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05" yWindow="-105" windowWidth="19425" windowHeight="10425" tabRatio="454"/>
  </bookViews>
  <sheets>
    <sheet name=" Kupwara" sheetId="46" r:id="rId1"/>
    <sheet name="MPR 2018-19" sheetId="30" state="hidden" r:id="rId2"/>
    <sheet name="Draft AAP BADP 2019-20" sheetId="31" state="hidden" r:id="rId3"/>
  </sheets>
  <definedNames>
    <definedName name="_xlnm.Print_Area" localSheetId="0">' Kupwara'!$E$1:$S$242</definedName>
    <definedName name="_xlnm.Print_Titles" localSheetId="0">' Kupwara'!$1:$4</definedName>
    <definedName name="_xlnm.Print_Titles" localSheetId="2">'Draft AAP BADP 2019-20'!$1:$6</definedName>
    <definedName name="_xlnm.Print_Titles" localSheetId="1">'MPR 2018-19'!$1:$6</definedName>
  </definedNames>
  <calcPr calcId="124519"/>
</workbook>
</file>

<file path=xl/calcChain.xml><?xml version="1.0" encoding="utf-8"?>
<calcChain xmlns="http://schemas.openxmlformats.org/spreadsheetml/2006/main">
  <c r="S242" i="46"/>
  <c r="R242"/>
  <c r="Q242"/>
  <c r="CH17" i="31" l="1"/>
  <c r="CH19"/>
  <c r="CH20"/>
  <c r="CH57"/>
  <c r="CH60"/>
  <c r="CH814"/>
  <c r="CG811"/>
  <c r="CF811"/>
  <c r="CE811"/>
  <c r="CD811"/>
  <c r="CC811"/>
  <c r="CB811"/>
  <c r="CA811"/>
  <c r="BZ811"/>
  <c r="BY811"/>
  <c r="BX811"/>
  <c r="BW811"/>
  <c r="BV811"/>
  <c r="BU811"/>
  <c r="BT811"/>
  <c r="BS811"/>
  <c r="BD811"/>
  <c r="BC811"/>
  <c r="BB811"/>
  <c r="BA811"/>
  <c r="AZ811"/>
  <c r="AX811"/>
  <c r="AW811"/>
  <c r="AV811"/>
  <c r="AU811"/>
  <c r="AT811"/>
  <c r="AS811"/>
  <c r="AR811"/>
  <c r="AQ811"/>
  <c r="AO811"/>
  <c r="AN811"/>
  <c r="AI811"/>
  <c r="AH811"/>
  <c r="AG811"/>
  <c r="AF811"/>
  <c r="AE811"/>
  <c r="AD811"/>
  <c r="AC811"/>
  <c r="AB811"/>
  <c r="Z811"/>
  <c r="Y811"/>
  <c r="W811"/>
  <c r="V811"/>
  <c r="U811"/>
  <c r="P811"/>
  <c r="O811"/>
  <c r="N811"/>
  <c r="M811"/>
  <c r="L811"/>
  <c r="J811"/>
  <c r="I811"/>
  <c r="CI810"/>
  <c r="CH810"/>
  <c r="BN810"/>
  <c r="BM810"/>
  <c r="BK810"/>
  <c r="BJ810"/>
  <c r="BI810"/>
  <c r="BH810"/>
  <c r="BF810"/>
  <c r="BE810"/>
  <c r="AY810"/>
  <c r="AP810"/>
  <c r="AL810"/>
  <c r="AK810"/>
  <c r="AM810" s="1"/>
  <c r="AJ810"/>
  <c r="AA810"/>
  <c r="X810"/>
  <c r="S810"/>
  <c r="R810"/>
  <c r="Q810"/>
  <c r="K810"/>
  <c r="CI809"/>
  <c r="CH809"/>
  <c r="BN809"/>
  <c r="BM809"/>
  <c r="BK809"/>
  <c r="BJ809"/>
  <c r="BI809"/>
  <c r="BH809"/>
  <c r="BF809"/>
  <c r="BE809"/>
  <c r="AY809"/>
  <c r="AP809"/>
  <c r="AL809"/>
  <c r="AK809"/>
  <c r="AJ809"/>
  <c r="AA809"/>
  <c r="X809"/>
  <c r="S809"/>
  <c r="R809"/>
  <c r="Q809"/>
  <c r="K809"/>
  <c r="CI808"/>
  <c r="CH808"/>
  <c r="BN808"/>
  <c r="BM808"/>
  <c r="BO808" s="1"/>
  <c r="BK808"/>
  <c r="BJ808"/>
  <c r="BI808"/>
  <c r="BH808"/>
  <c r="BF808"/>
  <c r="BE808"/>
  <c r="AY808"/>
  <c r="AP808"/>
  <c r="AL808"/>
  <c r="AK808"/>
  <c r="AM808" s="1"/>
  <c r="AJ808"/>
  <c r="AA808"/>
  <c r="X808"/>
  <c r="S808"/>
  <c r="R808"/>
  <c r="Q808"/>
  <c r="K808"/>
  <c r="CL806"/>
  <c r="CK806"/>
  <c r="CG806"/>
  <c r="CF806"/>
  <c r="CE806"/>
  <c r="CD806"/>
  <c r="CC806"/>
  <c r="CB806"/>
  <c r="CA806"/>
  <c r="BZ806"/>
  <c r="BY806"/>
  <c r="BX806"/>
  <c r="BW806"/>
  <c r="BV806"/>
  <c r="BU806"/>
  <c r="BT806"/>
  <c r="BS806"/>
  <c r="BD806"/>
  <c r="BC806"/>
  <c r="BB806"/>
  <c r="BA806"/>
  <c r="AZ806"/>
  <c r="AX806"/>
  <c r="AW806"/>
  <c r="AV806"/>
  <c r="AU806"/>
  <c r="AT806"/>
  <c r="AS806"/>
  <c r="AR806"/>
  <c r="AQ806"/>
  <c r="AO806"/>
  <c r="AN806"/>
  <c r="AI806"/>
  <c r="AH806"/>
  <c r="AG806"/>
  <c r="AF806"/>
  <c r="AE806"/>
  <c r="AD806"/>
  <c r="AC806"/>
  <c r="AB806"/>
  <c r="Z806"/>
  <c r="Y806"/>
  <c r="W806"/>
  <c r="V806"/>
  <c r="U806"/>
  <c r="P806"/>
  <c r="O806"/>
  <c r="M806"/>
  <c r="L806"/>
  <c r="J806"/>
  <c r="I806"/>
  <c r="CI805"/>
  <c r="CH805"/>
  <c r="BN805"/>
  <c r="BM805"/>
  <c r="BO805" s="1"/>
  <c r="BK805"/>
  <c r="BJ805"/>
  <c r="BL805" s="1"/>
  <c r="BI805"/>
  <c r="BH805"/>
  <c r="BF805"/>
  <c r="BE805"/>
  <c r="AY805"/>
  <c r="AP805"/>
  <c r="AL805"/>
  <c r="AK805"/>
  <c r="AJ805"/>
  <c r="AA805"/>
  <c r="X805"/>
  <c r="S805"/>
  <c r="R805"/>
  <c r="Q805"/>
  <c r="N805"/>
  <c r="K805"/>
  <c r="CI804"/>
  <c r="CH804"/>
  <c r="BN804"/>
  <c r="BM804"/>
  <c r="BK804"/>
  <c r="BJ804"/>
  <c r="BI804"/>
  <c r="BH804"/>
  <c r="BF804"/>
  <c r="BE804"/>
  <c r="AY804"/>
  <c r="AP804"/>
  <c r="AL804"/>
  <c r="AK804"/>
  <c r="AJ804"/>
  <c r="AA804"/>
  <c r="X804"/>
  <c r="S804"/>
  <c r="R804"/>
  <c r="Q804"/>
  <c r="N804"/>
  <c r="K804"/>
  <c r="CI803"/>
  <c r="CH803"/>
  <c r="BN803"/>
  <c r="BM803"/>
  <c r="BK803"/>
  <c r="BJ803"/>
  <c r="BI803"/>
  <c r="BH803"/>
  <c r="BF803"/>
  <c r="BE803"/>
  <c r="AY803"/>
  <c r="AP803"/>
  <c r="AL803"/>
  <c r="AK803"/>
  <c r="AJ803"/>
  <c r="AA803"/>
  <c r="AA806" s="1"/>
  <c r="X803"/>
  <c r="S803"/>
  <c r="R803"/>
  <c r="Q803"/>
  <c r="N803"/>
  <c r="N806" s="1"/>
  <c r="K803"/>
  <c r="CG801"/>
  <c r="CF801"/>
  <c r="CE801"/>
  <c r="CD801"/>
  <c r="CC801"/>
  <c r="CB801"/>
  <c r="CA801"/>
  <c r="BZ801"/>
  <c r="BY801"/>
  <c r="BX801"/>
  <c r="BW801"/>
  <c r="BV801"/>
  <c r="BU801"/>
  <c r="BT801"/>
  <c r="BS801"/>
  <c r="BD801"/>
  <c r="BC801"/>
  <c r="BB801"/>
  <c r="BA801"/>
  <c r="AZ801"/>
  <c r="AX801"/>
  <c r="AW801"/>
  <c r="AV801"/>
  <c r="AU801"/>
  <c r="AT801"/>
  <c r="AS801"/>
  <c r="AR801"/>
  <c r="AQ801"/>
  <c r="AO801"/>
  <c r="AN801"/>
  <c r="AI801"/>
  <c r="AH801"/>
  <c r="AG801"/>
  <c r="AF801"/>
  <c r="AE801"/>
  <c r="AD801"/>
  <c r="AC801"/>
  <c r="AB801"/>
  <c r="Z801"/>
  <c r="Y801"/>
  <c r="W801"/>
  <c r="V801"/>
  <c r="U801"/>
  <c r="P801"/>
  <c r="O801"/>
  <c r="M801"/>
  <c r="L801"/>
  <c r="J801"/>
  <c r="I801"/>
  <c r="CI800"/>
  <c r="CH800"/>
  <c r="BN800"/>
  <c r="BM800"/>
  <c r="BK800"/>
  <c r="BJ800"/>
  <c r="BI800"/>
  <c r="BH800"/>
  <c r="BF800"/>
  <c r="BE800"/>
  <c r="AY800"/>
  <c r="AP800"/>
  <c r="AL800"/>
  <c r="AK800"/>
  <c r="AJ800"/>
  <c r="AA800"/>
  <c r="X800"/>
  <c r="S800"/>
  <c r="R800"/>
  <c r="T800" s="1"/>
  <c r="Q800"/>
  <c r="N800"/>
  <c r="K800"/>
  <c r="CI799"/>
  <c r="CH799"/>
  <c r="BN799"/>
  <c r="BM799"/>
  <c r="BK799"/>
  <c r="BJ799"/>
  <c r="BI799"/>
  <c r="BH799"/>
  <c r="BF799"/>
  <c r="BE799"/>
  <c r="AY799"/>
  <c r="AP799"/>
  <c r="AL799"/>
  <c r="AK799"/>
  <c r="AJ799"/>
  <c r="AA799"/>
  <c r="X799"/>
  <c r="S799"/>
  <c r="R799"/>
  <c r="T799" s="1"/>
  <c r="Q799"/>
  <c r="N799"/>
  <c r="K799"/>
  <c r="CI798"/>
  <c r="CH798"/>
  <c r="BN798"/>
  <c r="BM798"/>
  <c r="BK798"/>
  <c r="BL798" s="1"/>
  <c r="BJ798"/>
  <c r="BI798"/>
  <c r="BH798"/>
  <c r="BF798"/>
  <c r="BE798"/>
  <c r="AY798"/>
  <c r="AP798"/>
  <c r="AL798"/>
  <c r="AK798"/>
  <c r="AJ798"/>
  <c r="AA798"/>
  <c r="X798"/>
  <c r="S798"/>
  <c r="R798"/>
  <c r="Q798"/>
  <c r="K798"/>
  <c r="CI797"/>
  <c r="CH797"/>
  <c r="BN797"/>
  <c r="BM797"/>
  <c r="BO797" s="1"/>
  <c r="BK797"/>
  <c r="BJ797"/>
  <c r="BI797"/>
  <c r="BH797"/>
  <c r="BF797"/>
  <c r="BE797"/>
  <c r="AY797"/>
  <c r="AP797"/>
  <c r="AL797"/>
  <c r="AK797"/>
  <c r="AJ797"/>
  <c r="AA797"/>
  <c r="X797"/>
  <c r="S797"/>
  <c r="R797"/>
  <c r="Q797"/>
  <c r="N797"/>
  <c r="K797"/>
  <c r="CI796"/>
  <c r="CH796"/>
  <c r="CJ796" s="1"/>
  <c r="BN796"/>
  <c r="BM796"/>
  <c r="BK796"/>
  <c r="BJ796"/>
  <c r="BI796"/>
  <c r="BH796"/>
  <c r="BF796"/>
  <c r="BE796"/>
  <c r="BG796" s="1"/>
  <c r="AY796"/>
  <c r="AP796"/>
  <c r="AL796"/>
  <c r="AK796"/>
  <c r="AM796" s="1"/>
  <c r="AJ796"/>
  <c r="AA796"/>
  <c r="X796"/>
  <c r="S796"/>
  <c r="R796"/>
  <c r="Q796"/>
  <c r="N796"/>
  <c r="N801" s="1"/>
  <c r="K796"/>
  <c r="CI795"/>
  <c r="CH795"/>
  <c r="BN795"/>
  <c r="BM795"/>
  <c r="BK795"/>
  <c r="BJ795"/>
  <c r="BL795" s="1"/>
  <c r="BI795"/>
  <c r="BH795"/>
  <c r="BF795"/>
  <c r="BE795"/>
  <c r="AY795"/>
  <c r="AP795"/>
  <c r="AL795"/>
  <c r="AK795"/>
  <c r="AJ795"/>
  <c r="AA795"/>
  <c r="X795"/>
  <c r="S795"/>
  <c r="R795"/>
  <c r="T795" s="1"/>
  <c r="Q795"/>
  <c r="K795"/>
  <c r="CI794"/>
  <c r="CH794"/>
  <c r="BN794"/>
  <c r="BM794"/>
  <c r="BK794"/>
  <c r="BJ794"/>
  <c r="BI794"/>
  <c r="BH794"/>
  <c r="BF794"/>
  <c r="BE794"/>
  <c r="AY794"/>
  <c r="AP794"/>
  <c r="AL794"/>
  <c r="AK794"/>
  <c r="AM794" s="1"/>
  <c r="AJ794"/>
  <c r="AA794"/>
  <c r="X794"/>
  <c r="S794"/>
  <c r="R794"/>
  <c r="Q794"/>
  <c r="K794"/>
  <c r="CI793"/>
  <c r="CH793"/>
  <c r="BN793"/>
  <c r="BM793"/>
  <c r="BK793"/>
  <c r="BJ793"/>
  <c r="BI793"/>
  <c r="BH793"/>
  <c r="BF793"/>
  <c r="BE793"/>
  <c r="AY793"/>
  <c r="AP793"/>
  <c r="AL793"/>
  <c r="AK793"/>
  <c r="AJ793"/>
  <c r="AA793"/>
  <c r="X793"/>
  <c r="S793"/>
  <c r="R793"/>
  <c r="Q793"/>
  <c r="K793"/>
  <c r="CI792"/>
  <c r="CH792"/>
  <c r="BN792"/>
  <c r="BM792"/>
  <c r="BK792"/>
  <c r="BJ792"/>
  <c r="BI792"/>
  <c r="BH792"/>
  <c r="BF792"/>
  <c r="BE792"/>
  <c r="AY792"/>
  <c r="AP792"/>
  <c r="AL792"/>
  <c r="AK792"/>
  <c r="AJ792"/>
  <c r="AA792"/>
  <c r="X792"/>
  <c r="S792"/>
  <c r="R792"/>
  <c r="Q792"/>
  <c r="K792"/>
  <c r="CI791"/>
  <c r="CH791"/>
  <c r="BN791"/>
  <c r="BM791"/>
  <c r="BK791"/>
  <c r="BJ791"/>
  <c r="BI791"/>
  <c r="BH791"/>
  <c r="BF791"/>
  <c r="BE791"/>
  <c r="AY791"/>
  <c r="AP791"/>
  <c r="AL791"/>
  <c r="AK791"/>
  <c r="AJ791"/>
  <c r="AA791"/>
  <c r="X791"/>
  <c r="S791"/>
  <c r="R791"/>
  <c r="Q791"/>
  <c r="K791"/>
  <c r="CG789"/>
  <c r="CF789"/>
  <c r="CE789"/>
  <c r="CD789"/>
  <c r="CD812" s="1"/>
  <c r="CC789"/>
  <c r="CB789"/>
  <c r="CA789"/>
  <c r="BZ789"/>
  <c r="BY789"/>
  <c r="BX789"/>
  <c r="BW789"/>
  <c r="BV789"/>
  <c r="BV812" s="1"/>
  <c r="BU789"/>
  <c r="BT789"/>
  <c r="BS789"/>
  <c r="BD789"/>
  <c r="BC789"/>
  <c r="BB789"/>
  <c r="BA789"/>
  <c r="AZ789"/>
  <c r="AZ812" s="1"/>
  <c r="AX789"/>
  <c r="AW789"/>
  <c r="AV789"/>
  <c r="AU789"/>
  <c r="AT789"/>
  <c r="AS789"/>
  <c r="AR789"/>
  <c r="AQ789"/>
  <c r="AQ812" s="1"/>
  <c r="AO789"/>
  <c r="AN789"/>
  <c r="AI789"/>
  <c r="AH789"/>
  <c r="AG789"/>
  <c r="AF789"/>
  <c r="AE789"/>
  <c r="AD789"/>
  <c r="AD812" s="1"/>
  <c r="AC789"/>
  <c r="AB789"/>
  <c r="Z789"/>
  <c r="Y789"/>
  <c r="W789"/>
  <c r="V789"/>
  <c r="U789"/>
  <c r="P789"/>
  <c r="P812" s="1"/>
  <c r="O789"/>
  <c r="M789"/>
  <c r="L789"/>
  <c r="J789"/>
  <c r="I789"/>
  <c r="CI788"/>
  <c r="CH788"/>
  <c r="BN788"/>
  <c r="BM788"/>
  <c r="BK788"/>
  <c r="BJ788"/>
  <c r="BI788"/>
  <c r="BH788"/>
  <c r="BF788"/>
  <c r="BE788"/>
  <c r="AY788"/>
  <c r="AP788"/>
  <c r="AL788"/>
  <c r="AK788"/>
  <c r="AJ788"/>
  <c r="AA788"/>
  <c r="X788"/>
  <c r="S788"/>
  <c r="R788"/>
  <c r="Q788"/>
  <c r="N788"/>
  <c r="K788"/>
  <c r="CI787"/>
  <c r="CH787"/>
  <c r="BN787"/>
  <c r="BM787"/>
  <c r="BK787"/>
  <c r="BJ787"/>
  <c r="BI787"/>
  <c r="BH787"/>
  <c r="BF787"/>
  <c r="BE787"/>
  <c r="AY787"/>
  <c r="AP787"/>
  <c r="AL787"/>
  <c r="AK787"/>
  <c r="AJ787"/>
  <c r="AA787"/>
  <c r="X787"/>
  <c r="S787"/>
  <c r="R787"/>
  <c r="Q787"/>
  <c r="N787"/>
  <c r="K787"/>
  <c r="CI786"/>
  <c r="CH786"/>
  <c r="BN786"/>
  <c r="BM786"/>
  <c r="BK786"/>
  <c r="BJ786"/>
  <c r="BI786"/>
  <c r="BH786"/>
  <c r="BF786"/>
  <c r="BE786"/>
  <c r="AY786"/>
  <c r="AP786"/>
  <c r="AL786"/>
  <c r="AK786"/>
  <c r="AJ786"/>
  <c r="AA786"/>
  <c r="X786"/>
  <c r="S786"/>
  <c r="R786"/>
  <c r="T786" s="1"/>
  <c r="Q786"/>
  <c r="N786"/>
  <c r="K786"/>
  <c r="CI785"/>
  <c r="CH785"/>
  <c r="BN785"/>
  <c r="BM785"/>
  <c r="BK785"/>
  <c r="BJ785"/>
  <c r="BI785"/>
  <c r="BH785"/>
  <c r="BF785"/>
  <c r="BE785"/>
  <c r="AY785"/>
  <c r="AP785"/>
  <c r="AL785"/>
  <c r="AK785"/>
  <c r="AJ785"/>
  <c r="AA785"/>
  <c r="X785"/>
  <c r="S785"/>
  <c r="R785"/>
  <c r="Q785"/>
  <c r="N785"/>
  <c r="K785"/>
  <c r="CI784"/>
  <c r="CH784"/>
  <c r="BN784"/>
  <c r="BM784"/>
  <c r="BK784"/>
  <c r="BJ784"/>
  <c r="BI784"/>
  <c r="BH784"/>
  <c r="BF784"/>
  <c r="BE784"/>
  <c r="AY784"/>
  <c r="AP784"/>
  <c r="AL784"/>
  <c r="AK784"/>
  <c r="AJ784"/>
  <c r="AA784"/>
  <c r="X784"/>
  <c r="S784"/>
  <c r="R784"/>
  <c r="Q784"/>
  <c r="N784"/>
  <c r="K784"/>
  <c r="CI783"/>
  <c r="CH783"/>
  <c r="BN783"/>
  <c r="BM783"/>
  <c r="BK783"/>
  <c r="BJ783"/>
  <c r="BI783"/>
  <c r="BH783"/>
  <c r="BF783"/>
  <c r="BE783"/>
  <c r="AY783"/>
  <c r="AP783"/>
  <c r="AL783"/>
  <c r="AK783"/>
  <c r="AJ783"/>
  <c r="AA783"/>
  <c r="X783"/>
  <c r="S783"/>
  <c r="R783"/>
  <c r="Q783"/>
  <c r="N783"/>
  <c r="K783"/>
  <c r="CI782"/>
  <c r="CH782"/>
  <c r="BN782"/>
  <c r="BM782"/>
  <c r="BK782"/>
  <c r="BJ782"/>
  <c r="BI782"/>
  <c r="BH782"/>
  <c r="BF782"/>
  <c r="BE782"/>
  <c r="AY782"/>
  <c r="AP782"/>
  <c r="AL782"/>
  <c r="AK782"/>
  <c r="AJ782"/>
  <c r="AA782"/>
  <c r="X782"/>
  <c r="S782"/>
  <c r="R782"/>
  <c r="Q782"/>
  <c r="N782"/>
  <c r="K782"/>
  <c r="CI781"/>
  <c r="CH781"/>
  <c r="BN781"/>
  <c r="BM781"/>
  <c r="BK781"/>
  <c r="BJ781"/>
  <c r="BI781"/>
  <c r="BH781"/>
  <c r="BF781"/>
  <c r="BE781"/>
  <c r="AY781"/>
  <c r="AP781"/>
  <c r="AL781"/>
  <c r="AK781"/>
  <c r="AJ781"/>
  <c r="AA781"/>
  <c r="X781"/>
  <c r="S781"/>
  <c r="R781"/>
  <c r="Q781"/>
  <c r="K781"/>
  <c r="CI780"/>
  <c r="CH780"/>
  <c r="BN780"/>
  <c r="BM780"/>
  <c r="BK780"/>
  <c r="BJ780"/>
  <c r="BI780"/>
  <c r="BH780"/>
  <c r="BF780"/>
  <c r="BE780"/>
  <c r="AY780"/>
  <c r="AP780"/>
  <c r="AL780"/>
  <c r="AK780"/>
  <c r="AJ780"/>
  <c r="AA780"/>
  <c r="X780"/>
  <c r="S780"/>
  <c r="R780"/>
  <c r="Q780"/>
  <c r="K780"/>
  <c r="CI779"/>
  <c r="CH779"/>
  <c r="BN779"/>
  <c r="BM779"/>
  <c r="BK779"/>
  <c r="BJ779"/>
  <c r="BI779"/>
  <c r="BH779"/>
  <c r="BF779"/>
  <c r="BE779"/>
  <c r="AY779"/>
  <c r="AP779"/>
  <c r="AL779"/>
  <c r="AK779"/>
  <c r="AJ779"/>
  <c r="AA779"/>
  <c r="X779"/>
  <c r="S779"/>
  <c r="R779"/>
  <c r="Q779"/>
  <c r="K779"/>
  <c r="CI778"/>
  <c r="CH778"/>
  <c r="CJ778" s="1"/>
  <c r="BN778"/>
  <c r="BM778"/>
  <c r="BK778"/>
  <c r="BJ778"/>
  <c r="BI778"/>
  <c r="BH778"/>
  <c r="BF778"/>
  <c r="BE778"/>
  <c r="AY778"/>
  <c r="AP778"/>
  <c r="AL778"/>
  <c r="AK778"/>
  <c r="AJ778"/>
  <c r="AA778"/>
  <c r="X778"/>
  <c r="S778"/>
  <c r="R778"/>
  <c r="Q778"/>
  <c r="K778"/>
  <c r="CI777"/>
  <c r="CH777"/>
  <c r="BN777"/>
  <c r="BM777"/>
  <c r="BK777"/>
  <c r="BJ777"/>
  <c r="BI777"/>
  <c r="BH777"/>
  <c r="BF777"/>
  <c r="BE777"/>
  <c r="AY777"/>
  <c r="AP777"/>
  <c r="AL777"/>
  <c r="AK777"/>
  <c r="AJ777"/>
  <c r="AA777"/>
  <c r="X777"/>
  <c r="S777"/>
  <c r="R777"/>
  <c r="Q777"/>
  <c r="K777"/>
  <c r="CI776"/>
  <c r="CH776"/>
  <c r="BN776"/>
  <c r="BM776"/>
  <c r="BK776"/>
  <c r="BJ776"/>
  <c r="BI776"/>
  <c r="BH776"/>
  <c r="BF776"/>
  <c r="BE776"/>
  <c r="AY776"/>
  <c r="AP776"/>
  <c r="AL776"/>
  <c r="AK776"/>
  <c r="AJ776"/>
  <c r="AA776"/>
  <c r="X776"/>
  <c r="S776"/>
  <c r="R776"/>
  <c r="Q776"/>
  <c r="K776"/>
  <c r="CI775"/>
  <c r="CH775"/>
  <c r="BN775"/>
  <c r="BM775"/>
  <c r="BK775"/>
  <c r="BJ775"/>
  <c r="BI775"/>
  <c r="BH775"/>
  <c r="BF775"/>
  <c r="BE775"/>
  <c r="AY775"/>
  <c r="AP775"/>
  <c r="AL775"/>
  <c r="AK775"/>
  <c r="AJ775"/>
  <c r="AA775"/>
  <c r="X775"/>
  <c r="S775"/>
  <c r="R775"/>
  <c r="Q775"/>
  <c r="K775"/>
  <c r="CI774"/>
  <c r="CH774"/>
  <c r="BN774"/>
  <c r="BM774"/>
  <c r="BK774"/>
  <c r="BJ774"/>
  <c r="BI774"/>
  <c r="BH774"/>
  <c r="BF774"/>
  <c r="BE774"/>
  <c r="AY774"/>
  <c r="AP774"/>
  <c r="AL774"/>
  <c r="AK774"/>
  <c r="AJ774"/>
  <c r="AA774"/>
  <c r="X774"/>
  <c r="S774"/>
  <c r="R774"/>
  <c r="Q774"/>
  <c r="N774"/>
  <c r="K774"/>
  <c r="CI773"/>
  <c r="CH773"/>
  <c r="BN773"/>
  <c r="BM773"/>
  <c r="BK773"/>
  <c r="BJ773"/>
  <c r="BI773"/>
  <c r="BH773"/>
  <c r="BF773"/>
  <c r="BE773"/>
  <c r="AY773"/>
  <c r="AP773"/>
  <c r="AL773"/>
  <c r="AK773"/>
  <c r="AJ773"/>
  <c r="AA773"/>
  <c r="X773"/>
  <c r="S773"/>
  <c r="R773"/>
  <c r="Q773"/>
  <c r="N773"/>
  <c r="N789" s="1"/>
  <c r="K773"/>
  <c r="BD769"/>
  <c r="BC769"/>
  <c r="BB769"/>
  <c r="BA769"/>
  <c r="AZ769"/>
  <c r="AX769"/>
  <c r="AW769"/>
  <c r="AU769"/>
  <c r="AT769"/>
  <c r="AS769"/>
  <c r="AR769"/>
  <c r="AQ769"/>
  <c r="AO769"/>
  <c r="AN769"/>
  <c r="AI769"/>
  <c r="AH769"/>
  <c r="AG769"/>
  <c r="BH769" s="1"/>
  <c r="AF769"/>
  <c r="AE769"/>
  <c r="AD769"/>
  <c r="AC769"/>
  <c r="AB769"/>
  <c r="Z769"/>
  <c r="Y769"/>
  <c r="W769"/>
  <c r="V769"/>
  <c r="U769"/>
  <c r="P769"/>
  <c r="O769"/>
  <c r="N769"/>
  <c r="M769"/>
  <c r="L769"/>
  <c r="J769"/>
  <c r="I769"/>
  <c r="CI768"/>
  <c r="CH768"/>
  <c r="BN768"/>
  <c r="BM768"/>
  <c r="BK768"/>
  <c r="BJ768"/>
  <c r="BI768"/>
  <c r="BH768"/>
  <c r="BF768"/>
  <c r="BE768"/>
  <c r="BG768" s="1"/>
  <c r="AY768"/>
  <c r="AY769" s="1"/>
  <c r="AP768"/>
  <c r="AP769" s="1"/>
  <c r="AL768"/>
  <c r="AL769" s="1"/>
  <c r="AK768"/>
  <c r="AK769" s="1"/>
  <c r="AJ768"/>
  <c r="AJ769" s="1"/>
  <c r="AA768"/>
  <c r="AA769" s="1"/>
  <c r="X768"/>
  <c r="X769" s="1"/>
  <c r="S768"/>
  <c r="R768"/>
  <c r="R769" s="1"/>
  <c r="Q768"/>
  <c r="Q769" s="1"/>
  <c r="K768"/>
  <c r="K769" s="1"/>
  <c r="CG766"/>
  <c r="CF766"/>
  <c r="CE766"/>
  <c r="CD766"/>
  <c r="CC766"/>
  <c r="CB766"/>
  <c r="CA766"/>
  <c r="BZ766"/>
  <c r="BY766"/>
  <c r="BX766"/>
  <c r="BW766"/>
  <c r="BV766"/>
  <c r="BU766"/>
  <c r="BT766"/>
  <c r="BS766"/>
  <c r="BD766"/>
  <c r="BC766"/>
  <c r="BB766"/>
  <c r="BA766"/>
  <c r="AZ766"/>
  <c r="AX766"/>
  <c r="AW766"/>
  <c r="AV766"/>
  <c r="AU766"/>
  <c r="AT766"/>
  <c r="AS766"/>
  <c r="AR766"/>
  <c r="AQ766"/>
  <c r="AO766"/>
  <c r="AN766"/>
  <c r="AI766"/>
  <c r="AH766"/>
  <c r="AG766"/>
  <c r="AF766"/>
  <c r="AE766"/>
  <c r="AD766"/>
  <c r="AC766"/>
  <c r="AB766"/>
  <c r="Z766"/>
  <c r="Y766"/>
  <c r="W766"/>
  <c r="V766"/>
  <c r="U766"/>
  <c r="P766"/>
  <c r="O766"/>
  <c r="M766"/>
  <c r="L766"/>
  <c r="J766"/>
  <c r="I766"/>
  <c r="CI765"/>
  <c r="CI766" s="1"/>
  <c r="CH765"/>
  <c r="BN765"/>
  <c r="BN766" s="1"/>
  <c r="BM765"/>
  <c r="BK765"/>
  <c r="BK766" s="1"/>
  <c r="BJ765"/>
  <c r="BJ766" s="1"/>
  <c r="BI765"/>
  <c r="BI766" s="1"/>
  <c r="BH765"/>
  <c r="BH766" s="1"/>
  <c r="BF765"/>
  <c r="BE765"/>
  <c r="AY765"/>
  <c r="AY766" s="1"/>
  <c r="AP765"/>
  <c r="AP766" s="1"/>
  <c r="AL765"/>
  <c r="AL766" s="1"/>
  <c r="AK765"/>
  <c r="AJ765"/>
  <c r="AJ766" s="1"/>
  <c r="AA765"/>
  <c r="AA766" s="1"/>
  <c r="X765"/>
  <c r="X766" s="1"/>
  <c r="S765"/>
  <c r="S766" s="1"/>
  <c r="R765"/>
  <c r="R766" s="1"/>
  <c r="Q765"/>
  <c r="Q766" s="1"/>
  <c r="N765"/>
  <c r="N766" s="1"/>
  <c r="K765"/>
  <c r="K766" s="1"/>
  <c r="CK763"/>
  <c r="CG763"/>
  <c r="CF763"/>
  <c r="CE763"/>
  <c r="CD763"/>
  <c r="CC763"/>
  <c r="CB763"/>
  <c r="CA763"/>
  <c r="BZ763"/>
  <c r="BY763"/>
  <c r="BX763"/>
  <c r="BW763"/>
  <c r="BV763"/>
  <c r="BU763"/>
  <c r="BT763"/>
  <c r="BS763"/>
  <c r="BD763"/>
  <c r="BC763"/>
  <c r="BB763"/>
  <c r="BA763"/>
  <c r="AZ763"/>
  <c r="AX763"/>
  <c r="AW763"/>
  <c r="AV763"/>
  <c r="AU763"/>
  <c r="AT763"/>
  <c r="AS763"/>
  <c r="AR763"/>
  <c r="AQ763"/>
  <c r="AO763"/>
  <c r="AN763"/>
  <c r="AI763"/>
  <c r="AH763"/>
  <c r="AG763"/>
  <c r="AF763"/>
  <c r="AE763"/>
  <c r="AD763"/>
  <c r="AC763"/>
  <c r="AB763"/>
  <c r="Z763"/>
  <c r="Y763"/>
  <c r="W763"/>
  <c r="V763"/>
  <c r="U763"/>
  <c r="P763"/>
  <c r="O763"/>
  <c r="M763"/>
  <c r="L763"/>
  <c r="J763"/>
  <c r="I763"/>
  <c r="CI762"/>
  <c r="CH762"/>
  <c r="BN762"/>
  <c r="BM762"/>
  <c r="BK762"/>
  <c r="BJ762"/>
  <c r="BI762"/>
  <c r="BH762"/>
  <c r="BF762"/>
  <c r="BE762"/>
  <c r="AY762"/>
  <c r="AP762"/>
  <c r="AL762"/>
  <c r="AK762"/>
  <c r="AJ762"/>
  <c r="AA762"/>
  <c r="X762"/>
  <c r="S762"/>
  <c r="R762"/>
  <c r="Q762"/>
  <c r="N762"/>
  <c r="K762"/>
  <c r="CI761"/>
  <c r="CH761"/>
  <c r="BN761"/>
  <c r="BM761"/>
  <c r="BK761"/>
  <c r="BJ761"/>
  <c r="BI761"/>
  <c r="BH761"/>
  <c r="BF761"/>
  <c r="BE761"/>
  <c r="AY761"/>
  <c r="AP761"/>
  <c r="AL761"/>
  <c r="AL763" s="1"/>
  <c r="AK761"/>
  <c r="AJ761"/>
  <c r="AA761"/>
  <c r="X761"/>
  <c r="S761"/>
  <c r="R761"/>
  <c r="Q761"/>
  <c r="N761"/>
  <c r="N763" s="1"/>
  <c r="K761"/>
  <c r="CG759"/>
  <c r="CF759"/>
  <c r="CE759"/>
  <c r="CD759"/>
  <c r="CC759"/>
  <c r="CB759"/>
  <c r="CA759"/>
  <c r="BZ759"/>
  <c r="BY759"/>
  <c r="BX759"/>
  <c r="BW759"/>
  <c r="BV759"/>
  <c r="BU759"/>
  <c r="BT759"/>
  <c r="BS759"/>
  <c r="BD759"/>
  <c r="BC759"/>
  <c r="BB759"/>
  <c r="BA759"/>
  <c r="AZ759"/>
  <c r="AX759"/>
  <c r="AW759"/>
  <c r="AV759"/>
  <c r="AU759"/>
  <c r="AT759"/>
  <c r="AS759"/>
  <c r="AR759"/>
  <c r="AQ759"/>
  <c r="AO759"/>
  <c r="AN759"/>
  <c r="AI759"/>
  <c r="AH759"/>
  <c r="AG759"/>
  <c r="AF759"/>
  <c r="AE759"/>
  <c r="AD759"/>
  <c r="AC759"/>
  <c r="AB759"/>
  <c r="Z759"/>
  <c r="Y759"/>
  <c r="W759"/>
  <c r="V759"/>
  <c r="U759"/>
  <c r="P759"/>
  <c r="O759"/>
  <c r="M759"/>
  <c r="L759"/>
  <c r="J759"/>
  <c r="I759"/>
  <c r="CI758"/>
  <c r="CH758"/>
  <c r="BN758"/>
  <c r="BM758"/>
  <c r="BO758" s="1"/>
  <c r="BK758"/>
  <c r="BJ758"/>
  <c r="BL758" s="1"/>
  <c r="BI758"/>
  <c r="BH758"/>
  <c r="BF758"/>
  <c r="BE758"/>
  <c r="AY758"/>
  <c r="AP758"/>
  <c r="AL758"/>
  <c r="AK758"/>
  <c r="AM758" s="1"/>
  <c r="AJ758"/>
  <c r="AA758"/>
  <c r="X758"/>
  <c r="S758"/>
  <c r="R758"/>
  <c r="Q758"/>
  <c r="N758"/>
  <c r="K758"/>
  <c r="CI757"/>
  <c r="CH757"/>
  <c r="BN757"/>
  <c r="BM757"/>
  <c r="BK757"/>
  <c r="BJ757"/>
  <c r="BI757"/>
  <c r="BH757"/>
  <c r="BF757"/>
  <c r="BE757"/>
  <c r="AY757"/>
  <c r="AP757"/>
  <c r="AL757"/>
  <c r="AK757"/>
  <c r="AM757" s="1"/>
  <c r="AJ757"/>
  <c r="AA757"/>
  <c r="X757"/>
  <c r="S757"/>
  <c r="R757"/>
  <c r="Q757"/>
  <c r="N757"/>
  <c r="K757"/>
  <c r="CI756"/>
  <c r="CH756"/>
  <c r="BN756"/>
  <c r="BM756"/>
  <c r="BK756"/>
  <c r="BJ756"/>
  <c r="BI756"/>
  <c r="BH756"/>
  <c r="BF756"/>
  <c r="BE756"/>
  <c r="AY756"/>
  <c r="AP756"/>
  <c r="AL756"/>
  <c r="AK756"/>
  <c r="AJ756"/>
  <c r="AA756"/>
  <c r="X756"/>
  <c r="S756"/>
  <c r="R756"/>
  <c r="Q756"/>
  <c r="N756"/>
  <c r="K756"/>
  <c r="CI755"/>
  <c r="CH755"/>
  <c r="CJ755" s="1"/>
  <c r="BN755"/>
  <c r="BM755"/>
  <c r="BK755"/>
  <c r="BJ755"/>
  <c r="BI755"/>
  <c r="BH755"/>
  <c r="BF755"/>
  <c r="BE755"/>
  <c r="AY755"/>
  <c r="AP755"/>
  <c r="AL755"/>
  <c r="AK755"/>
  <c r="AJ755"/>
  <c r="AA755"/>
  <c r="X755"/>
  <c r="S755"/>
  <c r="T755" s="1"/>
  <c r="R755"/>
  <c r="Q755"/>
  <c r="K755"/>
  <c r="CI754"/>
  <c r="CH754"/>
  <c r="BN754"/>
  <c r="BM754"/>
  <c r="BK754"/>
  <c r="BJ754"/>
  <c r="BI754"/>
  <c r="BH754"/>
  <c r="BF754"/>
  <c r="BE754"/>
  <c r="AY754"/>
  <c r="AP754"/>
  <c r="AL754"/>
  <c r="AK754"/>
  <c r="AJ754"/>
  <c r="AA754"/>
  <c r="X754"/>
  <c r="S754"/>
  <c r="R754"/>
  <c r="Q754"/>
  <c r="N754"/>
  <c r="K754"/>
  <c r="CI753"/>
  <c r="CH753"/>
  <c r="BN753"/>
  <c r="BM753"/>
  <c r="BK753"/>
  <c r="BJ753"/>
  <c r="BI753"/>
  <c r="BH753"/>
  <c r="BF753"/>
  <c r="BE753"/>
  <c r="AY753"/>
  <c r="AP753"/>
  <c r="AL753"/>
  <c r="AK753"/>
  <c r="AJ753"/>
  <c r="AA753"/>
  <c r="X753"/>
  <c r="S753"/>
  <c r="R753"/>
  <c r="Q753"/>
  <c r="N753"/>
  <c r="K753"/>
  <c r="CI752"/>
  <c r="CH752"/>
  <c r="BN752"/>
  <c r="BM752"/>
  <c r="BK752"/>
  <c r="BJ752"/>
  <c r="BL752" s="1"/>
  <c r="BI752"/>
  <c r="BH752"/>
  <c r="BF752"/>
  <c r="BE752"/>
  <c r="AY752"/>
  <c r="AP752"/>
  <c r="AL752"/>
  <c r="AK752"/>
  <c r="AJ752"/>
  <c r="AA752"/>
  <c r="X752"/>
  <c r="S752"/>
  <c r="R752"/>
  <c r="Q752"/>
  <c r="N752"/>
  <c r="N759" s="1"/>
  <c r="K752"/>
  <c r="CG750"/>
  <c r="CF750"/>
  <c r="CE750"/>
  <c r="CD750"/>
  <c r="CC750"/>
  <c r="CB750"/>
  <c r="CA750"/>
  <c r="BZ750"/>
  <c r="BY750"/>
  <c r="BX750"/>
  <c r="BW750"/>
  <c r="BV750"/>
  <c r="BU750"/>
  <c r="BT750"/>
  <c r="BS750"/>
  <c r="BD750"/>
  <c r="BC750"/>
  <c r="BB750"/>
  <c r="BA750"/>
  <c r="AZ750"/>
  <c r="AX750"/>
  <c r="AW750"/>
  <c r="AV750"/>
  <c r="AU750"/>
  <c r="AT750"/>
  <c r="AS750"/>
  <c r="AR750"/>
  <c r="AQ750"/>
  <c r="AO750"/>
  <c r="AN750"/>
  <c r="AI750"/>
  <c r="AH750"/>
  <c r="AG750"/>
  <c r="AF750"/>
  <c r="AD750"/>
  <c r="AC750"/>
  <c r="AB750"/>
  <c r="AB770" s="1"/>
  <c r="Z750"/>
  <c r="Y750"/>
  <c r="W750"/>
  <c r="V750"/>
  <c r="U750"/>
  <c r="P750"/>
  <c r="O750"/>
  <c r="M750"/>
  <c r="M770" s="1"/>
  <c r="L750"/>
  <c r="J750"/>
  <c r="I750"/>
  <c r="CI749"/>
  <c r="CH749"/>
  <c r="BN749"/>
  <c r="BM749"/>
  <c r="BK749"/>
  <c r="BJ749"/>
  <c r="BI749"/>
  <c r="BH749"/>
  <c r="BF749"/>
  <c r="BE749"/>
  <c r="AY749"/>
  <c r="AP749"/>
  <c r="AL749"/>
  <c r="AK749"/>
  <c r="AJ749"/>
  <c r="AA749"/>
  <c r="X749"/>
  <c r="S749"/>
  <c r="R749"/>
  <c r="Q749"/>
  <c r="N749"/>
  <c r="K749"/>
  <c r="CI748"/>
  <c r="CH748"/>
  <c r="BN748"/>
  <c r="BM748"/>
  <c r="BK748"/>
  <c r="BJ748"/>
  <c r="BI748"/>
  <c r="BH748"/>
  <c r="BF748"/>
  <c r="BE748"/>
  <c r="AY748"/>
  <c r="AP748"/>
  <c r="AL748"/>
  <c r="AK748"/>
  <c r="AJ748"/>
  <c r="AA748"/>
  <c r="X748"/>
  <c r="S748"/>
  <c r="R748"/>
  <c r="Q748"/>
  <c r="N748"/>
  <c r="K748"/>
  <c r="CI747"/>
  <c r="CH747"/>
  <c r="CJ747" s="1"/>
  <c r="BN747"/>
  <c r="BM747"/>
  <c r="BK747"/>
  <c r="BJ747"/>
  <c r="BI747"/>
  <c r="BH747"/>
  <c r="BF747"/>
  <c r="BE747"/>
  <c r="AY747"/>
  <c r="AP747"/>
  <c r="AL747"/>
  <c r="AK747"/>
  <c r="AJ747"/>
  <c r="AA747"/>
  <c r="X747"/>
  <c r="S747"/>
  <c r="R747"/>
  <c r="Q747"/>
  <c r="N747"/>
  <c r="K747"/>
  <c r="CI746"/>
  <c r="CH746"/>
  <c r="BN746"/>
  <c r="BM746"/>
  <c r="BK746"/>
  <c r="BJ746"/>
  <c r="BI746"/>
  <c r="BH746"/>
  <c r="BF746"/>
  <c r="BE746"/>
  <c r="AY746"/>
  <c r="AP746"/>
  <c r="AL746"/>
  <c r="AK746"/>
  <c r="AJ746"/>
  <c r="AA746"/>
  <c r="X746"/>
  <c r="S746"/>
  <c r="R746"/>
  <c r="Q746"/>
  <c r="N746"/>
  <c r="K746"/>
  <c r="CI745"/>
  <c r="CH745"/>
  <c r="BN745"/>
  <c r="BM745"/>
  <c r="BK745"/>
  <c r="BJ745"/>
  <c r="BI745"/>
  <c r="BH745"/>
  <c r="BF745"/>
  <c r="BE745"/>
  <c r="AY745"/>
  <c r="AP745"/>
  <c r="AL745"/>
  <c r="AK745"/>
  <c r="AJ745"/>
  <c r="AA745"/>
  <c r="X745"/>
  <c r="S745"/>
  <c r="R745"/>
  <c r="T745" s="1"/>
  <c r="Q745"/>
  <c r="N745"/>
  <c r="K745"/>
  <c r="CI744"/>
  <c r="CH744"/>
  <c r="BN744"/>
  <c r="BM744"/>
  <c r="BK744"/>
  <c r="BJ744"/>
  <c r="BI744"/>
  <c r="BH744"/>
  <c r="BF744"/>
  <c r="BE744"/>
  <c r="AY744"/>
  <c r="AP744"/>
  <c r="AL744"/>
  <c r="AM744" s="1"/>
  <c r="AK744"/>
  <c r="AJ744"/>
  <c r="AA744"/>
  <c r="X744"/>
  <c r="S744"/>
  <c r="R744"/>
  <c r="Q744"/>
  <c r="N744"/>
  <c r="K744"/>
  <c r="CI743"/>
  <c r="CH743"/>
  <c r="BN743"/>
  <c r="BM743"/>
  <c r="BO743" s="1"/>
  <c r="BK743"/>
  <c r="BJ743"/>
  <c r="BI743"/>
  <c r="BH743"/>
  <c r="BF743"/>
  <c r="BE743"/>
  <c r="AY743"/>
  <c r="AP743"/>
  <c r="AL743"/>
  <c r="AK743"/>
  <c r="AJ743"/>
  <c r="AA743"/>
  <c r="X743"/>
  <c r="S743"/>
  <c r="R743"/>
  <c r="Q743"/>
  <c r="K743"/>
  <c r="CI742"/>
  <c r="CH742"/>
  <c r="CJ742" s="1"/>
  <c r="BN742"/>
  <c r="BM742"/>
  <c r="BO742" s="1"/>
  <c r="BK742"/>
  <c r="BJ742"/>
  <c r="BI742"/>
  <c r="BH742"/>
  <c r="BF742"/>
  <c r="BE742"/>
  <c r="BG742" s="1"/>
  <c r="AY742"/>
  <c r="AP742"/>
  <c r="AL742"/>
  <c r="AK742"/>
  <c r="AJ742"/>
  <c r="AA742"/>
  <c r="X742"/>
  <c r="S742"/>
  <c r="R742"/>
  <c r="Q742"/>
  <c r="N742"/>
  <c r="K742"/>
  <c r="CI741"/>
  <c r="CH741"/>
  <c r="BN741"/>
  <c r="BM741"/>
  <c r="BK741"/>
  <c r="BJ741"/>
  <c r="BI741"/>
  <c r="BH741"/>
  <c r="BF741"/>
  <c r="BE741"/>
  <c r="AY741"/>
  <c r="AP741"/>
  <c r="AL741"/>
  <c r="AK741"/>
  <c r="AM741" s="1"/>
  <c r="AJ741"/>
  <c r="AA741"/>
  <c r="X741"/>
  <c r="S741"/>
  <c r="R741"/>
  <c r="Q741"/>
  <c r="N741"/>
  <c r="K741"/>
  <c r="CI740"/>
  <c r="CH740"/>
  <c r="BN740"/>
  <c r="BM740"/>
  <c r="BK740"/>
  <c r="BJ740"/>
  <c r="BI740"/>
  <c r="BH740"/>
  <c r="BF740"/>
  <c r="BE740"/>
  <c r="AY740"/>
  <c r="AP740"/>
  <c r="AL740"/>
  <c r="AK740"/>
  <c r="AJ740"/>
  <c r="AA740"/>
  <c r="X740"/>
  <c r="S740"/>
  <c r="R740"/>
  <c r="Q740"/>
  <c r="N740"/>
  <c r="K740"/>
  <c r="CI739"/>
  <c r="CH739"/>
  <c r="CJ739" s="1"/>
  <c r="BN739"/>
  <c r="BM739"/>
  <c r="BK739"/>
  <c r="BJ739"/>
  <c r="BL739" s="1"/>
  <c r="BI739"/>
  <c r="BH739"/>
  <c r="BF739"/>
  <c r="BE739"/>
  <c r="AY739"/>
  <c r="AP739"/>
  <c r="AL739"/>
  <c r="AK739"/>
  <c r="AJ739"/>
  <c r="AA739"/>
  <c r="X739"/>
  <c r="S739"/>
  <c r="R739"/>
  <c r="Q739"/>
  <c r="N739"/>
  <c r="K739"/>
  <c r="CI738"/>
  <c r="CH738"/>
  <c r="BN738"/>
  <c r="BM738"/>
  <c r="BK738"/>
  <c r="BJ738"/>
  <c r="BI738"/>
  <c r="BH738"/>
  <c r="BF738"/>
  <c r="BE738"/>
  <c r="AY738"/>
  <c r="AP738"/>
  <c r="AL738"/>
  <c r="AK738"/>
  <c r="AJ738"/>
  <c r="AA738"/>
  <c r="X738"/>
  <c r="S738"/>
  <c r="R738"/>
  <c r="Q738"/>
  <c r="N738"/>
  <c r="K738"/>
  <c r="CI737"/>
  <c r="CH737"/>
  <c r="BN737"/>
  <c r="BM737"/>
  <c r="BK737"/>
  <c r="BJ737"/>
  <c r="BI737"/>
  <c r="BH737"/>
  <c r="BF737"/>
  <c r="BE737"/>
  <c r="AY737"/>
  <c r="AP737"/>
  <c r="AL737"/>
  <c r="AK737"/>
  <c r="AJ737"/>
  <c r="AA737"/>
  <c r="X737"/>
  <c r="S737"/>
  <c r="R737"/>
  <c r="Q737"/>
  <c r="N737"/>
  <c r="K737"/>
  <c r="CI736"/>
  <c r="CH736"/>
  <c r="BN736"/>
  <c r="BK736"/>
  <c r="BJ736"/>
  <c r="BI736"/>
  <c r="BH736"/>
  <c r="BF736"/>
  <c r="BE736"/>
  <c r="BG736" s="1"/>
  <c r="AY736"/>
  <c r="AP736"/>
  <c r="AL736"/>
  <c r="AJ736"/>
  <c r="AE736"/>
  <c r="AE750" s="1"/>
  <c r="AA736"/>
  <c r="X736"/>
  <c r="S736"/>
  <c r="R736"/>
  <c r="Q736"/>
  <c r="K736"/>
  <c r="CI735"/>
  <c r="CH735"/>
  <c r="BN735"/>
  <c r="BM735"/>
  <c r="BK735"/>
  <c r="BJ735"/>
  <c r="BI735"/>
  <c r="BH735"/>
  <c r="BF735"/>
  <c r="BE735"/>
  <c r="AY735"/>
  <c r="AP735"/>
  <c r="AL735"/>
  <c r="AK735"/>
  <c r="AJ735"/>
  <c r="AA735"/>
  <c r="X735"/>
  <c r="S735"/>
  <c r="R735"/>
  <c r="Q735"/>
  <c r="N735"/>
  <c r="N750" s="1"/>
  <c r="N770" s="1"/>
  <c r="K735"/>
  <c r="CG731"/>
  <c r="CF731"/>
  <c r="CE731"/>
  <c r="CD731"/>
  <c r="CC731"/>
  <c r="CB731"/>
  <c r="CA731"/>
  <c r="BZ731"/>
  <c r="BY731"/>
  <c r="BX731"/>
  <c r="BW731"/>
  <c r="BV731"/>
  <c r="BU731"/>
  <c r="BT731"/>
  <c r="BS731"/>
  <c r="BD731"/>
  <c r="BC731"/>
  <c r="BB731"/>
  <c r="BA731"/>
  <c r="AZ731"/>
  <c r="AX731"/>
  <c r="AW731"/>
  <c r="AV731"/>
  <c r="AU731"/>
  <c r="AT731"/>
  <c r="AS731"/>
  <c r="AR731"/>
  <c r="AQ731"/>
  <c r="AO731"/>
  <c r="AN731"/>
  <c r="AI731"/>
  <c r="AH731"/>
  <c r="AG731"/>
  <c r="AF731"/>
  <c r="AE731"/>
  <c r="AD731"/>
  <c r="AC731"/>
  <c r="AB731"/>
  <c r="Z731"/>
  <c r="Y731"/>
  <c r="W731"/>
  <c r="V731"/>
  <c r="U731"/>
  <c r="P731"/>
  <c r="O731"/>
  <c r="N731"/>
  <c r="M731"/>
  <c r="L731"/>
  <c r="J731"/>
  <c r="I731"/>
  <c r="CI730"/>
  <c r="CH730"/>
  <c r="BN730"/>
  <c r="BM730"/>
  <c r="BK730"/>
  <c r="BJ730"/>
  <c r="BI730"/>
  <c r="BH730"/>
  <c r="BF730"/>
  <c r="BE730"/>
  <c r="AY730"/>
  <c r="AP730"/>
  <c r="AA730"/>
  <c r="X730"/>
  <c r="K730"/>
  <c r="CI729"/>
  <c r="CH729"/>
  <c r="BN729"/>
  <c r="BM729"/>
  <c r="BK729"/>
  <c r="BJ729"/>
  <c r="BI729"/>
  <c r="BH729"/>
  <c r="BF729"/>
  <c r="BE729"/>
  <c r="AY729"/>
  <c r="AP729"/>
  <c r="AA729"/>
  <c r="X729"/>
  <c r="K729"/>
  <c r="CI728"/>
  <c r="CJ728" s="1"/>
  <c r="CH728"/>
  <c r="BN728"/>
  <c r="BM728"/>
  <c r="BK728"/>
  <c r="BJ728"/>
  <c r="BI728"/>
  <c r="BH728"/>
  <c r="BF728"/>
  <c r="BQ728" s="1"/>
  <c r="BE728"/>
  <c r="AY728"/>
  <c r="AP728"/>
  <c r="AA728"/>
  <c r="X728"/>
  <c r="S728"/>
  <c r="R728"/>
  <c r="Q728"/>
  <c r="Q731" s="1"/>
  <c r="K728"/>
  <c r="CI727"/>
  <c r="CH727"/>
  <c r="BN727"/>
  <c r="BM727"/>
  <c r="BK727"/>
  <c r="BJ727"/>
  <c r="BI727"/>
  <c r="BH727"/>
  <c r="BF727"/>
  <c r="BE727"/>
  <c r="AY727"/>
  <c r="AP727"/>
  <c r="AL727"/>
  <c r="AL731" s="1"/>
  <c r="AK727"/>
  <c r="AJ727"/>
  <c r="AJ731" s="1"/>
  <c r="AA727"/>
  <c r="X727"/>
  <c r="S727"/>
  <c r="R727"/>
  <c r="Q727"/>
  <c r="K727"/>
  <c r="CG725"/>
  <c r="CF725"/>
  <c r="CE725"/>
  <c r="CD725"/>
  <c r="CC725"/>
  <c r="CB725"/>
  <c r="CA725"/>
  <c r="BZ725"/>
  <c r="BY725"/>
  <c r="BX725"/>
  <c r="BW725"/>
  <c r="BV725"/>
  <c r="BU725"/>
  <c r="BT725"/>
  <c r="BS725"/>
  <c r="BD725"/>
  <c r="BC725"/>
  <c r="BB725"/>
  <c r="BA725"/>
  <c r="AZ725"/>
  <c r="AX725"/>
  <c r="AW725"/>
  <c r="AV725"/>
  <c r="AU725"/>
  <c r="AT725"/>
  <c r="AS725"/>
  <c r="AR725"/>
  <c r="AQ725"/>
  <c r="AO725"/>
  <c r="AN725"/>
  <c r="AI725"/>
  <c r="AH725"/>
  <c r="AG725"/>
  <c r="AF725"/>
  <c r="AE725"/>
  <c r="AD725"/>
  <c r="AC725"/>
  <c r="AB725"/>
  <c r="Z725"/>
  <c r="Y725"/>
  <c r="W725"/>
  <c r="V725"/>
  <c r="U725"/>
  <c r="P725"/>
  <c r="O725"/>
  <c r="M725"/>
  <c r="L725"/>
  <c r="J725"/>
  <c r="I725"/>
  <c r="CJ724"/>
  <c r="CI724"/>
  <c r="CH724"/>
  <c r="BN724"/>
  <c r="BM724"/>
  <c r="BK724"/>
  <c r="BJ724"/>
  <c r="BI724"/>
  <c r="BH724"/>
  <c r="BF724"/>
  <c r="BE724"/>
  <c r="AY724"/>
  <c r="AP724"/>
  <c r="AL724"/>
  <c r="AK724"/>
  <c r="AJ724"/>
  <c r="AA724"/>
  <c r="X724"/>
  <c r="S724"/>
  <c r="R724"/>
  <c r="Q724"/>
  <c r="N724"/>
  <c r="K724"/>
  <c r="CI723"/>
  <c r="CH723"/>
  <c r="BN723"/>
  <c r="BM723"/>
  <c r="BK723"/>
  <c r="BJ723"/>
  <c r="BI723"/>
  <c r="BH723"/>
  <c r="BF723"/>
  <c r="BE723"/>
  <c r="AY723"/>
  <c r="AP723"/>
  <c r="AL723"/>
  <c r="AK723"/>
  <c r="AJ723"/>
  <c r="AA723"/>
  <c r="X723"/>
  <c r="S723"/>
  <c r="R723"/>
  <c r="Q723"/>
  <c r="K723"/>
  <c r="CI722"/>
  <c r="CH722"/>
  <c r="BN722"/>
  <c r="BM722"/>
  <c r="BK722"/>
  <c r="BJ722"/>
  <c r="BI722"/>
  <c r="BH722"/>
  <c r="BF722"/>
  <c r="BE722"/>
  <c r="AY722"/>
  <c r="AP722"/>
  <c r="AL722"/>
  <c r="AK722"/>
  <c r="AJ722"/>
  <c r="AA722"/>
  <c r="X722"/>
  <c r="S722"/>
  <c r="R722"/>
  <c r="Q722"/>
  <c r="N722"/>
  <c r="N725" s="1"/>
  <c r="K722"/>
  <c r="CG720"/>
  <c r="CF720"/>
  <c r="CE720"/>
  <c r="CD720"/>
  <c r="CC720"/>
  <c r="CB720"/>
  <c r="CA720"/>
  <c r="BZ720"/>
  <c r="BY720"/>
  <c r="BX720"/>
  <c r="BW720"/>
  <c r="BV720"/>
  <c r="BU720"/>
  <c r="BT720"/>
  <c r="BS720"/>
  <c r="BD720"/>
  <c r="BC720"/>
  <c r="BB720"/>
  <c r="BA720"/>
  <c r="AZ720"/>
  <c r="AX720"/>
  <c r="AW720"/>
  <c r="AV720"/>
  <c r="AU720"/>
  <c r="AT720"/>
  <c r="AS720"/>
  <c r="AR720"/>
  <c r="AQ720"/>
  <c r="AO720"/>
  <c r="AN720"/>
  <c r="AI720"/>
  <c r="AH720"/>
  <c r="AG720"/>
  <c r="AF720"/>
  <c r="AE720"/>
  <c r="AD720"/>
  <c r="AC720"/>
  <c r="AB720"/>
  <c r="Z720"/>
  <c r="Y720"/>
  <c r="W720"/>
  <c r="V720"/>
  <c r="U720"/>
  <c r="P720"/>
  <c r="O720"/>
  <c r="M720"/>
  <c r="L720"/>
  <c r="J720"/>
  <c r="I720"/>
  <c r="CI719"/>
  <c r="CJ719" s="1"/>
  <c r="CH719"/>
  <c r="BN719"/>
  <c r="BM719"/>
  <c r="BK719"/>
  <c r="BJ719"/>
  <c r="BI719"/>
  <c r="BH719"/>
  <c r="BF719"/>
  <c r="BE719"/>
  <c r="AY719"/>
  <c r="AP719"/>
  <c r="AA719"/>
  <c r="X719"/>
  <c r="K719"/>
  <c r="CI718"/>
  <c r="CH718"/>
  <c r="CJ718" s="1"/>
  <c r="BN718"/>
  <c r="BM718"/>
  <c r="BK718"/>
  <c r="BJ718"/>
  <c r="BI718"/>
  <c r="BH718"/>
  <c r="BF718"/>
  <c r="BE718"/>
  <c r="AY718"/>
  <c r="AP718"/>
  <c r="AA718"/>
  <c r="X718"/>
  <c r="K718"/>
  <c r="CI717"/>
  <c r="CH717"/>
  <c r="BN717"/>
  <c r="BM717"/>
  <c r="BK717"/>
  <c r="BJ717"/>
  <c r="BI717"/>
  <c r="BH717"/>
  <c r="BF717"/>
  <c r="BE717"/>
  <c r="AY717"/>
  <c r="AP717"/>
  <c r="AA717"/>
  <c r="X717"/>
  <c r="K717"/>
  <c r="CI716"/>
  <c r="CH716"/>
  <c r="BN716"/>
  <c r="BM716"/>
  <c r="BK716"/>
  <c r="BJ716"/>
  <c r="BI716"/>
  <c r="BH716"/>
  <c r="BF716"/>
  <c r="BE716"/>
  <c r="AY716"/>
  <c r="AP716"/>
  <c r="AA716"/>
  <c r="X716"/>
  <c r="T716"/>
  <c r="S716"/>
  <c r="K716"/>
  <c r="CI715"/>
  <c r="CH715"/>
  <c r="BN715"/>
  <c r="BO715" s="1"/>
  <c r="BM715"/>
  <c r="BK715"/>
  <c r="BJ715"/>
  <c r="BI715"/>
  <c r="BH715"/>
  <c r="BF715"/>
  <c r="BE715"/>
  <c r="AY715"/>
  <c r="AP715"/>
  <c r="AA715"/>
  <c r="X715"/>
  <c r="S715"/>
  <c r="R715"/>
  <c r="Q715"/>
  <c r="K715"/>
  <c r="CI714"/>
  <c r="CH714"/>
  <c r="BN714"/>
  <c r="BM714"/>
  <c r="BK714"/>
  <c r="BJ714"/>
  <c r="BI714"/>
  <c r="BH714"/>
  <c r="BF714"/>
  <c r="BE714"/>
  <c r="AY714"/>
  <c r="AP714"/>
  <c r="AA714"/>
  <c r="X714"/>
  <c r="S714"/>
  <c r="R714"/>
  <c r="Q714"/>
  <c r="K714"/>
  <c r="CI713"/>
  <c r="CH713"/>
  <c r="BN713"/>
  <c r="BM713"/>
  <c r="BO713" s="1"/>
  <c r="BK713"/>
  <c r="BJ713"/>
  <c r="BI713"/>
  <c r="BH713"/>
  <c r="BF713"/>
  <c r="BE713"/>
  <c r="AY713"/>
  <c r="AP713"/>
  <c r="AL713"/>
  <c r="AK713"/>
  <c r="AJ713"/>
  <c r="AA713"/>
  <c r="X713"/>
  <c r="S713"/>
  <c r="T713" s="1"/>
  <c r="R713"/>
  <c r="Q713"/>
  <c r="N713"/>
  <c r="K713"/>
  <c r="CI712"/>
  <c r="CH712"/>
  <c r="BN712"/>
  <c r="BM712"/>
  <c r="BK712"/>
  <c r="BJ712"/>
  <c r="BL712" s="1"/>
  <c r="BI712"/>
  <c r="BH712"/>
  <c r="BF712"/>
  <c r="BE712"/>
  <c r="AY712"/>
  <c r="AP712"/>
  <c r="AL712"/>
  <c r="AK712"/>
  <c r="AJ712"/>
  <c r="AA712"/>
  <c r="X712"/>
  <c r="S712"/>
  <c r="R712"/>
  <c r="Q712"/>
  <c r="N712"/>
  <c r="K712"/>
  <c r="CI711"/>
  <c r="CH711"/>
  <c r="BN711"/>
  <c r="BM711"/>
  <c r="BK711"/>
  <c r="BJ711"/>
  <c r="BI711"/>
  <c r="BH711"/>
  <c r="BF711"/>
  <c r="BE711"/>
  <c r="AY711"/>
  <c r="AP711"/>
  <c r="AL711"/>
  <c r="AK711"/>
  <c r="AJ711"/>
  <c r="AA711"/>
  <c r="X711"/>
  <c r="S711"/>
  <c r="R711"/>
  <c r="Q711"/>
  <c r="K711"/>
  <c r="CI710"/>
  <c r="CH710"/>
  <c r="BN710"/>
  <c r="BM710"/>
  <c r="BK710"/>
  <c r="BJ710"/>
  <c r="BI710"/>
  <c r="BH710"/>
  <c r="BF710"/>
  <c r="BE710"/>
  <c r="AY710"/>
  <c r="AP710"/>
  <c r="AL710"/>
  <c r="AK710"/>
  <c r="AJ710"/>
  <c r="AA710"/>
  <c r="X710"/>
  <c r="S710"/>
  <c r="R710"/>
  <c r="Q710"/>
  <c r="K710"/>
  <c r="CI709"/>
  <c r="CH709"/>
  <c r="BN709"/>
  <c r="BM709"/>
  <c r="BK709"/>
  <c r="BJ709"/>
  <c r="BI709"/>
  <c r="BH709"/>
  <c r="BF709"/>
  <c r="BE709"/>
  <c r="AY709"/>
  <c r="AP709"/>
  <c r="AL709"/>
  <c r="AK709"/>
  <c r="AJ709"/>
  <c r="AA709"/>
  <c r="X709"/>
  <c r="S709"/>
  <c r="R709"/>
  <c r="Q709"/>
  <c r="K709"/>
  <c r="CI708"/>
  <c r="CH708"/>
  <c r="BN708"/>
  <c r="BM708"/>
  <c r="BK708"/>
  <c r="BJ708"/>
  <c r="BI708"/>
  <c r="BH708"/>
  <c r="BF708"/>
  <c r="BE708"/>
  <c r="AY708"/>
  <c r="AP708"/>
  <c r="AL708"/>
  <c r="AK708"/>
  <c r="AJ708"/>
  <c r="AA708"/>
  <c r="X708"/>
  <c r="S708"/>
  <c r="R708"/>
  <c r="Q708"/>
  <c r="K708"/>
  <c r="CI707"/>
  <c r="CH707"/>
  <c r="CJ707" s="1"/>
  <c r="BN707"/>
  <c r="BM707"/>
  <c r="BK707"/>
  <c r="BJ707"/>
  <c r="BI707"/>
  <c r="BH707"/>
  <c r="BF707"/>
  <c r="BE707"/>
  <c r="AY707"/>
  <c r="AP707"/>
  <c r="AL707"/>
  <c r="AK707"/>
  <c r="AJ707"/>
  <c r="AA707"/>
  <c r="X707"/>
  <c r="S707"/>
  <c r="R707"/>
  <c r="Q707"/>
  <c r="K707"/>
  <c r="CI706"/>
  <c r="CH706"/>
  <c r="BN706"/>
  <c r="BM706"/>
  <c r="BK706"/>
  <c r="BL706" s="1"/>
  <c r="BJ706"/>
  <c r="BI706"/>
  <c r="BH706"/>
  <c r="BF706"/>
  <c r="BE706"/>
  <c r="BG706" s="1"/>
  <c r="AY706"/>
  <c r="AP706"/>
  <c r="AL706"/>
  <c r="AK706"/>
  <c r="AJ706"/>
  <c r="AA706"/>
  <c r="X706"/>
  <c r="S706"/>
  <c r="R706"/>
  <c r="Q706"/>
  <c r="K706"/>
  <c r="CI705"/>
  <c r="CH705"/>
  <c r="BN705"/>
  <c r="BM705"/>
  <c r="BK705"/>
  <c r="BJ705"/>
  <c r="BI705"/>
  <c r="BH705"/>
  <c r="BF705"/>
  <c r="BE705"/>
  <c r="AY705"/>
  <c r="AP705"/>
  <c r="AL705"/>
  <c r="AM705" s="1"/>
  <c r="AK705"/>
  <c r="AJ705"/>
  <c r="AA705"/>
  <c r="X705"/>
  <c r="S705"/>
  <c r="R705"/>
  <c r="Q705"/>
  <c r="K705"/>
  <c r="CI704"/>
  <c r="CH704"/>
  <c r="BN704"/>
  <c r="BM704"/>
  <c r="BK704"/>
  <c r="BJ704"/>
  <c r="BI704"/>
  <c r="BH704"/>
  <c r="BF704"/>
  <c r="BE704"/>
  <c r="AY704"/>
  <c r="AP704"/>
  <c r="AL704"/>
  <c r="AK704"/>
  <c r="AJ704"/>
  <c r="AA704"/>
  <c r="X704"/>
  <c r="S704"/>
  <c r="R704"/>
  <c r="Q704"/>
  <c r="K704"/>
  <c r="CI703"/>
  <c r="CH703"/>
  <c r="BN703"/>
  <c r="BM703"/>
  <c r="BK703"/>
  <c r="BJ703"/>
  <c r="BI703"/>
  <c r="BH703"/>
  <c r="BF703"/>
  <c r="BE703"/>
  <c r="AY703"/>
  <c r="AP703"/>
  <c r="AL703"/>
  <c r="AK703"/>
  <c r="AJ703"/>
  <c r="AA703"/>
  <c r="X703"/>
  <c r="S703"/>
  <c r="R703"/>
  <c r="T703" s="1"/>
  <c r="Q703"/>
  <c r="K703"/>
  <c r="CI702"/>
  <c r="CH702"/>
  <c r="BN702"/>
  <c r="BM702"/>
  <c r="BK702"/>
  <c r="BJ702"/>
  <c r="BI702"/>
  <c r="BH702"/>
  <c r="BF702"/>
  <c r="BE702"/>
  <c r="AY702"/>
  <c r="AP702"/>
  <c r="AL702"/>
  <c r="AK702"/>
  <c r="AJ702"/>
  <c r="AA702"/>
  <c r="X702"/>
  <c r="S702"/>
  <c r="R702"/>
  <c r="Q702"/>
  <c r="K702"/>
  <c r="CI701"/>
  <c r="CH701"/>
  <c r="BN701"/>
  <c r="BM701"/>
  <c r="BK701"/>
  <c r="BJ701"/>
  <c r="BI701"/>
  <c r="BH701"/>
  <c r="BF701"/>
  <c r="BE701"/>
  <c r="AY701"/>
  <c r="AP701"/>
  <c r="AL701"/>
  <c r="AK701"/>
  <c r="AJ701"/>
  <c r="AA701"/>
  <c r="X701"/>
  <c r="S701"/>
  <c r="R701"/>
  <c r="Q701"/>
  <c r="N701"/>
  <c r="N720" s="1"/>
  <c r="K701"/>
  <c r="CG699"/>
  <c r="CF699"/>
  <c r="CE699"/>
  <c r="CD699"/>
  <c r="CC699"/>
  <c r="CB699"/>
  <c r="CA699"/>
  <c r="BZ699"/>
  <c r="BY699"/>
  <c r="BX699"/>
  <c r="BW699"/>
  <c r="BV699"/>
  <c r="BU699"/>
  <c r="BT699"/>
  <c r="BS699"/>
  <c r="BD699"/>
  <c r="BC699"/>
  <c r="BB699"/>
  <c r="BA699"/>
  <c r="AZ699"/>
  <c r="AX699"/>
  <c r="AW699"/>
  <c r="AV699"/>
  <c r="AU699"/>
  <c r="AT699"/>
  <c r="AS699"/>
  <c r="AR699"/>
  <c r="AQ699"/>
  <c r="AO699"/>
  <c r="AN699"/>
  <c r="AI699"/>
  <c r="AH699"/>
  <c r="AG699"/>
  <c r="AF699"/>
  <c r="AE699"/>
  <c r="AD699"/>
  <c r="AC699"/>
  <c r="AB699"/>
  <c r="Z699"/>
  <c r="Y699"/>
  <c r="W699"/>
  <c r="V699"/>
  <c r="U699"/>
  <c r="P699"/>
  <c r="O699"/>
  <c r="M699"/>
  <c r="L699"/>
  <c r="J699"/>
  <c r="I699"/>
  <c r="CI698"/>
  <c r="CI699" s="1"/>
  <c r="CH698"/>
  <c r="CH699" s="1"/>
  <c r="BN698"/>
  <c r="BN699" s="1"/>
  <c r="BM698"/>
  <c r="BK698"/>
  <c r="BK699" s="1"/>
  <c r="BJ698"/>
  <c r="BI698"/>
  <c r="BI699" s="1"/>
  <c r="BH698"/>
  <c r="BF698"/>
  <c r="BF699" s="1"/>
  <c r="BE698"/>
  <c r="AY698"/>
  <c r="AY699" s="1"/>
  <c r="AP698"/>
  <c r="AP699" s="1"/>
  <c r="AL698"/>
  <c r="AL699" s="1"/>
  <c r="AK698"/>
  <c r="AK699" s="1"/>
  <c r="AJ698"/>
  <c r="AJ699" s="1"/>
  <c r="AA698"/>
  <c r="AA699" s="1"/>
  <c r="X698"/>
  <c r="X699" s="1"/>
  <c r="S698"/>
  <c r="S699" s="1"/>
  <c r="R698"/>
  <c r="Q698"/>
  <c r="Q699" s="1"/>
  <c r="N698"/>
  <c r="N699" s="1"/>
  <c r="K698"/>
  <c r="K699" s="1"/>
  <c r="CK696"/>
  <c r="CG696"/>
  <c r="CF696"/>
  <c r="CE696"/>
  <c r="CD696"/>
  <c r="CC696"/>
  <c r="CB696"/>
  <c r="CA696"/>
  <c r="BZ696"/>
  <c r="BY696"/>
  <c r="BX696"/>
  <c r="BW696"/>
  <c r="BV696"/>
  <c r="BU696"/>
  <c r="BT696"/>
  <c r="BS696"/>
  <c r="BD696"/>
  <c r="BC696"/>
  <c r="BB696"/>
  <c r="BA696"/>
  <c r="AZ696"/>
  <c r="AX696"/>
  <c r="AW696"/>
  <c r="AV696"/>
  <c r="AU696"/>
  <c r="AT696"/>
  <c r="AS696"/>
  <c r="AR696"/>
  <c r="AQ696"/>
  <c r="AO696"/>
  <c r="AN696"/>
  <c r="AI696"/>
  <c r="AH696"/>
  <c r="AG696"/>
  <c r="AF696"/>
  <c r="AE696"/>
  <c r="AD696"/>
  <c r="AC696"/>
  <c r="AB696"/>
  <c r="Z696"/>
  <c r="Y696"/>
  <c r="W696"/>
  <c r="V696"/>
  <c r="U696"/>
  <c r="P696"/>
  <c r="O696"/>
  <c r="M696"/>
  <c r="L696"/>
  <c r="J696"/>
  <c r="I696"/>
  <c r="CI695"/>
  <c r="CH695"/>
  <c r="BN695"/>
  <c r="BM695"/>
  <c r="BO695" s="1"/>
  <c r="BK695"/>
  <c r="BJ695"/>
  <c r="BI695"/>
  <c r="BH695"/>
  <c r="BF695"/>
  <c r="BE695"/>
  <c r="AY695"/>
  <c r="AP695"/>
  <c r="AA695"/>
  <c r="X695"/>
  <c r="K695"/>
  <c r="CI694"/>
  <c r="CH694"/>
  <c r="BN694"/>
  <c r="BM694"/>
  <c r="BK694"/>
  <c r="BJ694"/>
  <c r="BI694"/>
  <c r="BH694"/>
  <c r="BF694"/>
  <c r="BE694"/>
  <c r="AY694"/>
  <c r="AP694"/>
  <c r="AA694"/>
  <c r="X694"/>
  <c r="K694"/>
  <c r="CI693"/>
  <c r="CH693"/>
  <c r="BN693"/>
  <c r="BM693"/>
  <c r="BK693"/>
  <c r="BJ693"/>
  <c r="BL693" s="1"/>
  <c r="BI693"/>
  <c r="BH693"/>
  <c r="BF693"/>
  <c r="BE693"/>
  <c r="AY693"/>
  <c r="AP693"/>
  <c r="AA693"/>
  <c r="X693"/>
  <c r="K693"/>
  <c r="CI692"/>
  <c r="CH692"/>
  <c r="BN692"/>
  <c r="BM692"/>
  <c r="BK692"/>
  <c r="BJ692"/>
  <c r="BI692"/>
  <c r="BH692"/>
  <c r="BF692"/>
  <c r="BE692"/>
  <c r="AY692"/>
  <c r="AP692"/>
  <c r="AA692"/>
  <c r="X692"/>
  <c r="K692"/>
  <c r="CI691"/>
  <c r="CH691"/>
  <c r="BN691"/>
  <c r="BM691"/>
  <c r="BK691"/>
  <c r="BJ691"/>
  <c r="BI691"/>
  <c r="BH691"/>
  <c r="BF691"/>
  <c r="BE691"/>
  <c r="AY691"/>
  <c r="AP691"/>
  <c r="AA691"/>
  <c r="X691"/>
  <c r="K691"/>
  <c r="CI690"/>
  <c r="CH690"/>
  <c r="BN690"/>
  <c r="BM690"/>
  <c r="BK690"/>
  <c r="BJ690"/>
  <c r="BI690"/>
  <c r="BH690"/>
  <c r="BF690"/>
  <c r="BE690"/>
  <c r="AY690"/>
  <c r="AP690"/>
  <c r="AA690"/>
  <c r="X690"/>
  <c r="K690"/>
  <c r="CI689"/>
  <c r="CH689"/>
  <c r="BN689"/>
  <c r="BM689"/>
  <c r="BK689"/>
  <c r="BJ689"/>
  <c r="BI689"/>
  <c r="BH689"/>
  <c r="BF689"/>
  <c r="BE689"/>
  <c r="AY689"/>
  <c r="AP689"/>
  <c r="AA689"/>
  <c r="X689"/>
  <c r="K689"/>
  <c r="CI688"/>
  <c r="CH688"/>
  <c r="BN688"/>
  <c r="BM688"/>
  <c r="BK688"/>
  <c r="BJ688"/>
  <c r="BI688"/>
  <c r="BH688"/>
  <c r="BF688"/>
  <c r="BE688"/>
  <c r="AY688"/>
  <c r="AP688"/>
  <c r="AA688"/>
  <c r="X688"/>
  <c r="K688"/>
  <c r="CI687"/>
  <c r="CH687"/>
  <c r="BN687"/>
  <c r="BM687"/>
  <c r="BK687"/>
  <c r="BJ687"/>
  <c r="BI687"/>
  <c r="BH687"/>
  <c r="BF687"/>
  <c r="BE687"/>
  <c r="AY687"/>
  <c r="AP687"/>
  <c r="AA687"/>
  <c r="X687"/>
  <c r="K687"/>
  <c r="CI686"/>
  <c r="CH686"/>
  <c r="BN686"/>
  <c r="BM686"/>
  <c r="BK686"/>
  <c r="BJ686"/>
  <c r="BI686"/>
  <c r="BH686"/>
  <c r="BF686"/>
  <c r="BE686"/>
  <c r="AY686"/>
  <c r="AP686"/>
  <c r="AA686"/>
  <c r="X686"/>
  <c r="K686"/>
  <c r="CI685"/>
  <c r="CH685"/>
  <c r="BN685"/>
  <c r="BM685"/>
  <c r="BK685"/>
  <c r="BJ685"/>
  <c r="BL685" s="1"/>
  <c r="BI685"/>
  <c r="BH685"/>
  <c r="BF685"/>
  <c r="BE685"/>
  <c r="AY685"/>
  <c r="AP685"/>
  <c r="AA685"/>
  <c r="X685"/>
  <c r="K685"/>
  <c r="CI684"/>
  <c r="CH684"/>
  <c r="CJ684" s="1"/>
  <c r="BN684"/>
  <c r="BM684"/>
  <c r="BK684"/>
  <c r="BJ684"/>
  <c r="BI684"/>
  <c r="BH684"/>
  <c r="BF684"/>
  <c r="BE684"/>
  <c r="AY684"/>
  <c r="AP684"/>
  <c r="AA684"/>
  <c r="X684"/>
  <c r="K684"/>
  <c r="CI683"/>
  <c r="CH683"/>
  <c r="BN683"/>
  <c r="BM683"/>
  <c r="BK683"/>
  <c r="BJ683"/>
  <c r="BI683"/>
  <c r="BH683"/>
  <c r="BF683"/>
  <c r="BE683"/>
  <c r="BG683" s="1"/>
  <c r="AY683"/>
  <c r="AP683"/>
  <c r="AA683"/>
  <c r="X683"/>
  <c r="K683"/>
  <c r="CI682"/>
  <c r="CH682"/>
  <c r="BN682"/>
  <c r="BM682"/>
  <c r="BK682"/>
  <c r="BJ682"/>
  <c r="BI682"/>
  <c r="BH682"/>
  <c r="BF682"/>
  <c r="BE682"/>
  <c r="AY682"/>
  <c r="AP682"/>
  <c r="AA682"/>
  <c r="X682"/>
  <c r="K682"/>
  <c r="CI681"/>
  <c r="CH681"/>
  <c r="BN681"/>
  <c r="BM681"/>
  <c r="BK681"/>
  <c r="BJ681"/>
  <c r="BL681" s="1"/>
  <c r="BI681"/>
  <c r="BH681"/>
  <c r="BF681"/>
  <c r="BE681"/>
  <c r="AY681"/>
  <c r="AP681"/>
  <c r="AA681"/>
  <c r="X681"/>
  <c r="K681"/>
  <c r="CI680"/>
  <c r="CH680"/>
  <c r="BN680"/>
  <c r="BM680"/>
  <c r="BO680" s="1"/>
  <c r="BK680"/>
  <c r="BJ680"/>
  <c r="BI680"/>
  <c r="BH680"/>
  <c r="BF680"/>
  <c r="BE680"/>
  <c r="AY680"/>
  <c r="AP680"/>
  <c r="AA680"/>
  <c r="X680"/>
  <c r="K680"/>
  <c r="CI679"/>
  <c r="CH679"/>
  <c r="BN679"/>
  <c r="BQ679" s="1"/>
  <c r="BM679"/>
  <c r="BK679"/>
  <c r="BJ679"/>
  <c r="BL679" s="1"/>
  <c r="BI679"/>
  <c r="BH679"/>
  <c r="BF679"/>
  <c r="BE679"/>
  <c r="AY679"/>
  <c r="AP679"/>
  <c r="AA679"/>
  <c r="X679"/>
  <c r="K679"/>
  <c r="CI678"/>
  <c r="CH678"/>
  <c r="BN678"/>
  <c r="BM678"/>
  <c r="BK678"/>
  <c r="BJ678"/>
  <c r="BI678"/>
  <c r="BH678"/>
  <c r="BF678"/>
  <c r="BE678"/>
  <c r="AY678"/>
  <c r="AP678"/>
  <c r="AA678"/>
  <c r="X678"/>
  <c r="K678"/>
  <c r="CI677"/>
  <c r="CH677"/>
  <c r="BN677"/>
  <c r="BM677"/>
  <c r="BO677" s="1"/>
  <c r="BL677"/>
  <c r="BK677"/>
  <c r="BJ677"/>
  <c r="BI677"/>
  <c r="BH677"/>
  <c r="BF677"/>
  <c r="BE677"/>
  <c r="AY677"/>
  <c r="AP677"/>
  <c r="AA677"/>
  <c r="X677"/>
  <c r="T677"/>
  <c r="Q677"/>
  <c r="K677"/>
  <c r="CI676"/>
  <c r="CH676"/>
  <c r="BN676"/>
  <c r="BM676"/>
  <c r="BK676"/>
  <c r="BJ676"/>
  <c r="BI676"/>
  <c r="BH676"/>
  <c r="BF676"/>
  <c r="BE676"/>
  <c r="AY676"/>
  <c r="AP676"/>
  <c r="AA676"/>
  <c r="X676"/>
  <c r="K676"/>
  <c r="CI675"/>
  <c r="CH675"/>
  <c r="BN675"/>
  <c r="BM675"/>
  <c r="BK675"/>
  <c r="BJ675"/>
  <c r="BI675"/>
  <c r="BH675"/>
  <c r="BF675"/>
  <c r="BE675"/>
  <c r="AY675"/>
  <c r="AP675"/>
  <c r="AA675"/>
  <c r="X675"/>
  <c r="S675"/>
  <c r="R675"/>
  <c r="Q675"/>
  <c r="K675"/>
  <c r="CI674"/>
  <c r="CH674"/>
  <c r="BN674"/>
  <c r="BM674"/>
  <c r="BK674"/>
  <c r="BJ674"/>
  <c r="BL674" s="1"/>
  <c r="BI674"/>
  <c r="BH674"/>
  <c r="BF674"/>
  <c r="BE674"/>
  <c r="AY674"/>
  <c r="AP674"/>
  <c r="AA674"/>
  <c r="X674"/>
  <c r="S674"/>
  <c r="R674"/>
  <c r="Q674"/>
  <c r="K674"/>
  <c r="CI673"/>
  <c r="CH673"/>
  <c r="BN673"/>
  <c r="BM673"/>
  <c r="BO673" s="1"/>
  <c r="BK673"/>
  <c r="BJ673"/>
  <c r="BI673"/>
  <c r="BH673"/>
  <c r="BF673"/>
  <c r="BE673"/>
  <c r="AY673"/>
  <c r="AP673"/>
  <c r="AL673"/>
  <c r="AK673"/>
  <c r="AJ673"/>
  <c r="AA673"/>
  <c r="X673"/>
  <c r="S673"/>
  <c r="R673"/>
  <c r="Q673"/>
  <c r="K673"/>
  <c r="CI672"/>
  <c r="CH672"/>
  <c r="BN672"/>
  <c r="BM672"/>
  <c r="BO672" s="1"/>
  <c r="BK672"/>
  <c r="BJ672"/>
  <c r="BI672"/>
  <c r="BH672"/>
  <c r="BF672"/>
  <c r="BQ672" s="1"/>
  <c r="BE672"/>
  <c r="AY672"/>
  <c r="AP672"/>
  <c r="AL672"/>
  <c r="AK672"/>
  <c r="AJ672"/>
  <c r="AA672"/>
  <c r="X672"/>
  <c r="S672"/>
  <c r="R672"/>
  <c r="Q672"/>
  <c r="K672"/>
  <c r="CI671"/>
  <c r="CH671"/>
  <c r="BN671"/>
  <c r="BM671"/>
  <c r="BK671"/>
  <c r="BJ671"/>
  <c r="BI671"/>
  <c r="BH671"/>
  <c r="BF671"/>
  <c r="BE671"/>
  <c r="AY671"/>
  <c r="AP671"/>
  <c r="AL671"/>
  <c r="AM671" s="1"/>
  <c r="AK671"/>
  <c r="AJ671"/>
  <c r="AA671"/>
  <c r="X671"/>
  <c r="S671"/>
  <c r="R671"/>
  <c r="Q671"/>
  <c r="K671"/>
  <c r="CI670"/>
  <c r="CH670"/>
  <c r="BN670"/>
  <c r="BM670"/>
  <c r="BK670"/>
  <c r="BJ670"/>
  <c r="BI670"/>
  <c r="BH670"/>
  <c r="BF670"/>
  <c r="BE670"/>
  <c r="AY670"/>
  <c r="AP670"/>
  <c r="AL670"/>
  <c r="AK670"/>
  <c r="AJ670"/>
  <c r="AA670"/>
  <c r="X670"/>
  <c r="S670"/>
  <c r="R670"/>
  <c r="Q670"/>
  <c r="K670"/>
  <c r="CI669"/>
  <c r="CH669"/>
  <c r="CJ669" s="1"/>
  <c r="BN669"/>
  <c r="BM669"/>
  <c r="BK669"/>
  <c r="BJ669"/>
  <c r="BI669"/>
  <c r="BH669"/>
  <c r="BF669"/>
  <c r="BE669"/>
  <c r="BG669" s="1"/>
  <c r="AY669"/>
  <c r="AP669"/>
  <c r="AL669"/>
  <c r="AK669"/>
  <c r="AJ669"/>
  <c r="AA669"/>
  <c r="X669"/>
  <c r="S669"/>
  <c r="R669"/>
  <c r="Q669"/>
  <c r="K669"/>
  <c r="CI668"/>
  <c r="CH668"/>
  <c r="BN668"/>
  <c r="BM668"/>
  <c r="BK668"/>
  <c r="BJ668"/>
  <c r="BI668"/>
  <c r="BH668"/>
  <c r="BF668"/>
  <c r="BE668"/>
  <c r="AY668"/>
  <c r="AP668"/>
  <c r="AL668"/>
  <c r="AK668"/>
  <c r="AJ668"/>
  <c r="AA668"/>
  <c r="X668"/>
  <c r="S668"/>
  <c r="R668"/>
  <c r="Q668"/>
  <c r="K668"/>
  <c r="CI667"/>
  <c r="CH667"/>
  <c r="BN667"/>
  <c r="BM667"/>
  <c r="BK667"/>
  <c r="BJ667"/>
  <c r="BI667"/>
  <c r="BH667"/>
  <c r="BF667"/>
  <c r="BE667"/>
  <c r="AY667"/>
  <c r="AP667"/>
  <c r="AL667"/>
  <c r="AK667"/>
  <c r="AJ667"/>
  <c r="AA667"/>
  <c r="X667"/>
  <c r="S667"/>
  <c r="R667"/>
  <c r="Q667"/>
  <c r="K667"/>
  <c r="CI666"/>
  <c r="CH666"/>
  <c r="BN666"/>
  <c r="BM666"/>
  <c r="BK666"/>
  <c r="BJ666"/>
  <c r="BI666"/>
  <c r="BH666"/>
  <c r="BF666"/>
  <c r="BE666"/>
  <c r="AY666"/>
  <c r="AP666"/>
  <c r="AL666"/>
  <c r="AK666"/>
  <c r="AJ666"/>
  <c r="AA666"/>
  <c r="X666"/>
  <c r="S666"/>
  <c r="R666"/>
  <c r="Q666"/>
  <c r="K666"/>
  <c r="CI665"/>
  <c r="CH665"/>
  <c r="BN665"/>
  <c r="BM665"/>
  <c r="BO665" s="1"/>
  <c r="BK665"/>
  <c r="BJ665"/>
  <c r="BI665"/>
  <c r="BH665"/>
  <c r="BF665"/>
  <c r="BE665"/>
  <c r="AY665"/>
  <c r="AP665"/>
  <c r="AL665"/>
  <c r="AK665"/>
  <c r="AJ665"/>
  <c r="AA665"/>
  <c r="X665"/>
  <c r="S665"/>
  <c r="R665"/>
  <c r="Q665"/>
  <c r="K665"/>
  <c r="CI664"/>
  <c r="CH664"/>
  <c r="BN664"/>
  <c r="BM664"/>
  <c r="BK664"/>
  <c r="BJ664"/>
  <c r="BI664"/>
  <c r="BH664"/>
  <c r="BF664"/>
  <c r="BE664"/>
  <c r="AY664"/>
  <c r="AP664"/>
  <c r="AL664"/>
  <c r="AK664"/>
  <c r="AJ664"/>
  <c r="AA664"/>
  <c r="X664"/>
  <c r="S664"/>
  <c r="R664"/>
  <c r="Q664"/>
  <c r="K664"/>
  <c r="CI663"/>
  <c r="CH663"/>
  <c r="CJ663" s="1"/>
  <c r="BN663"/>
  <c r="BM663"/>
  <c r="BK663"/>
  <c r="BJ663"/>
  <c r="BI663"/>
  <c r="BH663"/>
  <c r="BF663"/>
  <c r="BE663"/>
  <c r="AY663"/>
  <c r="AP663"/>
  <c r="AL663"/>
  <c r="AK663"/>
  <c r="AJ663"/>
  <c r="AA663"/>
  <c r="X663"/>
  <c r="S663"/>
  <c r="R663"/>
  <c r="Q663"/>
  <c r="K663"/>
  <c r="CI662"/>
  <c r="CH662"/>
  <c r="BN662"/>
  <c r="BM662"/>
  <c r="BK662"/>
  <c r="BJ662"/>
  <c r="BI662"/>
  <c r="BH662"/>
  <c r="BF662"/>
  <c r="BE662"/>
  <c r="AY662"/>
  <c r="AP662"/>
  <c r="AL662"/>
  <c r="AK662"/>
  <c r="AJ662"/>
  <c r="AA662"/>
  <c r="X662"/>
  <c r="S662"/>
  <c r="R662"/>
  <c r="T662" s="1"/>
  <c r="Q662"/>
  <c r="K662"/>
  <c r="CI661"/>
  <c r="CH661"/>
  <c r="BN661"/>
  <c r="BM661"/>
  <c r="BK661"/>
  <c r="BJ661"/>
  <c r="BI661"/>
  <c r="BH661"/>
  <c r="BF661"/>
  <c r="BE661"/>
  <c r="BG661" s="1"/>
  <c r="AY661"/>
  <c r="AP661"/>
  <c r="AL661"/>
  <c r="AK661"/>
  <c r="AJ661"/>
  <c r="AA661"/>
  <c r="X661"/>
  <c r="S661"/>
  <c r="R661"/>
  <c r="Q661"/>
  <c r="K661"/>
  <c r="CI660"/>
  <c r="CH660"/>
  <c r="CJ660" s="1"/>
  <c r="BN660"/>
  <c r="BM660"/>
  <c r="BK660"/>
  <c r="BJ660"/>
  <c r="BI660"/>
  <c r="BH660"/>
  <c r="BF660"/>
  <c r="BE660"/>
  <c r="AY660"/>
  <c r="AP660"/>
  <c r="AL660"/>
  <c r="AK660"/>
  <c r="AJ660"/>
  <c r="AA660"/>
  <c r="X660"/>
  <c r="S660"/>
  <c r="R660"/>
  <c r="Q660"/>
  <c r="K660"/>
  <c r="CI659"/>
  <c r="CH659"/>
  <c r="BN659"/>
  <c r="BM659"/>
  <c r="BK659"/>
  <c r="BJ659"/>
  <c r="BI659"/>
  <c r="BH659"/>
  <c r="BF659"/>
  <c r="BE659"/>
  <c r="AY659"/>
  <c r="AP659"/>
  <c r="AL659"/>
  <c r="AK659"/>
  <c r="AJ659"/>
  <c r="AA659"/>
  <c r="X659"/>
  <c r="S659"/>
  <c r="R659"/>
  <c r="Q659"/>
  <c r="K659"/>
  <c r="CI658"/>
  <c r="CH658"/>
  <c r="BN658"/>
  <c r="BM658"/>
  <c r="BK658"/>
  <c r="BJ658"/>
  <c r="BI658"/>
  <c r="BH658"/>
  <c r="BF658"/>
  <c r="BG658" s="1"/>
  <c r="BE658"/>
  <c r="AY658"/>
  <c r="AP658"/>
  <c r="AL658"/>
  <c r="AK658"/>
  <c r="AJ658"/>
  <c r="AA658"/>
  <c r="X658"/>
  <c r="S658"/>
  <c r="R658"/>
  <c r="Q658"/>
  <c r="K658"/>
  <c r="CI657"/>
  <c r="CH657"/>
  <c r="BN657"/>
  <c r="BM657"/>
  <c r="BK657"/>
  <c r="BJ657"/>
  <c r="BI657"/>
  <c r="BH657"/>
  <c r="BF657"/>
  <c r="BE657"/>
  <c r="AY657"/>
  <c r="AP657"/>
  <c r="AL657"/>
  <c r="AK657"/>
  <c r="AM657" s="1"/>
  <c r="AJ657"/>
  <c r="AA657"/>
  <c r="X657"/>
  <c r="S657"/>
  <c r="R657"/>
  <c r="Q657"/>
  <c r="N657"/>
  <c r="K657"/>
  <c r="CI656"/>
  <c r="CH656"/>
  <c r="BN656"/>
  <c r="BM656"/>
  <c r="BK656"/>
  <c r="BJ656"/>
  <c r="BI656"/>
  <c r="BH656"/>
  <c r="BF656"/>
  <c r="BE656"/>
  <c r="AY656"/>
  <c r="AP656"/>
  <c r="AL656"/>
  <c r="AK656"/>
  <c r="AJ656"/>
  <c r="AA656"/>
  <c r="X656"/>
  <c r="S656"/>
  <c r="R656"/>
  <c r="Q656"/>
  <c r="N656"/>
  <c r="K656"/>
  <c r="CI655"/>
  <c r="CH655"/>
  <c r="CJ655" s="1"/>
  <c r="BN655"/>
  <c r="BM655"/>
  <c r="BK655"/>
  <c r="BJ655"/>
  <c r="BI655"/>
  <c r="BH655"/>
  <c r="BF655"/>
  <c r="BE655"/>
  <c r="AY655"/>
  <c r="AP655"/>
  <c r="AL655"/>
  <c r="AK655"/>
  <c r="AJ655"/>
  <c r="AA655"/>
  <c r="X655"/>
  <c r="S655"/>
  <c r="R655"/>
  <c r="Q655"/>
  <c r="N655"/>
  <c r="K655"/>
  <c r="CI654"/>
  <c r="CH654"/>
  <c r="BN654"/>
  <c r="BM654"/>
  <c r="BO654" s="1"/>
  <c r="BK654"/>
  <c r="BJ654"/>
  <c r="BI654"/>
  <c r="BH654"/>
  <c r="BF654"/>
  <c r="BG654" s="1"/>
  <c r="BE654"/>
  <c r="AY654"/>
  <c r="AP654"/>
  <c r="AL654"/>
  <c r="AK654"/>
  <c r="AJ654"/>
  <c r="AA654"/>
  <c r="X654"/>
  <c r="S654"/>
  <c r="R654"/>
  <c r="Q654"/>
  <c r="N654"/>
  <c r="K654"/>
  <c r="CI653"/>
  <c r="CH653"/>
  <c r="BN653"/>
  <c r="BM653"/>
  <c r="BK653"/>
  <c r="BJ653"/>
  <c r="BI653"/>
  <c r="BH653"/>
  <c r="BF653"/>
  <c r="BE653"/>
  <c r="AY653"/>
  <c r="AP653"/>
  <c r="AL653"/>
  <c r="AK653"/>
  <c r="AJ653"/>
  <c r="AA653"/>
  <c r="X653"/>
  <c r="S653"/>
  <c r="R653"/>
  <c r="Q653"/>
  <c r="N653"/>
  <c r="N696" s="1"/>
  <c r="K653"/>
  <c r="CG649"/>
  <c r="CF649"/>
  <c r="CE649"/>
  <c r="CD649"/>
  <c r="CC649"/>
  <c r="CB649"/>
  <c r="CA649"/>
  <c r="BZ649"/>
  <c r="BY649"/>
  <c r="BX649"/>
  <c r="BW649"/>
  <c r="BV649"/>
  <c r="BU649"/>
  <c r="BT649"/>
  <c r="BS649"/>
  <c r="BD649"/>
  <c r="BC649"/>
  <c r="BB649"/>
  <c r="BA649"/>
  <c r="AZ649"/>
  <c r="AX649"/>
  <c r="AW649"/>
  <c r="AV649"/>
  <c r="AU649"/>
  <c r="AT649"/>
  <c r="AS649"/>
  <c r="AR649"/>
  <c r="AQ649"/>
  <c r="AO649"/>
  <c r="AN649"/>
  <c r="AI649"/>
  <c r="AH649"/>
  <c r="AG649"/>
  <c r="AF649"/>
  <c r="AE649"/>
  <c r="AD649"/>
  <c r="AC649"/>
  <c r="AB649"/>
  <c r="Z649"/>
  <c r="Y649"/>
  <c r="W649"/>
  <c r="V649"/>
  <c r="U649"/>
  <c r="P649"/>
  <c r="O649"/>
  <c r="N649"/>
  <c r="M649"/>
  <c r="L649"/>
  <c r="J649"/>
  <c r="I649"/>
  <c r="CI648"/>
  <c r="CH648"/>
  <c r="BN648"/>
  <c r="BM648"/>
  <c r="BK648"/>
  <c r="BJ648"/>
  <c r="BI648"/>
  <c r="BH648"/>
  <c r="BF648"/>
  <c r="BE648"/>
  <c r="AY648"/>
  <c r="AP648"/>
  <c r="AL648"/>
  <c r="AK648"/>
  <c r="AM648" s="1"/>
  <c r="AJ648"/>
  <c r="AA648"/>
  <c r="X648"/>
  <c r="S648"/>
  <c r="R648"/>
  <c r="Q648"/>
  <c r="K648"/>
  <c r="CJ647"/>
  <c r="CI647"/>
  <c r="CH647"/>
  <c r="BN647"/>
  <c r="BM647"/>
  <c r="BK647"/>
  <c r="BJ647"/>
  <c r="BI647"/>
  <c r="BI649" s="1"/>
  <c r="BH647"/>
  <c r="BF647"/>
  <c r="BE647"/>
  <c r="AY647"/>
  <c r="AP647"/>
  <c r="AL647"/>
  <c r="AL649" s="1"/>
  <c r="AK647"/>
  <c r="AJ647"/>
  <c r="AJ649" s="1"/>
  <c r="AA647"/>
  <c r="X647"/>
  <c r="S647"/>
  <c r="R647"/>
  <c r="Q647"/>
  <c r="K647"/>
  <c r="K649" s="1"/>
  <c r="CG645"/>
  <c r="CF645"/>
  <c r="CE645"/>
  <c r="CD645"/>
  <c r="CC645"/>
  <c r="CB645"/>
  <c r="CA645"/>
  <c r="BZ645"/>
  <c r="BY645"/>
  <c r="BX645"/>
  <c r="BW645"/>
  <c r="BV645"/>
  <c r="BU645"/>
  <c r="BT645"/>
  <c r="BS645"/>
  <c r="BD645"/>
  <c r="BC645"/>
  <c r="BB645"/>
  <c r="BA645"/>
  <c r="AZ645"/>
  <c r="AX645"/>
  <c r="AW645"/>
  <c r="AV645"/>
  <c r="AU645"/>
  <c r="AT645"/>
  <c r="AS645"/>
  <c r="AR645"/>
  <c r="AQ645"/>
  <c r="AO645"/>
  <c r="AN645"/>
  <c r="AI645"/>
  <c r="AH645"/>
  <c r="AG645"/>
  <c r="AF645"/>
  <c r="AE645"/>
  <c r="AD645"/>
  <c r="AC645"/>
  <c r="AB645"/>
  <c r="Z645"/>
  <c r="Y645"/>
  <c r="W645"/>
  <c r="V645"/>
  <c r="U645"/>
  <c r="P645"/>
  <c r="O645"/>
  <c r="M645"/>
  <c r="L645"/>
  <c r="J645"/>
  <c r="I645"/>
  <c r="CI644"/>
  <c r="CH644"/>
  <c r="BN644"/>
  <c r="BM644"/>
  <c r="BO644" s="1"/>
  <c r="BK644"/>
  <c r="BJ644"/>
  <c r="BI644"/>
  <c r="BH644"/>
  <c r="BF644"/>
  <c r="BE644"/>
  <c r="AY644"/>
  <c r="AP644"/>
  <c r="AL644"/>
  <c r="AK644"/>
  <c r="AJ644"/>
  <c r="AA644"/>
  <c r="X644"/>
  <c r="S644"/>
  <c r="R644"/>
  <c r="Q644"/>
  <c r="N644"/>
  <c r="N645" s="1"/>
  <c r="K644"/>
  <c r="CI643"/>
  <c r="CJ643" s="1"/>
  <c r="CH643"/>
  <c r="BN643"/>
  <c r="BM643"/>
  <c r="BK643"/>
  <c r="BJ643"/>
  <c r="BI643"/>
  <c r="BH643"/>
  <c r="BF643"/>
  <c r="BE643"/>
  <c r="AY643"/>
  <c r="AP643"/>
  <c r="AL643"/>
  <c r="AK643"/>
  <c r="AJ643"/>
  <c r="AA643"/>
  <c r="X643"/>
  <c r="S643"/>
  <c r="R643"/>
  <c r="T643" s="1"/>
  <c r="Q643"/>
  <c r="K643"/>
  <c r="CI642"/>
  <c r="CH642"/>
  <c r="BN642"/>
  <c r="BM642"/>
  <c r="BK642"/>
  <c r="BJ642"/>
  <c r="BL642" s="1"/>
  <c r="BI642"/>
  <c r="BH642"/>
  <c r="BF642"/>
  <c r="BE642"/>
  <c r="AY642"/>
  <c r="AP642"/>
  <c r="AL642"/>
  <c r="AK642"/>
  <c r="AJ642"/>
  <c r="AA642"/>
  <c r="X642"/>
  <c r="S642"/>
  <c r="R642"/>
  <c r="Q642"/>
  <c r="K642"/>
  <c r="CG640"/>
  <c r="CF640"/>
  <c r="CE640"/>
  <c r="CD640"/>
  <c r="CC640"/>
  <c r="CB640"/>
  <c r="CA640"/>
  <c r="BZ640"/>
  <c r="BY640"/>
  <c r="BX640"/>
  <c r="BW640"/>
  <c r="BV640"/>
  <c r="BU640"/>
  <c r="BT640"/>
  <c r="BS640"/>
  <c r="BD640"/>
  <c r="BC640"/>
  <c r="BB640"/>
  <c r="BA640"/>
  <c r="AZ640"/>
  <c r="AX640"/>
  <c r="AW640"/>
  <c r="AV640"/>
  <c r="AU640"/>
  <c r="AT640"/>
  <c r="AS640"/>
  <c r="AR640"/>
  <c r="AQ640"/>
  <c r="AO640"/>
  <c r="AN640"/>
  <c r="AI640"/>
  <c r="AH640"/>
  <c r="AG640"/>
  <c r="AF640"/>
  <c r="AE640"/>
  <c r="AD640"/>
  <c r="AC640"/>
  <c r="AB640"/>
  <c r="Z640"/>
  <c r="Y640"/>
  <c r="W640"/>
  <c r="V640"/>
  <c r="U640"/>
  <c r="P640"/>
  <c r="O640"/>
  <c r="M640"/>
  <c r="L640"/>
  <c r="J640"/>
  <c r="I640"/>
  <c r="CI639"/>
  <c r="CH639"/>
  <c r="BN639"/>
  <c r="BM639"/>
  <c r="BK639"/>
  <c r="BJ639"/>
  <c r="BI639"/>
  <c r="BH639"/>
  <c r="BF639"/>
  <c r="BE639"/>
  <c r="AY639"/>
  <c r="AP639"/>
  <c r="AL639"/>
  <c r="AK639"/>
  <c r="AJ639"/>
  <c r="AA639"/>
  <c r="X639"/>
  <c r="S639"/>
  <c r="R639"/>
  <c r="Q639"/>
  <c r="N639"/>
  <c r="K639"/>
  <c r="CI638"/>
  <c r="CH638"/>
  <c r="CJ638" s="1"/>
  <c r="BN638"/>
  <c r="BM638"/>
  <c r="BK638"/>
  <c r="BJ638"/>
  <c r="BI638"/>
  <c r="BH638"/>
  <c r="BF638"/>
  <c r="BE638"/>
  <c r="AY638"/>
  <c r="AP638"/>
  <c r="AL638"/>
  <c r="AK638"/>
  <c r="AJ638"/>
  <c r="AA638"/>
  <c r="X638"/>
  <c r="S638"/>
  <c r="R638"/>
  <c r="Q638"/>
  <c r="K638"/>
  <c r="CI637"/>
  <c r="CH637"/>
  <c r="BN637"/>
  <c r="BM637"/>
  <c r="BK637"/>
  <c r="BJ637"/>
  <c r="BI637"/>
  <c r="BH637"/>
  <c r="BF637"/>
  <c r="BE637"/>
  <c r="AY637"/>
  <c r="AP637"/>
  <c r="AL637"/>
  <c r="AK637"/>
  <c r="AJ637"/>
  <c r="AA637"/>
  <c r="X637"/>
  <c r="S637"/>
  <c r="R637"/>
  <c r="Q637"/>
  <c r="N637"/>
  <c r="N640" s="1"/>
  <c r="K637"/>
  <c r="CG635"/>
  <c r="CF635"/>
  <c r="CE635"/>
  <c r="CD635"/>
  <c r="CC635"/>
  <c r="CB635"/>
  <c r="CA635"/>
  <c r="BZ635"/>
  <c r="BY635"/>
  <c r="BX635"/>
  <c r="BW635"/>
  <c r="BV635"/>
  <c r="BU635"/>
  <c r="BT635"/>
  <c r="BS635"/>
  <c r="BD635"/>
  <c r="BC635"/>
  <c r="BB635"/>
  <c r="BA635"/>
  <c r="AZ635"/>
  <c r="AX635"/>
  <c r="AW635"/>
  <c r="AV635"/>
  <c r="AU635"/>
  <c r="AT635"/>
  <c r="AS635"/>
  <c r="AR635"/>
  <c r="AQ635"/>
  <c r="AO635"/>
  <c r="AN635"/>
  <c r="AI635"/>
  <c r="AH635"/>
  <c r="AG635"/>
  <c r="AF635"/>
  <c r="AE635"/>
  <c r="AD635"/>
  <c r="AC635"/>
  <c r="AB635"/>
  <c r="Z635"/>
  <c r="Y635"/>
  <c r="W635"/>
  <c r="V635"/>
  <c r="U635"/>
  <c r="P635"/>
  <c r="O635"/>
  <c r="M635"/>
  <c r="L635"/>
  <c r="J635"/>
  <c r="I635"/>
  <c r="CI634"/>
  <c r="CH634"/>
  <c r="BN634"/>
  <c r="BM634"/>
  <c r="BK634"/>
  <c r="BJ634"/>
  <c r="BI634"/>
  <c r="BH634"/>
  <c r="BF634"/>
  <c r="BE634"/>
  <c r="AY634"/>
  <c r="AP634"/>
  <c r="AL634"/>
  <c r="AK634"/>
  <c r="AM634" s="1"/>
  <c r="AJ634"/>
  <c r="AA634"/>
  <c r="X634"/>
  <c r="S634"/>
  <c r="R634"/>
  <c r="Q634"/>
  <c r="N634"/>
  <c r="K634"/>
  <c r="CI633"/>
  <c r="CH633"/>
  <c r="BN633"/>
  <c r="BM633"/>
  <c r="BK633"/>
  <c r="BJ633"/>
  <c r="BI633"/>
  <c r="BH633"/>
  <c r="BF633"/>
  <c r="BE633"/>
  <c r="AY633"/>
  <c r="AP633"/>
  <c r="AL633"/>
  <c r="AK633"/>
  <c r="AJ633"/>
  <c r="AA633"/>
  <c r="X633"/>
  <c r="S633"/>
  <c r="R633"/>
  <c r="T633" s="1"/>
  <c r="Q633"/>
  <c r="N633"/>
  <c r="K633"/>
  <c r="CI632"/>
  <c r="CH632"/>
  <c r="CJ632" s="1"/>
  <c r="BN632"/>
  <c r="BM632"/>
  <c r="BK632"/>
  <c r="BJ632"/>
  <c r="BI632"/>
  <c r="BH632"/>
  <c r="BF632"/>
  <c r="BE632"/>
  <c r="BG632" s="1"/>
  <c r="AY632"/>
  <c r="AP632"/>
  <c r="AL632"/>
  <c r="AK632"/>
  <c r="AJ632"/>
  <c r="AA632"/>
  <c r="X632"/>
  <c r="S632"/>
  <c r="R632"/>
  <c r="Q632"/>
  <c r="N632"/>
  <c r="K632"/>
  <c r="CI631"/>
  <c r="CH631"/>
  <c r="BN631"/>
  <c r="BM631"/>
  <c r="BO631" s="1"/>
  <c r="BK631"/>
  <c r="BJ631"/>
  <c r="BI631"/>
  <c r="BH631"/>
  <c r="BF631"/>
  <c r="BE631"/>
  <c r="AY631"/>
  <c r="AP631"/>
  <c r="AL631"/>
  <c r="AK631"/>
  <c r="AJ631"/>
  <c r="AA631"/>
  <c r="X631"/>
  <c r="S631"/>
  <c r="R631"/>
  <c r="Q631"/>
  <c r="N631"/>
  <c r="K631"/>
  <c r="CI630"/>
  <c r="CH630"/>
  <c r="CJ630" s="1"/>
  <c r="BN630"/>
  <c r="BM630"/>
  <c r="BK630"/>
  <c r="BJ630"/>
  <c r="BI630"/>
  <c r="BH630"/>
  <c r="BF630"/>
  <c r="BE630"/>
  <c r="AY630"/>
  <c r="AP630"/>
  <c r="AL630"/>
  <c r="AK630"/>
  <c r="AJ630"/>
  <c r="AA630"/>
  <c r="X630"/>
  <c r="S630"/>
  <c r="R630"/>
  <c r="Q630"/>
  <c r="N630"/>
  <c r="K630"/>
  <c r="CI629"/>
  <c r="CH629"/>
  <c r="BN629"/>
  <c r="BM629"/>
  <c r="BK629"/>
  <c r="BJ629"/>
  <c r="BI629"/>
  <c r="BH629"/>
  <c r="BF629"/>
  <c r="BE629"/>
  <c r="AY629"/>
  <c r="AP629"/>
  <c r="AL629"/>
  <c r="AK629"/>
  <c r="AJ629"/>
  <c r="AA629"/>
  <c r="X629"/>
  <c r="S629"/>
  <c r="R629"/>
  <c r="Q629"/>
  <c r="N629"/>
  <c r="N635" s="1"/>
  <c r="K629"/>
  <c r="CG627"/>
  <c r="CF627"/>
  <c r="CE627"/>
  <c r="CD627"/>
  <c r="CC627"/>
  <c r="CB627"/>
  <c r="CA627"/>
  <c r="BZ627"/>
  <c r="BY627"/>
  <c r="BX627"/>
  <c r="BW627"/>
  <c r="BV627"/>
  <c r="BU627"/>
  <c r="BT627"/>
  <c r="BS627"/>
  <c r="BD627"/>
  <c r="BC627"/>
  <c r="BB627"/>
  <c r="BA627"/>
  <c r="AZ627"/>
  <c r="AX627"/>
  <c r="AW627"/>
  <c r="AV627"/>
  <c r="AU627"/>
  <c r="AT627"/>
  <c r="AS627"/>
  <c r="AR627"/>
  <c r="AQ627"/>
  <c r="AO627"/>
  <c r="AN627"/>
  <c r="AI627"/>
  <c r="AH627"/>
  <c r="AG627"/>
  <c r="AF627"/>
  <c r="AE627"/>
  <c r="AD627"/>
  <c r="AC627"/>
  <c r="AB627"/>
  <c r="Z627"/>
  <c r="Y627"/>
  <c r="W627"/>
  <c r="V627"/>
  <c r="U627"/>
  <c r="P627"/>
  <c r="O627"/>
  <c r="M627"/>
  <c r="L627"/>
  <c r="J627"/>
  <c r="I627"/>
  <c r="CI626"/>
  <c r="CH626"/>
  <c r="BN626"/>
  <c r="BM626"/>
  <c r="BK626"/>
  <c r="BJ626"/>
  <c r="BI626"/>
  <c r="BH626"/>
  <c r="BF626"/>
  <c r="BE626"/>
  <c r="AY626"/>
  <c r="AP626"/>
  <c r="AL626"/>
  <c r="AK626"/>
  <c r="AJ626"/>
  <c r="AA626"/>
  <c r="X626"/>
  <c r="S626"/>
  <c r="T626" s="1"/>
  <c r="R626"/>
  <c r="Q626"/>
  <c r="N626"/>
  <c r="K626"/>
  <c r="CI625"/>
  <c r="CH625"/>
  <c r="BN625"/>
  <c r="BM625"/>
  <c r="BK625"/>
  <c r="BJ625"/>
  <c r="BI625"/>
  <c r="BH625"/>
  <c r="BF625"/>
  <c r="BE625"/>
  <c r="AY625"/>
  <c r="AP625"/>
  <c r="AL625"/>
  <c r="AK625"/>
  <c r="AJ625"/>
  <c r="AA625"/>
  <c r="X625"/>
  <c r="S625"/>
  <c r="R625"/>
  <c r="Q625"/>
  <c r="N625"/>
  <c r="N627" s="1"/>
  <c r="K625"/>
  <c r="K627" s="1"/>
  <c r="CG623"/>
  <c r="CF623"/>
  <c r="CE623"/>
  <c r="CD623"/>
  <c r="CC623"/>
  <c r="CB623"/>
  <c r="CA623"/>
  <c r="BZ623"/>
  <c r="BY623"/>
  <c r="BX623"/>
  <c r="BW623"/>
  <c r="BV623"/>
  <c r="BU623"/>
  <c r="BT623"/>
  <c r="BS623"/>
  <c r="BD623"/>
  <c r="BC623"/>
  <c r="BB623"/>
  <c r="BA623"/>
  <c r="AZ623"/>
  <c r="AX623"/>
  <c r="AW623"/>
  <c r="AV623"/>
  <c r="AU623"/>
  <c r="AT623"/>
  <c r="AS623"/>
  <c r="AR623"/>
  <c r="AQ623"/>
  <c r="AO623"/>
  <c r="AN623"/>
  <c r="AI623"/>
  <c r="AH623"/>
  <c r="AG623"/>
  <c r="AF623"/>
  <c r="AE623"/>
  <c r="AD623"/>
  <c r="AC623"/>
  <c r="AB623"/>
  <c r="Z623"/>
  <c r="Y623"/>
  <c r="W623"/>
  <c r="V623"/>
  <c r="U623"/>
  <c r="P623"/>
  <c r="O623"/>
  <c r="M623"/>
  <c r="L623"/>
  <c r="J623"/>
  <c r="I623"/>
  <c r="CI622"/>
  <c r="CH622"/>
  <c r="BN622"/>
  <c r="BM622"/>
  <c r="BK622"/>
  <c r="BJ622"/>
  <c r="BI622"/>
  <c r="BH622"/>
  <c r="BF622"/>
  <c r="BE622"/>
  <c r="AY622"/>
  <c r="AP622"/>
  <c r="AL622"/>
  <c r="AK622"/>
  <c r="AJ622"/>
  <c r="AA622"/>
  <c r="X622"/>
  <c r="S622"/>
  <c r="R622"/>
  <c r="Q622"/>
  <c r="N622"/>
  <c r="K622"/>
  <c r="CI621"/>
  <c r="CH621"/>
  <c r="BN621"/>
  <c r="BM621"/>
  <c r="BO621" s="1"/>
  <c r="BK621"/>
  <c r="BJ621"/>
  <c r="BL621" s="1"/>
  <c r="BI621"/>
  <c r="BH621"/>
  <c r="BF621"/>
  <c r="BE621"/>
  <c r="AY621"/>
  <c r="AP621"/>
  <c r="AL621"/>
  <c r="AK621"/>
  <c r="AM621" s="1"/>
  <c r="AJ621"/>
  <c r="AA621"/>
  <c r="X621"/>
  <c r="S621"/>
  <c r="R621"/>
  <c r="Q621"/>
  <c r="N621"/>
  <c r="K621"/>
  <c r="CI620"/>
  <c r="CH620"/>
  <c r="BN620"/>
  <c r="BM620"/>
  <c r="BK620"/>
  <c r="BJ620"/>
  <c r="BI620"/>
  <c r="BH620"/>
  <c r="BF620"/>
  <c r="BE620"/>
  <c r="AY620"/>
  <c r="AP620"/>
  <c r="AL620"/>
  <c r="AK620"/>
  <c r="AJ620"/>
  <c r="AA620"/>
  <c r="X620"/>
  <c r="S620"/>
  <c r="R620"/>
  <c r="T620" s="1"/>
  <c r="Q620"/>
  <c r="N620"/>
  <c r="K620"/>
  <c r="CI619"/>
  <c r="CH619"/>
  <c r="BN619"/>
  <c r="BM619"/>
  <c r="BK619"/>
  <c r="BJ619"/>
  <c r="BI619"/>
  <c r="BH619"/>
  <c r="BF619"/>
  <c r="BE619"/>
  <c r="BG619" s="1"/>
  <c r="AY619"/>
  <c r="AP619"/>
  <c r="AL619"/>
  <c r="AK619"/>
  <c r="AJ619"/>
  <c r="AA619"/>
  <c r="X619"/>
  <c r="S619"/>
  <c r="R619"/>
  <c r="Q619"/>
  <c r="N619"/>
  <c r="K619"/>
  <c r="CI618"/>
  <c r="CH618"/>
  <c r="BN618"/>
  <c r="BM618"/>
  <c r="BK618"/>
  <c r="BJ618"/>
  <c r="BI618"/>
  <c r="BH618"/>
  <c r="BF618"/>
  <c r="BE618"/>
  <c r="AY618"/>
  <c r="AP618"/>
  <c r="AL618"/>
  <c r="AK618"/>
  <c r="AJ618"/>
  <c r="AA618"/>
  <c r="X618"/>
  <c r="S618"/>
  <c r="R618"/>
  <c r="Q618"/>
  <c r="N618"/>
  <c r="K618"/>
  <c r="CI617"/>
  <c r="CH617"/>
  <c r="BN617"/>
  <c r="BM617"/>
  <c r="BO617" s="1"/>
  <c r="BK617"/>
  <c r="BJ617"/>
  <c r="BL617" s="1"/>
  <c r="BI617"/>
  <c r="BH617"/>
  <c r="BF617"/>
  <c r="BE617"/>
  <c r="AY617"/>
  <c r="AP617"/>
  <c r="AL617"/>
  <c r="AK617"/>
  <c r="AM617" s="1"/>
  <c r="AJ617"/>
  <c r="AA617"/>
  <c r="X617"/>
  <c r="S617"/>
  <c r="R617"/>
  <c r="Q617"/>
  <c r="N617"/>
  <c r="K617"/>
  <c r="CI616"/>
  <c r="CH616"/>
  <c r="BN616"/>
  <c r="BM616"/>
  <c r="BK616"/>
  <c r="BJ616"/>
  <c r="BL616" s="1"/>
  <c r="BI616"/>
  <c r="BH616"/>
  <c r="BF616"/>
  <c r="BE616"/>
  <c r="AY616"/>
  <c r="AP616"/>
  <c r="AL616"/>
  <c r="AK616"/>
  <c r="AM616" s="1"/>
  <c r="AJ616"/>
  <c r="AA616"/>
  <c r="X616"/>
  <c r="S616"/>
  <c r="R616"/>
  <c r="Q616"/>
  <c r="N616"/>
  <c r="K616"/>
  <c r="CI615"/>
  <c r="CH615"/>
  <c r="CJ615" s="1"/>
  <c r="BN615"/>
  <c r="BM615"/>
  <c r="BK615"/>
  <c r="BJ615"/>
  <c r="BI615"/>
  <c r="BH615"/>
  <c r="BF615"/>
  <c r="BE615"/>
  <c r="AY615"/>
  <c r="AP615"/>
  <c r="AL615"/>
  <c r="AK615"/>
  <c r="AJ615"/>
  <c r="AA615"/>
  <c r="X615"/>
  <c r="S615"/>
  <c r="R615"/>
  <c r="Q615"/>
  <c r="N615"/>
  <c r="K615"/>
  <c r="CI614"/>
  <c r="CH614"/>
  <c r="BN614"/>
  <c r="BM614"/>
  <c r="BK614"/>
  <c r="BJ614"/>
  <c r="BI614"/>
  <c r="BH614"/>
  <c r="BF614"/>
  <c r="BE614"/>
  <c r="AY614"/>
  <c r="AP614"/>
  <c r="AL614"/>
  <c r="AK614"/>
  <c r="AJ614"/>
  <c r="AA614"/>
  <c r="X614"/>
  <c r="S614"/>
  <c r="R614"/>
  <c r="Q614"/>
  <c r="N614"/>
  <c r="N623" s="1"/>
  <c r="K614"/>
  <c r="CG612"/>
  <c r="CF612"/>
  <c r="CE612"/>
  <c r="CD612"/>
  <c r="CC612"/>
  <c r="CB612"/>
  <c r="CA612"/>
  <c r="BZ612"/>
  <c r="BY612"/>
  <c r="BX612"/>
  <c r="BW612"/>
  <c r="BV612"/>
  <c r="BU612"/>
  <c r="BT612"/>
  <c r="BS612"/>
  <c r="BD612"/>
  <c r="BC612"/>
  <c r="BB612"/>
  <c r="BA612"/>
  <c r="AZ612"/>
  <c r="AX612"/>
  <c r="AW612"/>
  <c r="AV612"/>
  <c r="AU612"/>
  <c r="AT612"/>
  <c r="AS612"/>
  <c r="AR612"/>
  <c r="AQ612"/>
  <c r="AO612"/>
  <c r="AN612"/>
  <c r="AI612"/>
  <c r="AH612"/>
  <c r="AG612"/>
  <c r="AF612"/>
  <c r="AE612"/>
  <c r="AD612"/>
  <c r="AC612"/>
  <c r="AB612"/>
  <c r="Z612"/>
  <c r="Y612"/>
  <c r="W612"/>
  <c r="V612"/>
  <c r="U612"/>
  <c r="P612"/>
  <c r="O612"/>
  <c r="M612"/>
  <c r="L612"/>
  <c r="J612"/>
  <c r="I612"/>
  <c r="CI611"/>
  <c r="CH611"/>
  <c r="BN611"/>
  <c r="BM611"/>
  <c r="BK611"/>
  <c r="BL611" s="1"/>
  <c r="BJ611"/>
  <c r="BI611"/>
  <c r="BH611"/>
  <c r="BF611"/>
  <c r="BE611"/>
  <c r="BG611" s="1"/>
  <c r="AY611"/>
  <c r="AP611"/>
  <c r="AL611"/>
  <c r="AK611"/>
  <c r="AA611"/>
  <c r="X611"/>
  <c r="S611"/>
  <c r="R611"/>
  <c r="T611" s="1"/>
  <c r="Q611"/>
  <c r="K611"/>
  <c r="CI610"/>
  <c r="CH610"/>
  <c r="BN610"/>
  <c r="BM610"/>
  <c r="BK610"/>
  <c r="BJ610"/>
  <c r="BL610" s="1"/>
  <c r="BI610"/>
  <c r="BH610"/>
  <c r="BF610"/>
  <c r="BE610"/>
  <c r="AY610"/>
  <c r="AP610"/>
  <c r="AL610"/>
  <c r="AK610"/>
  <c r="AA610"/>
  <c r="X610"/>
  <c r="S610"/>
  <c r="R610"/>
  <c r="Q610"/>
  <c r="CI609"/>
  <c r="CH609"/>
  <c r="BN609"/>
  <c r="BM609"/>
  <c r="BK609"/>
  <c r="BJ609"/>
  <c r="BL609" s="1"/>
  <c r="BI609"/>
  <c r="BH609"/>
  <c r="BF609"/>
  <c r="BE609"/>
  <c r="AY609"/>
  <c r="AP609"/>
  <c r="AL609"/>
  <c r="AK609"/>
  <c r="AM609" s="1"/>
  <c r="AJ609"/>
  <c r="AA609"/>
  <c r="X609"/>
  <c r="S609"/>
  <c r="R609"/>
  <c r="Q609"/>
  <c r="N609"/>
  <c r="K609"/>
  <c r="CI608"/>
  <c r="CH608"/>
  <c r="BN608"/>
  <c r="BM608"/>
  <c r="BK608"/>
  <c r="BJ608"/>
  <c r="BI608"/>
  <c r="BH608"/>
  <c r="BF608"/>
  <c r="BE608"/>
  <c r="AY608"/>
  <c r="AP608"/>
  <c r="AL608"/>
  <c r="AK608"/>
  <c r="AJ608"/>
  <c r="AA608"/>
  <c r="X608"/>
  <c r="S608"/>
  <c r="R608"/>
  <c r="T608" s="1"/>
  <c r="Q608"/>
  <c r="N608"/>
  <c r="K608"/>
  <c r="CI607"/>
  <c r="CH607"/>
  <c r="BN607"/>
  <c r="BM607"/>
  <c r="BK607"/>
  <c r="BJ607"/>
  <c r="BI607"/>
  <c r="BH607"/>
  <c r="BF607"/>
  <c r="BE607"/>
  <c r="BG607" s="1"/>
  <c r="AY607"/>
  <c r="AP607"/>
  <c r="AL607"/>
  <c r="AK607"/>
  <c r="AJ607"/>
  <c r="AA607"/>
  <c r="X607"/>
  <c r="S607"/>
  <c r="R607"/>
  <c r="Q607"/>
  <c r="N607"/>
  <c r="K607"/>
  <c r="CI606"/>
  <c r="CH606"/>
  <c r="BN606"/>
  <c r="BM606"/>
  <c r="BK606"/>
  <c r="BJ606"/>
  <c r="BI606"/>
  <c r="BH606"/>
  <c r="BF606"/>
  <c r="BE606"/>
  <c r="AY606"/>
  <c r="AP606"/>
  <c r="AL606"/>
  <c r="AK606"/>
  <c r="AJ606"/>
  <c r="AA606"/>
  <c r="X606"/>
  <c r="S606"/>
  <c r="R606"/>
  <c r="Q606"/>
  <c r="N606"/>
  <c r="K606"/>
  <c r="CI605"/>
  <c r="CH605"/>
  <c r="BN605"/>
  <c r="BM605"/>
  <c r="BK605"/>
  <c r="BJ605"/>
  <c r="BL605" s="1"/>
  <c r="BI605"/>
  <c r="BH605"/>
  <c r="BF605"/>
  <c r="BE605"/>
  <c r="AY605"/>
  <c r="AP605"/>
  <c r="AL605"/>
  <c r="AK605"/>
  <c r="AJ605"/>
  <c r="AA605"/>
  <c r="X605"/>
  <c r="S605"/>
  <c r="R605"/>
  <c r="Q605"/>
  <c r="N605"/>
  <c r="K605"/>
  <c r="CI604"/>
  <c r="CH604"/>
  <c r="BN604"/>
  <c r="BM604"/>
  <c r="BK604"/>
  <c r="BL604" s="1"/>
  <c r="BJ604"/>
  <c r="BI604"/>
  <c r="BH604"/>
  <c r="BF604"/>
  <c r="BE604"/>
  <c r="AY604"/>
  <c r="AP604"/>
  <c r="AL604"/>
  <c r="AK604"/>
  <c r="AJ604"/>
  <c r="AA604"/>
  <c r="X604"/>
  <c r="S604"/>
  <c r="R604"/>
  <c r="T604" s="1"/>
  <c r="Q604"/>
  <c r="N604"/>
  <c r="K604"/>
  <c r="CI603"/>
  <c r="CH603"/>
  <c r="BN603"/>
  <c r="BM603"/>
  <c r="BK603"/>
  <c r="BJ603"/>
  <c r="BI603"/>
  <c r="BH603"/>
  <c r="BF603"/>
  <c r="BE603"/>
  <c r="AY603"/>
  <c r="AP603"/>
  <c r="AL603"/>
  <c r="AK603"/>
  <c r="AJ603"/>
  <c r="AA603"/>
  <c r="X603"/>
  <c r="S603"/>
  <c r="R603"/>
  <c r="Q603"/>
  <c r="N603"/>
  <c r="K603"/>
  <c r="CI602"/>
  <c r="CH602"/>
  <c r="BN602"/>
  <c r="BM602"/>
  <c r="BK602"/>
  <c r="BJ602"/>
  <c r="BI602"/>
  <c r="BH602"/>
  <c r="BF602"/>
  <c r="BG602" s="1"/>
  <c r="BE602"/>
  <c r="AY602"/>
  <c r="AP602"/>
  <c r="AL602"/>
  <c r="AM602" s="1"/>
  <c r="AK602"/>
  <c r="AJ602"/>
  <c r="AA602"/>
  <c r="X602"/>
  <c r="S602"/>
  <c r="R602"/>
  <c r="Q602"/>
  <c r="K602"/>
  <c r="CI601"/>
  <c r="CH601"/>
  <c r="CJ601" s="1"/>
  <c r="BN601"/>
  <c r="BM601"/>
  <c r="BO601" s="1"/>
  <c r="BK601"/>
  <c r="BJ601"/>
  <c r="BI601"/>
  <c r="BH601"/>
  <c r="BF601"/>
  <c r="BE601"/>
  <c r="AY601"/>
  <c r="AP601"/>
  <c r="AL601"/>
  <c r="AK601"/>
  <c r="AJ601"/>
  <c r="AA601"/>
  <c r="X601"/>
  <c r="S601"/>
  <c r="R601"/>
  <c r="Q601"/>
  <c r="K601"/>
  <c r="CI600"/>
  <c r="CH600"/>
  <c r="BN600"/>
  <c r="BM600"/>
  <c r="BK600"/>
  <c r="BJ600"/>
  <c r="BI600"/>
  <c r="BH600"/>
  <c r="BF600"/>
  <c r="BE600"/>
  <c r="BG600" s="1"/>
  <c r="AY600"/>
  <c r="AP600"/>
  <c r="AL600"/>
  <c r="AK600"/>
  <c r="AJ600"/>
  <c r="AA600"/>
  <c r="X600"/>
  <c r="S600"/>
  <c r="R600"/>
  <c r="Q600"/>
  <c r="N600"/>
  <c r="K600"/>
  <c r="CI599"/>
  <c r="CH599"/>
  <c r="BN599"/>
  <c r="BM599"/>
  <c r="BK599"/>
  <c r="BJ599"/>
  <c r="BI599"/>
  <c r="BH599"/>
  <c r="BF599"/>
  <c r="BE599"/>
  <c r="AY599"/>
  <c r="AP599"/>
  <c r="AL599"/>
  <c r="AK599"/>
  <c r="AJ599"/>
  <c r="AA599"/>
  <c r="X599"/>
  <c r="S599"/>
  <c r="R599"/>
  <c r="Q599"/>
  <c r="N599"/>
  <c r="K599"/>
  <c r="CI598"/>
  <c r="CH598"/>
  <c r="BN598"/>
  <c r="BM598"/>
  <c r="BK598"/>
  <c r="BJ598"/>
  <c r="BI598"/>
  <c r="BH598"/>
  <c r="BF598"/>
  <c r="BE598"/>
  <c r="AY598"/>
  <c r="AP598"/>
  <c r="AL598"/>
  <c r="AK598"/>
  <c r="AJ598"/>
  <c r="AA598"/>
  <c r="X598"/>
  <c r="S598"/>
  <c r="R598"/>
  <c r="Q598"/>
  <c r="N598"/>
  <c r="K598"/>
  <c r="CI597"/>
  <c r="CH597"/>
  <c r="BN597"/>
  <c r="BM597"/>
  <c r="BK597"/>
  <c r="BL597" s="1"/>
  <c r="BJ597"/>
  <c r="BI597"/>
  <c r="BH597"/>
  <c r="BF597"/>
  <c r="BE597"/>
  <c r="AY597"/>
  <c r="AP597"/>
  <c r="AL597"/>
  <c r="AK597"/>
  <c r="AJ597"/>
  <c r="AA597"/>
  <c r="X597"/>
  <c r="S597"/>
  <c r="R597"/>
  <c r="T597" s="1"/>
  <c r="Q597"/>
  <c r="N597"/>
  <c r="K597"/>
  <c r="CI596"/>
  <c r="CH596"/>
  <c r="BN596"/>
  <c r="BM596"/>
  <c r="BK596"/>
  <c r="BJ596"/>
  <c r="BI596"/>
  <c r="BH596"/>
  <c r="BF596"/>
  <c r="BE596"/>
  <c r="BG596" s="1"/>
  <c r="AY596"/>
  <c r="AP596"/>
  <c r="AL596"/>
  <c r="AK596"/>
  <c r="AJ596"/>
  <c r="AA596"/>
  <c r="X596"/>
  <c r="S596"/>
  <c r="R596"/>
  <c r="Q596"/>
  <c r="N596"/>
  <c r="K596"/>
  <c r="CI595"/>
  <c r="CH595"/>
  <c r="BN595"/>
  <c r="BM595"/>
  <c r="BO595" s="1"/>
  <c r="BK595"/>
  <c r="BJ595"/>
  <c r="BI595"/>
  <c r="BH595"/>
  <c r="BF595"/>
  <c r="BQ595" s="1"/>
  <c r="BE595"/>
  <c r="AY595"/>
  <c r="AP595"/>
  <c r="AL595"/>
  <c r="AK595"/>
  <c r="AJ595"/>
  <c r="AA595"/>
  <c r="X595"/>
  <c r="S595"/>
  <c r="R595"/>
  <c r="Q595"/>
  <c r="K595"/>
  <c r="CI594"/>
  <c r="CH594"/>
  <c r="BN594"/>
  <c r="BM594"/>
  <c r="BO594" s="1"/>
  <c r="BK594"/>
  <c r="BJ594"/>
  <c r="BL594" s="1"/>
  <c r="BI594"/>
  <c r="BH594"/>
  <c r="BF594"/>
  <c r="BE594"/>
  <c r="AY594"/>
  <c r="AP594"/>
  <c r="AL594"/>
  <c r="AK594"/>
  <c r="AM594" s="1"/>
  <c r="AJ594"/>
  <c r="AA594"/>
  <c r="X594"/>
  <c r="S594"/>
  <c r="R594"/>
  <c r="Q594"/>
  <c r="N594"/>
  <c r="K594"/>
  <c r="CI593"/>
  <c r="CH593"/>
  <c r="BN593"/>
  <c r="BM593"/>
  <c r="BK593"/>
  <c r="BJ593"/>
  <c r="BI593"/>
  <c r="BH593"/>
  <c r="BF593"/>
  <c r="BE593"/>
  <c r="AY593"/>
  <c r="AP593"/>
  <c r="AL593"/>
  <c r="AK593"/>
  <c r="AJ593"/>
  <c r="AA593"/>
  <c r="X593"/>
  <c r="S593"/>
  <c r="R593"/>
  <c r="Q593"/>
  <c r="N593"/>
  <c r="K593"/>
  <c r="CI592"/>
  <c r="CH592"/>
  <c r="CJ592" s="1"/>
  <c r="BN592"/>
  <c r="BM592"/>
  <c r="BK592"/>
  <c r="BJ592"/>
  <c r="BI592"/>
  <c r="BH592"/>
  <c r="BF592"/>
  <c r="BE592"/>
  <c r="AY592"/>
  <c r="AP592"/>
  <c r="AL592"/>
  <c r="AK592"/>
  <c r="AJ592"/>
  <c r="AA592"/>
  <c r="X592"/>
  <c r="S592"/>
  <c r="R592"/>
  <c r="Q592"/>
  <c r="N592"/>
  <c r="K592"/>
  <c r="CI591"/>
  <c r="CH591"/>
  <c r="BN591"/>
  <c r="BM591"/>
  <c r="BO591" s="1"/>
  <c r="BK591"/>
  <c r="BJ591"/>
  <c r="BI591"/>
  <c r="BH591"/>
  <c r="BF591"/>
  <c r="BE591"/>
  <c r="AY591"/>
  <c r="AP591"/>
  <c r="AL591"/>
  <c r="AK591"/>
  <c r="AJ591"/>
  <c r="AA591"/>
  <c r="X591"/>
  <c r="S591"/>
  <c r="R591"/>
  <c r="Q591"/>
  <c r="K591"/>
  <c r="CI590"/>
  <c r="CH590"/>
  <c r="BN590"/>
  <c r="BM590"/>
  <c r="BK590"/>
  <c r="BJ590"/>
  <c r="BI590"/>
  <c r="BH590"/>
  <c r="BF590"/>
  <c r="BE590"/>
  <c r="AY590"/>
  <c r="AP590"/>
  <c r="AL590"/>
  <c r="AK590"/>
  <c r="AJ590"/>
  <c r="AA590"/>
  <c r="X590"/>
  <c r="S590"/>
  <c r="R590"/>
  <c r="Q590"/>
  <c r="N590"/>
  <c r="K590"/>
  <c r="CI589"/>
  <c r="CH589"/>
  <c r="BN589"/>
  <c r="BM589"/>
  <c r="BK589"/>
  <c r="BJ589"/>
  <c r="BI589"/>
  <c r="BH589"/>
  <c r="BF589"/>
  <c r="BE589"/>
  <c r="AY589"/>
  <c r="AP589"/>
  <c r="AL589"/>
  <c r="AK589"/>
  <c r="AJ589"/>
  <c r="AA589"/>
  <c r="X589"/>
  <c r="S589"/>
  <c r="R589"/>
  <c r="Q589"/>
  <c r="K589"/>
  <c r="CI588"/>
  <c r="CH588"/>
  <c r="BN588"/>
  <c r="BM588"/>
  <c r="BK588"/>
  <c r="BJ588"/>
  <c r="BI588"/>
  <c r="BH588"/>
  <c r="BF588"/>
  <c r="BE588"/>
  <c r="AY588"/>
  <c r="AP588"/>
  <c r="AL588"/>
  <c r="AK588"/>
  <c r="AJ588"/>
  <c r="AA588"/>
  <c r="X588"/>
  <c r="S588"/>
  <c r="R588"/>
  <c r="Q588"/>
  <c r="K588"/>
  <c r="CI587"/>
  <c r="CH587"/>
  <c r="BN587"/>
  <c r="BM587"/>
  <c r="BK587"/>
  <c r="BJ587"/>
  <c r="BI587"/>
  <c r="BH587"/>
  <c r="BF587"/>
  <c r="BE587"/>
  <c r="AY587"/>
  <c r="AP587"/>
  <c r="AL587"/>
  <c r="AK587"/>
  <c r="AJ587"/>
  <c r="AA587"/>
  <c r="X587"/>
  <c r="S587"/>
  <c r="R587"/>
  <c r="Q587"/>
  <c r="K587"/>
  <c r="CI586"/>
  <c r="CH586"/>
  <c r="BN586"/>
  <c r="BM586"/>
  <c r="BK586"/>
  <c r="BJ586"/>
  <c r="BI586"/>
  <c r="BH586"/>
  <c r="BF586"/>
  <c r="BE586"/>
  <c r="AY586"/>
  <c r="AP586"/>
  <c r="AL586"/>
  <c r="AK586"/>
  <c r="AJ586"/>
  <c r="AA586"/>
  <c r="X586"/>
  <c r="S586"/>
  <c r="R586"/>
  <c r="Q586"/>
  <c r="N586"/>
  <c r="K586"/>
  <c r="CI585"/>
  <c r="CH585"/>
  <c r="BN585"/>
  <c r="BM585"/>
  <c r="BK585"/>
  <c r="BJ585"/>
  <c r="BI585"/>
  <c r="BH585"/>
  <c r="BF585"/>
  <c r="BE585"/>
  <c r="BG585" s="1"/>
  <c r="AY585"/>
  <c r="AP585"/>
  <c r="AL585"/>
  <c r="AK585"/>
  <c r="AJ585"/>
  <c r="AA585"/>
  <c r="X585"/>
  <c r="S585"/>
  <c r="R585"/>
  <c r="Q585"/>
  <c r="N585"/>
  <c r="K585"/>
  <c r="CI584"/>
  <c r="CJ584" s="1"/>
  <c r="CH584"/>
  <c r="BN584"/>
  <c r="BM584"/>
  <c r="BK584"/>
  <c r="BJ584"/>
  <c r="BL584" s="1"/>
  <c r="BI584"/>
  <c r="BH584"/>
  <c r="BF584"/>
  <c r="BE584"/>
  <c r="AY584"/>
  <c r="AP584"/>
  <c r="AL584"/>
  <c r="AK584"/>
  <c r="AM584" s="1"/>
  <c r="AJ584"/>
  <c r="AA584"/>
  <c r="X584"/>
  <c r="S584"/>
  <c r="R584"/>
  <c r="Q584"/>
  <c r="K584"/>
  <c r="CI583"/>
  <c r="CH583"/>
  <c r="BN583"/>
  <c r="BM583"/>
  <c r="BK583"/>
  <c r="BJ583"/>
  <c r="BI583"/>
  <c r="BH583"/>
  <c r="BF583"/>
  <c r="BE583"/>
  <c r="AY583"/>
  <c r="AP583"/>
  <c r="AL583"/>
  <c r="AK583"/>
  <c r="AJ583"/>
  <c r="AA583"/>
  <c r="X583"/>
  <c r="S583"/>
  <c r="R583"/>
  <c r="Q583"/>
  <c r="K583"/>
  <c r="CI582"/>
  <c r="CH582"/>
  <c r="BN582"/>
  <c r="BM582"/>
  <c r="BK582"/>
  <c r="BJ582"/>
  <c r="BL582" s="1"/>
  <c r="BI582"/>
  <c r="BH582"/>
  <c r="BF582"/>
  <c r="BE582"/>
  <c r="AY582"/>
  <c r="AP582"/>
  <c r="AL582"/>
  <c r="AK582"/>
  <c r="AM582" s="1"/>
  <c r="AJ582"/>
  <c r="AA582"/>
  <c r="X582"/>
  <c r="S582"/>
  <c r="R582"/>
  <c r="T582" s="1"/>
  <c r="Q582"/>
  <c r="N582"/>
  <c r="K582"/>
  <c r="CI581"/>
  <c r="CH581"/>
  <c r="BN581"/>
  <c r="BM581"/>
  <c r="BK581"/>
  <c r="BJ581"/>
  <c r="BI581"/>
  <c r="BH581"/>
  <c r="BF581"/>
  <c r="BE581"/>
  <c r="AY581"/>
  <c r="AP581"/>
  <c r="AL581"/>
  <c r="AK581"/>
  <c r="AJ581"/>
  <c r="AA581"/>
  <c r="X581"/>
  <c r="S581"/>
  <c r="R581"/>
  <c r="T581" s="1"/>
  <c r="Q581"/>
  <c r="K581"/>
  <c r="CI580"/>
  <c r="CH580"/>
  <c r="BN580"/>
  <c r="BM580"/>
  <c r="BK580"/>
  <c r="BJ580"/>
  <c r="BI580"/>
  <c r="BH580"/>
  <c r="BF580"/>
  <c r="BE580"/>
  <c r="AY580"/>
  <c r="AP580"/>
  <c r="AL580"/>
  <c r="AK580"/>
  <c r="AM580" s="1"/>
  <c r="AJ580"/>
  <c r="AA580"/>
  <c r="X580"/>
  <c r="S580"/>
  <c r="R580"/>
  <c r="Q580"/>
  <c r="K580"/>
  <c r="CI579"/>
  <c r="CJ579" s="1"/>
  <c r="CH579"/>
  <c r="BN579"/>
  <c r="BM579"/>
  <c r="BK579"/>
  <c r="BJ579"/>
  <c r="BI579"/>
  <c r="BH579"/>
  <c r="BF579"/>
  <c r="BE579"/>
  <c r="AY579"/>
  <c r="AP579"/>
  <c r="AL579"/>
  <c r="AK579"/>
  <c r="AJ579"/>
  <c r="AA579"/>
  <c r="X579"/>
  <c r="S579"/>
  <c r="R579"/>
  <c r="Q579"/>
  <c r="K579"/>
  <c r="CI578"/>
  <c r="CH578"/>
  <c r="BN578"/>
  <c r="BM578"/>
  <c r="BK578"/>
  <c r="BJ578"/>
  <c r="BI578"/>
  <c r="BH578"/>
  <c r="BF578"/>
  <c r="BE578"/>
  <c r="BG578" s="1"/>
  <c r="AY578"/>
  <c r="AP578"/>
  <c r="AL578"/>
  <c r="AK578"/>
  <c r="AJ578"/>
  <c r="AA578"/>
  <c r="X578"/>
  <c r="S578"/>
  <c r="R578"/>
  <c r="Q578"/>
  <c r="K578"/>
  <c r="CI577"/>
  <c r="CH577"/>
  <c r="CJ577" s="1"/>
  <c r="BN577"/>
  <c r="BM577"/>
  <c r="BK577"/>
  <c r="BJ577"/>
  <c r="BI577"/>
  <c r="BH577"/>
  <c r="BF577"/>
  <c r="BE577"/>
  <c r="AY577"/>
  <c r="AP577"/>
  <c r="AL577"/>
  <c r="AK577"/>
  <c r="AJ577"/>
  <c r="AA577"/>
  <c r="X577"/>
  <c r="S577"/>
  <c r="R577"/>
  <c r="Q577"/>
  <c r="N577"/>
  <c r="K577"/>
  <c r="CI576"/>
  <c r="CH576"/>
  <c r="BN576"/>
  <c r="BM576"/>
  <c r="BK576"/>
  <c r="BJ576"/>
  <c r="BI576"/>
  <c r="BH576"/>
  <c r="BF576"/>
  <c r="BE576"/>
  <c r="AY576"/>
  <c r="AP576"/>
  <c r="AL576"/>
  <c r="AK576"/>
  <c r="AJ576"/>
  <c r="AA576"/>
  <c r="X576"/>
  <c r="S576"/>
  <c r="R576"/>
  <c r="T576" s="1"/>
  <c r="Q576"/>
  <c r="N576"/>
  <c r="K576"/>
  <c r="CI575"/>
  <c r="CJ575" s="1"/>
  <c r="CH575"/>
  <c r="BN575"/>
  <c r="BM575"/>
  <c r="BK575"/>
  <c r="BJ575"/>
  <c r="BI575"/>
  <c r="BH575"/>
  <c r="BF575"/>
  <c r="BE575"/>
  <c r="AY575"/>
  <c r="AP575"/>
  <c r="AL575"/>
  <c r="AK575"/>
  <c r="AM575" s="1"/>
  <c r="AJ575"/>
  <c r="AA575"/>
  <c r="X575"/>
  <c r="S575"/>
  <c r="R575"/>
  <c r="Q575"/>
  <c r="K575"/>
  <c r="CI574"/>
  <c r="CH574"/>
  <c r="BN574"/>
  <c r="BM574"/>
  <c r="BO574" s="1"/>
  <c r="BK574"/>
  <c r="BJ574"/>
  <c r="BL574" s="1"/>
  <c r="BI574"/>
  <c r="BH574"/>
  <c r="BF574"/>
  <c r="BE574"/>
  <c r="AY574"/>
  <c r="AP574"/>
  <c r="AL574"/>
  <c r="AK574"/>
  <c r="AJ574"/>
  <c r="AA574"/>
  <c r="X574"/>
  <c r="S574"/>
  <c r="R574"/>
  <c r="Q574"/>
  <c r="N574"/>
  <c r="K574"/>
  <c r="CI573"/>
  <c r="CH573"/>
  <c r="BN573"/>
  <c r="BO573" s="1"/>
  <c r="BM573"/>
  <c r="BK573"/>
  <c r="BJ573"/>
  <c r="BI573"/>
  <c r="BH573"/>
  <c r="BF573"/>
  <c r="BE573"/>
  <c r="AY573"/>
  <c r="AP573"/>
  <c r="AL573"/>
  <c r="AK573"/>
  <c r="AJ573"/>
  <c r="AA573"/>
  <c r="X573"/>
  <c r="S573"/>
  <c r="R573"/>
  <c r="T573" s="1"/>
  <c r="Q573"/>
  <c r="N573"/>
  <c r="K573"/>
  <c r="CI572"/>
  <c r="CH572"/>
  <c r="BN572"/>
  <c r="BM572"/>
  <c r="BK572"/>
  <c r="BJ572"/>
  <c r="BI572"/>
  <c r="BH572"/>
  <c r="BF572"/>
  <c r="BE572"/>
  <c r="AY572"/>
  <c r="AP572"/>
  <c r="AL572"/>
  <c r="AM572" s="1"/>
  <c r="AK572"/>
  <c r="AJ572"/>
  <c r="AA572"/>
  <c r="X572"/>
  <c r="S572"/>
  <c r="R572"/>
  <c r="Q572"/>
  <c r="N572"/>
  <c r="K572"/>
  <c r="CI571"/>
  <c r="CH571"/>
  <c r="BN571"/>
  <c r="BM571"/>
  <c r="BK571"/>
  <c r="BJ571"/>
  <c r="BI571"/>
  <c r="BH571"/>
  <c r="BF571"/>
  <c r="BE571"/>
  <c r="AY571"/>
  <c r="AP571"/>
  <c r="AL571"/>
  <c r="AK571"/>
  <c r="AJ571"/>
  <c r="AA571"/>
  <c r="X571"/>
  <c r="S571"/>
  <c r="T571" s="1"/>
  <c r="R571"/>
  <c r="Q571"/>
  <c r="N571"/>
  <c r="K571"/>
  <c r="CI570"/>
  <c r="CH570"/>
  <c r="BN570"/>
  <c r="BM570"/>
  <c r="BK570"/>
  <c r="BJ570"/>
  <c r="BI570"/>
  <c r="BH570"/>
  <c r="BF570"/>
  <c r="BE570"/>
  <c r="AY570"/>
  <c r="AP570"/>
  <c r="AL570"/>
  <c r="AK570"/>
  <c r="AJ570"/>
  <c r="AA570"/>
  <c r="X570"/>
  <c r="S570"/>
  <c r="R570"/>
  <c r="Q570"/>
  <c r="N570"/>
  <c r="K570"/>
  <c r="CI569"/>
  <c r="CH569"/>
  <c r="BN569"/>
  <c r="BO569" s="1"/>
  <c r="BM569"/>
  <c r="BK569"/>
  <c r="BJ569"/>
  <c r="BI569"/>
  <c r="BH569"/>
  <c r="BF569"/>
  <c r="BE569"/>
  <c r="AY569"/>
  <c r="AP569"/>
  <c r="AL569"/>
  <c r="AK569"/>
  <c r="AJ569"/>
  <c r="AA569"/>
  <c r="X569"/>
  <c r="S569"/>
  <c r="R569"/>
  <c r="T569" s="1"/>
  <c r="Q569"/>
  <c r="N569"/>
  <c r="N612" s="1"/>
  <c r="K569"/>
  <c r="CI568"/>
  <c r="CH568"/>
  <c r="CJ568" s="1"/>
  <c r="BN568"/>
  <c r="BM568"/>
  <c r="BO568" s="1"/>
  <c r="BK568"/>
  <c r="BJ568"/>
  <c r="BI568"/>
  <c r="BH568"/>
  <c r="BF568"/>
  <c r="BE568"/>
  <c r="AY568"/>
  <c r="AP568"/>
  <c r="AL568"/>
  <c r="AK568"/>
  <c r="AJ568"/>
  <c r="AA568"/>
  <c r="X568"/>
  <c r="S568"/>
  <c r="R568"/>
  <c r="Q568"/>
  <c r="K568"/>
  <c r="CI567"/>
  <c r="CH567"/>
  <c r="BN567"/>
  <c r="BM567"/>
  <c r="BK567"/>
  <c r="BJ567"/>
  <c r="BI567"/>
  <c r="BH567"/>
  <c r="BF567"/>
  <c r="BE567"/>
  <c r="AY567"/>
  <c r="AP567"/>
  <c r="AL567"/>
  <c r="AK567"/>
  <c r="AJ567"/>
  <c r="AA567"/>
  <c r="X567"/>
  <c r="S567"/>
  <c r="R567"/>
  <c r="Q567"/>
  <c r="K567"/>
  <c r="CG563"/>
  <c r="CF563"/>
  <c r="CE563"/>
  <c r="CD563"/>
  <c r="CC563"/>
  <c r="CB563"/>
  <c r="CA563"/>
  <c r="BZ563"/>
  <c r="BY563"/>
  <c r="BX563"/>
  <c r="BW563"/>
  <c r="BV563"/>
  <c r="BU563"/>
  <c r="BT563"/>
  <c r="BS563"/>
  <c r="BD563"/>
  <c r="BC563"/>
  <c r="BB563"/>
  <c r="BA563"/>
  <c r="AZ563"/>
  <c r="AX563"/>
  <c r="AW563"/>
  <c r="AV563"/>
  <c r="AU563"/>
  <c r="AT563"/>
  <c r="AS563"/>
  <c r="AR563"/>
  <c r="AQ563"/>
  <c r="AO563"/>
  <c r="AN563"/>
  <c r="AI563"/>
  <c r="AH563"/>
  <c r="AG563"/>
  <c r="AF563"/>
  <c r="AE563"/>
  <c r="AD563"/>
  <c r="AC563"/>
  <c r="AB563"/>
  <c r="Z563"/>
  <c r="Y563"/>
  <c r="W563"/>
  <c r="V563"/>
  <c r="U563"/>
  <c r="P563"/>
  <c r="O563"/>
  <c r="N563"/>
  <c r="M563"/>
  <c r="L563"/>
  <c r="J563"/>
  <c r="I563"/>
  <c r="CI562"/>
  <c r="CI563" s="1"/>
  <c r="CH562"/>
  <c r="CH563" s="1"/>
  <c r="BN562"/>
  <c r="BN563" s="1"/>
  <c r="BM562"/>
  <c r="BM563" s="1"/>
  <c r="BK562"/>
  <c r="BK563" s="1"/>
  <c r="BJ562"/>
  <c r="BI562"/>
  <c r="BI563" s="1"/>
  <c r="BH562"/>
  <c r="BH563" s="1"/>
  <c r="BF562"/>
  <c r="BF563" s="1"/>
  <c r="BE562"/>
  <c r="AY562"/>
  <c r="AY563" s="1"/>
  <c r="AP562"/>
  <c r="AP563" s="1"/>
  <c r="AL562"/>
  <c r="AL563" s="1"/>
  <c r="AK562"/>
  <c r="AK563" s="1"/>
  <c r="AJ562"/>
  <c r="AJ563" s="1"/>
  <c r="AA562"/>
  <c r="AA563" s="1"/>
  <c r="X562"/>
  <c r="X563" s="1"/>
  <c r="S562"/>
  <c r="S563" s="1"/>
  <c r="R562"/>
  <c r="R563" s="1"/>
  <c r="Q562"/>
  <c r="Q563" s="1"/>
  <c r="K562"/>
  <c r="K563" s="1"/>
  <c r="CG560"/>
  <c r="CF560"/>
  <c r="CE560"/>
  <c r="CD560"/>
  <c r="CC560"/>
  <c r="CB560"/>
  <c r="CA560"/>
  <c r="BZ560"/>
  <c r="BY560"/>
  <c r="BX560"/>
  <c r="BW560"/>
  <c r="BV560"/>
  <c r="BU560"/>
  <c r="BT560"/>
  <c r="BS560"/>
  <c r="BD560"/>
  <c r="BC560"/>
  <c r="BB560"/>
  <c r="BA560"/>
  <c r="AZ560"/>
  <c r="AX560"/>
  <c r="AW560"/>
  <c r="AV560"/>
  <c r="AU560"/>
  <c r="AT560"/>
  <c r="AS560"/>
  <c r="AR560"/>
  <c r="AQ560"/>
  <c r="AO560"/>
  <c r="AN560"/>
  <c r="AI560"/>
  <c r="AH560"/>
  <c r="AG560"/>
  <c r="AF560"/>
  <c r="AE560"/>
  <c r="AD560"/>
  <c r="AC560"/>
  <c r="AB560"/>
  <c r="Z560"/>
  <c r="Y560"/>
  <c r="W560"/>
  <c r="V560"/>
  <c r="U560"/>
  <c r="P560"/>
  <c r="O560"/>
  <c r="M560"/>
  <c r="L560"/>
  <c r="J560"/>
  <c r="I560"/>
  <c r="CI559"/>
  <c r="CH559"/>
  <c r="BN559"/>
  <c r="BM559"/>
  <c r="BK559"/>
  <c r="BJ559"/>
  <c r="BI559"/>
  <c r="BH559"/>
  <c r="BF559"/>
  <c r="BE559"/>
  <c r="AY559"/>
  <c r="AP559"/>
  <c r="AL559"/>
  <c r="AK559"/>
  <c r="AJ559"/>
  <c r="AA559"/>
  <c r="X559"/>
  <c r="S559"/>
  <c r="R559"/>
  <c r="T559" s="1"/>
  <c r="Q559"/>
  <c r="N559"/>
  <c r="K559"/>
  <c r="CI558"/>
  <c r="CH558"/>
  <c r="BN558"/>
  <c r="BM558"/>
  <c r="BK558"/>
  <c r="BJ558"/>
  <c r="BI558"/>
  <c r="BH558"/>
  <c r="BF558"/>
  <c r="BE558"/>
  <c r="AY558"/>
  <c r="AP558"/>
  <c r="AL558"/>
  <c r="AK558"/>
  <c r="AJ558"/>
  <c r="AA558"/>
  <c r="X558"/>
  <c r="S558"/>
  <c r="R558"/>
  <c r="Q558"/>
  <c r="N558"/>
  <c r="K558"/>
  <c r="CI557"/>
  <c r="CH557"/>
  <c r="CJ557" s="1"/>
  <c r="BN557"/>
  <c r="BM557"/>
  <c r="BK557"/>
  <c r="BJ557"/>
  <c r="BI557"/>
  <c r="BH557"/>
  <c r="BF557"/>
  <c r="BE557"/>
  <c r="AY557"/>
  <c r="AP557"/>
  <c r="AL557"/>
  <c r="AK557"/>
  <c r="AJ557"/>
  <c r="AA557"/>
  <c r="X557"/>
  <c r="S557"/>
  <c r="R557"/>
  <c r="Q557"/>
  <c r="N557"/>
  <c r="K557"/>
  <c r="CI556"/>
  <c r="CH556"/>
  <c r="BN556"/>
  <c r="BM556"/>
  <c r="BK556"/>
  <c r="BJ556"/>
  <c r="BI556"/>
  <c r="BH556"/>
  <c r="BF556"/>
  <c r="BE556"/>
  <c r="AY556"/>
  <c r="AP556"/>
  <c r="AL556"/>
  <c r="AK556"/>
  <c r="AJ556"/>
  <c r="AA556"/>
  <c r="X556"/>
  <c r="S556"/>
  <c r="R556"/>
  <c r="Q556"/>
  <c r="N556"/>
  <c r="K556"/>
  <c r="CI555"/>
  <c r="CH555"/>
  <c r="BN555"/>
  <c r="BM555"/>
  <c r="BK555"/>
  <c r="BJ555"/>
  <c r="BI555"/>
  <c r="BH555"/>
  <c r="BF555"/>
  <c r="BE555"/>
  <c r="AY555"/>
  <c r="AP555"/>
  <c r="AL555"/>
  <c r="AK555"/>
  <c r="AJ555"/>
  <c r="AA555"/>
  <c r="X555"/>
  <c r="S555"/>
  <c r="R555"/>
  <c r="T555" s="1"/>
  <c r="Q555"/>
  <c r="N555"/>
  <c r="K555"/>
  <c r="CI554"/>
  <c r="CH554"/>
  <c r="BN554"/>
  <c r="BM554"/>
  <c r="BK554"/>
  <c r="BJ554"/>
  <c r="BI554"/>
  <c r="BH554"/>
  <c r="BF554"/>
  <c r="BE554"/>
  <c r="AY554"/>
  <c r="AP554"/>
  <c r="AL554"/>
  <c r="AK554"/>
  <c r="AJ554"/>
  <c r="AA554"/>
  <c r="X554"/>
  <c r="S554"/>
  <c r="T554" s="1"/>
  <c r="R554"/>
  <c r="Q554"/>
  <c r="N554"/>
  <c r="K554"/>
  <c r="CI553"/>
  <c r="CH553"/>
  <c r="CJ553" s="1"/>
  <c r="BN553"/>
  <c r="BM553"/>
  <c r="BK553"/>
  <c r="BJ553"/>
  <c r="BI553"/>
  <c r="BH553"/>
  <c r="BF553"/>
  <c r="BE553"/>
  <c r="AY553"/>
  <c r="AP553"/>
  <c r="AL553"/>
  <c r="AK553"/>
  <c r="AJ553"/>
  <c r="AA553"/>
  <c r="X553"/>
  <c r="S553"/>
  <c r="R553"/>
  <c r="Q553"/>
  <c r="N553"/>
  <c r="N560" s="1"/>
  <c r="K553"/>
  <c r="CI552"/>
  <c r="CH552"/>
  <c r="BN552"/>
  <c r="BM552"/>
  <c r="BK552"/>
  <c r="BJ552"/>
  <c r="BI552"/>
  <c r="BH552"/>
  <c r="BF552"/>
  <c r="BE552"/>
  <c r="AY552"/>
  <c r="AP552"/>
  <c r="AL552"/>
  <c r="AK552"/>
  <c r="AJ552"/>
  <c r="AA552"/>
  <c r="X552"/>
  <c r="S552"/>
  <c r="R552"/>
  <c r="T552" s="1"/>
  <c r="Q552"/>
  <c r="K552"/>
  <c r="CI551"/>
  <c r="CH551"/>
  <c r="BN551"/>
  <c r="BM551"/>
  <c r="BO551" s="1"/>
  <c r="BK551"/>
  <c r="BJ551"/>
  <c r="BL551" s="1"/>
  <c r="BI551"/>
  <c r="BH551"/>
  <c r="BF551"/>
  <c r="BE551"/>
  <c r="AY551"/>
  <c r="AP551"/>
  <c r="AL551"/>
  <c r="AK551"/>
  <c r="AJ551"/>
  <c r="AA551"/>
  <c r="X551"/>
  <c r="S551"/>
  <c r="R551"/>
  <c r="Q551"/>
  <c r="K551"/>
  <c r="CG549"/>
  <c r="CF549"/>
  <c r="CE549"/>
  <c r="CD549"/>
  <c r="CC549"/>
  <c r="CB549"/>
  <c r="CA549"/>
  <c r="BZ549"/>
  <c r="BY549"/>
  <c r="BX549"/>
  <c r="BW549"/>
  <c r="BV549"/>
  <c r="BU549"/>
  <c r="BT549"/>
  <c r="BS549"/>
  <c r="BD549"/>
  <c r="BC549"/>
  <c r="BB549"/>
  <c r="BA549"/>
  <c r="AZ549"/>
  <c r="AX549"/>
  <c r="AW549"/>
  <c r="AV549"/>
  <c r="AU549"/>
  <c r="AT549"/>
  <c r="AS549"/>
  <c r="AR549"/>
  <c r="AQ549"/>
  <c r="AO549"/>
  <c r="AN549"/>
  <c r="AI549"/>
  <c r="AH549"/>
  <c r="AG549"/>
  <c r="AF549"/>
  <c r="AE549"/>
  <c r="AD549"/>
  <c r="AC549"/>
  <c r="AB549"/>
  <c r="Z549"/>
  <c r="Y549"/>
  <c r="W549"/>
  <c r="V549"/>
  <c r="U549"/>
  <c r="P549"/>
  <c r="O549"/>
  <c r="M549"/>
  <c r="L549"/>
  <c r="J549"/>
  <c r="I549"/>
  <c r="CI548"/>
  <c r="CH548"/>
  <c r="BN548"/>
  <c r="BM548"/>
  <c r="BK548"/>
  <c r="BJ548"/>
  <c r="BI548"/>
  <c r="BH548"/>
  <c r="BF548"/>
  <c r="BE548"/>
  <c r="AY548"/>
  <c r="AP548"/>
  <c r="AA548"/>
  <c r="X548"/>
  <c r="CI547"/>
  <c r="CH547"/>
  <c r="BN547"/>
  <c r="BM547"/>
  <c r="BK547"/>
  <c r="BL547" s="1"/>
  <c r="BJ547"/>
  <c r="BI547"/>
  <c r="BH547"/>
  <c r="BF547"/>
  <c r="BE547"/>
  <c r="BG547" s="1"/>
  <c r="AY547"/>
  <c r="AP547"/>
  <c r="AL547"/>
  <c r="AK547"/>
  <c r="AJ547"/>
  <c r="AA547"/>
  <c r="X547"/>
  <c r="S547"/>
  <c r="R547"/>
  <c r="Q547"/>
  <c r="N547"/>
  <c r="K547"/>
  <c r="CI546"/>
  <c r="CH546"/>
  <c r="BN546"/>
  <c r="BM546"/>
  <c r="BK546"/>
  <c r="BJ546"/>
  <c r="BI546"/>
  <c r="BH546"/>
  <c r="BF546"/>
  <c r="BE546"/>
  <c r="AY546"/>
  <c r="AP546"/>
  <c r="AL546"/>
  <c r="AK546"/>
  <c r="AJ546"/>
  <c r="AA546"/>
  <c r="X546"/>
  <c r="S546"/>
  <c r="R546"/>
  <c r="Q546"/>
  <c r="K546"/>
  <c r="CI545"/>
  <c r="CH545"/>
  <c r="BN545"/>
  <c r="BM545"/>
  <c r="BK545"/>
  <c r="BJ545"/>
  <c r="BI545"/>
  <c r="BH545"/>
  <c r="BF545"/>
  <c r="BE545"/>
  <c r="AY545"/>
  <c r="AP545"/>
  <c r="AL545"/>
  <c r="AK545"/>
  <c r="AJ545"/>
  <c r="AA545"/>
  <c r="X545"/>
  <c r="S545"/>
  <c r="R545"/>
  <c r="Q545"/>
  <c r="N545"/>
  <c r="N549" s="1"/>
  <c r="K545"/>
  <c r="CG543"/>
  <c r="CF543"/>
  <c r="CE543"/>
  <c r="CD543"/>
  <c r="CC543"/>
  <c r="CB543"/>
  <c r="CA543"/>
  <c r="BZ543"/>
  <c r="BY543"/>
  <c r="BX543"/>
  <c r="BW543"/>
  <c r="BV543"/>
  <c r="BU543"/>
  <c r="BT543"/>
  <c r="BS543"/>
  <c r="BD543"/>
  <c r="BC543"/>
  <c r="BB543"/>
  <c r="BA543"/>
  <c r="AZ543"/>
  <c r="AX543"/>
  <c r="AW543"/>
  <c r="AV543"/>
  <c r="AU543"/>
  <c r="AT543"/>
  <c r="AS543"/>
  <c r="AR543"/>
  <c r="AQ543"/>
  <c r="AO543"/>
  <c r="AN543"/>
  <c r="AI543"/>
  <c r="AH543"/>
  <c r="AG543"/>
  <c r="AF543"/>
  <c r="AE543"/>
  <c r="AD543"/>
  <c r="AC543"/>
  <c r="AB543"/>
  <c r="Z543"/>
  <c r="Y543"/>
  <c r="W543"/>
  <c r="V543"/>
  <c r="U543"/>
  <c r="P543"/>
  <c r="O543"/>
  <c r="M543"/>
  <c r="L543"/>
  <c r="J543"/>
  <c r="I543"/>
  <c r="CI542"/>
  <c r="CH542"/>
  <c r="BN542"/>
  <c r="BM542"/>
  <c r="BK542"/>
  <c r="BJ542"/>
  <c r="BI542"/>
  <c r="BH542"/>
  <c r="BF542"/>
  <c r="BE542"/>
  <c r="AY542"/>
  <c r="AP542"/>
  <c r="AL542"/>
  <c r="AK542"/>
  <c r="AJ542"/>
  <c r="AA542"/>
  <c r="X542"/>
  <c r="S542"/>
  <c r="R542"/>
  <c r="Q542"/>
  <c r="N542"/>
  <c r="N543" s="1"/>
  <c r="K542"/>
  <c r="CI541"/>
  <c r="CH541"/>
  <c r="BN541"/>
  <c r="BM541"/>
  <c r="BK541"/>
  <c r="BJ541"/>
  <c r="BI541"/>
  <c r="BH541"/>
  <c r="BF541"/>
  <c r="BE541"/>
  <c r="AY541"/>
  <c r="AP541"/>
  <c r="AL541"/>
  <c r="AK541"/>
  <c r="AJ541"/>
  <c r="AA541"/>
  <c r="X541"/>
  <c r="S541"/>
  <c r="R541"/>
  <c r="Q541"/>
  <c r="K541"/>
  <c r="CG539"/>
  <c r="CF539"/>
  <c r="CE539"/>
  <c r="CD539"/>
  <c r="CC539"/>
  <c r="CB539"/>
  <c r="CA539"/>
  <c r="BZ539"/>
  <c r="BY539"/>
  <c r="BX539"/>
  <c r="BW539"/>
  <c r="BV539"/>
  <c r="BU539"/>
  <c r="BT539"/>
  <c r="BS539"/>
  <c r="BD539"/>
  <c r="BC539"/>
  <c r="BB539"/>
  <c r="BA539"/>
  <c r="AZ539"/>
  <c r="AX539"/>
  <c r="AW539"/>
  <c r="AV539"/>
  <c r="AU539"/>
  <c r="AT539"/>
  <c r="AS539"/>
  <c r="AR539"/>
  <c r="AQ539"/>
  <c r="AO539"/>
  <c r="AN539"/>
  <c r="AI539"/>
  <c r="AH539"/>
  <c r="AG539"/>
  <c r="AF539"/>
  <c r="AE539"/>
  <c r="AD539"/>
  <c r="AC539"/>
  <c r="AB539"/>
  <c r="Z539"/>
  <c r="Y539"/>
  <c r="W539"/>
  <c r="V539"/>
  <c r="U539"/>
  <c r="P539"/>
  <c r="O539"/>
  <c r="M539"/>
  <c r="L539"/>
  <c r="J539"/>
  <c r="I539"/>
  <c r="CI538"/>
  <c r="CH538"/>
  <c r="BN538"/>
  <c r="BM538"/>
  <c r="BO538" s="1"/>
  <c r="BK538"/>
  <c r="BJ538"/>
  <c r="BI538"/>
  <c r="BH538"/>
  <c r="BF538"/>
  <c r="BQ538" s="1"/>
  <c r="BE538"/>
  <c r="AY538"/>
  <c r="AP538"/>
  <c r="AL538"/>
  <c r="AK538"/>
  <c r="AJ538"/>
  <c r="AA538"/>
  <c r="X538"/>
  <c r="S538"/>
  <c r="R538"/>
  <c r="Q538"/>
  <c r="N538"/>
  <c r="K538"/>
  <c r="CI537"/>
  <c r="CH537"/>
  <c r="BN537"/>
  <c r="BM537"/>
  <c r="BK537"/>
  <c r="BJ537"/>
  <c r="BI537"/>
  <c r="BH537"/>
  <c r="BF537"/>
  <c r="BE537"/>
  <c r="AY537"/>
  <c r="AP537"/>
  <c r="AL537"/>
  <c r="AK537"/>
  <c r="AJ537"/>
  <c r="AA537"/>
  <c r="X537"/>
  <c r="S537"/>
  <c r="R537"/>
  <c r="Q537"/>
  <c r="N537"/>
  <c r="K537"/>
  <c r="CI536"/>
  <c r="CH536"/>
  <c r="BN536"/>
  <c r="BM536"/>
  <c r="BK536"/>
  <c r="BJ536"/>
  <c r="BI536"/>
  <c r="BH536"/>
  <c r="BF536"/>
  <c r="BE536"/>
  <c r="AY536"/>
  <c r="AP536"/>
  <c r="AL536"/>
  <c r="AK536"/>
  <c r="AJ536"/>
  <c r="AA536"/>
  <c r="X536"/>
  <c r="S536"/>
  <c r="R536"/>
  <c r="Q536"/>
  <c r="N536"/>
  <c r="K536"/>
  <c r="CI535"/>
  <c r="CH535"/>
  <c r="BN535"/>
  <c r="BM535"/>
  <c r="BK535"/>
  <c r="BJ535"/>
  <c r="BI535"/>
  <c r="BH535"/>
  <c r="BF535"/>
  <c r="BE535"/>
  <c r="AY535"/>
  <c r="AP535"/>
  <c r="AL535"/>
  <c r="AK535"/>
  <c r="AJ535"/>
  <c r="AA535"/>
  <c r="X535"/>
  <c r="S535"/>
  <c r="R535"/>
  <c r="Q535"/>
  <c r="N535"/>
  <c r="K535"/>
  <c r="CI534"/>
  <c r="CH534"/>
  <c r="BN534"/>
  <c r="BM534"/>
  <c r="BK534"/>
  <c r="BL534" s="1"/>
  <c r="BJ534"/>
  <c r="BI534"/>
  <c r="BH534"/>
  <c r="BF534"/>
  <c r="BE534"/>
  <c r="AY534"/>
  <c r="AP534"/>
  <c r="AL534"/>
  <c r="AK534"/>
  <c r="AJ534"/>
  <c r="AA534"/>
  <c r="X534"/>
  <c r="S534"/>
  <c r="R534"/>
  <c r="Q534"/>
  <c r="N534"/>
  <c r="K534"/>
  <c r="CI533"/>
  <c r="CH533"/>
  <c r="BN533"/>
  <c r="BM533"/>
  <c r="BK533"/>
  <c r="BJ533"/>
  <c r="BI533"/>
  <c r="BH533"/>
  <c r="BF533"/>
  <c r="BE533"/>
  <c r="AY533"/>
  <c r="AP533"/>
  <c r="AL533"/>
  <c r="AK533"/>
  <c r="AJ533"/>
  <c r="AA533"/>
  <c r="X533"/>
  <c r="S533"/>
  <c r="R533"/>
  <c r="Q533"/>
  <c r="N533"/>
  <c r="K533"/>
  <c r="CI532"/>
  <c r="CH532"/>
  <c r="BN532"/>
  <c r="BM532"/>
  <c r="BK532"/>
  <c r="BJ532"/>
  <c r="BI532"/>
  <c r="BH532"/>
  <c r="BF532"/>
  <c r="BE532"/>
  <c r="AY532"/>
  <c r="AP532"/>
  <c r="AL532"/>
  <c r="AK532"/>
  <c r="AJ532"/>
  <c r="AA532"/>
  <c r="X532"/>
  <c r="S532"/>
  <c r="R532"/>
  <c r="Q532"/>
  <c r="N532"/>
  <c r="K532"/>
  <c r="CI531"/>
  <c r="CH531"/>
  <c r="BN531"/>
  <c r="BM531"/>
  <c r="BK531"/>
  <c r="BJ531"/>
  <c r="BI531"/>
  <c r="BH531"/>
  <c r="BF531"/>
  <c r="BE531"/>
  <c r="AY531"/>
  <c r="AP531"/>
  <c r="AL531"/>
  <c r="AK531"/>
  <c r="AJ531"/>
  <c r="AA531"/>
  <c r="X531"/>
  <c r="S531"/>
  <c r="R531"/>
  <c r="Q531"/>
  <c r="N531"/>
  <c r="K531"/>
  <c r="CI530"/>
  <c r="CH530"/>
  <c r="BN530"/>
  <c r="BM530"/>
  <c r="BK530"/>
  <c r="BJ530"/>
  <c r="BI530"/>
  <c r="BH530"/>
  <c r="BF530"/>
  <c r="BE530"/>
  <c r="AY530"/>
  <c r="AP530"/>
  <c r="AL530"/>
  <c r="AK530"/>
  <c r="AJ530"/>
  <c r="AA530"/>
  <c r="X530"/>
  <c r="S530"/>
  <c r="R530"/>
  <c r="Q530"/>
  <c r="N530"/>
  <c r="K530"/>
  <c r="CI529"/>
  <c r="CH529"/>
  <c r="BN529"/>
  <c r="BM529"/>
  <c r="BK529"/>
  <c r="BJ529"/>
  <c r="BI529"/>
  <c r="BH529"/>
  <c r="BF529"/>
  <c r="BE529"/>
  <c r="AY529"/>
  <c r="AP529"/>
  <c r="AL529"/>
  <c r="AK529"/>
  <c r="AJ529"/>
  <c r="AA529"/>
  <c r="X529"/>
  <c r="S529"/>
  <c r="R529"/>
  <c r="Q529"/>
  <c r="N529"/>
  <c r="K529"/>
  <c r="CI528"/>
  <c r="CH528"/>
  <c r="BN528"/>
  <c r="BM528"/>
  <c r="BK528"/>
  <c r="BJ528"/>
  <c r="BI528"/>
  <c r="BH528"/>
  <c r="BF528"/>
  <c r="BE528"/>
  <c r="AY528"/>
  <c r="AP528"/>
  <c r="AL528"/>
  <c r="AK528"/>
  <c r="AJ528"/>
  <c r="AA528"/>
  <c r="X528"/>
  <c r="S528"/>
  <c r="R528"/>
  <c r="Q528"/>
  <c r="N528"/>
  <c r="K528"/>
  <c r="CI527"/>
  <c r="CH527"/>
  <c r="BN527"/>
  <c r="BM527"/>
  <c r="BK527"/>
  <c r="BJ527"/>
  <c r="BI527"/>
  <c r="BH527"/>
  <c r="BF527"/>
  <c r="BE527"/>
  <c r="AY527"/>
  <c r="AP527"/>
  <c r="AL527"/>
  <c r="AM527" s="1"/>
  <c r="AK527"/>
  <c r="AJ527"/>
  <c r="AA527"/>
  <c r="X527"/>
  <c r="S527"/>
  <c r="R527"/>
  <c r="Q527"/>
  <c r="K527"/>
  <c r="CI526"/>
  <c r="CH526"/>
  <c r="CJ526" s="1"/>
  <c r="BN526"/>
  <c r="BM526"/>
  <c r="BK526"/>
  <c r="BJ526"/>
  <c r="BI526"/>
  <c r="BH526"/>
  <c r="BF526"/>
  <c r="BE526"/>
  <c r="BG526" s="1"/>
  <c r="AY526"/>
  <c r="AP526"/>
  <c r="AL526"/>
  <c r="AK526"/>
  <c r="AJ526"/>
  <c r="AA526"/>
  <c r="X526"/>
  <c r="S526"/>
  <c r="R526"/>
  <c r="Q526"/>
  <c r="K526"/>
  <c r="CI525"/>
  <c r="CJ525" s="1"/>
  <c r="CH525"/>
  <c r="BN525"/>
  <c r="BM525"/>
  <c r="BK525"/>
  <c r="BJ525"/>
  <c r="BI525"/>
  <c r="BH525"/>
  <c r="BF525"/>
  <c r="BE525"/>
  <c r="AY525"/>
  <c r="AP525"/>
  <c r="AL525"/>
  <c r="AK525"/>
  <c r="AJ525"/>
  <c r="AA525"/>
  <c r="X525"/>
  <c r="S525"/>
  <c r="R525"/>
  <c r="Q525"/>
  <c r="N525"/>
  <c r="K525"/>
  <c r="CI524"/>
  <c r="CH524"/>
  <c r="BN524"/>
  <c r="BM524"/>
  <c r="BK524"/>
  <c r="BJ524"/>
  <c r="BI524"/>
  <c r="BH524"/>
  <c r="BF524"/>
  <c r="BE524"/>
  <c r="AY524"/>
  <c r="AP524"/>
  <c r="AL524"/>
  <c r="AK524"/>
  <c r="AJ524"/>
  <c r="AA524"/>
  <c r="X524"/>
  <c r="S524"/>
  <c r="R524"/>
  <c r="Q524"/>
  <c r="N524"/>
  <c r="K524"/>
  <c r="CI523"/>
  <c r="CH523"/>
  <c r="BN523"/>
  <c r="BM523"/>
  <c r="BK523"/>
  <c r="BJ523"/>
  <c r="BI523"/>
  <c r="BH523"/>
  <c r="BF523"/>
  <c r="BE523"/>
  <c r="AY523"/>
  <c r="AP523"/>
  <c r="AL523"/>
  <c r="AK523"/>
  <c r="AJ523"/>
  <c r="AA523"/>
  <c r="X523"/>
  <c r="S523"/>
  <c r="R523"/>
  <c r="Q523"/>
  <c r="K523"/>
  <c r="CI522"/>
  <c r="CH522"/>
  <c r="BN522"/>
  <c r="BM522"/>
  <c r="BK522"/>
  <c r="BJ522"/>
  <c r="BI522"/>
  <c r="BH522"/>
  <c r="BF522"/>
  <c r="BE522"/>
  <c r="AY522"/>
  <c r="AP522"/>
  <c r="AL522"/>
  <c r="AK522"/>
  <c r="AJ522"/>
  <c r="AA522"/>
  <c r="X522"/>
  <c r="S522"/>
  <c r="R522"/>
  <c r="Q522"/>
  <c r="N522"/>
  <c r="K522"/>
  <c r="CI521"/>
  <c r="CH521"/>
  <c r="BN521"/>
  <c r="BM521"/>
  <c r="BK521"/>
  <c r="BJ521"/>
  <c r="BL521" s="1"/>
  <c r="BI521"/>
  <c r="BH521"/>
  <c r="BF521"/>
  <c r="BE521"/>
  <c r="BG521" s="1"/>
  <c r="AY521"/>
  <c r="AP521"/>
  <c r="AL521"/>
  <c r="AK521"/>
  <c r="AJ521"/>
  <c r="AA521"/>
  <c r="X521"/>
  <c r="S521"/>
  <c r="T521" s="1"/>
  <c r="R521"/>
  <c r="Q521"/>
  <c r="K521"/>
  <c r="CI520"/>
  <c r="CH520"/>
  <c r="BN520"/>
  <c r="BM520"/>
  <c r="BK520"/>
  <c r="BJ520"/>
  <c r="BI520"/>
  <c r="BH520"/>
  <c r="BF520"/>
  <c r="BE520"/>
  <c r="AY520"/>
  <c r="AP520"/>
  <c r="AL520"/>
  <c r="AK520"/>
  <c r="AJ520"/>
  <c r="AA520"/>
  <c r="X520"/>
  <c r="S520"/>
  <c r="R520"/>
  <c r="Q520"/>
  <c r="N520"/>
  <c r="N539" s="1"/>
  <c r="K520"/>
  <c r="CI519"/>
  <c r="CH519"/>
  <c r="BN519"/>
  <c r="BM519"/>
  <c r="BK519"/>
  <c r="BJ519"/>
  <c r="BI519"/>
  <c r="BH519"/>
  <c r="BF519"/>
  <c r="BE519"/>
  <c r="AY519"/>
  <c r="AP519"/>
  <c r="AL519"/>
  <c r="AK519"/>
  <c r="AJ519"/>
  <c r="AA519"/>
  <c r="X519"/>
  <c r="S519"/>
  <c r="R519"/>
  <c r="T519" s="1"/>
  <c r="Q519"/>
  <c r="K519"/>
  <c r="CI518"/>
  <c r="CH518"/>
  <c r="BN518"/>
  <c r="BM518"/>
  <c r="BK518"/>
  <c r="BJ518"/>
  <c r="BI518"/>
  <c r="BH518"/>
  <c r="BF518"/>
  <c r="BE518"/>
  <c r="AY518"/>
  <c r="AP518"/>
  <c r="AL518"/>
  <c r="AK518"/>
  <c r="AJ518"/>
  <c r="AA518"/>
  <c r="X518"/>
  <c r="S518"/>
  <c r="R518"/>
  <c r="Q518"/>
  <c r="K518"/>
  <c r="CI517"/>
  <c r="CH517"/>
  <c r="BN517"/>
  <c r="BM517"/>
  <c r="BK517"/>
  <c r="BJ517"/>
  <c r="BI517"/>
  <c r="BH517"/>
  <c r="BF517"/>
  <c r="BE517"/>
  <c r="AY517"/>
  <c r="AP517"/>
  <c r="AL517"/>
  <c r="AK517"/>
  <c r="AJ517"/>
  <c r="AA517"/>
  <c r="X517"/>
  <c r="S517"/>
  <c r="R517"/>
  <c r="Q517"/>
  <c r="K517"/>
  <c r="CI516"/>
  <c r="CH516"/>
  <c r="BN516"/>
  <c r="BM516"/>
  <c r="BK516"/>
  <c r="BJ516"/>
  <c r="BI516"/>
  <c r="BH516"/>
  <c r="BF516"/>
  <c r="BE516"/>
  <c r="AY516"/>
  <c r="AP516"/>
  <c r="AL516"/>
  <c r="AK516"/>
  <c r="AJ516"/>
  <c r="AA516"/>
  <c r="X516"/>
  <c r="S516"/>
  <c r="R516"/>
  <c r="Q516"/>
  <c r="K516"/>
  <c r="CI515"/>
  <c r="CH515"/>
  <c r="BN515"/>
  <c r="BM515"/>
  <c r="BK515"/>
  <c r="BJ515"/>
  <c r="BI515"/>
  <c r="BH515"/>
  <c r="BF515"/>
  <c r="BE515"/>
  <c r="AY515"/>
  <c r="AP515"/>
  <c r="AL515"/>
  <c r="AK515"/>
  <c r="AJ515"/>
  <c r="AA515"/>
  <c r="X515"/>
  <c r="S515"/>
  <c r="R515"/>
  <c r="Q515"/>
  <c r="K515"/>
  <c r="CL511"/>
  <c r="CK511"/>
  <c r="CG511"/>
  <c r="CF511"/>
  <c r="CE511"/>
  <c r="CD511"/>
  <c r="CC511"/>
  <c r="CB511"/>
  <c r="CA511"/>
  <c r="BZ511"/>
  <c r="BY511"/>
  <c r="BX511"/>
  <c r="BW511"/>
  <c r="BV511"/>
  <c r="BU511"/>
  <c r="BT511"/>
  <c r="BS511"/>
  <c r="BD511"/>
  <c r="BC511"/>
  <c r="BB511"/>
  <c r="BA511"/>
  <c r="AZ511"/>
  <c r="AX511"/>
  <c r="AW511"/>
  <c r="AV511"/>
  <c r="AU511"/>
  <c r="AT511"/>
  <c r="AS511"/>
  <c r="AR511"/>
  <c r="AQ511"/>
  <c r="AO511"/>
  <c r="AN511"/>
  <c r="AI511"/>
  <c r="AH511"/>
  <c r="AG511"/>
  <c r="AF511"/>
  <c r="AE511"/>
  <c r="AD511"/>
  <c r="AC511"/>
  <c r="AB511"/>
  <c r="Z511"/>
  <c r="Y511"/>
  <c r="W511"/>
  <c r="V511"/>
  <c r="U511"/>
  <c r="R511"/>
  <c r="P511"/>
  <c r="O511"/>
  <c r="M511"/>
  <c r="L511"/>
  <c r="J511"/>
  <c r="I511"/>
  <c r="CI510"/>
  <c r="CI511" s="1"/>
  <c r="CH510"/>
  <c r="CH511" s="1"/>
  <c r="BN510"/>
  <c r="BN511" s="1"/>
  <c r="BM510"/>
  <c r="BM511" s="1"/>
  <c r="BK510"/>
  <c r="BK511" s="1"/>
  <c r="BJ510"/>
  <c r="BJ511" s="1"/>
  <c r="BI510"/>
  <c r="BI511" s="1"/>
  <c r="BH510"/>
  <c r="BF510"/>
  <c r="BE510"/>
  <c r="AY510"/>
  <c r="AY511" s="1"/>
  <c r="AP510"/>
  <c r="AP511" s="1"/>
  <c r="AL510"/>
  <c r="AL511" s="1"/>
  <c r="AK510"/>
  <c r="AK511" s="1"/>
  <c r="AJ510"/>
  <c r="AJ511" s="1"/>
  <c r="AA510"/>
  <c r="AA511" s="1"/>
  <c r="X510"/>
  <c r="X511" s="1"/>
  <c r="S510"/>
  <c r="S511" s="1"/>
  <c r="R510"/>
  <c r="Q510"/>
  <c r="Q511" s="1"/>
  <c r="N510"/>
  <c r="N511" s="1"/>
  <c r="K510"/>
  <c r="K511" s="1"/>
  <c r="CL508"/>
  <c r="CK508"/>
  <c r="CG508"/>
  <c r="CF508"/>
  <c r="CE508"/>
  <c r="CD508"/>
  <c r="CC508"/>
  <c r="CB508"/>
  <c r="CA508"/>
  <c r="BZ508"/>
  <c r="BY508"/>
  <c r="BX508"/>
  <c r="BW508"/>
  <c r="BV508"/>
  <c r="BU508"/>
  <c r="BT508"/>
  <c r="BS508"/>
  <c r="BD508"/>
  <c r="BC508"/>
  <c r="BB508"/>
  <c r="BA508"/>
  <c r="AZ508"/>
  <c r="AX508"/>
  <c r="AW508"/>
  <c r="AV508"/>
  <c r="AU508"/>
  <c r="AT508"/>
  <c r="AS508"/>
  <c r="AR508"/>
  <c r="AQ508"/>
  <c r="AO508"/>
  <c r="AN508"/>
  <c r="AI508"/>
  <c r="AH508"/>
  <c r="AG508"/>
  <c r="AF508"/>
  <c r="AE508"/>
  <c r="AD508"/>
  <c r="AC508"/>
  <c r="AB508"/>
  <c r="Z508"/>
  <c r="Y508"/>
  <c r="W508"/>
  <c r="V508"/>
  <c r="U508"/>
  <c r="P508"/>
  <c r="O508"/>
  <c r="M508"/>
  <c r="L508"/>
  <c r="J508"/>
  <c r="I508"/>
  <c r="CI507"/>
  <c r="CH507"/>
  <c r="BN507"/>
  <c r="BM507"/>
  <c r="BK507"/>
  <c r="BJ507"/>
  <c r="BI507"/>
  <c r="BH507"/>
  <c r="BF507"/>
  <c r="BE507"/>
  <c r="AY507"/>
  <c r="AP507"/>
  <c r="AL507"/>
  <c r="AK507"/>
  <c r="AJ507"/>
  <c r="AA507"/>
  <c r="X507"/>
  <c r="S507"/>
  <c r="R507"/>
  <c r="Q507"/>
  <c r="K507"/>
  <c r="CI506"/>
  <c r="CH506"/>
  <c r="BN506"/>
  <c r="BM506"/>
  <c r="BK506"/>
  <c r="BJ506"/>
  <c r="BI506"/>
  <c r="BH506"/>
  <c r="BF506"/>
  <c r="BE506"/>
  <c r="AY506"/>
  <c r="AP506"/>
  <c r="AL506"/>
  <c r="AK506"/>
  <c r="AJ506"/>
  <c r="AA506"/>
  <c r="X506"/>
  <c r="S506"/>
  <c r="R506"/>
  <c r="T506" s="1"/>
  <c r="Q506"/>
  <c r="K506"/>
  <c r="CI505"/>
  <c r="CH505"/>
  <c r="BN505"/>
  <c r="BM505"/>
  <c r="BO505" s="1"/>
  <c r="BK505"/>
  <c r="BJ505"/>
  <c r="BL505" s="1"/>
  <c r="BI505"/>
  <c r="BH505"/>
  <c r="BF505"/>
  <c r="BQ505" s="1"/>
  <c r="BE505"/>
  <c r="AY505"/>
  <c r="AP505"/>
  <c r="AL505"/>
  <c r="AK505"/>
  <c r="AJ505"/>
  <c r="AA505"/>
  <c r="X505"/>
  <c r="S505"/>
  <c r="R505"/>
  <c r="Q505"/>
  <c r="N505"/>
  <c r="K505"/>
  <c r="CI504"/>
  <c r="CH504"/>
  <c r="BN504"/>
  <c r="BM504"/>
  <c r="BK504"/>
  <c r="BJ504"/>
  <c r="BI504"/>
  <c r="BH504"/>
  <c r="BF504"/>
  <c r="BE504"/>
  <c r="AY504"/>
  <c r="AP504"/>
  <c r="AL504"/>
  <c r="AK504"/>
  <c r="AJ504"/>
  <c r="AA504"/>
  <c r="X504"/>
  <c r="S504"/>
  <c r="R504"/>
  <c r="Q504"/>
  <c r="N504"/>
  <c r="K504"/>
  <c r="CI503"/>
  <c r="CH503"/>
  <c r="BN503"/>
  <c r="BM503"/>
  <c r="BK503"/>
  <c r="BJ503"/>
  <c r="BI503"/>
  <c r="BH503"/>
  <c r="BF503"/>
  <c r="BE503"/>
  <c r="AY503"/>
  <c r="AP503"/>
  <c r="AL503"/>
  <c r="AM503" s="1"/>
  <c r="AK503"/>
  <c r="AJ503"/>
  <c r="AA503"/>
  <c r="X503"/>
  <c r="S503"/>
  <c r="R503"/>
  <c r="Q503"/>
  <c r="N503"/>
  <c r="N508" s="1"/>
  <c r="K503"/>
  <c r="CL501"/>
  <c r="CK501"/>
  <c r="CG501"/>
  <c r="CF501"/>
  <c r="CE501"/>
  <c r="CD501"/>
  <c r="CC501"/>
  <c r="CB501"/>
  <c r="CA501"/>
  <c r="BZ501"/>
  <c r="BY501"/>
  <c r="BX501"/>
  <c r="BW501"/>
  <c r="BV501"/>
  <c r="BU501"/>
  <c r="BT501"/>
  <c r="BS501"/>
  <c r="BD501"/>
  <c r="BC501"/>
  <c r="BB501"/>
  <c r="BA501"/>
  <c r="AZ501"/>
  <c r="AX501"/>
  <c r="AW501"/>
  <c r="AV501"/>
  <c r="AU501"/>
  <c r="AT501"/>
  <c r="AS501"/>
  <c r="AR501"/>
  <c r="AQ501"/>
  <c r="AO501"/>
  <c r="AN501"/>
  <c r="AI501"/>
  <c r="AH501"/>
  <c r="AG501"/>
  <c r="AF501"/>
  <c r="AE501"/>
  <c r="AD501"/>
  <c r="AC501"/>
  <c r="AB501"/>
  <c r="Z501"/>
  <c r="Y501"/>
  <c r="W501"/>
  <c r="V501"/>
  <c r="U501"/>
  <c r="P501"/>
  <c r="O501"/>
  <c r="M501"/>
  <c r="L501"/>
  <c r="J501"/>
  <c r="I501"/>
  <c r="CI500"/>
  <c r="CH500"/>
  <c r="BN500"/>
  <c r="BM500"/>
  <c r="BK500"/>
  <c r="BJ500"/>
  <c r="BI500"/>
  <c r="BH500"/>
  <c r="BF500"/>
  <c r="BE500"/>
  <c r="AY500"/>
  <c r="AP500"/>
  <c r="AL500"/>
  <c r="AK500"/>
  <c r="AM500" s="1"/>
  <c r="AJ500"/>
  <c r="AA500"/>
  <c r="X500"/>
  <c r="S500"/>
  <c r="R500"/>
  <c r="Q500"/>
  <c r="N500"/>
  <c r="K500"/>
  <c r="CI499"/>
  <c r="CH499"/>
  <c r="BN499"/>
  <c r="BM499"/>
  <c r="BK499"/>
  <c r="BJ499"/>
  <c r="BI499"/>
  <c r="BH499"/>
  <c r="BF499"/>
  <c r="BE499"/>
  <c r="AY499"/>
  <c r="AP499"/>
  <c r="AL499"/>
  <c r="AK499"/>
  <c r="AJ499"/>
  <c r="AA499"/>
  <c r="X499"/>
  <c r="S499"/>
  <c r="R499"/>
  <c r="Q499"/>
  <c r="N499"/>
  <c r="K499"/>
  <c r="CI498"/>
  <c r="CH498"/>
  <c r="CJ498" s="1"/>
  <c r="BN498"/>
  <c r="BM498"/>
  <c r="BK498"/>
  <c r="BJ498"/>
  <c r="BI498"/>
  <c r="BH498"/>
  <c r="BF498"/>
  <c r="BE498"/>
  <c r="AY498"/>
  <c r="AP498"/>
  <c r="AL498"/>
  <c r="AK498"/>
  <c r="AJ498"/>
  <c r="AA498"/>
  <c r="X498"/>
  <c r="S498"/>
  <c r="R498"/>
  <c r="Q498"/>
  <c r="N498"/>
  <c r="K498"/>
  <c r="CI497"/>
  <c r="CH497"/>
  <c r="BN497"/>
  <c r="BM497"/>
  <c r="BK497"/>
  <c r="BJ497"/>
  <c r="BI497"/>
  <c r="BH497"/>
  <c r="BF497"/>
  <c r="BE497"/>
  <c r="AY497"/>
  <c r="AP497"/>
  <c r="AL497"/>
  <c r="AK497"/>
  <c r="AJ497"/>
  <c r="AA497"/>
  <c r="X497"/>
  <c r="S497"/>
  <c r="R497"/>
  <c r="Q497"/>
  <c r="N497"/>
  <c r="K497"/>
  <c r="CI496"/>
  <c r="CH496"/>
  <c r="BN496"/>
  <c r="BM496"/>
  <c r="BK496"/>
  <c r="BJ496"/>
  <c r="BI496"/>
  <c r="BH496"/>
  <c r="BF496"/>
  <c r="BE496"/>
  <c r="AY496"/>
  <c r="AP496"/>
  <c r="AL496"/>
  <c r="AK496"/>
  <c r="AJ496"/>
  <c r="AA496"/>
  <c r="X496"/>
  <c r="S496"/>
  <c r="R496"/>
  <c r="Q496"/>
  <c r="N496"/>
  <c r="K496"/>
  <c r="CI495"/>
  <c r="CH495"/>
  <c r="BN495"/>
  <c r="BM495"/>
  <c r="BK495"/>
  <c r="BJ495"/>
  <c r="BI495"/>
  <c r="BH495"/>
  <c r="BF495"/>
  <c r="BE495"/>
  <c r="AY495"/>
  <c r="AP495"/>
  <c r="AL495"/>
  <c r="AK495"/>
  <c r="AJ495"/>
  <c r="AA495"/>
  <c r="X495"/>
  <c r="S495"/>
  <c r="R495"/>
  <c r="Q495"/>
  <c r="K495"/>
  <c r="CI494"/>
  <c r="CH494"/>
  <c r="BN494"/>
  <c r="BM494"/>
  <c r="BK494"/>
  <c r="BJ494"/>
  <c r="BI494"/>
  <c r="BH494"/>
  <c r="BF494"/>
  <c r="BE494"/>
  <c r="AY494"/>
  <c r="AP494"/>
  <c r="AL494"/>
  <c r="AK494"/>
  <c r="AJ494"/>
  <c r="AA494"/>
  <c r="X494"/>
  <c r="S494"/>
  <c r="R494"/>
  <c r="Q494"/>
  <c r="K494"/>
  <c r="CI493"/>
  <c r="CH493"/>
  <c r="BN493"/>
  <c r="BM493"/>
  <c r="BK493"/>
  <c r="BJ493"/>
  <c r="BI493"/>
  <c r="BH493"/>
  <c r="BF493"/>
  <c r="BE493"/>
  <c r="AY493"/>
  <c r="AP493"/>
  <c r="AL493"/>
  <c r="AK493"/>
  <c r="AM493" s="1"/>
  <c r="AJ493"/>
  <c r="AA493"/>
  <c r="X493"/>
  <c r="S493"/>
  <c r="R493"/>
  <c r="Q493"/>
  <c r="N493"/>
  <c r="K493"/>
  <c r="CI492"/>
  <c r="CH492"/>
  <c r="BN492"/>
  <c r="BM492"/>
  <c r="BK492"/>
  <c r="BJ492"/>
  <c r="BI492"/>
  <c r="BH492"/>
  <c r="BF492"/>
  <c r="BE492"/>
  <c r="AY492"/>
  <c r="AP492"/>
  <c r="AL492"/>
  <c r="AK492"/>
  <c r="AJ492"/>
  <c r="AA492"/>
  <c r="X492"/>
  <c r="S492"/>
  <c r="R492"/>
  <c r="Q492"/>
  <c r="K492"/>
  <c r="CI491"/>
  <c r="CH491"/>
  <c r="BN491"/>
  <c r="BM491"/>
  <c r="BK491"/>
  <c r="BJ491"/>
  <c r="BI491"/>
  <c r="BH491"/>
  <c r="BF491"/>
  <c r="BE491"/>
  <c r="AY491"/>
  <c r="AP491"/>
  <c r="AL491"/>
  <c r="AK491"/>
  <c r="AJ491"/>
  <c r="AA491"/>
  <c r="X491"/>
  <c r="S491"/>
  <c r="R491"/>
  <c r="Q491"/>
  <c r="N491"/>
  <c r="K491"/>
  <c r="CI490"/>
  <c r="CH490"/>
  <c r="BN490"/>
  <c r="BM490"/>
  <c r="BK490"/>
  <c r="BJ490"/>
  <c r="BI490"/>
  <c r="BH490"/>
  <c r="BF490"/>
  <c r="BE490"/>
  <c r="AY490"/>
  <c r="AP490"/>
  <c r="AL490"/>
  <c r="AK490"/>
  <c r="AJ490"/>
  <c r="AA490"/>
  <c r="X490"/>
  <c r="S490"/>
  <c r="R490"/>
  <c r="Q490"/>
  <c r="K490"/>
  <c r="CI489"/>
  <c r="CH489"/>
  <c r="BN489"/>
  <c r="BM489"/>
  <c r="BK489"/>
  <c r="BJ489"/>
  <c r="BI489"/>
  <c r="BH489"/>
  <c r="BF489"/>
  <c r="BE489"/>
  <c r="AY489"/>
  <c r="AP489"/>
  <c r="AL489"/>
  <c r="AK489"/>
  <c r="AJ489"/>
  <c r="AA489"/>
  <c r="X489"/>
  <c r="S489"/>
  <c r="R489"/>
  <c r="Q489"/>
  <c r="K489"/>
  <c r="CI488"/>
  <c r="CH488"/>
  <c r="BN488"/>
  <c r="BM488"/>
  <c r="BK488"/>
  <c r="BJ488"/>
  <c r="BI488"/>
  <c r="BH488"/>
  <c r="BF488"/>
  <c r="BE488"/>
  <c r="AY488"/>
  <c r="AP488"/>
  <c r="AL488"/>
  <c r="AK488"/>
  <c r="AJ488"/>
  <c r="AA488"/>
  <c r="X488"/>
  <c r="S488"/>
  <c r="R488"/>
  <c r="Q488"/>
  <c r="N488"/>
  <c r="K488"/>
  <c r="CI487"/>
  <c r="CH487"/>
  <c r="BN487"/>
  <c r="BM487"/>
  <c r="BK487"/>
  <c r="BJ487"/>
  <c r="BI487"/>
  <c r="BH487"/>
  <c r="BF487"/>
  <c r="BE487"/>
  <c r="AY487"/>
  <c r="AP487"/>
  <c r="AL487"/>
  <c r="AK487"/>
  <c r="AJ487"/>
  <c r="AA487"/>
  <c r="X487"/>
  <c r="S487"/>
  <c r="R487"/>
  <c r="Q487"/>
  <c r="N487"/>
  <c r="N501" s="1"/>
  <c r="K487"/>
  <c r="CG485"/>
  <c r="CF485"/>
  <c r="CE485"/>
  <c r="CD485"/>
  <c r="CC485"/>
  <c r="CB485"/>
  <c r="CA485"/>
  <c r="BZ485"/>
  <c r="BY485"/>
  <c r="BX485"/>
  <c r="BW485"/>
  <c r="BV485"/>
  <c r="BU485"/>
  <c r="BT485"/>
  <c r="BS485"/>
  <c r="BD485"/>
  <c r="BC485"/>
  <c r="BB485"/>
  <c r="BA485"/>
  <c r="AZ485"/>
  <c r="AX485"/>
  <c r="AW485"/>
  <c r="AV485"/>
  <c r="AU485"/>
  <c r="AT485"/>
  <c r="AS485"/>
  <c r="AR485"/>
  <c r="AQ485"/>
  <c r="AO485"/>
  <c r="AN485"/>
  <c r="AI485"/>
  <c r="AH485"/>
  <c r="AG485"/>
  <c r="AF485"/>
  <c r="AE485"/>
  <c r="AD485"/>
  <c r="AC485"/>
  <c r="AB485"/>
  <c r="Z485"/>
  <c r="Y485"/>
  <c r="W485"/>
  <c r="V485"/>
  <c r="U485"/>
  <c r="P485"/>
  <c r="O485"/>
  <c r="M485"/>
  <c r="L485"/>
  <c r="J485"/>
  <c r="I485"/>
  <c r="CI484"/>
  <c r="CH484"/>
  <c r="BN484"/>
  <c r="BM484"/>
  <c r="BK484"/>
  <c r="BJ484"/>
  <c r="BI484"/>
  <c r="BH484"/>
  <c r="BF484"/>
  <c r="BE484"/>
  <c r="AY484"/>
  <c r="AP484"/>
  <c r="AA484"/>
  <c r="X484"/>
  <c r="S484"/>
  <c r="R484"/>
  <c r="Q484"/>
  <c r="K484"/>
  <c r="CI483"/>
  <c r="CH483"/>
  <c r="BN483"/>
  <c r="BM483"/>
  <c r="BK483"/>
  <c r="BJ483"/>
  <c r="BI483"/>
  <c r="BH483"/>
  <c r="BF483"/>
  <c r="BE483"/>
  <c r="AY483"/>
  <c r="AP483"/>
  <c r="AL483"/>
  <c r="AK483"/>
  <c r="AJ483"/>
  <c r="AA483"/>
  <c r="X483"/>
  <c r="S483"/>
  <c r="R483"/>
  <c r="Q483"/>
  <c r="N483"/>
  <c r="K483"/>
  <c r="CI482"/>
  <c r="CH482"/>
  <c r="CJ482" s="1"/>
  <c r="BN482"/>
  <c r="BM482"/>
  <c r="BK482"/>
  <c r="BJ482"/>
  <c r="BL482" s="1"/>
  <c r="BI482"/>
  <c r="BH482"/>
  <c r="BF482"/>
  <c r="BQ482" s="1"/>
  <c r="BE482"/>
  <c r="AY482"/>
  <c r="AP482"/>
  <c r="AL482"/>
  <c r="AK482"/>
  <c r="AJ482"/>
  <c r="AA482"/>
  <c r="X482"/>
  <c r="S482"/>
  <c r="R482"/>
  <c r="Q482"/>
  <c r="N482"/>
  <c r="K482"/>
  <c r="CI481"/>
  <c r="CH481"/>
  <c r="BN481"/>
  <c r="BM481"/>
  <c r="BK481"/>
  <c r="BJ481"/>
  <c r="BI481"/>
  <c r="BH481"/>
  <c r="BF481"/>
  <c r="BE481"/>
  <c r="BG481" s="1"/>
  <c r="AY481"/>
  <c r="AP481"/>
  <c r="AL481"/>
  <c r="AK481"/>
  <c r="AJ481"/>
  <c r="AA481"/>
  <c r="X481"/>
  <c r="S481"/>
  <c r="R481"/>
  <c r="T481" s="1"/>
  <c r="Q481"/>
  <c r="N481"/>
  <c r="K481"/>
  <c r="CI480"/>
  <c r="CH480"/>
  <c r="BN480"/>
  <c r="BM480"/>
  <c r="BO480" s="1"/>
  <c r="BK480"/>
  <c r="BJ480"/>
  <c r="BI480"/>
  <c r="BH480"/>
  <c r="BF480"/>
  <c r="BE480"/>
  <c r="AY480"/>
  <c r="AP480"/>
  <c r="AL480"/>
  <c r="AK480"/>
  <c r="AJ480"/>
  <c r="AA480"/>
  <c r="X480"/>
  <c r="S480"/>
  <c r="R480"/>
  <c r="Q480"/>
  <c r="N480"/>
  <c r="K480"/>
  <c r="CI479"/>
  <c r="CH479"/>
  <c r="BN479"/>
  <c r="BM479"/>
  <c r="BK479"/>
  <c r="BJ479"/>
  <c r="BI479"/>
  <c r="BH479"/>
  <c r="BF479"/>
  <c r="BE479"/>
  <c r="AY479"/>
  <c r="AP479"/>
  <c r="AL479"/>
  <c r="AK479"/>
  <c r="AM479" s="1"/>
  <c r="AJ479"/>
  <c r="AA479"/>
  <c r="X479"/>
  <c r="S479"/>
  <c r="R479"/>
  <c r="Q479"/>
  <c r="K479"/>
  <c r="CI478"/>
  <c r="CH478"/>
  <c r="BN478"/>
  <c r="BM478"/>
  <c r="BK478"/>
  <c r="BJ478"/>
  <c r="BI478"/>
  <c r="BH478"/>
  <c r="BF478"/>
  <c r="BE478"/>
  <c r="AY478"/>
  <c r="AP478"/>
  <c r="AL478"/>
  <c r="AK478"/>
  <c r="AJ478"/>
  <c r="AA478"/>
  <c r="X478"/>
  <c r="S478"/>
  <c r="R478"/>
  <c r="Q478"/>
  <c r="K478"/>
  <c r="CI477"/>
  <c r="CH477"/>
  <c r="BN477"/>
  <c r="BM477"/>
  <c r="BK477"/>
  <c r="BJ477"/>
  <c r="BI477"/>
  <c r="BH477"/>
  <c r="BF477"/>
  <c r="BE477"/>
  <c r="AY477"/>
  <c r="AP477"/>
  <c r="AL477"/>
  <c r="AK477"/>
  <c r="AJ477"/>
  <c r="AA477"/>
  <c r="X477"/>
  <c r="S477"/>
  <c r="R477"/>
  <c r="Q477"/>
  <c r="N477"/>
  <c r="N485" s="1"/>
  <c r="K477"/>
  <c r="CK475"/>
  <c r="CG475"/>
  <c r="CF475"/>
  <c r="CE475"/>
  <c r="CD475"/>
  <c r="CC475"/>
  <c r="CB475"/>
  <c r="CA475"/>
  <c r="BZ475"/>
  <c r="BY475"/>
  <c r="BX475"/>
  <c r="BW475"/>
  <c r="BV475"/>
  <c r="BU475"/>
  <c r="BT475"/>
  <c r="BS475"/>
  <c r="BD475"/>
  <c r="BC475"/>
  <c r="BB475"/>
  <c r="BA475"/>
  <c r="AZ475"/>
  <c r="AX475"/>
  <c r="AW475"/>
  <c r="AV475"/>
  <c r="AU475"/>
  <c r="AT475"/>
  <c r="AS475"/>
  <c r="AR475"/>
  <c r="AQ475"/>
  <c r="AO475"/>
  <c r="AN475"/>
  <c r="AI475"/>
  <c r="AH475"/>
  <c r="AG475"/>
  <c r="AF475"/>
  <c r="AE475"/>
  <c r="AD475"/>
  <c r="AC475"/>
  <c r="AB475"/>
  <c r="Z475"/>
  <c r="Y475"/>
  <c r="W475"/>
  <c r="V475"/>
  <c r="U475"/>
  <c r="P475"/>
  <c r="O475"/>
  <c r="M475"/>
  <c r="L475"/>
  <c r="J475"/>
  <c r="I475"/>
  <c r="I512" s="1"/>
  <c r="CI474"/>
  <c r="CH474"/>
  <c r="BN474"/>
  <c r="BM474"/>
  <c r="BK474"/>
  <c r="BJ474"/>
  <c r="BL474" s="1"/>
  <c r="BI474"/>
  <c r="BH474"/>
  <c r="BF474"/>
  <c r="BE474"/>
  <c r="AY474"/>
  <c r="AP474"/>
  <c r="AL474"/>
  <c r="AK474"/>
  <c r="AM474" s="1"/>
  <c r="AJ474"/>
  <c r="AA474"/>
  <c r="X474"/>
  <c r="S474"/>
  <c r="R474"/>
  <c r="Q474"/>
  <c r="N474"/>
  <c r="K474"/>
  <c r="CI473"/>
  <c r="CH473"/>
  <c r="BN473"/>
  <c r="BM473"/>
  <c r="BK473"/>
  <c r="BJ473"/>
  <c r="BI473"/>
  <c r="BH473"/>
  <c r="BF473"/>
  <c r="BE473"/>
  <c r="AY473"/>
  <c r="AP473"/>
  <c r="AL473"/>
  <c r="AK473"/>
  <c r="AJ473"/>
  <c r="AA473"/>
  <c r="X473"/>
  <c r="S473"/>
  <c r="R473"/>
  <c r="Q473"/>
  <c r="N473"/>
  <c r="K473"/>
  <c r="CI472"/>
  <c r="CH472"/>
  <c r="BN472"/>
  <c r="BM472"/>
  <c r="BK472"/>
  <c r="BJ472"/>
  <c r="BI472"/>
  <c r="BH472"/>
  <c r="BF472"/>
  <c r="BE472"/>
  <c r="BG472" s="1"/>
  <c r="AY472"/>
  <c r="AP472"/>
  <c r="AL472"/>
  <c r="AK472"/>
  <c r="AJ472"/>
  <c r="AA472"/>
  <c r="X472"/>
  <c r="S472"/>
  <c r="R472"/>
  <c r="Q472"/>
  <c r="N472"/>
  <c r="K472"/>
  <c r="CI471"/>
  <c r="CH471"/>
  <c r="BN471"/>
  <c r="BM471"/>
  <c r="BK471"/>
  <c r="BJ471"/>
  <c r="BI471"/>
  <c r="BH471"/>
  <c r="BF471"/>
  <c r="BE471"/>
  <c r="AY471"/>
  <c r="AP471"/>
  <c r="AL471"/>
  <c r="AK471"/>
  <c r="AJ471"/>
  <c r="AA471"/>
  <c r="X471"/>
  <c r="S471"/>
  <c r="R471"/>
  <c r="Q471"/>
  <c r="N471"/>
  <c r="K471"/>
  <c r="CI470"/>
  <c r="CH470"/>
  <c r="BN470"/>
  <c r="BM470"/>
  <c r="BK470"/>
  <c r="BJ470"/>
  <c r="BL470" s="1"/>
  <c r="BI470"/>
  <c r="BH470"/>
  <c r="BF470"/>
  <c r="BE470"/>
  <c r="AY470"/>
  <c r="AP470"/>
  <c r="AL470"/>
  <c r="AK470"/>
  <c r="AM470" s="1"/>
  <c r="AJ470"/>
  <c r="AA470"/>
  <c r="X470"/>
  <c r="S470"/>
  <c r="R470"/>
  <c r="Q470"/>
  <c r="N470"/>
  <c r="K470"/>
  <c r="CI469"/>
  <c r="CH469"/>
  <c r="BN469"/>
  <c r="BM469"/>
  <c r="BK469"/>
  <c r="BJ469"/>
  <c r="BI469"/>
  <c r="BH469"/>
  <c r="BF469"/>
  <c r="BE469"/>
  <c r="AY469"/>
  <c r="AP469"/>
  <c r="AL469"/>
  <c r="AK469"/>
  <c r="AJ469"/>
  <c r="AA469"/>
  <c r="X469"/>
  <c r="S469"/>
  <c r="R469"/>
  <c r="Q469"/>
  <c r="N469"/>
  <c r="K469"/>
  <c r="CI468"/>
  <c r="CH468"/>
  <c r="BN468"/>
  <c r="BM468"/>
  <c r="BK468"/>
  <c r="BJ468"/>
  <c r="BI468"/>
  <c r="BH468"/>
  <c r="BF468"/>
  <c r="BE468"/>
  <c r="BG468" s="1"/>
  <c r="AY468"/>
  <c r="AP468"/>
  <c r="AL468"/>
  <c r="AK468"/>
  <c r="AJ468"/>
  <c r="AA468"/>
  <c r="X468"/>
  <c r="S468"/>
  <c r="R468"/>
  <c r="Q468"/>
  <c r="N468"/>
  <c r="K468"/>
  <c r="CI467"/>
  <c r="CH467"/>
  <c r="BN467"/>
  <c r="BM467"/>
  <c r="BK467"/>
  <c r="BJ467"/>
  <c r="BI467"/>
  <c r="BH467"/>
  <c r="BF467"/>
  <c r="BE467"/>
  <c r="AY467"/>
  <c r="AP467"/>
  <c r="AL467"/>
  <c r="AK467"/>
  <c r="AJ467"/>
  <c r="AA467"/>
  <c r="X467"/>
  <c r="S467"/>
  <c r="R467"/>
  <c r="Q467"/>
  <c r="N467"/>
  <c r="K467"/>
  <c r="CI466"/>
  <c r="CH466"/>
  <c r="BN466"/>
  <c r="BM466"/>
  <c r="BK466"/>
  <c r="BJ466"/>
  <c r="BL466" s="1"/>
  <c r="BI466"/>
  <c r="BH466"/>
  <c r="BF466"/>
  <c r="BE466"/>
  <c r="AY466"/>
  <c r="AP466"/>
  <c r="AL466"/>
  <c r="AK466"/>
  <c r="AM466" s="1"/>
  <c r="AJ466"/>
  <c r="AA466"/>
  <c r="X466"/>
  <c r="S466"/>
  <c r="R466"/>
  <c r="Q466"/>
  <c r="N466"/>
  <c r="K466"/>
  <c r="CI465"/>
  <c r="CH465"/>
  <c r="BN465"/>
  <c r="BM465"/>
  <c r="BK465"/>
  <c r="BJ465"/>
  <c r="BI465"/>
  <c r="BH465"/>
  <c r="BF465"/>
  <c r="BE465"/>
  <c r="AY465"/>
  <c r="AP465"/>
  <c r="AL465"/>
  <c r="AK465"/>
  <c r="AJ465"/>
  <c r="AA465"/>
  <c r="X465"/>
  <c r="S465"/>
  <c r="R465"/>
  <c r="Q465"/>
  <c r="N465"/>
  <c r="K465"/>
  <c r="CI464"/>
  <c r="CH464"/>
  <c r="BN464"/>
  <c r="BM464"/>
  <c r="BK464"/>
  <c r="BJ464"/>
  <c r="BI464"/>
  <c r="BH464"/>
  <c r="BF464"/>
  <c r="BE464"/>
  <c r="AY464"/>
  <c r="AP464"/>
  <c r="AL464"/>
  <c r="AK464"/>
  <c r="AJ464"/>
  <c r="AA464"/>
  <c r="X464"/>
  <c r="S464"/>
  <c r="R464"/>
  <c r="Q464"/>
  <c r="N464"/>
  <c r="K464"/>
  <c r="CI463"/>
  <c r="CH463"/>
  <c r="BN463"/>
  <c r="BM463"/>
  <c r="BK463"/>
  <c r="BJ463"/>
  <c r="BI463"/>
  <c r="BH463"/>
  <c r="BF463"/>
  <c r="BE463"/>
  <c r="AY463"/>
  <c r="AP463"/>
  <c r="AL463"/>
  <c r="AK463"/>
  <c r="AJ463"/>
  <c r="AA463"/>
  <c r="X463"/>
  <c r="S463"/>
  <c r="R463"/>
  <c r="Q463"/>
  <c r="N463"/>
  <c r="K463"/>
  <c r="CI462"/>
  <c r="CH462"/>
  <c r="BN462"/>
  <c r="BM462"/>
  <c r="BK462"/>
  <c r="BJ462"/>
  <c r="BI462"/>
  <c r="BH462"/>
  <c r="BF462"/>
  <c r="BE462"/>
  <c r="AY462"/>
  <c r="AP462"/>
  <c r="AL462"/>
  <c r="AK462"/>
  <c r="AJ462"/>
  <c r="AA462"/>
  <c r="X462"/>
  <c r="S462"/>
  <c r="R462"/>
  <c r="Q462"/>
  <c r="N462"/>
  <c r="K462"/>
  <c r="CI461"/>
  <c r="CH461"/>
  <c r="BN461"/>
  <c r="BM461"/>
  <c r="BK461"/>
  <c r="BJ461"/>
  <c r="BI461"/>
  <c r="BH461"/>
  <c r="BF461"/>
  <c r="BE461"/>
  <c r="AY461"/>
  <c r="AP461"/>
  <c r="AL461"/>
  <c r="AK461"/>
  <c r="AJ461"/>
  <c r="AA461"/>
  <c r="X461"/>
  <c r="S461"/>
  <c r="R461"/>
  <c r="Q461"/>
  <c r="N461"/>
  <c r="K461"/>
  <c r="CI460"/>
  <c r="CH460"/>
  <c r="BN460"/>
  <c r="BM460"/>
  <c r="BK460"/>
  <c r="BJ460"/>
  <c r="BI460"/>
  <c r="BH460"/>
  <c r="BF460"/>
  <c r="BE460"/>
  <c r="AY460"/>
  <c r="AP460"/>
  <c r="AL460"/>
  <c r="AK460"/>
  <c r="AJ460"/>
  <c r="AA460"/>
  <c r="X460"/>
  <c r="S460"/>
  <c r="R460"/>
  <c r="Q460"/>
  <c r="N460"/>
  <c r="K460"/>
  <c r="CI459"/>
  <c r="CH459"/>
  <c r="BN459"/>
  <c r="BM459"/>
  <c r="BK459"/>
  <c r="BJ459"/>
  <c r="BI459"/>
  <c r="BH459"/>
  <c r="BF459"/>
  <c r="BE459"/>
  <c r="AY459"/>
  <c r="AP459"/>
  <c r="AL459"/>
  <c r="AK459"/>
  <c r="AJ459"/>
  <c r="AA459"/>
  <c r="X459"/>
  <c r="S459"/>
  <c r="R459"/>
  <c r="Q459"/>
  <c r="N459"/>
  <c r="K459"/>
  <c r="CI458"/>
  <c r="CH458"/>
  <c r="BN458"/>
  <c r="BM458"/>
  <c r="BK458"/>
  <c r="BJ458"/>
  <c r="BI458"/>
  <c r="BH458"/>
  <c r="BF458"/>
  <c r="BE458"/>
  <c r="AY458"/>
  <c r="AP458"/>
  <c r="AL458"/>
  <c r="AK458"/>
  <c r="AJ458"/>
  <c r="AA458"/>
  <c r="X458"/>
  <c r="S458"/>
  <c r="R458"/>
  <c r="Q458"/>
  <c r="N458"/>
  <c r="K458"/>
  <c r="CI457"/>
  <c r="CJ457" s="1"/>
  <c r="CH457"/>
  <c r="BN457"/>
  <c r="BM457"/>
  <c r="BK457"/>
  <c r="BJ457"/>
  <c r="BI457"/>
  <c r="BH457"/>
  <c r="BF457"/>
  <c r="BE457"/>
  <c r="AY457"/>
  <c r="AP457"/>
  <c r="AL457"/>
  <c r="AK457"/>
  <c r="AJ457"/>
  <c r="AA457"/>
  <c r="X457"/>
  <c r="S457"/>
  <c r="R457"/>
  <c r="Q457"/>
  <c r="N457"/>
  <c r="K457"/>
  <c r="CI456"/>
  <c r="CH456"/>
  <c r="BN456"/>
  <c r="BM456"/>
  <c r="BK456"/>
  <c r="BJ456"/>
  <c r="BI456"/>
  <c r="BH456"/>
  <c r="BF456"/>
  <c r="BE456"/>
  <c r="AY456"/>
  <c r="AP456"/>
  <c r="AL456"/>
  <c r="AK456"/>
  <c r="AJ456"/>
  <c r="AA456"/>
  <c r="X456"/>
  <c r="S456"/>
  <c r="R456"/>
  <c r="Q456"/>
  <c r="N456"/>
  <c r="K456"/>
  <c r="CI455"/>
  <c r="CH455"/>
  <c r="BN455"/>
  <c r="BM455"/>
  <c r="BK455"/>
  <c r="BJ455"/>
  <c r="BI455"/>
  <c r="BH455"/>
  <c r="BF455"/>
  <c r="BE455"/>
  <c r="BG455" s="1"/>
  <c r="AY455"/>
  <c r="AP455"/>
  <c r="AL455"/>
  <c r="AK455"/>
  <c r="AJ455"/>
  <c r="AA455"/>
  <c r="X455"/>
  <c r="S455"/>
  <c r="R455"/>
  <c r="Q455"/>
  <c r="N455"/>
  <c r="K455"/>
  <c r="CI454"/>
  <c r="CH454"/>
  <c r="BN454"/>
  <c r="BM454"/>
  <c r="BK454"/>
  <c r="BJ454"/>
  <c r="BI454"/>
  <c r="BH454"/>
  <c r="BF454"/>
  <c r="BE454"/>
  <c r="AY454"/>
  <c r="AP454"/>
  <c r="AL454"/>
  <c r="AK454"/>
  <c r="AJ454"/>
  <c r="AA454"/>
  <c r="X454"/>
  <c r="S454"/>
  <c r="R454"/>
  <c r="Q454"/>
  <c r="N454"/>
  <c r="K454"/>
  <c r="CI453"/>
  <c r="CH453"/>
  <c r="BN453"/>
  <c r="BM453"/>
  <c r="BK453"/>
  <c r="BJ453"/>
  <c r="BI453"/>
  <c r="BH453"/>
  <c r="BF453"/>
  <c r="BE453"/>
  <c r="AY453"/>
  <c r="AP453"/>
  <c r="AL453"/>
  <c r="AK453"/>
  <c r="AJ453"/>
  <c r="AA453"/>
  <c r="X453"/>
  <c r="S453"/>
  <c r="R453"/>
  <c r="T453" s="1"/>
  <c r="Q453"/>
  <c r="N453"/>
  <c r="K453"/>
  <c r="CI452"/>
  <c r="CH452"/>
  <c r="BN452"/>
  <c r="BM452"/>
  <c r="BK452"/>
  <c r="BJ452"/>
  <c r="BI452"/>
  <c r="BH452"/>
  <c r="BF452"/>
  <c r="BE452"/>
  <c r="AY452"/>
  <c r="AP452"/>
  <c r="AL452"/>
  <c r="AK452"/>
  <c r="AJ452"/>
  <c r="AA452"/>
  <c r="X452"/>
  <c r="S452"/>
  <c r="R452"/>
  <c r="T452" s="1"/>
  <c r="Q452"/>
  <c r="N452"/>
  <c r="K452"/>
  <c r="CI451"/>
  <c r="CH451"/>
  <c r="BN451"/>
  <c r="BM451"/>
  <c r="BK451"/>
  <c r="BJ451"/>
  <c r="BI451"/>
  <c r="BH451"/>
  <c r="BF451"/>
  <c r="BE451"/>
  <c r="AY451"/>
  <c r="AP451"/>
  <c r="AL451"/>
  <c r="AK451"/>
  <c r="AJ451"/>
  <c r="AA451"/>
  <c r="X451"/>
  <c r="S451"/>
  <c r="R451"/>
  <c r="Q451"/>
  <c r="N451"/>
  <c r="K451"/>
  <c r="CI450"/>
  <c r="CH450"/>
  <c r="BN450"/>
  <c r="BM450"/>
  <c r="BK450"/>
  <c r="BJ450"/>
  <c r="BI450"/>
  <c r="BH450"/>
  <c r="BF450"/>
  <c r="BE450"/>
  <c r="AY450"/>
  <c r="AP450"/>
  <c r="AL450"/>
  <c r="AK450"/>
  <c r="AJ450"/>
  <c r="AA450"/>
  <c r="X450"/>
  <c r="S450"/>
  <c r="R450"/>
  <c r="Q450"/>
  <c r="N450"/>
  <c r="K450"/>
  <c r="CI449"/>
  <c r="CJ449" s="1"/>
  <c r="CH449"/>
  <c r="BN449"/>
  <c r="BM449"/>
  <c r="BK449"/>
  <c r="BJ449"/>
  <c r="BL449" s="1"/>
  <c r="BI449"/>
  <c r="BH449"/>
  <c r="BF449"/>
  <c r="BE449"/>
  <c r="AY449"/>
  <c r="AP449"/>
  <c r="AL449"/>
  <c r="AK449"/>
  <c r="AJ449"/>
  <c r="AA449"/>
  <c r="X449"/>
  <c r="S449"/>
  <c r="R449"/>
  <c r="Q449"/>
  <c r="N449"/>
  <c r="K449"/>
  <c r="CI448"/>
  <c r="CH448"/>
  <c r="BN448"/>
  <c r="BM448"/>
  <c r="BK448"/>
  <c r="BJ448"/>
  <c r="BI448"/>
  <c r="BH448"/>
  <c r="BF448"/>
  <c r="BE448"/>
  <c r="AY448"/>
  <c r="AP448"/>
  <c r="AL448"/>
  <c r="AK448"/>
  <c r="AJ448"/>
  <c r="AA448"/>
  <c r="X448"/>
  <c r="S448"/>
  <c r="R448"/>
  <c r="Q448"/>
  <c r="N448"/>
  <c r="K448"/>
  <c r="CI447"/>
  <c r="CH447"/>
  <c r="BN447"/>
  <c r="BM447"/>
  <c r="BK447"/>
  <c r="BJ447"/>
  <c r="BI447"/>
  <c r="BH447"/>
  <c r="BF447"/>
  <c r="BE447"/>
  <c r="BG447" s="1"/>
  <c r="AY447"/>
  <c r="AP447"/>
  <c r="AL447"/>
  <c r="AK447"/>
  <c r="AJ447"/>
  <c r="AA447"/>
  <c r="X447"/>
  <c r="S447"/>
  <c r="R447"/>
  <c r="Q447"/>
  <c r="N447"/>
  <c r="K447"/>
  <c r="CI446"/>
  <c r="CH446"/>
  <c r="BN446"/>
  <c r="BM446"/>
  <c r="BK446"/>
  <c r="BJ446"/>
  <c r="BI446"/>
  <c r="BH446"/>
  <c r="BF446"/>
  <c r="BE446"/>
  <c r="AY446"/>
  <c r="AP446"/>
  <c r="AL446"/>
  <c r="AK446"/>
  <c r="AJ446"/>
  <c r="AA446"/>
  <c r="X446"/>
  <c r="S446"/>
  <c r="R446"/>
  <c r="Q446"/>
  <c r="N446"/>
  <c r="K446"/>
  <c r="CI445"/>
  <c r="CH445"/>
  <c r="BN445"/>
  <c r="BM445"/>
  <c r="BK445"/>
  <c r="BJ445"/>
  <c r="BL445" s="1"/>
  <c r="BI445"/>
  <c r="BH445"/>
  <c r="BF445"/>
  <c r="BE445"/>
  <c r="AY445"/>
  <c r="AP445"/>
  <c r="AL445"/>
  <c r="AK445"/>
  <c r="AJ445"/>
  <c r="AA445"/>
  <c r="X445"/>
  <c r="S445"/>
  <c r="R445"/>
  <c r="T445" s="1"/>
  <c r="Q445"/>
  <c r="N445"/>
  <c r="K445"/>
  <c r="CI444"/>
  <c r="CH444"/>
  <c r="BN444"/>
  <c r="BM444"/>
  <c r="BK444"/>
  <c r="BJ444"/>
  <c r="BI444"/>
  <c r="BH444"/>
  <c r="BF444"/>
  <c r="BE444"/>
  <c r="AY444"/>
  <c r="AP444"/>
  <c r="AL444"/>
  <c r="AK444"/>
  <c r="AJ444"/>
  <c r="AA444"/>
  <c r="X444"/>
  <c r="S444"/>
  <c r="R444"/>
  <c r="Q444"/>
  <c r="N444"/>
  <c r="K444"/>
  <c r="CI443"/>
  <c r="CH443"/>
  <c r="BN443"/>
  <c r="BM443"/>
  <c r="BK443"/>
  <c r="BJ443"/>
  <c r="BI443"/>
  <c r="BH443"/>
  <c r="BF443"/>
  <c r="BE443"/>
  <c r="AY443"/>
  <c r="AP443"/>
  <c r="AL443"/>
  <c r="AK443"/>
  <c r="AJ443"/>
  <c r="AA443"/>
  <c r="X443"/>
  <c r="S443"/>
  <c r="R443"/>
  <c r="T443" s="1"/>
  <c r="Q443"/>
  <c r="N443"/>
  <c r="K443"/>
  <c r="CI442"/>
  <c r="CH442"/>
  <c r="BN442"/>
  <c r="BM442"/>
  <c r="BK442"/>
  <c r="BJ442"/>
  <c r="BI442"/>
  <c r="BH442"/>
  <c r="BF442"/>
  <c r="BE442"/>
  <c r="BG442" s="1"/>
  <c r="AY442"/>
  <c r="AP442"/>
  <c r="AL442"/>
  <c r="AK442"/>
  <c r="AJ442"/>
  <c r="AA442"/>
  <c r="X442"/>
  <c r="S442"/>
  <c r="R442"/>
  <c r="Q442"/>
  <c r="K442"/>
  <c r="CI441"/>
  <c r="CH441"/>
  <c r="BN441"/>
  <c r="BM441"/>
  <c r="BK441"/>
  <c r="BJ441"/>
  <c r="BI441"/>
  <c r="BH441"/>
  <c r="BF441"/>
  <c r="BE441"/>
  <c r="AY441"/>
  <c r="AP441"/>
  <c r="AL441"/>
  <c r="AK441"/>
  <c r="AJ441"/>
  <c r="AA441"/>
  <c r="X441"/>
  <c r="S441"/>
  <c r="R441"/>
  <c r="Q441"/>
  <c r="K441"/>
  <c r="CI440"/>
  <c r="CH440"/>
  <c r="BN440"/>
  <c r="BM440"/>
  <c r="BK440"/>
  <c r="BJ440"/>
  <c r="BI440"/>
  <c r="BH440"/>
  <c r="BF440"/>
  <c r="BE440"/>
  <c r="AY440"/>
  <c r="AP440"/>
  <c r="AL440"/>
  <c r="AK440"/>
  <c r="AJ440"/>
  <c r="AA440"/>
  <c r="X440"/>
  <c r="S440"/>
  <c r="R440"/>
  <c r="Q440"/>
  <c r="K440"/>
  <c r="CI439"/>
  <c r="CH439"/>
  <c r="BN439"/>
  <c r="BM439"/>
  <c r="BK439"/>
  <c r="BJ439"/>
  <c r="BI439"/>
  <c r="BH439"/>
  <c r="BF439"/>
  <c r="BE439"/>
  <c r="AY439"/>
  <c r="AP439"/>
  <c r="AL439"/>
  <c r="AK439"/>
  <c r="AJ439"/>
  <c r="AA439"/>
  <c r="X439"/>
  <c r="S439"/>
  <c r="R439"/>
  <c r="T439" s="1"/>
  <c r="Q439"/>
  <c r="K439"/>
  <c r="CI438"/>
  <c r="CH438"/>
  <c r="BN438"/>
  <c r="BM438"/>
  <c r="BK438"/>
  <c r="BJ438"/>
  <c r="BI438"/>
  <c r="BH438"/>
  <c r="BF438"/>
  <c r="BE438"/>
  <c r="AY438"/>
  <c r="AP438"/>
  <c r="AL438"/>
  <c r="AK438"/>
  <c r="AM438" s="1"/>
  <c r="AJ438"/>
  <c r="AA438"/>
  <c r="X438"/>
  <c r="S438"/>
  <c r="R438"/>
  <c r="Q438"/>
  <c r="N438"/>
  <c r="K438"/>
  <c r="CI437"/>
  <c r="CH437"/>
  <c r="BN437"/>
  <c r="BM437"/>
  <c r="BK437"/>
  <c r="BJ437"/>
  <c r="BI437"/>
  <c r="BH437"/>
  <c r="BF437"/>
  <c r="BE437"/>
  <c r="AY437"/>
  <c r="AP437"/>
  <c r="AL437"/>
  <c r="AK437"/>
  <c r="AJ437"/>
  <c r="AA437"/>
  <c r="X437"/>
  <c r="S437"/>
  <c r="R437"/>
  <c r="Q437"/>
  <c r="N437"/>
  <c r="K437"/>
  <c r="CI436"/>
  <c r="CH436"/>
  <c r="CJ436" s="1"/>
  <c r="BN436"/>
  <c r="BM436"/>
  <c r="BK436"/>
  <c r="BJ436"/>
  <c r="BI436"/>
  <c r="BH436"/>
  <c r="BF436"/>
  <c r="BE436"/>
  <c r="AY436"/>
  <c r="AP436"/>
  <c r="AL436"/>
  <c r="AK436"/>
  <c r="AJ436"/>
  <c r="AA436"/>
  <c r="X436"/>
  <c r="S436"/>
  <c r="R436"/>
  <c r="Q436"/>
  <c r="N436"/>
  <c r="K436"/>
  <c r="CI435"/>
  <c r="CH435"/>
  <c r="BN435"/>
  <c r="BM435"/>
  <c r="BK435"/>
  <c r="BJ435"/>
  <c r="BI435"/>
  <c r="BH435"/>
  <c r="BF435"/>
  <c r="BG435" s="1"/>
  <c r="BE435"/>
  <c r="AY435"/>
  <c r="AP435"/>
  <c r="AL435"/>
  <c r="AK435"/>
  <c r="AJ435"/>
  <c r="AA435"/>
  <c r="X435"/>
  <c r="S435"/>
  <c r="R435"/>
  <c r="Q435"/>
  <c r="N435"/>
  <c r="K435"/>
  <c r="CI434"/>
  <c r="CH434"/>
  <c r="BN434"/>
  <c r="BO434" s="1"/>
  <c r="BM434"/>
  <c r="BK434"/>
  <c r="BJ434"/>
  <c r="BI434"/>
  <c r="BH434"/>
  <c r="BF434"/>
  <c r="BE434"/>
  <c r="AY434"/>
  <c r="AP434"/>
  <c r="AL434"/>
  <c r="AK434"/>
  <c r="AM434" s="1"/>
  <c r="AJ434"/>
  <c r="AA434"/>
  <c r="X434"/>
  <c r="S434"/>
  <c r="R434"/>
  <c r="Q434"/>
  <c r="N434"/>
  <c r="K434"/>
  <c r="CI433"/>
  <c r="CH433"/>
  <c r="BN433"/>
  <c r="BM433"/>
  <c r="BK433"/>
  <c r="BJ433"/>
  <c r="BI433"/>
  <c r="BH433"/>
  <c r="BF433"/>
  <c r="BE433"/>
  <c r="AY433"/>
  <c r="AP433"/>
  <c r="AL433"/>
  <c r="AK433"/>
  <c r="AJ433"/>
  <c r="AA433"/>
  <c r="X433"/>
  <c r="S433"/>
  <c r="R433"/>
  <c r="Q433"/>
  <c r="N433"/>
  <c r="K433"/>
  <c r="CI432"/>
  <c r="CH432"/>
  <c r="CJ432" s="1"/>
  <c r="BN432"/>
  <c r="BM432"/>
  <c r="BK432"/>
  <c r="BJ432"/>
  <c r="BI432"/>
  <c r="BH432"/>
  <c r="BF432"/>
  <c r="BE432"/>
  <c r="AY432"/>
  <c r="AP432"/>
  <c r="AL432"/>
  <c r="AK432"/>
  <c r="AJ432"/>
  <c r="AA432"/>
  <c r="X432"/>
  <c r="S432"/>
  <c r="R432"/>
  <c r="Q432"/>
  <c r="N432"/>
  <c r="K432"/>
  <c r="CI431"/>
  <c r="CH431"/>
  <c r="BN431"/>
  <c r="BM431"/>
  <c r="BO431" s="1"/>
  <c r="BK431"/>
  <c r="BJ431"/>
  <c r="BL431" s="1"/>
  <c r="BI431"/>
  <c r="BH431"/>
  <c r="BF431"/>
  <c r="BE431"/>
  <c r="AY431"/>
  <c r="AP431"/>
  <c r="AL431"/>
  <c r="AK431"/>
  <c r="AM431" s="1"/>
  <c r="AJ431"/>
  <c r="AA431"/>
  <c r="X431"/>
  <c r="S431"/>
  <c r="R431"/>
  <c r="Q431"/>
  <c r="N431"/>
  <c r="K431"/>
  <c r="CI430"/>
  <c r="CH430"/>
  <c r="CJ430" s="1"/>
  <c r="BN430"/>
  <c r="BM430"/>
  <c r="BK430"/>
  <c r="BJ430"/>
  <c r="BI430"/>
  <c r="BH430"/>
  <c r="BF430"/>
  <c r="BE430"/>
  <c r="BG430" s="1"/>
  <c r="AY430"/>
  <c r="AP430"/>
  <c r="AL430"/>
  <c r="AK430"/>
  <c r="AJ430"/>
  <c r="AA430"/>
  <c r="X430"/>
  <c r="S430"/>
  <c r="R430"/>
  <c r="Q430"/>
  <c r="N430"/>
  <c r="K430"/>
  <c r="CI429"/>
  <c r="CH429"/>
  <c r="BN429"/>
  <c r="BM429"/>
  <c r="BK429"/>
  <c r="BJ429"/>
  <c r="BI429"/>
  <c r="BH429"/>
  <c r="BF429"/>
  <c r="BE429"/>
  <c r="AY429"/>
  <c r="AP429"/>
  <c r="AL429"/>
  <c r="AK429"/>
  <c r="AJ429"/>
  <c r="AA429"/>
  <c r="X429"/>
  <c r="S429"/>
  <c r="R429"/>
  <c r="Q429"/>
  <c r="K429"/>
  <c r="CI428"/>
  <c r="CH428"/>
  <c r="BN428"/>
  <c r="BM428"/>
  <c r="BK428"/>
  <c r="BJ428"/>
  <c r="BI428"/>
  <c r="BH428"/>
  <c r="BF428"/>
  <c r="BE428"/>
  <c r="AY428"/>
  <c r="AP428"/>
  <c r="AL428"/>
  <c r="AK428"/>
  <c r="AJ428"/>
  <c r="AA428"/>
  <c r="X428"/>
  <c r="S428"/>
  <c r="R428"/>
  <c r="Q428"/>
  <c r="K428"/>
  <c r="CI427"/>
  <c r="CH427"/>
  <c r="BN427"/>
  <c r="BM427"/>
  <c r="BK427"/>
  <c r="BJ427"/>
  <c r="BI427"/>
  <c r="BH427"/>
  <c r="BF427"/>
  <c r="BE427"/>
  <c r="AY427"/>
  <c r="AP427"/>
  <c r="AL427"/>
  <c r="AK427"/>
  <c r="AJ427"/>
  <c r="AA427"/>
  <c r="X427"/>
  <c r="S427"/>
  <c r="R427"/>
  <c r="Q427"/>
  <c r="K427"/>
  <c r="CI426"/>
  <c r="CH426"/>
  <c r="BN426"/>
  <c r="BM426"/>
  <c r="BK426"/>
  <c r="BJ426"/>
  <c r="BI426"/>
  <c r="BH426"/>
  <c r="BP426" s="1"/>
  <c r="BF426"/>
  <c r="BE426"/>
  <c r="AY426"/>
  <c r="AP426"/>
  <c r="AL426"/>
  <c r="AK426"/>
  <c r="AJ426"/>
  <c r="AA426"/>
  <c r="X426"/>
  <c r="S426"/>
  <c r="R426"/>
  <c r="Q426"/>
  <c r="K426"/>
  <c r="CI425"/>
  <c r="CH425"/>
  <c r="BN425"/>
  <c r="BM425"/>
  <c r="BK425"/>
  <c r="BJ425"/>
  <c r="BL425" s="1"/>
  <c r="BI425"/>
  <c r="BH425"/>
  <c r="BF425"/>
  <c r="BE425"/>
  <c r="AY425"/>
  <c r="AP425"/>
  <c r="AL425"/>
  <c r="AK425"/>
  <c r="AM425" s="1"/>
  <c r="AJ425"/>
  <c r="AA425"/>
  <c r="X425"/>
  <c r="S425"/>
  <c r="R425"/>
  <c r="T425" s="1"/>
  <c r="Q425"/>
  <c r="N425"/>
  <c r="K425"/>
  <c r="CI424"/>
  <c r="CH424"/>
  <c r="BN424"/>
  <c r="BM424"/>
  <c r="BK424"/>
  <c r="BJ424"/>
  <c r="BI424"/>
  <c r="BH424"/>
  <c r="BF424"/>
  <c r="BE424"/>
  <c r="AY424"/>
  <c r="AP424"/>
  <c r="AL424"/>
  <c r="AK424"/>
  <c r="AJ424"/>
  <c r="AA424"/>
  <c r="X424"/>
  <c r="S424"/>
  <c r="R424"/>
  <c r="Q424"/>
  <c r="N424"/>
  <c r="K424"/>
  <c r="CI423"/>
  <c r="CH423"/>
  <c r="BN423"/>
  <c r="BM423"/>
  <c r="BK423"/>
  <c r="BJ423"/>
  <c r="BL423" s="1"/>
  <c r="BI423"/>
  <c r="BH423"/>
  <c r="BF423"/>
  <c r="BE423"/>
  <c r="AY423"/>
  <c r="AP423"/>
  <c r="AL423"/>
  <c r="AK423"/>
  <c r="AJ423"/>
  <c r="AA423"/>
  <c r="X423"/>
  <c r="S423"/>
  <c r="R423"/>
  <c r="T423" s="1"/>
  <c r="Q423"/>
  <c r="N423"/>
  <c r="K423"/>
  <c r="CI422"/>
  <c r="CH422"/>
  <c r="BN422"/>
  <c r="BM422"/>
  <c r="BK422"/>
  <c r="BJ422"/>
  <c r="BI422"/>
  <c r="BH422"/>
  <c r="BF422"/>
  <c r="BE422"/>
  <c r="AY422"/>
  <c r="AP422"/>
  <c r="AL422"/>
  <c r="AK422"/>
  <c r="AJ422"/>
  <c r="AA422"/>
  <c r="X422"/>
  <c r="S422"/>
  <c r="R422"/>
  <c r="Q422"/>
  <c r="K422"/>
  <c r="CI421"/>
  <c r="CJ421" s="1"/>
  <c r="CH421"/>
  <c r="BN421"/>
  <c r="BM421"/>
  <c r="BK421"/>
  <c r="BJ421"/>
  <c r="BL421" s="1"/>
  <c r="BI421"/>
  <c r="BH421"/>
  <c r="BF421"/>
  <c r="BE421"/>
  <c r="AY421"/>
  <c r="AP421"/>
  <c r="AL421"/>
  <c r="AK421"/>
  <c r="AM421" s="1"/>
  <c r="AJ421"/>
  <c r="AA421"/>
  <c r="X421"/>
  <c r="S421"/>
  <c r="R421"/>
  <c r="T421" s="1"/>
  <c r="Q421"/>
  <c r="K421"/>
  <c r="CI420"/>
  <c r="CH420"/>
  <c r="BN420"/>
  <c r="BM420"/>
  <c r="BK420"/>
  <c r="BJ420"/>
  <c r="BI420"/>
  <c r="BH420"/>
  <c r="BF420"/>
  <c r="BE420"/>
  <c r="AY420"/>
  <c r="AP420"/>
  <c r="AL420"/>
  <c r="AK420"/>
  <c r="AM420" s="1"/>
  <c r="AJ420"/>
  <c r="AA420"/>
  <c r="X420"/>
  <c r="S420"/>
  <c r="R420"/>
  <c r="Q420"/>
  <c r="N420"/>
  <c r="K420"/>
  <c r="CI419"/>
  <c r="CH419"/>
  <c r="BN419"/>
  <c r="BM419"/>
  <c r="BK419"/>
  <c r="BL419" s="1"/>
  <c r="BJ419"/>
  <c r="BI419"/>
  <c r="BH419"/>
  <c r="BF419"/>
  <c r="BE419"/>
  <c r="AY419"/>
  <c r="AP419"/>
  <c r="AL419"/>
  <c r="AK419"/>
  <c r="AJ419"/>
  <c r="AA419"/>
  <c r="X419"/>
  <c r="S419"/>
  <c r="R419"/>
  <c r="Q419"/>
  <c r="N419"/>
  <c r="K419"/>
  <c r="CI418"/>
  <c r="CH418"/>
  <c r="BN418"/>
  <c r="BM418"/>
  <c r="BO418" s="1"/>
  <c r="BK418"/>
  <c r="BJ418"/>
  <c r="BI418"/>
  <c r="BH418"/>
  <c r="BF418"/>
  <c r="BE418"/>
  <c r="AY418"/>
  <c r="AP418"/>
  <c r="AL418"/>
  <c r="AK418"/>
  <c r="AJ418"/>
  <c r="AA418"/>
  <c r="X418"/>
  <c r="S418"/>
  <c r="R418"/>
  <c r="Q418"/>
  <c r="N418"/>
  <c r="K418"/>
  <c r="CI417"/>
  <c r="CH417"/>
  <c r="BN417"/>
  <c r="BM417"/>
  <c r="BK417"/>
  <c r="BJ417"/>
  <c r="BI417"/>
  <c r="BH417"/>
  <c r="BF417"/>
  <c r="BE417"/>
  <c r="AY417"/>
  <c r="AP417"/>
  <c r="AL417"/>
  <c r="AK417"/>
  <c r="AM417" s="1"/>
  <c r="AJ417"/>
  <c r="AA417"/>
  <c r="X417"/>
  <c r="S417"/>
  <c r="R417"/>
  <c r="T417" s="1"/>
  <c r="Q417"/>
  <c r="N417"/>
  <c r="K417"/>
  <c r="CI416"/>
  <c r="CH416"/>
  <c r="CJ416" s="1"/>
  <c r="BN416"/>
  <c r="BM416"/>
  <c r="BK416"/>
  <c r="BJ416"/>
  <c r="BI416"/>
  <c r="BH416"/>
  <c r="BF416"/>
  <c r="BE416"/>
  <c r="BG416" s="1"/>
  <c r="AY416"/>
  <c r="AP416"/>
  <c r="AL416"/>
  <c r="AK416"/>
  <c r="AJ416"/>
  <c r="AA416"/>
  <c r="X416"/>
  <c r="S416"/>
  <c r="R416"/>
  <c r="Q416"/>
  <c r="N416"/>
  <c r="K416"/>
  <c r="CI415"/>
  <c r="CH415"/>
  <c r="CJ415" s="1"/>
  <c r="BN415"/>
  <c r="BM415"/>
  <c r="BK415"/>
  <c r="BJ415"/>
  <c r="BI415"/>
  <c r="BH415"/>
  <c r="BF415"/>
  <c r="BE415"/>
  <c r="AY415"/>
  <c r="AP415"/>
  <c r="AL415"/>
  <c r="AK415"/>
  <c r="AJ415"/>
  <c r="AA415"/>
  <c r="X415"/>
  <c r="S415"/>
  <c r="R415"/>
  <c r="Q415"/>
  <c r="N415"/>
  <c r="K415"/>
  <c r="CI414"/>
  <c r="CJ414" s="1"/>
  <c r="CH414"/>
  <c r="BN414"/>
  <c r="BM414"/>
  <c r="BK414"/>
  <c r="BJ414"/>
  <c r="BI414"/>
  <c r="BH414"/>
  <c r="BF414"/>
  <c r="BE414"/>
  <c r="AY414"/>
  <c r="AP414"/>
  <c r="AL414"/>
  <c r="AK414"/>
  <c r="AJ414"/>
  <c r="AA414"/>
  <c r="X414"/>
  <c r="S414"/>
  <c r="R414"/>
  <c r="T414" s="1"/>
  <c r="Q414"/>
  <c r="K414"/>
  <c r="CI413"/>
  <c r="CH413"/>
  <c r="BN413"/>
  <c r="BM413"/>
  <c r="BK413"/>
  <c r="BJ413"/>
  <c r="BI413"/>
  <c r="BH413"/>
  <c r="BF413"/>
  <c r="BE413"/>
  <c r="AY413"/>
  <c r="AP413"/>
  <c r="AL413"/>
  <c r="AK413"/>
  <c r="AJ413"/>
  <c r="AA413"/>
  <c r="X413"/>
  <c r="S413"/>
  <c r="R413"/>
  <c r="Q413"/>
  <c r="N413"/>
  <c r="K413"/>
  <c r="CI412"/>
  <c r="CH412"/>
  <c r="BN412"/>
  <c r="BM412"/>
  <c r="BK412"/>
  <c r="BL412" s="1"/>
  <c r="BJ412"/>
  <c r="BI412"/>
  <c r="BH412"/>
  <c r="BF412"/>
  <c r="BE412"/>
  <c r="AY412"/>
  <c r="AP412"/>
  <c r="AL412"/>
  <c r="AK412"/>
  <c r="AJ412"/>
  <c r="AA412"/>
  <c r="X412"/>
  <c r="S412"/>
  <c r="R412"/>
  <c r="Q412"/>
  <c r="N412"/>
  <c r="K412"/>
  <c r="CI411"/>
  <c r="CH411"/>
  <c r="BN411"/>
  <c r="BM411"/>
  <c r="BK411"/>
  <c r="BJ411"/>
  <c r="BL411" s="1"/>
  <c r="BI411"/>
  <c r="BH411"/>
  <c r="BF411"/>
  <c r="BE411"/>
  <c r="AY411"/>
  <c r="AP411"/>
  <c r="AL411"/>
  <c r="AK411"/>
  <c r="AJ411"/>
  <c r="AA411"/>
  <c r="X411"/>
  <c r="S411"/>
  <c r="R411"/>
  <c r="Q411"/>
  <c r="K411"/>
  <c r="CI410"/>
  <c r="CH410"/>
  <c r="BN410"/>
  <c r="BM410"/>
  <c r="BO410" s="1"/>
  <c r="BK410"/>
  <c r="BJ410"/>
  <c r="BI410"/>
  <c r="BH410"/>
  <c r="BF410"/>
  <c r="BE410"/>
  <c r="AY410"/>
  <c r="AP410"/>
  <c r="AL410"/>
  <c r="AK410"/>
  <c r="AJ410"/>
  <c r="AA410"/>
  <c r="X410"/>
  <c r="S410"/>
  <c r="R410"/>
  <c r="Q410"/>
  <c r="N410"/>
  <c r="K410"/>
  <c r="CI409"/>
  <c r="CH409"/>
  <c r="BN409"/>
  <c r="BM409"/>
  <c r="BK409"/>
  <c r="BJ409"/>
  <c r="BL409" s="1"/>
  <c r="BI409"/>
  <c r="BH409"/>
  <c r="BF409"/>
  <c r="BE409"/>
  <c r="AY409"/>
  <c r="AP409"/>
  <c r="AL409"/>
  <c r="AK409"/>
  <c r="AM409" s="1"/>
  <c r="AJ409"/>
  <c r="AA409"/>
  <c r="X409"/>
  <c r="S409"/>
  <c r="R409"/>
  <c r="T409" s="1"/>
  <c r="Q409"/>
  <c r="N409"/>
  <c r="K409"/>
  <c r="CI408"/>
  <c r="CH408"/>
  <c r="BN408"/>
  <c r="BM408"/>
  <c r="BK408"/>
  <c r="BJ408"/>
  <c r="BI408"/>
  <c r="BH408"/>
  <c r="BF408"/>
  <c r="BE408"/>
  <c r="AY408"/>
  <c r="AP408"/>
  <c r="AL408"/>
  <c r="AK408"/>
  <c r="AJ408"/>
  <c r="AA408"/>
  <c r="X408"/>
  <c r="S408"/>
  <c r="R408"/>
  <c r="Q408"/>
  <c r="K408"/>
  <c r="CI407"/>
  <c r="CH407"/>
  <c r="BN407"/>
  <c r="BM407"/>
  <c r="BO407" s="1"/>
  <c r="BK407"/>
  <c r="BJ407"/>
  <c r="BI407"/>
  <c r="BH407"/>
  <c r="BF407"/>
  <c r="BE407"/>
  <c r="AY407"/>
  <c r="AP407"/>
  <c r="AL407"/>
  <c r="AK407"/>
  <c r="AJ407"/>
  <c r="AA407"/>
  <c r="X407"/>
  <c r="S407"/>
  <c r="R407"/>
  <c r="Q407"/>
  <c r="N407"/>
  <c r="K407"/>
  <c r="CI406"/>
  <c r="CH406"/>
  <c r="BN406"/>
  <c r="BM406"/>
  <c r="BK406"/>
  <c r="BJ406"/>
  <c r="BL406" s="1"/>
  <c r="BI406"/>
  <c r="BH406"/>
  <c r="BF406"/>
  <c r="BE406"/>
  <c r="AY406"/>
  <c r="AP406"/>
  <c r="AL406"/>
  <c r="AK406"/>
  <c r="AM406" s="1"/>
  <c r="AJ406"/>
  <c r="AA406"/>
  <c r="X406"/>
  <c r="S406"/>
  <c r="R406"/>
  <c r="Q406"/>
  <c r="N406"/>
  <c r="K406"/>
  <c r="CI405"/>
  <c r="CH405"/>
  <c r="BN405"/>
  <c r="BM405"/>
  <c r="BO405" s="1"/>
  <c r="BK405"/>
  <c r="BJ405"/>
  <c r="BI405"/>
  <c r="BH405"/>
  <c r="BF405"/>
  <c r="BE405"/>
  <c r="BG405" s="1"/>
  <c r="AY405"/>
  <c r="AP405"/>
  <c r="AL405"/>
  <c r="AK405"/>
  <c r="AJ405"/>
  <c r="AA405"/>
  <c r="X405"/>
  <c r="S405"/>
  <c r="R405"/>
  <c r="Q405"/>
  <c r="K405"/>
  <c r="CI404"/>
  <c r="CH404"/>
  <c r="BN404"/>
  <c r="BM404"/>
  <c r="BK404"/>
  <c r="BJ404"/>
  <c r="BI404"/>
  <c r="BH404"/>
  <c r="BF404"/>
  <c r="BE404"/>
  <c r="AY404"/>
  <c r="AP404"/>
  <c r="AL404"/>
  <c r="AK404"/>
  <c r="AJ404"/>
  <c r="AA404"/>
  <c r="X404"/>
  <c r="S404"/>
  <c r="R404"/>
  <c r="Q404"/>
  <c r="N404"/>
  <c r="N475" s="1"/>
  <c r="K404"/>
  <c r="CG400"/>
  <c r="CF400"/>
  <c r="CE400"/>
  <c r="CD400"/>
  <c r="CC400"/>
  <c r="CB400"/>
  <c r="CA400"/>
  <c r="BZ400"/>
  <c r="BY400"/>
  <c r="BX400"/>
  <c r="BW400"/>
  <c r="BV400"/>
  <c r="BU400"/>
  <c r="BT400"/>
  <c r="BS400"/>
  <c r="BD400"/>
  <c r="BC400"/>
  <c r="BB400"/>
  <c r="BA400"/>
  <c r="AZ400"/>
  <c r="AX400"/>
  <c r="AW400"/>
  <c r="AV400"/>
  <c r="AU400"/>
  <c r="AT400"/>
  <c r="AS400"/>
  <c r="AR400"/>
  <c r="AQ400"/>
  <c r="AO400"/>
  <c r="AN400"/>
  <c r="AI400"/>
  <c r="AH400"/>
  <c r="AG400"/>
  <c r="AF400"/>
  <c r="AE400"/>
  <c r="AD400"/>
  <c r="AC400"/>
  <c r="AB400"/>
  <c r="Z400"/>
  <c r="Y400"/>
  <c r="W400"/>
  <c r="V400"/>
  <c r="U400"/>
  <c r="P400"/>
  <c r="O400"/>
  <c r="M400"/>
  <c r="L400"/>
  <c r="J400"/>
  <c r="I400"/>
  <c r="CI399"/>
  <c r="CH399"/>
  <c r="CH400" s="1"/>
  <c r="BN399"/>
  <c r="BN400" s="1"/>
  <c r="BM399"/>
  <c r="BK399"/>
  <c r="BK400" s="1"/>
  <c r="BJ399"/>
  <c r="BI399"/>
  <c r="BI400" s="1"/>
  <c r="BH399"/>
  <c r="BH400" s="1"/>
  <c r="BF399"/>
  <c r="BE399"/>
  <c r="BE400" s="1"/>
  <c r="AY399"/>
  <c r="AY400" s="1"/>
  <c r="AP399"/>
  <c r="AP400" s="1"/>
  <c r="AL399"/>
  <c r="AL400" s="1"/>
  <c r="AK399"/>
  <c r="AK400" s="1"/>
  <c r="AJ399"/>
  <c r="AJ400" s="1"/>
  <c r="AA399"/>
  <c r="AA400" s="1"/>
  <c r="X399"/>
  <c r="X400" s="1"/>
  <c r="S399"/>
  <c r="S400" s="1"/>
  <c r="R399"/>
  <c r="Q399"/>
  <c r="Q400" s="1"/>
  <c r="N399"/>
  <c r="N400" s="1"/>
  <c r="K399"/>
  <c r="K400" s="1"/>
  <c r="CL397"/>
  <c r="CG397"/>
  <c r="CF397"/>
  <c r="CE397"/>
  <c r="CD397"/>
  <c r="CC397"/>
  <c r="CB397"/>
  <c r="CA397"/>
  <c r="BZ397"/>
  <c r="BY397"/>
  <c r="BX397"/>
  <c r="BW397"/>
  <c r="BV397"/>
  <c r="BU397"/>
  <c r="BT397"/>
  <c r="BS397"/>
  <c r="BD397"/>
  <c r="BC397"/>
  <c r="BB397"/>
  <c r="BA397"/>
  <c r="AZ397"/>
  <c r="AX397"/>
  <c r="AW397"/>
  <c r="AV397"/>
  <c r="AU397"/>
  <c r="AT397"/>
  <c r="AS397"/>
  <c r="AR397"/>
  <c r="AQ397"/>
  <c r="AO397"/>
  <c r="AN397"/>
  <c r="AI397"/>
  <c r="AH397"/>
  <c r="AG397"/>
  <c r="AF397"/>
  <c r="AE397"/>
  <c r="AD397"/>
  <c r="AC397"/>
  <c r="AB397"/>
  <c r="Z397"/>
  <c r="Y397"/>
  <c r="W397"/>
  <c r="V397"/>
  <c r="U397"/>
  <c r="P397"/>
  <c r="O397"/>
  <c r="M397"/>
  <c r="L397"/>
  <c r="J397"/>
  <c r="I397"/>
  <c r="CI396"/>
  <c r="CI397" s="1"/>
  <c r="CH396"/>
  <c r="CH397" s="1"/>
  <c r="BN396"/>
  <c r="BN397" s="1"/>
  <c r="BM396"/>
  <c r="BM397" s="1"/>
  <c r="BK396"/>
  <c r="BK397" s="1"/>
  <c r="BJ396"/>
  <c r="BI396"/>
  <c r="BI397" s="1"/>
  <c r="BH396"/>
  <c r="BH397" s="1"/>
  <c r="BF396"/>
  <c r="BE396"/>
  <c r="AY396"/>
  <c r="AY397" s="1"/>
  <c r="AP396"/>
  <c r="AP397" s="1"/>
  <c r="AL396"/>
  <c r="AK396"/>
  <c r="AK397" s="1"/>
  <c r="AJ396"/>
  <c r="AJ397" s="1"/>
  <c r="AA396"/>
  <c r="AA397" s="1"/>
  <c r="X396"/>
  <c r="X397" s="1"/>
  <c r="S396"/>
  <c r="S397" s="1"/>
  <c r="R396"/>
  <c r="T396" s="1"/>
  <c r="T397" s="1"/>
  <c r="Q396"/>
  <c r="Q397" s="1"/>
  <c r="N396"/>
  <c r="N397" s="1"/>
  <c r="K396"/>
  <c r="K397" s="1"/>
  <c r="CG394"/>
  <c r="CF394"/>
  <c r="CE394"/>
  <c r="CD394"/>
  <c r="CC394"/>
  <c r="CB394"/>
  <c r="CA394"/>
  <c r="BZ394"/>
  <c r="BY394"/>
  <c r="BX394"/>
  <c r="BW394"/>
  <c r="BV394"/>
  <c r="BU394"/>
  <c r="BT394"/>
  <c r="BS394"/>
  <c r="BD394"/>
  <c r="BC394"/>
  <c r="BB394"/>
  <c r="BA394"/>
  <c r="AZ394"/>
  <c r="AX394"/>
  <c r="AW394"/>
  <c r="AV394"/>
  <c r="AU394"/>
  <c r="AT394"/>
  <c r="AS394"/>
  <c r="AR394"/>
  <c r="AQ394"/>
  <c r="AO394"/>
  <c r="AN394"/>
  <c r="AI394"/>
  <c r="AH394"/>
  <c r="AG394"/>
  <c r="AF394"/>
  <c r="AE394"/>
  <c r="AD394"/>
  <c r="AC394"/>
  <c r="AB394"/>
  <c r="Z394"/>
  <c r="Y394"/>
  <c r="W394"/>
  <c r="V394"/>
  <c r="U394"/>
  <c r="P394"/>
  <c r="O394"/>
  <c r="M394"/>
  <c r="L394"/>
  <c r="J394"/>
  <c r="I394"/>
  <c r="CI393"/>
  <c r="CH393"/>
  <c r="BN393"/>
  <c r="BM393"/>
  <c r="BK393"/>
  <c r="BJ393"/>
  <c r="BI393"/>
  <c r="BH393"/>
  <c r="BF393"/>
  <c r="BE393"/>
  <c r="AY393"/>
  <c r="AP393"/>
  <c r="AL393"/>
  <c r="AK393"/>
  <c r="AJ393"/>
  <c r="AA393"/>
  <c r="X393"/>
  <c r="S393"/>
  <c r="R393"/>
  <c r="T393" s="1"/>
  <c r="Q393"/>
  <c r="N393"/>
  <c r="K393"/>
  <c r="CI392"/>
  <c r="CH392"/>
  <c r="BN392"/>
  <c r="BM392"/>
  <c r="BK392"/>
  <c r="BJ392"/>
  <c r="BI392"/>
  <c r="BH392"/>
  <c r="BF392"/>
  <c r="BE392"/>
  <c r="AY392"/>
  <c r="AP392"/>
  <c r="AL392"/>
  <c r="AK392"/>
  <c r="AJ392"/>
  <c r="AA392"/>
  <c r="X392"/>
  <c r="S392"/>
  <c r="R392"/>
  <c r="Q392"/>
  <c r="N392"/>
  <c r="K392"/>
  <c r="CI391"/>
  <c r="CH391"/>
  <c r="BN391"/>
  <c r="BM391"/>
  <c r="BK391"/>
  <c r="BJ391"/>
  <c r="BI391"/>
  <c r="BH391"/>
  <c r="BF391"/>
  <c r="BE391"/>
  <c r="AY391"/>
  <c r="AP391"/>
  <c r="AL391"/>
  <c r="AK391"/>
  <c r="AJ391"/>
  <c r="AA391"/>
  <c r="X391"/>
  <c r="S391"/>
  <c r="R391"/>
  <c r="Q391"/>
  <c r="N391"/>
  <c r="K391"/>
  <c r="CI390"/>
  <c r="CH390"/>
  <c r="BN390"/>
  <c r="BM390"/>
  <c r="BK390"/>
  <c r="BJ390"/>
  <c r="BI390"/>
  <c r="BH390"/>
  <c r="BF390"/>
  <c r="BE390"/>
  <c r="AY390"/>
  <c r="AP390"/>
  <c r="AL390"/>
  <c r="AK390"/>
  <c r="AJ390"/>
  <c r="AA390"/>
  <c r="X390"/>
  <c r="S390"/>
  <c r="R390"/>
  <c r="Q390"/>
  <c r="N390"/>
  <c r="K390"/>
  <c r="CI389"/>
  <c r="CH389"/>
  <c r="BN389"/>
  <c r="BM389"/>
  <c r="BK389"/>
  <c r="BJ389"/>
  <c r="BI389"/>
  <c r="BH389"/>
  <c r="BF389"/>
  <c r="BE389"/>
  <c r="AY389"/>
  <c r="AP389"/>
  <c r="AL389"/>
  <c r="AK389"/>
  <c r="AJ389"/>
  <c r="AA389"/>
  <c r="X389"/>
  <c r="S389"/>
  <c r="R389"/>
  <c r="Q389"/>
  <c r="N389"/>
  <c r="K389"/>
  <c r="CI388"/>
  <c r="CH388"/>
  <c r="BN388"/>
  <c r="BM388"/>
  <c r="BK388"/>
  <c r="BJ388"/>
  <c r="BI388"/>
  <c r="BH388"/>
  <c r="BF388"/>
  <c r="BE388"/>
  <c r="AY388"/>
  <c r="AP388"/>
  <c r="AL388"/>
  <c r="AK388"/>
  <c r="AJ388"/>
  <c r="AA388"/>
  <c r="X388"/>
  <c r="S388"/>
  <c r="R388"/>
  <c r="Q388"/>
  <c r="N388"/>
  <c r="K388"/>
  <c r="CI387"/>
  <c r="CH387"/>
  <c r="BN387"/>
  <c r="BM387"/>
  <c r="BK387"/>
  <c r="BJ387"/>
  <c r="BI387"/>
  <c r="BH387"/>
  <c r="BF387"/>
  <c r="BE387"/>
  <c r="AY387"/>
  <c r="AP387"/>
  <c r="AL387"/>
  <c r="AK387"/>
  <c r="AJ387"/>
  <c r="AA387"/>
  <c r="X387"/>
  <c r="S387"/>
  <c r="R387"/>
  <c r="Q387"/>
  <c r="N387"/>
  <c r="K387"/>
  <c r="CI386"/>
  <c r="CH386"/>
  <c r="BN386"/>
  <c r="BM386"/>
  <c r="BK386"/>
  <c r="BJ386"/>
  <c r="BI386"/>
  <c r="BH386"/>
  <c r="BF386"/>
  <c r="BE386"/>
  <c r="AY386"/>
  <c r="AP386"/>
  <c r="AL386"/>
  <c r="AK386"/>
  <c r="AJ386"/>
  <c r="AA386"/>
  <c r="X386"/>
  <c r="S386"/>
  <c r="R386"/>
  <c r="Q386"/>
  <c r="K386"/>
  <c r="CI385"/>
  <c r="CH385"/>
  <c r="BN385"/>
  <c r="BM385"/>
  <c r="BK385"/>
  <c r="BJ385"/>
  <c r="BL385" s="1"/>
  <c r="BI385"/>
  <c r="BH385"/>
  <c r="BF385"/>
  <c r="BE385"/>
  <c r="AY385"/>
  <c r="AP385"/>
  <c r="AL385"/>
  <c r="AK385"/>
  <c r="AJ385"/>
  <c r="AA385"/>
  <c r="X385"/>
  <c r="S385"/>
  <c r="R385"/>
  <c r="Q385"/>
  <c r="N385"/>
  <c r="K385"/>
  <c r="CI384"/>
  <c r="CH384"/>
  <c r="BN384"/>
  <c r="BM384"/>
  <c r="BK384"/>
  <c r="BJ384"/>
  <c r="BI384"/>
  <c r="BH384"/>
  <c r="BF384"/>
  <c r="BE384"/>
  <c r="BG384" s="1"/>
  <c r="AY384"/>
  <c r="AP384"/>
  <c r="AL384"/>
  <c r="AK384"/>
  <c r="AJ384"/>
  <c r="AA384"/>
  <c r="X384"/>
  <c r="S384"/>
  <c r="R384"/>
  <c r="Q384"/>
  <c r="K384"/>
  <c r="CI383"/>
  <c r="CH383"/>
  <c r="BN383"/>
  <c r="BM383"/>
  <c r="BK383"/>
  <c r="BJ383"/>
  <c r="BI383"/>
  <c r="BH383"/>
  <c r="BF383"/>
  <c r="BE383"/>
  <c r="AY383"/>
  <c r="AP383"/>
  <c r="AL383"/>
  <c r="AK383"/>
  <c r="AJ383"/>
  <c r="AA383"/>
  <c r="X383"/>
  <c r="S383"/>
  <c r="R383"/>
  <c r="Q383"/>
  <c r="N383"/>
  <c r="N394" s="1"/>
  <c r="K383"/>
  <c r="CG381"/>
  <c r="CF381"/>
  <c r="CE381"/>
  <c r="CD381"/>
  <c r="CC381"/>
  <c r="CB381"/>
  <c r="CA381"/>
  <c r="BZ381"/>
  <c r="BY381"/>
  <c r="BX381"/>
  <c r="BW381"/>
  <c r="BV381"/>
  <c r="BU381"/>
  <c r="BT381"/>
  <c r="BS381"/>
  <c r="BD381"/>
  <c r="BC381"/>
  <c r="BB381"/>
  <c r="BA381"/>
  <c r="AZ381"/>
  <c r="AX381"/>
  <c r="AW381"/>
  <c r="AV381"/>
  <c r="AU381"/>
  <c r="AT381"/>
  <c r="AS381"/>
  <c r="AR381"/>
  <c r="AQ381"/>
  <c r="AO381"/>
  <c r="AN381"/>
  <c r="AI381"/>
  <c r="AH381"/>
  <c r="AG381"/>
  <c r="AF381"/>
  <c r="AE381"/>
  <c r="AD381"/>
  <c r="AC381"/>
  <c r="AB381"/>
  <c r="Z381"/>
  <c r="Y381"/>
  <c r="W381"/>
  <c r="V381"/>
  <c r="U381"/>
  <c r="P381"/>
  <c r="O381"/>
  <c r="M381"/>
  <c r="L381"/>
  <c r="J381"/>
  <c r="I381"/>
  <c r="CI380"/>
  <c r="CH380"/>
  <c r="BN380"/>
  <c r="BM380"/>
  <c r="BK380"/>
  <c r="BJ380"/>
  <c r="BI380"/>
  <c r="BH380"/>
  <c r="BF380"/>
  <c r="BE380"/>
  <c r="AY380"/>
  <c r="AP380"/>
  <c r="AL380"/>
  <c r="AK380"/>
  <c r="AJ380"/>
  <c r="AA380"/>
  <c r="X380"/>
  <c r="S380"/>
  <c r="R380"/>
  <c r="Q380"/>
  <c r="N380"/>
  <c r="K380"/>
  <c r="CI379"/>
  <c r="CH379"/>
  <c r="BN379"/>
  <c r="BM379"/>
  <c r="BK379"/>
  <c r="BJ379"/>
  <c r="BI379"/>
  <c r="BH379"/>
  <c r="BF379"/>
  <c r="BE379"/>
  <c r="AY379"/>
  <c r="AP379"/>
  <c r="AL379"/>
  <c r="AK379"/>
  <c r="AJ379"/>
  <c r="AA379"/>
  <c r="X379"/>
  <c r="S379"/>
  <c r="R379"/>
  <c r="Q379"/>
  <c r="N379"/>
  <c r="K379"/>
  <c r="CI378"/>
  <c r="CH378"/>
  <c r="BN378"/>
  <c r="BM378"/>
  <c r="BK378"/>
  <c r="BJ378"/>
  <c r="BI378"/>
  <c r="BH378"/>
  <c r="BF378"/>
  <c r="BE378"/>
  <c r="AY378"/>
  <c r="AP378"/>
  <c r="AL378"/>
  <c r="AK378"/>
  <c r="AJ378"/>
  <c r="AA378"/>
  <c r="X378"/>
  <c r="S378"/>
  <c r="R378"/>
  <c r="Q378"/>
  <c r="N378"/>
  <c r="K378"/>
  <c r="CI377"/>
  <c r="CH377"/>
  <c r="BN377"/>
  <c r="BM377"/>
  <c r="BK377"/>
  <c r="BJ377"/>
  <c r="BI377"/>
  <c r="BH377"/>
  <c r="BF377"/>
  <c r="BE377"/>
  <c r="AY377"/>
  <c r="AP377"/>
  <c r="AL377"/>
  <c r="AK377"/>
  <c r="AJ377"/>
  <c r="AA377"/>
  <c r="X377"/>
  <c r="S377"/>
  <c r="R377"/>
  <c r="Q377"/>
  <c r="N377"/>
  <c r="K377"/>
  <c r="CI376"/>
  <c r="CH376"/>
  <c r="BN376"/>
  <c r="BM376"/>
  <c r="BK376"/>
  <c r="BJ376"/>
  <c r="BI376"/>
  <c r="BH376"/>
  <c r="BF376"/>
  <c r="BE376"/>
  <c r="BG376" s="1"/>
  <c r="AY376"/>
  <c r="AP376"/>
  <c r="AL376"/>
  <c r="AK376"/>
  <c r="AJ376"/>
  <c r="AA376"/>
  <c r="X376"/>
  <c r="S376"/>
  <c r="R376"/>
  <c r="Q376"/>
  <c r="K376"/>
  <c r="CI375"/>
  <c r="CH375"/>
  <c r="BN375"/>
  <c r="BM375"/>
  <c r="BK375"/>
  <c r="BJ375"/>
  <c r="BI375"/>
  <c r="BH375"/>
  <c r="BF375"/>
  <c r="BE375"/>
  <c r="AY375"/>
  <c r="AP375"/>
  <c r="AL375"/>
  <c r="AK375"/>
  <c r="AJ375"/>
  <c r="AA375"/>
  <c r="X375"/>
  <c r="S375"/>
  <c r="R375"/>
  <c r="Q375"/>
  <c r="N375"/>
  <c r="N381" s="1"/>
  <c r="K375"/>
  <c r="CG373"/>
  <c r="CF373"/>
  <c r="CE373"/>
  <c r="CD373"/>
  <c r="CC373"/>
  <c r="CB373"/>
  <c r="CA373"/>
  <c r="BZ373"/>
  <c r="BY373"/>
  <c r="BX373"/>
  <c r="BW373"/>
  <c r="BV373"/>
  <c r="BU373"/>
  <c r="BT373"/>
  <c r="BS373"/>
  <c r="BD373"/>
  <c r="BC373"/>
  <c r="BB373"/>
  <c r="BA373"/>
  <c r="AZ373"/>
  <c r="AX373"/>
  <c r="AW373"/>
  <c r="AV373"/>
  <c r="AU373"/>
  <c r="AT373"/>
  <c r="AS373"/>
  <c r="AR373"/>
  <c r="AQ373"/>
  <c r="AO373"/>
  <c r="AN373"/>
  <c r="AI373"/>
  <c r="AH373"/>
  <c r="AG373"/>
  <c r="AF373"/>
  <c r="AE373"/>
  <c r="AD373"/>
  <c r="AC373"/>
  <c r="AB373"/>
  <c r="Z373"/>
  <c r="Y373"/>
  <c r="W373"/>
  <c r="V373"/>
  <c r="U373"/>
  <c r="P373"/>
  <c r="O373"/>
  <c r="N373"/>
  <c r="M373"/>
  <c r="L373"/>
  <c r="J373"/>
  <c r="I373"/>
  <c r="CI372"/>
  <c r="CI373" s="1"/>
  <c r="CH372"/>
  <c r="BN372"/>
  <c r="BN373" s="1"/>
  <c r="BM372"/>
  <c r="BK372"/>
  <c r="BK373" s="1"/>
  <c r="BJ372"/>
  <c r="BI372"/>
  <c r="BI373" s="1"/>
  <c r="BH372"/>
  <c r="BH373" s="1"/>
  <c r="BF372"/>
  <c r="BF373" s="1"/>
  <c r="BE372"/>
  <c r="AY372"/>
  <c r="AY373" s="1"/>
  <c r="AP372"/>
  <c r="AP373" s="1"/>
  <c r="AL372"/>
  <c r="AL373" s="1"/>
  <c r="AK372"/>
  <c r="AK373" s="1"/>
  <c r="AJ372"/>
  <c r="AJ373" s="1"/>
  <c r="AA372"/>
  <c r="AA373" s="1"/>
  <c r="X372"/>
  <c r="X373" s="1"/>
  <c r="S372"/>
  <c r="S373" s="1"/>
  <c r="R372"/>
  <c r="Q372"/>
  <c r="Q373" s="1"/>
  <c r="K372"/>
  <c r="K373" s="1"/>
  <c r="CG370"/>
  <c r="CF370"/>
  <c r="CE370"/>
  <c r="CD370"/>
  <c r="CC370"/>
  <c r="CB370"/>
  <c r="CA370"/>
  <c r="BZ370"/>
  <c r="BY370"/>
  <c r="BX370"/>
  <c r="BW370"/>
  <c r="BV370"/>
  <c r="BU370"/>
  <c r="BT370"/>
  <c r="BS370"/>
  <c r="BD370"/>
  <c r="BC370"/>
  <c r="BB370"/>
  <c r="BA370"/>
  <c r="AZ370"/>
  <c r="AX370"/>
  <c r="AW370"/>
  <c r="AV370"/>
  <c r="AU370"/>
  <c r="AT370"/>
  <c r="AS370"/>
  <c r="AR370"/>
  <c r="AQ370"/>
  <c r="AO370"/>
  <c r="AN370"/>
  <c r="AI370"/>
  <c r="AH370"/>
  <c r="AG370"/>
  <c r="AF370"/>
  <c r="AE370"/>
  <c r="AD370"/>
  <c r="AC370"/>
  <c r="AB370"/>
  <c r="Z370"/>
  <c r="Y370"/>
  <c r="W370"/>
  <c r="V370"/>
  <c r="U370"/>
  <c r="P370"/>
  <c r="O370"/>
  <c r="M370"/>
  <c r="L370"/>
  <c r="J370"/>
  <c r="I370"/>
  <c r="CI369"/>
  <c r="CH369"/>
  <c r="BN369"/>
  <c r="BM369"/>
  <c r="BO369" s="1"/>
  <c r="BK369"/>
  <c r="BJ369"/>
  <c r="BI369"/>
  <c r="BH369"/>
  <c r="BF369"/>
  <c r="BE369"/>
  <c r="AY369"/>
  <c r="AP369"/>
  <c r="AL369"/>
  <c r="AK369"/>
  <c r="AJ369"/>
  <c r="AA369"/>
  <c r="X369"/>
  <c r="S369"/>
  <c r="R369"/>
  <c r="Q369"/>
  <c r="N369"/>
  <c r="K369"/>
  <c r="CI368"/>
  <c r="CH368"/>
  <c r="BN368"/>
  <c r="BM368"/>
  <c r="BK368"/>
  <c r="BJ368"/>
  <c r="BL368" s="1"/>
  <c r="BI368"/>
  <c r="BH368"/>
  <c r="BF368"/>
  <c r="BE368"/>
  <c r="AY368"/>
  <c r="AP368"/>
  <c r="AL368"/>
  <c r="AK368"/>
  <c r="AM368" s="1"/>
  <c r="AJ368"/>
  <c r="AA368"/>
  <c r="X368"/>
  <c r="S368"/>
  <c r="R368"/>
  <c r="Q368"/>
  <c r="N368"/>
  <c r="K368"/>
  <c r="CI367"/>
  <c r="CH367"/>
  <c r="BN367"/>
  <c r="BM367"/>
  <c r="BK367"/>
  <c r="BJ367"/>
  <c r="BI367"/>
  <c r="BH367"/>
  <c r="BF367"/>
  <c r="BE367"/>
  <c r="AY367"/>
  <c r="AP367"/>
  <c r="AL367"/>
  <c r="AK367"/>
  <c r="AJ367"/>
  <c r="AA367"/>
  <c r="X367"/>
  <c r="S367"/>
  <c r="R367"/>
  <c r="Q367"/>
  <c r="N367"/>
  <c r="K367"/>
  <c r="CI366"/>
  <c r="CH366"/>
  <c r="CJ366" s="1"/>
  <c r="BN366"/>
  <c r="BM366"/>
  <c r="BK366"/>
  <c r="BJ366"/>
  <c r="BI366"/>
  <c r="BH366"/>
  <c r="BF366"/>
  <c r="BE366"/>
  <c r="BG366" s="1"/>
  <c r="AY366"/>
  <c r="AP366"/>
  <c r="AL366"/>
  <c r="AK366"/>
  <c r="AJ366"/>
  <c r="AA366"/>
  <c r="X366"/>
  <c r="S366"/>
  <c r="R366"/>
  <c r="Q366"/>
  <c r="N366"/>
  <c r="K366"/>
  <c r="CI365"/>
  <c r="CH365"/>
  <c r="BN365"/>
  <c r="BM365"/>
  <c r="BK365"/>
  <c r="BJ365"/>
  <c r="BI365"/>
  <c r="BH365"/>
  <c r="BF365"/>
  <c r="BE365"/>
  <c r="AY365"/>
  <c r="AP365"/>
  <c r="AL365"/>
  <c r="AK365"/>
  <c r="AJ365"/>
  <c r="AA365"/>
  <c r="X365"/>
  <c r="S365"/>
  <c r="R365"/>
  <c r="Q365"/>
  <c r="N365"/>
  <c r="K365"/>
  <c r="CI364"/>
  <c r="CH364"/>
  <c r="BN364"/>
  <c r="BM364"/>
  <c r="BK364"/>
  <c r="BJ364"/>
  <c r="BL364" s="1"/>
  <c r="BI364"/>
  <c r="BH364"/>
  <c r="BF364"/>
  <c r="BE364"/>
  <c r="AY364"/>
  <c r="AP364"/>
  <c r="AL364"/>
  <c r="AK364"/>
  <c r="AJ364"/>
  <c r="AA364"/>
  <c r="X364"/>
  <c r="S364"/>
  <c r="R364"/>
  <c r="Q364"/>
  <c r="N364"/>
  <c r="K364"/>
  <c r="CI363"/>
  <c r="CH363"/>
  <c r="BN363"/>
  <c r="BM363"/>
  <c r="BK363"/>
  <c r="BJ363"/>
  <c r="BL363" s="1"/>
  <c r="BI363"/>
  <c r="BH363"/>
  <c r="BF363"/>
  <c r="BE363"/>
  <c r="AY363"/>
  <c r="AP363"/>
  <c r="AL363"/>
  <c r="AK363"/>
  <c r="AJ363"/>
  <c r="AA363"/>
  <c r="X363"/>
  <c r="S363"/>
  <c r="R363"/>
  <c r="Q363"/>
  <c r="N363"/>
  <c r="K363"/>
  <c r="CI362"/>
  <c r="CH362"/>
  <c r="CJ362" s="1"/>
  <c r="BN362"/>
  <c r="BM362"/>
  <c r="BO362" s="1"/>
  <c r="BK362"/>
  <c r="BJ362"/>
  <c r="BI362"/>
  <c r="BH362"/>
  <c r="BF362"/>
  <c r="BE362"/>
  <c r="BG362" s="1"/>
  <c r="AY362"/>
  <c r="AP362"/>
  <c r="AL362"/>
  <c r="AK362"/>
  <c r="AJ362"/>
  <c r="AA362"/>
  <c r="X362"/>
  <c r="T362"/>
  <c r="S362"/>
  <c r="R362"/>
  <c r="Q362"/>
  <c r="N362"/>
  <c r="K362"/>
  <c r="CI361"/>
  <c r="CH361"/>
  <c r="BO361"/>
  <c r="BN361"/>
  <c r="BM361"/>
  <c r="BK361"/>
  <c r="BJ361"/>
  <c r="BI361"/>
  <c r="BH361"/>
  <c r="BF361"/>
  <c r="BE361"/>
  <c r="AY361"/>
  <c r="AP361"/>
  <c r="AL361"/>
  <c r="AK361"/>
  <c r="AJ361"/>
  <c r="AA361"/>
  <c r="X361"/>
  <c r="S361"/>
  <c r="R361"/>
  <c r="Q361"/>
  <c r="N361"/>
  <c r="K361"/>
  <c r="CI360"/>
  <c r="CH360"/>
  <c r="BN360"/>
  <c r="BM360"/>
  <c r="BO360" s="1"/>
  <c r="BK360"/>
  <c r="BJ360"/>
  <c r="BL360" s="1"/>
  <c r="BI360"/>
  <c r="BH360"/>
  <c r="BF360"/>
  <c r="BE360"/>
  <c r="AY360"/>
  <c r="AP360"/>
  <c r="AL360"/>
  <c r="AK360"/>
  <c r="AM360" s="1"/>
  <c r="AJ360"/>
  <c r="AA360"/>
  <c r="X360"/>
  <c r="S360"/>
  <c r="R360"/>
  <c r="T360" s="1"/>
  <c r="Q360"/>
  <c r="N360"/>
  <c r="K360"/>
  <c r="CI359"/>
  <c r="CH359"/>
  <c r="BN359"/>
  <c r="BM359"/>
  <c r="BO359" s="1"/>
  <c r="BK359"/>
  <c r="BJ359"/>
  <c r="BI359"/>
  <c r="BH359"/>
  <c r="BF359"/>
  <c r="BE359"/>
  <c r="AY359"/>
  <c r="AP359"/>
  <c r="AL359"/>
  <c r="AK359"/>
  <c r="AJ359"/>
  <c r="AA359"/>
  <c r="X359"/>
  <c r="S359"/>
  <c r="R359"/>
  <c r="Q359"/>
  <c r="N359"/>
  <c r="K359"/>
  <c r="CI358"/>
  <c r="CH358"/>
  <c r="BN358"/>
  <c r="BM358"/>
  <c r="BK358"/>
  <c r="BJ358"/>
  <c r="BL358" s="1"/>
  <c r="BI358"/>
  <c r="BH358"/>
  <c r="BF358"/>
  <c r="BE358"/>
  <c r="BG358" s="1"/>
  <c r="AY358"/>
  <c r="AP358"/>
  <c r="AL358"/>
  <c r="AK358"/>
  <c r="AJ358"/>
  <c r="AA358"/>
  <c r="X358"/>
  <c r="S358"/>
  <c r="R358"/>
  <c r="Q358"/>
  <c r="N358"/>
  <c r="K358"/>
  <c r="CI357"/>
  <c r="CH357"/>
  <c r="CJ357" s="1"/>
  <c r="BN357"/>
  <c r="BM357"/>
  <c r="BK357"/>
  <c r="BJ357"/>
  <c r="BI357"/>
  <c r="BH357"/>
  <c r="BF357"/>
  <c r="BE357"/>
  <c r="AY357"/>
  <c r="AP357"/>
  <c r="AL357"/>
  <c r="AK357"/>
  <c r="AJ357"/>
  <c r="AA357"/>
  <c r="X357"/>
  <c r="S357"/>
  <c r="R357"/>
  <c r="Q357"/>
  <c r="N357"/>
  <c r="K357"/>
  <c r="CI356"/>
  <c r="CH356"/>
  <c r="BN356"/>
  <c r="BM356"/>
  <c r="BO356" s="1"/>
  <c r="BK356"/>
  <c r="BJ356"/>
  <c r="BI356"/>
  <c r="BH356"/>
  <c r="BF356"/>
  <c r="BE356"/>
  <c r="AY356"/>
  <c r="AP356"/>
  <c r="AL356"/>
  <c r="AK356"/>
  <c r="AJ356"/>
  <c r="AA356"/>
  <c r="X356"/>
  <c r="S356"/>
  <c r="R356"/>
  <c r="T356" s="1"/>
  <c r="Q356"/>
  <c r="N356"/>
  <c r="K356"/>
  <c r="CI355"/>
  <c r="CH355"/>
  <c r="BN355"/>
  <c r="BM355"/>
  <c r="BK355"/>
  <c r="BJ355"/>
  <c r="BL355" s="1"/>
  <c r="BI355"/>
  <c r="BH355"/>
  <c r="BF355"/>
  <c r="BE355"/>
  <c r="AY355"/>
  <c r="AP355"/>
  <c r="AL355"/>
  <c r="AK355"/>
  <c r="AM355" s="1"/>
  <c r="AJ355"/>
  <c r="AA355"/>
  <c r="X355"/>
  <c r="S355"/>
  <c r="T355" s="1"/>
  <c r="R355"/>
  <c r="Q355"/>
  <c r="N355"/>
  <c r="K355"/>
  <c r="CI354"/>
  <c r="CH354"/>
  <c r="BN354"/>
  <c r="BM354"/>
  <c r="BK354"/>
  <c r="BJ354"/>
  <c r="BI354"/>
  <c r="BH354"/>
  <c r="BF354"/>
  <c r="BE354"/>
  <c r="BG354" s="1"/>
  <c r="AY354"/>
  <c r="AP354"/>
  <c r="AL354"/>
  <c r="AK354"/>
  <c r="AM354" s="1"/>
  <c r="AJ354"/>
  <c r="AA354"/>
  <c r="X354"/>
  <c r="S354"/>
  <c r="R354"/>
  <c r="Q354"/>
  <c r="N354"/>
  <c r="K354"/>
  <c r="CI353"/>
  <c r="CH353"/>
  <c r="BN353"/>
  <c r="BM353"/>
  <c r="BK353"/>
  <c r="BJ353"/>
  <c r="BI353"/>
  <c r="BH353"/>
  <c r="BF353"/>
  <c r="BE353"/>
  <c r="AY353"/>
  <c r="AP353"/>
  <c r="AL353"/>
  <c r="AK353"/>
  <c r="AJ353"/>
  <c r="AA353"/>
  <c r="X353"/>
  <c r="S353"/>
  <c r="R353"/>
  <c r="Q353"/>
  <c r="N353"/>
  <c r="K353"/>
  <c r="CI352"/>
  <c r="CH352"/>
  <c r="BN352"/>
  <c r="BM352"/>
  <c r="BO352" s="1"/>
  <c r="BK352"/>
  <c r="BJ352"/>
  <c r="BI352"/>
  <c r="BH352"/>
  <c r="BF352"/>
  <c r="BE352"/>
  <c r="AY352"/>
  <c r="AP352"/>
  <c r="AL352"/>
  <c r="AK352"/>
  <c r="AJ352"/>
  <c r="AA352"/>
  <c r="X352"/>
  <c r="S352"/>
  <c r="R352"/>
  <c r="T352" s="1"/>
  <c r="Q352"/>
  <c r="N352"/>
  <c r="K352"/>
  <c r="CI351"/>
  <c r="CH351"/>
  <c r="BN351"/>
  <c r="BM351"/>
  <c r="BK351"/>
  <c r="BJ351"/>
  <c r="BI351"/>
  <c r="BH351"/>
  <c r="BF351"/>
  <c r="BE351"/>
  <c r="AY351"/>
  <c r="AP351"/>
  <c r="AL351"/>
  <c r="AK351"/>
  <c r="AJ351"/>
  <c r="AA351"/>
  <c r="X351"/>
  <c r="S351"/>
  <c r="R351"/>
  <c r="Q351"/>
  <c r="N351"/>
  <c r="K351"/>
  <c r="CI350"/>
  <c r="CH350"/>
  <c r="BN350"/>
  <c r="BM350"/>
  <c r="BK350"/>
  <c r="BJ350"/>
  <c r="BL350" s="1"/>
  <c r="BI350"/>
  <c r="BH350"/>
  <c r="BF350"/>
  <c r="BE350"/>
  <c r="AY350"/>
  <c r="AP350"/>
  <c r="AL350"/>
  <c r="AK350"/>
  <c r="AM350" s="1"/>
  <c r="AJ350"/>
  <c r="AA350"/>
  <c r="X350"/>
  <c r="S350"/>
  <c r="R350"/>
  <c r="Q350"/>
  <c r="K350"/>
  <c r="CI349"/>
  <c r="CH349"/>
  <c r="BN349"/>
  <c r="BM349"/>
  <c r="BK349"/>
  <c r="BJ349"/>
  <c r="BI349"/>
  <c r="BH349"/>
  <c r="BF349"/>
  <c r="BE349"/>
  <c r="AY349"/>
  <c r="AP349"/>
  <c r="AL349"/>
  <c r="AK349"/>
  <c r="AM349" s="1"/>
  <c r="AJ349"/>
  <c r="AA349"/>
  <c r="X349"/>
  <c r="S349"/>
  <c r="R349"/>
  <c r="Q349"/>
  <c r="N349"/>
  <c r="K349"/>
  <c r="CI348"/>
  <c r="CH348"/>
  <c r="BN348"/>
  <c r="BM348"/>
  <c r="BK348"/>
  <c r="BJ348"/>
  <c r="BI348"/>
  <c r="BH348"/>
  <c r="BF348"/>
  <c r="BE348"/>
  <c r="AY348"/>
  <c r="AP348"/>
  <c r="AL348"/>
  <c r="AK348"/>
  <c r="AJ348"/>
  <c r="AA348"/>
  <c r="X348"/>
  <c r="S348"/>
  <c r="R348"/>
  <c r="T348" s="1"/>
  <c r="Q348"/>
  <c r="N348"/>
  <c r="K348"/>
  <c r="CI347"/>
  <c r="CH347"/>
  <c r="BN347"/>
  <c r="BM347"/>
  <c r="BK347"/>
  <c r="BJ347"/>
  <c r="BI347"/>
  <c r="BH347"/>
  <c r="BF347"/>
  <c r="BE347"/>
  <c r="BG347" s="1"/>
  <c r="AY347"/>
  <c r="AP347"/>
  <c r="AL347"/>
  <c r="AK347"/>
  <c r="AJ347"/>
  <c r="AA347"/>
  <c r="X347"/>
  <c r="S347"/>
  <c r="R347"/>
  <c r="Q347"/>
  <c r="N347"/>
  <c r="K347"/>
  <c r="CI346"/>
  <c r="CH346"/>
  <c r="BN346"/>
  <c r="BM346"/>
  <c r="BO346" s="1"/>
  <c r="BK346"/>
  <c r="BJ346"/>
  <c r="BI346"/>
  <c r="BH346"/>
  <c r="BF346"/>
  <c r="BE346"/>
  <c r="AY346"/>
  <c r="AP346"/>
  <c r="AL346"/>
  <c r="AK346"/>
  <c r="AJ346"/>
  <c r="AA346"/>
  <c r="X346"/>
  <c r="S346"/>
  <c r="R346"/>
  <c r="Q346"/>
  <c r="N346"/>
  <c r="K346"/>
  <c r="CI345"/>
  <c r="CH345"/>
  <c r="BN345"/>
  <c r="BM345"/>
  <c r="BK345"/>
  <c r="BJ345"/>
  <c r="BI345"/>
  <c r="BH345"/>
  <c r="BF345"/>
  <c r="BE345"/>
  <c r="AY345"/>
  <c r="AP345"/>
  <c r="AL345"/>
  <c r="AK345"/>
  <c r="AJ345"/>
  <c r="AA345"/>
  <c r="X345"/>
  <c r="S345"/>
  <c r="R345"/>
  <c r="Q345"/>
  <c r="N345"/>
  <c r="K345"/>
  <c r="CI344"/>
  <c r="CH344"/>
  <c r="BN344"/>
  <c r="BM344"/>
  <c r="BK344"/>
  <c r="BJ344"/>
  <c r="BI344"/>
  <c r="BH344"/>
  <c r="BF344"/>
  <c r="BE344"/>
  <c r="AY344"/>
  <c r="AP344"/>
  <c r="AL344"/>
  <c r="AK344"/>
  <c r="AJ344"/>
  <c r="AA344"/>
  <c r="X344"/>
  <c r="S344"/>
  <c r="R344"/>
  <c r="Q344"/>
  <c r="N344"/>
  <c r="K344"/>
  <c r="CI343"/>
  <c r="CH343"/>
  <c r="CJ343" s="1"/>
  <c r="BN343"/>
  <c r="BM343"/>
  <c r="BK343"/>
  <c r="BJ343"/>
  <c r="BI343"/>
  <c r="BH343"/>
  <c r="BF343"/>
  <c r="BE343"/>
  <c r="AY343"/>
  <c r="AP343"/>
  <c r="AL343"/>
  <c r="AK343"/>
  <c r="AJ343"/>
  <c r="AA343"/>
  <c r="X343"/>
  <c r="S343"/>
  <c r="R343"/>
  <c r="Q343"/>
  <c r="K343"/>
  <c r="CI342"/>
  <c r="CH342"/>
  <c r="BN342"/>
  <c r="BM342"/>
  <c r="BK342"/>
  <c r="BJ342"/>
  <c r="BI342"/>
  <c r="BH342"/>
  <c r="BF342"/>
  <c r="BE342"/>
  <c r="AY342"/>
  <c r="AP342"/>
  <c r="AL342"/>
  <c r="AK342"/>
  <c r="AJ342"/>
  <c r="AA342"/>
  <c r="X342"/>
  <c r="S342"/>
  <c r="R342"/>
  <c r="Q342"/>
  <c r="K342"/>
  <c r="CI341"/>
  <c r="CH341"/>
  <c r="BN341"/>
  <c r="BM341"/>
  <c r="BO341" s="1"/>
  <c r="BK341"/>
  <c r="BJ341"/>
  <c r="BI341"/>
  <c r="BH341"/>
  <c r="BF341"/>
  <c r="BE341"/>
  <c r="BG341" s="1"/>
  <c r="AY341"/>
  <c r="AP341"/>
  <c r="AL341"/>
  <c r="AK341"/>
  <c r="AJ341"/>
  <c r="AA341"/>
  <c r="X341"/>
  <c r="S341"/>
  <c r="R341"/>
  <c r="Q341"/>
  <c r="N341"/>
  <c r="K341"/>
  <c r="CI340"/>
  <c r="CH340"/>
  <c r="BN340"/>
  <c r="BM340"/>
  <c r="BK340"/>
  <c r="BJ340"/>
  <c r="BI340"/>
  <c r="BH340"/>
  <c r="BF340"/>
  <c r="BE340"/>
  <c r="AY340"/>
  <c r="AP340"/>
  <c r="AL340"/>
  <c r="AK340"/>
  <c r="AM340" s="1"/>
  <c r="AJ340"/>
  <c r="AA340"/>
  <c r="X340"/>
  <c r="S340"/>
  <c r="R340"/>
  <c r="Q340"/>
  <c r="N340"/>
  <c r="K340"/>
  <c r="CI339"/>
  <c r="CH339"/>
  <c r="CJ339" s="1"/>
  <c r="BN339"/>
  <c r="BM339"/>
  <c r="BK339"/>
  <c r="BJ339"/>
  <c r="BL339" s="1"/>
  <c r="BI339"/>
  <c r="BH339"/>
  <c r="BF339"/>
  <c r="BE339"/>
  <c r="AY339"/>
  <c r="AP339"/>
  <c r="AL339"/>
  <c r="AK339"/>
  <c r="AM339" s="1"/>
  <c r="AJ339"/>
  <c r="AA339"/>
  <c r="X339"/>
  <c r="S339"/>
  <c r="R339"/>
  <c r="Q339"/>
  <c r="N339"/>
  <c r="K339"/>
  <c r="CI338"/>
  <c r="CH338"/>
  <c r="CJ338" s="1"/>
  <c r="BN338"/>
  <c r="BM338"/>
  <c r="BK338"/>
  <c r="BJ338"/>
  <c r="BI338"/>
  <c r="BH338"/>
  <c r="BF338"/>
  <c r="BE338"/>
  <c r="BG338" s="1"/>
  <c r="AY338"/>
  <c r="AP338"/>
  <c r="AL338"/>
  <c r="AK338"/>
  <c r="AJ338"/>
  <c r="AA338"/>
  <c r="X338"/>
  <c r="S338"/>
  <c r="R338"/>
  <c r="Q338"/>
  <c r="N338"/>
  <c r="K338"/>
  <c r="CI337"/>
  <c r="CH337"/>
  <c r="BN337"/>
  <c r="BM337"/>
  <c r="BO337" s="1"/>
  <c r="BK337"/>
  <c r="BJ337"/>
  <c r="BL337" s="1"/>
  <c r="BI337"/>
  <c r="BH337"/>
  <c r="BF337"/>
  <c r="BE337"/>
  <c r="BG337" s="1"/>
  <c r="AY337"/>
  <c r="AP337"/>
  <c r="AL337"/>
  <c r="AK337"/>
  <c r="AM337" s="1"/>
  <c r="AJ337"/>
  <c r="AA337"/>
  <c r="X337"/>
  <c r="S337"/>
  <c r="R337"/>
  <c r="Q337"/>
  <c r="K337"/>
  <c r="CI336"/>
  <c r="CH336"/>
  <c r="BN336"/>
  <c r="BM336"/>
  <c r="BK336"/>
  <c r="BJ336"/>
  <c r="BI336"/>
  <c r="BH336"/>
  <c r="BF336"/>
  <c r="BE336"/>
  <c r="AY336"/>
  <c r="AP336"/>
  <c r="AL336"/>
  <c r="AK336"/>
  <c r="AJ336"/>
  <c r="AA336"/>
  <c r="X336"/>
  <c r="S336"/>
  <c r="R336"/>
  <c r="Q336"/>
  <c r="N336"/>
  <c r="K336"/>
  <c r="CI335"/>
  <c r="CH335"/>
  <c r="BN335"/>
  <c r="BM335"/>
  <c r="BK335"/>
  <c r="BJ335"/>
  <c r="BI335"/>
  <c r="BH335"/>
  <c r="BF335"/>
  <c r="BE335"/>
  <c r="AY335"/>
  <c r="AP335"/>
  <c r="AL335"/>
  <c r="AK335"/>
  <c r="AJ335"/>
  <c r="AA335"/>
  <c r="X335"/>
  <c r="S335"/>
  <c r="R335"/>
  <c r="T335" s="1"/>
  <c r="Q335"/>
  <c r="N335"/>
  <c r="K335"/>
  <c r="CI334"/>
  <c r="CH334"/>
  <c r="BN334"/>
  <c r="BM334"/>
  <c r="BK334"/>
  <c r="BJ334"/>
  <c r="BI334"/>
  <c r="BH334"/>
  <c r="BF334"/>
  <c r="BE334"/>
  <c r="AY334"/>
  <c r="AP334"/>
  <c r="AL334"/>
  <c r="AK334"/>
  <c r="AJ334"/>
  <c r="AA334"/>
  <c r="X334"/>
  <c r="S334"/>
  <c r="R334"/>
  <c r="Q334"/>
  <c r="N334"/>
  <c r="K334"/>
  <c r="CI333"/>
  <c r="CH333"/>
  <c r="BN333"/>
  <c r="BM333"/>
  <c r="BK333"/>
  <c r="BJ333"/>
  <c r="BI333"/>
  <c r="BH333"/>
  <c r="BF333"/>
  <c r="BE333"/>
  <c r="AY333"/>
  <c r="AP333"/>
  <c r="AL333"/>
  <c r="AK333"/>
  <c r="AJ333"/>
  <c r="AA333"/>
  <c r="X333"/>
  <c r="S333"/>
  <c r="R333"/>
  <c r="T333" s="1"/>
  <c r="Q333"/>
  <c r="N333"/>
  <c r="K333"/>
  <c r="CI332"/>
  <c r="CH332"/>
  <c r="BN332"/>
  <c r="BM332"/>
  <c r="BK332"/>
  <c r="BJ332"/>
  <c r="BI332"/>
  <c r="BH332"/>
  <c r="BF332"/>
  <c r="BE332"/>
  <c r="AY332"/>
  <c r="AP332"/>
  <c r="AL332"/>
  <c r="AK332"/>
  <c r="AJ332"/>
  <c r="AA332"/>
  <c r="X332"/>
  <c r="S332"/>
  <c r="R332"/>
  <c r="Q332"/>
  <c r="N332"/>
  <c r="K332"/>
  <c r="CI331"/>
  <c r="CH331"/>
  <c r="BN331"/>
  <c r="BM331"/>
  <c r="BK331"/>
  <c r="BJ331"/>
  <c r="BI331"/>
  <c r="BH331"/>
  <c r="BF331"/>
  <c r="BE331"/>
  <c r="AY331"/>
  <c r="AP331"/>
  <c r="AL331"/>
  <c r="AK331"/>
  <c r="AJ331"/>
  <c r="AA331"/>
  <c r="X331"/>
  <c r="S331"/>
  <c r="R331"/>
  <c r="T331" s="1"/>
  <c r="Q331"/>
  <c r="N331"/>
  <c r="K331"/>
  <c r="CI330"/>
  <c r="CH330"/>
  <c r="BN330"/>
  <c r="BM330"/>
  <c r="BK330"/>
  <c r="BJ330"/>
  <c r="BI330"/>
  <c r="BH330"/>
  <c r="BF330"/>
  <c r="BE330"/>
  <c r="AY330"/>
  <c r="AP330"/>
  <c r="AL330"/>
  <c r="AK330"/>
  <c r="AJ330"/>
  <c r="AA330"/>
  <c r="X330"/>
  <c r="S330"/>
  <c r="R330"/>
  <c r="Q330"/>
  <c r="N330"/>
  <c r="K330"/>
  <c r="CI329"/>
  <c r="CH329"/>
  <c r="BN329"/>
  <c r="BM329"/>
  <c r="BK329"/>
  <c r="BJ329"/>
  <c r="BI329"/>
  <c r="BH329"/>
  <c r="BF329"/>
  <c r="BE329"/>
  <c r="AY329"/>
  <c r="AP329"/>
  <c r="AL329"/>
  <c r="AK329"/>
  <c r="AJ329"/>
  <c r="AA329"/>
  <c r="X329"/>
  <c r="S329"/>
  <c r="R329"/>
  <c r="Q329"/>
  <c r="N329"/>
  <c r="K329"/>
  <c r="CI328"/>
  <c r="CH328"/>
  <c r="BN328"/>
  <c r="BM328"/>
  <c r="BK328"/>
  <c r="BJ328"/>
  <c r="BI328"/>
  <c r="BH328"/>
  <c r="BF328"/>
  <c r="BE328"/>
  <c r="AY328"/>
  <c r="AP328"/>
  <c r="AL328"/>
  <c r="AK328"/>
  <c r="AJ328"/>
  <c r="AA328"/>
  <c r="X328"/>
  <c r="S328"/>
  <c r="R328"/>
  <c r="Q328"/>
  <c r="N328"/>
  <c r="K328"/>
  <c r="CI327"/>
  <c r="CH327"/>
  <c r="BN327"/>
  <c r="BM327"/>
  <c r="BK327"/>
  <c r="BJ327"/>
  <c r="BI327"/>
  <c r="BH327"/>
  <c r="BF327"/>
  <c r="BQ327" s="1"/>
  <c r="BE327"/>
  <c r="AY327"/>
  <c r="AP327"/>
  <c r="AL327"/>
  <c r="AK327"/>
  <c r="AJ327"/>
  <c r="AA327"/>
  <c r="X327"/>
  <c r="S327"/>
  <c r="R327"/>
  <c r="Q327"/>
  <c r="K327"/>
  <c r="CI326"/>
  <c r="CH326"/>
  <c r="CJ326" s="1"/>
  <c r="BN326"/>
  <c r="BM326"/>
  <c r="BK326"/>
  <c r="BJ326"/>
  <c r="BI326"/>
  <c r="BH326"/>
  <c r="BF326"/>
  <c r="BE326"/>
  <c r="BG326" s="1"/>
  <c r="AY326"/>
  <c r="AP326"/>
  <c r="AL326"/>
  <c r="AK326"/>
  <c r="AJ326"/>
  <c r="AA326"/>
  <c r="X326"/>
  <c r="S326"/>
  <c r="R326"/>
  <c r="Q326"/>
  <c r="N326"/>
  <c r="K326"/>
  <c r="CI325"/>
  <c r="CH325"/>
  <c r="BN325"/>
  <c r="BM325"/>
  <c r="BK325"/>
  <c r="BJ325"/>
  <c r="BI325"/>
  <c r="BH325"/>
  <c r="BF325"/>
  <c r="BE325"/>
  <c r="AY325"/>
  <c r="AP325"/>
  <c r="AL325"/>
  <c r="AK325"/>
  <c r="AM325" s="1"/>
  <c r="AJ325"/>
  <c r="AA325"/>
  <c r="X325"/>
  <c r="S325"/>
  <c r="R325"/>
  <c r="Q325"/>
  <c r="N325"/>
  <c r="K325"/>
  <c r="CI324"/>
  <c r="CH324"/>
  <c r="BN324"/>
  <c r="BM324"/>
  <c r="BK324"/>
  <c r="BJ324"/>
  <c r="BI324"/>
  <c r="BH324"/>
  <c r="BF324"/>
  <c r="BE324"/>
  <c r="AY324"/>
  <c r="AP324"/>
  <c r="AL324"/>
  <c r="AK324"/>
  <c r="AJ324"/>
  <c r="AA324"/>
  <c r="X324"/>
  <c r="S324"/>
  <c r="R324"/>
  <c r="T324" s="1"/>
  <c r="Q324"/>
  <c r="N324"/>
  <c r="K324"/>
  <c r="CI323"/>
  <c r="CH323"/>
  <c r="CJ323" s="1"/>
  <c r="BN323"/>
  <c r="BM323"/>
  <c r="BK323"/>
  <c r="BJ323"/>
  <c r="BI323"/>
  <c r="BH323"/>
  <c r="BF323"/>
  <c r="BE323"/>
  <c r="BG323" s="1"/>
  <c r="AY323"/>
  <c r="AP323"/>
  <c r="AL323"/>
  <c r="AK323"/>
  <c r="AJ323"/>
  <c r="AA323"/>
  <c r="X323"/>
  <c r="S323"/>
  <c r="R323"/>
  <c r="Q323"/>
  <c r="N323"/>
  <c r="K323"/>
  <c r="CI322"/>
  <c r="CH322"/>
  <c r="BN322"/>
  <c r="BM322"/>
  <c r="BO322" s="1"/>
  <c r="BK322"/>
  <c r="BJ322"/>
  <c r="BI322"/>
  <c r="BH322"/>
  <c r="BF322"/>
  <c r="BE322"/>
  <c r="AY322"/>
  <c r="AP322"/>
  <c r="AL322"/>
  <c r="AK322"/>
  <c r="AJ322"/>
  <c r="AA322"/>
  <c r="X322"/>
  <c r="S322"/>
  <c r="R322"/>
  <c r="Q322"/>
  <c r="N322"/>
  <c r="K322"/>
  <c r="CI321"/>
  <c r="CH321"/>
  <c r="BN321"/>
  <c r="BM321"/>
  <c r="BK321"/>
  <c r="BJ321"/>
  <c r="BL321" s="1"/>
  <c r="BI321"/>
  <c r="BH321"/>
  <c r="BF321"/>
  <c r="BE321"/>
  <c r="AY321"/>
  <c r="AP321"/>
  <c r="AL321"/>
  <c r="AK321"/>
  <c r="AJ321"/>
  <c r="AA321"/>
  <c r="X321"/>
  <c r="S321"/>
  <c r="R321"/>
  <c r="Q321"/>
  <c r="N321"/>
  <c r="K321"/>
  <c r="CI320"/>
  <c r="CH320"/>
  <c r="BN320"/>
  <c r="BM320"/>
  <c r="BK320"/>
  <c r="BJ320"/>
  <c r="BL320" s="1"/>
  <c r="BI320"/>
  <c r="BH320"/>
  <c r="BF320"/>
  <c r="BE320"/>
  <c r="AY320"/>
  <c r="AP320"/>
  <c r="AL320"/>
  <c r="AK320"/>
  <c r="AM320" s="1"/>
  <c r="AJ320"/>
  <c r="AA320"/>
  <c r="X320"/>
  <c r="S320"/>
  <c r="R320"/>
  <c r="Q320"/>
  <c r="K320"/>
  <c r="CI319"/>
  <c r="CH319"/>
  <c r="CJ319" s="1"/>
  <c r="BN319"/>
  <c r="BM319"/>
  <c r="BO319" s="1"/>
  <c r="BK319"/>
  <c r="BJ319"/>
  <c r="BI319"/>
  <c r="BH319"/>
  <c r="BF319"/>
  <c r="BE319"/>
  <c r="AY319"/>
  <c r="AP319"/>
  <c r="AL319"/>
  <c r="AK319"/>
  <c r="AJ319"/>
  <c r="AA319"/>
  <c r="X319"/>
  <c r="S319"/>
  <c r="R319"/>
  <c r="Q319"/>
  <c r="K319"/>
  <c r="CI318"/>
  <c r="CH318"/>
  <c r="BN318"/>
  <c r="BM318"/>
  <c r="BO318" s="1"/>
  <c r="BK318"/>
  <c r="BJ318"/>
  <c r="BI318"/>
  <c r="BH318"/>
  <c r="BF318"/>
  <c r="BE318"/>
  <c r="AY318"/>
  <c r="AP318"/>
  <c r="AL318"/>
  <c r="AK318"/>
  <c r="AJ318"/>
  <c r="AA318"/>
  <c r="X318"/>
  <c r="S318"/>
  <c r="R318"/>
  <c r="Q318"/>
  <c r="K318"/>
  <c r="CI317"/>
  <c r="CH317"/>
  <c r="CJ317" s="1"/>
  <c r="BN317"/>
  <c r="BM317"/>
  <c r="BK317"/>
  <c r="BJ317"/>
  <c r="BI317"/>
  <c r="BH317"/>
  <c r="BF317"/>
  <c r="BE317"/>
  <c r="BG317" s="1"/>
  <c r="AY317"/>
  <c r="AP317"/>
  <c r="AL317"/>
  <c r="AK317"/>
  <c r="AJ317"/>
  <c r="AA317"/>
  <c r="X317"/>
  <c r="S317"/>
  <c r="R317"/>
  <c r="Q317"/>
  <c r="N317"/>
  <c r="K317"/>
  <c r="CI316"/>
  <c r="CJ316" s="1"/>
  <c r="CH316"/>
  <c r="BN316"/>
  <c r="BM316"/>
  <c r="BK316"/>
  <c r="BJ316"/>
  <c r="BI316"/>
  <c r="BH316"/>
  <c r="BF316"/>
  <c r="BE316"/>
  <c r="AY316"/>
  <c r="AP316"/>
  <c r="AL316"/>
  <c r="AK316"/>
  <c r="AJ316"/>
  <c r="AA316"/>
  <c r="X316"/>
  <c r="S316"/>
  <c r="R316"/>
  <c r="Q316"/>
  <c r="N316"/>
  <c r="K316"/>
  <c r="CI315"/>
  <c r="CH315"/>
  <c r="BN315"/>
  <c r="BM315"/>
  <c r="BK315"/>
  <c r="BJ315"/>
  <c r="BI315"/>
  <c r="BH315"/>
  <c r="BF315"/>
  <c r="BE315"/>
  <c r="AY315"/>
  <c r="AP315"/>
  <c r="AL315"/>
  <c r="AK315"/>
  <c r="AJ315"/>
  <c r="AA315"/>
  <c r="X315"/>
  <c r="S315"/>
  <c r="R315"/>
  <c r="T315" s="1"/>
  <c r="Q315"/>
  <c r="N315"/>
  <c r="K315"/>
  <c r="CI314"/>
  <c r="CH314"/>
  <c r="BN314"/>
  <c r="BM314"/>
  <c r="BK314"/>
  <c r="BJ314"/>
  <c r="BI314"/>
  <c r="BH314"/>
  <c r="BF314"/>
  <c r="BE314"/>
  <c r="AY314"/>
  <c r="AP314"/>
  <c r="AL314"/>
  <c r="AK314"/>
  <c r="AJ314"/>
  <c r="AA314"/>
  <c r="X314"/>
  <c r="S314"/>
  <c r="R314"/>
  <c r="Q314"/>
  <c r="K314"/>
  <c r="CI313"/>
  <c r="CH313"/>
  <c r="BN313"/>
  <c r="BM313"/>
  <c r="BK313"/>
  <c r="BJ313"/>
  <c r="BI313"/>
  <c r="BH313"/>
  <c r="BF313"/>
  <c r="BE313"/>
  <c r="AY313"/>
  <c r="AP313"/>
  <c r="AL313"/>
  <c r="AK313"/>
  <c r="AM313" s="1"/>
  <c r="AJ313"/>
  <c r="AA313"/>
  <c r="X313"/>
  <c r="S313"/>
  <c r="R313"/>
  <c r="Q313"/>
  <c r="N313"/>
  <c r="K313"/>
  <c r="CI312"/>
  <c r="CJ312" s="1"/>
  <c r="CH312"/>
  <c r="BN312"/>
  <c r="BM312"/>
  <c r="BK312"/>
  <c r="BJ312"/>
  <c r="BI312"/>
  <c r="BH312"/>
  <c r="BF312"/>
  <c r="BQ312" s="1"/>
  <c r="BE312"/>
  <c r="AY312"/>
  <c r="AP312"/>
  <c r="AL312"/>
  <c r="AK312"/>
  <c r="AJ312"/>
  <c r="AA312"/>
  <c r="X312"/>
  <c r="S312"/>
  <c r="R312"/>
  <c r="Q312"/>
  <c r="N312"/>
  <c r="K312"/>
  <c r="CI311"/>
  <c r="CH311"/>
  <c r="BN311"/>
  <c r="BO311" s="1"/>
  <c r="BM311"/>
  <c r="BK311"/>
  <c r="BJ311"/>
  <c r="BI311"/>
  <c r="BH311"/>
  <c r="BF311"/>
  <c r="BE311"/>
  <c r="AY311"/>
  <c r="AP311"/>
  <c r="AL311"/>
  <c r="AK311"/>
  <c r="AJ311"/>
  <c r="AA311"/>
  <c r="X311"/>
  <c r="S311"/>
  <c r="R311"/>
  <c r="T311" s="1"/>
  <c r="Q311"/>
  <c r="N311"/>
  <c r="K311"/>
  <c r="CI310"/>
  <c r="CH310"/>
  <c r="BN310"/>
  <c r="BM310"/>
  <c r="BO310" s="1"/>
  <c r="BK310"/>
  <c r="BJ310"/>
  <c r="BI310"/>
  <c r="BH310"/>
  <c r="BF310"/>
  <c r="BG310" s="1"/>
  <c r="BE310"/>
  <c r="AY310"/>
  <c r="AP310"/>
  <c r="AL310"/>
  <c r="AK310"/>
  <c r="AJ310"/>
  <c r="AA310"/>
  <c r="X310"/>
  <c r="S310"/>
  <c r="R310"/>
  <c r="Q310"/>
  <c r="N310"/>
  <c r="K310"/>
  <c r="CI309"/>
  <c r="CH309"/>
  <c r="BN309"/>
  <c r="BM309"/>
  <c r="BK309"/>
  <c r="BJ309"/>
  <c r="BI309"/>
  <c r="BH309"/>
  <c r="BF309"/>
  <c r="BE309"/>
  <c r="AY309"/>
  <c r="AP309"/>
  <c r="AL309"/>
  <c r="AK309"/>
  <c r="AJ309"/>
  <c r="AA309"/>
  <c r="X309"/>
  <c r="S309"/>
  <c r="R309"/>
  <c r="Q309"/>
  <c r="N309"/>
  <c r="K309"/>
  <c r="CI308"/>
  <c r="CH308"/>
  <c r="BN308"/>
  <c r="BM308"/>
  <c r="BO308" s="1"/>
  <c r="BK308"/>
  <c r="BJ308"/>
  <c r="BI308"/>
  <c r="BH308"/>
  <c r="BF308"/>
  <c r="BE308"/>
  <c r="AY308"/>
  <c r="AP308"/>
  <c r="AL308"/>
  <c r="AK308"/>
  <c r="AJ308"/>
  <c r="AA308"/>
  <c r="X308"/>
  <c r="S308"/>
  <c r="R308"/>
  <c r="Q308"/>
  <c r="N308"/>
  <c r="K308"/>
  <c r="CI307"/>
  <c r="CH307"/>
  <c r="CJ307" s="1"/>
  <c r="BN307"/>
  <c r="BM307"/>
  <c r="BK307"/>
  <c r="BJ307"/>
  <c r="BI307"/>
  <c r="BH307"/>
  <c r="BF307"/>
  <c r="BE307"/>
  <c r="BG307" s="1"/>
  <c r="AY307"/>
  <c r="AP307"/>
  <c r="AL307"/>
  <c r="AK307"/>
  <c r="AM307" s="1"/>
  <c r="AJ307"/>
  <c r="AA307"/>
  <c r="X307"/>
  <c r="S307"/>
  <c r="R307"/>
  <c r="Q307"/>
  <c r="N307"/>
  <c r="K307"/>
  <c r="CI306"/>
  <c r="CH306"/>
  <c r="BN306"/>
  <c r="BM306"/>
  <c r="BO306" s="1"/>
  <c r="BK306"/>
  <c r="BJ306"/>
  <c r="BI306"/>
  <c r="BH306"/>
  <c r="BF306"/>
  <c r="BE306"/>
  <c r="AY306"/>
  <c r="AP306"/>
  <c r="AL306"/>
  <c r="AK306"/>
  <c r="AJ306"/>
  <c r="AA306"/>
  <c r="X306"/>
  <c r="S306"/>
  <c r="R306"/>
  <c r="Q306"/>
  <c r="N306"/>
  <c r="K306"/>
  <c r="CI305"/>
  <c r="CH305"/>
  <c r="CJ305" s="1"/>
  <c r="BN305"/>
  <c r="BM305"/>
  <c r="BK305"/>
  <c r="BJ305"/>
  <c r="BL305" s="1"/>
  <c r="BI305"/>
  <c r="BH305"/>
  <c r="BF305"/>
  <c r="BE305"/>
  <c r="AY305"/>
  <c r="AP305"/>
  <c r="AL305"/>
  <c r="AK305"/>
  <c r="AJ305"/>
  <c r="AA305"/>
  <c r="X305"/>
  <c r="S305"/>
  <c r="R305"/>
  <c r="Q305"/>
  <c r="K305"/>
  <c r="CI304"/>
  <c r="CH304"/>
  <c r="BN304"/>
  <c r="BM304"/>
  <c r="BK304"/>
  <c r="BJ304"/>
  <c r="BI304"/>
  <c r="BH304"/>
  <c r="BF304"/>
  <c r="BE304"/>
  <c r="AY304"/>
  <c r="AP304"/>
  <c r="AL304"/>
  <c r="AK304"/>
  <c r="AJ304"/>
  <c r="AA304"/>
  <c r="X304"/>
  <c r="S304"/>
  <c r="R304"/>
  <c r="Q304"/>
  <c r="K304"/>
  <c r="CI303"/>
  <c r="CH303"/>
  <c r="BN303"/>
  <c r="BM303"/>
  <c r="BK303"/>
  <c r="BJ303"/>
  <c r="BI303"/>
  <c r="BH303"/>
  <c r="BF303"/>
  <c r="BE303"/>
  <c r="AY303"/>
  <c r="AP303"/>
  <c r="AL303"/>
  <c r="AK303"/>
  <c r="AJ303"/>
  <c r="AA303"/>
  <c r="X303"/>
  <c r="S303"/>
  <c r="R303"/>
  <c r="Q303"/>
  <c r="N303"/>
  <c r="K303"/>
  <c r="CI302"/>
  <c r="CH302"/>
  <c r="CJ302" s="1"/>
  <c r="BN302"/>
  <c r="BM302"/>
  <c r="BK302"/>
  <c r="BJ302"/>
  <c r="BI302"/>
  <c r="BH302"/>
  <c r="BF302"/>
  <c r="BE302"/>
  <c r="AY302"/>
  <c r="AP302"/>
  <c r="AL302"/>
  <c r="AK302"/>
  <c r="AJ302"/>
  <c r="AA302"/>
  <c r="X302"/>
  <c r="S302"/>
  <c r="R302"/>
  <c r="Q302"/>
  <c r="N302"/>
  <c r="K302"/>
  <c r="CI301"/>
  <c r="CH301"/>
  <c r="BN301"/>
  <c r="BM301"/>
  <c r="BK301"/>
  <c r="BJ301"/>
  <c r="BI301"/>
  <c r="BH301"/>
  <c r="BF301"/>
  <c r="BE301"/>
  <c r="AY301"/>
  <c r="AP301"/>
  <c r="AL301"/>
  <c r="AK301"/>
  <c r="AJ301"/>
  <c r="AA301"/>
  <c r="X301"/>
  <c r="S301"/>
  <c r="R301"/>
  <c r="Q301"/>
  <c r="N301"/>
  <c r="K301"/>
  <c r="CI300"/>
  <c r="CH300"/>
  <c r="BN300"/>
  <c r="BM300"/>
  <c r="BK300"/>
  <c r="BJ300"/>
  <c r="BL300" s="1"/>
  <c r="BI300"/>
  <c r="BH300"/>
  <c r="BF300"/>
  <c r="BE300"/>
  <c r="AY300"/>
  <c r="AP300"/>
  <c r="AL300"/>
  <c r="AK300"/>
  <c r="AJ300"/>
  <c r="AA300"/>
  <c r="X300"/>
  <c r="S300"/>
  <c r="R300"/>
  <c r="Q300"/>
  <c r="N300"/>
  <c r="K300"/>
  <c r="CI299"/>
  <c r="CH299"/>
  <c r="BN299"/>
  <c r="BM299"/>
  <c r="BK299"/>
  <c r="BJ299"/>
  <c r="BI299"/>
  <c r="BH299"/>
  <c r="BF299"/>
  <c r="BE299"/>
  <c r="AY299"/>
  <c r="AP299"/>
  <c r="AL299"/>
  <c r="AK299"/>
  <c r="AJ299"/>
  <c r="AA299"/>
  <c r="X299"/>
  <c r="S299"/>
  <c r="R299"/>
  <c r="Q299"/>
  <c r="N299"/>
  <c r="K299"/>
  <c r="CI298"/>
  <c r="CH298"/>
  <c r="BN298"/>
  <c r="BM298"/>
  <c r="BK298"/>
  <c r="BJ298"/>
  <c r="BL298" s="1"/>
  <c r="BI298"/>
  <c r="BH298"/>
  <c r="BF298"/>
  <c r="BE298"/>
  <c r="AY298"/>
  <c r="AP298"/>
  <c r="AL298"/>
  <c r="AK298"/>
  <c r="AM298" s="1"/>
  <c r="AJ298"/>
  <c r="AA298"/>
  <c r="X298"/>
  <c r="S298"/>
  <c r="R298"/>
  <c r="T298" s="1"/>
  <c r="Q298"/>
  <c r="N298"/>
  <c r="N370" s="1"/>
  <c r="K298"/>
  <c r="CI297"/>
  <c r="CH297"/>
  <c r="BN297"/>
  <c r="BM297"/>
  <c r="BO297" s="1"/>
  <c r="BK297"/>
  <c r="BJ297"/>
  <c r="BI297"/>
  <c r="BH297"/>
  <c r="BF297"/>
  <c r="BE297"/>
  <c r="AY297"/>
  <c r="AP297"/>
  <c r="AL297"/>
  <c r="AK297"/>
  <c r="AJ297"/>
  <c r="AA297"/>
  <c r="X297"/>
  <c r="S297"/>
  <c r="R297"/>
  <c r="Q297"/>
  <c r="K297"/>
  <c r="CI296"/>
  <c r="CH296"/>
  <c r="BN296"/>
  <c r="BM296"/>
  <c r="BK296"/>
  <c r="BJ296"/>
  <c r="BI296"/>
  <c r="BH296"/>
  <c r="BF296"/>
  <c r="BE296"/>
  <c r="AY296"/>
  <c r="AP296"/>
  <c r="AL296"/>
  <c r="AK296"/>
  <c r="AJ296"/>
  <c r="AA296"/>
  <c r="X296"/>
  <c r="S296"/>
  <c r="R296"/>
  <c r="Q296"/>
  <c r="K296"/>
  <c r="CG292"/>
  <c r="CF292"/>
  <c r="CE292"/>
  <c r="CD292"/>
  <c r="CC292"/>
  <c r="CB292"/>
  <c r="CA292"/>
  <c r="BZ292"/>
  <c r="BY292"/>
  <c r="BX292"/>
  <c r="BW292"/>
  <c r="BV292"/>
  <c r="BU292"/>
  <c r="BT292"/>
  <c r="BS292"/>
  <c r="BD292"/>
  <c r="BC292"/>
  <c r="BB292"/>
  <c r="BA292"/>
  <c r="AZ292"/>
  <c r="AX292"/>
  <c r="AW292"/>
  <c r="AV292"/>
  <c r="AU292"/>
  <c r="AT292"/>
  <c r="AS292"/>
  <c r="AR292"/>
  <c r="AQ292"/>
  <c r="AO292"/>
  <c r="AN292"/>
  <c r="AI292"/>
  <c r="AH292"/>
  <c r="AG292"/>
  <c r="AF292"/>
  <c r="AE292"/>
  <c r="AD292"/>
  <c r="AC292"/>
  <c r="AB292"/>
  <c r="Z292"/>
  <c r="Y292"/>
  <c r="W292"/>
  <c r="V292"/>
  <c r="U292"/>
  <c r="P292"/>
  <c r="O292"/>
  <c r="N292"/>
  <c r="M292"/>
  <c r="L292"/>
  <c r="J292"/>
  <c r="I292"/>
  <c r="CI291"/>
  <c r="CH291"/>
  <c r="BN291"/>
  <c r="BM291"/>
  <c r="BK291"/>
  <c r="BJ291"/>
  <c r="BL291" s="1"/>
  <c r="BI291"/>
  <c r="BH291"/>
  <c r="BF291"/>
  <c r="BQ291" s="1"/>
  <c r="BE291"/>
  <c r="AY291"/>
  <c r="AP291"/>
  <c r="AL291"/>
  <c r="AK291"/>
  <c r="AM291" s="1"/>
  <c r="AJ291"/>
  <c r="AA291"/>
  <c r="X291"/>
  <c r="S291"/>
  <c r="R291"/>
  <c r="Q291"/>
  <c r="K291"/>
  <c r="CI290"/>
  <c r="CH290"/>
  <c r="BN290"/>
  <c r="BM290"/>
  <c r="BK290"/>
  <c r="BJ290"/>
  <c r="BI290"/>
  <c r="BH290"/>
  <c r="BF290"/>
  <c r="BE290"/>
  <c r="AY290"/>
  <c r="AP290"/>
  <c r="AL290"/>
  <c r="AK290"/>
  <c r="AJ290"/>
  <c r="AA290"/>
  <c r="X290"/>
  <c r="S290"/>
  <c r="R290"/>
  <c r="T290" s="1"/>
  <c r="Q290"/>
  <c r="K290"/>
  <c r="CI289"/>
  <c r="CH289"/>
  <c r="BN289"/>
  <c r="BM289"/>
  <c r="BK289"/>
  <c r="BJ289"/>
  <c r="BL289" s="1"/>
  <c r="BI289"/>
  <c r="BH289"/>
  <c r="BF289"/>
  <c r="BE289"/>
  <c r="AY289"/>
  <c r="AP289"/>
  <c r="AL289"/>
  <c r="AK289"/>
  <c r="AJ289"/>
  <c r="AA289"/>
  <c r="X289"/>
  <c r="S289"/>
  <c r="R289"/>
  <c r="Q289"/>
  <c r="K289"/>
  <c r="CK287"/>
  <c r="CG287"/>
  <c r="CF287"/>
  <c r="CE287"/>
  <c r="CD287"/>
  <c r="CC287"/>
  <c r="CB287"/>
  <c r="CA287"/>
  <c r="BZ287"/>
  <c r="BY287"/>
  <c r="BX287"/>
  <c r="BW287"/>
  <c r="BV287"/>
  <c r="BU287"/>
  <c r="BT287"/>
  <c r="BS287"/>
  <c r="BD287"/>
  <c r="BC287"/>
  <c r="BB287"/>
  <c r="BA287"/>
  <c r="AZ287"/>
  <c r="AX287"/>
  <c r="AW287"/>
  <c r="AV287"/>
  <c r="AU287"/>
  <c r="AT287"/>
  <c r="AS287"/>
  <c r="AR287"/>
  <c r="AQ287"/>
  <c r="AO287"/>
  <c r="AN287"/>
  <c r="AI287"/>
  <c r="AH287"/>
  <c r="AG287"/>
  <c r="AF287"/>
  <c r="AE287"/>
  <c r="AD287"/>
  <c r="AC287"/>
  <c r="AB287"/>
  <c r="Z287"/>
  <c r="Y287"/>
  <c r="W287"/>
  <c r="V287"/>
  <c r="U287"/>
  <c r="P287"/>
  <c r="O287"/>
  <c r="M287"/>
  <c r="L287"/>
  <c r="J287"/>
  <c r="I287"/>
  <c r="CI286"/>
  <c r="CH286"/>
  <c r="BN286"/>
  <c r="BM286"/>
  <c r="BK286"/>
  <c r="BJ286"/>
  <c r="BI286"/>
  <c r="BH286"/>
  <c r="BF286"/>
  <c r="BE286"/>
  <c r="AY286"/>
  <c r="AP286"/>
  <c r="AL286"/>
  <c r="AK286"/>
  <c r="AJ286"/>
  <c r="AA286"/>
  <c r="X286"/>
  <c r="S286"/>
  <c r="R286"/>
  <c r="Q286"/>
  <c r="N286"/>
  <c r="K286"/>
  <c r="CI285"/>
  <c r="CH285"/>
  <c r="CJ285" s="1"/>
  <c r="BN285"/>
  <c r="BM285"/>
  <c r="BK285"/>
  <c r="BJ285"/>
  <c r="BI285"/>
  <c r="BH285"/>
  <c r="BF285"/>
  <c r="BE285"/>
  <c r="AY285"/>
  <c r="AP285"/>
  <c r="AL285"/>
  <c r="AK285"/>
  <c r="AJ285"/>
  <c r="AA285"/>
  <c r="X285"/>
  <c r="S285"/>
  <c r="R285"/>
  <c r="Q285"/>
  <c r="N285"/>
  <c r="K285"/>
  <c r="CI284"/>
  <c r="CH284"/>
  <c r="BN284"/>
  <c r="BM284"/>
  <c r="BO284" s="1"/>
  <c r="BK284"/>
  <c r="BJ284"/>
  <c r="BI284"/>
  <c r="BH284"/>
  <c r="BF284"/>
  <c r="BE284"/>
  <c r="AY284"/>
  <c r="AP284"/>
  <c r="AL284"/>
  <c r="AK284"/>
  <c r="AJ284"/>
  <c r="AA284"/>
  <c r="X284"/>
  <c r="S284"/>
  <c r="R284"/>
  <c r="T284" s="1"/>
  <c r="Q284"/>
  <c r="N284"/>
  <c r="K284"/>
  <c r="CI283"/>
  <c r="CH283"/>
  <c r="BN283"/>
  <c r="BM283"/>
  <c r="BK283"/>
  <c r="BJ283"/>
  <c r="BI283"/>
  <c r="BH283"/>
  <c r="BF283"/>
  <c r="BE283"/>
  <c r="AY283"/>
  <c r="AP283"/>
  <c r="AL283"/>
  <c r="AK283"/>
  <c r="AJ283"/>
  <c r="AA283"/>
  <c r="X283"/>
  <c r="S283"/>
  <c r="R283"/>
  <c r="T283" s="1"/>
  <c r="Q283"/>
  <c r="K283"/>
  <c r="CI282"/>
  <c r="CH282"/>
  <c r="BN282"/>
  <c r="BM282"/>
  <c r="BK282"/>
  <c r="BJ282"/>
  <c r="BI282"/>
  <c r="BH282"/>
  <c r="BF282"/>
  <c r="BE282"/>
  <c r="AY282"/>
  <c r="AP282"/>
  <c r="AL282"/>
  <c r="AK282"/>
  <c r="AJ282"/>
  <c r="AA282"/>
  <c r="X282"/>
  <c r="S282"/>
  <c r="R282"/>
  <c r="Q282"/>
  <c r="N282"/>
  <c r="N287" s="1"/>
  <c r="K282"/>
  <c r="CL280"/>
  <c r="CK280"/>
  <c r="CG280"/>
  <c r="CF280"/>
  <c r="CE280"/>
  <c r="CD280"/>
  <c r="CC280"/>
  <c r="CB280"/>
  <c r="CA280"/>
  <c r="BZ280"/>
  <c r="BY280"/>
  <c r="BX280"/>
  <c r="BW280"/>
  <c r="BV280"/>
  <c r="BU280"/>
  <c r="BT280"/>
  <c r="BS280"/>
  <c r="BD280"/>
  <c r="BC280"/>
  <c r="BB280"/>
  <c r="BA280"/>
  <c r="AZ280"/>
  <c r="AX280"/>
  <c r="AW280"/>
  <c r="AV280"/>
  <c r="AU280"/>
  <c r="AT280"/>
  <c r="AS280"/>
  <c r="AR280"/>
  <c r="AQ280"/>
  <c r="AO280"/>
  <c r="AN280"/>
  <c r="AI280"/>
  <c r="AH280"/>
  <c r="AG280"/>
  <c r="AF280"/>
  <c r="AE280"/>
  <c r="AD280"/>
  <c r="AC280"/>
  <c r="AB280"/>
  <c r="Z280"/>
  <c r="Y280"/>
  <c r="W280"/>
  <c r="V280"/>
  <c r="U280"/>
  <c r="P280"/>
  <c r="O280"/>
  <c r="M280"/>
  <c r="L280"/>
  <c r="J280"/>
  <c r="I280"/>
  <c r="CI279"/>
  <c r="CH279"/>
  <c r="BN279"/>
  <c r="BM279"/>
  <c r="BK279"/>
  <c r="BJ279"/>
  <c r="BI279"/>
  <c r="BH279"/>
  <c r="BF279"/>
  <c r="BE279"/>
  <c r="AY279"/>
  <c r="AP279"/>
  <c r="AA279"/>
  <c r="X279"/>
  <c r="S279"/>
  <c r="R279"/>
  <c r="T279" s="1"/>
  <c r="Q279"/>
  <c r="K279"/>
  <c r="CI278"/>
  <c r="CH278"/>
  <c r="BN278"/>
  <c r="BM278"/>
  <c r="BK278"/>
  <c r="BJ278"/>
  <c r="BL278" s="1"/>
  <c r="BI278"/>
  <c r="BH278"/>
  <c r="BF278"/>
  <c r="BE278"/>
  <c r="AY278"/>
  <c r="AP278"/>
  <c r="AL278"/>
  <c r="AK278"/>
  <c r="AM278" s="1"/>
  <c r="AJ278"/>
  <c r="AA278"/>
  <c r="X278"/>
  <c r="S278"/>
  <c r="R278"/>
  <c r="Q278"/>
  <c r="N278"/>
  <c r="N280" s="1"/>
  <c r="K278"/>
  <c r="CI277"/>
  <c r="CH277"/>
  <c r="BN277"/>
  <c r="BM277"/>
  <c r="BK277"/>
  <c r="BJ277"/>
  <c r="BI277"/>
  <c r="BH277"/>
  <c r="BP277" s="1"/>
  <c r="BF277"/>
  <c r="BE277"/>
  <c r="AY277"/>
  <c r="AP277"/>
  <c r="AL277"/>
  <c r="AK277"/>
  <c r="AJ277"/>
  <c r="AA277"/>
  <c r="X277"/>
  <c r="S277"/>
  <c r="R277"/>
  <c r="T277" s="1"/>
  <c r="Q277"/>
  <c r="K277"/>
  <c r="CI276"/>
  <c r="CH276"/>
  <c r="CJ276" s="1"/>
  <c r="BN276"/>
  <c r="BM276"/>
  <c r="BK276"/>
  <c r="BJ276"/>
  <c r="BI276"/>
  <c r="BH276"/>
  <c r="BF276"/>
  <c r="BE276"/>
  <c r="AY276"/>
  <c r="AP276"/>
  <c r="AL276"/>
  <c r="AK276"/>
  <c r="AJ276"/>
  <c r="AA276"/>
  <c r="X276"/>
  <c r="S276"/>
  <c r="R276"/>
  <c r="T276" s="1"/>
  <c r="Q276"/>
  <c r="K276"/>
  <c r="CI275"/>
  <c r="CH275"/>
  <c r="BN275"/>
  <c r="BM275"/>
  <c r="BK275"/>
  <c r="BJ275"/>
  <c r="BI275"/>
  <c r="BH275"/>
  <c r="BF275"/>
  <c r="BE275"/>
  <c r="AY275"/>
  <c r="AP275"/>
  <c r="AL275"/>
  <c r="AK275"/>
  <c r="AM275" s="1"/>
  <c r="AJ275"/>
  <c r="AA275"/>
  <c r="X275"/>
  <c r="S275"/>
  <c r="R275"/>
  <c r="T275" s="1"/>
  <c r="Q275"/>
  <c r="K275"/>
  <c r="CI274"/>
  <c r="CH274"/>
  <c r="BN274"/>
  <c r="BM274"/>
  <c r="BO274" s="1"/>
  <c r="BK274"/>
  <c r="BJ274"/>
  <c r="BI274"/>
  <c r="BH274"/>
  <c r="BF274"/>
  <c r="BE274"/>
  <c r="BD273"/>
  <c r="BC273"/>
  <c r="BB273"/>
  <c r="BA273"/>
  <c r="AZ273"/>
  <c r="AX273"/>
  <c r="AW273"/>
  <c r="AU273"/>
  <c r="AT273"/>
  <c r="AS273"/>
  <c r="AR273"/>
  <c r="AQ273"/>
  <c r="AO273"/>
  <c r="AN273"/>
  <c r="AI273"/>
  <c r="AH273"/>
  <c r="AG273"/>
  <c r="BH273" s="1"/>
  <c r="AF273"/>
  <c r="AE273"/>
  <c r="AD273"/>
  <c r="AC273"/>
  <c r="AB273"/>
  <c r="Z273"/>
  <c r="Y273"/>
  <c r="W273"/>
  <c r="V273"/>
  <c r="U273"/>
  <c r="P273"/>
  <c r="O273"/>
  <c r="M273"/>
  <c r="L273"/>
  <c r="J273"/>
  <c r="I273"/>
  <c r="CI272"/>
  <c r="CH272"/>
  <c r="BN272"/>
  <c r="BM272"/>
  <c r="BK272"/>
  <c r="BJ272"/>
  <c r="BI272"/>
  <c r="BH272"/>
  <c r="BF272"/>
  <c r="BE272"/>
  <c r="BG272" s="1"/>
  <c r="AY272"/>
  <c r="AP272"/>
  <c r="AA272"/>
  <c r="X272"/>
  <c r="S272"/>
  <c r="R272"/>
  <c r="T272" s="1"/>
  <c r="Q272"/>
  <c r="K272"/>
  <c r="CI271"/>
  <c r="CH271"/>
  <c r="CJ271" s="1"/>
  <c r="BN271"/>
  <c r="BM271"/>
  <c r="BK271"/>
  <c r="BJ271"/>
  <c r="BL271" s="1"/>
  <c r="BI271"/>
  <c r="BH271"/>
  <c r="BF271"/>
  <c r="BE271"/>
  <c r="BG271" s="1"/>
  <c r="AY271"/>
  <c r="AP271"/>
  <c r="AL271"/>
  <c r="AK271"/>
  <c r="AJ271"/>
  <c r="AA271"/>
  <c r="X271"/>
  <c r="S271"/>
  <c r="R271"/>
  <c r="Q271"/>
  <c r="N271"/>
  <c r="K271"/>
  <c r="CI270"/>
  <c r="CH270"/>
  <c r="BN270"/>
  <c r="BM270"/>
  <c r="BK270"/>
  <c r="BJ270"/>
  <c r="BI270"/>
  <c r="BH270"/>
  <c r="BF270"/>
  <c r="BE270"/>
  <c r="AY270"/>
  <c r="AP270"/>
  <c r="AL270"/>
  <c r="AK270"/>
  <c r="AJ270"/>
  <c r="AA270"/>
  <c r="X270"/>
  <c r="S270"/>
  <c r="R270"/>
  <c r="Q270"/>
  <c r="N270"/>
  <c r="K270"/>
  <c r="CI269"/>
  <c r="CH269"/>
  <c r="CJ269" s="1"/>
  <c r="BN269"/>
  <c r="BM269"/>
  <c r="BK269"/>
  <c r="BJ269"/>
  <c r="BL269" s="1"/>
  <c r="BI269"/>
  <c r="BH269"/>
  <c r="BF269"/>
  <c r="BE269"/>
  <c r="BG269" s="1"/>
  <c r="AY269"/>
  <c r="AP269"/>
  <c r="AL269"/>
  <c r="AK269"/>
  <c r="AJ269"/>
  <c r="AA269"/>
  <c r="X269"/>
  <c r="S269"/>
  <c r="R269"/>
  <c r="Q269"/>
  <c r="N269"/>
  <c r="K269"/>
  <c r="CI268"/>
  <c r="CH268"/>
  <c r="BN268"/>
  <c r="BM268"/>
  <c r="BO268" s="1"/>
  <c r="BK268"/>
  <c r="BJ268"/>
  <c r="BI268"/>
  <c r="BH268"/>
  <c r="BF268"/>
  <c r="BE268"/>
  <c r="AY268"/>
  <c r="AP268"/>
  <c r="AL268"/>
  <c r="AK268"/>
  <c r="AJ268"/>
  <c r="AA268"/>
  <c r="X268"/>
  <c r="S268"/>
  <c r="R268"/>
  <c r="Q268"/>
  <c r="N268"/>
  <c r="K268"/>
  <c r="CI267"/>
  <c r="CH267"/>
  <c r="CJ267" s="1"/>
  <c r="BN267"/>
  <c r="BM267"/>
  <c r="BK267"/>
  <c r="BJ267"/>
  <c r="BL267" s="1"/>
  <c r="BI267"/>
  <c r="BH267"/>
  <c r="BF267"/>
  <c r="BE267"/>
  <c r="BG267" s="1"/>
  <c r="AY267"/>
  <c r="AP267"/>
  <c r="AL267"/>
  <c r="AK267"/>
  <c r="AM267" s="1"/>
  <c r="AJ267"/>
  <c r="AA267"/>
  <c r="X267"/>
  <c r="S267"/>
  <c r="R267"/>
  <c r="Q267"/>
  <c r="N267"/>
  <c r="K267"/>
  <c r="CI266"/>
  <c r="CH266"/>
  <c r="BN266"/>
  <c r="BM266"/>
  <c r="BK266"/>
  <c r="BJ266"/>
  <c r="BI266"/>
  <c r="BH266"/>
  <c r="BF266"/>
  <c r="BE266"/>
  <c r="AY266"/>
  <c r="AP266"/>
  <c r="AL266"/>
  <c r="AK266"/>
  <c r="AJ266"/>
  <c r="AA266"/>
  <c r="X266"/>
  <c r="S266"/>
  <c r="R266"/>
  <c r="Q266"/>
  <c r="N266"/>
  <c r="K266"/>
  <c r="CI265"/>
  <c r="CH265"/>
  <c r="CJ265" s="1"/>
  <c r="BN265"/>
  <c r="BM265"/>
  <c r="BO265" s="1"/>
  <c r="BK265"/>
  <c r="BJ265"/>
  <c r="BI265"/>
  <c r="BH265"/>
  <c r="BF265"/>
  <c r="BE265"/>
  <c r="AY265"/>
  <c r="AP265"/>
  <c r="AL265"/>
  <c r="AK265"/>
  <c r="AJ265"/>
  <c r="AA265"/>
  <c r="X265"/>
  <c r="S265"/>
  <c r="R265"/>
  <c r="Q265"/>
  <c r="N265"/>
  <c r="K265"/>
  <c r="CI264"/>
  <c r="CH264"/>
  <c r="BN264"/>
  <c r="BM264"/>
  <c r="BK264"/>
  <c r="BJ264"/>
  <c r="BI264"/>
  <c r="BH264"/>
  <c r="BF264"/>
  <c r="BE264"/>
  <c r="AY264"/>
  <c r="AP264"/>
  <c r="AL264"/>
  <c r="AK264"/>
  <c r="AJ264"/>
  <c r="AA264"/>
  <c r="X264"/>
  <c r="S264"/>
  <c r="R264"/>
  <c r="Q264"/>
  <c r="N264"/>
  <c r="K264"/>
  <c r="CI263"/>
  <c r="CH263"/>
  <c r="CJ263" s="1"/>
  <c r="BN263"/>
  <c r="BM263"/>
  <c r="BK263"/>
  <c r="BJ263"/>
  <c r="BL263" s="1"/>
  <c r="BI263"/>
  <c r="BH263"/>
  <c r="BF263"/>
  <c r="BE263"/>
  <c r="AY263"/>
  <c r="AP263"/>
  <c r="AL263"/>
  <c r="AK263"/>
  <c r="AJ263"/>
  <c r="AA263"/>
  <c r="X263"/>
  <c r="S263"/>
  <c r="R263"/>
  <c r="T263" s="1"/>
  <c r="Q263"/>
  <c r="N263"/>
  <c r="K263"/>
  <c r="CI262"/>
  <c r="CH262"/>
  <c r="BN262"/>
  <c r="BM262"/>
  <c r="BO262" s="1"/>
  <c r="BK262"/>
  <c r="BL262" s="1"/>
  <c r="BJ262"/>
  <c r="BI262"/>
  <c r="BH262"/>
  <c r="BF262"/>
  <c r="BE262"/>
  <c r="AY262"/>
  <c r="AP262"/>
  <c r="AL262"/>
  <c r="AK262"/>
  <c r="AJ262"/>
  <c r="AA262"/>
  <c r="X262"/>
  <c r="S262"/>
  <c r="R262"/>
  <c r="Q262"/>
  <c r="N262"/>
  <c r="K262"/>
  <c r="CI261"/>
  <c r="CH261"/>
  <c r="CJ261" s="1"/>
  <c r="BN261"/>
  <c r="BM261"/>
  <c r="BK261"/>
  <c r="BJ261"/>
  <c r="BL261" s="1"/>
  <c r="BI261"/>
  <c r="BH261"/>
  <c r="BF261"/>
  <c r="BE261"/>
  <c r="AY261"/>
  <c r="AP261"/>
  <c r="AL261"/>
  <c r="AK261"/>
  <c r="AJ261"/>
  <c r="AA261"/>
  <c r="X261"/>
  <c r="S261"/>
  <c r="R261"/>
  <c r="Q261"/>
  <c r="N261"/>
  <c r="N273" s="1"/>
  <c r="K261"/>
  <c r="CG259"/>
  <c r="CF259"/>
  <c r="CE259"/>
  <c r="CD259"/>
  <c r="CC259"/>
  <c r="CB259"/>
  <c r="CA259"/>
  <c r="BZ259"/>
  <c r="BY259"/>
  <c r="BX259"/>
  <c r="BW259"/>
  <c r="BV259"/>
  <c r="BU259"/>
  <c r="BT259"/>
  <c r="BS259"/>
  <c r="BD259"/>
  <c r="BC259"/>
  <c r="BB259"/>
  <c r="BA259"/>
  <c r="AZ259"/>
  <c r="AX259"/>
  <c r="AW259"/>
  <c r="AV259"/>
  <c r="AU259"/>
  <c r="AT259"/>
  <c r="AS259"/>
  <c r="AR259"/>
  <c r="AQ259"/>
  <c r="AO259"/>
  <c r="AN259"/>
  <c r="AI259"/>
  <c r="AH259"/>
  <c r="AG259"/>
  <c r="AF259"/>
  <c r="AE259"/>
  <c r="AD259"/>
  <c r="AC259"/>
  <c r="AB259"/>
  <c r="Z259"/>
  <c r="Y259"/>
  <c r="W259"/>
  <c r="V259"/>
  <c r="U259"/>
  <c r="P259"/>
  <c r="O259"/>
  <c r="M259"/>
  <c r="L259"/>
  <c r="J259"/>
  <c r="I259"/>
  <c r="CI258"/>
  <c r="CH258"/>
  <c r="BN258"/>
  <c r="BM258"/>
  <c r="BK258"/>
  <c r="BJ258"/>
  <c r="BI258"/>
  <c r="BH258"/>
  <c r="BF258"/>
  <c r="BE258"/>
  <c r="AY258"/>
  <c r="AP258"/>
  <c r="AL258"/>
  <c r="AK258"/>
  <c r="AJ258"/>
  <c r="AA258"/>
  <c r="X258"/>
  <c r="S258"/>
  <c r="R258"/>
  <c r="T258" s="1"/>
  <c r="Q258"/>
  <c r="N258"/>
  <c r="K258"/>
  <c r="CI257"/>
  <c r="CH257"/>
  <c r="BN257"/>
  <c r="BM257"/>
  <c r="BK257"/>
  <c r="BJ257"/>
  <c r="BI257"/>
  <c r="BH257"/>
  <c r="BF257"/>
  <c r="BE257"/>
  <c r="AY257"/>
  <c r="AP257"/>
  <c r="AL257"/>
  <c r="AK257"/>
  <c r="AJ257"/>
  <c r="AA257"/>
  <c r="X257"/>
  <c r="S257"/>
  <c r="R257"/>
  <c r="Q257"/>
  <c r="N257"/>
  <c r="K257"/>
  <c r="CI256"/>
  <c r="CH256"/>
  <c r="BN256"/>
  <c r="BM256"/>
  <c r="BK256"/>
  <c r="BJ256"/>
  <c r="BI256"/>
  <c r="BH256"/>
  <c r="BF256"/>
  <c r="BE256"/>
  <c r="AY256"/>
  <c r="AP256"/>
  <c r="AL256"/>
  <c r="AK256"/>
  <c r="AJ256"/>
  <c r="AA256"/>
  <c r="X256"/>
  <c r="S256"/>
  <c r="R256"/>
  <c r="Q256"/>
  <c r="N256"/>
  <c r="K256"/>
  <c r="CI255"/>
  <c r="CH255"/>
  <c r="BN255"/>
  <c r="BM255"/>
  <c r="BK255"/>
  <c r="BJ255"/>
  <c r="BL255" s="1"/>
  <c r="BI255"/>
  <c r="BH255"/>
  <c r="BF255"/>
  <c r="BE255"/>
  <c r="AY255"/>
  <c r="AP255"/>
  <c r="AL255"/>
  <c r="AK255"/>
  <c r="AM255" s="1"/>
  <c r="AJ255"/>
  <c r="AA255"/>
  <c r="X255"/>
  <c r="S255"/>
  <c r="R255"/>
  <c r="Q255"/>
  <c r="N255"/>
  <c r="K255"/>
  <c r="CI254"/>
  <c r="CH254"/>
  <c r="BN254"/>
  <c r="BM254"/>
  <c r="BK254"/>
  <c r="BJ254"/>
  <c r="BI254"/>
  <c r="BH254"/>
  <c r="BF254"/>
  <c r="BE254"/>
  <c r="AY254"/>
  <c r="AP254"/>
  <c r="AL254"/>
  <c r="AK254"/>
  <c r="AJ254"/>
  <c r="AA254"/>
  <c r="X254"/>
  <c r="S254"/>
  <c r="R254"/>
  <c r="Q254"/>
  <c r="N254"/>
  <c r="K254"/>
  <c r="CI253"/>
  <c r="CH253"/>
  <c r="CJ253" s="1"/>
  <c r="BN253"/>
  <c r="BM253"/>
  <c r="BK253"/>
  <c r="BJ253"/>
  <c r="BI253"/>
  <c r="BH253"/>
  <c r="BF253"/>
  <c r="BE253"/>
  <c r="BG253" s="1"/>
  <c r="AY253"/>
  <c r="AP253"/>
  <c r="AL253"/>
  <c r="AK253"/>
  <c r="AJ253"/>
  <c r="AA253"/>
  <c r="X253"/>
  <c r="S253"/>
  <c r="R253"/>
  <c r="Q253"/>
  <c r="N253"/>
  <c r="K253"/>
  <c r="CI252"/>
  <c r="CH252"/>
  <c r="BN252"/>
  <c r="BM252"/>
  <c r="BO252" s="1"/>
  <c r="BK252"/>
  <c r="BJ252"/>
  <c r="BI252"/>
  <c r="BH252"/>
  <c r="BF252"/>
  <c r="BE252"/>
  <c r="AY252"/>
  <c r="AP252"/>
  <c r="AL252"/>
  <c r="AK252"/>
  <c r="AJ252"/>
  <c r="AA252"/>
  <c r="X252"/>
  <c r="S252"/>
  <c r="R252"/>
  <c r="Q252"/>
  <c r="N252"/>
  <c r="K252"/>
  <c r="CI251"/>
  <c r="CH251"/>
  <c r="BN251"/>
  <c r="BO251" s="1"/>
  <c r="BM251"/>
  <c r="BK251"/>
  <c r="BJ251"/>
  <c r="BI251"/>
  <c r="BH251"/>
  <c r="BF251"/>
  <c r="BE251"/>
  <c r="AY251"/>
  <c r="AP251"/>
  <c r="AL251"/>
  <c r="AK251"/>
  <c r="AM251" s="1"/>
  <c r="AJ251"/>
  <c r="AA251"/>
  <c r="X251"/>
  <c r="S251"/>
  <c r="R251"/>
  <c r="Q251"/>
  <c r="N251"/>
  <c r="K251"/>
  <c r="CI250"/>
  <c r="CH250"/>
  <c r="BN250"/>
  <c r="BM250"/>
  <c r="BK250"/>
  <c r="BJ250"/>
  <c r="BI250"/>
  <c r="BH250"/>
  <c r="BF250"/>
  <c r="BE250"/>
  <c r="AY250"/>
  <c r="AP250"/>
  <c r="AL250"/>
  <c r="AK250"/>
  <c r="AJ250"/>
  <c r="AA250"/>
  <c r="X250"/>
  <c r="S250"/>
  <c r="R250"/>
  <c r="Q250"/>
  <c r="N250"/>
  <c r="N259" s="1"/>
  <c r="K250"/>
  <c r="CG248"/>
  <c r="CF248"/>
  <c r="CE248"/>
  <c r="CD248"/>
  <c r="CC248"/>
  <c r="CB248"/>
  <c r="CA248"/>
  <c r="BZ248"/>
  <c r="BY248"/>
  <c r="BX248"/>
  <c r="BW248"/>
  <c r="BV248"/>
  <c r="BU248"/>
  <c r="BT248"/>
  <c r="BS248"/>
  <c r="BD248"/>
  <c r="BC248"/>
  <c r="BB248"/>
  <c r="BA248"/>
  <c r="AZ248"/>
  <c r="AX248"/>
  <c r="AW248"/>
  <c r="AV248"/>
  <c r="AU248"/>
  <c r="AT248"/>
  <c r="AS248"/>
  <c r="AR248"/>
  <c r="AQ248"/>
  <c r="AO248"/>
  <c r="AN248"/>
  <c r="AI248"/>
  <c r="AH248"/>
  <c r="AG248"/>
  <c r="AF248"/>
  <c r="AE248"/>
  <c r="AD248"/>
  <c r="AC248"/>
  <c r="AB248"/>
  <c r="Z248"/>
  <c r="Y248"/>
  <c r="W248"/>
  <c r="V248"/>
  <c r="U248"/>
  <c r="P248"/>
  <c r="O248"/>
  <c r="M248"/>
  <c r="L248"/>
  <c r="J248"/>
  <c r="I248"/>
  <c r="CI247"/>
  <c r="CI248" s="1"/>
  <c r="CH247"/>
  <c r="BN247"/>
  <c r="BM247"/>
  <c r="BK247"/>
  <c r="BJ247"/>
  <c r="BI247"/>
  <c r="BH247"/>
  <c r="BF247"/>
  <c r="BE247"/>
  <c r="AY247"/>
  <c r="AP247"/>
  <c r="AL247"/>
  <c r="AK247"/>
  <c r="AJ247"/>
  <c r="AA247"/>
  <c r="AA248" s="1"/>
  <c r="X247"/>
  <c r="S247"/>
  <c r="R247"/>
  <c r="Q247"/>
  <c r="N247"/>
  <c r="N248" s="1"/>
  <c r="K247"/>
  <c r="CI246"/>
  <c r="CH246"/>
  <c r="BN246"/>
  <c r="BM246"/>
  <c r="BK246"/>
  <c r="BJ246"/>
  <c r="BI246"/>
  <c r="BH246"/>
  <c r="BF246"/>
  <c r="BE246"/>
  <c r="AY246"/>
  <c r="AP246"/>
  <c r="AL246"/>
  <c r="AK246"/>
  <c r="AJ246"/>
  <c r="AA246"/>
  <c r="X246"/>
  <c r="S246"/>
  <c r="T246" s="1"/>
  <c r="R246"/>
  <c r="Q246"/>
  <c r="K246"/>
  <c r="CG244"/>
  <c r="CF244"/>
  <c r="CE244"/>
  <c r="CD244"/>
  <c r="CC244"/>
  <c r="CB244"/>
  <c r="CA244"/>
  <c r="BZ244"/>
  <c r="BY244"/>
  <c r="BX244"/>
  <c r="BW244"/>
  <c r="BV244"/>
  <c r="BU244"/>
  <c r="BT244"/>
  <c r="BS244"/>
  <c r="BD244"/>
  <c r="BC244"/>
  <c r="BB244"/>
  <c r="BA244"/>
  <c r="AZ244"/>
  <c r="AX244"/>
  <c r="AW244"/>
  <c r="AV244"/>
  <c r="AU244"/>
  <c r="AT244"/>
  <c r="AS244"/>
  <c r="AR244"/>
  <c r="AQ244"/>
  <c r="AO244"/>
  <c r="AN244"/>
  <c r="AI244"/>
  <c r="AH244"/>
  <c r="AG244"/>
  <c r="AF244"/>
  <c r="AE244"/>
  <c r="AD244"/>
  <c r="AC244"/>
  <c r="AB244"/>
  <c r="Z244"/>
  <c r="Y244"/>
  <c r="W244"/>
  <c r="V244"/>
  <c r="U244"/>
  <c r="P244"/>
  <c r="O244"/>
  <c r="M244"/>
  <c r="L244"/>
  <c r="J244"/>
  <c r="I244"/>
  <c r="CI243"/>
  <c r="CH243"/>
  <c r="BN243"/>
  <c r="BM243"/>
  <c r="BK243"/>
  <c r="BJ243"/>
  <c r="BI243"/>
  <c r="BH243"/>
  <c r="BF243"/>
  <c r="BE243"/>
  <c r="AY243"/>
  <c r="AP243"/>
  <c r="AL243"/>
  <c r="AK243"/>
  <c r="AJ243"/>
  <c r="AA243"/>
  <c r="X243"/>
  <c r="S243"/>
  <c r="R243"/>
  <c r="T243" s="1"/>
  <c r="Q243"/>
  <c r="K243"/>
  <c r="CI242"/>
  <c r="CH242"/>
  <c r="BN242"/>
  <c r="BM242"/>
  <c r="BK242"/>
  <c r="BJ242"/>
  <c r="BI242"/>
  <c r="BH242"/>
  <c r="BF242"/>
  <c r="BE242"/>
  <c r="AY242"/>
  <c r="AP242"/>
  <c r="AL242"/>
  <c r="AK242"/>
  <c r="AM242" s="1"/>
  <c r="AJ242"/>
  <c r="AA242"/>
  <c r="X242"/>
  <c r="S242"/>
  <c r="R242"/>
  <c r="Q242"/>
  <c r="K242"/>
  <c r="CI241"/>
  <c r="CH241"/>
  <c r="BN241"/>
  <c r="BM241"/>
  <c r="BK241"/>
  <c r="BJ241"/>
  <c r="BI241"/>
  <c r="BH241"/>
  <c r="BF241"/>
  <c r="BE241"/>
  <c r="AY241"/>
  <c r="AP241"/>
  <c r="AL241"/>
  <c r="AK241"/>
  <c r="AJ241"/>
  <c r="AA241"/>
  <c r="X241"/>
  <c r="S241"/>
  <c r="R241"/>
  <c r="Q241"/>
  <c r="K241"/>
  <c r="CI240"/>
  <c r="CH240"/>
  <c r="BN240"/>
  <c r="BM240"/>
  <c r="BK240"/>
  <c r="BJ240"/>
  <c r="BI240"/>
  <c r="BH240"/>
  <c r="BF240"/>
  <c r="BE240"/>
  <c r="AY240"/>
  <c r="AP240"/>
  <c r="AL240"/>
  <c r="AK240"/>
  <c r="AJ240"/>
  <c r="AA240"/>
  <c r="X240"/>
  <c r="S240"/>
  <c r="R240"/>
  <c r="Q240"/>
  <c r="K240"/>
  <c r="CI239"/>
  <c r="CH239"/>
  <c r="BN239"/>
  <c r="BM239"/>
  <c r="BK239"/>
  <c r="BJ239"/>
  <c r="BI239"/>
  <c r="BH239"/>
  <c r="BF239"/>
  <c r="BE239"/>
  <c r="AY239"/>
  <c r="AP239"/>
  <c r="AL239"/>
  <c r="AK239"/>
  <c r="AJ239"/>
  <c r="AA239"/>
  <c r="X239"/>
  <c r="S239"/>
  <c r="R239"/>
  <c r="T239" s="1"/>
  <c r="Q239"/>
  <c r="N239"/>
  <c r="K239"/>
  <c r="CI238"/>
  <c r="CH238"/>
  <c r="BN238"/>
  <c r="BM238"/>
  <c r="BO238" s="1"/>
  <c r="BK238"/>
  <c r="BJ238"/>
  <c r="BI238"/>
  <c r="BH238"/>
  <c r="BF238"/>
  <c r="BE238"/>
  <c r="AY238"/>
  <c r="AP238"/>
  <c r="AL238"/>
  <c r="AK238"/>
  <c r="AJ238"/>
  <c r="AA238"/>
  <c r="X238"/>
  <c r="S238"/>
  <c r="R238"/>
  <c r="Q238"/>
  <c r="N238"/>
  <c r="K238"/>
  <c r="CI237"/>
  <c r="CH237"/>
  <c r="BN237"/>
  <c r="BM237"/>
  <c r="BK237"/>
  <c r="BJ237"/>
  <c r="BI237"/>
  <c r="BH237"/>
  <c r="BF237"/>
  <c r="BE237"/>
  <c r="AY237"/>
  <c r="AP237"/>
  <c r="AL237"/>
  <c r="AK237"/>
  <c r="AJ237"/>
  <c r="AA237"/>
  <c r="X237"/>
  <c r="S237"/>
  <c r="R237"/>
  <c r="Q237"/>
  <c r="N237"/>
  <c r="K237"/>
  <c r="CI236"/>
  <c r="CH236"/>
  <c r="BN236"/>
  <c r="BM236"/>
  <c r="BK236"/>
  <c r="BJ236"/>
  <c r="BI236"/>
  <c r="BH236"/>
  <c r="BF236"/>
  <c r="BE236"/>
  <c r="AY236"/>
  <c r="AP236"/>
  <c r="AL236"/>
  <c r="AK236"/>
  <c r="AJ236"/>
  <c r="AA236"/>
  <c r="X236"/>
  <c r="S236"/>
  <c r="R236"/>
  <c r="Q236"/>
  <c r="N236"/>
  <c r="K236"/>
  <c r="CI235"/>
  <c r="CH235"/>
  <c r="BN235"/>
  <c r="BM235"/>
  <c r="BK235"/>
  <c r="BJ235"/>
  <c r="BI235"/>
  <c r="BH235"/>
  <c r="BF235"/>
  <c r="BE235"/>
  <c r="AY235"/>
  <c r="AP235"/>
  <c r="AL235"/>
  <c r="AK235"/>
  <c r="AJ235"/>
  <c r="AA235"/>
  <c r="X235"/>
  <c r="S235"/>
  <c r="R235"/>
  <c r="Q235"/>
  <c r="N235"/>
  <c r="K235"/>
  <c r="CI234"/>
  <c r="CH234"/>
  <c r="BN234"/>
  <c r="BM234"/>
  <c r="BK234"/>
  <c r="BJ234"/>
  <c r="BI234"/>
  <c r="BH234"/>
  <c r="BF234"/>
  <c r="BE234"/>
  <c r="AY234"/>
  <c r="AP234"/>
  <c r="AL234"/>
  <c r="AK234"/>
  <c r="AJ234"/>
  <c r="AA234"/>
  <c r="X234"/>
  <c r="S234"/>
  <c r="R234"/>
  <c r="Q234"/>
  <c r="N234"/>
  <c r="K234"/>
  <c r="CI233"/>
  <c r="CH233"/>
  <c r="BN233"/>
  <c r="BM233"/>
  <c r="BK233"/>
  <c r="BJ233"/>
  <c r="BI233"/>
  <c r="BH233"/>
  <c r="BF233"/>
  <c r="BQ233" s="1"/>
  <c r="BE233"/>
  <c r="AY233"/>
  <c r="AP233"/>
  <c r="AL233"/>
  <c r="AK233"/>
  <c r="AJ233"/>
  <c r="AA233"/>
  <c r="X233"/>
  <c r="S233"/>
  <c r="R233"/>
  <c r="Q233"/>
  <c r="N233"/>
  <c r="K233"/>
  <c r="CI232"/>
  <c r="CH232"/>
  <c r="BN232"/>
  <c r="BM232"/>
  <c r="BK232"/>
  <c r="BJ232"/>
  <c r="BI232"/>
  <c r="BH232"/>
  <c r="BF232"/>
  <c r="BE232"/>
  <c r="AY232"/>
  <c r="AP232"/>
  <c r="AL232"/>
  <c r="AK232"/>
  <c r="AJ232"/>
  <c r="AA232"/>
  <c r="X232"/>
  <c r="S232"/>
  <c r="R232"/>
  <c r="Q232"/>
  <c r="N232"/>
  <c r="K232"/>
  <c r="CI231"/>
  <c r="CH231"/>
  <c r="BN231"/>
  <c r="BM231"/>
  <c r="BK231"/>
  <c r="BL231" s="1"/>
  <c r="BJ231"/>
  <c r="BI231"/>
  <c r="BH231"/>
  <c r="BF231"/>
  <c r="BE231"/>
  <c r="AY231"/>
  <c r="AP231"/>
  <c r="AL231"/>
  <c r="AK231"/>
  <c r="AJ231"/>
  <c r="AA231"/>
  <c r="X231"/>
  <c r="S231"/>
  <c r="R231"/>
  <c r="Q231"/>
  <c r="N231"/>
  <c r="K231"/>
  <c r="CI230"/>
  <c r="CH230"/>
  <c r="CJ230" s="1"/>
  <c r="BN230"/>
  <c r="BM230"/>
  <c r="BK230"/>
  <c r="BJ230"/>
  <c r="BI230"/>
  <c r="BH230"/>
  <c r="BF230"/>
  <c r="BE230"/>
  <c r="AY230"/>
  <c r="AP230"/>
  <c r="AL230"/>
  <c r="AK230"/>
  <c r="AJ230"/>
  <c r="AA230"/>
  <c r="X230"/>
  <c r="S230"/>
  <c r="R230"/>
  <c r="Q230"/>
  <c r="N230"/>
  <c r="K230"/>
  <c r="CI229"/>
  <c r="CH229"/>
  <c r="BN229"/>
  <c r="BM229"/>
  <c r="BK229"/>
  <c r="BJ229"/>
  <c r="BI229"/>
  <c r="BH229"/>
  <c r="BF229"/>
  <c r="BE229"/>
  <c r="AY229"/>
  <c r="AP229"/>
  <c r="AL229"/>
  <c r="AK229"/>
  <c r="AJ229"/>
  <c r="AA229"/>
  <c r="X229"/>
  <c r="S229"/>
  <c r="R229"/>
  <c r="T229" s="1"/>
  <c r="Q229"/>
  <c r="N229"/>
  <c r="K229"/>
  <c r="CI228"/>
  <c r="CH228"/>
  <c r="BN228"/>
  <c r="BM228"/>
  <c r="BK228"/>
  <c r="BJ228"/>
  <c r="BI228"/>
  <c r="BH228"/>
  <c r="BF228"/>
  <c r="BE228"/>
  <c r="AY228"/>
  <c r="AP228"/>
  <c r="AL228"/>
  <c r="AK228"/>
  <c r="AJ228"/>
  <c r="AA228"/>
  <c r="X228"/>
  <c r="S228"/>
  <c r="R228"/>
  <c r="Q228"/>
  <c r="N228"/>
  <c r="K228"/>
  <c r="CI227"/>
  <c r="CH227"/>
  <c r="BN227"/>
  <c r="BM227"/>
  <c r="BK227"/>
  <c r="BJ227"/>
  <c r="BI227"/>
  <c r="BH227"/>
  <c r="BF227"/>
  <c r="BE227"/>
  <c r="AY227"/>
  <c r="AP227"/>
  <c r="AL227"/>
  <c r="AK227"/>
  <c r="AJ227"/>
  <c r="AA227"/>
  <c r="X227"/>
  <c r="S227"/>
  <c r="R227"/>
  <c r="Q227"/>
  <c r="N227"/>
  <c r="K227"/>
  <c r="CI226"/>
  <c r="CH226"/>
  <c r="BN226"/>
  <c r="BM226"/>
  <c r="BK226"/>
  <c r="BJ226"/>
  <c r="BI226"/>
  <c r="BH226"/>
  <c r="BF226"/>
  <c r="BE226"/>
  <c r="AY226"/>
  <c r="AP226"/>
  <c r="AL226"/>
  <c r="AK226"/>
  <c r="AJ226"/>
  <c r="AA226"/>
  <c r="X226"/>
  <c r="S226"/>
  <c r="R226"/>
  <c r="Q226"/>
  <c r="N226"/>
  <c r="K226"/>
  <c r="CI225"/>
  <c r="CH225"/>
  <c r="BN225"/>
  <c r="BM225"/>
  <c r="BK225"/>
  <c r="BJ225"/>
  <c r="BI225"/>
  <c r="BH225"/>
  <c r="BF225"/>
  <c r="BE225"/>
  <c r="AY225"/>
  <c r="AP225"/>
  <c r="AL225"/>
  <c r="AK225"/>
  <c r="AJ225"/>
  <c r="AA225"/>
  <c r="X225"/>
  <c r="S225"/>
  <c r="R225"/>
  <c r="Q225"/>
  <c r="N225"/>
  <c r="K225"/>
  <c r="CI224"/>
  <c r="CH224"/>
  <c r="BN224"/>
  <c r="BM224"/>
  <c r="BK224"/>
  <c r="BJ224"/>
  <c r="BI224"/>
  <c r="BH224"/>
  <c r="BF224"/>
  <c r="BE224"/>
  <c r="AY224"/>
  <c r="AP224"/>
  <c r="AL224"/>
  <c r="AK224"/>
  <c r="AJ224"/>
  <c r="AA224"/>
  <c r="X224"/>
  <c r="S224"/>
  <c r="R224"/>
  <c r="Q224"/>
  <c r="N224"/>
  <c r="K224"/>
  <c r="CI223"/>
  <c r="CH223"/>
  <c r="CJ223" s="1"/>
  <c r="BN223"/>
  <c r="BM223"/>
  <c r="BK223"/>
  <c r="BJ223"/>
  <c r="BI223"/>
  <c r="BH223"/>
  <c r="BF223"/>
  <c r="BE223"/>
  <c r="BG223" s="1"/>
  <c r="AY223"/>
  <c r="AP223"/>
  <c r="AL223"/>
  <c r="AK223"/>
  <c r="AJ223"/>
  <c r="AA223"/>
  <c r="X223"/>
  <c r="S223"/>
  <c r="R223"/>
  <c r="Q223"/>
  <c r="N223"/>
  <c r="K223"/>
  <c r="CI222"/>
  <c r="CH222"/>
  <c r="BN222"/>
  <c r="BM222"/>
  <c r="BK222"/>
  <c r="BJ222"/>
  <c r="BI222"/>
  <c r="BH222"/>
  <c r="BF222"/>
  <c r="BE222"/>
  <c r="AY222"/>
  <c r="AP222"/>
  <c r="AL222"/>
  <c r="AK222"/>
  <c r="AJ222"/>
  <c r="AA222"/>
  <c r="X222"/>
  <c r="S222"/>
  <c r="R222"/>
  <c r="Q222"/>
  <c r="N222"/>
  <c r="K222"/>
  <c r="CI221"/>
  <c r="CH221"/>
  <c r="BN221"/>
  <c r="BM221"/>
  <c r="BK221"/>
  <c r="BJ221"/>
  <c r="BI221"/>
  <c r="BH221"/>
  <c r="BF221"/>
  <c r="BE221"/>
  <c r="AY221"/>
  <c r="AP221"/>
  <c r="AL221"/>
  <c r="AK221"/>
  <c r="AJ221"/>
  <c r="AA221"/>
  <c r="X221"/>
  <c r="S221"/>
  <c r="R221"/>
  <c r="Q221"/>
  <c r="N221"/>
  <c r="K221"/>
  <c r="CI220"/>
  <c r="CH220"/>
  <c r="BN220"/>
  <c r="BM220"/>
  <c r="BK220"/>
  <c r="BJ220"/>
  <c r="BI220"/>
  <c r="BH220"/>
  <c r="BF220"/>
  <c r="BE220"/>
  <c r="AY220"/>
  <c r="AP220"/>
  <c r="AL220"/>
  <c r="AK220"/>
  <c r="AJ220"/>
  <c r="AA220"/>
  <c r="X220"/>
  <c r="S220"/>
  <c r="R220"/>
  <c r="Q220"/>
  <c r="N220"/>
  <c r="K220"/>
  <c r="CI219"/>
  <c r="CH219"/>
  <c r="BN219"/>
  <c r="BM219"/>
  <c r="BK219"/>
  <c r="BJ219"/>
  <c r="BI219"/>
  <c r="BH219"/>
  <c r="BF219"/>
  <c r="BE219"/>
  <c r="AY219"/>
  <c r="AP219"/>
  <c r="AL219"/>
  <c r="AK219"/>
  <c r="AJ219"/>
  <c r="AA219"/>
  <c r="X219"/>
  <c r="S219"/>
  <c r="R219"/>
  <c r="Q219"/>
  <c r="N219"/>
  <c r="K219"/>
  <c r="CI218"/>
  <c r="CH218"/>
  <c r="BN218"/>
  <c r="BM218"/>
  <c r="BK218"/>
  <c r="BJ218"/>
  <c r="BI218"/>
  <c r="BH218"/>
  <c r="BF218"/>
  <c r="BE218"/>
  <c r="AY218"/>
  <c r="AP218"/>
  <c r="AL218"/>
  <c r="AK218"/>
  <c r="AJ218"/>
  <c r="AA218"/>
  <c r="X218"/>
  <c r="S218"/>
  <c r="R218"/>
  <c r="Q218"/>
  <c r="N218"/>
  <c r="K218"/>
  <c r="CI217"/>
  <c r="CH217"/>
  <c r="BN217"/>
  <c r="BM217"/>
  <c r="BK217"/>
  <c r="BJ217"/>
  <c r="BI217"/>
  <c r="BH217"/>
  <c r="BF217"/>
  <c r="BE217"/>
  <c r="AY217"/>
  <c r="AP217"/>
  <c r="AL217"/>
  <c r="AK217"/>
  <c r="AM217" s="1"/>
  <c r="AJ217"/>
  <c r="AA217"/>
  <c r="X217"/>
  <c r="S217"/>
  <c r="R217"/>
  <c r="Q217"/>
  <c r="N217"/>
  <c r="K217"/>
  <c r="CI216"/>
  <c r="CH216"/>
  <c r="BN216"/>
  <c r="BM216"/>
  <c r="BK216"/>
  <c r="BJ216"/>
  <c r="BI216"/>
  <c r="BH216"/>
  <c r="BF216"/>
  <c r="BE216"/>
  <c r="AY216"/>
  <c r="AP216"/>
  <c r="AL216"/>
  <c r="AK216"/>
  <c r="AJ216"/>
  <c r="AA216"/>
  <c r="X216"/>
  <c r="S216"/>
  <c r="R216"/>
  <c r="Q216"/>
  <c r="N216"/>
  <c r="K216"/>
  <c r="CI215"/>
  <c r="CH215"/>
  <c r="BN215"/>
  <c r="BM215"/>
  <c r="BK215"/>
  <c r="BJ215"/>
  <c r="BI215"/>
  <c r="BH215"/>
  <c r="BF215"/>
  <c r="BE215"/>
  <c r="AY215"/>
  <c r="AP215"/>
  <c r="AL215"/>
  <c r="AK215"/>
  <c r="AJ215"/>
  <c r="AA215"/>
  <c r="X215"/>
  <c r="S215"/>
  <c r="R215"/>
  <c r="Q215"/>
  <c r="N215"/>
  <c r="K215"/>
  <c r="CI214"/>
  <c r="CH214"/>
  <c r="BN214"/>
  <c r="BM214"/>
  <c r="BK214"/>
  <c r="BJ214"/>
  <c r="BI214"/>
  <c r="BH214"/>
  <c r="BF214"/>
  <c r="BE214"/>
  <c r="AY214"/>
  <c r="AP214"/>
  <c r="AL214"/>
  <c r="AK214"/>
  <c r="AJ214"/>
  <c r="AA214"/>
  <c r="X214"/>
  <c r="S214"/>
  <c r="R214"/>
  <c r="Q214"/>
  <c r="N214"/>
  <c r="K214"/>
  <c r="CI213"/>
  <c r="CH213"/>
  <c r="BN213"/>
  <c r="BM213"/>
  <c r="BK213"/>
  <c r="BJ213"/>
  <c r="BL213" s="1"/>
  <c r="BI213"/>
  <c r="BH213"/>
  <c r="BF213"/>
  <c r="BE213"/>
  <c r="AY213"/>
  <c r="AP213"/>
  <c r="AL213"/>
  <c r="AK213"/>
  <c r="AJ213"/>
  <c r="AA213"/>
  <c r="X213"/>
  <c r="S213"/>
  <c r="R213"/>
  <c r="Q213"/>
  <c r="N213"/>
  <c r="K213"/>
  <c r="CI212"/>
  <c r="CH212"/>
  <c r="BN212"/>
  <c r="BM212"/>
  <c r="BK212"/>
  <c r="BJ212"/>
  <c r="BI212"/>
  <c r="BH212"/>
  <c r="BF212"/>
  <c r="BE212"/>
  <c r="AY212"/>
  <c r="AP212"/>
  <c r="AL212"/>
  <c r="AK212"/>
  <c r="AJ212"/>
  <c r="AA212"/>
  <c r="X212"/>
  <c r="S212"/>
  <c r="R212"/>
  <c r="Q212"/>
  <c r="N212"/>
  <c r="K212"/>
  <c r="CI211"/>
  <c r="CH211"/>
  <c r="BN211"/>
  <c r="BM211"/>
  <c r="BK211"/>
  <c r="BJ211"/>
  <c r="BL211" s="1"/>
  <c r="BI211"/>
  <c r="BH211"/>
  <c r="BF211"/>
  <c r="BE211"/>
  <c r="AY211"/>
  <c r="AP211"/>
  <c r="AL211"/>
  <c r="AK211"/>
  <c r="AJ211"/>
  <c r="AA211"/>
  <c r="X211"/>
  <c r="S211"/>
  <c r="R211"/>
  <c r="Q211"/>
  <c r="N211"/>
  <c r="K211"/>
  <c r="CI210"/>
  <c r="CH210"/>
  <c r="BN210"/>
  <c r="BM210"/>
  <c r="BK210"/>
  <c r="BJ210"/>
  <c r="BI210"/>
  <c r="BH210"/>
  <c r="BF210"/>
  <c r="BG210" s="1"/>
  <c r="BE210"/>
  <c r="AY210"/>
  <c r="AP210"/>
  <c r="AL210"/>
  <c r="AK210"/>
  <c r="AJ210"/>
  <c r="AA210"/>
  <c r="X210"/>
  <c r="S210"/>
  <c r="R210"/>
  <c r="Q210"/>
  <c r="N210"/>
  <c r="K210"/>
  <c r="CI209"/>
  <c r="CH209"/>
  <c r="BN209"/>
  <c r="BM209"/>
  <c r="BK209"/>
  <c r="BJ209"/>
  <c r="BI209"/>
  <c r="BH209"/>
  <c r="BF209"/>
  <c r="BE209"/>
  <c r="AY209"/>
  <c r="AP209"/>
  <c r="AL209"/>
  <c r="AK209"/>
  <c r="AJ209"/>
  <c r="AA209"/>
  <c r="X209"/>
  <c r="S209"/>
  <c r="R209"/>
  <c r="Q209"/>
  <c r="K209"/>
  <c r="CI208"/>
  <c r="CH208"/>
  <c r="BN208"/>
  <c r="BM208"/>
  <c r="BK208"/>
  <c r="BJ208"/>
  <c r="BI208"/>
  <c r="BH208"/>
  <c r="BF208"/>
  <c r="BE208"/>
  <c r="AY208"/>
  <c r="AP208"/>
  <c r="AL208"/>
  <c r="AK208"/>
  <c r="AJ208"/>
  <c r="AA208"/>
  <c r="X208"/>
  <c r="S208"/>
  <c r="R208"/>
  <c r="Q208"/>
  <c r="N208"/>
  <c r="K208"/>
  <c r="CI207"/>
  <c r="CH207"/>
  <c r="BN207"/>
  <c r="BM207"/>
  <c r="BK207"/>
  <c r="BJ207"/>
  <c r="BI207"/>
  <c r="BH207"/>
  <c r="BF207"/>
  <c r="BE207"/>
  <c r="AY207"/>
  <c r="AP207"/>
  <c r="AL207"/>
  <c r="AK207"/>
  <c r="AJ207"/>
  <c r="AA207"/>
  <c r="X207"/>
  <c r="S207"/>
  <c r="R207"/>
  <c r="Q207"/>
  <c r="N207"/>
  <c r="K207"/>
  <c r="CI206"/>
  <c r="CH206"/>
  <c r="BN206"/>
  <c r="BM206"/>
  <c r="BK206"/>
  <c r="BJ206"/>
  <c r="BI206"/>
  <c r="BH206"/>
  <c r="BF206"/>
  <c r="BE206"/>
  <c r="AY206"/>
  <c r="AP206"/>
  <c r="AL206"/>
  <c r="AK206"/>
  <c r="AJ206"/>
  <c r="AA206"/>
  <c r="X206"/>
  <c r="S206"/>
  <c r="R206"/>
  <c r="Q206"/>
  <c r="N206"/>
  <c r="K206"/>
  <c r="CI205"/>
  <c r="CH205"/>
  <c r="BN205"/>
  <c r="BM205"/>
  <c r="BK205"/>
  <c r="BJ205"/>
  <c r="BI205"/>
  <c r="BH205"/>
  <c r="BF205"/>
  <c r="BE205"/>
  <c r="AY205"/>
  <c r="AP205"/>
  <c r="AL205"/>
  <c r="AK205"/>
  <c r="AJ205"/>
  <c r="AA205"/>
  <c r="X205"/>
  <c r="S205"/>
  <c r="R205"/>
  <c r="Q205"/>
  <c r="N205"/>
  <c r="K205"/>
  <c r="CI204"/>
  <c r="CH204"/>
  <c r="BN204"/>
  <c r="BM204"/>
  <c r="BK204"/>
  <c r="BJ204"/>
  <c r="BI204"/>
  <c r="BH204"/>
  <c r="BF204"/>
  <c r="BE204"/>
  <c r="AY204"/>
  <c r="AP204"/>
  <c r="AL204"/>
  <c r="AK204"/>
  <c r="AJ204"/>
  <c r="AA204"/>
  <c r="X204"/>
  <c r="S204"/>
  <c r="R204"/>
  <c r="Q204"/>
  <c r="N204"/>
  <c r="K204"/>
  <c r="CI203"/>
  <c r="CH203"/>
  <c r="CJ203" s="1"/>
  <c r="BN203"/>
  <c r="BM203"/>
  <c r="BK203"/>
  <c r="BJ203"/>
  <c r="BI203"/>
  <c r="BH203"/>
  <c r="BF203"/>
  <c r="BE203"/>
  <c r="AY203"/>
  <c r="AP203"/>
  <c r="AL203"/>
  <c r="AK203"/>
  <c r="AJ203"/>
  <c r="AA203"/>
  <c r="X203"/>
  <c r="S203"/>
  <c r="R203"/>
  <c r="Q203"/>
  <c r="N203"/>
  <c r="K203"/>
  <c r="CI202"/>
  <c r="CH202"/>
  <c r="BN202"/>
  <c r="BM202"/>
  <c r="BK202"/>
  <c r="BJ202"/>
  <c r="BI202"/>
  <c r="BH202"/>
  <c r="BF202"/>
  <c r="BE202"/>
  <c r="AY202"/>
  <c r="AP202"/>
  <c r="AL202"/>
  <c r="AK202"/>
  <c r="AJ202"/>
  <c r="AA202"/>
  <c r="X202"/>
  <c r="S202"/>
  <c r="R202"/>
  <c r="Q202"/>
  <c r="N202"/>
  <c r="K202"/>
  <c r="CI201"/>
  <c r="CH201"/>
  <c r="BN201"/>
  <c r="BM201"/>
  <c r="BK201"/>
  <c r="BJ201"/>
  <c r="BI201"/>
  <c r="BH201"/>
  <c r="BF201"/>
  <c r="BE201"/>
  <c r="AY201"/>
  <c r="AP201"/>
  <c r="AL201"/>
  <c r="AK201"/>
  <c r="AJ201"/>
  <c r="AA201"/>
  <c r="X201"/>
  <c r="S201"/>
  <c r="R201"/>
  <c r="Q201"/>
  <c r="N201"/>
  <c r="K201"/>
  <c r="CI200"/>
  <c r="CH200"/>
  <c r="BN200"/>
  <c r="BM200"/>
  <c r="BK200"/>
  <c r="BJ200"/>
  <c r="BI200"/>
  <c r="BH200"/>
  <c r="BF200"/>
  <c r="BE200"/>
  <c r="AY200"/>
  <c r="AP200"/>
  <c r="AL200"/>
  <c r="AK200"/>
  <c r="AJ200"/>
  <c r="AA200"/>
  <c r="X200"/>
  <c r="S200"/>
  <c r="T200" s="1"/>
  <c r="R200"/>
  <c r="Q200"/>
  <c r="N200"/>
  <c r="K200"/>
  <c r="CI199"/>
  <c r="CH199"/>
  <c r="BN199"/>
  <c r="BO199" s="1"/>
  <c r="BM199"/>
  <c r="BK199"/>
  <c r="BJ199"/>
  <c r="BI199"/>
  <c r="BH199"/>
  <c r="BF199"/>
  <c r="BE199"/>
  <c r="AY199"/>
  <c r="AP199"/>
  <c r="AL199"/>
  <c r="AK199"/>
  <c r="AJ199"/>
  <c r="AA199"/>
  <c r="X199"/>
  <c r="S199"/>
  <c r="R199"/>
  <c r="Q199"/>
  <c r="N199"/>
  <c r="K199"/>
  <c r="CI198"/>
  <c r="CH198"/>
  <c r="BN198"/>
  <c r="BM198"/>
  <c r="BK198"/>
  <c r="BJ198"/>
  <c r="BI198"/>
  <c r="BH198"/>
  <c r="BF198"/>
  <c r="BE198"/>
  <c r="AY198"/>
  <c r="AP198"/>
  <c r="AL198"/>
  <c r="AM198" s="1"/>
  <c r="AK198"/>
  <c r="AJ198"/>
  <c r="AA198"/>
  <c r="X198"/>
  <c r="S198"/>
  <c r="R198"/>
  <c r="Q198"/>
  <c r="N198"/>
  <c r="K198"/>
  <c r="CI197"/>
  <c r="CH197"/>
  <c r="BN197"/>
  <c r="BM197"/>
  <c r="BO197" s="1"/>
  <c r="BK197"/>
  <c r="BJ197"/>
  <c r="BI197"/>
  <c r="BH197"/>
  <c r="BF197"/>
  <c r="BE197"/>
  <c r="AY197"/>
  <c r="AP197"/>
  <c r="AL197"/>
  <c r="AK197"/>
  <c r="AJ197"/>
  <c r="AA197"/>
  <c r="X197"/>
  <c r="S197"/>
  <c r="R197"/>
  <c r="Q197"/>
  <c r="N197"/>
  <c r="K197"/>
  <c r="CI196"/>
  <c r="CH196"/>
  <c r="BN196"/>
  <c r="BM196"/>
  <c r="BK196"/>
  <c r="BJ196"/>
  <c r="BI196"/>
  <c r="BH196"/>
  <c r="BF196"/>
  <c r="BQ196" s="1"/>
  <c r="BE196"/>
  <c r="AY196"/>
  <c r="AP196"/>
  <c r="AL196"/>
  <c r="AK196"/>
  <c r="AJ196"/>
  <c r="AA196"/>
  <c r="X196"/>
  <c r="S196"/>
  <c r="R196"/>
  <c r="Q196"/>
  <c r="N196"/>
  <c r="K196"/>
  <c r="CI195"/>
  <c r="CH195"/>
  <c r="CJ195" s="1"/>
  <c r="BN195"/>
  <c r="BM195"/>
  <c r="BK195"/>
  <c r="BJ195"/>
  <c r="BI195"/>
  <c r="BH195"/>
  <c r="BF195"/>
  <c r="BE195"/>
  <c r="AY195"/>
  <c r="AP195"/>
  <c r="AL195"/>
  <c r="AK195"/>
  <c r="AM195" s="1"/>
  <c r="AJ195"/>
  <c r="AA195"/>
  <c r="X195"/>
  <c r="S195"/>
  <c r="R195"/>
  <c r="Q195"/>
  <c r="N195"/>
  <c r="K195"/>
  <c r="CI194"/>
  <c r="CH194"/>
  <c r="BN194"/>
  <c r="BM194"/>
  <c r="BK194"/>
  <c r="BJ194"/>
  <c r="BI194"/>
  <c r="BH194"/>
  <c r="BF194"/>
  <c r="BE194"/>
  <c r="AY194"/>
  <c r="AP194"/>
  <c r="AL194"/>
  <c r="AM194" s="1"/>
  <c r="AK194"/>
  <c r="AJ194"/>
  <c r="AA194"/>
  <c r="X194"/>
  <c r="S194"/>
  <c r="R194"/>
  <c r="Q194"/>
  <c r="N194"/>
  <c r="K194"/>
  <c r="CI193"/>
  <c r="CH193"/>
  <c r="BN193"/>
  <c r="BM193"/>
  <c r="BO193" s="1"/>
  <c r="BK193"/>
  <c r="BJ193"/>
  <c r="BI193"/>
  <c r="BH193"/>
  <c r="BF193"/>
  <c r="BE193"/>
  <c r="AY193"/>
  <c r="AP193"/>
  <c r="AL193"/>
  <c r="AK193"/>
  <c r="AJ193"/>
  <c r="AA193"/>
  <c r="X193"/>
  <c r="S193"/>
  <c r="R193"/>
  <c r="Q193"/>
  <c r="N193"/>
  <c r="K193"/>
  <c r="CI192"/>
  <c r="CH192"/>
  <c r="BN192"/>
  <c r="BM192"/>
  <c r="BK192"/>
  <c r="BJ192"/>
  <c r="BI192"/>
  <c r="BH192"/>
  <c r="BF192"/>
  <c r="BQ192" s="1"/>
  <c r="BE192"/>
  <c r="AY192"/>
  <c r="AP192"/>
  <c r="AL192"/>
  <c r="AK192"/>
  <c r="AJ192"/>
  <c r="AA192"/>
  <c r="X192"/>
  <c r="S192"/>
  <c r="R192"/>
  <c r="Q192"/>
  <c r="N192"/>
  <c r="K192"/>
  <c r="CI191"/>
  <c r="CH191"/>
  <c r="CJ191" s="1"/>
  <c r="BN191"/>
  <c r="BM191"/>
  <c r="BK191"/>
  <c r="BJ191"/>
  <c r="BI191"/>
  <c r="BH191"/>
  <c r="BF191"/>
  <c r="BE191"/>
  <c r="AY191"/>
  <c r="AP191"/>
  <c r="AL191"/>
  <c r="AK191"/>
  <c r="AM191" s="1"/>
  <c r="AJ191"/>
  <c r="AA191"/>
  <c r="X191"/>
  <c r="S191"/>
  <c r="R191"/>
  <c r="Q191"/>
  <c r="N191"/>
  <c r="K191"/>
  <c r="CI190"/>
  <c r="CH190"/>
  <c r="BN190"/>
  <c r="BM190"/>
  <c r="BK190"/>
  <c r="BJ190"/>
  <c r="BI190"/>
  <c r="BH190"/>
  <c r="BF190"/>
  <c r="BE190"/>
  <c r="AY190"/>
  <c r="AP190"/>
  <c r="AL190"/>
  <c r="AK190"/>
  <c r="AJ190"/>
  <c r="AA190"/>
  <c r="X190"/>
  <c r="S190"/>
  <c r="R190"/>
  <c r="Q190"/>
  <c r="N190"/>
  <c r="K190"/>
  <c r="CI189"/>
  <c r="CH189"/>
  <c r="BN189"/>
  <c r="BM189"/>
  <c r="BK189"/>
  <c r="BJ189"/>
  <c r="BI189"/>
  <c r="BH189"/>
  <c r="BF189"/>
  <c r="BE189"/>
  <c r="AY189"/>
  <c r="AP189"/>
  <c r="AL189"/>
  <c r="AK189"/>
  <c r="AJ189"/>
  <c r="AA189"/>
  <c r="X189"/>
  <c r="S189"/>
  <c r="R189"/>
  <c r="Q189"/>
  <c r="N189"/>
  <c r="K189"/>
  <c r="CI188"/>
  <c r="CH188"/>
  <c r="BN188"/>
  <c r="BM188"/>
  <c r="BK188"/>
  <c r="BJ188"/>
  <c r="BI188"/>
  <c r="BH188"/>
  <c r="BF188"/>
  <c r="BE188"/>
  <c r="AY188"/>
  <c r="AP188"/>
  <c r="AL188"/>
  <c r="AK188"/>
  <c r="AJ188"/>
  <c r="AA188"/>
  <c r="X188"/>
  <c r="S188"/>
  <c r="R188"/>
  <c r="T188" s="1"/>
  <c r="Q188"/>
  <c r="N188"/>
  <c r="K188"/>
  <c r="CI187"/>
  <c r="CH187"/>
  <c r="BN187"/>
  <c r="BM187"/>
  <c r="BO187" s="1"/>
  <c r="BK187"/>
  <c r="BJ187"/>
  <c r="BI187"/>
  <c r="BH187"/>
  <c r="BF187"/>
  <c r="BE187"/>
  <c r="AY187"/>
  <c r="AP187"/>
  <c r="AL187"/>
  <c r="AK187"/>
  <c r="AJ187"/>
  <c r="AA187"/>
  <c r="X187"/>
  <c r="S187"/>
  <c r="R187"/>
  <c r="Q187"/>
  <c r="N187"/>
  <c r="K187"/>
  <c r="CI186"/>
  <c r="CH186"/>
  <c r="BN186"/>
  <c r="BM186"/>
  <c r="BK186"/>
  <c r="BJ186"/>
  <c r="BI186"/>
  <c r="BH186"/>
  <c r="BF186"/>
  <c r="BE186"/>
  <c r="AY186"/>
  <c r="AP186"/>
  <c r="AL186"/>
  <c r="AK186"/>
  <c r="AJ186"/>
  <c r="AA186"/>
  <c r="X186"/>
  <c r="S186"/>
  <c r="R186"/>
  <c r="Q186"/>
  <c r="N186"/>
  <c r="K186"/>
  <c r="CI185"/>
  <c r="CH185"/>
  <c r="BN185"/>
  <c r="BM185"/>
  <c r="BK185"/>
  <c r="BJ185"/>
  <c r="BI185"/>
  <c r="BH185"/>
  <c r="BF185"/>
  <c r="BE185"/>
  <c r="AY185"/>
  <c r="AP185"/>
  <c r="AL185"/>
  <c r="AK185"/>
  <c r="AJ185"/>
  <c r="AA185"/>
  <c r="X185"/>
  <c r="S185"/>
  <c r="R185"/>
  <c r="Q185"/>
  <c r="N185"/>
  <c r="K185"/>
  <c r="CI184"/>
  <c r="CH184"/>
  <c r="BN184"/>
  <c r="BM184"/>
  <c r="BK184"/>
  <c r="BJ184"/>
  <c r="BI184"/>
  <c r="BH184"/>
  <c r="BF184"/>
  <c r="BE184"/>
  <c r="BG184" s="1"/>
  <c r="AY184"/>
  <c r="AP184"/>
  <c r="AL184"/>
  <c r="AK184"/>
  <c r="AJ184"/>
  <c r="AA184"/>
  <c r="X184"/>
  <c r="S184"/>
  <c r="T184" s="1"/>
  <c r="R184"/>
  <c r="Q184"/>
  <c r="N184"/>
  <c r="K184"/>
  <c r="CI183"/>
  <c r="CH183"/>
  <c r="BN183"/>
  <c r="BM183"/>
  <c r="BK183"/>
  <c r="BJ183"/>
  <c r="BI183"/>
  <c r="BH183"/>
  <c r="BF183"/>
  <c r="BE183"/>
  <c r="AY183"/>
  <c r="AP183"/>
  <c r="AL183"/>
  <c r="AK183"/>
  <c r="AJ183"/>
  <c r="AA183"/>
  <c r="X183"/>
  <c r="S183"/>
  <c r="R183"/>
  <c r="Q183"/>
  <c r="N183"/>
  <c r="K183"/>
  <c r="CI182"/>
  <c r="CH182"/>
  <c r="BN182"/>
  <c r="BM182"/>
  <c r="BK182"/>
  <c r="BJ182"/>
  <c r="BI182"/>
  <c r="BH182"/>
  <c r="BF182"/>
  <c r="BE182"/>
  <c r="AY182"/>
  <c r="AP182"/>
  <c r="AL182"/>
  <c r="AK182"/>
  <c r="AJ182"/>
  <c r="AA182"/>
  <c r="X182"/>
  <c r="S182"/>
  <c r="R182"/>
  <c r="Q182"/>
  <c r="N182"/>
  <c r="K182"/>
  <c r="CI181"/>
  <c r="CH181"/>
  <c r="BN181"/>
  <c r="BM181"/>
  <c r="BO181" s="1"/>
  <c r="BK181"/>
  <c r="BJ181"/>
  <c r="BI181"/>
  <c r="BH181"/>
  <c r="BF181"/>
  <c r="BE181"/>
  <c r="AY181"/>
  <c r="AP181"/>
  <c r="AL181"/>
  <c r="AK181"/>
  <c r="AJ181"/>
  <c r="AA181"/>
  <c r="X181"/>
  <c r="S181"/>
  <c r="R181"/>
  <c r="Q181"/>
  <c r="N181"/>
  <c r="K181"/>
  <c r="CI180"/>
  <c r="CH180"/>
  <c r="BN180"/>
  <c r="BM180"/>
  <c r="BK180"/>
  <c r="BJ180"/>
  <c r="BI180"/>
  <c r="BH180"/>
  <c r="BF180"/>
  <c r="BE180"/>
  <c r="AY180"/>
  <c r="AP180"/>
  <c r="AL180"/>
  <c r="AK180"/>
  <c r="AJ180"/>
  <c r="AA180"/>
  <c r="X180"/>
  <c r="S180"/>
  <c r="R180"/>
  <c r="Q180"/>
  <c r="N180"/>
  <c r="K180"/>
  <c r="CI179"/>
  <c r="CH179"/>
  <c r="BN179"/>
  <c r="BM179"/>
  <c r="BO179" s="1"/>
  <c r="BK179"/>
  <c r="BJ179"/>
  <c r="BI179"/>
  <c r="BH179"/>
  <c r="BF179"/>
  <c r="BQ179" s="1"/>
  <c r="BE179"/>
  <c r="AY179"/>
  <c r="AP179"/>
  <c r="AL179"/>
  <c r="AK179"/>
  <c r="AM179" s="1"/>
  <c r="AJ179"/>
  <c r="AA179"/>
  <c r="X179"/>
  <c r="S179"/>
  <c r="R179"/>
  <c r="Q179"/>
  <c r="N179"/>
  <c r="K179"/>
  <c r="CI178"/>
  <c r="CH178"/>
  <c r="BN178"/>
  <c r="BM178"/>
  <c r="BK178"/>
  <c r="BJ178"/>
  <c r="BI178"/>
  <c r="BH178"/>
  <c r="BF178"/>
  <c r="BE178"/>
  <c r="AY178"/>
  <c r="AP178"/>
  <c r="AL178"/>
  <c r="AK178"/>
  <c r="AJ178"/>
  <c r="AA178"/>
  <c r="X178"/>
  <c r="S178"/>
  <c r="R178"/>
  <c r="Q178"/>
  <c r="N178"/>
  <c r="K178"/>
  <c r="CI177"/>
  <c r="CH177"/>
  <c r="BN177"/>
  <c r="BM177"/>
  <c r="BO177" s="1"/>
  <c r="BK177"/>
  <c r="BJ177"/>
  <c r="BI177"/>
  <c r="BH177"/>
  <c r="BF177"/>
  <c r="BE177"/>
  <c r="AY177"/>
  <c r="AP177"/>
  <c r="AL177"/>
  <c r="AM177" s="1"/>
  <c r="AK177"/>
  <c r="AJ177"/>
  <c r="AA177"/>
  <c r="X177"/>
  <c r="S177"/>
  <c r="R177"/>
  <c r="Q177"/>
  <c r="N177"/>
  <c r="K177"/>
  <c r="CI176"/>
  <c r="CH176"/>
  <c r="BN176"/>
  <c r="BM176"/>
  <c r="BK176"/>
  <c r="BJ176"/>
  <c r="BI176"/>
  <c r="BH176"/>
  <c r="BF176"/>
  <c r="BE176"/>
  <c r="AY176"/>
  <c r="AP176"/>
  <c r="AL176"/>
  <c r="AK176"/>
  <c r="AJ176"/>
  <c r="AA176"/>
  <c r="X176"/>
  <c r="S176"/>
  <c r="R176"/>
  <c r="Q176"/>
  <c r="N176"/>
  <c r="K176"/>
  <c r="CI175"/>
  <c r="CH175"/>
  <c r="BN175"/>
  <c r="BM175"/>
  <c r="BO175" s="1"/>
  <c r="BK175"/>
  <c r="BJ175"/>
  <c r="BI175"/>
  <c r="BH175"/>
  <c r="BF175"/>
  <c r="BQ175" s="1"/>
  <c r="BE175"/>
  <c r="AY175"/>
  <c r="AP175"/>
  <c r="AL175"/>
  <c r="AK175"/>
  <c r="AM175" s="1"/>
  <c r="AJ175"/>
  <c r="AA175"/>
  <c r="X175"/>
  <c r="S175"/>
  <c r="R175"/>
  <c r="Q175"/>
  <c r="N175"/>
  <c r="K175"/>
  <c r="CI174"/>
  <c r="CH174"/>
  <c r="BN174"/>
  <c r="BM174"/>
  <c r="BK174"/>
  <c r="BJ174"/>
  <c r="BI174"/>
  <c r="BH174"/>
  <c r="BF174"/>
  <c r="BE174"/>
  <c r="AY174"/>
  <c r="AP174"/>
  <c r="AL174"/>
  <c r="AK174"/>
  <c r="AJ174"/>
  <c r="AA174"/>
  <c r="X174"/>
  <c r="S174"/>
  <c r="R174"/>
  <c r="Q174"/>
  <c r="N174"/>
  <c r="K174"/>
  <c r="CI173"/>
  <c r="CH173"/>
  <c r="BN173"/>
  <c r="BM173"/>
  <c r="BK173"/>
  <c r="BJ173"/>
  <c r="BI173"/>
  <c r="BH173"/>
  <c r="BF173"/>
  <c r="BE173"/>
  <c r="AY173"/>
  <c r="AP173"/>
  <c r="AL173"/>
  <c r="AM173" s="1"/>
  <c r="AK173"/>
  <c r="AJ173"/>
  <c r="AA173"/>
  <c r="X173"/>
  <c r="S173"/>
  <c r="R173"/>
  <c r="Q173"/>
  <c r="N173"/>
  <c r="K173"/>
  <c r="CI172"/>
  <c r="CH172"/>
  <c r="BN172"/>
  <c r="BM172"/>
  <c r="BK172"/>
  <c r="BJ172"/>
  <c r="BI172"/>
  <c r="BH172"/>
  <c r="BF172"/>
  <c r="BE172"/>
  <c r="BG172" s="1"/>
  <c r="AY172"/>
  <c r="AP172"/>
  <c r="AL172"/>
  <c r="AK172"/>
  <c r="AJ172"/>
  <c r="AA172"/>
  <c r="X172"/>
  <c r="S172"/>
  <c r="R172"/>
  <c r="T172" s="1"/>
  <c r="Q172"/>
  <c r="N172"/>
  <c r="K172"/>
  <c r="CI171"/>
  <c r="CH171"/>
  <c r="BN171"/>
  <c r="BM171"/>
  <c r="BO171" s="1"/>
  <c r="BK171"/>
  <c r="BJ171"/>
  <c r="BI171"/>
  <c r="BH171"/>
  <c r="BF171"/>
  <c r="BE171"/>
  <c r="AY171"/>
  <c r="AP171"/>
  <c r="AL171"/>
  <c r="AK171"/>
  <c r="AJ171"/>
  <c r="AA171"/>
  <c r="X171"/>
  <c r="S171"/>
  <c r="R171"/>
  <c r="Q171"/>
  <c r="N171"/>
  <c r="K171"/>
  <c r="CI170"/>
  <c r="CH170"/>
  <c r="BN170"/>
  <c r="BM170"/>
  <c r="BK170"/>
  <c r="BJ170"/>
  <c r="BI170"/>
  <c r="BH170"/>
  <c r="BF170"/>
  <c r="BE170"/>
  <c r="AY170"/>
  <c r="AP170"/>
  <c r="AL170"/>
  <c r="AK170"/>
  <c r="AJ170"/>
  <c r="AA170"/>
  <c r="X170"/>
  <c r="S170"/>
  <c r="R170"/>
  <c r="Q170"/>
  <c r="N170"/>
  <c r="K170"/>
  <c r="CI169"/>
  <c r="CH169"/>
  <c r="BN169"/>
  <c r="BM169"/>
  <c r="BK169"/>
  <c r="BJ169"/>
  <c r="BI169"/>
  <c r="BH169"/>
  <c r="BF169"/>
  <c r="BE169"/>
  <c r="AY169"/>
  <c r="AP169"/>
  <c r="AL169"/>
  <c r="AK169"/>
  <c r="AJ169"/>
  <c r="AA169"/>
  <c r="X169"/>
  <c r="S169"/>
  <c r="R169"/>
  <c r="Q169"/>
  <c r="N169"/>
  <c r="K169"/>
  <c r="CI168"/>
  <c r="CH168"/>
  <c r="BN168"/>
  <c r="BM168"/>
  <c r="BK168"/>
  <c r="BJ168"/>
  <c r="BI168"/>
  <c r="BH168"/>
  <c r="BF168"/>
  <c r="BE168"/>
  <c r="BG168" s="1"/>
  <c r="AY168"/>
  <c r="AP168"/>
  <c r="AL168"/>
  <c r="AK168"/>
  <c r="AJ168"/>
  <c r="AA168"/>
  <c r="X168"/>
  <c r="S168"/>
  <c r="T168" s="1"/>
  <c r="R168"/>
  <c r="Q168"/>
  <c r="N168"/>
  <c r="K168"/>
  <c r="CI167"/>
  <c r="CH167"/>
  <c r="BN167"/>
  <c r="BM167"/>
  <c r="BK167"/>
  <c r="BJ167"/>
  <c r="BI167"/>
  <c r="BH167"/>
  <c r="BF167"/>
  <c r="BE167"/>
  <c r="AY167"/>
  <c r="AP167"/>
  <c r="AL167"/>
  <c r="AK167"/>
  <c r="AJ167"/>
  <c r="AA167"/>
  <c r="X167"/>
  <c r="S167"/>
  <c r="R167"/>
  <c r="Q167"/>
  <c r="N167"/>
  <c r="K167"/>
  <c r="CI166"/>
  <c r="CH166"/>
  <c r="BN166"/>
  <c r="BM166"/>
  <c r="BK166"/>
  <c r="BJ166"/>
  <c r="BI166"/>
  <c r="BH166"/>
  <c r="BF166"/>
  <c r="BE166"/>
  <c r="AY166"/>
  <c r="AP166"/>
  <c r="AL166"/>
  <c r="AK166"/>
  <c r="AJ166"/>
  <c r="AA166"/>
  <c r="X166"/>
  <c r="S166"/>
  <c r="R166"/>
  <c r="Q166"/>
  <c r="N166"/>
  <c r="K166"/>
  <c r="CI165"/>
  <c r="CH165"/>
  <c r="BN165"/>
  <c r="BM165"/>
  <c r="BK165"/>
  <c r="BJ165"/>
  <c r="BI165"/>
  <c r="BH165"/>
  <c r="BF165"/>
  <c r="BE165"/>
  <c r="AY165"/>
  <c r="AP165"/>
  <c r="AL165"/>
  <c r="AK165"/>
  <c r="AJ165"/>
  <c r="AA165"/>
  <c r="X165"/>
  <c r="S165"/>
  <c r="R165"/>
  <c r="Q165"/>
  <c r="N165"/>
  <c r="K165"/>
  <c r="CI164"/>
  <c r="CH164"/>
  <c r="BN164"/>
  <c r="BM164"/>
  <c r="BK164"/>
  <c r="BJ164"/>
  <c r="BI164"/>
  <c r="BH164"/>
  <c r="BF164"/>
  <c r="BE164"/>
  <c r="AY164"/>
  <c r="AP164"/>
  <c r="AL164"/>
  <c r="AK164"/>
  <c r="AJ164"/>
  <c r="AA164"/>
  <c r="X164"/>
  <c r="S164"/>
  <c r="R164"/>
  <c r="Q164"/>
  <c r="N164"/>
  <c r="K164"/>
  <c r="CI163"/>
  <c r="CH163"/>
  <c r="CJ163" s="1"/>
  <c r="BN163"/>
  <c r="BM163"/>
  <c r="BO163" s="1"/>
  <c r="BK163"/>
  <c r="BJ163"/>
  <c r="BI163"/>
  <c r="BH163"/>
  <c r="BF163"/>
  <c r="BE163"/>
  <c r="AY163"/>
  <c r="AP163"/>
  <c r="AL163"/>
  <c r="AK163"/>
  <c r="AM163" s="1"/>
  <c r="AJ163"/>
  <c r="AA163"/>
  <c r="X163"/>
  <c r="S163"/>
  <c r="R163"/>
  <c r="Q163"/>
  <c r="N163"/>
  <c r="K163"/>
  <c r="CI162"/>
  <c r="CH162"/>
  <c r="BN162"/>
  <c r="BM162"/>
  <c r="BK162"/>
  <c r="BJ162"/>
  <c r="BI162"/>
  <c r="BH162"/>
  <c r="BF162"/>
  <c r="BE162"/>
  <c r="AY162"/>
  <c r="AP162"/>
  <c r="AL162"/>
  <c r="AK162"/>
  <c r="AJ162"/>
  <c r="AA162"/>
  <c r="X162"/>
  <c r="S162"/>
  <c r="R162"/>
  <c r="Q162"/>
  <c r="N162"/>
  <c r="K162"/>
  <c r="CI161"/>
  <c r="CH161"/>
  <c r="BN161"/>
  <c r="BM161"/>
  <c r="BK161"/>
  <c r="BJ161"/>
  <c r="BI161"/>
  <c r="BH161"/>
  <c r="BF161"/>
  <c r="BE161"/>
  <c r="AY161"/>
  <c r="AP161"/>
  <c r="AL161"/>
  <c r="AK161"/>
  <c r="AJ161"/>
  <c r="AA161"/>
  <c r="X161"/>
  <c r="S161"/>
  <c r="R161"/>
  <c r="Q161"/>
  <c r="N161"/>
  <c r="K161"/>
  <c r="CI160"/>
  <c r="CH160"/>
  <c r="BN160"/>
  <c r="BM160"/>
  <c r="BK160"/>
  <c r="BJ160"/>
  <c r="BI160"/>
  <c r="BH160"/>
  <c r="BF160"/>
  <c r="BE160"/>
  <c r="AY160"/>
  <c r="AP160"/>
  <c r="AL160"/>
  <c r="AK160"/>
  <c r="AJ160"/>
  <c r="AA160"/>
  <c r="X160"/>
  <c r="S160"/>
  <c r="R160"/>
  <c r="Q160"/>
  <c r="N160"/>
  <c r="K160"/>
  <c r="CI159"/>
  <c r="CH159"/>
  <c r="CJ159" s="1"/>
  <c r="BN159"/>
  <c r="BM159"/>
  <c r="BO159" s="1"/>
  <c r="BK159"/>
  <c r="BJ159"/>
  <c r="BI159"/>
  <c r="BH159"/>
  <c r="BF159"/>
  <c r="BE159"/>
  <c r="AY159"/>
  <c r="AP159"/>
  <c r="AL159"/>
  <c r="AK159"/>
  <c r="AM159" s="1"/>
  <c r="AJ159"/>
  <c r="AA159"/>
  <c r="X159"/>
  <c r="S159"/>
  <c r="R159"/>
  <c r="Q159"/>
  <c r="N159"/>
  <c r="K159"/>
  <c r="CI158"/>
  <c r="CH158"/>
  <c r="BN158"/>
  <c r="BM158"/>
  <c r="BK158"/>
  <c r="BJ158"/>
  <c r="BI158"/>
  <c r="BH158"/>
  <c r="BF158"/>
  <c r="BE158"/>
  <c r="AY158"/>
  <c r="AP158"/>
  <c r="AL158"/>
  <c r="AK158"/>
  <c r="AJ158"/>
  <c r="AA158"/>
  <c r="X158"/>
  <c r="S158"/>
  <c r="R158"/>
  <c r="Q158"/>
  <c r="K158"/>
  <c r="CI157"/>
  <c r="CH157"/>
  <c r="BN157"/>
  <c r="BM157"/>
  <c r="BK157"/>
  <c r="BJ157"/>
  <c r="BI157"/>
  <c r="BH157"/>
  <c r="BF157"/>
  <c r="BE157"/>
  <c r="AY157"/>
  <c r="AP157"/>
  <c r="AL157"/>
  <c r="AK157"/>
  <c r="AJ157"/>
  <c r="AA157"/>
  <c r="X157"/>
  <c r="S157"/>
  <c r="R157"/>
  <c r="Q157"/>
  <c r="N157"/>
  <c r="K157"/>
  <c r="CI156"/>
  <c r="CH156"/>
  <c r="BN156"/>
  <c r="BM156"/>
  <c r="BK156"/>
  <c r="BJ156"/>
  <c r="BI156"/>
  <c r="BH156"/>
  <c r="BF156"/>
  <c r="BE156"/>
  <c r="AY156"/>
  <c r="AP156"/>
  <c r="AL156"/>
  <c r="AK156"/>
  <c r="AJ156"/>
  <c r="AA156"/>
  <c r="X156"/>
  <c r="S156"/>
  <c r="R156"/>
  <c r="Q156"/>
  <c r="K156"/>
  <c r="CI155"/>
  <c r="CJ155" s="1"/>
  <c r="CH155"/>
  <c r="BN155"/>
  <c r="BM155"/>
  <c r="BK155"/>
  <c r="BJ155"/>
  <c r="BI155"/>
  <c r="BH155"/>
  <c r="BF155"/>
  <c r="BE155"/>
  <c r="AY155"/>
  <c r="AP155"/>
  <c r="AL155"/>
  <c r="AK155"/>
  <c r="AJ155"/>
  <c r="AA155"/>
  <c r="X155"/>
  <c r="S155"/>
  <c r="R155"/>
  <c r="Q155"/>
  <c r="N155"/>
  <c r="N244" s="1"/>
  <c r="K155"/>
  <c r="CG151"/>
  <c r="CF151"/>
  <c r="CE151"/>
  <c r="CD151"/>
  <c r="CC151"/>
  <c r="CB151"/>
  <c r="CA151"/>
  <c r="BZ151"/>
  <c r="BY151"/>
  <c r="BX151"/>
  <c r="BW151"/>
  <c r="BV151"/>
  <c r="BU151"/>
  <c r="BT151"/>
  <c r="BS151"/>
  <c r="BD151"/>
  <c r="BC151"/>
  <c r="BB151"/>
  <c r="BA151"/>
  <c r="AZ151"/>
  <c r="AX151"/>
  <c r="AW151"/>
  <c r="AV151"/>
  <c r="AU151"/>
  <c r="AT151"/>
  <c r="AS151"/>
  <c r="AR151"/>
  <c r="AQ151"/>
  <c r="AO151"/>
  <c r="AN151"/>
  <c r="AI151"/>
  <c r="AH151"/>
  <c r="AG151"/>
  <c r="AF151"/>
  <c r="AE151"/>
  <c r="AD151"/>
  <c r="AC151"/>
  <c r="AB151"/>
  <c r="Z151"/>
  <c r="Y151"/>
  <c r="W151"/>
  <c r="V151"/>
  <c r="U151"/>
  <c r="P151"/>
  <c r="O151"/>
  <c r="M151"/>
  <c r="L151"/>
  <c r="J151"/>
  <c r="I151"/>
  <c r="CI150"/>
  <c r="CH150"/>
  <c r="BN150"/>
  <c r="BM150"/>
  <c r="BK150"/>
  <c r="BJ150"/>
  <c r="BI150"/>
  <c r="BH150"/>
  <c r="BF150"/>
  <c r="BQ150" s="1"/>
  <c r="BE150"/>
  <c r="AY150"/>
  <c r="AP150"/>
  <c r="AA150"/>
  <c r="X150"/>
  <c r="S150"/>
  <c r="R150"/>
  <c r="Q150"/>
  <c r="K150"/>
  <c r="CI149"/>
  <c r="CH149"/>
  <c r="BN149"/>
  <c r="BM149"/>
  <c r="BK149"/>
  <c r="BJ149"/>
  <c r="BI149"/>
  <c r="BH149"/>
  <c r="BF149"/>
  <c r="BE149"/>
  <c r="AY149"/>
  <c r="AP149"/>
  <c r="AL149"/>
  <c r="AK149"/>
  <c r="AJ149"/>
  <c r="AA149"/>
  <c r="X149"/>
  <c r="S149"/>
  <c r="R149"/>
  <c r="Q149"/>
  <c r="N149"/>
  <c r="K149"/>
  <c r="CI148"/>
  <c r="CH148"/>
  <c r="BN148"/>
  <c r="BM148"/>
  <c r="BK148"/>
  <c r="BJ148"/>
  <c r="BI148"/>
  <c r="BH148"/>
  <c r="BF148"/>
  <c r="BE148"/>
  <c r="AY148"/>
  <c r="AP148"/>
  <c r="AL148"/>
  <c r="AK148"/>
  <c r="AJ148"/>
  <c r="AA148"/>
  <c r="X148"/>
  <c r="S148"/>
  <c r="R148"/>
  <c r="Q148"/>
  <c r="N148"/>
  <c r="K148"/>
  <c r="CI147"/>
  <c r="CH147"/>
  <c r="BN147"/>
  <c r="BM147"/>
  <c r="BK147"/>
  <c r="BJ147"/>
  <c r="BI147"/>
  <c r="BH147"/>
  <c r="BF147"/>
  <c r="BE147"/>
  <c r="AY147"/>
  <c r="AP147"/>
  <c r="AL147"/>
  <c r="AK147"/>
  <c r="AJ147"/>
  <c r="AA147"/>
  <c r="X147"/>
  <c r="S147"/>
  <c r="R147"/>
  <c r="Q147"/>
  <c r="N147"/>
  <c r="K147"/>
  <c r="CI146"/>
  <c r="CH146"/>
  <c r="BN146"/>
  <c r="BO146" s="1"/>
  <c r="BM146"/>
  <c r="BK146"/>
  <c r="BJ146"/>
  <c r="BI146"/>
  <c r="BH146"/>
  <c r="BF146"/>
  <c r="BE146"/>
  <c r="AY146"/>
  <c r="AP146"/>
  <c r="AL146"/>
  <c r="AK146"/>
  <c r="AJ146"/>
  <c r="AA146"/>
  <c r="X146"/>
  <c r="S146"/>
  <c r="R146"/>
  <c r="Q146"/>
  <c r="K146"/>
  <c r="CI145"/>
  <c r="CH145"/>
  <c r="BN145"/>
  <c r="BM145"/>
  <c r="BK145"/>
  <c r="BJ145"/>
  <c r="BI145"/>
  <c r="BH145"/>
  <c r="BF145"/>
  <c r="BE145"/>
  <c r="AY145"/>
  <c r="AP145"/>
  <c r="AL145"/>
  <c r="AK145"/>
  <c r="AJ145"/>
  <c r="AA145"/>
  <c r="X145"/>
  <c r="S145"/>
  <c r="R145"/>
  <c r="Q145"/>
  <c r="N145"/>
  <c r="N151" s="1"/>
  <c r="K145"/>
  <c r="CG143"/>
  <c r="CF143"/>
  <c r="CE143"/>
  <c r="CD143"/>
  <c r="CC143"/>
  <c r="CB143"/>
  <c r="CA143"/>
  <c r="BZ143"/>
  <c r="BY143"/>
  <c r="BX143"/>
  <c r="BW143"/>
  <c r="BV143"/>
  <c r="BU143"/>
  <c r="BT143"/>
  <c r="BS143"/>
  <c r="BD143"/>
  <c r="BC143"/>
  <c r="BB143"/>
  <c r="BA143"/>
  <c r="AZ143"/>
  <c r="AX143"/>
  <c r="AW143"/>
  <c r="AV143"/>
  <c r="AU143"/>
  <c r="AT143"/>
  <c r="AS143"/>
  <c r="AR143"/>
  <c r="AQ143"/>
  <c r="AO143"/>
  <c r="AN143"/>
  <c r="AI143"/>
  <c r="AH143"/>
  <c r="AG143"/>
  <c r="AF143"/>
  <c r="AE143"/>
  <c r="AD143"/>
  <c r="AC143"/>
  <c r="AB143"/>
  <c r="Z143"/>
  <c r="Y143"/>
  <c r="W143"/>
  <c r="V143"/>
  <c r="U143"/>
  <c r="P143"/>
  <c r="O143"/>
  <c r="M143"/>
  <c r="L143"/>
  <c r="J143"/>
  <c r="I143"/>
  <c r="CI142"/>
  <c r="CH142"/>
  <c r="BN142"/>
  <c r="BM142"/>
  <c r="BK142"/>
  <c r="BJ142"/>
  <c r="BI142"/>
  <c r="BH142"/>
  <c r="BF142"/>
  <c r="BE142"/>
  <c r="AY142"/>
  <c r="AP142"/>
  <c r="AL142"/>
  <c r="AK142"/>
  <c r="AJ142"/>
  <c r="AA142"/>
  <c r="X142"/>
  <c r="S142"/>
  <c r="R142"/>
  <c r="Q142"/>
  <c r="N142"/>
  <c r="K142"/>
  <c r="CI141"/>
  <c r="CH141"/>
  <c r="BN141"/>
  <c r="BM141"/>
  <c r="BO141" s="1"/>
  <c r="BK141"/>
  <c r="BJ141"/>
  <c r="BI141"/>
  <c r="BH141"/>
  <c r="BF141"/>
  <c r="BE141"/>
  <c r="AY141"/>
  <c r="AP141"/>
  <c r="AL141"/>
  <c r="AK141"/>
  <c r="AJ141"/>
  <c r="AA141"/>
  <c r="X141"/>
  <c r="S141"/>
  <c r="R141"/>
  <c r="Q141"/>
  <c r="N141"/>
  <c r="K141"/>
  <c r="CI140"/>
  <c r="CH140"/>
  <c r="BN140"/>
  <c r="BO140" s="1"/>
  <c r="BM140"/>
  <c r="BK140"/>
  <c r="BJ140"/>
  <c r="BL140" s="1"/>
  <c r="BI140"/>
  <c r="BH140"/>
  <c r="BF140"/>
  <c r="BE140"/>
  <c r="AY140"/>
  <c r="AP140"/>
  <c r="AL140"/>
  <c r="AK140"/>
  <c r="AJ140"/>
  <c r="AA140"/>
  <c r="X140"/>
  <c r="S140"/>
  <c r="R140"/>
  <c r="Q140"/>
  <c r="N140"/>
  <c r="K140"/>
  <c r="CI139"/>
  <c r="CH139"/>
  <c r="BN139"/>
  <c r="BM139"/>
  <c r="BK139"/>
  <c r="BJ139"/>
  <c r="BI139"/>
  <c r="BH139"/>
  <c r="BF139"/>
  <c r="BE139"/>
  <c r="AY139"/>
  <c r="AP139"/>
  <c r="AL139"/>
  <c r="AK139"/>
  <c r="AJ139"/>
  <c r="AA139"/>
  <c r="X139"/>
  <c r="S139"/>
  <c r="R139"/>
  <c r="Q139"/>
  <c r="N139"/>
  <c r="K139"/>
  <c r="CI138"/>
  <c r="CH138"/>
  <c r="BN138"/>
  <c r="BM138"/>
  <c r="BK138"/>
  <c r="BJ138"/>
  <c r="BI138"/>
  <c r="BH138"/>
  <c r="BF138"/>
  <c r="BQ138" s="1"/>
  <c r="BE138"/>
  <c r="AY138"/>
  <c r="AP138"/>
  <c r="AL138"/>
  <c r="AK138"/>
  <c r="AJ138"/>
  <c r="AA138"/>
  <c r="X138"/>
  <c r="S138"/>
  <c r="R138"/>
  <c r="Q138"/>
  <c r="N138"/>
  <c r="N143" s="1"/>
  <c r="K138"/>
  <c r="CG136"/>
  <c r="CF136"/>
  <c r="CE136"/>
  <c r="CD136"/>
  <c r="CC136"/>
  <c r="CB136"/>
  <c r="CA136"/>
  <c r="BZ136"/>
  <c r="BY136"/>
  <c r="BX136"/>
  <c r="BW136"/>
  <c r="BV136"/>
  <c r="BU136"/>
  <c r="BT136"/>
  <c r="BS136"/>
  <c r="BD136"/>
  <c r="BC136"/>
  <c r="BB136"/>
  <c r="BA136"/>
  <c r="AZ136"/>
  <c r="AX136"/>
  <c r="AW136"/>
  <c r="AV136"/>
  <c r="AU136"/>
  <c r="AT136"/>
  <c r="AS136"/>
  <c r="AR136"/>
  <c r="AQ136"/>
  <c r="AO136"/>
  <c r="AN136"/>
  <c r="AI136"/>
  <c r="AH136"/>
  <c r="AG136"/>
  <c r="AF136"/>
  <c r="AE136"/>
  <c r="AD136"/>
  <c r="AC136"/>
  <c r="AB136"/>
  <c r="Z136"/>
  <c r="Y136"/>
  <c r="W136"/>
  <c r="V136"/>
  <c r="U136"/>
  <c r="P136"/>
  <c r="O136"/>
  <c r="M136"/>
  <c r="L136"/>
  <c r="J136"/>
  <c r="I136"/>
  <c r="CI135"/>
  <c r="CH135"/>
  <c r="BN135"/>
  <c r="BM135"/>
  <c r="BK135"/>
  <c r="BJ135"/>
  <c r="BI135"/>
  <c r="BH135"/>
  <c r="BF135"/>
  <c r="BE135"/>
  <c r="BG135" s="1"/>
  <c r="AY135"/>
  <c r="AP135"/>
  <c r="AL135"/>
  <c r="AK135"/>
  <c r="AJ135"/>
  <c r="AA135"/>
  <c r="X135"/>
  <c r="S135"/>
  <c r="R135"/>
  <c r="Q135"/>
  <c r="K135"/>
  <c r="CI134"/>
  <c r="CH134"/>
  <c r="CJ134" s="1"/>
  <c r="BN134"/>
  <c r="BM134"/>
  <c r="BK134"/>
  <c r="BJ134"/>
  <c r="BI134"/>
  <c r="BH134"/>
  <c r="BF134"/>
  <c r="BE134"/>
  <c r="AY134"/>
  <c r="AP134"/>
  <c r="AL134"/>
  <c r="AK134"/>
  <c r="AJ134"/>
  <c r="AA134"/>
  <c r="X134"/>
  <c r="S134"/>
  <c r="R134"/>
  <c r="Q134"/>
  <c r="N134"/>
  <c r="K134"/>
  <c r="CI133"/>
  <c r="CJ133" s="1"/>
  <c r="CH133"/>
  <c r="BN133"/>
  <c r="BM133"/>
  <c r="BO133" s="1"/>
  <c r="BK133"/>
  <c r="BJ133"/>
  <c r="BI133"/>
  <c r="BH133"/>
  <c r="BF133"/>
  <c r="BE133"/>
  <c r="AY133"/>
  <c r="AP133"/>
  <c r="AL133"/>
  <c r="AK133"/>
  <c r="AJ133"/>
  <c r="AA133"/>
  <c r="X133"/>
  <c r="S133"/>
  <c r="R133"/>
  <c r="T133" s="1"/>
  <c r="Q133"/>
  <c r="N133"/>
  <c r="K133"/>
  <c r="CI132"/>
  <c r="CH132"/>
  <c r="CJ132" s="1"/>
  <c r="BN132"/>
  <c r="BM132"/>
  <c r="BK132"/>
  <c r="BJ132"/>
  <c r="BI132"/>
  <c r="BH132"/>
  <c r="BF132"/>
  <c r="BE132"/>
  <c r="AY132"/>
  <c r="AP132"/>
  <c r="AL132"/>
  <c r="AK132"/>
  <c r="AJ132"/>
  <c r="AA132"/>
  <c r="X132"/>
  <c r="S132"/>
  <c r="R132"/>
  <c r="Q132"/>
  <c r="N132"/>
  <c r="K132"/>
  <c r="CI131"/>
  <c r="CH131"/>
  <c r="BN131"/>
  <c r="BM131"/>
  <c r="BK131"/>
  <c r="BJ131"/>
  <c r="BI131"/>
  <c r="BH131"/>
  <c r="BF131"/>
  <c r="BE131"/>
  <c r="AY131"/>
  <c r="AP131"/>
  <c r="AL131"/>
  <c r="AK131"/>
  <c r="AJ131"/>
  <c r="AA131"/>
  <c r="X131"/>
  <c r="S131"/>
  <c r="R131"/>
  <c r="Q131"/>
  <c r="N131"/>
  <c r="K131"/>
  <c r="CI130"/>
  <c r="CH130"/>
  <c r="BN130"/>
  <c r="BM130"/>
  <c r="BK130"/>
  <c r="BJ130"/>
  <c r="BI130"/>
  <c r="BH130"/>
  <c r="BF130"/>
  <c r="BE130"/>
  <c r="AY130"/>
  <c r="AP130"/>
  <c r="AL130"/>
  <c r="AK130"/>
  <c r="AJ130"/>
  <c r="AA130"/>
  <c r="X130"/>
  <c r="S130"/>
  <c r="R130"/>
  <c r="T130" s="1"/>
  <c r="Q130"/>
  <c r="N130"/>
  <c r="K130"/>
  <c r="CI129"/>
  <c r="CJ129" s="1"/>
  <c r="CH129"/>
  <c r="BN129"/>
  <c r="BM129"/>
  <c r="BK129"/>
  <c r="BL129" s="1"/>
  <c r="BJ129"/>
  <c r="BI129"/>
  <c r="BH129"/>
  <c r="BF129"/>
  <c r="BE129"/>
  <c r="AY129"/>
  <c r="AP129"/>
  <c r="AL129"/>
  <c r="AK129"/>
  <c r="AJ129"/>
  <c r="AA129"/>
  <c r="X129"/>
  <c r="S129"/>
  <c r="R129"/>
  <c r="Q129"/>
  <c r="N129"/>
  <c r="K129"/>
  <c r="CI128"/>
  <c r="CH128"/>
  <c r="BN128"/>
  <c r="BM128"/>
  <c r="BK128"/>
  <c r="BJ128"/>
  <c r="BI128"/>
  <c r="BH128"/>
  <c r="BF128"/>
  <c r="BE128"/>
  <c r="AY128"/>
  <c r="AP128"/>
  <c r="AL128"/>
  <c r="AK128"/>
  <c r="AJ128"/>
  <c r="AA128"/>
  <c r="X128"/>
  <c r="S128"/>
  <c r="R128"/>
  <c r="Q128"/>
  <c r="N128"/>
  <c r="K128"/>
  <c r="CI127"/>
  <c r="CH127"/>
  <c r="BN127"/>
  <c r="BM127"/>
  <c r="BK127"/>
  <c r="BJ127"/>
  <c r="BI127"/>
  <c r="BH127"/>
  <c r="BF127"/>
  <c r="BE127"/>
  <c r="AY127"/>
  <c r="AP127"/>
  <c r="AL127"/>
  <c r="AK127"/>
  <c r="AJ127"/>
  <c r="AA127"/>
  <c r="X127"/>
  <c r="S127"/>
  <c r="R127"/>
  <c r="T127" s="1"/>
  <c r="Q127"/>
  <c r="N127"/>
  <c r="K127"/>
  <c r="CI126"/>
  <c r="CH126"/>
  <c r="BN126"/>
  <c r="BM126"/>
  <c r="BK126"/>
  <c r="BJ126"/>
  <c r="BI126"/>
  <c r="BH126"/>
  <c r="BF126"/>
  <c r="BE126"/>
  <c r="AY126"/>
  <c r="AP126"/>
  <c r="AL126"/>
  <c r="AK126"/>
  <c r="AJ126"/>
  <c r="AA126"/>
  <c r="X126"/>
  <c r="S126"/>
  <c r="R126"/>
  <c r="Q126"/>
  <c r="N126"/>
  <c r="K126"/>
  <c r="CI125"/>
  <c r="CH125"/>
  <c r="BN125"/>
  <c r="BM125"/>
  <c r="BK125"/>
  <c r="BJ125"/>
  <c r="BI125"/>
  <c r="BH125"/>
  <c r="BF125"/>
  <c r="BE125"/>
  <c r="AY125"/>
  <c r="AP125"/>
  <c r="AL125"/>
  <c r="AK125"/>
  <c r="AJ125"/>
  <c r="AA125"/>
  <c r="X125"/>
  <c r="S125"/>
  <c r="R125"/>
  <c r="Q125"/>
  <c r="N125"/>
  <c r="K125"/>
  <c r="CI124"/>
  <c r="CH124"/>
  <c r="BN124"/>
  <c r="BM124"/>
  <c r="BK124"/>
  <c r="BJ124"/>
  <c r="BI124"/>
  <c r="BH124"/>
  <c r="BF124"/>
  <c r="BE124"/>
  <c r="AY124"/>
  <c r="AP124"/>
  <c r="AL124"/>
  <c r="AK124"/>
  <c r="AM124" s="1"/>
  <c r="AJ124"/>
  <c r="AA124"/>
  <c r="X124"/>
  <c r="S124"/>
  <c r="R124"/>
  <c r="Q124"/>
  <c r="N124"/>
  <c r="K124"/>
  <c r="CI123"/>
  <c r="CH123"/>
  <c r="BN123"/>
  <c r="BM123"/>
  <c r="BK123"/>
  <c r="BJ123"/>
  <c r="BI123"/>
  <c r="BH123"/>
  <c r="BF123"/>
  <c r="BE123"/>
  <c r="AY123"/>
  <c r="AP123"/>
  <c r="AL123"/>
  <c r="AM123" s="1"/>
  <c r="AK123"/>
  <c r="AJ123"/>
  <c r="AA123"/>
  <c r="X123"/>
  <c r="S123"/>
  <c r="R123"/>
  <c r="Q123"/>
  <c r="N123"/>
  <c r="K123"/>
  <c r="CI122"/>
  <c r="CH122"/>
  <c r="BN122"/>
  <c r="BM122"/>
  <c r="BK122"/>
  <c r="BJ122"/>
  <c r="BI122"/>
  <c r="BH122"/>
  <c r="BF122"/>
  <c r="BE122"/>
  <c r="AY122"/>
  <c r="AP122"/>
  <c r="AL122"/>
  <c r="AK122"/>
  <c r="AJ122"/>
  <c r="AA122"/>
  <c r="X122"/>
  <c r="S122"/>
  <c r="R122"/>
  <c r="Q122"/>
  <c r="N122"/>
  <c r="K122"/>
  <c r="CI121"/>
  <c r="CJ121" s="1"/>
  <c r="CH121"/>
  <c r="BN121"/>
  <c r="BM121"/>
  <c r="BK121"/>
  <c r="BJ121"/>
  <c r="BI121"/>
  <c r="BH121"/>
  <c r="BF121"/>
  <c r="BE121"/>
  <c r="AY121"/>
  <c r="AP121"/>
  <c r="AL121"/>
  <c r="AK121"/>
  <c r="AJ121"/>
  <c r="AA121"/>
  <c r="X121"/>
  <c r="S121"/>
  <c r="R121"/>
  <c r="Q121"/>
  <c r="K121"/>
  <c r="CI120"/>
  <c r="CH120"/>
  <c r="BN120"/>
  <c r="BM120"/>
  <c r="BK120"/>
  <c r="BJ120"/>
  <c r="BI120"/>
  <c r="BH120"/>
  <c r="BF120"/>
  <c r="BE120"/>
  <c r="AY120"/>
  <c r="AP120"/>
  <c r="AL120"/>
  <c r="AK120"/>
  <c r="AJ120"/>
  <c r="AA120"/>
  <c r="X120"/>
  <c r="S120"/>
  <c r="R120"/>
  <c r="Q120"/>
  <c r="K120"/>
  <c r="CI119"/>
  <c r="CH119"/>
  <c r="BN119"/>
  <c r="BM119"/>
  <c r="BK119"/>
  <c r="BJ119"/>
  <c r="BI119"/>
  <c r="BH119"/>
  <c r="BF119"/>
  <c r="BE119"/>
  <c r="AY119"/>
  <c r="AP119"/>
  <c r="AL119"/>
  <c r="AK119"/>
  <c r="AJ119"/>
  <c r="AA119"/>
  <c r="X119"/>
  <c r="S119"/>
  <c r="R119"/>
  <c r="Q119"/>
  <c r="K119"/>
  <c r="CI118"/>
  <c r="CH118"/>
  <c r="BN118"/>
  <c r="BM118"/>
  <c r="BK118"/>
  <c r="BJ118"/>
  <c r="BI118"/>
  <c r="BH118"/>
  <c r="BF118"/>
  <c r="BE118"/>
  <c r="AY118"/>
  <c r="AP118"/>
  <c r="AL118"/>
  <c r="AK118"/>
  <c r="AJ118"/>
  <c r="AA118"/>
  <c r="X118"/>
  <c r="S118"/>
  <c r="R118"/>
  <c r="Q118"/>
  <c r="N118"/>
  <c r="K118"/>
  <c r="CI117"/>
  <c r="CH117"/>
  <c r="CJ117" s="1"/>
  <c r="BN117"/>
  <c r="BM117"/>
  <c r="BK117"/>
  <c r="BJ117"/>
  <c r="BL117" s="1"/>
  <c r="BI117"/>
  <c r="BH117"/>
  <c r="BF117"/>
  <c r="BE117"/>
  <c r="AY117"/>
  <c r="AP117"/>
  <c r="AL117"/>
  <c r="AK117"/>
  <c r="AJ117"/>
  <c r="AA117"/>
  <c r="X117"/>
  <c r="S117"/>
  <c r="R117"/>
  <c r="Q117"/>
  <c r="K117"/>
  <c r="CI116"/>
  <c r="CH116"/>
  <c r="BN116"/>
  <c r="BM116"/>
  <c r="BK116"/>
  <c r="BJ116"/>
  <c r="BI116"/>
  <c r="BH116"/>
  <c r="BF116"/>
  <c r="BE116"/>
  <c r="AY116"/>
  <c r="AP116"/>
  <c r="AL116"/>
  <c r="AK116"/>
  <c r="AJ116"/>
  <c r="AA116"/>
  <c r="X116"/>
  <c r="S116"/>
  <c r="R116"/>
  <c r="Q116"/>
  <c r="N116"/>
  <c r="K116"/>
  <c r="CI115"/>
  <c r="CH115"/>
  <c r="CJ115" s="1"/>
  <c r="BN115"/>
  <c r="BM115"/>
  <c r="BK115"/>
  <c r="BJ115"/>
  <c r="BI115"/>
  <c r="BH115"/>
  <c r="BF115"/>
  <c r="BE115"/>
  <c r="AY115"/>
  <c r="AP115"/>
  <c r="AL115"/>
  <c r="AK115"/>
  <c r="AJ115"/>
  <c r="AA115"/>
  <c r="X115"/>
  <c r="S115"/>
  <c r="R115"/>
  <c r="T115" s="1"/>
  <c r="Q115"/>
  <c r="N115"/>
  <c r="K115"/>
  <c r="CI114"/>
  <c r="CH114"/>
  <c r="BN114"/>
  <c r="BM114"/>
  <c r="BO114" s="1"/>
  <c r="BK114"/>
  <c r="BJ114"/>
  <c r="BI114"/>
  <c r="BH114"/>
  <c r="BF114"/>
  <c r="BE114"/>
  <c r="AY114"/>
  <c r="AP114"/>
  <c r="AL114"/>
  <c r="AK114"/>
  <c r="AJ114"/>
  <c r="AA114"/>
  <c r="X114"/>
  <c r="S114"/>
  <c r="R114"/>
  <c r="Q114"/>
  <c r="N114"/>
  <c r="K114"/>
  <c r="CI113"/>
  <c r="CH113"/>
  <c r="BN113"/>
  <c r="BM113"/>
  <c r="BK113"/>
  <c r="BJ113"/>
  <c r="BL113" s="1"/>
  <c r="BI113"/>
  <c r="BH113"/>
  <c r="BF113"/>
  <c r="BE113"/>
  <c r="AY113"/>
  <c r="AP113"/>
  <c r="AL113"/>
  <c r="AK113"/>
  <c r="AM113" s="1"/>
  <c r="AJ113"/>
  <c r="AA113"/>
  <c r="X113"/>
  <c r="S113"/>
  <c r="R113"/>
  <c r="Q113"/>
  <c r="N113"/>
  <c r="K113"/>
  <c r="CI112"/>
  <c r="CH112"/>
  <c r="BN112"/>
  <c r="BM112"/>
  <c r="BK112"/>
  <c r="BJ112"/>
  <c r="BI112"/>
  <c r="BH112"/>
  <c r="BF112"/>
  <c r="BG112" s="1"/>
  <c r="BE112"/>
  <c r="AY112"/>
  <c r="AP112"/>
  <c r="AL112"/>
  <c r="AK112"/>
  <c r="AJ112"/>
  <c r="AA112"/>
  <c r="X112"/>
  <c r="S112"/>
  <c r="R112"/>
  <c r="Q112"/>
  <c r="K112"/>
  <c r="CI111"/>
  <c r="CH111"/>
  <c r="CJ111" s="1"/>
  <c r="BN111"/>
  <c r="BM111"/>
  <c r="BK111"/>
  <c r="BJ111"/>
  <c r="BI111"/>
  <c r="BH111"/>
  <c r="BF111"/>
  <c r="BE111"/>
  <c r="AY111"/>
  <c r="AP111"/>
  <c r="AL111"/>
  <c r="AK111"/>
  <c r="AJ111"/>
  <c r="AA111"/>
  <c r="X111"/>
  <c r="S111"/>
  <c r="R111"/>
  <c r="T111" s="1"/>
  <c r="Q111"/>
  <c r="N111"/>
  <c r="K111"/>
  <c r="CI110"/>
  <c r="CH110"/>
  <c r="BN110"/>
  <c r="BM110"/>
  <c r="BK110"/>
  <c r="BJ110"/>
  <c r="BI110"/>
  <c r="BH110"/>
  <c r="BF110"/>
  <c r="BE110"/>
  <c r="AY110"/>
  <c r="AP110"/>
  <c r="AL110"/>
  <c r="AK110"/>
  <c r="AJ110"/>
  <c r="AA110"/>
  <c r="X110"/>
  <c r="S110"/>
  <c r="R110"/>
  <c r="Q110"/>
  <c r="N110"/>
  <c r="N136" s="1"/>
  <c r="K110"/>
  <c r="CG108"/>
  <c r="CF108"/>
  <c r="CE108"/>
  <c r="CD108"/>
  <c r="CC108"/>
  <c r="CB108"/>
  <c r="CA108"/>
  <c r="BZ108"/>
  <c r="BY108"/>
  <c r="BX108"/>
  <c r="BW108"/>
  <c r="BV108"/>
  <c r="BU108"/>
  <c r="BT108"/>
  <c r="BS108"/>
  <c r="BD108"/>
  <c r="BC108"/>
  <c r="BB108"/>
  <c r="BA108"/>
  <c r="AZ108"/>
  <c r="AX108"/>
  <c r="AW108"/>
  <c r="AV108"/>
  <c r="AU108"/>
  <c r="AT108"/>
  <c r="AS108"/>
  <c r="AR108"/>
  <c r="AQ108"/>
  <c r="AO108"/>
  <c r="AN108"/>
  <c r="AI108"/>
  <c r="AH108"/>
  <c r="AG108"/>
  <c r="AF108"/>
  <c r="AE108"/>
  <c r="AD108"/>
  <c r="AC108"/>
  <c r="AB108"/>
  <c r="Z108"/>
  <c r="Y108"/>
  <c r="W108"/>
  <c r="V108"/>
  <c r="U108"/>
  <c r="P108"/>
  <c r="O108"/>
  <c r="M108"/>
  <c r="L108"/>
  <c r="J108"/>
  <c r="I108"/>
  <c r="CI107"/>
  <c r="CH107"/>
  <c r="BN107"/>
  <c r="BM107"/>
  <c r="BK107"/>
  <c r="BJ107"/>
  <c r="BI107"/>
  <c r="BH107"/>
  <c r="BF107"/>
  <c r="BE107"/>
  <c r="AY107"/>
  <c r="AP107"/>
  <c r="AA107"/>
  <c r="X107"/>
  <c r="R107"/>
  <c r="T107" s="1"/>
  <c r="Q107"/>
  <c r="K107"/>
  <c r="CI106"/>
  <c r="CH106"/>
  <c r="BN106"/>
  <c r="BM106"/>
  <c r="BO106" s="1"/>
  <c r="BK106"/>
  <c r="BL106" s="1"/>
  <c r="BJ106"/>
  <c r="BI106"/>
  <c r="BH106"/>
  <c r="BF106"/>
  <c r="BE106"/>
  <c r="AY106"/>
  <c r="AP106"/>
  <c r="AA106"/>
  <c r="X106"/>
  <c r="R106"/>
  <c r="T106" s="1"/>
  <c r="Q106"/>
  <c r="K106"/>
  <c r="CI105"/>
  <c r="CH105"/>
  <c r="BN105"/>
  <c r="BM105"/>
  <c r="BK105"/>
  <c r="BJ105"/>
  <c r="BI105"/>
  <c r="BH105"/>
  <c r="BF105"/>
  <c r="BE105"/>
  <c r="AY105"/>
  <c r="AP105"/>
  <c r="AA105"/>
  <c r="X105"/>
  <c r="R105"/>
  <c r="T105" s="1"/>
  <c r="Q105"/>
  <c r="K105"/>
  <c r="CI104"/>
  <c r="CH104"/>
  <c r="BN104"/>
  <c r="BM104"/>
  <c r="BK104"/>
  <c r="BJ104"/>
  <c r="BI104"/>
  <c r="BH104"/>
  <c r="BF104"/>
  <c r="BE104"/>
  <c r="AY104"/>
  <c r="AP104"/>
  <c r="AA104"/>
  <c r="X104"/>
  <c r="R104"/>
  <c r="T104" s="1"/>
  <c r="Q104"/>
  <c r="K104"/>
  <c r="CI103"/>
  <c r="CH103"/>
  <c r="BN103"/>
  <c r="BM103"/>
  <c r="BK103"/>
  <c r="BJ103"/>
  <c r="BI103"/>
  <c r="BH103"/>
  <c r="BF103"/>
  <c r="BE103"/>
  <c r="AY103"/>
  <c r="AP103"/>
  <c r="AA103"/>
  <c r="X103"/>
  <c r="R103"/>
  <c r="T103" s="1"/>
  <c r="Q103"/>
  <c r="K103"/>
  <c r="CI102"/>
  <c r="CH102"/>
  <c r="BN102"/>
  <c r="BM102"/>
  <c r="BK102"/>
  <c r="BJ102"/>
  <c r="BI102"/>
  <c r="BH102"/>
  <c r="BF102"/>
  <c r="BE102"/>
  <c r="AY102"/>
  <c r="AP102"/>
  <c r="AA102"/>
  <c r="X102"/>
  <c r="S102"/>
  <c r="R102"/>
  <c r="Q102"/>
  <c r="K102"/>
  <c r="CI101"/>
  <c r="CH101"/>
  <c r="BN101"/>
  <c r="BM101"/>
  <c r="BK101"/>
  <c r="BJ101"/>
  <c r="BI101"/>
  <c r="BH101"/>
  <c r="BF101"/>
  <c r="BE101"/>
  <c r="AY101"/>
  <c r="AP101"/>
  <c r="AL101"/>
  <c r="AK101"/>
  <c r="AM101" s="1"/>
  <c r="AJ101"/>
  <c r="AA101"/>
  <c r="X101"/>
  <c r="S101"/>
  <c r="R101"/>
  <c r="Q101"/>
  <c r="N101"/>
  <c r="K101"/>
  <c r="CI100"/>
  <c r="CH100"/>
  <c r="BN100"/>
  <c r="BM100"/>
  <c r="BK100"/>
  <c r="BJ100"/>
  <c r="BI100"/>
  <c r="BH100"/>
  <c r="BF100"/>
  <c r="BE100"/>
  <c r="AY100"/>
  <c r="AP100"/>
  <c r="AL100"/>
  <c r="AK100"/>
  <c r="AJ100"/>
  <c r="AA100"/>
  <c r="X100"/>
  <c r="S100"/>
  <c r="R100"/>
  <c r="Q100"/>
  <c r="N100"/>
  <c r="K100"/>
  <c r="CI99"/>
  <c r="CH99"/>
  <c r="BN99"/>
  <c r="BM99"/>
  <c r="BK99"/>
  <c r="BJ99"/>
  <c r="BI99"/>
  <c r="BH99"/>
  <c r="BF99"/>
  <c r="BE99"/>
  <c r="AY99"/>
  <c r="AP99"/>
  <c r="AL99"/>
  <c r="AK99"/>
  <c r="AJ99"/>
  <c r="AA99"/>
  <c r="X99"/>
  <c r="S99"/>
  <c r="R99"/>
  <c r="Q99"/>
  <c r="N99"/>
  <c r="K99"/>
  <c r="CI98"/>
  <c r="CH98"/>
  <c r="BN98"/>
  <c r="BM98"/>
  <c r="BK98"/>
  <c r="BJ98"/>
  <c r="BI98"/>
  <c r="BH98"/>
  <c r="BF98"/>
  <c r="BE98"/>
  <c r="AY98"/>
  <c r="AP98"/>
  <c r="AL98"/>
  <c r="AK98"/>
  <c r="AJ98"/>
  <c r="AA98"/>
  <c r="X98"/>
  <c r="S98"/>
  <c r="R98"/>
  <c r="Q98"/>
  <c r="N98"/>
  <c r="K98"/>
  <c r="CI97"/>
  <c r="CH97"/>
  <c r="BN97"/>
  <c r="BM97"/>
  <c r="BK97"/>
  <c r="BJ97"/>
  <c r="BI97"/>
  <c r="BH97"/>
  <c r="BF97"/>
  <c r="BE97"/>
  <c r="AY97"/>
  <c r="AP97"/>
  <c r="AL97"/>
  <c r="AK97"/>
  <c r="AJ97"/>
  <c r="AA97"/>
  <c r="X97"/>
  <c r="S97"/>
  <c r="R97"/>
  <c r="Q97"/>
  <c r="N97"/>
  <c r="K97"/>
  <c r="CI96"/>
  <c r="CH96"/>
  <c r="BN96"/>
  <c r="BM96"/>
  <c r="BK96"/>
  <c r="BJ96"/>
  <c r="BI96"/>
  <c r="BH96"/>
  <c r="BF96"/>
  <c r="BE96"/>
  <c r="AY96"/>
  <c r="AP96"/>
  <c r="AL96"/>
  <c r="AK96"/>
  <c r="AJ96"/>
  <c r="AA96"/>
  <c r="X96"/>
  <c r="S96"/>
  <c r="R96"/>
  <c r="Q96"/>
  <c r="N96"/>
  <c r="K96"/>
  <c r="CI95"/>
  <c r="CH95"/>
  <c r="BN95"/>
  <c r="BM95"/>
  <c r="BK95"/>
  <c r="BJ95"/>
  <c r="BL95" s="1"/>
  <c r="BI95"/>
  <c r="BH95"/>
  <c r="BF95"/>
  <c r="BE95"/>
  <c r="AY95"/>
  <c r="AP95"/>
  <c r="AL95"/>
  <c r="AK95"/>
  <c r="AM95" s="1"/>
  <c r="AJ95"/>
  <c r="AA95"/>
  <c r="X95"/>
  <c r="S95"/>
  <c r="R95"/>
  <c r="T95" s="1"/>
  <c r="Q95"/>
  <c r="N95"/>
  <c r="K95"/>
  <c r="CI94"/>
  <c r="CH94"/>
  <c r="BN94"/>
  <c r="BM94"/>
  <c r="BK94"/>
  <c r="BJ94"/>
  <c r="BI94"/>
  <c r="BH94"/>
  <c r="BF94"/>
  <c r="BE94"/>
  <c r="AY94"/>
  <c r="AP94"/>
  <c r="AL94"/>
  <c r="AK94"/>
  <c r="AJ94"/>
  <c r="AA94"/>
  <c r="X94"/>
  <c r="S94"/>
  <c r="R94"/>
  <c r="Q94"/>
  <c r="N94"/>
  <c r="K94"/>
  <c r="CI93"/>
  <c r="CH93"/>
  <c r="BN93"/>
  <c r="BM93"/>
  <c r="BK93"/>
  <c r="BJ93"/>
  <c r="BI93"/>
  <c r="BH93"/>
  <c r="BF93"/>
  <c r="BE93"/>
  <c r="AY93"/>
  <c r="AP93"/>
  <c r="AL93"/>
  <c r="AK93"/>
  <c r="AJ93"/>
  <c r="AA93"/>
  <c r="X93"/>
  <c r="S93"/>
  <c r="R93"/>
  <c r="Q93"/>
  <c r="N93"/>
  <c r="K93"/>
  <c r="CI92"/>
  <c r="CH92"/>
  <c r="BN92"/>
  <c r="BM92"/>
  <c r="BK92"/>
  <c r="BJ92"/>
  <c r="BI92"/>
  <c r="BH92"/>
  <c r="BF92"/>
  <c r="BE92"/>
  <c r="AY92"/>
  <c r="AP92"/>
  <c r="AL92"/>
  <c r="AK92"/>
  <c r="AJ92"/>
  <c r="AA92"/>
  <c r="X92"/>
  <c r="S92"/>
  <c r="R92"/>
  <c r="T92" s="1"/>
  <c r="Q92"/>
  <c r="K92"/>
  <c r="CI91"/>
  <c r="CH91"/>
  <c r="BN91"/>
  <c r="BM91"/>
  <c r="BK91"/>
  <c r="BJ91"/>
  <c r="BI91"/>
  <c r="BH91"/>
  <c r="BF91"/>
  <c r="BE91"/>
  <c r="AY91"/>
  <c r="AP91"/>
  <c r="AL91"/>
  <c r="AK91"/>
  <c r="AJ91"/>
  <c r="AA91"/>
  <c r="X91"/>
  <c r="S91"/>
  <c r="R91"/>
  <c r="Q91"/>
  <c r="N91"/>
  <c r="N108" s="1"/>
  <c r="K91"/>
  <c r="CG89"/>
  <c r="CF89"/>
  <c r="CE89"/>
  <c r="CD89"/>
  <c r="CC89"/>
  <c r="CB89"/>
  <c r="CA89"/>
  <c r="BZ89"/>
  <c r="BY89"/>
  <c r="BX89"/>
  <c r="BW89"/>
  <c r="BV89"/>
  <c r="BU89"/>
  <c r="BT89"/>
  <c r="BS89"/>
  <c r="BD89"/>
  <c r="BC89"/>
  <c r="BB89"/>
  <c r="BA89"/>
  <c r="AZ89"/>
  <c r="AX89"/>
  <c r="AW89"/>
  <c r="AV89"/>
  <c r="AU89"/>
  <c r="AT89"/>
  <c r="AS89"/>
  <c r="AR89"/>
  <c r="AQ89"/>
  <c r="AO89"/>
  <c r="AN89"/>
  <c r="AI89"/>
  <c r="AH89"/>
  <c r="AG89"/>
  <c r="AF89"/>
  <c r="AE89"/>
  <c r="AD89"/>
  <c r="AC89"/>
  <c r="AB89"/>
  <c r="Z89"/>
  <c r="Y89"/>
  <c r="W89"/>
  <c r="V89"/>
  <c r="U89"/>
  <c r="P89"/>
  <c r="O89"/>
  <c r="M89"/>
  <c r="L89"/>
  <c r="J89"/>
  <c r="I89"/>
  <c r="CI88"/>
  <c r="CH88"/>
  <c r="BN88"/>
  <c r="BM88"/>
  <c r="BK88"/>
  <c r="BJ88"/>
  <c r="BI88"/>
  <c r="BH88"/>
  <c r="BF88"/>
  <c r="BE88"/>
  <c r="AY88"/>
  <c r="AP88"/>
  <c r="AL88"/>
  <c r="AK88"/>
  <c r="AJ88"/>
  <c r="AA88"/>
  <c r="X88"/>
  <c r="S88"/>
  <c r="R88"/>
  <c r="Q88"/>
  <c r="N88"/>
  <c r="K88"/>
  <c r="CI87"/>
  <c r="CH87"/>
  <c r="BN87"/>
  <c r="BM87"/>
  <c r="BK87"/>
  <c r="BJ87"/>
  <c r="BI87"/>
  <c r="BH87"/>
  <c r="BF87"/>
  <c r="BQ87" s="1"/>
  <c r="BE87"/>
  <c r="AY87"/>
  <c r="AP87"/>
  <c r="AL87"/>
  <c r="AK87"/>
  <c r="AJ87"/>
  <c r="AA87"/>
  <c r="X87"/>
  <c r="S87"/>
  <c r="R87"/>
  <c r="Q87"/>
  <c r="N87"/>
  <c r="K87"/>
  <c r="CI86"/>
  <c r="CH86"/>
  <c r="BN86"/>
  <c r="BM86"/>
  <c r="BK86"/>
  <c r="BJ86"/>
  <c r="BI86"/>
  <c r="BH86"/>
  <c r="BF86"/>
  <c r="BE86"/>
  <c r="AY86"/>
  <c r="AP86"/>
  <c r="AL86"/>
  <c r="AK86"/>
  <c r="AJ86"/>
  <c r="AA86"/>
  <c r="X86"/>
  <c r="S86"/>
  <c r="R86"/>
  <c r="Q86"/>
  <c r="N86"/>
  <c r="N89" s="1"/>
  <c r="K86"/>
  <c r="CG84"/>
  <c r="CF84"/>
  <c r="CE84"/>
  <c r="CD84"/>
  <c r="CC84"/>
  <c r="CB84"/>
  <c r="CA84"/>
  <c r="BZ84"/>
  <c r="BY84"/>
  <c r="BX84"/>
  <c r="BW84"/>
  <c r="BV84"/>
  <c r="BU84"/>
  <c r="BT84"/>
  <c r="BS84"/>
  <c r="BD84"/>
  <c r="BC84"/>
  <c r="BB84"/>
  <c r="BA84"/>
  <c r="AZ84"/>
  <c r="AX84"/>
  <c r="AW84"/>
  <c r="AV84"/>
  <c r="AU84"/>
  <c r="AT84"/>
  <c r="AS84"/>
  <c r="AR84"/>
  <c r="AQ84"/>
  <c r="AO84"/>
  <c r="AN84"/>
  <c r="AI84"/>
  <c r="AH84"/>
  <c r="AG84"/>
  <c r="AF84"/>
  <c r="AE84"/>
  <c r="AD84"/>
  <c r="AC84"/>
  <c r="AB84"/>
  <c r="Z84"/>
  <c r="Y84"/>
  <c r="W84"/>
  <c r="V84"/>
  <c r="U84"/>
  <c r="P84"/>
  <c r="O84"/>
  <c r="M84"/>
  <c r="L84"/>
  <c r="J84"/>
  <c r="I84"/>
  <c r="CI83"/>
  <c r="CH83"/>
  <c r="BN83"/>
  <c r="BM83"/>
  <c r="BK83"/>
  <c r="BJ83"/>
  <c r="BI83"/>
  <c r="BH83"/>
  <c r="BF83"/>
  <c r="BE83"/>
  <c r="AY83"/>
  <c r="AP83"/>
  <c r="AA83"/>
  <c r="X83"/>
  <c r="S83"/>
  <c r="R83"/>
  <c r="Q83"/>
  <c r="K83"/>
  <c r="CI82"/>
  <c r="CH82"/>
  <c r="BN82"/>
  <c r="BM82"/>
  <c r="BK82"/>
  <c r="BJ82"/>
  <c r="BL82" s="1"/>
  <c r="BI82"/>
  <c r="BH82"/>
  <c r="BF82"/>
  <c r="BE82"/>
  <c r="AY82"/>
  <c r="AP82"/>
  <c r="AA82"/>
  <c r="X82"/>
  <c r="S82"/>
  <c r="R82"/>
  <c r="Q82"/>
  <c r="K82"/>
  <c r="CI81"/>
  <c r="CH81"/>
  <c r="BN81"/>
  <c r="BM81"/>
  <c r="BO81" s="1"/>
  <c r="BK81"/>
  <c r="BJ81"/>
  <c r="BI81"/>
  <c r="BH81"/>
  <c r="BF81"/>
  <c r="BE81"/>
  <c r="AY81"/>
  <c r="AP81"/>
  <c r="AA81"/>
  <c r="X81"/>
  <c r="S81"/>
  <c r="R81"/>
  <c r="Q81"/>
  <c r="K81"/>
  <c r="CI80"/>
  <c r="CH80"/>
  <c r="CJ80" s="1"/>
  <c r="BN80"/>
  <c r="BM80"/>
  <c r="BK80"/>
  <c r="BJ80"/>
  <c r="BI80"/>
  <c r="BH80"/>
  <c r="BF80"/>
  <c r="BE80"/>
  <c r="AY80"/>
  <c r="AP80"/>
  <c r="AL80"/>
  <c r="AK80"/>
  <c r="AJ80"/>
  <c r="AA80"/>
  <c r="X80"/>
  <c r="S80"/>
  <c r="R80"/>
  <c r="Q80"/>
  <c r="K80"/>
  <c r="CI79"/>
  <c r="CH79"/>
  <c r="BN79"/>
  <c r="BM79"/>
  <c r="BK79"/>
  <c r="BJ79"/>
  <c r="BI79"/>
  <c r="BH79"/>
  <c r="BF79"/>
  <c r="BE79"/>
  <c r="BG79" s="1"/>
  <c r="AY79"/>
  <c r="AP79"/>
  <c r="AL79"/>
  <c r="AK79"/>
  <c r="AJ79"/>
  <c r="AA79"/>
  <c r="X79"/>
  <c r="S79"/>
  <c r="R79"/>
  <c r="Q79"/>
  <c r="N79"/>
  <c r="K79"/>
  <c r="CI78"/>
  <c r="CH78"/>
  <c r="BN78"/>
  <c r="BM78"/>
  <c r="BK78"/>
  <c r="BJ78"/>
  <c r="BI78"/>
  <c r="BH78"/>
  <c r="BF78"/>
  <c r="BE78"/>
  <c r="AY78"/>
  <c r="AP78"/>
  <c r="AL78"/>
  <c r="AK78"/>
  <c r="AJ78"/>
  <c r="AA78"/>
  <c r="X78"/>
  <c r="S78"/>
  <c r="R78"/>
  <c r="Q78"/>
  <c r="N78"/>
  <c r="K78"/>
  <c r="CI77"/>
  <c r="CH77"/>
  <c r="BN77"/>
  <c r="BM77"/>
  <c r="BK77"/>
  <c r="BJ77"/>
  <c r="BL77" s="1"/>
  <c r="BI77"/>
  <c r="BH77"/>
  <c r="BF77"/>
  <c r="BE77"/>
  <c r="AY77"/>
  <c r="AP77"/>
  <c r="AL77"/>
  <c r="AK77"/>
  <c r="AJ77"/>
  <c r="AA77"/>
  <c r="X77"/>
  <c r="S77"/>
  <c r="R77"/>
  <c r="Q77"/>
  <c r="N77"/>
  <c r="K77"/>
  <c r="CI76"/>
  <c r="CH76"/>
  <c r="BN76"/>
  <c r="BM76"/>
  <c r="BK76"/>
  <c r="BJ76"/>
  <c r="BI76"/>
  <c r="BH76"/>
  <c r="BF76"/>
  <c r="BE76"/>
  <c r="AY76"/>
  <c r="AP76"/>
  <c r="AL76"/>
  <c r="AK76"/>
  <c r="AJ76"/>
  <c r="AA76"/>
  <c r="X76"/>
  <c r="S76"/>
  <c r="R76"/>
  <c r="Q76"/>
  <c r="N76"/>
  <c r="K76"/>
  <c r="CI75"/>
  <c r="CH75"/>
  <c r="CJ75" s="1"/>
  <c r="BN75"/>
  <c r="BM75"/>
  <c r="BK75"/>
  <c r="BJ75"/>
  <c r="BI75"/>
  <c r="BH75"/>
  <c r="BF75"/>
  <c r="BE75"/>
  <c r="BG75" s="1"/>
  <c r="AY75"/>
  <c r="AP75"/>
  <c r="AL75"/>
  <c r="AK75"/>
  <c r="AJ75"/>
  <c r="AA75"/>
  <c r="X75"/>
  <c r="S75"/>
  <c r="R75"/>
  <c r="Q75"/>
  <c r="N75"/>
  <c r="K75"/>
  <c r="CI74"/>
  <c r="CH74"/>
  <c r="BN74"/>
  <c r="BM74"/>
  <c r="BK74"/>
  <c r="BJ74"/>
  <c r="BI74"/>
  <c r="BH74"/>
  <c r="BF74"/>
  <c r="BE74"/>
  <c r="AY74"/>
  <c r="AP74"/>
  <c r="AL74"/>
  <c r="AK74"/>
  <c r="AJ74"/>
  <c r="AA74"/>
  <c r="X74"/>
  <c r="S74"/>
  <c r="R74"/>
  <c r="Q74"/>
  <c r="N74"/>
  <c r="K74"/>
  <c r="CI73"/>
  <c r="CH73"/>
  <c r="BN73"/>
  <c r="BM73"/>
  <c r="BK73"/>
  <c r="BJ73"/>
  <c r="BL73" s="1"/>
  <c r="BI73"/>
  <c r="BH73"/>
  <c r="BF73"/>
  <c r="BE73"/>
  <c r="AY73"/>
  <c r="AP73"/>
  <c r="AL73"/>
  <c r="AK73"/>
  <c r="AJ73"/>
  <c r="AA73"/>
  <c r="X73"/>
  <c r="S73"/>
  <c r="R73"/>
  <c r="Q73"/>
  <c r="N73"/>
  <c r="K73"/>
  <c r="CI72"/>
  <c r="CH72"/>
  <c r="BN72"/>
  <c r="BM72"/>
  <c r="BK72"/>
  <c r="BJ72"/>
  <c r="BI72"/>
  <c r="BH72"/>
  <c r="BF72"/>
  <c r="BE72"/>
  <c r="AY72"/>
  <c r="AP72"/>
  <c r="AL72"/>
  <c r="AK72"/>
  <c r="AJ72"/>
  <c r="AA72"/>
  <c r="X72"/>
  <c r="S72"/>
  <c r="R72"/>
  <c r="T72" s="1"/>
  <c r="Q72"/>
  <c r="N72"/>
  <c r="K72"/>
  <c r="CI71"/>
  <c r="CH71"/>
  <c r="CJ71" s="1"/>
  <c r="BN71"/>
  <c r="BM71"/>
  <c r="BK71"/>
  <c r="BJ71"/>
  <c r="BI71"/>
  <c r="BH71"/>
  <c r="BF71"/>
  <c r="BE71"/>
  <c r="AY71"/>
  <c r="AP71"/>
  <c r="AL71"/>
  <c r="AK71"/>
  <c r="AJ71"/>
  <c r="AA71"/>
  <c r="X71"/>
  <c r="S71"/>
  <c r="R71"/>
  <c r="Q71"/>
  <c r="N71"/>
  <c r="K71"/>
  <c r="CI70"/>
  <c r="CH70"/>
  <c r="BN70"/>
  <c r="BM70"/>
  <c r="BK70"/>
  <c r="BJ70"/>
  <c r="BI70"/>
  <c r="BH70"/>
  <c r="BF70"/>
  <c r="BE70"/>
  <c r="AY70"/>
  <c r="AP70"/>
  <c r="AL70"/>
  <c r="AK70"/>
  <c r="AJ70"/>
  <c r="AA70"/>
  <c r="X70"/>
  <c r="S70"/>
  <c r="R70"/>
  <c r="Q70"/>
  <c r="N70"/>
  <c r="K70"/>
  <c r="CI69"/>
  <c r="CH69"/>
  <c r="BN69"/>
  <c r="BM69"/>
  <c r="BK69"/>
  <c r="BJ69"/>
  <c r="BI69"/>
  <c r="BH69"/>
  <c r="BF69"/>
  <c r="BE69"/>
  <c r="AY69"/>
  <c r="AP69"/>
  <c r="AL69"/>
  <c r="AK69"/>
  <c r="AJ69"/>
  <c r="AA69"/>
  <c r="X69"/>
  <c r="S69"/>
  <c r="R69"/>
  <c r="Q69"/>
  <c r="N69"/>
  <c r="K69"/>
  <c r="CI68"/>
  <c r="CH68"/>
  <c r="BN68"/>
  <c r="BM68"/>
  <c r="BK68"/>
  <c r="BJ68"/>
  <c r="BI68"/>
  <c r="BH68"/>
  <c r="BF68"/>
  <c r="BE68"/>
  <c r="AY68"/>
  <c r="AP68"/>
  <c r="AL68"/>
  <c r="AK68"/>
  <c r="AJ68"/>
  <c r="AA68"/>
  <c r="X68"/>
  <c r="S68"/>
  <c r="R68"/>
  <c r="T68" s="1"/>
  <c r="Q68"/>
  <c r="N68"/>
  <c r="K68"/>
  <c r="CI67"/>
  <c r="CH67"/>
  <c r="BN67"/>
  <c r="BM67"/>
  <c r="BK67"/>
  <c r="BJ67"/>
  <c r="BI67"/>
  <c r="BH67"/>
  <c r="BF67"/>
  <c r="BE67"/>
  <c r="BG67" s="1"/>
  <c r="AY67"/>
  <c r="AP67"/>
  <c r="AL67"/>
  <c r="AK67"/>
  <c r="AJ67"/>
  <c r="AA67"/>
  <c r="X67"/>
  <c r="S67"/>
  <c r="R67"/>
  <c r="Q67"/>
  <c r="N67"/>
  <c r="K67"/>
  <c r="CI66"/>
  <c r="CH66"/>
  <c r="BN66"/>
  <c r="BM66"/>
  <c r="BK66"/>
  <c r="BJ66"/>
  <c r="BI66"/>
  <c r="BH66"/>
  <c r="BF66"/>
  <c r="BE66"/>
  <c r="AY66"/>
  <c r="AP66"/>
  <c r="AL66"/>
  <c r="AK66"/>
  <c r="AJ66"/>
  <c r="AA66"/>
  <c r="X66"/>
  <c r="S66"/>
  <c r="R66"/>
  <c r="Q66"/>
  <c r="N66"/>
  <c r="K66"/>
  <c r="CI65"/>
  <c r="CH65"/>
  <c r="BN65"/>
  <c r="BM65"/>
  <c r="BK65"/>
  <c r="BJ65"/>
  <c r="BI65"/>
  <c r="BH65"/>
  <c r="BF65"/>
  <c r="BE65"/>
  <c r="AY65"/>
  <c r="AP65"/>
  <c r="AL65"/>
  <c r="AK65"/>
  <c r="AJ65"/>
  <c r="AA65"/>
  <c r="X65"/>
  <c r="S65"/>
  <c r="R65"/>
  <c r="T65" s="1"/>
  <c r="Q65"/>
  <c r="N65"/>
  <c r="K65"/>
  <c r="CI64"/>
  <c r="CH64"/>
  <c r="BN64"/>
  <c r="BM64"/>
  <c r="BK64"/>
  <c r="BJ64"/>
  <c r="BI64"/>
  <c r="BH64"/>
  <c r="BF64"/>
  <c r="BE64"/>
  <c r="AY64"/>
  <c r="AP64"/>
  <c r="AL64"/>
  <c r="AK64"/>
  <c r="AJ64"/>
  <c r="AA64"/>
  <c r="X64"/>
  <c r="S64"/>
  <c r="R64"/>
  <c r="Q64"/>
  <c r="N64"/>
  <c r="K64"/>
  <c r="CI63"/>
  <c r="CH63"/>
  <c r="BN63"/>
  <c r="BM63"/>
  <c r="BK63"/>
  <c r="BJ63"/>
  <c r="BI63"/>
  <c r="BH63"/>
  <c r="BF63"/>
  <c r="BE63"/>
  <c r="BG63" s="1"/>
  <c r="AY63"/>
  <c r="AP63"/>
  <c r="AL63"/>
  <c r="AK63"/>
  <c r="AJ63"/>
  <c r="AA63"/>
  <c r="X63"/>
  <c r="S63"/>
  <c r="R63"/>
  <c r="Q63"/>
  <c r="N63"/>
  <c r="K63"/>
  <c r="CI62"/>
  <c r="CH62"/>
  <c r="BN62"/>
  <c r="BM62"/>
  <c r="BK62"/>
  <c r="BJ62"/>
  <c r="BI62"/>
  <c r="BH62"/>
  <c r="BF62"/>
  <c r="BE62"/>
  <c r="AY62"/>
  <c r="AP62"/>
  <c r="AL62"/>
  <c r="AK62"/>
  <c r="AJ62"/>
  <c r="AA62"/>
  <c r="X62"/>
  <c r="S62"/>
  <c r="R62"/>
  <c r="Q62"/>
  <c r="N62"/>
  <c r="K62"/>
  <c r="CI61"/>
  <c r="CH61"/>
  <c r="BN61"/>
  <c r="BM61"/>
  <c r="BK61"/>
  <c r="BJ61"/>
  <c r="BL61" s="1"/>
  <c r="BI61"/>
  <c r="BH61"/>
  <c r="BF61"/>
  <c r="BE61"/>
  <c r="AY61"/>
  <c r="AP61"/>
  <c r="AL61"/>
  <c r="AK61"/>
  <c r="AJ61"/>
  <c r="AA61"/>
  <c r="X61"/>
  <c r="S61"/>
  <c r="R61"/>
  <c r="T61" s="1"/>
  <c r="Q61"/>
  <c r="N61"/>
  <c r="K61"/>
  <c r="CI60"/>
  <c r="BN60"/>
  <c r="BM60"/>
  <c r="BK60"/>
  <c r="BJ60"/>
  <c r="BI60"/>
  <c r="BH60"/>
  <c r="BF60"/>
  <c r="BE60"/>
  <c r="AY60"/>
  <c r="AP60"/>
  <c r="AL60"/>
  <c r="AK60"/>
  <c r="AJ60"/>
  <c r="AA60"/>
  <c r="X60"/>
  <c r="S60"/>
  <c r="R60"/>
  <c r="Q60"/>
  <c r="N60"/>
  <c r="K60"/>
  <c r="CI59"/>
  <c r="CH59"/>
  <c r="CJ59" s="1"/>
  <c r="BN59"/>
  <c r="BM59"/>
  <c r="BK59"/>
  <c r="BJ59"/>
  <c r="BI59"/>
  <c r="BH59"/>
  <c r="BF59"/>
  <c r="BE59"/>
  <c r="AY59"/>
  <c r="AP59"/>
  <c r="AL59"/>
  <c r="AK59"/>
  <c r="AM59" s="1"/>
  <c r="AJ59"/>
  <c r="AA59"/>
  <c r="X59"/>
  <c r="S59"/>
  <c r="R59"/>
  <c r="Q59"/>
  <c r="N59"/>
  <c r="K59"/>
  <c r="CI58"/>
  <c r="CH58"/>
  <c r="BN58"/>
  <c r="BM58"/>
  <c r="BK58"/>
  <c r="BJ58"/>
  <c r="BI58"/>
  <c r="BH58"/>
  <c r="BF58"/>
  <c r="BE58"/>
  <c r="AY58"/>
  <c r="AP58"/>
  <c r="AL58"/>
  <c r="AK58"/>
  <c r="AJ58"/>
  <c r="AA58"/>
  <c r="X58"/>
  <c r="S58"/>
  <c r="R58"/>
  <c r="Q58"/>
  <c r="N58"/>
  <c r="K58"/>
  <c r="CI57"/>
  <c r="BN57"/>
  <c r="BM57"/>
  <c r="BK57"/>
  <c r="BJ57"/>
  <c r="BI57"/>
  <c r="BH57"/>
  <c r="BF57"/>
  <c r="BE57"/>
  <c r="AY57"/>
  <c r="AL57"/>
  <c r="AK57"/>
  <c r="AM57" s="1"/>
  <c r="AJ57"/>
  <c r="AA57"/>
  <c r="X57"/>
  <c r="S57"/>
  <c r="R57"/>
  <c r="Q57"/>
  <c r="N57"/>
  <c r="K57"/>
  <c r="CI56"/>
  <c r="CH56"/>
  <c r="BN56"/>
  <c r="BM56"/>
  <c r="BK56"/>
  <c r="BJ56"/>
  <c r="BI56"/>
  <c r="BH56"/>
  <c r="BF56"/>
  <c r="BE56"/>
  <c r="BG56" s="1"/>
  <c r="AY56"/>
  <c r="AP56"/>
  <c r="AL56"/>
  <c r="AK56"/>
  <c r="AJ56"/>
  <c r="AA56"/>
  <c r="X56"/>
  <c r="S56"/>
  <c r="R56"/>
  <c r="Q56"/>
  <c r="N56"/>
  <c r="K56"/>
  <c r="CI55"/>
  <c r="CH55"/>
  <c r="BN55"/>
  <c r="BM55"/>
  <c r="BK55"/>
  <c r="BJ55"/>
  <c r="BI55"/>
  <c r="BH55"/>
  <c r="BF55"/>
  <c r="BE55"/>
  <c r="AY55"/>
  <c r="AP55"/>
  <c r="AL55"/>
  <c r="AM55" s="1"/>
  <c r="AK55"/>
  <c r="AJ55"/>
  <c r="AA55"/>
  <c r="X55"/>
  <c r="S55"/>
  <c r="R55"/>
  <c r="Q55"/>
  <c r="K55"/>
  <c r="CI54"/>
  <c r="CH54"/>
  <c r="BN54"/>
  <c r="BM54"/>
  <c r="BK54"/>
  <c r="BJ54"/>
  <c r="BI54"/>
  <c r="BH54"/>
  <c r="BF54"/>
  <c r="BE54"/>
  <c r="AY54"/>
  <c r="AP54"/>
  <c r="AL54"/>
  <c r="AK54"/>
  <c r="AJ54"/>
  <c r="AA54"/>
  <c r="X54"/>
  <c r="S54"/>
  <c r="R54"/>
  <c r="Q54"/>
  <c r="K54"/>
  <c r="CI53"/>
  <c r="CH53"/>
  <c r="CJ53" s="1"/>
  <c r="BN53"/>
  <c r="BM53"/>
  <c r="BK53"/>
  <c r="BJ53"/>
  <c r="BI53"/>
  <c r="BH53"/>
  <c r="BF53"/>
  <c r="BE53"/>
  <c r="AY53"/>
  <c r="AP53"/>
  <c r="AL53"/>
  <c r="AK53"/>
  <c r="AJ53"/>
  <c r="AA53"/>
  <c r="X53"/>
  <c r="S53"/>
  <c r="R53"/>
  <c r="Q53"/>
  <c r="N53"/>
  <c r="K53"/>
  <c r="CI52"/>
  <c r="CH52"/>
  <c r="BN52"/>
  <c r="BM52"/>
  <c r="BK52"/>
  <c r="BJ52"/>
  <c r="BI52"/>
  <c r="BH52"/>
  <c r="BF52"/>
  <c r="BE52"/>
  <c r="AY52"/>
  <c r="AP52"/>
  <c r="AL52"/>
  <c r="AM52" s="1"/>
  <c r="AK52"/>
  <c r="AJ52"/>
  <c r="AA52"/>
  <c r="X52"/>
  <c r="S52"/>
  <c r="R52"/>
  <c r="Q52"/>
  <c r="N52"/>
  <c r="K52"/>
  <c r="CI51"/>
  <c r="CH51"/>
  <c r="BN51"/>
  <c r="BM51"/>
  <c r="BK51"/>
  <c r="BQ51" s="1"/>
  <c r="BJ51"/>
  <c r="BI51"/>
  <c r="BH51"/>
  <c r="BF51"/>
  <c r="BE51"/>
  <c r="AY51"/>
  <c r="AP51"/>
  <c r="AL51"/>
  <c r="AK51"/>
  <c r="AJ51"/>
  <c r="AA51"/>
  <c r="X51"/>
  <c r="S51"/>
  <c r="T51" s="1"/>
  <c r="R51"/>
  <c r="Q51"/>
  <c r="N51"/>
  <c r="K51"/>
  <c r="CI50"/>
  <c r="CH50"/>
  <c r="BN50"/>
  <c r="BM50"/>
  <c r="BK50"/>
  <c r="BJ50"/>
  <c r="BI50"/>
  <c r="BH50"/>
  <c r="BF50"/>
  <c r="BE50"/>
  <c r="AY50"/>
  <c r="AP50"/>
  <c r="AL50"/>
  <c r="AK50"/>
  <c r="AJ50"/>
  <c r="AA50"/>
  <c r="X50"/>
  <c r="S50"/>
  <c r="R50"/>
  <c r="Q50"/>
  <c r="N50"/>
  <c r="K50"/>
  <c r="CI49"/>
  <c r="CH49"/>
  <c r="BN49"/>
  <c r="BM49"/>
  <c r="BK49"/>
  <c r="BJ49"/>
  <c r="BL49" s="1"/>
  <c r="BI49"/>
  <c r="BH49"/>
  <c r="BF49"/>
  <c r="BE49"/>
  <c r="AY49"/>
  <c r="AP49"/>
  <c r="AL49"/>
  <c r="AK49"/>
  <c r="AJ49"/>
  <c r="AA49"/>
  <c r="X49"/>
  <c r="S49"/>
  <c r="R49"/>
  <c r="Q49"/>
  <c r="N49"/>
  <c r="K49"/>
  <c r="CI48"/>
  <c r="CH48"/>
  <c r="BN48"/>
  <c r="BM48"/>
  <c r="BK48"/>
  <c r="BJ48"/>
  <c r="BI48"/>
  <c r="BH48"/>
  <c r="BF48"/>
  <c r="BE48"/>
  <c r="AY48"/>
  <c r="AP48"/>
  <c r="AL48"/>
  <c r="AK48"/>
  <c r="AJ48"/>
  <c r="AA48"/>
  <c r="X48"/>
  <c r="S48"/>
  <c r="R48"/>
  <c r="T48" s="1"/>
  <c r="Q48"/>
  <c r="N48"/>
  <c r="K48"/>
  <c r="CI47"/>
  <c r="CH47"/>
  <c r="BN47"/>
  <c r="BM47"/>
  <c r="BK47"/>
  <c r="BJ47"/>
  <c r="BI47"/>
  <c r="BH47"/>
  <c r="BF47"/>
  <c r="BE47"/>
  <c r="AY47"/>
  <c r="AP47"/>
  <c r="AL47"/>
  <c r="AK47"/>
  <c r="AJ47"/>
  <c r="AA47"/>
  <c r="X47"/>
  <c r="S47"/>
  <c r="R47"/>
  <c r="Q47"/>
  <c r="N47"/>
  <c r="K47"/>
  <c r="CI46"/>
  <c r="CH46"/>
  <c r="CJ46" s="1"/>
  <c r="BN46"/>
  <c r="BM46"/>
  <c r="BO46" s="1"/>
  <c r="BK46"/>
  <c r="BJ46"/>
  <c r="BI46"/>
  <c r="BH46"/>
  <c r="BF46"/>
  <c r="BE46"/>
  <c r="AY46"/>
  <c r="AP46"/>
  <c r="AL46"/>
  <c r="AK46"/>
  <c r="AJ46"/>
  <c r="AA46"/>
  <c r="X46"/>
  <c r="S46"/>
  <c r="T46" s="1"/>
  <c r="R46"/>
  <c r="Q46"/>
  <c r="N46"/>
  <c r="K46"/>
  <c r="CI45"/>
  <c r="CH45"/>
  <c r="BN45"/>
  <c r="BM45"/>
  <c r="BK45"/>
  <c r="BJ45"/>
  <c r="BL45" s="1"/>
  <c r="BI45"/>
  <c r="BH45"/>
  <c r="BF45"/>
  <c r="BE45"/>
  <c r="AY45"/>
  <c r="AP45"/>
  <c r="AL45"/>
  <c r="AK45"/>
  <c r="AJ45"/>
  <c r="AA45"/>
  <c r="X45"/>
  <c r="S45"/>
  <c r="R45"/>
  <c r="Q45"/>
  <c r="N45"/>
  <c r="K45"/>
  <c r="CI44"/>
  <c r="CH44"/>
  <c r="BN44"/>
  <c r="BM44"/>
  <c r="BK44"/>
  <c r="BJ44"/>
  <c r="BI44"/>
  <c r="BH44"/>
  <c r="BF44"/>
  <c r="BE44"/>
  <c r="AY44"/>
  <c r="AP44"/>
  <c r="AL44"/>
  <c r="AK44"/>
  <c r="AJ44"/>
  <c r="AA44"/>
  <c r="X44"/>
  <c r="S44"/>
  <c r="R44"/>
  <c r="Q44"/>
  <c r="N44"/>
  <c r="K44"/>
  <c r="CI43"/>
  <c r="CH43"/>
  <c r="BN43"/>
  <c r="BM43"/>
  <c r="BK43"/>
  <c r="BJ43"/>
  <c r="BI43"/>
  <c r="BH43"/>
  <c r="BF43"/>
  <c r="BE43"/>
  <c r="AY43"/>
  <c r="AP43"/>
  <c r="AL43"/>
  <c r="AK43"/>
  <c r="AJ43"/>
  <c r="AA43"/>
  <c r="X43"/>
  <c r="S43"/>
  <c r="T43" s="1"/>
  <c r="R43"/>
  <c r="Q43"/>
  <c r="N43"/>
  <c r="K43"/>
  <c r="CI42"/>
  <c r="CH42"/>
  <c r="BN42"/>
  <c r="BM42"/>
  <c r="BK42"/>
  <c r="BJ42"/>
  <c r="BI42"/>
  <c r="BH42"/>
  <c r="BF42"/>
  <c r="BE42"/>
  <c r="BG42" s="1"/>
  <c r="AY42"/>
  <c r="AP42"/>
  <c r="AL42"/>
  <c r="AK42"/>
  <c r="AJ42"/>
  <c r="AA42"/>
  <c r="X42"/>
  <c r="S42"/>
  <c r="T42" s="1"/>
  <c r="R42"/>
  <c r="Q42"/>
  <c r="N42"/>
  <c r="K42"/>
  <c r="CI41"/>
  <c r="CH41"/>
  <c r="BN41"/>
  <c r="BM41"/>
  <c r="BK41"/>
  <c r="BJ41"/>
  <c r="BI41"/>
  <c r="BH41"/>
  <c r="BF41"/>
  <c r="BE41"/>
  <c r="AY41"/>
  <c r="AP41"/>
  <c r="AL41"/>
  <c r="AK41"/>
  <c r="AJ41"/>
  <c r="AA41"/>
  <c r="X41"/>
  <c r="S41"/>
  <c r="R41"/>
  <c r="Q41"/>
  <c r="N41"/>
  <c r="K41"/>
  <c r="CI40"/>
  <c r="CH40"/>
  <c r="BN40"/>
  <c r="BM40"/>
  <c r="BK40"/>
  <c r="BJ40"/>
  <c r="BI40"/>
  <c r="BH40"/>
  <c r="BF40"/>
  <c r="BE40"/>
  <c r="AY40"/>
  <c r="AP40"/>
  <c r="AL40"/>
  <c r="AK40"/>
  <c r="AJ40"/>
  <c r="AA40"/>
  <c r="X40"/>
  <c r="S40"/>
  <c r="R40"/>
  <c r="Q40"/>
  <c r="N40"/>
  <c r="K40"/>
  <c r="CI39"/>
  <c r="CH39"/>
  <c r="BN39"/>
  <c r="BM39"/>
  <c r="BK39"/>
  <c r="BJ39"/>
  <c r="BI39"/>
  <c r="BH39"/>
  <c r="BF39"/>
  <c r="BE39"/>
  <c r="AY39"/>
  <c r="AP39"/>
  <c r="AL39"/>
  <c r="AK39"/>
  <c r="AJ39"/>
  <c r="AA39"/>
  <c r="X39"/>
  <c r="S39"/>
  <c r="R39"/>
  <c r="Q39"/>
  <c r="N39"/>
  <c r="K39"/>
  <c r="CI38"/>
  <c r="CH38"/>
  <c r="BN38"/>
  <c r="BM38"/>
  <c r="BO38" s="1"/>
  <c r="BK38"/>
  <c r="BJ38"/>
  <c r="BI38"/>
  <c r="BH38"/>
  <c r="BF38"/>
  <c r="BE38"/>
  <c r="AY38"/>
  <c r="AP38"/>
  <c r="AL38"/>
  <c r="AK38"/>
  <c r="AJ38"/>
  <c r="AA38"/>
  <c r="X38"/>
  <c r="S38"/>
  <c r="R38"/>
  <c r="Q38"/>
  <c r="K38"/>
  <c r="CI37"/>
  <c r="CH37"/>
  <c r="CJ37" s="1"/>
  <c r="BN37"/>
  <c r="BM37"/>
  <c r="BK37"/>
  <c r="BJ37"/>
  <c r="BI37"/>
  <c r="BH37"/>
  <c r="BF37"/>
  <c r="BE37"/>
  <c r="AY37"/>
  <c r="AP37"/>
  <c r="AL37"/>
  <c r="AK37"/>
  <c r="AJ37"/>
  <c r="AA37"/>
  <c r="X37"/>
  <c r="S37"/>
  <c r="R37"/>
  <c r="Q37"/>
  <c r="K37"/>
  <c r="CI36"/>
  <c r="CH36"/>
  <c r="BN36"/>
  <c r="BM36"/>
  <c r="BK36"/>
  <c r="BJ36"/>
  <c r="BI36"/>
  <c r="BH36"/>
  <c r="BF36"/>
  <c r="BE36"/>
  <c r="AY36"/>
  <c r="AP36"/>
  <c r="AL36"/>
  <c r="AK36"/>
  <c r="AJ36"/>
  <c r="AA36"/>
  <c r="X36"/>
  <c r="S36"/>
  <c r="R36"/>
  <c r="Q36"/>
  <c r="K36"/>
  <c r="CI35"/>
  <c r="CJ35" s="1"/>
  <c r="CH35"/>
  <c r="BN35"/>
  <c r="BM35"/>
  <c r="BK35"/>
  <c r="BJ35"/>
  <c r="BI35"/>
  <c r="BH35"/>
  <c r="BF35"/>
  <c r="BE35"/>
  <c r="AY35"/>
  <c r="AP35"/>
  <c r="AL35"/>
  <c r="AM35" s="1"/>
  <c r="AK35"/>
  <c r="AJ35"/>
  <c r="AA35"/>
  <c r="X35"/>
  <c r="S35"/>
  <c r="R35"/>
  <c r="Q35"/>
  <c r="K35"/>
  <c r="CI34"/>
  <c r="CH34"/>
  <c r="BO34"/>
  <c r="BN34"/>
  <c r="BM34"/>
  <c r="BK34"/>
  <c r="BJ34"/>
  <c r="BI34"/>
  <c r="BH34"/>
  <c r="BF34"/>
  <c r="BE34"/>
  <c r="AY34"/>
  <c r="AP34"/>
  <c r="AL34"/>
  <c r="AK34"/>
  <c r="AJ34"/>
  <c r="AA34"/>
  <c r="X34"/>
  <c r="S34"/>
  <c r="R34"/>
  <c r="Q34"/>
  <c r="N34"/>
  <c r="K34"/>
  <c r="CI33"/>
  <c r="CH33"/>
  <c r="BN33"/>
  <c r="BM33"/>
  <c r="BK33"/>
  <c r="BJ33"/>
  <c r="BI33"/>
  <c r="BH33"/>
  <c r="BF33"/>
  <c r="BE33"/>
  <c r="AY33"/>
  <c r="AP33"/>
  <c r="AL33"/>
  <c r="AK33"/>
  <c r="AJ33"/>
  <c r="AA33"/>
  <c r="X33"/>
  <c r="S33"/>
  <c r="R33"/>
  <c r="Q33"/>
  <c r="N33"/>
  <c r="K33"/>
  <c r="CI32"/>
  <c r="CH32"/>
  <c r="BN32"/>
  <c r="BM32"/>
  <c r="BK32"/>
  <c r="BJ32"/>
  <c r="BI32"/>
  <c r="BH32"/>
  <c r="BF32"/>
  <c r="BE32"/>
  <c r="AY32"/>
  <c r="AP32"/>
  <c r="AL32"/>
  <c r="AK32"/>
  <c r="AJ32"/>
  <c r="AA32"/>
  <c r="X32"/>
  <c r="S32"/>
  <c r="R32"/>
  <c r="Q32"/>
  <c r="N32"/>
  <c r="K32"/>
  <c r="CI31"/>
  <c r="CH31"/>
  <c r="BN31"/>
  <c r="BM31"/>
  <c r="BK31"/>
  <c r="BJ31"/>
  <c r="BI31"/>
  <c r="BH31"/>
  <c r="BF31"/>
  <c r="BE31"/>
  <c r="AY31"/>
  <c r="AP31"/>
  <c r="AL31"/>
  <c r="AK31"/>
  <c r="AJ31"/>
  <c r="AA31"/>
  <c r="X31"/>
  <c r="S31"/>
  <c r="R31"/>
  <c r="Q31"/>
  <c r="N31"/>
  <c r="K31"/>
  <c r="CI30"/>
  <c r="CH30"/>
  <c r="BN30"/>
  <c r="BO30" s="1"/>
  <c r="BM30"/>
  <c r="BK30"/>
  <c r="BJ30"/>
  <c r="BI30"/>
  <c r="BH30"/>
  <c r="BF30"/>
  <c r="BE30"/>
  <c r="AY30"/>
  <c r="AP30"/>
  <c r="AL30"/>
  <c r="AK30"/>
  <c r="AJ30"/>
  <c r="AA30"/>
  <c r="X30"/>
  <c r="S30"/>
  <c r="R30"/>
  <c r="Q30"/>
  <c r="N30"/>
  <c r="K30"/>
  <c r="CI29"/>
  <c r="CH29"/>
  <c r="BN29"/>
  <c r="BM29"/>
  <c r="BK29"/>
  <c r="BJ29"/>
  <c r="BI29"/>
  <c r="BH29"/>
  <c r="BF29"/>
  <c r="BE29"/>
  <c r="AY29"/>
  <c r="AP29"/>
  <c r="AL29"/>
  <c r="AK29"/>
  <c r="AJ29"/>
  <c r="AA29"/>
  <c r="X29"/>
  <c r="S29"/>
  <c r="R29"/>
  <c r="Q29"/>
  <c r="N29"/>
  <c r="K29"/>
  <c r="CI28"/>
  <c r="CH28"/>
  <c r="BN28"/>
  <c r="BM28"/>
  <c r="BK28"/>
  <c r="BQ28" s="1"/>
  <c r="BJ28"/>
  <c r="BI28"/>
  <c r="BH28"/>
  <c r="BF28"/>
  <c r="BE28"/>
  <c r="AY28"/>
  <c r="AP28"/>
  <c r="AL28"/>
  <c r="AK28"/>
  <c r="AJ28"/>
  <c r="AA28"/>
  <c r="X28"/>
  <c r="S28"/>
  <c r="R28"/>
  <c r="Q28"/>
  <c r="N28"/>
  <c r="K28"/>
  <c r="CI27"/>
  <c r="CH27"/>
  <c r="BN27"/>
  <c r="BM27"/>
  <c r="BK27"/>
  <c r="BJ27"/>
  <c r="BI27"/>
  <c r="BH27"/>
  <c r="BF27"/>
  <c r="BE27"/>
  <c r="AY27"/>
  <c r="AP27"/>
  <c r="AL27"/>
  <c r="AK27"/>
  <c r="AJ27"/>
  <c r="AA27"/>
  <c r="X27"/>
  <c r="S27"/>
  <c r="R27"/>
  <c r="Q27"/>
  <c r="N27"/>
  <c r="K27"/>
  <c r="CI26"/>
  <c r="CH26"/>
  <c r="BN26"/>
  <c r="BM26"/>
  <c r="BO26" s="1"/>
  <c r="BK26"/>
  <c r="BJ26"/>
  <c r="BI26"/>
  <c r="BH26"/>
  <c r="BF26"/>
  <c r="BE26"/>
  <c r="AY26"/>
  <c r="AP26"/>
  <c r="AL26"/>
  <c r="AK26"/>
  <c r="AJ26"/>
  <c r="AA26"/>
  <c r="X26"/>
  <c r="S26"/>
  <c r="R26"/>
  <c r="Q26"/>
  <c r="N26"/>
  <c r="K26"/>
  <c r="CI25"/>
  <c r="CH25"/>
  <c r="BN25"/>
  <c r="BO25" s="1"/>
  <c r="BM25"/>
  <c r="BK25"/>
  <c r="BJ25"/>
  <c r="BI25"/>
  <c r="BH25"/>
  <c r="BF25"/>
  <c r="BE25"/>
  <c r="AY25"/>
  <c r="AP25"/>
  <c r="AL25"/>
  <c r="AK25"/>
  <c r="AM25" s="1"/>
  <c r="AJ25"/>
  <c r="AA25"/>
  <c r="X25"/>
  <c r="S25"/>
  <c r="R25"/>
  <c r="Q25"/>
  <c r="N25"/>
  <c r="K25"/>
  <c r="CI24"/>
  <c r="CH24"/>
  <c r="BN24"/>
  <c r="BM24"/>
  <c r="BK24"/>
  <c r="BJ24"/>
  <c r="BI24"/>
  <c r="BH24"/>
  <c r="BF24"/>
  <c r="BE24"/>
  <c r="AY24"/>
  <c r="AP24"/>
  <c r="AL24"/>
  <c r="AK24"/>
  <c r="AJ24"/>
  <c r="AA24"/>
  <c r="X24"/>
  <c r="S24"/>
  <c r="R24"/>
  <c r="Q24"/>
  <c r="K24"/>
  <c r="CI23"/>
  <c r="CH23"/>
  <c r="BN23"/>
  <c r="BM23"/>
  <c r="BK23"/>
  <c r="BJ23"/>
  <c r="BI23"/>
  <c r="BH23"/>
  <c r="BF23"/>
  <c r="BE23"/>
  <c r="AY23"/>
  <c r="AP23"/>
  <c r="AL23"/>
  <c r="AK23"/>
  <c r="AJ23"/>
  <c r="AA23"/>
  <c r="X23"/>
  <c r="S23"/>
  <c r="R23"/>
  <c r="Q23"/>
  <c r="N23"/>
  <c r="K23"/>
  <c r="CI22"/>
  <c r="CH22"/>
  <c r="BN22"/>
  <c r="BM22"/>
  <c r="BK22"/>
  <c r="BJ22"/>
  <c r="BI22"/>
  <c r="BH22"/>
  <c r="BF22"/>
  <c r="BE22"/>
  <c r="AY22"/>
  <c r="AP22"/>
  <c r="AL22"/>
  <c r="AK22"/>
  <c r="AJ22"/>
  <c r="AA22"/>
  <c r="X22"/>
  <c r="S22"/>
  <c r="R22"/>
  <c r="Q22"/>
  <c r="N22"/>
  <c r="K22"/>
  <c r="CI21"/>
  <c r="CH21"/>
  <c r="BN21"/>
  <c r="BM21"/>
  <c r="BO21" s="1"/>
  <c r="BK21"/>
  <c r="BJ21"/>
  <c r="BI21"/>
  <c r="BH21"/>
  <c r="BF21"/>
  <c r="BE21"/>
  <c r="AY21"/>
  <c r="AP21"/>
  <c r="AL21"/>
  <c r="AK21"/>
  <c r="AJ21"/>
  <c r="AA21"/>
  <c r="X21"/>
  <c r="S21"/>
  <c r="R21"/>
  <c r="Q21"/>
  <c r="N21"/>
  <c r="K21"/>
  <c r="CI20"/>
  <c r="CJ20" s="1"/>
  <c r="BN20"/>
  <c r="BM20"/>
  <c r="BO20" s="1"/>
  <c r="BK20"/>
  <c r="BJ20"/>
  <c r="BI20"/>
  <c r="BH20"/>
  <c r="BF20"/>
  <c r="BE20"/>
  <c r="AY20"/>
  <c r="AP20"/>
  <c r="AL20"/>
  <c r="AK20"/>
  <c r="AJ20"/>
  <c r="AA20"/>
  <c r="X20"/>
  <c r="S20"/>
  <c r="R20"/>
  <c r="Q20"/>
  <c r="N20"/>
  <c r="K20"/>
  <c r="CI19"/>
  <c r="CJ19" s="1"/>
  <c r="BN19"/>
  <c r="BM19"/>
  <c r="BK19"/>
  <c r="BJ19"/>
  <c r="BI19"/>
  <c r="BH19"/>
  <c r="BF19"/>
  <c r="BE19"/>
  <c r="AY19"/>
  <c r="AP19"/>
  <c r="AL19"/>
  <c r="AK19"/>
  <c r="AJ19"/>
  <c r="AA19"/>
  <c r="X19"/>
  <c r="S19"/>
  <c r="R19"/>
  <c r="Q19"/>
  <c r="K19"/>
  <c r="CI18"/>
  <c r="CH18"/>
  <c r="BN18"/>
  <c r="BM18"/>
  <c r="BO18" s="1"/>
  <c r="BK18"/>
  <c r="BJ18"/>
  <c r="BI18"/>
  <c r="BH18"/>
  <c r="BF18"/>
  <c r="BE18"/>
  <c r="AY18"/>
  <c r="AP18"/>
  <c r="AL18"/>
  <c r="AM18" s="1"/>
  <c r="AK18"/>
  <c r="AJ18"/>
  <c r="AA18"/>
  <c r="X18"/>
  <c r="S18"/>
  <c r="R18"/>
  <c r="Q18"/>
  <c r="N18"/>
  <c r="K18"/>
  <c r="CI17"/>
  <c r="CJ17" s="1"/>
  <c r="BN17"/>
  <c r="BM17"/>
  <c r="BK17"/>
  <c r="BJ17"/>
  <c r="BI17"/>
  <c r="BH17"/>
  <c r="BF17"/>
  <c r="BE17"/>
  <c r="AY17"/>
  <c r="AP17"/>
  <c r="AL17"/>
  <c r="AK17"/>
  <c r="AJ17"/>
  <c r="AA17"/>
  <c r="X17"/>
  <c r="S17"/>
  <c r="R17"/>
  <c r="Q17"/>
  <c r="N17"/>
  <c r="K17"/>
  <c r="CI16"/>
  <c r="CH16"/>
  <c r="BN16"/>
  <c r="BM16"/>
  <c r="BK16"/>
  <c r="BJ16"/>
  <c r="BI16"/>
  <c r="BH16"/>
  <c r="BF16"/>
  <c r="BE16"/>
  <c r="BG16" s="1"/>
  <c r="AP16"/>
  <c r="AL16"/>
  <c r="AK16"/>
  <c r="AJ16"/>
  <c r="AA16"/>
  <c r="X16"/>
  <c r="S16"/>
  <c r="R16"/>
  <c r="T16" s="1"/>
  <c r="Q16"/>
  <c r="N16"/>
  <c r="K16"/>
  <c r="CI15"/>
  <c r="CH15"/>
  <c r="BN15"/>
  <c r="BM15"/>
  <c r="BK15"/>
  <c r="BJ15"/>
  <c r="BI15"/>
  <c r="BH15"/>
  <c r="BF15"/>
  <c r="BE15"/>
  <c r="AY15"/>
  <c r="AP15"/>
  <c r="AL15"/>
  <c r="AK15"/>
  <c r="AJ15"/>
  <c r="AA15"/>
  <c r="X15"/>
  <c r="S15"/>
  <c r="R15"/>
  <c r="Q15"/>
  <c r="N15"/>
  <c r="K15"/>
  <c r="CI14"/>
  <c r="CH14"/>
  <c r="BN14"/>
  <c r="BM14"/>
  <c r="BK14"/>
  <c r="BJ14"/>
  <c r="BI14"/>
  <c r="BH14"/>
  <c r="BF14"/>
  <c r="BE14"/>
  <c r="AY14"/>
  <c r="AP14"/>
  <c r="AL14"/>
  <c r="AK14"/>
  <c r="AJ14"/>
  <c r="AA14"/>
  <c r="X14"/>
  <c r="S14"/>
  <c r="R14"/>
  <c r="Q14"/>
  <c r="N14"/>
  <c r="K14"/>
  <c r="CI13"/>
  <c r="CH13"/>
  <c r="BN13"/>
  <c r="BM13"/>
  <c r="BK13"/>
  <c r="BJ13"/>
  <c r="BI13"/>
  <c r="BH13"/>
  <c r="BF13"/>
  <c r="BG13" s="1"/>
  <c r="BE13"/>
  <c r="AY13"/>
  <c r="AP13"/>
  <c r="AL13"/>
  <c r="AK13"/>
  <c r="AJ13"/>
  <c r="AA13"/>
  <c r="X13"/>
  <c r="S13"/>
  <c r="R13"/>
  <c r="Q13"/>
  <c r="N13"/>
  <c r="K13"/>
  <c r="CI12"/>
  <c r="CH12"/>
  <c r="CJ12" s="1"/>
  <c r="BN12"/>
  <c r="BM12"/>
  <c r="BK12"/>
  <c r="BJ12"/>
  <c r="BL12" s="1"/>
  <c r="BI12"/>
  <c r="BH12"/>
  <c r="BF12"/>
  <c r="BE12"/>
  <c r="AY12"/>
  <c r="AP12"/>
  <c r="AL12"/>
  <c r="AK12"/>
  <c r="AJ12"/>
  <c r="AA12"/>
  <c r="X12"/>
  <c r="S12"/>
  <c r="R12"/>
  <c r="T12" s="1"/>
  <c r="Q12"/>
  <c r="N12"/>
  <c r="K12"/>
  <c r="CI11"/>
  <c r="CH11"/>
  <c r="BN11"/>
  <c r="BM11"/>
  <c r="BO11" s="1"/>
  <c r="BK11"/>
  <c r="BJ11"/>
  <c r="BI11"/>
  <c r="BH11"/>
  <c r="BF11"/>
  <c r="BE11"/>
  <c r="AY11"/>
  <c r="AP11"/>
  <c r="AL11"/>
  <c r="AM11" s="1"/>
  <c r="AK11"/>
  <c r="AJ11"/>
  <c r="AA11"/>
  <c r="X11"/>
  <c r="S11"/>
  <c r="R11"/>
  <c r="Q11"/>
  <c r="N11"/>
  <c r="K11"/>
  <c r="CI10"/>
  <c r="CH10"/>
  <c r="BN10"/>
  <c r="BM10"/>
  <c r="BK10"/>
  <c r="BJ10"/>
  <c r="BI10"/>
  <c r="BH10"/>
  <c r="BF10"/>
  <c r="BE10"/>
  <c r="AY10"/>
  <c r="AP10"/>
  <c r="AL10"/>
  <c r="AK10"/>
  <c r="AJ10"/>
  <c r="AA10"/>
  <c r="X10"/>
  <c r="S10"/>
  <c r="R10"/>
  <c r="Q10"/>
  <c r="N10"/>
  <c r="K10"/>
  <c r="CI9"/>
  <c r="CH9"/>
  <c r="BN9"/>
  <c r="BM9"/>
  <c r="BO9" s="1"/>
  <c r="BK9"/>
  <c r="BJ9"/>
  <c r="BI9"/>
  <c r="BH9"/>
  <c r="BG9"/>
  <c r="BF9"/>
  <c r="BE9"/>
  <c r="AY9"/>
  <c r="AP9"/>
  <c r="AL9"/>
  <c r="AK9"/>
  <c r="AJ9"/>
  <c r="AA9"/>
  <c r="X9"/>
  <c r="S9"/>
  <c r="R9"/>
  <c r="Q9"/>
  <c r="N9"/>
  <c r="K9"/>
  <c r="CI8"/>
  <c r="CH8"/>
  <c r="CJ8" s="1"/>
  <c r="BN8"/>
  <c r="BM8"/>
  <c r="BK8"/>
  <c r="BJ8"/>
  <c r="BI8"/>
  <c r="BH8"/>
  <c r="BF8"/>
  <c r="BE8"/>
  <c r="AY8"/>
  <c r="AP8"/>
  <c r="AL8"/>
  <c r="AK8"/>
  <c r="AJ8"/>
  <c r="AA8"/>
  <c r="X8"/>
  <c r="S8"/>
  <c r="R8"/>
  <c r="Q8"/>
  <c r="N8"/>
  <c r="N84" s="1"/>
  <c r="K8"/>
  <c r="BM407" i="30"/>
  <c r="BN407"/>
  <c r="BE407"/>
  <c r="BF407"/>
  <c r="BH407"/>
  <c r="BI407"/>
  <c r="BJ407"/>
  <c r="BK407"/>
  <c r="CB811"/>
  <c r="CA811"/>
  <c r="BZ811"/>
  <c r="BY811"/>
  <c r="BX811"/>
  <c r="BW811"/>
  <c r="BV811"/>
  <c r="BU811"/>
  <c r="BT811"/>
  <c r="BS811"/>
  <c r="BD811"/>
  <c r="BC811"/>
  <c r="BB811"/>
  <c r="BA811"/>
  <c r="AZ811"/>
  <c r="AX811"/>
  <c r="AW811"/>
  <c r="AU811"/>
  <c r="AT811"/>
  <c r="AS811"/>
  <c r="AR811"/>
  <c r="AQ811"/>
  <c r="AO811"/>
  <c r="AN811"/>
  <c r="AI811"/>
  <c r="AH811"/>
  <c r="AG811"/>
  <c r="BH811" s="1"/>
  <c r="AF811"/>
  <c r="BN811" s="1"/>
  <c r="AE811"/>
  <c r="BM811" s="1"/>
  <c r="BO811" s="1"/>
  <c r="AD811"/>
  <c r="AC811"/>
  <c r="AB811"/>
  <c r="Z811"/>
  <c r="Y811"/>
  <c r="W811"/>
  <c r="V811"/>
  <c r="U811"/>
  <c r="P811"/>
  <c r="O811"/>
  <c r="N811"/>
  <c r="M811"/>
  <c r="L811"/>
  <c r="J811"/>
  <c r="I811"/>
  <c r="CD810"/>
  <c r="CC810"/>
  <c r="BN810"/>
  <c r="BM810"/>
  <c r="BO810" s="1"/>
  <c r="BK810"/>
  <c r="BJ810"/>
  <c r="BI810"/>
  <c r="BH810"/>
  <c r="BF810"/>
  <c r="BE810"/>
  <c r="AY810"/>
  <c r="AP810"/>
  <c r="AL810"/>
  <c r="AK810"/>
  <c r="AJ810"/>
  <c r="AA810"/>
  <c r="X810"/>
  <c r="S810"/>
  <c r="R810"/>
  <c r="Q810"/>
  <c r="K810"/>
  <c r="CD809"/>
  <c r="CC809"/>
  <c r="BN809"/>
  <c r="BM809"/>
  <c r="BK809"/>
  <c r="BJ809"/>
  <c r="BI809"/>
  <c r="BH809"/>
  <c r="BF809"/>
  <c r="BE809"/>
  <c r="AY809"/>
  <c r="AP809"/>
  <c r="AL809"/>
  <c r="AK809"/>
  <c r="AJ809"/>
  <c r="AA809"/>
  <c r="X809"/>
  <c r="S809"/>
  <c r="R809"/>
  <c r="Q809"/>
  <c r="K809"/>
  <c r="CD808"/>
  <c r="CC808"/>
  <c r="BN808"/>
  <c r="BM808"/>
  <c r="BK808"/>
  <c r="BJ808"/>
  <c r="BL808" s="1"/>
  <c r="BI808"/>
  <c r="BH808"/>
  <c r="BF808"/>
  <c r="BE808"/>
  <c r="BG808" s="1"/>
  <c r="AY808"/>
  <c r="AP808"/>
  <c r="AL808"/>
  <c r="AK808"/>
  <c r="AK811" s="1"/>
  <c r="AJ808"/>
  <c r="AA808"/>
  <c r="X808"/>
  <c r="S808"/>
  <c r="R808"/>
  <c r="Q808"/>
  <c r="K808"/>
  <c r="BN807"/>
  <c r="BM807"/>
  <c r="BK807"/>
  <c r="BJ807"/>
  <c r="BI807"/>
  <c r="BH807"/>
  <c r="BF807"/>
  <c r="BE807"/>
  <c r="CG806"/>
  <c r="CF806"/>
  <c r="CB806"/>
  <c r="CA806"/>
  <c r="BZ806"/>
  <c r="BY806"/>
  <c r="BX806"/>
  <c r="BW806"/>
  <c r="BU806"/>
  <c r="BT806"/>
  <c r="BS806"/>
  <c r="BD806"/>
  <c r="BC806"/>
  <c r="BB806"/>
  <c r="BA806"/>
  <c r="AZ806"/>
  <c r="AX806"/>
  <c r="AW806"/>
  <c r="AU806"/>
  <c r="AT806"/>
  <c r="AS806"/>
  <c r="AR806"/>
  <c r="AQ806"/>
  <c r="AO806"/>
  <c r="AN806"/>
  <c r="AI806"/>
  <c r="AH806"/>
  <c r="AG806"/>
  <c r="BH806" s="1"/>
  <c r="AF806"/>
  <c r="AE806"/>
  <c r="AD806"/>
  <c r="AC806"/>
  <c r="AB806"/>
  <c r="Z806"/>
  <c r="Y806"/>
  <c r="W806"/>
  <c r="V806"/>
  <c r="U806"/>
  <c r="P806"/>
  <c r="O806"/>
  <c r="M806"/>
  <c r="L806"/>
  <c r="J806"/>
  <c r="I806"/>
  <c r="CD805"/>
  <c r="CC805"/>
  <c r="BV805"/>
  <c r="BN805"/>
  <c r="BM805"/>
  <c r="BK805"/>
  <c r="BJ805"/>
  <c r="BI805"/>
  <c r="BH805"/>
  <c r="BF805"/>
  <c r="BE805"/>
  <c r="AY805"/>
  <c r="AP805"/>
  <c r="AL805"/>
  <c r="AK805"/>
  <c r="AJ805"/>
  <c r="AA805"/>
  <c r="X805"/>
  <c r="S805"/>
  <c r="R805"/>
  <c r="T805" s="1"/>
  <c r="Q805"/>
  <c r="N805"/>
  <c r="K805"/>
  <c r="CD804"/>
  <c r="CC804"/>
  <c r="BV804"/>
  <c r="BN804"/>
  <c r="BM804"/>
  <c r="BO804" s="1"/>
  <c r="BK804"/>
  <c r="BJ804"/>
  <c r="BL804" s="1"/>
  <c r="BI804"/>
  <c r="BH804"/>
  <c r="BF804"/>
  <c r="BE804"/>
  <c r="BG804" s="1"/>
  <c r="AY804"/>
  <c r="AP804"/>
  <c r="AL804"/>
  <c r="AK804"/>
  <c r="AM804" s="1"/>
  <c r="AJ804"/>
  <c r="AA804"/>
  <c r="X804"/>
  <c r="S804"/>
  <c r="R804"/>
  <c r="Q804"/>
  <c r="N804"/>
  <c r="K804"/>
  <c r="CD803"/>
  <c r="CC803"/>
  <c r="BV803"/>
  <c r="BN803"/>
  <c r="BM803"/>
  <c r="BK803"/>
  <c r="BJ803"/>
  <c r="BL803" s="1"/>
  <c r="BI803"/>
  <c r="BH803"/>
  <c r="BF803"/>
  <c r="BE803"/>
  <c r="BG803" s="1"/>
  <c r="AY803"/>
  <c r="AP803"/>
  <c r="AP806" s="1"/>
  <c r="AL803"/>
  <c r="AK803"/>
  <c r="AJ803"/>
  <c r="AA803"/>
  <c r="AA806" s="1"/>
  <c r="X803"/>
  <c r="S803"/>
  <c r="R803"/>
  <c r="Q803"/>
  <c r="Q806" s="1"/>
  <c r="N803"/>
  <c r="N806" s="1"/>
  <c r="K803"/>
  <c r="BN802"/>
  <c r="BM802"/>
  <c r="BO802" s="1"/>
  <c r="BK802"/>
  <c r="BJ802"/>
  <c r="BI802"/>
  <c r="BH802"/>
  <c r="BF802"/>
  <c r="BE802"/>
  <c r="BG802" s="1"/>
  <c r="CB801"/>
  <c r="CA801"/>
  <c r="BZ801"/>
  <c r="BY801"/>
  <c r="BX801"/>
  <c r="BW801"/>
  <c r="BU801"/>
  <c r="BT801"/>
  <c r="BS801"/>
  <c r="BD801"/>
  <c r="BC801"/>
  <c r="BB801"/>
  <c r="BA801"/>
  <c r="AZ801"/>
  <c r="AX801"/>
  <c r="AW801"/>
  <c r="AU801"/>
  <c r="AT801"/>
  <c r="AS801"/>
  <c r="AR801"/>
  <c r="AQ801"/>
  <c r="AO801"/>
  <c r="AN801"/>
  <c r="AI801"/>
  <c r="AH801"/>
  <c r="AG801"/>
  <c r="BH801" s="1"/>
  <c r="AF801"/>
  <c r="AE801"/>
  <c r="AD801"/>
  <c r="AC801"/>
  <c r="AB801"/>
  <c r="Z801"/>
  <c r="Y801"/>
  <c r="W801"/>
  <c r="V801"/>
  <c r="U801"/>
  <c r="P801"/>
  <c r="O801"/>
  <c r="M801"/>
  <c r="L801"/>
  <c r="J801"/>
  <c r="I801"/>
  <c r="CD800"/>
  <c r="CC800"/>
  <c r="CE800" s="1"/>
  <c r="BV800"/>
  <c r="BN800"/>
  <c r="BM800"/>
  <c r="BK800"/>
  <c r="BJ800"/>
  <c r="BI800"/>
  <c r="BH800"/>
  <c r="BF800"/>
  <c r="BE800"/>
  <c r="AY800"/>
  <c r="AP800"/>
  <c r="AL800"/>
  <c r="AK800"/>
  <c r="AJ800"/>
  <c r="AA800"/>
  <c r="X800"/>
  <c r="S800"/>
  <c r="R800"/>
  <c r="Q800"/>
  <c r="N800"/>
  <c r="K800"/>
  <c r="CD799"/>
  <c r="CC799"/>
  <c r="BV799"/>
  <c r="BN799"/>
  <c r="BM799"/>
  <c r="BK799"/>
  <c r="BJ799"/>
  <c r="BL799" s="1"/>
  <c r="BI799"/>
  <c r="BH799"/>
  <c r="BF799"/>
  <c r="BE799"/>
  <c r="BG799" s="1"/>
  <c r="AY799"/>
  <c r="AP799"/>
  <c r="AL799"/>
  <c r="AK799"/>
  <c r="AJ799"/>
  <c r="AA799"/>
  <c r="X799"/>
  <c r="S799"/>
  <c r="R799"/>
  <c r="Q799"/>
  <c r="N799"/>
  <c r="K799"/>
  <c r="CD798"/>
  <c r="CC798"/>
  <c r="BV798"/>
  <c r="BN798"/>
  <c r="BM798"/>
  <c r="BK798"/>
  <c r="BJ798"/>
  <c r="BI798"/>
  <c r="BH798"/>
  <c r="BF798"/>
  <c r="BE798"/>
  <c r="AY798"/>
  <c r="AP798"/>
  <c r="AL798"/>
  <c r="AK798"/>
  <c r="AJ798"/>
  <c r="AA798"/>
  <c r="X798"/>
  <c r="S798"/>
  <c r="R798"/>
  <c r="T798" s="1"/>
  <c r="Q798"/>
  <c r="K798"/>
  <c r="CD797"/>
  <c r="CC797"/>
  <c r="CE797" s="1"/>
  <c r="BV797"/>
  <c r="BN797"/>
  <c r="BM797"/>
  <c r="BK797"/>
  <c r="BJ797"/>
  <c r="BI797"/>
  <c r="BH797"/>
  <c r="BF797"/>
  <c r="BE797"/>
  <c r="AY797"/>
  <c r="AP797"/>
  <c r="AL797"/>
  <c r="AK797"/>
  <c r="AJ797"/>
  <c r="AA797"/>
  <c r="X797"/>
  <c r="S797"/>
  <c r="R797"/>
  <c r="Q797"/>
  <c r="N797"/>
  <c r="K797"/>
  <c r="CD796"/>
  <c r="CC796"/>
  <c r="BV796"/>
  <c r="BN796"/>
  <c r="BM796"/>
  <c r="BO796" s="1"/>
  <c r="BK796"/>
  <c r="BJ796"/>
  <c r="BL796" s="1"/>
  <c r="BI796"/>
  <c r="BH796"/>
  <c r="BF796"/>
  <c r="BE796"/>
  <c r="BG796" s="1"/>
  <c r="AY796"/>
  <c r="AP796"/>
  <c r="AL796"/>
  <c r="AK796"/>
  <c r="AJ796"/>
  <c r="AA796"/>
  <c r="X796"/>
  <c r="S796"/>
  <c r="R796"/>
  <c r="Q796"/>
  <c r="N796"/>
  <c r="N801" s="1"/>
  <c r="K796"/>
  <c r="CD795"/>
  <c r="CC795"/>
  <c r="BV795"/>
  <c r="BN795"/>
  <c r="BO795" s="1"/>
  <c r="BM795"/>
  <c r="BK795"/>
  <c r="BJ795"/>
  <c r="BI795"/>
  <c r="BH795"/>
  <c r="BF795"/>
  <c r="BE795"/>
  <c r="AY795"/>
  <c r="AP795"/>
  <c r="AL795"/>
  <c r="AK795"/>
  <c r="AJ795"/>
  <c r="AA795"/>
  <c r="X795"/>
  <c r="S795"/>
  <c r="R795"/>
  <c r="T795" s="1"/>
  <c r="Q795"/>
  <c r="K795"/>
  <c r="CD794"/>
  <c r="CC794"/>
  <c r="CE794" s="1"/>
  <c r="BV794"/>
  <c r="BN794"/>
  <c r="BM794"/>
  <c r="BK794"/>
  <c r="BJ794"/>
  <c r="BI794"/>
  <c r="BH794"/>
  <c r="BF794"/>
  <c r="BG794" s="1"/>
  <c r="BE794"/>
  <c r="AY794"/>
  <c r="AP794"/>
  <c r="AL794"/>
  <c r="AK794"/>
  <c r="AM794" s="1"/>
  <c r="AJ794"/>
  <c r="AA794"/>
  <c r="X794"/>
  <c r="S794"/>
  <c r="R794"/>
  <c r="Q794"/>
  <c r="K794"/>
  <c r="CD793"/>
  <c r="CE793" s="1"/>
  <c r="BV793"/>
  <c r="BN793"/>
  <c r="BM793"/>
  <c r="BK793"/>
  <c r="BL793" s="1"/>
  <c r="BJ793"/>
  <c r="BI793"/>
  <c r="BH793"/>
  <c r="BF793"/>
  <c r="BE793"/>
  <c r="AY793"/>
  <c r="AP793"/>
  <c r="AL793"/>
  <c r="AK793"/>
  <c r="AJ793"/>
  <c r="AA793"/>
  <c r="X793"/>
  <c r="S793"/>
  <c r="R793"/>
  <c r="T793" s="1"/>
  <c r="Q793"/>
  <c r="K793"/>
  <c r="CD792"/>
  <c r="CC792"/>
  <c r="BV792"/>
  <c r="BN792"/>
  <c r="BM792"/>
  <c r="BK792"/>
  <c r="BJ792"/>
  <c r="BI792"/>
  <c r="BH792"/>
  <c r="BF792"/>
  <c r="BE792"/>
  <c r="AY792"/>
  <c r="AP792"/>
  <c r="AL792"/>
  <c r="AK792"/>
  <c r="AJ792"/>
  <c r="AA792"/>
  <c r="X792"/>
  <c r="S792"/>
  <c r="R792"/>
  <c r="Q792"/>
  <c r="K792"/>
  <c r="CD791"/>
  <c r="CC791"/>
  <c r="BV791"/>
  <c r="BN791"/>
  <c r="BM791"/>
  <c r="BK791"/>
  <c r="BJ791"/>
  <c r="BI791"/>
  <c r="BH791"/>
  <c r="BF791"/>
  <c r="BE791"/>
  <c r="AY791"/>
  <c r="AP791"/>
  <c r="AL791"/>
  <c r="AK791"/>
  <c r="AJ791"/>
  <c r="AA791"/>
  <c r="X791"/>
  <c r="S791"/>
  <c r="R791"/>
  <c r="Q791"/>
  <c r="K791"/>
  <c r="BN790"/>
  <c r="BM790"/>
  <c r="BO790" s="1"/>
  <c r="BK790"/>
  <c r="BJ790"/>
  <c r="BI790"/>
  <c r="BH790"/>
  <c r="BF790"/>
  <c r="BE790"/>
  <c r="CB789"/>
  <c r="CA789"/>
  <c r="BZ789"/>
  <c r="BZ812" s="1"/>
  <c r="BY789"/>
  <c r="BX789"/>
  <c r="BW789"/>
  <c r="BU789"/>
  <c r="BT789"/>
  <c r="BS789"/>
  <c r="BD789"/>
  <c r="BC789"/>
  <c r="BC812" s="1"/>
  <c r="BB789"/>
  <c r="BA789"/>
  <c r="AZ789"/>
  <c r="AZ812" s="1"/>
  <c r="AX789"/>
  <c r="AW789"/>
  <c r="AU789"/>
  <c r="AT789"/>
  <c r="AS789"/>
  <c r="AS812" s="1"/>
  <c r="AR789"/>
  <c r="AQ789"/>
  <c r="AO789"/>
  <c r="AO812" s="1"/>
  <c r="AN789"/>
  <c r="AI789"/>
  <c r="AH789"/>
  <c r="AG789"/>
  <c r="BH789" s="1"/>
  <c r="AF789"/>
  <c r="AF812" s="1"/>
  <c r="AE789"/>
  <c r="AD789"/>
  <c r="AC789"/>
  <c r="AC812" s="1"/>
  <c r="AB789"/>
  <c r="Z789"/>
  <c r="Y789"/>
  <c r="W789"/>
  <c r="V789"/>
  <c r="V812" s="1"/>
  <c r="U789"/>
  <c r="P789"/>
  <c r="O789"/>
  <c r="O812" s="1"/>
  <c r="M789"/>
  <c r="L789"/>
  <c r="J789"/>
  <c r="I789"/>
  <c r="CD788"/>
  <c r="CC788"/>
  <c r="BV788"/>
  <c r="BN788"/>
  <c r="BM788"/>
  <c r="BK788"/>
  <c r="BJ788"/>
  <c r="BI788"/>
  <c r="BH788"/>
  <c r="BF788"/>
  <c r="BE788"/>
  <c r="AY788"/>
  <c r="AP788"/>
  <c r="AL788"/>
  <c r="AK788"/>
  <c r="AJ788"/>
  <c r="AA788"/>
  <c r="X788"/>
  <c r="S788"/>
  <c r="R788"/>
  <c r="Q788"/>
  <c r="N788"/>
  <c r="K788"/>
  <c r="CD787"/>
  <c r="CC787"/>
  <c r="BV787"/>
  <c r="BN787"/>
  <c r="BM787"/>
  <c r="BO787" s="1"/>
  <c r="BK787"/>
  <c r="BJ787"/>
  <c r="BI787"/>
  <c r="BH787"/>
  <c r="BF787"/>
  <c r="BE787"/>
  <c r="AY787"/>
  <c r="AP787"/>
  <c r="AL787"/>
  <c r="AK787"/>
  <c r="AJ787"/>
  <c r="AA787"/>
  <c r="X787"/>
  <c r="S787"/>
  <c r="R787"/>
  <c r="Q787"/>
  <c r="N787"/>
  <c r="K787"/>
  <c r="CD786"/>
  <c r="CC786"/>
  <c r="CE786" s="1"/>
  <c r="BV786"/>
  <c r="BN786"/>
  <c r="BM786"/>
  <c r="BK786"/>
  <c r="BJ786"/>
  <c r="BI786"/>
  <c r="BH786"/>
  <c r="BF786"/>
  <c r="BE786"/>
  <c r="AY786"/>
  <c r="AP786"/>
  <c r="AL786"/>
  <c r="AK786"/>
  <c r="AJ786"/>
  <c r="AA786"/>
  <c r="X786"/>
  <c r="S786"/>
  <c r="R786"/>
  <c r="Q786"/>
  <c r="N786"/>
  <c r="K786"/>
  <c r="CD785"/>
  <c r="CC785"/>
  <c r="BV785"/>
  <c r="BN785"/>
  <c r="BM785"/>
  <c r="BK785"/>
  <c r="BJ785"/>
  <c r="BI785"/>
  <c r="BH785"/>
  <c r="BF785"/>
  <c r="BE785"/>
  <c r="AY785"/>
  <c r="AP785"/>
  <c r="AL785"/>
  <c r="AK785"/>
  <c r="AM785" s="1"/>
  <c r="AJ785"/>
  <c r="AA785"/>
  <c r="X785"/>
  <c r="S785"/>
  <c r="R785"/>
  <c r="Q785"/>
  <c r="N785"/>
  <c r="K785"/>
  <c r="CD784"/>
  <c r="CC784"/>
  <c r="BV784"/>
  <c r="BN784"/>
  <c r="BM784"/>
  <c r="BK784"/>
  <c r="BJ784"/>
  <c r="BI784"/>
  <c r="BH784"/>
  <c r="BF784"/>
  <c r="BE784"/>
  <c r="AY784"/>
  <c r="AP784"/>
  <c r="AL784"/>
  <c r="AK784"/>
  <c r="AJ784"/>
  <c r="AA784"/>
  <c r="X784"/>
  <c r="S784"/>
  <c r="R784"/>
  <c r="Q784"/>
  <c r="N784"/>
  <c r="K784"/>
  <c r="CD783"/>
  <c r="CC783"/>
  <c r="CE783" s="1"/>
  <c r="BV783"/>
  <c r="BN783"/>
  <c r="BM783"/>
  <c r="BK783"/>
  <c r="BJ783"/>
  <c r="BI783"/>
  <c r="BH783"/>
  <c r="BF783"/>
  <c r="BE783"/>
  <c r="AY783"/>
  <c r="AP783"/>
  <c r="AL783"/>
  <c r="AK783"/>
  <c r="AM783" s="1"/>
  <c r="AJ783"/>
  <c r="AA783"/>
  <c r="X783"/>
  <c r="S783"/>
  <c r="R783"/>
  <c r="Q783"/>
  <c r="N783"/>
  <c r="K783"/>
  <c r="CD782"/>
  <c r="CC782"/>
  <c r="CE782" s="1"/>
  <c r="BV782"/>
  <c r="BN782"/>
  <c r="BM782"/>
  <c r="BK782"/>
  <c r="BJ782"/>
  <c r="BL782" s="1"/>
  <c r="BI782"/>
  <c r="BH782"/>
  <c r="BF782"/>
  <c r="BE782"/>
  <c r="AY782"/>
  <c r="AP782"/>
  <c r="AL782"/>
  <c r="AK782"/>
  <c r="AM782" s="1"/>
  <c r="AJ782"/>
  <c r="AA782"/>
  <c r="X782"/>
  <c r="S782"/>
  <c r="R782"/>
  <c r="Q782"/>
  <c r="N782"/>
  <c r="K782"/>
  <c r="CD781"/>
  <c r="CE781" s="1"/>
  <c r="CC781"/>
  <c r="BV781"/>
  <c r="BN781"/>
  <c r="BM781"/>
  <c r="BO781" s="1"/>
  <c r="BK781"/>
  <c r="BJ781"/>
  <c r="BI781"/>
  <c r="BH781"/>
  <c r="BF781"/>
  <c r="BE781"/>
  <c r="AY781"/>
  <c r="AP781"/>
  <c r="AL781"/>
  <c r="AK781"/>
  <c r="AJ781"/>
  <c r="AA781"/>
  <c r="X781"/>
  <c r="S781"/>
  <c r="R781"/>
  <c r="Q781"/>
  <c r="K781"/>
  <c r="CD780"/>
  <c r="CC780"/>
  <c r="CE780" s="1"/>
  <c r="BV780"/>
  <c r="BN780"/>
  <c r="BM780"/>
  <c r="BO780" s="1"/>
  <c r="BK780"/>
  <c r="BJ780"/>
  <c r="BL780" s="1"/>
  <c r="BI780"/>
  <c r="BH780"/>
  <c r="BF780"/>
  <c r="BE780"/>
  <c r="AY780"/>
  <c r="AP780"/>
  <c r="AL780"/>
  <c r="AK780"/>
  <c r="AJ780"/>
  <c r="AA780"/>
  <c r="X780"/>
  <c r="S780"/>
  <c r="R780"/>
  <c r="Q780"/>
  <c r="K780"/>
  <c r="CD779"/>
  <c r="CC779"/>
  <c r="BN779"/>
  <c r="BM779"/>
  <c r="BK779"/>
  <c r="BJ779"/>
  <c r="BI779"/>
  <c r="BH779"/>
  <c r="BF779"/>
  <c r="BE779"/>
  <c r="AY779"/>
  <c r="AP779"/>
  <c r="AL779"/>
  <c r="AK779"/>
  <c r="AJ779"/>
  <c r="AA779"/>
  <c r="X779"/>
  <c r="S779"/>
  <c r="R779"/>
  <c r="Q779"/>
  <c r="K779"/>
  <c r="CD778"/>
  <c r="CC778"/>
  <c r="CE778" s="1"/>
  <c r="BN778"/>
  <c r="BM778"/>
  <c r="BK778"/>
  <c r="BJ778"/>
  <c r="BI778"/>
  <c r="BH778"/>
  <c r="BF778"/>
  <c r="BE778"/>
  <c r="BG778" s="1"/>
  <c r="AY778"/>
  <c r="AP778"/>
  <c r="AL778"/>
  <c r="AK778"/>
  <c r="AJ778"/>
  <c r="AA778"/>
  <c r="X778"/>
  <c r="S778"/>
  <c r="R778"/>
  <c r="Q778"/>
  <c r="K778"/>
  <c r="CD777"/>
  <c r="CC777"/>
  <c r="BN777"/>
  <c r="BM777"/>
  <c r="BO777" s="1"/>
  <c r="BK777"/>
  <c r="BJ777"/>
  <c r="BI777"/>
  <c r="BH777"/>
  <c r="BF777"/>
  <c r="BE777"/>
  <c r="AY777"/>
  <c r="AP777"/>
  <c r="AL777"/>
  <c r="AM777" s="1"/>
  <c r="AK777"/>
  <c r="AJ777"/>
  <c r="AA777"/>
  <c r="X777"/>
  <c r="S777"/>
  <c r="R777"/>
  <c r="Q777"/>
  <c r="K777"/>
  <c r="CD776"/>
  <c r="CC776"/>
  <c r="BN776"/>
  <c r="BM776"/>
  <c r="BK776"/>
  <c r="BJ776"/>
  <c r="BI776"/>
  <c r="BH776"/>
  <c r="BF776"/>
  <c r="BE776"/>
  <c r="AY776"/>
  <c r="AP776"/>
  <c r="AL776"/>
  <c r="AK776"/>
  <c r="AJ776"/>
  <c r="AA776"/>
  <c r="X776"/>
  <c r="S776"/>
  <c r="R776"/>
  <c r="T776" s="1"/>
  <c r="Q776"/>
  <c r="K776"/>
  <c r="CD775"/>
  <c r="CC775"/>
  <c r="BN775"/>
  <c r="BM775"/>
  <c r="BK775"/>
  <c r="BJ775"/>
  <c r="BI775"/>
  <c r="BH775"/>
  <c r="BF775"/>
  <c r="BE775"/>
  <c r="BG775" s="1"/>
  <c r="AY775"/>
  <c r="AP775"/>
  <c r="AL775"/>
  <c r="AK775"/>
  <c r="AM775" s="1"/>
  <c r="AJ775"/>
  <c r="AA775"/>
  <c r="X775"/>
  <c r="S775"/>
  <c r="R775"/>
  <c r="Q775"/>
  <c r="K775"/>
  <c r="CD774"/>
  <c r="CC774"/>
  <c r="BV774"/>
  <c r="BN774"/>
  <c r="BM774"/>
  <c r="BK774"/>
  <c r="BJ774"/>
  <c r="BI774"/>
  <c r="BH774"/>
  <c r="BF774"/>
  <c r="BE774"/>
  <c r="AY774"/>
  <c r="AP774"/>
  <c r="AL774"/>
  <c r="AK774"/>
  <c r="AJ774"/>
  <c r="AA774"/>
  <c r="X774"/>
  <c r="S774"/>
  <c r="R774"/>
  <c r="Q774"/>
  <c r="N774"/>
  <c r="K774"/>
  <c r="CD773"/>
  <c r="CC773"/>
  <c r="BV773"/>
  <c r="BN773"/>
  <c r="BM773"/>
  <c r="BK773"/>
  <c r="BJ773"/>
  <c r="BI773"/>
  <c r="BH773"/>
  <c r="BF773"/>
  <c r="BE773"/>
  <c r="AY773"/>
  <c r="AP773"/>
  <c r="AL773"/>
  <c r="AK773"/>
  <c r="AM773" s="1"/>
  <c r="AJ773"/>
  <c r="AA773"/>
  <c r="X773"/>
  <c r="S773"/>
  <c r="R773"/>
  <c r="Q773"/>
  <c r="N773"/>
  <c r="N789" s="1"/>
  <c r="K773"/>
  <c r="BN772"/>
  <c r="BM772"/>
  <c r="BK772"/>
  <c r="BJ772"/>
  <c r="BI772"/>
  <c r="BH772"/>
  <c r="BF772"/>
  <c r="BE772"/>
  <c r="BN771"/>
  <c r="BM771"/>
  <c r="BK771"/>
  <c r="BJ771"/>
  <c r="BI771"/>
  <c r="BH771"/>
  <c r="BF771"/>
  <c r="BE771"/>
  <c r="BG771" s="1"/>
  <c r="CB769"/>
  <c r="CA769"/>
  <c r="BZ769"/>
  <c r="BY769"/>
  <c r="BX769"/>
  <c r="BW769"/>
  <c r="BV769"/>
  <c r="BU769"/>
  <c r="BT769"/>
  <c r="BS769"/>
  <c r="BD769"/>
  <c r="BC769"/>
  <c r="BB769"/>
  <c r="BA769"/>
  <c r="AZ769"/>
  <c r="AX769"/>
  <c r="AW769"/>
  <c r="AU769"/>
  <c r="AT769"/>
  <c r="AS769"/>
  <c r="AR769"/>
  <c r="AQ769"/>
  <c r="AO769"/>
  <c r="AN769"/>
  <c r="AI769"/>
  <c r="AH769"/>
  <c r="AG769"/>
  <c r="BH769" s="1"/>
  <c r="AF769"/>
  <c r="AE769"/>
  <c r="AD769"/>
  <c r="AC769"/>
  <c r="AB769"/>
  <c r="Z769"/>
  <c r="Y769"/>
  <c r="W769"/>
  <c r="V769"/>
  <c r="U769"/>
  <c r="P769"/>
  <c r="O769"/>
  <c r="N769"/>
  <c r="M769"/>
  <c r="L769"/>
  <c r="J769"/>
  <c r="I769"/>
  <c r="CD768"/>
  <c r="CD769" s="1"/>
  <c r="CC768"/>
  <c r="BN768"/>
  <c r="BM768"/>
  <c r="BK768"/>
  <c r="BJ768"/>
  <c r="BI768"/>
  <c r="BH768"/>
  <c r="BF768"/>
  <c r="BE768"/>
  <c r="AY768"/>
  <c r="AY769" s="1"/>
  <c r="AP768"/>
  <c r="AP769" s="1"/>
  <c r="AL768"/>
  <c r="AL769" s="1"/>
  <c r="AK768"/>
  <c r="AK769" s="1"/>
  <c r="AJ768"/>
  <c r="AJ769" s="1"/>
  <c r="AA768"/>
  <c r="AA769" s="1"/>
  <c r="X768"/>
  <c r="X769" s="1"/>
  <c r="S768"/>
  <c r="S769" s="1"/>
  <c r="R768"/>
  <c r="R769" s="1"/>
  <c r="Q768"/>
  <c r="Q769" s="1"/>
  <c r="K768"/>
  <c r="K769" s="1"/>
  <c r="BN767"/>
  <c r="BM767"/>
  <c r="BO767" s="1"/>
  <c r="BK767"/>
  <c r="BJ767"/>
  <c r="BL767" s="1"/>
  <c r="BI767"/>
  <c r="BH767"/>
  <c r="BF767"/>
  <c r="BE767"/>
  <c r="CB766"/>
  <c r="CA766"/>
  <c r="BZ766"/>
  <c r="BY766"/>
  <c r="BX766"/>
  <c r="BW766"/>
  <c r="BU766"/>
  <c r="BT766"/>
  <c r="BS766"/>
  <c r="BD766"/>
  <c r="BC766"/>
  <c r="BB766"/>
  <c r="BA766"/>
  <c r="AZ766"/>
  <c r="AX766"/>
  <c r="AW766"/>
  <c r="AU766"/>
  <c r="AT766"/>
  <c r="AS766"/>
  <c r="AR766"/>
  <c r="AQ766"/>
  <c r="AO766"/>
  <c r="AN766"/>
  <c r="AI766"/>
  <c r="AH766"/>
  <c r="AG766"/>
  <c r="BH766" s="1"/>
  <c r="AF766"/>
  <c r="AE766"/>
  <c r="AD766"/>
  <c r="BK766" s="1"/>
  <c r="AC766"/>
  <c r="AB766"/>
  <c r="Z766"/>
  <c r="Y766"/>
  <c r="W766"/>
  <c r="V766"/>
  <c r="U766"/>
  <c r="P766"/>
  <c r="O766"/>
  <c r="M766"/>
  <c r="L766"/>
  <c r="J766"/>
  <c r="I766"/>
  <c r="CD765"/>
  <c r="CD766" s="1"/>
  <c r="CC765"/>
  <c r="CC766" s="1"/>
  <c r="BV765"/>
  <c r="BV766" s="1"/>
  <c r="BN765"/>
  <c r="BM765"/>
  <c r="BK765"/>
  <c r="BJ765"/>
  <c r="BI765"/>
  <c r="BH765"/>
  <c r="BF765"/>
  <c r="BE765"/>
  <c r="AY765"/>
  <c r="AY766" s="1"/>
  <c r="AP765"/>
  <c r="AP766" s="1"/>
  <c r="AL765"/>
  <c r="AL766" s="1"/>
  <c r="AK765"/>
  <c r="AJ765"/>
  <c r="AJ766" s="1"/>
  <c r="AA765"/>
  <c r="AA766" s="1"/>
  <c r="X765"/>
  <c r="X766" s="1"/>
  <c r="S765"/>
  <c r="S766" s="1"/>
  <c r="R765"/>
  <c r="T765" s="1"/>
  <c r="T766" s="1"/>
  <c r="Q765"/>
  <c r="Q766" s="1"/>
  <c r="N765"/>
  <c r="N766" s="1"/>
  <c r="K765"/>
  <c r="K766" s="1"/>
  <c r="BN764"/>
  <c r="BM764"/>
  <c r="BK764"/>
  <c r="BJ764"/>
  <c r="BI764"/>
  <c r="BH764"/>
  <c r="BF764"/>
  <c r="BE764"/>
  <c r="CF763"/>
  <c r="CB763"/>
  <c r="CA763"/>
  <c r="BZ763"/>
  <c r="BY763"/>
  <c r="BX763"/>
  <c r="BW763"/>
  <c r="BU763"/>
  <c r="BT763"/>
  <c r="BS763"/>
  <c r="BD763"/>
  <c r="BC763"/>
  <c r="BB763"/>
  <c r="BA763"/>
  <c r="AZ763"/>
  <c r="AX763"/>
  <c r="AW763"/>
  <c r="AU763"/>
  <c r="AT763"/>
  <c r="AS763"/>
  <c r="AR763"/>
  <c r="AQ763"/>
  <c r="AO763"/>
  <c r="AN763"/>
  <c r="AI763"/>
  <c r="AH763"/>
  <c r="AG763"/>
  <c r="BH763" s="1"/>
  <c r="AF763"/>
  <c r="AE763"/>
  <c r="AD763"/>
  <c r="AC763"/>
  <c r="AB763"/>
  <c r="Z763"/>
  <c r="Y763"/>
  <c r="W763"/>
  <c r="V763"/>
  <c r="U763"/>
  <c r="P763"/>
  <c r="O763"/>
  <c r="M763"/>
  <c r="L763"/>
  <c r="J763"/>
  <c r="I763"/>
  <c r="CD762"/>
  <c r="CC762"/>
  <c r="BV762"/>
  <c r="BN762"/>
  <c r="BM762"/>
  <c r="BK762"/>
  <c r="BJ762"/>
  <c r="BI762"/>
  <c r="BH762"/>
  <c r="BF762"/>
  <c r="BQ762" s="1"/>
  <c r="BE762"/>
  <c r="AY762"/>
  <c r="AP762"/>
  <c r="AL762"/>
  <c r="AK762"/>
  <c r="AJ762"/>
  <c r="AA762"/>
  <c r="X762"/>
  <c r="S762"/>
  <c r="R762"/>
  <c r="T762" s="1"/>
  <c r="Q762"/>
  <c r="N762"/>
  <c r="K762"/>
  <c r="CD761"/>
  <c r="CC761"/>
  <c r="BV761"/>
  <c r="BN761"/>
  <c r="BM761"/>
  <c r="BO761" s="1"/>
  <c r="BK761"/>
  <c r="BL761" s="1"/>
  <c r="BJ761"/>
  <c r="BI761"/>
  <c r="BH761"/>
  <c r="BF761"/>
  <c r="BE761"/>
  <c r="AY761"/>
  <c r="AP761"/>
  <c r="AL761"/>
  <c r="AK761"/>
  <c r="AJ761"/>
  <c r="AA761"/>
  <c r="X761"/>
  <c r="S761"/>
  <c r="R761"/>
  <c r="Q761"/>
  <c r="N761"/>
  <c r="N763" s="1"/>
  <c r="K761"/>
  <c r="BN760"/>
  <c r="BM760"/>
  <c r="BO760" s="1"/>
  <c r="BK760"/>
  <c r="BL760" s="1"/>
  <c r="BJ760"/>
  <c r="BI760"/>
  <c r="BH760"/>
  <c r="BF760"/>
  <c r="BE760"/>
  <c r="CB759"/>
  <c r="CA759"/>
  <c r="BZ759"/>
  <c r="BY759"/>
  <c r="BX759"/>
  <c r="BW759"/>
  <c r="BU759"/>
  <c r="BT759"/>
  <c r="BS759"/>
  <c r="BD759"/>
  <c r="BC759"/>
  <c r="BB759"/>
  <c r="BA759"/>
  <c r="AZ759"/>
  <c r="AX759"/>
  <c r="AW759"/>
  <c r="AU759"/>
  <c r="AT759"/>
  <c r="AS759"/>
  <c r="AR759"/>
  <c r="AQ759"/>
  <c r="AO759"/>
  <c r="AN759"/>
  <c r="AI759"/>
  <c r="AH759"/>
  <c r="AG759"/>
  <c r="BH759" s="1"/>
  <c r="AF759"/>
  <c r="AE759"/>
  <c r="AD759"/>
  <c r="AC759"/>
  <c r="AB759"/>
  <c r="Z759"/>
  <c r="BF759" s="1"/>
  <c r="Y759"/>
  <c r="W759"/>
  <c r="V759"/>
  <c r="U759"/>
  <c r="P759"/>
  <c r="O759"/>
  <c r="M759"/>
  <c r="L759"/>
  <c r="J759"/>
  <c r="I759"/>
  <c r="CD758"/>
  <c r="CC758"/>
  <c r="BV758"/>
  <c r="BN758"/>
  <c r="BM758"/>
  <c r="BK758"/>
  <c r="BJ758"/>
  <c r="BI758"/>
  <c r="BH758"/>
  <c r="BF758"/>
  <c r="BE758"/>
  <c r="AY758"/>
  <c r="AP758"/>
  <c r="AL758"/>
  <c r="AK758"/>
  <c r="AJ758"/>
  <c r="AA758"/>
  <c r="X758"/>
  <c r="S758"/>
  <c r="R758"/>
  <c r="Q758"/>
  <c r="N758"/>
  <c r="K758"/>
  <c r="CD757"/>
  <c r="CC757"/>
  <c r="BV757"/>
  <c r="BN757"/>
  <c r="BM757"/>
  <c r="BK757"/>
  <c r="BJ757"/>
  <c r="BI757"/>
  <c r="BH757"/>
  <c r="BF757"/>
  <c r="BE757"/>
  <c r="AY757"/>
  <c r="AP757"/>
  <c r="AL757"/>
  <c r="AK757"/>
  <c r="AJ757"/>
  <c r="AA757"/>
  <c r="X757"/>
  <c r="S757"/>
  <c r="R757"/>
  <c r="T757" s="1"/>
  <c r="Q757"/>
  <c r="N757"/>
  <c r="K757"/>
  <c r="CD756"/>
  <c r="CC756"/>
  <c r="BV756"/>
  <c r="BN756"/>
  <c r="BM756"/>
  <c r="BK756"/>
  <c r="BJ756"/>
  <c r="BI756"/>
  <c r="BH756"/>
  <c r="BF756"/>
  <c r="BE756"/>
  <c r="AY756"/>
  <c r="AP756"/>
  <c r="AL756"/>
  <c r="AK756"/>
  <c r="AJ756"/>
  <c r="AA756"/>
  <c r="X756"/>
  <c r="S756"/>
  <c r="R756"/>
  <c r="T756" s="1"/>
  <c r="Q756"/>
  <c r="N756"/>
  <c r="K756"/>
  <c r="CD755"/>
  <c r="CC755"/>
  <c r="BN755"/>
  <c r="BM755"/>
  <c r="BK755"/>
  <c r="BJ755"/>
  <c r="BI755"/>
  <c r="BH755"/>
  <c r="BF755"/>
  <c r="BE755"/>
  <c r="AY755"/>
  <c r="AP755"/>
  <c r="AL755"/>
  <c r="AK755"/>
  <c r="AJ755"/>
  <c r="AA755"/>
  <c r="X755"/>
  <c r="S755"/>
  <c r="R755"/>
  <c r="Q755"/>
  <c r="K755"/>
  <c r="CD754"/>
  <c r="CC754"/>
  <c r="BV754"/>
  <c r="BN754"/>
  <c r="BM754"/>
  <c r="BK754"/>
  <c r="BJ754"/>
  <c r="BI754"/>
  <c r="BH754"/>
  <c r="BF754"/>
  <c r="BE754"/>
  <c r="AY754"/>
  <c r="AP754"/>
  <c r="AL754"/>
  <c r="AK754"/>
  <c r="AJ754"/>
  <c r="AA754"/>
  <c r="X754"/>
  <c r="S754"/>
  <c r="R754"/>
  <c r="Q754"/>
  <c r="N754"/>
  <c r="K754"/>
  <c r="CD753"/>
  <c r="CC753"/>
  <c r="CE753" s="1"/>
  <c r="BV753"/>
  <c r="BN753"/>
  <c r="BM753"/>
  <c r="BK753"/>
  <c r="BJ753"/>
  <c r="BI753"/>
  <c r="BH753"/>
  <c r="BF753"/>
  <c r="BE753"/>
  <c r="AY753"/>
  <c r="AP753"/>
  <c r="AL753"/>
  <c r="AK753"/>
  <c r="AM753" s="1"/>
  <c r="AJ753"/>
  <c r="AA753"/>
  <c r="X753"/>
  <c r="S753"/>
  <c r="R753"/>
  <c r="Q753"/>
  <c r="N753"/>
  <c r="K753"/>
  <c r="CD752"/>
  <c r="CC752"/>
  <c r="BV752"/>
  <c r="BN752"/>
  <c r="BM752"/>
  <c r="BK752"/>
  <c r="BJ752"/>
  <c r="BI752"/>
  <c r="BH752"/>
  <c r="BF752"/>
  <c r="BE752"/>
  <c r="BG752" s="1"/>
  <c r="AY752"/>
  <c r="AP752"/>
  <c r="AL752"/>
  <c r="AK752"/>
  <c r="AJ752"/>
  <c r="AA752"/>
  <c r="X752"/>
  <c r="S752"/>
  <c r="R752"/>
  <c r="Q752"/>
  <c r="N752"/>
  <c r="N759" s="1"/>
  <c r="K752"/>
  <c r="BN751"/>
  <c r="BM751"/>
  <c r="BK751"/>
  <c r="BJ751"/>
  <c r="BL751" s="1"/>
  <c r="BI751"/>
  <c r="BH751"/>
  <c r="BF751"/>
  <c r="BE751"/>
  <c r="CB750"/>
  <c r="CA750"/>
  <c r="BZ750"/>
  <c r="BZ770" s="1"/>
  <c r="BY750"/>
  <c r="BX750"/>
  <c r="BW750"/>
  <c r="BU750"/>
  <c r="BT750"/>
  <c r="BS750"/>
  <c r="BD750"/>
  <c r="BC750"/>
  <c r="BB750"/>
  <c r="BA750"/>
  <c r="AZ750"/>
  <c r="AX750"/>
  <c r="AW750"/>
  <c r="AU750"/>
  <c r="AT750"/>
  <c r="AS750"/>
  <c r="AR750"/>
  <c r="AQ750"/>
  <c r="AO750"/>
  <c r="AN750"/>
  <c r="AI750"/>
  <c r="AH750"/>
  <c r="AG750"/>
  <c r="AF750"/>
  <c r="AD750"/>
  <c r="AC750"/>
  <c r="AB750"/>
  <c r="Z750"/>
  <c r="Y750"/>
  <c r="W750"/>
  <c r="V750"/>
  <c r="U750"/>
  <c r="U770" s="1"/>
  <c r="P750"/>
  <c r="O750"/>
  <c r="M750"/>
  <c r="L750"/>
  <c r="J750"/>
  <c r="I750"/>
  <c r="CD749"/>
  <c r="CC749"/>
  <c r="CE749" s="1"/>
  <c r="BV749"/>
  <c r="BN749"/>
  <c r="BM749"/>
  <c r="BK749"/>
  <c r="BJ749"/>
  <c r="BI749"/>
  <c r="BH749"/>
  <c r="BF749"/>
  <c r="BE749"/>
  <c r="BG749" s="1"/>
  <c r="AY749"/>
  <c r="AP749"/>
  <c r="AL749"/>
  <c r="AK749"/>
  <c r="AJ749"/>
  <c r="AA749"/>
  <c r="X749"/>
  <c r="S749"/>
  <c r="R749"/>
  <c r="Q749"/>
  <c r="N749"/>
  <c r="K749"/>
  <c r="CD748"/>
  <c r="CC748"/>
  <c r="CE748" s="1"/>
  <c r="BV748"/>
  <c r="BN748"/>
  <c r="BM748"/>
  <c r="BK748"/>
  <c r="BJ748"/>
  <c r="BI748"/>
  <c r="BH748"/>
  <c r="BF748"/>
  <c r="BE748"/>
  <c r="BG748" s="1"/>
  <c r="AY748"/>
  <c r="AP748"/>
  <c r="AL748"/>
  <c r="AK748"/>
  <c r="AJ748"/>
  <c r="AA748"/>
  <c r="X748"/>
  <c r="S748"/>
  <c r="R748"/>
  <c r="Q748"/>
  <c r="N748"/>
  <c r="K748"/>
  <c r="CD747"/>
  <c r="CC747"/>
  <c r="BV747"/>
  <c r="BN747"/>
  <c r="BM747"/>
  <c r="BK747"/>
  <c r="BJ747"/>
  <c r="BI747"/>
  <c r="BH747"/>
  <c r="BF747"/>
  <c r="BE747"/>
  <c r="AY747"/>
  <c r="AP747"/>
  <c r="AL747"/>
  <c r="AK747"/>
  <c r="AM747" s="1"/>
  <c r="AJ747"/>
  <c r="AA747"/>
  <c r="X747"/>
  <c r="S747"/>
  <c r="R747"/>
  <c r="Q747"/>
  <c r="N747"/>
  <c r="K747"/>
  <c r="CD746"/>
  <c r="CC746"/>
  <c r="BV746"/>
  <c r="BN746"/>
  <c r="BM746"/>
  <c r="BK746"/>
  <c r="BJ746"/>
  <c r="BI746"/>
  <c r="BH746"/>
  <c r="BF746"/>
  <c r="BE746"/>
  <c r="AY746"/>
  <c r="AP746"/>
  <c r="AL746"/>
  <c r="AK746"/>
  <c r="AJ746"/>
  <c r="AA746"/>
  <c r="X746"/>
  <c r="S746"/>
  <c r="R746"/>
  <c r="Q746"/>
  <c r="N746"/>
  <c r="K746"/>
  <c r="CD745"/>
  <c r="CC745"/>
  <c r="BV745"/>
  <c r="BN745"/>
  <c r="BM745"/>
  <c r="BK745"/>
  <c r="BJ745"/>
  <c r="BI745"/>
  <c r="BH745"/>
  <c r="BF745"/>
  <c r="BE745"/>
  <c r="AY745"/>
  <c r="AP745"/>
  <c r="AL745"/>
  <c r="AK745"/>
  <c r="AJ745"/>
  <c r="AA745"/>
  <c r="X745"/>
  <c r="S745"/>
  <c r="R745"/>
  <c r="T745" s="1"/>
  <c r="Q745"/>
  <c r="N745"/>
  <c r="K745"/>
  <c r="CD744"/>
  <c r="CC744"/>
  <c r="BV744"/>
  <c r="BN744"/>
  <c r="BM744"/>
  <c r="BO744" s="1"/>
  <c r="BK744"/>
  <c r="BJ744"/>
  <c r="BI744"/>
  <c r="BH744"/>
  <c r="BF744"/>
  <c r="BE744"/>
  <c r="AY744"/>
  <c r="AP744"/>
  <c r="AL744"/>
  <c r="AK744"/>
  <c r="AJ744"/>
  <c r="AA744"/>
  <c r="X744"/>
  <c r="S744"/>
  <c r="R744"/>
  <c r="Q744"/>
  <c r="N744"/>
  <c r="K744"/>
  <c r="CD743"/>
  <c r="CC743"/>
  <c r="BV743"/>
  <c r="BN743"/>
  <c r="BM743"/>
  <c r="BK743"/>
  <c r="BJ743"/>
  <c r="BI743"/>
  <c r="BH743"/>
  <c r="BF743"/>
  <c r="BE743"/>
  <c r="AY743"/>
  <c r="AP743"/>
  <c r="AL743"/>
  <c r="AK743"/>
  <c r="AM743" s="1"/>
  <c r="AJ743"/>
  <c r="AA743"/>
  <c r="X743"/>
  <c r="S743"/>
  <c r="R743"/>
  <c r="Q743"/>
  <c r="K743"/>
  <c r="CD742"/>
  <c r="CC742"/>
  <c r="BV742"/>
  <c r="BN742"/>
  <c r="BM742"/>
  <c r="BK742"/>
  <c r="BJ742"/>
  <c r="BI742"/>
  <c r="BH742"/>
  <c r="BF742"/>
  <c r="BE742"/>
  <c r="AY742"/>
  <c r="AP742"/>
  <c r="AL742"/>
  <c r="AK742"/>
  <c r="AJ742"/>
  <c r="AA742"/>
  <c r="X742"/>
  <c r="S742"/>
  <c r="R742"/>
  <c r="Q742"/>
  <c r="N742"/>
  <c r="K742"/>
  <c r="CD741"/>
  <c r="CC741"/>
  <c r="CE741" s="1"/>
  <c r="BN741"/>
  <c r="BM741"/>
  <c r="BK741"/>
  <c r="BJ741"/>
  <c r="BL741" s="1"/>
  <c r="BI741"/>
  <c r="BH741"/>
  <c r="BF741"/>
  <c r="BQ741" s="1"/>
  <c r="BE741"/>
  <c r="AY741"/>
  <c r="AP741"/>
  <c r="AL741"/>
  <c r="AK741"/>
  <c r="AM741" s="1"/>
  <c r="AJ741"/>
  <c r="AA741"/>
  <c r="X741"/>
  <c r="T741"/>
  <c r="S741"/>
  <c r="R741"/>
  <c r="Q741"/>
  <c r="N741"/>
  <c r="K741"/>
  <c r="CD740"/>
  <c r="CC740"/>
  <c r="BN740"/>
  <c r="BM740"/>
  <c r="BK740"/>
  <c r="BJ740"/>
  <c r="BI740"/>
  <c r="BH740"/>
  <c r="BF740"/>
  <c r="BE740"/>
  <c r="AY740"/>
  <c r="AP740"/>
  <c r="AL740"/>
  <c r="AK740"/>
  <c r="AJ740"/>
  <c r="AA740"/>
  <c r="X740"/>
  <c r="S740"/>
  <c r="R740"/>
  <c r="Q740"/>
  <c r="N740"/>
  <c r="K740"/>
  <c r="CD739"/>
  <c r="CC739"/>
  <c r="BV739"/>
  <c r="BN739"/>
  <c r="BM739"/>
  <c r="BK739"/>
  <c r="BJ739"/>
  <c r="BI739"/>
  <c r="BH739"/>
  <c r="BF739"/>
  <c r="BE739"/>
  <c r="AY739"/>
  <c r="AP739"/>
  <c r="AL739"/>
  <c r="AK739"/>
  <c r="AJ739"/>
  <c r="AA739"/>
  <c r="X739"/>
  <c r="S739"/>
  <c r="R739"/>
  <c r="Q739"/>
  <c r="N739"/>
  <c r="K739"/>
  <c r="CD738"/>
  <c r="CC738"/>
  <c r="BV738"/>
  <c r="BN738"/>
  <c r="BM738"/>
  <c r="BO738" s="1"/>
  <c r="BK738"/>
  <c r="BJ738"/>
  <c r="BI738"/>
  <c r="BH738"/>
  <c r="BF738"/>
  <c r="BE738"/>
  <c r="BG738" s="1"/>
  <c r="AY738"/>
  <c r="AP738"/>
  <c r="AL738"/>
  <c r="AK738"/>
  <c r="AJ738"/>
  <c r="AA738"/>
  <c r="X738"/>
  <c r="S738"/>
  <c r="R738"/>
  <c r="Q738"/>
  <c r="N738"/>
  <c r="K738"/>
  <c r="CD737"/>
  <c r="CC737"/>
  <c r="BN737"/>
  <c r="BM737"/>
  <c r="BO737" s="1"/>
  <c r="BK737"/>
  <c r="BJ737"/>
  <c r="BI737"/>
  <c r="BH737"/>
  <c r="BF737"/>
  <c r="BE737"/>
  <c r="BG737" s="1"/>
  <c r="AY737"/>
  <c r="AP737"/>
  <c r="AL737"/>
  <c r="AK737"/>
  <c r="AM737" s="1"/>
  <c r="AJ737"/>
  <c r="AA737"/>
  <c r="X737"/>
  <c r="S737"/>
  <c r="R737"/>
  <c r="Q737"/>
  <c r="N737"/>
  <c r="K737"/>
  <c r="CD736"/>
  <c r="CC736"/>
  <c r="BN736"/>
  <c r="BK736"/>
  <c r="BJ736"/>
  <c r="BI736"/>
  <c r="BH736"/>
  <c r="BF736"/>
  <c r="BE736"/>
  <c r="AY736"/>
  <c r="AP736"/>
  <c r="AL736"/>
  <c r="AJ736"/>
  <c r="AE736"/>
  <c r="AE750" s="1"/>
  <c r="AA736"/>
  <c r="X736"/>
  <c r="S736"/>
  <c r="R736"/>
  <c r="Q736"/>
  <c r="K736"/>
  <c r="CD735"/>
  <c r="CC735"/>
  <c r="CE735" s="1"/>
  <c r="BV735"/>
  <c r="BN735"/>
  <c r="BM735"/>
  <c r="BK735"/>
  <c r="BJ735"/>
  <c r="BI735"/>
  <c r="BH735"/>
  <c r="BF735"/>
  <c r="BE735"/>
  <c r="AY735"/>
  <c r="AP735"/>
  <c r="AL735"/>
  <c r="AK735"/>
  <c r="AJ735"/>
  <c r="AA735"/>
  <c r="X735"/>
  <c r="S735"/>
  <c r="R735"/>
  <c r="Q735"/>
  <c r="N735"/>
  <c r="N750" s="1"/>
  <c r="K735"/>
  <c r="CB731"/>
  <c r="CA731"/>
  <c r="BZ731"/>
  <c r="BY731"/>
  <c r="BX731"/>
  <c r="BW731"/>
  <c r="BU731"/>
  <c r="BT731"/>
  <c r="BS731"/>
  <c r="BD731"/>
  <c r="BC731"/>
  <c r="BB731"/>
  <c r="BA731"/>
  <c r="AZ731"/>
  <c r="AX731"/>
  <c r="AW731"/>
  <c r="AV731"/>
  <c r="AV732" s="1"/>
  <c r="AU731"/>
  <c r="AT731"/>
  <c r="AS731"/>
  <c r="AR731"/>
  <c r="AQ731"/>
  <c r="AO731"/>
  <c r="AN731"/>
  <c r="AI731"/>
  <c r="AH731"/>
  <c r="AG731"/>
  <c r="AF731"/>
  <c r="AE731"/>
  <c r="AD731"/>
  <c r="AC731"/>
  <c r="AB731"/>
  <c r="Z731"/>
  <c r="Y731"/>
  <c r="W731"/>
  <c r="V731"/>
  <c r="U731"/>
  <c r="P731"/>
  <c r="O731"/>
  <c r="N731"/>
  <c r="M731"/>
  <c r="L731"/>
  <c r="J731"/>
  <c r="I731"/>
  <c r="BN730"/>
  <c r="BM730"/>
  <c r="BO730" s="1"/>
  <c r="BK730"/>
  <c r="BJ730"/>
  <c r="BI730"/>
  <c r="BH730"/>
  <c r="BF730"/>
  <c r="BE730"/>
  <c r="AY730"/>
  <c r="AP730"/>
  <c r="AA730"/>
  <c r="X730"/>
  <c r="K730"/>
  <c r="BN729"/>
  <c r="BM729"/>
  <c r="BO729" s="1"/>
  <c r="BK729"/>
  <c r="BJ729"/>
  <c r="BI729"/>
  <c r="BH729"/>
  <c r="BF729"/>
  <c r="BE729"/>
  <c r="BG729" s="1"/>
  <c r="AY729"/>
  <c r="AP729"/>
  <c r="AA729"/>
  <c r="X729"/>
  <c r="K729"/>
  <c r="BN728"/>
  <c r="BM728"/>
  <c r="BK728"/>
  <c r="BJ728"/>
  <c r="BI728"/>
  <c r="BH728"/>
  <c r="BF728"/>
  <c r="BE728"/>
  <c r="AY728"/>
  <c r="AP728"/>
  <c r="AA728"/>
  <c r="X728"/>
  <c r="S728"/>
  <c r="R728"/>
  <c r="Q728"/>
  <c r="K728"/>
  <c r="CD727"/>
  <c r="CD731" s="1"/>
  <c r="CC727"/>
  <c r="CC731" s="1"/>
  <c r="BV727"/>
  <c r="BV731" s="1"/>
  <c r="BN727"/>
  <c r="BM727"/>
  <c r="BK727"/>
  <c r="BJ727"/>
  <c r="BL727" s="1"/>
  <c r="BI727"/>
  <c r="BH727"/>
  <c r="BF727"/>
  <c r="BE727"/>
  <c r="AY727"/>
  <c r="AP727"/>
  <c r="AL727"/>
  <c r="AL731" s="1"/>
  <c r="AK727"/>
  <c r="AK731" s="1"/>
  <c r="AJ727"/>
  <c r="AJ731" s="1"/>
  <c r="AA727"/>
  <c r="X727"/>
  <c r="S727"/>
  <c r="R727"/>
  <c r="T727" s="1"/>
  <c r="Q727"/>
  <c r="K727"/>
  <c r="BN726"/>
  <c r="BM726"/>
  <c r="BK726"/>
  <c r="BJ726"/>
  <c r="BI726"/>
  <c r="BH726"/>
  <c r="BP726" s="1"/>
  <c r="BF726"/>
  <c r="BE726"/>
  <c r="CB725"/>
  <c r="CA725"/>
  <c r="BZ725"/>
  <c r="BY725"/>
  <c r="BX725"/>
  <c r="BW725"/>
  <c r="BU725"/>
  <c r="BT725"/>
  <c r="BS725"/>
  <c r="BD725"/>
  <c r="BC725"/>
  <c r="BB725"/>
  <c r="BA725"/>
  <c r="AZ725"/>
  <c r="AX725"/>
  <c r="AW725"/>
  <c r="AU725"/>
  <c r="AT725"/>
  <c r="AS725"/>
  <c r="AR725"/>
  <c r="AQ725"/>
  <c r="AO725"/>
  <c r="AN725"/>
  <c r="AI725"/>
  <c r="AH725"/>
  <c r="AG725"/>
  <c r="BH725" s="1"/>
  <c r="AF725"/>
  <c r="AE725"/>
  <c r="AD725"/>
  <c r="AC725"/>
  <c r="AB725"/>
  <c r="Z725"/>
  <c r="Y725"/>
  <c r="W725"/>
  <c r="V725"/>
  <c r="U725"/>
  <c r="P725"/>
  <c r="O725"/>
  <c r="M725"/>
  <c r="L725"/>
  <c r="J725"/>
  <c r="I725"/>
  <c r="CD724"/>
  <c r="CC724"/>
  <c r="BV724"/>
  <c r="BN724"/>
  <c r="BM724"/>
  <c r="BK724"/>
  <c r="BJ724"/>
  <c r="BL724" s="1"/>
  <c r="BI724"/>
  <c r="BH724"/>
  <c r="BF724"/>
  <c r="BE724"/>
  <c r="AY724"/>
  <c r="AP724"/>
  <c r="AL724"/>
  <c r="AK724"/>
  <c r="AJ724"/>
  <c r="AA724"/>
  <c r="X724"/>
  <c r="S724"/>
  <c r="R724"/>
  <c r="Q724"/>
  <c r="N724"/>
  <c r="K724"/>
  <c r="CD723"/>
  <c r="CC723"/>
  <c r="BV723"/>
  <c r="BN723"/>
  <c r="BM723"/>
  <c r="BK723"/>
  <c r="BJ723"/>
  <c r="BI723"/>
  <c r="BH723"/>
  <c r="BF723"/>
  <c r="BE723"/>
  <c r="AY723"/>
  <c r="AP723"/>
  <c r="AL723"/>
  <c r="AK723"/>
  <c r="AJ723"/>
  <c r="AA723"/>
  <c r="X723"/>
  <c r="S723"/>
  <c r="R723"/>
  <c r="Q723"/>
  <c r="K723"/>
  <c r="CD722"/>
  <c r="CC722"/>
  <c r="BN722"/>
  <c r="BM722"/>
  <c r="BK722"/>
  <c r="BJ722"/>
  <c r="BI722"/>
  <c r="BH722"/>
  <c r="BF722"/>
  <c r="BE722"/>
  <c r="AY722"/>
  <c r="AP722"/>
  <c r="AL722"/>
  <c r="AK722"/>
  <c r="AJ722"/>
  <c r="AA722"/>
  <c r="X722"/>
  <c r="S722"/>
  <c r="R722"/>
  <c r="Q722"/>
  <c r="N722"/>
  <c r="N725" s="1"/>
  <c r="K722"/>
  <c r="BN721"/>
  <c r="BM721"/>
  <c r="BK721"/>
  <c r="BJ721"/>
  <c r="BI721"/>
  <c r="BH721"/>
  <c r="BF721"/>
  <c r="BE721"/>
  <c r="CB720"/>
  <c r="CA720"/>
  <c r="BZ720"/>
  <c r="BY720"/>
  <c r="BX720"/>
  <c r="BW720"/>
  <c r="BU720"/>
  <c r="BT720"/>
  <c r="BS720"/>
  <c r="BD720"/>
  <c r="BC720"/>
  <c r="BB720"/>
  <c r="BA720"/>
  <c r="AZ720"/>
  <c r="AX720"/>
  <c r="AW720"/>
  <c r="AU720"/>
  <c r="AT720"/>
  <c r="AS720"/>
  <c r="AR720"/>
  <c r="AQ720"/>
  <c r="AO720"/>
  <c r="AN720"/>
  <c r="AI720"/>
  <c r="AH720"/>
  <c r="AG720"/>
  <c r="BH720" s="1"/>
  <c r="AF720"/>
  <c r="AE720"/>
  <c r="AD720"/>
  <c r="AC720"/>
  <c r="AB720"/>
  <c r="Z720"/>
  <c r="Y720"/>
  <c r="W720"/>
  <c r="V720"/>
  <c r="U720"/>
  <c r="P720"/>
  <c r="O720"/>
  <c r="M720"/>
  <c r="L720"/>
  <c r="J720"/>
  <c r="I720"/>
  <c r="BN719"/>
  <c r="BM719"/>
  <c r="BK719"/>
  <c r="BJ719"/>
  <c r="BI719"/>
  <c r="BH719"/>
  <c r="BF719"/>
  <c r="BE719"/>
  <c r="AY719"/>
  <c r="AP719"/>
  <c r="AA719"/>
  <c r="X719"/>
  <c r="K719"/>
  <c r="BN718"/>
  <c r="BM718"/>
  <c r="BO718" s="1"/>
  <c r="BK718"/>
  <c r="BJ718"/>
  <c r="BL718" s="1"/>
  <c r="BI718"/>
  <c r="BH718"/>
  <c r="BF718"/>
  <c r="BE718"/>
  <c r="BG718" s="1"/>
  <c r="AY718"/>
  <c r="AP718"/>
  <c r="AA718"/>
  <c r="X718"/>
  <c r="K718"/>
  <c r="BN717"/>
  <c r="BM717"/>
  <c r="BK717"/>
  <c r="BJ717"/>
  <c r="BI717"/>
  <c r="BH717"/>
  <c r="BF717"/>
  <c r="BE717"/>
  <c r="AY717"/>
  <c r="AP717"/>
  <c r="AA717"/>
  <c r="X717"/>
  <c r="K717"/>
  <c r="BN716"/>
  <c r="BM716"/>
  <c r="BO716" s="1"/>
  <c r="BK716"/>
  <c r="BJ716"/>
  <c r="BI716"/>
  <c r="BH716"/>
  <c r="BF716"/>
  <c r="BE716"/>
  <c r="BG716" s="1"/>
  <c r="AY716"/>
  <c r="AP716"/>
  <c r="AA716"/>
  <c r="X716"/>
  <c r="S716"/>
  <c r="K716"/>
  <c r="T716" s="1"/>
  <c r="BN715"/>
  <c r="BM715"/>
  <c r="BO715" s="1"/>
  <c r="BK715"/>
  <c r="BJ715"/>
  <c r="BI715"/>
  <c r="BH715"/>
  <c r="BF715"/>
  <c r="BE715"/>
  <c r="AY715"/>
  <c r="AP715"/>
  <c r="AA715"/>
  <c r="X715"/>
  <c r="S715"/>
  <c r="R715"/>
  <c r="Q715"/>
  <c r="K715"/>
  <c r="BN714"/>
  <c r="BM714"/>
  <c r="BO714" s="1"/>
  <c r="BK714"/>
  <c r="BJ714"/>
  <c r="BI714"/>
  <c r="BH714"/>
  <c r="BF714"/>
  <c r="BE714"/>
  <c r="BG714" s="1"/>
  <c r="AY714"/>
  <c r="AP714"/>
  <c r="AA714"/>
  <c r="X714"/>
  <c r="S714"/>
  <c r="R714"/>
  <c r="Q714"/>
  <c r="K714"/>
  <c r="CD713"/>
  <c r="CC713"/>
  <c r="BN713"/>
  <c r="BM713"/>
  <c r="BK713"/>
  <c r="BJ713"/>
  <c r="BI713"/>
  <c r="BH713"/>
  <c r="BF713"/>
  <c r="BE713"/>
  <c r="AY713"/>
  <c r="AP713"/>
  <c r="AL713"/>
  <c r="AK713"/>
  <c r="AJ713"/>
  <c r="AA713"/>
  <c r="X713"/>
  <c r="S713"/>
  <c r="R713"/>
  <c r="Q713"/>
  <c r="N713"/>
  <c r="K713"/>
  <c r="CD712"/>
  <c r="CC712"/>
  <c r="BN712"/>
  <c r="BM712"/>
  <c r="BK712"/>
  <c r="BJ712"/>
  <c r="BL712" s="1"/>
  <c r="BI712"/>
  <c r="BH712"/>
  <c r="BF712"/>
  <c r="BE712"/>
  <c r="BG712" s="1"/>
  <c r="AY712"/>
  <c r="AP712"/>
  <c r="AL712"/>
  <c r="AK712"/>
  <c r="AJ712"/>
  <c r="AA712"/>
  <c r="X712"/>
  <c r="S712"/>
  <c r="R712"/>
  <c r="Q712"/>
  <c r="N712"/>
  <c r="K712"/>
  <c r="CD711"/>
  <c r="CC711"/>
  <c r="BN711"/>
  <c r="BM711"/>
  <c r="BO711" s="1"/>
  <c r="BK711"/>
  <c r="BJ711"/>
  <c r="BI711"/>
  <c r="BH711"/>
  <c r="BF711"/>
  <c r="BE711"/>
  <c r="AY711"/>
  <c r="AP711"/>
  <c r="AL711"/>
  <c r="AK711"/>
  <c r="AM711" s="1"/>
  <c r="AJ711"/>
  <c r="AA711"/>
  <c r="X711"/>
  <c r="S711"/>
  <c r="R711"/>
  <c r="Q711"/>
  <c r="K711"/>
  <c r="CD710"/>
  <c r="CC710"/>
  <c r="BN710"/>
  <c r="BM710"/>
  <c r="BK710"/>
  <c r="BJ710"/>
  <c r="BI710"/>
  <c r="BH710"/>
  <c r="BF710"/>
  <c r="BE710"/>
  <c r="AY710"/>
  <c r="AP710"/>
  <c r="AL710"/>
  <c r="AK710"/>
  <c r="AJ710"/>
  <c r="AA710"/>
  <c r="X710"/>
  <c r="S710"/>
  <c r="R710"/>
  <c r="T710" s="1"/>
  <c r="Q710"/>
  <c r="K710"/>
  <c r="CD709"/>
  <c r="CC709"/>
  <c r="BN709"/>
  <c r="BM709"/>
  <c r="BK709"/>
  <c r="BJ709"/>
  <c r="BI709"/>
  <c r="BH709"/>
  <c r="BF709"/>
  <c r="BE709"/>
  <c r="AY709"/>
  <c r="AP709"/>
  <c r="AL709"/>
  <c r="AK709"/>
  <c r="AJ709"/>
  <c r="AA709"/>
  <c r="X709"/>
  <c r="S709"/>
  <c r="R709"/>
  <c r="Q709"/>
  <c r="K709"/>
  <c r="CD708"/>
  <c r="CC708"/>
  <c r="CE708" s="1"/>
  <c r="BV708"/>
  <c r="BN708"/>
  <c r="BM708"/>
  <c r="BK708"/>
  <c r="BJ708"/>
  <c r="BL708" s="1"/>
  <c r="BI708"/>
  <c r="BH708"/>
  <c r="BF708"/>
  <c r="BE708"/>
  <c r="AY708"/>
  <c r="AP708"/>
  <c r="AL708"/>
  <c r="AK708"/>
  <c r="AM708" s="1"/>
  <c r="AJ708"/>
  <c r="AA708"/>
  <c r="X708"/>
  <c r="S708"/>
  <c r="R708"/>
  <c r="Q708"/>
  <c r="K708"/>
  <c r="CD707"/>
  <c r="CC707"/>
  <c r="BN707"/>
  <c r="BM707"/>
  <c r="BK707"/>
  <c r="BJ707"/>
  <c r="BI707"/>
  <c r="BH707"/>
  <c r="BG707"/>
  <c r="BF707"/>
  <c r="BE707"/>
  <c r="AY707"/>
  <c r="AP707"/>
  <c r="AL707"/>
  <c r="AK707"/>
  <c r="AM707" s="1"/>
  <c r="AJ707"/>
  <c r="AA707"/>
  <c r="X707"/>
  <c r="S707"/>
  <c r="R707"/>
  <c r="Q707"/>
  <c r="K707"/>
  <c r="CD706"/>
  <c r="CC706"/>
  <c r="BV706"/>
  <c r="BN706"/>
  <c r="BM706"/>
  <c r="BO706" s="1"/>
  <c r="BK706"/>
  <c r="BJ706"/>
  <c r="BI706"/>
  <c r="BH706"/>
  <c r="BF706"/>
  <c r="BE706"/>
  <c r="AY706"/>
  <c r="AP706"/>
  <c r="AL706"/>
  <c r="AM706" s="1"/>
  <c r="AK706"/>
  <c r="AJ706"/>
  <c r="AA706"/>
  <c r="X706"/>
  <c r="S706"/>
  <c r="R706"/>
  <c r="Q706"/>
  <c r="K706"/>
  <c r="CD705"/>
  <c r="CC705"/>
  <c r="BV705"/>
  <c r="BN705"/>
  <c r="BM705"/>
  <c r="BK705"/>
  <c r="BJ705"/>
  <c r="BI705"/>
  <c r="BH705"/>
  <c r="BF705"/>
  <c r="BE705"/>
  <c r="AY705"/>
  <c r="AP705"/>
  <c r="AL705"/>
  <c r="AK705"/>
  <c r="AM705" s="1"/>
  <c r="AJ705"/>
  <c r="AA705"/>
  <c r="X705"/>
  <c r="S705"/>
  <c r="R705"/>
  <c r="Q705"/>
  <c r="K705"/>
  <c r="CD704"/>
  <c r="CC704"/>
  <c r="BV704"/>
  <c r="BN704"/>
  <c r="BM704"/>
  <c r="BO704" s="1"/>
  <c r="BK704"/>
  <c r="BJ704"/>
  <c r="BI704"/>
  <c r="BH704"/>
  <c r="BF704"/>
  <c r="BE704"/>
  <c r="AY704"/>
  <c r="AP704"/>
  <c r="AL704"/>
  <c r="AK704"/>
  <c r="AJ704"/>
  <c r="AA704"/>
  <c r="X704"/>
  <c r="S704"/>
  <c r="R704"/>
  <c r="Q704"/>
  <c r="K704"/>
  <c r="CD703"/>
  <c r="CC703"/>
  <c r="BV703"/>
  <c r="BN703"/>
  <c r="BM703"/>
  <c r="BK703"/>
  <c r="BJ703"/>
  <c r="BL703" s="1"/>
  <c r="BI703"/>
  <c r="BH703"/>
  <c r="BF703"/>
  <c r="BE703"/>
  <c r="BG703" s="1"/>
  <c r="AY703"/>
  <c r="AP703"/>
  <c r="AL703"/>
  <c r="AK703"/>
  <c r="AM703" s="1"/>
  <c r="AJ703"/>
  <c r="AA703"/>
  <c r="X703"/>
  <c r="S703"/>
  <c r="T703" s="1"/>
  <c r="R703"/>
  <c r="Q703"/>
  <c r="K703"/>
  <c r="CD702"/>
  <c r="CC702"/>
  <c r="BV702"/>
  <c r="BN702"/>
  <c r="BO702" s="1"/>
  <c r="BM702"/>
  <c r="BK702"/>
  <c r="BJ702"/>
  <c r="BL702" s="1"/>
  <c r="BI702"/>
  <c r="BH702"/>
  <c r="BF702"/>
  <c r="BE702"/>
  <c r="AY702"/>
  <c r="AP702"/>
  <c r="AL702"/>
  <c r="AK702"/>
  <c r="AJ702"/>
  <c r="AA702"/>
  <c r="X702"/>
  <c r="S702"/>
  <c r="R702"/>
  <c r="Q702"/>
  <c r="K702"/>
  <c r="CD701"/>
  <c r="CC701"/>
  <c r="BN701"/>
  <c r="BM701"/>
  <c r="BK701"/>
  <c r="BJ701"/>
  <c r="BI701"/>
  <c r="BH701"/>
  <c r="BF701"/>
  <c r="BE701"/>
  <c r="AY701"/>
  <c r="AP701"/>
  <c r="AL701"/>
  <c r="AK701"/>
  <c r="AJ701"/>
  <c r="AA701"/>
  <c r="X701"/>
  <c r="S701"/>
  <c r="R701"/>
  <c r="Q701"/>
  <c r="N701"/>
  <c r="N720" s="1"/>
  <c r="K701"/>
  <c r="BN700"/>
  <c r="BM700"/>
  <c r="BK700"/>
  <c r="BJ700"/>
  <c r="BI700"/>
  <c r="BH700"/>
  <c r="BF700"/>
  <c r="BE700"/>
  <c r="CB699"/>
  <c r="CA699"/>
  <c r="BZ699"/>
  <c r="BY699"/>
  <c r="BX699"/>
  <c r="BW699"/>
  <c r="BU699"/>
  <c r="BT699"/>
  <c r="BS699"/>
  <c r="BD699"/>
  <c r="BC699"/>
  <c r="BB699"/>
  <c r="BA699"/>
  <c r="AZ699"/>
  <c r="AX699"/>
  <c r="AW699"/>
  <c r="AU699"/>
  <c r="AT699"/>
  <c r="AS699"/>
  <c r="AR699"/>
  <c r="AQ699"/>
  <c r="AO699"/>
  <c r="AN699"/>
  <c r="AI699"/>
  <c r="AH699"/>
  <c r="AG699"/>
  <c r="BH699" s="1"/>
  <c r="AF699"/>
  <c r="AE699"/>
  <c r="AD699"/>
  <c r="AC699"/>
  <c r="AB699"/>
  <c r="Z699"/>
  <c r="Y699"/>
  <c r="W699"/>
  <c r="V699"/>
  <c r="U699"/>
  <c r="P699"/>
  <c r="O699"/>
  <c r="M699"/>
  <c r="L699"/>
  <c r="J699"/>
  <c r="I699"/>
  <c r="CD698"/>
  <c r="CD699" s="1"/>
  <c r="CC698"/>
  <c r="CC699" s="1"/>
  <c r="BV698"/>
  <c r="BV699" s="1"/>
  <c r="BN698"/>
  <c r="BM698"/>
  <c r="BK698"/>
  <c r="BJ698"/>
  <c r="BI698"/>
  <c r="BH698"/>
  <c r="BF698"/>
  <c r="BE698"/>
  <c r="AY698"/>
  <c r="AY699" s="1"/>
  <c r="AP698"/>
  <c r="AP699" s="1"/>
  <c r="AL698"/>
  <c r="AL699" s="1"/>
  <c r="AK698"/>
  <c r="AK699" s="1"/>
  <c r="AJ698"/>
  <c r="AJ699" s="1"/>
  <c r="AA698"/>
  <c r="AA699" s="1"/>
  <c r="X698"/>
  <c r="X699" s="1"/>
  <c r="S698"/>
  <c r="S699" s="1"/>
  <c r="R698"/>
  <c r="Q698"/>
  <c r="Q699" s="1"/>
  <c r="N698"/>
  <c r="N699" s="1"/>
  <c r="K698"/>
  <c r="K699" s="1"/>
  <c r="BN697"/>
  <c r="BM697"/>
  <c r="BK697"/>
  <c r="BJ697"/>
  <c r="BI697"/>
  <c r="BH697"/>
  <c r="BF697"/>
  <c r="BE697"/>
  <c r="CF696"/>
  <c r="CB696"/>
  <c r="CA696"/>
  <c r="BZ696"/>
  <c r="BY696"/>
  <c r="BX696"/>
  <c r="BW696"/>
  <c r="BU696"/>
  <c r="BT696"/>
  <c r="BS696"/>
  <c r="BD696"/>
  <c r="BC696"/>
  <c r="BB696"/>
  <c r="BA696"/>
  <c r="AZ696"/>
  <c r="AX696"/>
  <c r="AW696"/>
  <c r="AU696"/>
  <c r="AT696"/>
  <c r="AS696"/>
  <c r="AR696"/>
  <c r="AQ696"/>
  <c r="AO696"/>
  <c r="AN696"/>
  <c r="AI696"/>
  <c r="AH696"/>
  <c r="AG696"/>
  <c r="BH696" s="1"/>
  <c r="AF696"/>
  <c r="AE696"/>
  <c r="AD696"/>
  <c r="AC696"/>
  <c r="AB696"/>
  <c r="Z696"/>
  <c r="Y696"/>
  <c r="W696"/>
  <c r="V696"/>
  <c r="U696"/>
  <c r="P696"/>
  <c r="O696"/>
  <c r="M696"/>
  <c r="L696"/>
  <c r="J696"/>
  <c r="I696"/>
  <c r="BN695"/>
  <c r="BM695"/>
  <c r="BK695"/>
  <c r="BJ695"/>
  <c r="BL695" s="1"/>
  <c r="BI695"/>
  <c r="BH695"/>
  <c r="BF695"/>
  <c r="BE695"/>
  <c r="AY695"/>
  <c r="AP695"/>
  <c r="AA695"/>
  <c r="X695"/>
  <c r="K695"/>
  <c r="BN694"/>
  <c r="BM694"/>
  <c r="BK694"/>
  <c r="BJ694"/>
  <c r="BI694"/>
  <c r="BH694"/>
  <c r="BF694"/>
  <c r="BE694"/>
  <c r="AY694"/>
  <c r="AP694"/>
  <c r="AA694"/>
  <c r="X694"/>
  <c r="K694"/>
  <c r="BN693"/>
  <c r="BM693"/>
  <c r="BK693"/>
  <c r="BJ693"/>
  <c r="BI693"/>
  <c r="BH693"/>
  <c r="BF693"/>
  <c r="BE693"/>
  <c r="AY693"/>
  <c r="AP693"/>
  <c r="AA693"/>
  <c r="X693"/>
  <c r="K693"/>
  <c r="BN692"/>
  <c r="BM692"/>
  <c r="BK692"/>
  <c r="BJ692"/>
  <c r="BI692"/>
  <c r="BH692"/>
  <c r="BF692"/>
  <c r="BE692"/>
  <c r="AY692"/>
  <c r="AP692"/>
  <c r="AA692"/>
  <c r="X692"/>
  <c r="K692"/>
  <c r="BN691"/>
  <c r="BM691"/>
  <c r="BK691"/>
  <c r="BJ691"/>
  <c r="BI691"/>
  <c r="BH691"/>
  <c r="BF691"/>
  <c r="BE691"/>
  <c r="AY691"/>
  <c r="AP691"/>
  <c r="AA691"/>
  <c r="X691"/>
  <c r="K691"/>
  <c r="BN690"/>
  <c r="BM690"/>
  <c r="BK690"/>
  <c r="BJ690"/>
  <c r="BI690"/>
  <c r="BH690"/>
  <c r="BF690"/>
  <c r="BE690"/>
  <c r="BG690" s="1"/>
  <c r="AY690"/>
  <c r="AP690"/>
  <c r="AA690"/>
  <c r="X690"/>
  <c r="K690"/>
  <c r="BN689"/>
  <c r="BM689"/>
  <c r="BK689"/>
  <c r="BJ689"/>
  <c r="BI689"/>
  <c r="BH689"/>
  <c r="BF689"/>
  <c r="BE689"/>
  <c r="AY689"/>
  <c r="AP689"/>
  <c r="AA689"/>
  <c r="X689"/>
  <c r="K689"/>
  <c r="BN688"/>
  <c r="BM688"/>
  <c r="BK688"/>
  <c r="BJ688"/>
  <c r="BL688" s="1"/>
  <c r="BI688"/>
  <c r="BH688"/>
  <c r="BF688"/>
  <c r="BE688"/>
  <c r="AY688"/>
  <c r="AP688"/>
  <c r="AA688"/>
  <c r="X688"/>
  <c r="K688"/>
  <c r="BN687"/>
  <c r="BM687"/>
  <c r="BK687"/>
  <c r="BJ687"/>
  <c r="BI687"/>
  <c r="BH687"/>
  <c r="BF687"/>
  <c r="BE687"/>
  <c r="AY687"/>
  <c r="AP687"/>
  <c r="AA687"/>
  <c r="X687"/>
  <c r="K687"/>
  <c r="BN686"/>
  <c r="BM686"/>
  <c r="BK686"/>
  <c r="BJ686"/>
  <c r="BL686" s="1"/>
  <c r="BI686"/>
  <c r="BH686"/>
  <c r="BF686"/>
  <c r="BE686"/>
  <c r="AY686"/>
  <c r="AP686"/>
  <c r="AA686"/>
  <c r="X686"/>
  <c r="K686"/>
  <c r="BN685"/>
  <c r="BM685"/>
  <c r="BK685"/>
  <c r="BJ685"/>
  <c r="BL685" s="1"/>
  <c r="BI685"/>
  <c r="BH685"/>
  <c r="BF685"/>
  <c r="BE685"/>
  <c r="AY685"/>
  <c r="AP685"/>
  <c r="AA685"/>
  <c r="X685"/>
  <c r="K685"/>
  <c r="BN684"/>
  <c r="BM684"/>
  <c r="BK684"/>
  <c r="BJ684"/>
  <c r="BI684"/>
  <c r="BH684"/>
  <c r="BF684"/>
  <c r="BE684"/>
  <c r="AY684"/>
  <c r="AP684"/>
  <c r="AA684"/>
  <c r="X684"/>
  <c r="K684"/>
  <c r="BN683"/>
  <c r="BM683"/>
  <c r="BO683" s="1"/>
  <c r="BK683"/>
  <c r="BJ683"/>
  <c r="BI683"/>
  <c r="BH683"/>
  <c r="BF683"/>
  <c r="BE683"/>
  <c r="AY683"/>
  <c r="AP683"/>
  <c r="AA683"/>
  <c r="X683"/>
  <c r="K683"/>
  <c r="BN682"/>
  <c r="BM682"/>
  <c r="BK682"/>
  <c r="BJ682"/>
  <c r="BI682"/>
  <c r="BH682"/>
  <c r="BF682"/>
  <c r="BE682"/>
  <c r="AY682"/>
  <c r="AP682"/>
  <c r="AA682"/>
  <c r="X682"/>
  <c r="K682"/>
  <c r="BN681"/>
  <c r="BM681"/>
  <c r="BK681"/>
  <c r="BJ681"/>
  <c r="BL681" s="1"/>
  <c r="BI681"/>
  <c r="BH681"/>
  <c r="BF681"/>
  <c r="BE681"/>
  <c r="BG681" s="1"/>
  <c r="AY681"/>
  <c r="AP681"/>
  <c r="AA681"/>
  <c r="X681"/>
  <c r="K681"/>
  <c r="BN680"/>
  <c r="BM680"/>
  <c r="BK680"/>
  <c r="BJ680"/>
  <c r="BI680"/>
  <c r="BH680"/>
  <c r="BF680"/>
  <c r="BE680"/>
  <c r="AY680"/>
  <c r="AP680"/>
  <c r="AA680"/>
  <c r="X680"/>
  <c r="K680"/>
  <c r="BN679"/>
  <c r="BM679"/>
  <c r="BK679"/>
  <c r="BJ679"/>
  <c r="BI679"/>
  <c r="BH679"/>
  <c r="BF679"/>
  <c r="BE679"/>
  <c r="AY679"/>
  <c r="AP679"/>
  <c r="AA679"/>
  <c r="X679"/>
  <c r="K679"/>
  <c r="BN678"/>
  <c r="BM678"/>
  <c r="BK678"/>
  <c r="BJ678"/>
  <c r="BL678" s="1"/>
  <c r="BI678"/>
  <c r="BH678"/>
  <c r="BF678"/>
  <c r="BE678"/>
  <c r="BG678" s="1"/>
  <c r="AY678"/>
  <c r="AP678"/>
  <c r="AA678"/>
  <c r="X678"/>
  <c r="K678"/>
  <c r="BN677"/>
  <c r="BM677"/>
  <c r="BK677"/>
  <c r="BJ677"/>
  <c r="BI677"/>
  <c r="BH677"/>
  <c r="BF677"/>
  <c r="BE677"/>
  <c r="AY677"/>
  <c r="AP677"/>
  <c r="AA677"/>
  <c r="X677"/>
  <c r="T677"/>
  <c r="Q677"/>
  <c r="K677"/>
  <c r="BN676"/>
  <c r="BM676"/>
  <c r="BK676"/>
  <c r="BJ676"/>
  <c r="BL676" s="1"/>
  <c r="BI676"/>
  <c r="BH676"/>
  <c r="BF676"/>
  <c r="BE676"/>
  <c r="BG676" s="1"/>
  <c r="AY676"/>
  <c r="AP676"/>
  <c r="AA676"/>
  <c r="X676"/>
  <c r="K676"/>
  <c r="BN675"/>
  <c r="BM675"/>
  <c r="BK675"/>
  <c r="BJ675"/>
  <c r="BL675" s="1"/>
  <c r="BI675"/>
  <c r="BH675"/>
  <c r="BF675"/>
  <c r="BE675"/>
  <c r="AY675"/>
  <c r="AP675"/>
  <c r="AA675"/>
  <c r="X675"/>
  <c r="S675"/>
  <c r="R675"/>
  <c r="Q675"/>
  <c r="K675"/>
  <c r="BN674"/>
  <c r="BO674" s="1"/>
  <c r="BM674"/>
  <c r="BK674"/>
  <c r="BJ674"/>
  <c r="BL674" s="1"/>
  <c r="BI674"/>
  <c r="BH674"/>
  <c r="BF674"/>
  <c r="BE674"/>
  <c r="AY674"/>
  <c r="AP674"/>
  <c r="AA674"/>
  <c r="X674"/>
  <c r="S674"/>
  <c r="R674"/>
  <c r="Q674"/>
  <c r="K674"/>
  <c r="CD673"/>
  <c r="CC673"/>
  <c r="BV673"/>
  <c r="BN673"/>
  <c r="BM673"/>
  <c r="BK673"/>
  <c r="BJ673"/>
  <c r="BI673"/>
  <c r="BH673"/>
  <c r="BF673"/>
  <c r="BE673"/>
  <c r="AY673"/>
  <c r="AP673"/>
  <c r="AL673"/>
  <c r="AK673"/>
  <c r="AJ673"/>
  <c r="AA673"/>
  <c r="X673"/>
  <c r="S673"/>
  <c r="R673"/>
  <c r="Q673"/>
  <c r="K673"/>
  <c r="CD672"/>
  <c r="CC672"/>
  <c r="BV672"/>
  <c r="BN672"/>
  <c r="BM672"/>
  <c r="BO672" s="1"/>
  <c r="BK672"/>
  <c r="BJ672"/>
  <c r="BI672"/>
  <c r="BH672"/>
  <c r="BF672"/>
  <c r="BE672"/>
  <c r="AY672"/>
  <c r="AP672"/>
  <c r="AL672"/>
  <c r="AK672"/>
  <c r="AJ672"/>
  <c r="AA672"/>
  <c r="X672"/>
  <c r="S672"/>
  <c r="R672"/>
  <c r="Q672"/>
  <c r="K672"/>
  <c r="CD671"/>
  <c r="CC671"/>
  <c r="BV671"/>
  <c r="BN671"/>
  <c r="BM671"/>
  <c r="BK671"/>
  <c r="BJ671"/>
  <c r="BL671" s="1"/>
  <c r="BI671"/>
  <c r="BH671"/>
  <c r="BF671"/>
  <c r="BE671"/>
  <c r="AY671"/>
  <c r="AP671"/>
  <c r="AL671"/>
  <c r="AK671"/>
  <c r="AM671" s="1"/>
  <c r="AJ671"/>
  <c r="AA671"/>
  <c r="X671"/>
  <c r="S671"/>
  <c r="R671"/>
  <c r="Q671"/>
  <c r="K671"/>
  <c r="CD670"/>
  <c r="CC670"/>
  <c r="BN670"/>
  <c r="BM670"/>
  <c r="BK670"/>
  <c r="BJ670"/>
  <c r="BI670"/>
  <c r="BH670"/>
  <c r="BF670"/>
  <c r="BQ670" s="1"/>
  <c r="BE670"/>
  <c r="BP670" s="1"/>
  <c r="AY670"/>
  <c r="AP670"/>
  <c r="AL670"/>
  <c r="AK670"/>
  <c r="AJ670"/>
  <c r="AA670"/>
  <c r="X670"/>
  <c r="S670"/>
  <c r="R670"/>
  <c r="Q670"/>
  <c r="K670"/>
  <c r="CD669"/>
  <c r="CC669"/>
  <c r="BN669"/>
  <c r="BM669"/>
  <c r="BK669"/>
  <c r="BL669" s="1"/>
  <c r="BJ669"/>
  <c r="BI669"/>
  <c r="BH669"/>
  <c r="BF669"/>
  <c r="BE669"/>
  <c r="AY669"/>
  <c r="AP669"/>
  <c r="AL669"/>
  <c r="AK669"/>
  <c r="AJ669"/>
  <c r="AA669"/>
  <c r="X669"/>
  <c r="S669"/>
  <c r="R669"/>
  <c r="Q669"/>
  <c r="K669"/>
  <c r="CD668"/>
  <c r="CC668"/>
  <c r="BN668"/>
  <c r="BM668"/>
  <c r="BK668"/>
  <c r="BJ668"/>
  <c r="BI668"/>
  <c r="BH668"/>
  <c r="BF668"/>
  <c r="BE668"/>
  <c r="AY668"/>
  <c r="AP668"/>
  <c r="AL668"/>
  <c r="AK668"/>
  <c r="AJ668"/>
  <c r="AA668"/>
  <c r="X668"/>
  <c r="S668"/>
  <c r="R668"/>
  <c r="Q668"/>
  <c r="K668"/>
  <c r="CD667"/>
  <c r="CC667"/>
  <c r="BV667"/>
  <c r="BN667"/>
  <c r="BM667"/>
  <c r="BK667"/>
  <c r="BJ667"/>
  <c r="BI667"/>
  <c r="BH667"/>
  <c r="BF667"/>
  <c r="BE667"/>
  <c r="AY667"/>
  <c r="AP667"/>
  <c r="AL667"/>
  <c r="AK667"/>
  <c r="AJ667"/>
  <c r="AA667"/>
  <c r="X667"/>
  <c r="S667"/>
  <c r="T667" s="1"/>
  <c r="R667"/>
  <c r="Q667"/>
  <c r="K667"/>
  <c r="CD666"/>
  <c r="CC666"/>
  <c r="BN666"/>
  <c r="BM666"/>
  <c r="BK666"/>
  <c r="BJ666"/>
  <c r="BI666"/>
  <c r="BH666"/>
  <c r="BF666"/>
  <c r="BE666"/>
  <c r="AY666"/>
  <c r="AP666"/>
  <c r="AL666"/>
  <c r="AK666"/>
  <c r="AJ666"/>
  <c r="AA666"/>
  <c r="X666"/>
  <c r="S666"/>
  <c r="R666"/>
  <c r="Q666"/>
  <c r="K666"/>
  <c r="CD665"/>
  <c r="CC665"/>
  <c r="BN665"/>
  <c r="BM665"/>
  <c r="BK665"/>
  <c r="BJ665"/>
  <c r="BI665"/>
  <c r="BH665"/>
  <c r="BF665"/>
  <c r="BE665"/>
  <c r="AY665"/>
  <c r="AP665"/>
  <c r="AL665"/>
  <c r="AK665"/>
  <c r="AJ665"/>
  <c r="AA665"/>
  <c r="X665"/>
  <c r="S665"/>
  <c r="R665"/>
  <c r="Q665"/>
  <c r="K665"/>
  <c r="CD664"/>
  <c r="CC664"/>
  <c r="BN664"/>
  <c r="BM664"/>
  <c r="BK664"/>
  <c r="BJ664"/>
  <c r="BI664"/>
  <c r="BH664"/>
  <c r="BF664"/>
  <c r="BE664"/>
  <c r="AY664"/>
  <c r="AP664"/>
  <c r="AL664"/>
  <c r="AK664"/>
  <c r="AJ664"/>
  <c r="AA664"/>
  <c r="X664"/>
  <c r="S664"/>
  <c r="R664"/>
  <c r="Q664"/>
  <c r="K664"/>
  <c r="CD663"/>
  <c r="CC663"/>
  <c r="BN663"/>
  <c r="BM663"/>
  <c r="BK663"/>
  <c r="BJ663"/>
  <c r="BL663" s="1"/>
  <c r="BI663"/>
  <c r="BH663"/>
  <c r="BF663"/>
  <c r="BQ663" s="1"/>
  <c r="BE663"/>
  <c r="AY663"/>
  <c r="AP663"/>
  <c r="AL663"/>
  <c r="AK663"/>
  <c r="AM663" s="1"/>
  <c r="AJ663"/>
  <c r="AA663"/>
  <c r="X663"/>
  <c r="S663"/>
  <c r="R663"/>
  <c r="Q663"/>
  <c r="K663"/>
  <c r="CD662"/>
  <c r="CC662"/>
  <c r="BV662"/>
  <c r="BN662"/>
  <c r="BM662"/>
  <c r="BK662"/>
  <c r="BJ662"/>
  <c r="BL662" s="1"/>
  <c r="BI662"/>
  <c r="BH662"/>
  <c r="BF662"/>
  <c r="BE662"/>
  <c r="AY662"/>
  <c r="AP662"/>
  <c r="AL662"/>
  <c r="AK662"/>
  <c r="AJ662"/>
  <c r="AA662"/>
  <c r="X662"/>
  <c r="S662"/>
  <c r="R662"/>
  <c r="Q662"/>
  <c r="K662"/>
  <c r="CD661"/>
  <c r="CE661" s="1"/>
  <c r="CC661"/>
  <c r="BN661"/>
  <c r="BM661"/>
  <c r="BK661"/>
  <c r="BJ661"/>
  <c r="BI661"/>
  <c r="BH661"/>
  <c r="BF661"/>
  <c r="BE661"/>
  <c r="AY661"/>
  <c r="AP661"/>
  <c r="AL661"/>
  <c r="AM661" s="1"/>
  <c r="AK661"/>
  <c r="AJ661"/>
  <c r="AA661"/>
  <c r="X661"/>
  <c r="S661"/>
  <c r="R661"/>
  <c r="Q661"/>
  <c r="K661"/>
  <c r="CD660"/>
  <c r="CC660"/>
  <c r="BN660"/>
  <c r="BM660"/>
  <c r="BO660" s="1"/>
  <c r="BK660"/>
  <c r="BJ660"/>
  <c r="BL660" s="1"/>
  <c r="BI660"/>
  <c r="BH660"/>
  <c r="BF660"/>
  <c r="BE660"/>
  <c r="AY660"/>
  <c r="AP660"/>
  <c r="AL660"/>
  <c r="AK660"/>
  <c r="AM660" s="1"/>
  <c r="AJ660"/>
  <c r="AA660"/>
  <c r="X660"/>
  <c r="S660"/>
  <c r="R660"/>
  <c r="Q660"/>
  <c r="K660"/>
  <c r="CD659"/>
  <c r="CC659"/>
  <c r="BN659"/>
  <c r="BM659"/>
  <c r="BK659"/>
  <c r="BJ659"/>
  <c r="BI659"/>
  <c r="BH659"/>
  <c r="BF659"/>
  <c r="BE659"/>
  <c r="AY659"/>
  <c r="AP659"/>
  <c r="AL659"/>
  <c r="AK659"/>
  <c r="AJ659"/>
  <c r="AA659"/>
  <c r="X659"/>
  <c r="S659"/>
  <c r="R659"/>
  <c r="Q659"/>
  <c r="K659"/>
  <c r="CD658"/>
  <c r="CC658"/>
  <c r="BN658"/>
  <c r="BM658"/>
  <c r="BK658"/>
  <c r="BJ658"/>
  <c r="BI658"/>
  <c r="BH658"/>
  <c r="BF658"/>
  <c r="BE658"/>
  <c r="AY658"/>
  <c r="AP658"/>
  <c r="AL658"/>
  <c r="AK658"/>
  <c r="AJ658"/>
  <c r="AA658"/>
  <c r="X658"/>
  <c r="S658"/>
  <c r="R658"/>
  <c r="Q658"/>
  <c r="K658"/>
  <c r="CD657"/>
  <c r="CE657" s="1"/>
  <c r="CC657"/>
  <c r="BN657"/>
  <c r="BM657"/>
  <c r="BK657"/>
  <c r="BJ657"/>
  <c r="BI657"/>
  <c r="BH657"/>
  <c r="BF657"/>
  <c r="BE657"/>
  <c r="AY657"/>
  <c r="AP657"/>
  <c r="AL657"/>
  <c r="AK657"/>
  <c r="AJ657"/>
  <c r="AA657"/>
  <c r="X657"/>
  <c r="S657"/>
  <c r="R657"/>
  <c r="Q657"/>
  <c r="N657"/>
  <c r="K657"/>
  <c r="CD656"/>
  <c r="CC656"/>
  <c r="BN656"/>
  <c r="BM656"/>
  <c r="BK656"/>
  <c r="BJ656"/>
  <c r="BI656"/>
  <c r="BH656"/>
  <c r="BF656"/>
  <c r="BE656"/>
  <c r="AY656"/>
  <c r="AP656"/>
  <c r="AL656"/>
  <c r="AK656"/>
  <c r="AJ656"/>
  <c r="AA656"/>
  <c r="X656"/>
  <c r="S656"/>
  <c r="R656"/>
  <c r="Q656"/>
  <c r="N656"/>
  <c r="K656"/>
  <c r="CD655"/>
  <c r="CC655"/>
  <c r="BN655"/>
  <c r="BM655"/>
  <c r="BK655"/>
  <c r="BJ655"/>
  <c r="BI655"/>
  <c r="BH655"/>
  <c r="BF655"/>
  <c r="BE655"/>
  <c r="AY655"/>
  <c r="AP655"/>
  <c r="AL655"/>
  <c r="AK655"/>
  <c r="AJ655"/>
  <c r="AA655"/>
  <c r="X655"/>
  <c r="S655"/>
  <c r="R655"/>
  <c r="Q655"/>
  <c r="N655"/>
  <c r="K655"/>
  <c r="CD654"/>
  <c r="CC654"/>
  <c r="BV654"/>
  <c r="BN654"/>
  <c r="BM654"/>
  <c r="BK654"/>
  <c r="BJ654"/>
  <c r="BI654"/>
  <c r="BH654"/>
  <c r="BF654"/>
  <c r="BE654"/>
  <c r="AY654"/>
  <c r="AP654"/>
  <c r="AL654"/>
  <c r="AK654"/>
  <c r="AJ654"/>
  <c r="AA654"/>
  <c r="X654"/>
  <c r="S654"/>
  <c r="R654"/>
  <c r="Q654"/>
  <c r="N654"/>
  <c r="K654"/>
  <c r="CD653"/>
  <c r="CC653"/>
  <c r="BV653"/>
  <c r="BN653"/>
  <c r="BM653"/>
  <c r="BK653"/>
  <c r="BJ653"/>
  <c r="BI653"/>
  <c r="BH653"/>
  <c r="BF653"/>
  <c r="BE653"/>
  <c r="AY653"/>
  <c r="AP653"/>
  <c r="AL653"/>
  <c r="AK653"/>
  <c r="AJ653"/>
  <c r="AA653"/>
  <c r="X653"/>
  <c r="S653"/>
  <c r="R653"/>
  <c r="Q653"/>
  <c r="N653"/>
  <c r="N696" s="1"/>
  <c r="K653"/>
  <c r="CE652"/>
  <c r="BN652"/>
  <c r="BM652"/>
  <c r="BK652"/>
  <c r="BJ652"/>
  <c r="BI652"/>
  <c r="BH652"/>
  <c r="BF652"/>
  <c r="BE652"/>
  <c r="CE651"/>
  <c r="BN651"/>
  <c r="BM651"/>
  <c r="BK651"/>
  <c r="BJ651"/>
  <c r="BI651"/>
  <c r="BH651"/>
  <c r="BF651"/>
  <c r="BE651"/>
  <c r="CB649"/>
  <c r="CA649"/>
  <c r="BZ649"/>
  <c r="BY649"/>
  <c r="BX649"/>
  <c r="BW649"/>
  <c r="BV649"/>
  <c r="BU649"/>
  <c r="BT649"/>
  <c r="BS649"/>
  <c r="BD649"/>
  <c r="BC649"/>
  <c r="BB649"/>
  <c r="BA649"/>
  <c r="AZ649"/>
  <c r="AX649"/>
  <c r="AW649"/>
  <c r="AU649"/>
  <c r="AT649"/>
  <c r="AS649"/>
  <c r="AR649"/>
  <c r="AQ649"/>
  <c r="AO649"/>
  <c r="BF649" s="1"/>
  <c r="AN649"/>
  <c r="AI649"/>
  <c r="AH649"/>
  <c r="AG649"/>
  <c r="BH649" s="1"/>
  <c r="AF649"/>
  <c r="AE649"/>
  <c r="AD649"/>
  <c r="AC649"/>
  <c r="AB649"/>
  <c r="Z649"/>
  <c r="Y649"/>
  <c r="W649"/>
  <c r="V649"/>
  <c r="U649"/>
  <c r="P649"/>
  <c r="O649"/>
  <c r="N649"/>
  <c r="M649"/>
  <c r="L649"/>
  <c r="J649"/>
  <c r="I649"/>
  <c r="CD648"/>
  <c r="CC648"/>
  <c r="BN648"/>
  <c r="BM648"/>
  <c r="BK648"/>
  <c r="BJ648"/>
  <c r="BI648"/>
  <c r="BH648"/>
  <c r="BF648"/>
  <c r="BE648"/>
  <c r="BG648" s="1"/>
  <c r="AY648"/>
  <c r="AP648"/>
  <c r="AL648"/>
  <c r="AK648"/>
  <c r="AJ648"/>
  <c r="AA648"/>
  <c r="X648"/>
  <c r="S648"/>
  <c r="R648"/>
  <c r="Q648"/>
  <c r="K648"/>
  <c r="CD647"/>
  <c r="CC647"/>
  <c r="BN647"/>
  <c r="BM647"/>
  <c r="BK647"/>
  <c r="BJ647"/>
  <c r="BI647"/>
  <c r="BH647"/>
  <c r="BF647"/>
  <c r="BE647"/>
  <c r="AY647"/>
  <c r="AP647"/>
  <c r="AL647"/>
  <c r="AK647"/>
  <c r="AM647" s="1"/>
  <c r="AJ647"/>
  <c r="AA647"/>
  <c r="X647"/>
  <c r="S647"/>
  <c r="R647"/>
  <c r="Q647"/>
  <c r="K647"/>
  <c r="BN646"/>
  <c r="BM646"/>
  <c r="BK646"/>
  <c r="BJ646"/>
  <c r="BI646"/>
  <c r="BH646"/>
  <c r="BF646"/>
  <c r="BE646"/>
  <c r="CB645"/>
  <c r="CA645"/>
  <c r="BZ645"/>
  <c r="BY645"/>
  <c r="BX645"/>
  <c r="BW645"/>
  <c r="BU645"/>
  <c r="BT645"/>
  <c r="BS645"/>
  <c r="BH645"/>
  <c r="BD645"/>
  <c r="BC645"/>
  <c r="BB645"/>
  <c r="BA645"/>
  <c r="AZ645"/>
  <c r="AX645"/>
  <c r="AW645"/>
  <c r="AU645"/>
  <c r="AT645"/>
  <c r="AS645"/>
  <c r="AR645"/>
  <c r="AQ645"/>
  <c r="AO645"/>
  <c r="AN645"/>
  <c r="AI645"/>
  <c r="AH645"/>
  <c r="AF645"/>
  <c r="AE645"/>
  <c r="AD645"/>
  <c r="AC645"/>
  <c r="AB645"/>
  <c r="Z645"/>
  <c r="Y645"/>
  <c r="W645"/>
  <c r="V645"/>
  <c r="U645"/>
  <c r="P645"/>
  <c r="O645"/>
  <c r="M645"/>
  <c r="L645"/>
  <c r="J645"/>
  <c r="I645"/>
  <c r="CD644"/>
  <c r="CC644"/>
  <c r="BV644"/>
  <c r="BV645" s="1"/>
  <c r="BN644"/>
  <c r="BM644"/>
  <c r="BO644" s="1"/>
  <c r="BK644"/>
  <c r="BJ644"/>
  <c r="BI644"/>
  <c r="BH644"/>
  <c r="BF644"/>
  <c r="BE644"/>
  <c r="AY644"/>
  <c r="AP644"/>
  <c r="AL644"/>
  <c r="AK644"/>
  <c r="AJ644"/>
  <c r="AA644"/>
  <c r="X644"/>
  <c r="S644"/>
  <c r="R644"/>
  <c r="Q644"/>
  <c r="N644"/>
  <c r="N645" s="1"/>
  <c r="K644"/>
  <c r="CD643"/>
  <c r="CC643"/>
  <c r="BN643"/>
  <c r="BM643"/>
  <c r="BK643"/>
  <c r="BJ643"/>
  <c r="BI643"/>
  <c r="BH643"/>
  <c r="BF643"/>
  <c r="BE643"/>
  <c r="AY643"/>
  <c r="AP643"/>
  <c r="AL643"/>
  <c r="AK643"/>
  <c r="AJ643"/>
  <c r="AA643"/>
  <c r="X643"/>
  <c r="S643"/>
  <c r="R643"/>
  <c r="T643" s="1"/>
  <c r="Q643"/>
  <c r="K643"/>
  <c r="CD642"/>
  <c r="CC642"/>
  <c r="BN642"/>
  <c r="BM642"/>
  <c r="BK642"/>
  <c r="BJ642"/>
  <c r="BI642"/>
  <c r="BH642"/>
  <c r="BF642"/>
  <c r="BE642"/>
  <c r="AY642"/>
  <c r="AP642"/>
  <c r="AL642"/>
  <c r="AK642"/>
  <c r="AJ642"/>
  <c r="AA642"/>
  <c r="X642"/>
  <c r="S642"/>
  <c r="R642"/>
  <c r="Q642"/>
  <c r="K642"/>
  <c r="BN641"/>
  <c r="BM641"/>
  <c r="BK641"/>
  <c r="BJ641"/>
  <c r="BI641"/>
  <c r="BH641"/>
  <c r="BF641"/>
  <c r="BE641"/>
  <c r="CB640"/>
  <c r="CA640"/>
  <c r="BZ640"/>
  <c r="BY640"/>
  <c r="BX640"/>
  <c r="BW640"/>
  <c r="BU640"/>
  <c r="BT640"/>
  <c r="BS640"/>
  <c r="BD640"/>
  <c r="BC640"/>
  <c r="BB640"/>
  <c r="BA640"/>
  <c r="AZ640"/>
  <c r="AX640"/>
  <c r="AW640"/>
  <c r="AU640"/>
  <c r="AT640"/>
  <c r="AS640"/>
  <c r="AR640"/>
  <c r="AQ640"/>
  <c r="AO640"/>
  <c r="AN640"/>
  <c r="AI640"/>
  <c r="AH640"/>
  <c r="AG640"/>
  <c r="BH640" s="1"/>
  <c r="AF640"/>
  <c r="AE640"/>
  <c r="AD640"/>
  <c r="AC640"/>
  <c r="AB640"/>
  <c r="Z640"/>
  <c r="Y640"/>
  <c r="W640"/>
  <c r="V640"/>
  <c r="U640"/>
  <c r="P640"/>
  <c r="O640"/>
  <c r="M640"/>
  <c r="L640"/>
  <c r="J640"/>
  <c r="I640"/>
  <c r="CD639"/>
  <c r="CC639"/>
  <c r="BV639"/>
  <c r="BN639"/>
  <c r="BM639"/>
  <c r="BK639"/>
  <c r="BL639" s="1"/>
  <c r="BJ639"/>
  <c r="BI639"/>
  <c r="BH639"/>
  <c r="BF639"/>
  <c r="BE639"/>
  <c r="BP639" s="1"/>
  <c r="AY639"/>
  <c r="AP639"/>
  <c r="AL639"/>
  <c r="AK639"/>
  <c r="AJ639"/>
  <c r="AA639"/>
  <c r="X639"/>
  <c r="S639"/>
  <c r="R639"/>
  <c r="Q639"/>
  <c r="N639"/>
  <c r="K639"/>
  <c r="CD638"/>
  <c r="CC638"/>
  <c r="BV638"/>
  <c r="BN638"/>
  <c r="BM638"/>
  <c r="BK638"/>
  <c r="BJ638"/>
  <c r="BI638"/>
  <c r="BH638"/>
  <c r="BF638"/>
  <c r="BE638"/>
  <c r="AY638"/>
  <c r="AP638"/>
  <c r="AL638"/>
  <c r="AK638"/>
  <c r="AJ638"/>
  <c r="AA638"/>
  <c r="X638"/>
  <c r="S638"/>
  <c r="R638"/>
  <c r="Q638"/>
  <c r="K638"/>
  <c r="CD637"/>
  <c r="CC637"/>
  <c r="BV637"/>
  <c r="BN637"/>
  <c r="BM637"/>
  <c r="BK637"/>
  <c r="BJ637"/>
  <c r="BI637"/>
  <c r="BH637"/>
  <c r="BF637"/>
  <c r="BE637"/>
  <c r="AY637"/>
  <c r="AP637"/>
  <c r="AL637"/>
  <c r="AK637"/>
  <c r="AJ637"/>
  <c r="AA637"/>
  <c r="X637"/>
  <c r="S637"/>
  <c r="R637"/>
  <c r="Q637"/>
  <c r="N637"/>
  <c r="N640" s="1"/>
  <c r="K637"/>
  <c r="BN636"/>
  <c r="BM636"/>
  <c r="BO636" s="1"/>
  <c r="BK636"/>
  <c r="BJ636"/>
  <c r="BI636"/>
  <c r="BH636"/>
  <c r="BF636"/>
  <c r="BE636"/>
  <c r="CB635"/>
  <c r="CA635"/>
  <c r="BZ635"/>
  <c r="BY635"/>
  <c r="BX635"/>
  <c r="BW635"/>
  <c r="BU635"/>
  <c r="BT635"/>
  <c r="BS635"/>
  <c r="BD635"/>
  <c r="BC635"/>
  <c r="BB635"/>
  <c r="BA635"/>
  <c r="AZ635"/>
  <c r="AX635"/>
  <c r="AW635"/>
  <c r="AU635"/>
  <c r="AT635"/>
  <c r="AS635"/>
  <c r="AR635"/>
  <c r="AQ635"/>
  <c r="AO635"/>
  <c r="AN635"/>
  <c r="AI635"/>
  <c r="AH635"/>
  <c r="AG635"/>
  <c r="BH635" s="1"/>
  <c r="AF635"/>
  <c r="AE635"/>
  <c r="AD635"/>
  <c r="AC635"/>
  <c r="AB635"/>
  <c r="Z635"/>
  <c r="Y635"/>
  <c r="W635"/>
  <c r="V635"/>
  <c r="U635"/>
  <c r="P635"/>
  <c r="O635"/>
  <c r="M635"/>
  <c r="L635"/>
  <c r="J635"/>
  <c r="I635"/>
  <c r="CD634"/>
  <c r="CC634"/>
  <c r="BV634"/>
  <c r="BN634"/>
  <c r="BM634"/>
  <c r="BK634"/>
  <c r="BJ634"/>
  <c r="BI634"/>
  <c r="BH634"/>
  <c r="BF634"/>
  <c r="BE634"/>
  <c r="AY634"/>
  <c r="AP634"/>
  <c r="AL634"/>
  <c r="AK634"/>
  <c r="AJ634"/>
  <c r="AA634"/>
  <c r="X634"/>
  <c r="S634"/>
  <c r="R634"/>
  <c r="Q634"/>
  <c r="N634"/>
  <c r="K634"/>
  <c r="CD633"/>
  <c r="CC633"/>
  <c r="BV633"/>
  <c r="BN633"/>
  <c r="BM633"/>
  <c r="BK633"/>
  <c r="BJ633"/>
  <c r="BI633"/>
  <c r="BH633"/>
  <c r="BF633"/>
  <c r="BE633"/>
  <c r="AY633"/>
  <c r="AP633"/>
  <c r="AL633"/>
  <c r="AK633"/>
  <c r="AJ633"/>
  <c r="AA633"/>
  <c r="X633"/>
  <c r="S633"/>
  <c r="R633"/>
  <c r="Q633"/>
  <c r="N633"/>
  <c r="K633"/>
  <c r="CD632"/>
  <c r="CC632"/>
  <c r="BV632"/>
  <c r="BN632"/>
  <c r="BM632"/>
  <c r="BK632"/>
  <c r="BJ632"/>
  <c r="BL632" s="1"/>
  <c r="BI632"/>
  <c r="BH632"/>
  <c r="BF632"/>
  <c r="BE632"/>
  <c r="AY632"/>
  <c r="AP632"/>
  <c r="AL632"/>
  <c r="AK632"/>
  <c r="AM632" s="1"/>
  <c r="AJ632"/>
  <c r="AA632"/>
  <c r="X632"/>
  <c r="S632"/>
  <c r="R632"/>
  <c r="Q632"/>
  <c r="N632"/>
  <c r="K632"/>
  <c r="CD631"/>
  <c r="CC631"/>
  <c r="BV631"/>
  <c r="BN631"/>
  <c r="BM631"/>
  <c r="BK631"/>
  <c r="BJ631"/>
  <c r="BL631" s="1"/>
  <c r="BI631"/>
  <c r="BH631"/>
  <c r="BF631"/>
  <c r="BE631"/>
  <c r="BG631" s="1"/>
  <c r="AY631"/>
  <c r="AP631"/>
  <c r="AL631"/>
  <c r="AK631"/>
  <c r="AJ631"/>
  <c r="AA631"/>
  <c r="X631"/>
  <c r="S631"/>
  <c r="R631"/>
  <c r="Q631"/>
  <c r="N631"/>
  <c r="K631"/>
  <c r="CD630"/>
  <c r="CC630"/>
  <c r="BN630"/>
  <c r="BM630"/>
  <c r="BO630" s="1"/>
  <c r="BK630"/>
  <c r="BJ630"/>
  <c r="BI630"/>
  <c r="BH630"/>
  <c r="BF630"/>
  <c r="BE630"/>
  <c r="AY630"/>
  <c r="AP630"/>
  <c r="AL630"/>
  <c r="AK630"/>
  <c r="AJ630"/>
  <c r="AA630"/>
  <c r="X630"/>
  <c r="S630"/>
  <c r="R630"/>
  <c r="Q630"/>
  <c r="N630"/>
  <c r="K630"/>
  <c r="CD629"/>
  <c r="CC629"/>
  <c r="BV629"/>
  <c r="BN629"/>
  <c r="BM629"/>
  <c r="BK629"/>
  <c r="BJ629"/>
  <c r="BI629"/>
  <c r="BH629"/>
  <c r="BF629"/>
  <c r="BG629" s="1"/>
  <c r="BE629"/>
  <c r="AY629"/>
  <c r="AP629"/>
  <c r="AL629"/>
  <c r="AK629"/>
  <c r="AJ629"/>
  <c r="AA629"/>
  <c r="AA635" s="1"/>
  <c r="X629"/>
  <c r="S629"/>
  <c r="R629"/>
  <c r="Q629"/>
  <c r="N629"/>
  <c r="N635" s="1"/>
  <c r="K629"/>
  <c r="BN628"/>
  <c r="BM628"/>
  <c r="BK628"/>
  <c r="BJ628"/>
  <c r="BI628"/>
  <c r="BH628"/>
  <c r="BF628"/>
  <c r="BE628"/>
  <c r="CB627"/>
  <c r="CA627"/>
  <c r="BZ627"/>
  <c r="BY627"/>
  <c r="BX627"/>
  <c r="BW627"/>
  <c r="BU627"/>
  <c r="BT627"/>
  <c r="BS627"/>
  <c r="BD627"/>
  <c r="BC627"/>
  <c r="BB627"/>
  <c r="BA627"/>
  <c r="AZ627"/>
  <c r="AX627"/>
  <c r="AW627"/>
  <c r="AU627"/>
  <c r="AT627"/>
  <c r="AS627"/>
  <c r="AR627"/>
  <c r="AQ627"/>
  <c r="AO627"/>
  <c r="AN627"/>
  <c r="AI627"/>
  <c r="AH627"/>
  <c r="AG627"/>
  <c r="BH627" s="1"/>
  <c r="AF627"/>
  <c r="AE627"/>
  <c r="AD627"/>
  <c r="AC627"/>
  <c r="AB627"/>
  <c r="Z627"/>
  <c r="Y627"/>
  <c r="W627"/>
  <c r="V627"/>
  <c r="U627"/>
  <c r="P627"/>
  <c r="O627"/>
  <c r="M627"/>
  <c r="L627"/>
  <c r="J627"/>
  <c r="I627"/>
  <c r="CD626"/>
  <c r="CC626"/>
  <c r="BV626"/>
  <c r="BN626"/>
  <c r="BO626" s="1"/>
  <c r="BM626"/>
  <c r="BK626"/>
  <c r="BJ626"/>
  <c r="BI626"/>
  <c r="BH626"/>
  <c r="BF626"/>
  <c r="BE626"/>
  <c r="AY626"/>
  <c r="AP626"/>
  <c r="AL626"/>
  <c r="AK626"/>
  <c r="AJ626"/>
  <c r="AA626"/>
  <c r="X626"/>
  <c r="S626"/>
  <c r="R626"/>
  <c r="Q626"/>
  <c r="N626"/>
  <c r="K626"/>
  <c r="CD625"/>
  <c r="CC625"/>
  <c r="BV625"/>
  <c r="BN625"/>
  <c r="BM625"/>
  <c r="BK625"/>
  <c r="BJ625"/>
  <c r="BI625"/>
  <c r="BH625"/>
  <c r="BF625"/>
  <c r="BE625"/>
  <c r="AY625"/>
  <c r="AP625"/>
  <c r="AP627" s="1"/>
  <c r="AL625"/>
  <c r="AK625"/>
  <c r="AJ625"/>
  <c r="AA625"/>
  <c r="X625"/>
  <c r="S625"/>
  <c r="R625"/>
  <c r="Q625"/>
  <c r="Q627" s="1"/>
  <c r="N625"/>
  <c r="N627" s="1"/>
  <c r="K625"/>
  <c r="BN624"/>
  <c r="BM624"/>
  <c r="BK624"/>
  <c r="BJ624"/>
  <c r="BI624"/>
  <c r="BH624"/>
  <c r="BF624"/>
  <c r="BE624"/>
  <c r="CB623"/>
  <c r="CA623"/>
  <c r="BZ623"/>
  <c r="BY623"/>
  <c r="BX623"/>
  <c r="BW623"/>
  <c r="BU623"/>
  <c r="BT623"/>
  <c r="BS623"/>
  <c r="BD623"/>
  <c r="BC623"/>
  <c r="BB623"/>
  <c r="BA623"/>
  <c r="AZ623"/>
  <c r="AX623"/>
  <c r="AW623"/>
  <c r="AU623"/>
  <c r="AT623"/>
  <c r="AS623"/>
  <c r="AR623"/>
  <c r="AQ623"/>
  <c r="AO623"/>
  <c r="AN623"/>
  <c r="AI623"/>
  <c r="AH623"/>
  <c r="AG623"/>
  <c r="BH623" s="1"/>
  <c r="AF623"/>
  <c r="AE623"/>
  <c r="AD623"/>
  <c r="AC623"/>
  <c r="AB623"/>
  <c r="Z623"/>
  <c r="Y623"/>
  <c r="W623"/>
  <c r="V623"/>
  <c r="U623"/>
  <c r="P623"/>
  <c r="O623"/>
  <c r="M623"/>
  <c r="L623"/>
  <c r="J623"/>
  <c r="I623"/>
  <c r="CD622"/>
  <c r="CC622"/>
  <c r="BN622"/>
  <c r="BM622"/>
  <c r="BK622"/>
  <c r="BJ622"/>
  <c r="BI622"/>
  <c r="BH622"/>
  <c r="BF622"/>
  <c r="BE622"/>
  <c r="AY622"/>
  <c r="AP622"/>
  <c r="AL622"/>
  <c r="AK622"/>
  <c r="AJ622"/>
  <c r="AA622"/>
  <c r="X622"/>
  <c r="S622"/>
  <c r="R622"/>
  <c r="Q622"/>
  <c r="N622"/>
  <c r="K622"/>
  <c r="CD621"/>
  <c r="CC621"/>
  <c r="CE621" s="1"/>
  <c r="BN621"/>
  <c r="BM621"/>
  <c r="BK621"/>
  <c r="BJ621"/>
  <c r="BL621" s="1"/>
  <c r="BI621"/>
  <c r="BH621"/>
  <c r="BF621"/>
  <c r="BE621"/>
  <c r="AY621"/>
  <c r="AP621"/>
  <c r="AL621"/>
  <c r="AK621"/>
  <c r="AJ621"/>
  <c r="AA621"/>
  <c r="X621"/>
  <c r="S621"/>
  <c r="R621"/>
  <c r="Q621"/>
  <c r="N621"/>
  <c r="K621"/>
  <c r="CD620"/>
  <c r="CC620"/>
  <c r="BN620"/>
  <c r="BM620"/>
  <c r="BK620"/>
  <c r="BJ620"/>
  <c r="BI620"/>
  <c r="BH620"/>
  <c r="BF620"/>
  <c r="BE620"/>
  <c r="AY620"/>
  <c r="AP620"/>
  <c r="AL620"/>
  <c r="AK620"/>
  <c r="AJ620"/>
  <c r="AA620"/>
  <c r="X620"/>
  <c r="S620"/>
  <c r="R620"/>
  <c r="Q620"/>
  <c r="N620"/>
  <c r="K620"/>
  <c r="CD619"/>
  <c r="CC619"/>
  <c r="BN619"/>
  <c r="BM619"/>
  <c r="BK619"/>
  <c r="BJ619"/>
  <c r="BI619"/>
  <c r="BH619"/>
  <c r="BF619"/>
  <c r="BE619"/>
  <c r="AY619"/>
  <c r="AP619"/>
  <c r="AL619"/>
  <c r="AK619"/>
  <c r="AJ619"/>
  <c r="AA619"/>
  <c r="X619"/>
  <c r="S619"/>
  <c r="R619"/>
  <c r="Q619"/>
  <c r="N619"/>
  <c r="K619"/>
  <c r="CD618"/>
  <c r="CC618"/>
  <c r="BN618"/>
  <c r="BM618"/>
  <c r="BK618"/>
  <c r="BJ618"/>
  <c r="BI618"/>
  <c r="BH618"/>
  <c r="BF618"/>
  <c r="BE618"/>
  <c r="AY618"/>
  <c r="AP618"/>
  <c r="AL618"/>
  <c r="AK618"/>
  <c r="AJ618"/>
  <c r="AA618"/>
  <c r="X618"/>
  <c r="S618"/>
  <c r="R618"/>
  <c r="Q618"/>
  <c r="N618"/>
  <c r="K618"/>
  <c r="CD617"/>
  <c r="CC617"/>
  <c r="BN617"/>
  <c r="BM617"/>
  <c r="BK617"/>
  <c r="BJ617"/>
  <c r="BI617"/>
  <c r="BH617"/>
  <c r="BF617"/>
  <c r="BE617"/>
  <c r="AY617"/>
  <c r="AP617"/>
  <c r="AL617"/>
  <c r="AK617"/>
  <c r="AJ617"/>
  <c r="AA617"/>
  <c r="X617"/>
  <c r="S617"/>
  <c r="R617"/>
  <c r="Q617"/>
  <c r="N617"/>
  <c r="K617"/>
  <c r="CD616"/>
  <c r="CC616"/>
  <c r="BN616"/>
  <c r="BM616"/>
  <c r="BK616"/>
  <c r="BJ616"/>
  <c r="BI616"/>
  <c r="BH616"/>
  <c r="BF616"/>
  <c r="BE616"/>
  <c r="AY616"/>
  <c r="AP616"/>
  <c r="AL616"/>
  <c r="AK616"/>
  <c r="AJ616"/>
  <c r="AA616"/>
  <c r="X616"/>
  <c r="S616"/>
  <c r="R616"/>
  <c r="T616" s="1"/>
  <c r="Q616"/>
  <c r="N616"/>
  <c r="K616"/>
  <c r="CD615"/>
  <c r="CC615"/>
  <c r="BV615"/>
  <c r="BN615"/>
  <c r="BM615"/>
  <c r="BK615"/>
  <c r="BJ615"/>
  <c r="BI615"/>
  <c r="BH615"/>
  <c r="BF615"/>
  <c r="BE615"/>
  <c r="AY615"/>
  <c r="AP615"/>
  <c r="AL615"/>
  <c r="AK615"/>
  <c r="AJ615"/>
  <c r="AA615"/>
  <c r="X615"/>
  <c r="S615"/>
  <c r="R615"/>
  <c r="Q615"/>
  <c r="N615"/>
  <c r="K615"/>
  <c r="CD614"/>
  <c r="CC614"/>
  <c r="BV614"/>
  <c r="BV623" s="1"/>
  <c r="BN614"/>
  <c r="BM614"/>
  <c r="BK614"/>
  <c r="BJ614"/>
  <c r="BI614"/>
  <c r="BH614"/>
  <c r="BF614"/>
  <c r="BE614"/>
  <c r="AY614"/>
  <c r="AP614"/>
  <c r="AL614"/>
  <c r="AK614"/>
  <c r="AJ614"/>
  <c r="AA614"/>
  <c r="X614"/>
  <c r="S614"/>
  <c r="R614"/>
  <c r="Q614"/>
  <c r="N614"/>
  <c r="N623" s="1"/>
  <c r="K614"/>
  <c r="BN613"/>
  <c r="BM613"/>
  <c r="BK613"/>
  <c r="BJ613"/>
  <c r="BI613"/>
  <c r="BH613"/>
  <c r="BF613"/>
  <c r="BE613"/>
  <c r="CB612"/>
  <c r="CA612"/>
  <c r="BZ612"/>
  <c r="BY612"/>
  <c r="BX612"/>
  <c r="BW612"/>
  <c r="BU612"/>
  <c r="BT612"/>
  <c r="BS612"/>
  <c r="BD612"/>
  <c r="BC612"/>
  <c r="BB612"/>
  <c r="BA612"/>
  <c r="AZ612"/>
  <c r="AX612"/>
  <c r="AW612"/>
  <c r="AU612"/>
  <c r="AT612"/>
  <c r="AS612"/>
  <c r="AR612"/>
  <c r="AQ612"/>
  <c r="AO612"/>
  <c r="AN612"/>
  <c r="AI612"/>
  <c r="AH612"/>
  <c r="AG612"/>
  <c r="BH612" s="1"/>
  <c r="AF612"/>
  <c r="AE612"/>
  <c r="AD612"/>
  <c r="AC612"/>
  <c r="AB612"/>
  <c r="Z612"/>
  <c r="Y612"/>
  <c r="W612"/>
  <c r="V612"/>
  <c r="U612"/>
  <c r="P612"/>
  <c r="O612"/>
  <c r="M612"/>
  <c r="L612"/>
  <c r="J612"/>
  <c r="I612"/>
  <c r="BN611"/>
  <c r="BM611"/>
  <c r="BK611"/>
  <c r="BJ611"/>
  <c r="BL611" s="1"/>
  <c r="BI611"/>
  <c r="BH611"/>
  <c r="BF611"/>
  <c r="BE611"/>
  <c r="AY611"/>
  <c r="AP611"/>
  <c r="AL611"/>
  <c r="AK611"/>
  <c r="AM611" s="1"/>
  <c r="AA611"/>
  <c r="X611"/>
  <c r="S611"/>
  <c r="R611"/>
  <c r="Q611"/>
  <c r="K611"/>
  <c r="BN610"/>
  <c r="BM610"/>
  <c r="BK610"/>
  <c r="BJ610"/>
  <c r="BI610"/>
  <c r="BH610"/>
  <c r="BF610"/>
  <c r="BE610"/>
  <c r="AY610"/>
  <c r="AP610"/>
  <c r="AL610"/>
  <c r="AK610"/>
  <c r="AA610"/>
  <c r="X610"/>
  <c r="S610"/>
  <c r="R610"/>
  <c r="Q610"/>
  <c r="CD609"/>
  <c r="CC609"/>
  <c r="BV609"/>
  <c r="BN609"/>
  <c r="BM609"/>
  <c r="BK609"/>
  <c r="BJ609"/>
  <c r="BI609"/>
  <c r="BH609"/>
  <c r="BF609"/>
  <c r="BE609"/>
  <c r="AY609"/>
  <c r="AP609"/>
  <c r="AL609"/>
  <c r="AK609"/>
  <c r="AJ609"/>
  <c r="AA609"/>
  <c r="X609"/>
  <c r="S609"/>
  <c r="R609"/>
  <c r="T609" s="1"/>
  <c r="Q609"/>
  <c r="N609"/>
  <c r="K609"/>
  <c r="CD608"/>
  <c r="CC608"/>
  <c r="BV608"/>
  <c r="BN608"/>
  <c r="BM608"/>
  <c r="BO608" s="1"/>
  <c r="BK608"/>
  <c r="BJ608"/>
  <c r="BI608"/>
  <c r="BH608"/>
  <c r="BF608"/>
  <c r="BE608"/>
  <c r="BG608" s="1"/>
  <c r="AY608"/>
  <c r="AP608"/>
  <c r="AL608"/>
  <c r="AK608"/>
  <c r="AJ608"/>
  <c r="AA608"/>
  <c r="X608"/>
  <c r="S608"/>
  <c r="R608"/>
  <c r="Q608"/>
  <c r="N608"/>
  <c r="K608"/>
  <c r="CD607"/>
  <c r="CC607"/>
  <c r="BV607"/>
  <c r="BN607"/>
  <c r="BM607"/>
  <c r="BK607"/>
  <c r="BJ607"/>
  <c r="BI607"/>
  <c r="BH607"/>
  <c r="BF607"/>
  <c r="BE607"/>
  <c r="AY607"/>
  <c r="AP607"/>
  <c r="AL607"/>
  <c r="AK607"/>
  <c r="AJ607"/>
  <c r="AA607"/>
  <c r="X607"/>
  <c r="S607"/>
  <c r="R607"/>
  <c r="T607" s="1"/>
  <c r="Q607"/>
  <c r="N607"/>
  <c r="K607"/>
  <c r="CD606"/>
  <c r="CC606"/>
  <c r="BV606"/>
  <c r="BN606"/>
  <c r="BM606"/>
  <c r="BK606"/>
  <c r="BJ606"/>
  <c r="BI606"/>
  <c r="BH606"/>
  <c r="BF606"/>
  <c r="BG606" s="1"/>
  <c r="BE606"/>
  <c r="AY606"/>
  <c r="AP606"/>
  <c r="AL606"/>
  <c r="AK606"/>
  <c r="AJ606"/>
  <c r="AA606"/>
  <c r="X606"/>
  <c r="S606"/>
  <c r="R606"/>
  <c r="T606" s="1"/>
  <c r="Q606"/>
  <c r="N606"/>
  <c r="K606"/>
  <c r="CD605"/>
  <c r="CC605"/>
  <c r="BV605"/>
  <c r="BN605"/>
  <c r="BM605"/>
  <c r="BO605" s="1"/>
  <c r="BK605"/>
  <c r="BJ605"/>
  <c r="BL605" s="1"/>
  <c r="BI605"/>
  <c r="BH605"/>
  <c r="BF605"/>
  <c r="BE605"/>
  <c r="AY605"/>
  <c r="AP605"/>
  <c r="AL605"/>
  <c r="AK605"/>
  <c r="AM605" s="1"/>
  <c r="AJ605"/>
  <c r="AA605"/>
  <c r="X605"/>
  <c r="S605"/>
  <c r="R605"/>
  <c r="Q605"/>
  <c r="N605"/>
  <c r="K605"/>
  <c r="CD604"/>
  <c r="CC604"/>
  <c r="BV604"/>
  <c r="BN604"/>
  <c r="BM604"/>
  <c r="BK604"/>
  <c r="BJ604"/>
  <c r="BI604"/>
  <c r="BH604"/>
  <c r="BF604"/>
  <c r="BE604"/>
  <c r="AY604"/>
  <c r="AP604"/>
  <c r="AL604"/>
  <c r="AK604"/>
  <c r="AJ604"/>
  <c r="AA604"/>
  <c r="X604"/>
  <c r="S604"/>
  <c r="R604"/>
  <c r="Q604"/>
  <c r="N604"/>
  <c r="K604"/>
  <c r="CD603"/>
  <c r="CC603"/>
  <c r="BV603"/>
  <c r="BN603"/>
  <c r="BM603"/>
  <c r="BK603"/>
  <c r="BJ603"/>
  <c r="BI603"/>
  <c r="BH603"/>
  <c r="BF603"/>
  <c r="BE603"/>
  <c r="AY603"/>
  <c r="AP603"/>
  <c r="AL603"/>
  <c r="AK603"/>
  <c r="AJ603"/>
  <c r="AA603"/>
  <c r="X603"/>
  <c r="S603"/>
  <c r="R603"/>
  <c r="Q603"/>
  <c r="N603"/>
  <c r="K603"/>
  <c r="CD602"/>
  <c r="CC602"/>
  <c r="BV602"/>
  <c r="BN602"/>
  <c r="BM602"/>
  <c r="BK602"/>
  <c r="BJ602"/>
  <c r="BI602"/>
  <c r="BH602"/>
  <c r="BF602"/>
  <c r="BE602"/>
  <c r="AY602"/>
  <c r="AP602"/>
  <c r="AL602"/>
  <c r="AK602"/>
  <c r="AJ602"/>
  <c r="AA602"/>
  <c r="X602"/>
  <c r="S602"/>
  <c r="R602"/>
  <c r="Q602"/>
  <c r="K602"/>
  <c r="CD601"/>
  <c r="CC601"/>
  <c r="BV601"/>
  <c r="BN601"/>
  <c r="BM601"/>
  <c r="BK601"/>
  <c r="BJ601"/>
  <c r="BI601"/>
  <c r="BH601"/>
  <c r="BF601"/>
  <c r="BE601"/>
  <c r="AY601"/>
  <c r="AP601"/>
  <c r="AL601"/>
  <c r="AK601"/>
  <c r="AM601" s="1"/>
  <c r="AJ601"/>
  <c r="AA601"/>
  <c r="X601"/>
  <c r="S601"/>
  <c r="R601"/>
  <c r="Q601"/>
  <c r="K601"/>
  <c r="CD600"/>
  <c r="CC600"/>
  <c r="BV600"/>
  <c r="BN600"/>
  <c r="BM600"/>
  <c r="BK600"/>
  <c r="BJ600"/>
  <c r="BI600"/>
  <c r="BH600"/>
  <c r="BF600"/>
  <c r="BE600"/>
  <c r="AY600"/>
  <c r="AP600"/>
  <c r="AM600"/>
  <c r="AL600"/>
  <c r="AK600"/>
  <c r="AJ600"/>
  <c r="AA600"/>
  <c r="X600"/>
  <c r="S600"/>
  <c r="R600"/>
  <c r="Q600"/>
  <c r="N600"/>
  <c r="K600"/>
  <c r="CD599"/>
  <c r="CC599"/>
  <c r="BV599"/>
  <c r="BN599"/>
  <c r="BM599"/>
  <c r="BK599"/>
  <c r="BJ599"/>
  <c r="BI599"/>
  <c r="BH599"/>
  <c r="BF599"/>
  <c r="BE599"/>
  <c r="AY599"/>
  <c r="AP599"/>
  <c r="AL599"/>
  <c r="AK599"/>
  <c r="AJ599"/>
  <c r="AA599"/>
  <c r="X599"/>
  <c r="S599"/>
  <c r="R599"/>
  <c r="T599" s="1"/>
  <c r="Q599"/>
  <c r="N599"/>
  <c r="K599"/>
  <c r="CD598"/>
  <c r="CC598"/>
  <c r="CE598" s="1"/>
  <c r="BV598"/>
  <c r="BN598"/>
  <c r="BM598"/>
  <c r="BK598"/>
  <c r="BJ598"/>
  <c r="BI598"/>
  <c r="BH598"/>
  <c r="BF598"/>
  <c r="BE598"/>
  <c r="AY598"/>
  <c r="AP598"/>
  <c r="AL598"/>
  <c r="AK598"/>
  <c r="AJ598"/>
  <c r="AA598"/>
  <c r="X598"/>
  <c r="S598"/>
  <c r="R598"/>
  <c r="Q598"/>
  <c r="N598"/>
  <c r="K598"/>
  <c r="CD597"/>
  <c r="CC597"/>
  <c r="BV597"/>
  <c r="BN597"/>
  <c r="BM597"/>
  <c r="BK597"/>
  <c r="BJ597"/>
  <c r="BI597"/>
  <c r="BH597"/>
  <c r="BF597"/>
  <c r="BE597"/>
  <c r="AY597"/>
  <c r="AP597"/>
  <c r="AL597"/>
  <c r="AK597"/>
  <c r="AJ597"/>
  <c r="AA597"/>
  <c r="X597"/>
  <c r="S597"/>
  <c r="R597"/>
  <c r="Q597"/>
  <c r="N597"/>
  <c r="K597"/>
  <c r="CD596"/>
  <c r="CC596"/>
  <c r="BV596"/>
  <c r="BN596"/>
  <c r="BM596"/>
  <c r="BK596"/>
  <c r="BJ596"/>
  <c r="BI596"/>
  <c r="BH596"/>
  <c r="BF596"/>
  <c r="BQ596" s="1"/>
  <c r="BE596"/>
  <c r="AY596"/>
  <c r="AP596"/>
  <c r="AL596"/>
  <c r="AK596"/>
  <c r="AJ596"/>
  <c r="AA596"/>
  <c r="X596"/>
  <c r="S596"/>
  <c r="R596"/>
  <c r="T596" s="1"/>
  <c r="Q596"/>
  <c r="N596"/>
  <c r="K596"/>
  <c r="CD595"/>
  <c r="CC595"/>
  <c r="CE595" s="1"/>
  <c r="BV595"/>
  <c r="BN595"/>
  <c r="BM595"/>
  <c r="BK595"/>
  <c r="BJ595"/>
  <c r="BI595"/>
  <c r="BH595"/>
  <c r="BF595"/>
  <c r="BE595"/>
  <c r="AY595"/>
  <c r="AP595"/>
  <c r="AL595"/>
  <c r="AK595"/>
  <c r="AJ595"/>
  <c r="AA595"/>
  <c r="X595"/>
  <c r="S595"/>
  <c r="R595"/>
  <c r="Q595"/>
  <c r="K595"/>
  <c r="CD594"/>
  <c r="CC594"/>
  <c r="BV594"/>
  <c r="BN594"/>
  <c r="BM594"/>
  <c r="BK594"/>
  <c r="BJ594"/>
  <c r="BI594"/>
  <c r="BH594"/>
  <c r="BF594"/>
  <c r="BE594"/>
  <c r="AY594"/>
  <c r="AP594"/>
  <c r="AL594"/>
  <c r="AK594"/>
  <c r="AJ594"/>
  <c r="AA594"/>
  <c r="X594"/>
  <c r="S594"/>
  <c r="R594"/>
  <c r="T594" s="1"/>
  <c r="Q594"/>
  <c r="N594"/>
  <c r="K594"/>
  <c r="CD593"/>
  <c r="CC593"/>
  <c r="BV593"/>
  <c r="BN593"/>
  <c r="BM593"/>
  <c r="BO593" s="1"/>
  <c r="BK593"/>
  <c r="BJ593"/>
  <c r="BI593"/>
  <c r="BH593"/>
  <c r="BF593"/>
  <c r="BE593"/>
  <c r="BG593" s="1"/>
  <c r="AY593"/>
  <c r="AP593"/>
  <c r="AL593"/>
  <c r="AK593"/>
  <c r="AJ593"/>
  <c r="AA593"/>
  <c r="X593"/>
  <c r="S593"/>
  <c r="R593"/>
  <c r="Q593"/>
  <c r="N593"/>
  <c r="K593"/>
  <c r="CD592"/>
  <c r="CC592"/>
  <c r="BV592"/>
  <c r="BN592"/>
  <c r="BM592"/>
  <c r="BK592"/>
  <c r="BJ592"/>
  <c r="BI592"/>
  <c r="BH592"/>
  <c r="BF592"/>
  <c r="BE592"/>
  <c r="AY592"/>
  <c r="AP592"/>
  <c r="AL592"/>
  <c r="AK592"/>
  <c r="AJ592"/>
  <c r="AA592"/>
  <c r="X592"/>
  <c r="S592"/>
  <c r="R592"/>
  <c r="T592" s="1"/>
  <c r="Q592"/>
  <c r="N592"/>
  <c r="K592"/>
  <c r="CD591"/>
  <c r="CC591"/>
  <c r="CE591" s="1"/>
  <c r="BN591"/>
  <c r="BM591"/>
  <c r="BK591"/>
  <c r="BJ591"/>
  <c r="BI591"/>
  <c r="BH591"/>
  <c r="BF591"/>
  <c r="BE591"/>
  <c r="BG591" s="1"/>
  <c r="AY591"/>
  <c r="AP591"/>
  <c r="AL591"/>
  <c r="AK591"/>
  <c r="AJ591"/>
  <c r="AA591"/>
  <c r="X591"/>
  <c r="S591"/>
  <c r="R591"/>
  <c r="Q591"/>
  <c r="K591"/>
  <c r="CD590"/>
  <c r="CC590"/>
  <c r="BV590"/>
  <c r="BN590"/>
  <c r="BM590"/>
  <c r="BK590"/>
  <c r="BJ590"/>
  <c r="BI590"/>
  <c r="BH590"/>
  <c r="BF590"/>
  <c r="BE590"/>
  <c r="AY590"/>
  <c r="AP590"/>
  <c r="AL590"/>
  <c r="AK590"/>
  <c r="AJ590"/>
  <c r="AA590"/>
  <c r="X590"/>
  <c r="S590"/>
  <c r="R590"/>
  <c r="Q590"/>
  <c r="N590"/>
  <c r="K590"/>
  <c r="CD589"/>
  <c r="CC589"/>
  <c r="BN589"/>
  <c r="BM589"/>
  <c r="BK589"/>
  <c r="BJ589"/>
  <c r="BI589"/>
  <c r="BH589"/>
  <c r="BF589"/>
  <c r="BE589"/>
  <c r="AY589"/>
  <c r="AP589"/>
  <c r="AL589"/>
  <c r="AK589"/>
  <c r="AM589" s="1"/>
  <c r="AJ589"/>
  <c r="AA589"/>
  <c r="X589"/>
  <c r="S589"/>
  <c r="R589"/>
  <c r="Q589"/>
  <c r="K589"/>
  <c r="CD588"/>
  <c r="CC588"/>
  <c r="BV588"/>
  <c r="BN588"/>
  <c r="BM588"/>
  <c r="BO588" s="1"/>
  <c r="BK588"/>
  <c r="BL588" s="1"/>
  <c r="BJ588"/>
  <c r="BI588"/>
  <c r="BH588"/>
  <c r="BF588"/>
  <c r="BE588"/>
  <c r="AY588"/>
  <c r="AP588"/>
  <c r="AL588"/>
  <c r="AK588"/>
  <c r="AJ588"/>
  <c r="AA588"/>
  <c r="X588"/>
  <c r="S588"/>
  <c r="R588"/>
  <c r="Q588"/>
  <c r="K588"/>
  <c r="CD587"/>
  <c r="CC587"/>
  <c r="BV587"/>
  <c r="BN587"/>
  <c r="BM587"/>
  <c r="BK587"/>
  <c r="BJ587"/>
  <c r="BL587" s="1"/>
  <c r="BI587"/>
  <c r="BH587"/>
  <c r="BF587"/>
  <c r="BE587"/>
  <c r="BG587" s="1"/>
  <c r="AY587"/>
  <c r="AP587"/>
  <c r="AL587"/>
  <c r="AK587"/>
  <c r="AJ587"/>
  <c r="AA587"/>
  <c r="X587"/>
  <c r="S587"/>
  <c r="T587" s="1"/>
  <c r="R587"/>
  <c r="Q587"/>
  <c r="K587"/>
  <c r="CD586"/>
  <c r="CE586" s="1"/>
  <c r="CC586"/>
  <c r="BV586"/>
  <c r="BN586"/>
  <c r="BM586"/>
  <c r="BK586"/>
  <c r="BJ586"/>
  <c r="BI586"/>
  <c r="BH586"/>
  <c r="BF586"/>
  <c r="BE586"/>
  <c r="AY586"/>
  <c r="AP586"/>
  <c r="AL586"/>
  <c r="AK586"/>
  <c r="AJ586"/>
  <c r="AA586"/>
  <c r="X586"/>
  <c r="S586"/>
  <c r="R586"/>
  <c r="Q586"/>
  <c r="N586"/>
  <c r="K586"/>
  <c r="CD585"/>
  <c r="CC585"/>
  <c r="BV585"/>
  <c r="BN585"/>
  <c r="BM585"/>
  <c r="BK585"/>
  <c r="BJ585"/>
  <c r="BI585"/>
  <c r="BH585"/>
  <c r="BF585"/>
  <c r="BE585"/>
  <c r="AY585"/>
  <c r="AP585"/>
  <c r="AL585"/>
  <c r="AK585"/>
  <c r="AJ585"/>
  <c r="AA585"/>
  <c r="X585"/>
  <c r="S585"/>
  <c r="R585"/>
  <c r="Q585"/>
  <c r="N585"/>
  <c r="K585"/>
  <c r="CD584"/>
  <c r="CC584"/>
  <c r="BV584"/>
  <c r="BN584"/>
  <c r="BM584"/>
  <c r="BK584"/>
  <c r="BJ584"/>
  <c r="BI584"/>
  <c r="BH584"/>
  <c r="BF584"/>
  <c r="BE584"/>
  <c r="AY584"/>
  <c r="AP584"/>
  <c r="AL584"/>
  <c r="AK584"/>
  <c r="AJ584"/>
  <c r="AA584"/>
  <c r="X584"/>
  <c r="S584"/>
  <c r="R584"/>
  <c r="Q584"/>
  <c r="K584"/>
  <c r="CD583"/>
  <c r="CC583"/>
  <c r="BV583"/>
  <c r="BN583"/>
  <c r="BM583"/>
  <c r="BK583"/>
  <c r="BJ583"/>
  <c r="BI583"/>
  <c r="BH583"/>
  <c r="BF583"/>
  <c r="BE583"/>
  <c r="AY583"/>
  <c r="AP583"/>
  <c r="AL583"/>
  <c r="AK583"/>
  <c r="AJ583"/>
  <c r="AA583"/>
  <c r="X583"/>
  <c r="S583"/>
  <c r="R583"/>
  <c r="Q583"/>
  <c r="K583"/>
  <c r="CD582"/>
  <c r="CC582"/>
  <c r="BV582"/>
  <c r="BN582"/>
  <c r="BM582"/>
  <c r="BO582" s="1"/>
  <c r="BK582"/>
  <c r="BJ582"/>
  <c r="BI582"/>
  <c r="BH582"/>
  <c r="BF582"/>
  <c r="BE582"/>
  <c r="AY582"/>
  <c r="AP582"/>
  <c r="AL582"/>
  <c r="AK582"/>
  <c r="AJ582"/>
  <c r="AA582"/>
  <c r="X582"/>
  <c r="S582"/>
  <c r="R582"/>
  <c r="Q582"/>
  <c r="N582"/>
  <c r="K582"/>
  <c r="CD581"/>
  <c r="CC581"/>
  <c r="BV581"/>
  <c r="BN581"/>
  <c r="BM581"/>
  <c r="BK581"/>
  <c r="BJ581"/>
  <c r="BL581" s="1"/>
  <c r="BI581"/>
  <c r="BH581"/>
  <c r="BF581"/>
  <c r="BE581"/>
  <c r="AY581"/>
  <c r="AP581"/>
  <c r="AL581"/>
  <c r="AK581"/>
  <c r="AJ581"/>
  <c r="AA581"/>
  <c r="X581"/>
  <c r="S581"/>
  <c r="R581"/>
  <c r="Q581"/>
  <c r="K581"/>
  <c r="CD580"/>
  <c r="CC580"/>
  <c r="BV580"/>
  <c r="BN580"/>
  <c r="BM580"/>
  <c r="BK580"/>
  <c r="BJ580"/>
  <c r="BL580" s="1"/>
  <c r="BI580"/>
  <c r="BH580"/>
  <c r="BF580"/>
  <c r="BE580"/>
  <c r="AY580"/>
  <c r="AP580"/>
  <c r="AL580"/>
  <c r="AK580"/>
  <c r="AJ580"/>
  <c r="AA580"/>
  <c r="X580"/>
  <c r="S580"/>
  <c r="R580"/>
  <c r="T580" s="1"/>
  <c r="Q580"/>
  <c r="K580"/>
  <c r="CD579"/>
  <c r="CC579"/>
  <c r="BV579"/>
  <c r="BN579"/>
  <c r="BM579"/>
  <c r="BK579"/>
  <c r="BJ579"/>
  <c r="BI579"/>
  <c r="BH579"/>
  <c r="BF579"/>
  <c r="BE579"/>
  <c r="AY579"/>
  <c r="AP579"/>
  <c r="AL579"/>
  <c r="AK579"/>
  <c r="AM579" s="1"/>
  <c r="AJ579"/>
  <c r="AA579"/>
  <c r="X579"/>
  <c r="S579"/>
  <c r="R579"/>
  <c r="Q579"/>
  <c r="K579"/>
  <c r="CD578"/>
  <c r="CC578"/>
  <c r="BV578"/>
  <c r="BN578"/>
  <c r="BM578"/>
  <c r="BK578"/>
  <c r="BJ578"/>
  <c r="BI578"/>
  <c r="BH578"/>
  <c r="BF578"/>
  <c r="BE578"/>
  <c r="AY578"/>
  <c r="AP578"/>
  <c r="AL578"/>
  <c r="AK578"/>
  <c r="AJ578"/>
  <c r="AA578"/>
  <c r="X578"/>
  <c r="S578"/>
  <c r="R578"/>
  <c r="Q578"/>
  <c r="K578"/>
  <c r="CD577"/>
  <c r="CC577"/>
  <c r="BV577"/>
  <c r="BN577"/>
  <c r="BM577"/>
  <c r="BK577"/>
  <c r="BJ577"/>
  <c r="BI577"/>
  <c r="BH577"/>
  <c r="BF577"/>
  <c r="BE577"/>
  <c r="BG577" s="1"/>
  <c r="AY577"/>
  <c r="AP577"/>
  <c r="AL577"/>
  <c r="AK577"/>
  <c r="AJ577"/>
  <c r="AA577"/>
  <c r="X577"/>
  <c r="S577"/>
  <c r="R577"/>
  <c r="T577" s="1"/>
  <c r="Q577"/>
  <c r="N577"/>
  <c r="K577"/>
  <c r="CD576"/>
  <c r="CC576"/>
  <c r="BV576"/>
  <c r="BN576"/>
  <c r="BM576"/>
  <c r="BK576"/>
  <c r="BJ576"/>
  <c r="BI576"/>
  <c r="BH576"/>
  <c r="BF576"/>
  <c r="BE576"/>
  <c r="BG576" s="1"/>
  <c r="AY576"/>
  <c r="AP576"/>
  <c r="AL576"/>
  <c r="AK576"/>
  <c r="AJ576"/>
  <c r="AA576"/>
  <c r="X576"/>
  <c r="S576"/>
  <c r="R576"/>
  <c r="T576" s="1"/>
  <c r="Q576"/>
  <c r="N576"/>
  <c r="K576"/>
  <c r="CD575"/>
  <c r="CC575"/>
  <c r="BV575"/>
  <c r="BN575"/>
  <c r="BM575"/>
  <c r="BK575"/>
  <c r="BJ575"/>
  <c r="BI575"/>
  <c r="BH575"/>
  <c r="BF575"/>
  <c r="BE575"/>
  <c r="AY575"/>
  <c r="AP575"/>
  <c r="AL575"/>
  <c r="AK575"/>
  <c r="AJ575"/>
  <c r="AA575"/>
  <c r="X575"/>
  <c r="S575"/>
  <c r="R575"/>
  <c r="Q575"/>
  <c r="K575"/>
  <c r="CD574"/>
  <c r="CC574"/>
  <c r="BV574"/>
  <c r="BN574"/>
  <c r="BM574"/>
  <c r="BK574"/>
  <c r="BJ574"/>
  <c r="BI574"/>
  <c r="BH574"/>
  <c r="BF574"/>
  <c r="BE574"/>
  <c r="AY574"/>
  <c r="AP574"/>
  <c r="AL574"/>
  <c r="AK574"/>
  <c r="AJ574"/>
  <c r="AA574"/>
  <c r="X574"/>
  <c r="S574"/>
  <c r="R574"/>
  <c r="Q574"/>
  <c r="N574"/>
  <c r="K574"/>
  <c r="CD573"/>
  <c r="CC573"/>
  <c r="BV573"/>
  <c r="BN573"/>
  <c r="BM573"/>
  <c r="BK573"/>
  <c r="BJ573"/>
  <c r="BL573" s="1"/>
  <c r="BI573"/>
  <c r="BH573"/>
  <c r="BF573"/>
  <c r="BE573"/>
  <c r="AY573"/>
  <c r="AP573"/>
  <c r="AL573"/>
  <c r="AK573"/>
  <c r="AJ573"/>
  <c r="AA573"/>
  <c r="X573"/>
  <c r="S573"/>
  <c r="R573"/>
  <c r="Q573"/>
  <c r="N573"/>
  <c r="K573"/>
  <c r="CD572"/>
  <c r="CC572"/>
  <c r="BV572"/>
  <c r="BN572"/>
  <c r="BM572"/>
  <c r="BK572"/>
  <c r="BJ572"/>
  <c r="BI572"/>
  <c r="BH572"/>
  <c r="BF572"/>
  <c r="BE572"/>
  <c r="AY572"/>
  <c r="AP572"/>
  <c r="AL572"/>
  <c r="AK572"/>
  <c r="AJ572"/>
  <c r="AA572"/>
  <c r="X572"/>
  <c r="S572"/>
  <c r="R572"/>
  <c r="Q572"/>
  <c r="N572"/>
  <c r="K572"/>
  <c r="CD571"/>
  <c r="CC571"/>
  <c r="BV571"/>
  <c r="BN571"/>
  <c r="BM571"/>
  <c r="BK571"/>
  <c r="BJ571"/>
  <c r="BI571"/>
  <c r="BH571"/>
  <c r="BG571"/>
  <c r="BF571"/>
  <c r="BE571"/>
  <c r="AY571"/>
  <c r="AP571"/>
  <c r="AL571"/>
  <c r="AK571"/>
  <c r="AJ571"/>
  <c r="AA571"/>
  <c r="X571"/>
  <c r="S571"/>
  <c r="R571"/>
  <c r="Q571"/>
  <c r="N571"/>
  <c r="K571"/>
  <c r="CD570"/>
  <c r="CC570"/>
  <c r="BV570"/>
  <c r="BN570"/>
  <c r="BM570"/>
  <c r="BK570"/>
  <c r="BJ570"/>
  <c r="BI570"/>
  <c r="BH570"/>
  <c r="BF570"/>
  <c r="BE570"/>
  <c r="AY570"/>
  <c r="AP570"/>
  <c r="AL570"/>
  <c r="AK570"/>
  <c r="AJ570"/>
  <c r="AA570"/>
  <c r="X570"/>
  <c r="S570"/>
  <c r="R570"/>
  <c r="Q570"/>
  <c r="N570"/>
  <c r="K570"/>
  <c r="CD569"/>
  <c r="CC569"/>
  <c r="BV569"/>
  <c r="BN569"/>
  <c r="BM569"/>
  <c r="BK569"/>
  <c r="BJ569"/>
  <c r="BI569"/>
  <c r="BH569"/>
  <c r="BF569"/>
  <c r="BE569"/>
  <c r="BG569" s="1"/>
  <c r="AY569"/>
  <c r="AP569"/>
  <c r="AL569"/>
  <c r="AK569"/>
  <c r="AJ569"/>
  <c r="AA569"/>
  <c r="X569"/>
  <c r="S569"/>
  <c r="T569" s="1"/>
  <c r="R569"/>
  <c r="Q569"/>
  <c r="N569"/>
  <c r="N612" s="1"/>
  <c r="K569"/>
  <c r="CD568"/>
  <c r="CC568"/>
  <c r="BN568"/>
  <c r="BM568"/>
  <c r="BK568"/>
  <c r="BJ568"/>
  <c r="BI568"/>
  <c r="BH568"/>
  <c r="BF568"/>
  <c r="BE568"/>
  <c r="AY568"/>
  <c r="AP568"/>
  <c r="AL568"/>
  <c r="AK568"/>
  <c r="AJ568"/>
  <c r="AA568"/>
  <c r="X568"/>
  <c r="S568"/>
  <c r="R568"/>
  <c r="T568" s="1"/>
  <c r="Q568"/>
  <c r="K568"/>
  <c r="CD567"/>
  <c r="CC567"/>
  <c r="BN567"/>
  <c r="BM567"/>
  <c r="BK567"/>
  <c r="BJ567"/>
  <c r="BL567" s="1"/>
  <c r="BI567"/>
  <c r="BH567"/>
  <c r="BF567"/>
  <c r="BE567"/>
  <c r="AY567"/>
  <c r="AP567"/>
  <c r="AL567"/>
  <c r="AK567"/>
  <c r="AJ567"/>
  <c r="AA567"/>
  <c r="X567"/>
  <c r="S567"/>
  <c r="R567"/>
  <c r="Q567"/>
  <c r="K567"/>
  <c r="BN566"/>
  <c r="BM566"/>
  <c r="BK566"/>
  <c r="BJ566"/>
  <c r="BI566"/>
  <c r="BH566"/>
  <c r="BF566"/>
  <c r="BE566"/>
  <c r="BN565"/>
  <c r="BM565"/>
  <c r="BK565"/>
  <c r="BJ565"/>
  <c r="BI565"/>
  <c r="BH565"/>
  <c r="BF565"/>
  <c r="BE565"/>
  <c r="CB563"/>
  <c r="CA563"/>
  <c r="BZ563"/>
  <c r="BY563"/>
  <c r="BX563"/>
  <c r="BW563"/>
  <c r="BV563"/>
  <c r="BU563"/>
  <c r="BT563"/>
  <c r="BS563"/>
  <c r="BD563"/>
  <c r="BC563"/>
  <c r="BB563"/>
  <c r="BA563"/>
  <c r="AZ563"/>
  <c r="AX563"/>
  <c r="AW563"/>
  <c r="AU563"/>
  <c r="AT563"/>
  <c r="AS563"/>
  <c r="AR563"/>
  <c r="AQ563"/>
  <c r="AO563"/>
  <c r="AN563"/>
  <c r="AI563"/>
  <c r="AH563"/>
  <c r="AG563"/>
  <c r="BH563" s="1"/>
  <c r="AF563"/>
  <c r="AE563"/>
  <c r="AD563"/>
  <c r="AC563"/>
  <c r="AB563"/>
  <c r="Z563"/>
  <c r="Y563"/>
  <c r="W563"/>
  <c r="V563"/>
  <c r="U563"/>
  <c r="P563"/>
  <c r="O563"/>
  <c r="N563"/>
  <c r="M563"/>
  <c r="L563"/>
  <c r="J563"/>
  <c r="I563"/>
  <c r="CD562"/>
  <c r="CD563" s="1"/>
  <c r="CC562"/>
  <c r="CC563" s="1"/>
  <c r="BN562"/>
  <c r="BM562"/>
  <c r="BK562"/>
  <c r="BJ562"/>
  <c r="BI562"/>
  <c r="BH562"/>
  <c r="BF562"/>
  <c r="BE562"/>
  <c r="AY562"/>
  <c r="AY563" s="1"/>
  <c r="AP562"/>
  <c r="AP563" s="1"/>
  <c r="AL562"/>
  <c r="AK562"/>
  <c r="AK563" s="1"/>
  <c r="AJ562"/>
  <c r="AJ563" s="1"/>
  <c r="AA562"/>
  <c r="AA563" s="1"/>
  <c r="X562"/>
  <c r="X563" s="1"/>
  <c r="S562"/>
  <c r="S563" s="1"/>
  <c r="R562"/>
  <c r="Q562"/>
  <c r="Q563" s="1"/>
  <c r="K562"/>
  <c r="K563" s="1"/>
  <c r="BN561"/>
  <c r="BM561"/>
  <c r="BK561"/>
  <c r="BJ561"/>
  <c r="BL561" s="1"/>
  <c r="BI561"/>
  <c r="BH561"/>
  <c r="BF561"/>
  <c r="BE561"/>
  <c r="CB560"/>
  <c r="CA560"/>
  <c r="BZ560"/>
  <c r="BY560"/>
  <c r="BX560"/>
  <c r="BW560"/>
  <c r="BU560"/>
  <c r="BT560"/>
  <c r="BS560"/>
  <c r="BD560"/>
  <c r="BC560"/>
  <c r="BB560"/>
  <c r="BA560"/>
  <c r="AZ560"/>
  <c r="AX560"/>
  <c r="AW560"/>
  <c r="AU560"/>
  <c r="AT560"/>
  <c r="AS560"/>
  <c r="AR560"/>
  <c r="AQ560"/>
  <c r="AO560"/>
  <c r="AN560"/>
  <c r="AI560"/>
  <c r="AH560"/>
  <c r="AG560"/>
  <c r="BH560" s="1"/>
  <c r="AF560"/>
  <c r="AE560"/>
  <c r="AD560"/>
  <c r="AC560"/>
  <c r="AB560"/>
  <c r="Z560"/>
  <c r="Y560"/>
  <c r="W560"/>
  <c r="V560"/>
  <c r="U560"/>
  <c r="P560"/>
  <c r="O560"/>
  <c r="M560"/>
  <c r="L560"/>
  <c r="J560"/>
  <c r="I560"/>
  <c r="CD559"/>
  <c r="CC559"/>
  <c r="CE559" s="1"/>
  <c r="BV559"/>
  <c r="BN559"/>
  <c r="BM559"/>
  <c r="BK559"/>
  <c r="BJ559"/>
  <c r="BI559"/>
  <c r="BH559"/>
  <c r="BF559"/>
  <c r="BE559"/>
  <c r="AY559"/>
  <c r="AP559"/>
  <c r="AL559"/>
  <c r="AK559"/>
  <c r="AJ559"/>
  <c r="AA559"/>
  <c r="X559"/>
  <c r="S559"/>
  <c r="R559"/>
  <c r="Q559"/>
  <c r="N559"/>
  <c r="K559"/>
  <c r="CD558"/>
  <c r="CC558"/>
  <c r="BV558"/>
  <c r="BN558"/>
  <c r="BM558"/>
  <c r="BK558"/>
  <c r="BJ558"/>
  <c r="BI558"/>
  <c r="BH558"/>
  <c r="BF558"/>
  <c r="BE558"/>
  <c r="AY558"/>
  <c r="AP558"/>
  <c r="AL558"/>
  <c r="AK558"/>
  <c r="AJ558"/>
  <c r="AA558"/>
  <c r="X558"/>
  <c r="S558"/>
  <c r="R558"/>
  <c r="Q558"/>
  <c r="N558"/>
  <c r="K558"/>
  <c r="CD557"/>
  <c r="CC557"/>
  <c r="BV557"/>
  <c r="BN557"/>
  <c r="BM557"/>
  <c r="BK557"/>
  <c r="BJ557"/>
  <c r="BI557"/>
  <c r="BH557"/>
  <c r="BF557"/>
  <c r="BQ557" s="1"/>
  <c r="BE557"/>
  <c r="AY557"/>
  <c r="AP557"/>
  <c r="AL557"/>
  <c r="AK557"/>
  <c r="AJ557"/>
  <c r="AA557"/>
  <c r="X557"/>
  <c r="S557"/>
  <c r="R557"/>
  <c r="Q557"/>
  <c r="N557"/>
  <c r="K557"/>
  <c r="CD556"/>
  <c r="CC556"/>
  <c r="CE556" s="1"/>
  <c r="BN556"/>
  <c r="BM556"/>
  <c r="BK556"/>
  <c r="BJ556"/>
  <c r="BI556"/>
  <c r="BH556"/>
  <c r="BF556"/>
  <c r="BE556"/>
  <c r="BG556" s="1"/>
  <c r="AY556"/>
  <c r="AP556"/>
  <c r="AL556"/>
  <c r="AK556"/>
  <c r="AJ556"/>
  <c r="AA556"/>
  <c r="X556"/>
  <c r="S556"/>
  <c r="R556"/>
  <c r="Q556"/>
  <c r="N556"/>
  <c r="K556"/>
  <c r="CD555"/>
  <c r="CC555"/>
  <c r="BV555"/>
  <c r="BN555"/>
  <c r="BM555"/>
  <c r="BK555"/>
  <c r="BJ555"/>
  <c r="BI555"/>
  <c r="BH555"/>
  <c r="BF555"/>
  <c r="BE555"/>
  <c r="AY555"/>
  <c r="AP555"/>
  <c r="AL555"/>
  <c r="AK555"/>
  <c r="AJ555"/>
  <c r="AA555"/>
  <c r="X555"/>
  <c r="S555"/>
  <c r="R555"/>
  <c r="Q555"/>
  <c r="N555"/>
  <c r="K555"/>
  <c r="CD554"/>
  <c r="CC554"/>
  <c r="BV554"/>
  <c r="BN554"/>
  <c r="BM554"/>
  <c r="BK554"/>
  <c r="BJ554"/>
  <c r="BI554"/>
  <c r="BH554"/>
  <c r="BF554"/>
  <c r="BE554"/>
  <c r="AY554"/>
  <c r="AP554"/>
  <c r="AL554"/>
  <c r="AK554"/>
  <c r="AJ554"/>
  <c r="AA554"/>
  <c r="X554"/>
  <c r="S554"/>
  <c r="R554"/>
  <c r="Q554"/>
  <c r="N554"/>
  <c r="K554"/>
  <c r="CD553"/>
  <c r="CC553"/>
  <c r="BN553"/>
  <c r="BM553"/>
  <c r="BO553" s="1"/>
  <c r="BK553"/>
  <c r="BJ553"/>
  <c r="BI553"/>
  <c r="BH553"/>
  <c r="BF553"/>
  <c r="BE553"/>
  <c r="AY553"/>
  <c r="AP553"/>
  <c r="AL553"/>
  <c r="AK553"/>
  <c r="AJ553"/>
  <c r="AA553"/>
  <c r="X553"/>
  <c r="S553"/>
  <c r="R553"/>
  <c r="Q553"/>
  <c r="N553"/>
  <c r="N560" s="1"/>
  <c r="K553"/>
  <c r="CD552"/>
  <c r="CC552"/>
  <c r="BN552"/>
  <c r="BM552"/>
  <c r="BK552"/>
  <c r="BJ552"/>
  <c r="BL552" s="1"/>
  <c r="BI552"/>
  <c r="BH552"/>
  <c r="BF552"/>
  <c r="BE552"/>
  <c r="AY552"/>
  <c r="AP552"/>
  <c r="AL552"/>
  <c r="AK552"/>
  <c r="AJ552"/>
  <c r="AA552"/>
  <c r="X552"/>
  <c r="S552"/>
  <c r="R552"/>
  <c r="Q552"/>
  <c r="K552"/>
  <c r="CD551"/>
  <c r="CC551"/>
  <c r="BV551"/>
  <c r="BN551"/>
  <c r="BM551"/>
  <c r="BK551"/>
  <c r="BJ551"/>
  <c r="BI551"/>
  <c r="BH551"/>
  <c r="BF551"/>
  <c r="BE551"/>
  <c r="AY551"/>
  <c r="AP551"/>
  <c r="AL551"/>
  <c r="AK551"/>
  <c r="AJ551"/>
  <c r="AA551"/>
  <c r="X551"/>
  <c r="S551"/>
  <c r="R551"/>
  <c r="Q551"/>
  <c r="K551"/>
  <c r="BN550"/>
  <c r="BM550"/>
  <c r="BK550"/>
  <c r="BJ550"/>
  <c r="BI550"/>
  <c r="BH550"/>
  <c r="BF550"/>
  <c r="BE550"/>
  <c r="CB549"/>
  <c r="CA549"/>
  <c r="BZ549"/>
  <c r="BY549"/>
  <c r="BX549"/>
  <c r="BW549"/>
  <c r="BU549"/>
  <c r="BT549"/>
  <c r="BS549"/>
  <c r="BD549"/>
  <c r="BC549"/>
  <c r="BB549"/>
  <c r="BA549"/>
  <c r="AZ549"/>
  <c r="AX549"/>
  <c r="AW549"/>
  <c r="AU549"/>
  <c r="AT549"/>
  <c r="AS549"/>
  <c r="AR549"/>
  <c r="AQ549"/>
  <c r="AO549"/>
  <c r="AN549"/>
  <c r="AI549"/>
  <c r="AH549"/>
  <c r="AG549"/>
  <c r="BH549" s="1"/>
  <c r="AF549"/>
  <c r="AE549"/>
  <c r="AD549"/>
  <c r="AC549"/>
  <c r="AB549"/>
  <c r="Z549"/>
  <c r="Y549"/>
  <c r="W549"/>
  <c r="V549"/>
  <c r="U549"/>
  <c r="P549"/>
  <c r="O549"/>
  <c r="M549"/>
  <c r="L549"/>
  <c r="J549"/>
  <c r="I549"/>
  <c r="BN548"/>
  <c r="BM548"/>
  <c r="BK548"/>
  <c r="BJ548"/>
  <c r="BI548"/>
  <c r="BH548"/>
  <c r="BF548"/>
  <c r="BE548"/>
  <c r="AY548"/>
  <c r="AP548"/>
  <c r="AA548"/>
  <c r="X548"/>
  <c r="CD547"/>
  <c r="CC547"/>
  <c r="BV547"/>
  <c r="BN547"/>
  <c r="BM547"/>
  <c r="BK547"/>
  <c r="BJ547"/>
  <c r="BI547"/>
  <c r="BH547"/>
  <c r="BF547"/>
  <c r="BE547"/>
  <c r="AY547"/>
  <c r="AP547"/>
  <c r="AL547"/>
  <c r="AK547"/>
  <c r="AJ547"/>
  <c r="AA547"/>
  <c r="X547"/>
  <c r="S547"/>
  <c r="R547"/>
  <c r="Q547"/>
  <c r="N547"/>
  <c r="K547"/>
  <c r="CD546"/>
  <c r="CC546"/>
  <c r="BN546"/>
  <c r="BM546"/>
  <c r="BK546"/>
  <c r="BJ546"/>
  <c r="BI546"/>
  <c r="BH546"/>
  <c r="BF546"/>
  <c r="BQ546" s="1"/>
  <c r="BE546"/>
  <c r="AY546"/>
  <c r="AP546"/>
  <c r="AL546"/>
  <c r="AK546"/>
  <c r="AJ546"/>
  <c r="AA546"/>
  <c r="X546"/>
  <c r="S546"/>
  <c r="R546"/>
  <c r="Q546"/>
  <c r="K546"/>
  <c r="CD545"/>
  <c r="CC545"/>
  <c r="BV545"/>
  <c r="BV549" s="1"/>
  <c r="BN545"/>
  <c r="BM545"/>
  <c r="BK545"/>
  <c r="BJ545"/>
  <c r="BI545"/>
  <c r="BH545"/>
  <c r="BF545"/>
  <c r="BE545"/>
  <c r="BG545" s="1"/>
  <c r="AY545"/>
  <c r="AP545"/>
  <c r="AL545"/>
  <c r="AK545"/>
  <c r="AJ545"/>
  <c r="AA545"/>
  <c r="X545"/>
  <c r="S545"/>
  <c r="R545"/>
  <c r="Q545"/>
  <c r="N545"/>
  <c r="N549" s="1"/>
  <c r="K545"/>
  <c r="BN544"/>
  <c r="BM544"/>
  <c r="BO544" s="1"/>
  <c r="BK544"/>
  <c r="BJ544"/>
  <c r="BI544"/>
  <c r="BH544"/>
  <c r="BF544"/>
  <c r="BE544"/>
  <c r="CB543"/>
  <c r="CA543"/>
  <c r="BZ543"/>
  <c r="BY543"/>
  <c r="BX543"/>
  <c r="BW543"/>
  <c r="BU543"/>
  <c r="BT543"/>
  <c r="BS543"/>
  <c r="BD543"/>
  <c r="BC543"/>
  <c r="BB543"/>
  <c r="BA543"/>
  <c r="AZ543"/>
  <c r="AX543"/>
  <c r="AW543"/>
  <c r="AU543"/>
  <c r="AT543"/>
  <c r="AS543"/>
  <c r="AR543"/>
  <c r="AQ543"/>
  <c r="AO543"/>
  <c r="AN543"/>
  <c r="AI543"/>
  <c r="AH543"/>
  <c r="AG543"/>
  <c r="BH543" s="1"/>
  <c r="AF543"/>
  <c r="AE543"/>
  <c r="AD543"/>
  <c r="AC543"/>
  <c r="AB543"/>
  <c r="Z543"/>
  <c r="Y543"/>
  <c r="W543"/>
  <c r="V543"/>
  <c r="U543"/>
  <c r="P543"/>
  <c r="O543"/>
  <c r="M543"/>
  <c r="L543"/>
  <c r="J543"/>
  <c r="I543"/>
  <c r="CD542"/>
  <c r="CC542"/>
  <c r="BV542"/>
  <c r="BV543" s="1"/>
  <c r="BN542"/>
  <c r="BM542"/>
  <c r="BK542"/>
  <c r="BJ542"/>
  <c r="BI542"/>
  <c r="BH542"/>
  <c r="BF542"/>
  <c r="BE542"/>
  <c r="AY542"/>
  <c r="AP542"/>
  <c r="AL542"/>
  <c r="AK542"/>
  <c r="AJ542"/>
  <c r="AA542"/>
  <c r="X542"/>
  <c r="S542"/>
  <c r="R542"/>
  <c r="Q542"/>
  <c r="N542"/>
  <c r="N543" s="1"/>
  <c r="K542"/>
  <c r="CD541"/>
  <c r="CC541"/>
  <c r="BN541"/>
  <c r="BM541"/>
  <c r="BK541"/>
  <c r="BJ541"/>
  <c r="BI541"/>
  <c r="BH541"/>
  <c r="BF541"/>
  <c r="BE541"/>
  <c r="AY541"/>
  <c r="AP541"/>
  <c r="AP543" s="1"/>
  <c r="AL541"/>
  <c r="AK541"/>
  <c r="AJ541"/>
  <c r="AA541"/>
  <c r="X541"/>
  <c r="S541"/>
  <c r="R541"/>
  <c r="Q541"/>
  <c r="Q543" s="1"/>
  <c r="K541"/>
  <c r="BN540"/>
  <c r="BM540"/>
  <c r="BK540"/>
  <c r="BJ540"/>
  <c r="BI540"/>
  <c r="BH540"/>
  <c r="BG540"/>
  <c r="BF540"/>
  <c r="BE540"/>
  <c r="CB539"/>
  <c r="CA539"/>
  <c r="BZ539"/>
  <c r="BY539"/>
  <c r="BX539"/>
  <c r="BW539"/>
  <c r="BU539"/>
  <c r="BT539"/>
  <c r="BS539"/>
  <c r="BD539"/>
  <c r="BC539"/>
  <c r="BB539"/>
  <c r="BA539"/>
  <c r="AZ539"/>
  <c r="AX539"/>
  <c r="AW539"/>
  <c r="AU539"/>
  <c r="AT539"/>
  <c r="AS539"/>
  <c r="AR539"/>
  <c r="AQ539"/>
  <c r="AO539"/>
  <c r="AN539"/>
  <c r="AI539"/>
  <c r="AH539"/>
  <c r="AG539"/>
  <c r="BH539" s="1"/>
  <c r="AF539"/>
  <c r="AE539"/>
  <c r="AD539"/>
  <c r="AC539"/>
  <c r="AB539"/>
  <c r="Z539"/>
  <c r="Y539"/>
  <c r="W539"/>
  <c r="V539"/>
  <c r="U539"/>
  <c r="P539"/>
  <c r="O539"/>
  <c r="M539"/>
  <c r="L539"/>
  <c r="J539"/>
  <c r="I539"/>
  <c r="CD538"/>
  <c r="CC538"/>
  <c r="BV538"/>
  <c r="BO538"/>
  <c r="BN538"/>
  <c r="BM538"/>
  <c r="BK538"/>
  <c r="BJ538"/>
  <c r="BI538"/>
  <c r="BH538"/>
  <c r="BF538"/>
  <c r="BE538"/>
  <c r="AY538"/>
  <c r="AP538"/>
  <c r="AL538"/>
  <c r="AK538"/>
  <c r="AJ538"/>
  <c r="AA538"/>
  <c r="X538"/>
  <c r="S538"/>
  <c r="R538"/>
  <c r="Q538"/>
  <c r="N538"/>
  <c r="K538"/>
  <c r="CD537"/>
  <c r="CC537"/>
  <c r="BV537"/>
  <c r="BO537"/>
  <c r="BN537"/>
  <c r="BM537"/>
  <c r="BK537"/>
  <c r="BJ537"/>
  <c r="BI537"/>
  <c r="BH537"/>
  <c r="BF537"/>
  <c r="BE537"/>
  <c r="AY537"/>
  <c r="AP537"/>
  <c r="AL537"/>
  <c r="AK537"/>
  <c r="AJ537"/>
  <c r="AA537"/>
  <c r="X537"/>
  <c r="S537"/>
  <c r="R537"/>
  <c r="Q537"/>
  <c r="N537"/>
  <c r="K537"/>
  <c r="CD536"/>
  <c r="CC536"/>
  <c r="BV536"/>
  <c r="BN536"/>
  <c r="BM536"/>
  <c r="BK536"/>
  <c r="BJ536"/>
  <c r="BI536"/>
  <c r="BH536"/>
  <c r="BF536"/>
  <c r="BE536"/>
  <c r="BG536" s="1"/>
  <c r="AY536"/>
  <c r="AP536"/>
  <c r="AL536"/>
  <c r="AK536"/>
  <c r="AJ536"/>
  <c r="AA536"/>
  <c r="X536"/>
  <c r="S536"/>
  <c r="R536"/>
  <c r="Q536"/>
  <c r="N536"/>
  <c r="K536"/>
  <c r="CD535"/>
  <c r="CC535"/>
  <c r="CE535" s="1"/>
  <c r="BV535"/>
  <c r="BN535"/>
  <c r="BM535"/>
  <c r="BK535"/>
  <c r="BJ535"/>
  <c r="BI535"/>
  <c r="BH535"/>
  <c r="BF535"/>
  <c r="BG535" s="1"/>
  <c r="BE535"/>
  <c r="AY535"/>
  <c r="AP535"/>
  <c r="AL535"/>
  <c r="AK535"/>
  <c r="AM535" s="1"/>
  <c r="AJ535"/>
  <c r="AA535"/>
  <c r="X535"/>
  <c r="S535"/>
  <c r="R535"/>
  <c r="Q535"/>
  <c r="N535"/>
  <c r="K535"/>
  <c r="CD534"/>
  <c r="CC534"/>
  <c r="BV534"/>
  <c r="BN534"/>
  <c r="BM534"/>
  <c r="BK534"/>
  <c r="BJ534"/>
  <c r="BI534"/>
  <c r="BH534"/>
  <c r="BF534"/>
  <c r="BE534"/>
  <c r="AY534"/>
  <c r="AP534"/>
  <c r="AL534"/>
  <c r="AK534"/>
  <c r="AJ534"/>
  <c r="AA534"/>
  <c r="X534"/>
  <c r="S534"/>
  <c r="R534"/>
  <c r="Q534"/>
  <c r="N534"/>
  <c r="K534"/>
  <c r="CD533"/>
  <c r="CC533"/>
  <c r="BV533"/>
  <c r="BN533"/>
  <c r="BM533"/>
  <c r="BK533"/>
  <c r="BJ533"/>
  <c r="BI533"/>
  <c r="BH533"/>
  <c r="BF533"/>
  <c r="BE533"/>
  <c r="BG533" s="1"/>
  <c r="AY533"/>
  <c r="AP533"/>
  <c r="AL533"/>
  <c r="AM533" s="1"/>
  <c r="AK533"/>
  <c r="AJ533"/>
  <c r="AA533"/>
  <c r="X533"/>
  <c r="S533"/>
  <c r="R533"/>
  <c r="Q533"/>
  <c r="N533"/>
  <c r="K533"/>
  <c r="CD532"/>
  <c r="CC532"/>
  <c r="BV532"/>
  <c r="BN532"/>
  <c r="BM532"/>
  <c r="BK532"/>
  <c r="BJ532"/>
  <c r="BI532"/>
  <c r="BH532"/>
  <c r="BF532"/>
  <c r="BE532"/>
  <c r="AY532"/>
  <c r="AP532"/>
  <c r="AL532"/>
  <c r="AK532"/>
  <c r="AJ532"/>
  <c r="AA532"/>
  <c r="X532"/>
  <c r="S532"/>
  <c r="R532"/>
  <c r="Q532"/>
  <c r="N532"/>
  <c r="K532"/>
  <c r="CD531"/>
  <c r="CC531"/>
  <c r="BV531"/>
  <c r="BN531"/>
  <c r="BM531"/>
  <c r="BO531" s="1"/>
  <c r="BK531"/>
  <c r="BJ531"/>
  <c r="BI531"/>
  <c r="BH531"/>
  <c r="BF531"/>
  <c r="BE531"/>
  <c r="AY531"/>
  <c r="AP531"/>
  <c r="AL531"/>
  <c r="AK531"/>
  <c r="AJ531"/>
  <c r="AA531"/>
  <c r="X531"/>
  <c r="S531"/>
  <c r="R531"/>
  <c r="Q531"/>
  <c r="N531"/>
  <c r="K531"/>
  <c r="CD530"/>
  <c r="CC530"/>
  <c r="BV530"/>
  <c r="BN530"/>
  <c r="BM530"/>
  <c r="BO530" s="1"/>
  <c r="BK530"/>
  <c r="BJ530"/>
  <c r="BI530"/>
  <c r="BH530"/>
  <c r="BF530"/>
  <c r="BE530"/>
  <c r="AY530"/>
  <c r="AP530"/>
  <c r="AL530"/>
  <c r="AK530"/>
  <c r="AM530" s="1"/>
  <c r="AJ530"/>
  <c r="AA530"/>
  <c r="X530"/>
  <c r="S530"/>
  <c r="R530"/>
  <c r="Q530"/>
  <c r="N530"/>
  <c r="K530"/>
  <c r="CD529"/>
  <c r="CC529"/>
  <c r="BV529"/>
  <c r="BN529"/>
  <c r="BM529"/>
  <c r="BK529"/>
  <c r="BJ529"/>
  <c r="BI529"/>
  <c r="BH529"/>
  <c r="BF529"/>
  <c r="BE529"/>
  <c r="AY529"/>
  <c r="AP529"/>
  <c r="AL529"/>
  <c r="AK529"/>
  <c r="AJ529"/>
  <c r="AA529"/>
  <c r="X529"/>
  <c r="S529"/>
  <c r="R529"/>
  <c r="Q529"/>
  <c r="N529"/>
  <c r="K529"/>
  <c r="CD528"/>
  <c r="CC528"/>
  <c r="BV528"/>
  <c r="BN528"/>
  <c r="BM528"/>
  <c r="BK528"/>
  <c r="BJ528"/>
  <c r="BL528" s="1"/>
  <c r="BI528"/>
  <c r="BH528"/>
  <c r="BF528"/>
  <c r="BE528"/>
  <c r="AY528"/>
  <c r="AP528"/>
  <c r="AL528"/>
  <c r="AK528"/>
  <c r="AJ528"/>
  <c r="AA528"/>
  <c r="X528"/>
  <c r="S528"/>
  <c r="R528"/>
  <c r="Q528"/>
  <c r="N528"/>
  <c r="K528"/>
  <c r="CD527"/>
  <c r="CC527"/>
  <c r="BV527"/>
  <c r="BN527"/>
  <c r="BM527"/>
  <c r="BK527"/>
  <c r="BJ527"/>
  <c r="BI527"/>
  <c r="BH527"/>
  <c r="BF527"/>
  <c r="BG527" s="1"/>
  <c r="BE527"/>
  <c r="AY527"/>
  <c r="AP527"/>
  <c r="AL527"/>
  <c r="AK527"/>
  <c r="AJ527"/>
  <c r="AA527"/>
  <c r="X527"/>
  <c r="S527"/>
  <c r="R527"/>
  <c r="Q527"/>
  <c r="K527"/>
  <c r="CD526"/>
  <c r="CC526"/>
  <c r="BV526"/>
  <c r="BN526"/>
  <c r="BM526"/>
  <c r="BK526"/>
  <c r="BJ526"/>
  <c r="BI526"/>
  <c r="BH526"/>
  <c r="BF526"/>
  <c r="BE526"/>
  <c r="AY526"/>
  <c r="AP526"/>
  <c r="AL526"/>
  <c r="AK526"/>
  <c r="AJ526"/>
  <c r="AA526"/>
  <c r="X526"/>
  <c r="S526"/>
  <c r="R526"/>
  <c r="Q526"/>
  <c r="K526"/>
  <c r="CD525"/>
  <c r="CC525"/>
  <c r="BV525"/>
  <c r="BN525"/>
  <c r="BM525"/>
  <c r="BK525"/>
  <c r="BJ525"/>
  <c r="BI525"/>
  <c r="BH525"/>
  <c r="BF525"/>
  <c r="BE525"/>
  <c r="AY525"/>
  <c r="AP525"/>
  <c r="AL525"/>
  <c r="AK525"/>
  <c r="AJ525"/>
  <c r="AA525"/>
  <c r="X525"/>
  <c r="S525"/>
  <c r="R525"/>
  <c r="T525" s="1"/>
  <c r="Q525"/>
  <c r="N525"/>
  <c r="K525"/>
  <c r="CD524"/>
  <c r="CC524"/>
  <c r="BV524"/>
  <c r="BN524"/>
  <c r="BM524"/>
  <c r="BK524"/>
  <c r="BJ524"/>
  <c r="BI524"/>
  <c r="BH524"/>
  <c r="BF524"/>
  <c r="BE524"/>
  <c r="BG524" s="1"/>
  <c r="AY524"/>
  <c r="AP524"/>
  <c r="AL524"/>
  <c r="AK524"/>
  <c r="AJ524"/>
  <c r="AA524"/>
  <c r="X524"/>
  <c r="S524"/>
  <c r="R524"/>
  <c r="Q524"/>
  <c r="N524"/>
  <c r="K524"/>
  <c r="CD523"/>
  <c r="CC523"/>
  <c r="BV523"/>
  <c r="BN523"/>
  <c r="BM523"/>
  <c r="BK523"/>
  <c r="BJ523"/>
  <c r="BI523"/>
  <c r="BH523"/>
  <c r="BF523"/>
  <c r="BE523"/>
  <c r="AY523"/>
  <c r="AP523"/>
  <c r="AL523"/>
  <c r="AK523"/>
  <c r="AJ523"/>
  <c r="AA523"/>
  <c r="X523"/>
  <c r="S523"/>
  <c r="R523"/>
  <c r="Q523"/>
  <c r="K523"/>
  <c r="CD522"/>
  <c r="CC522"/>
  <c r="BV522"/>
  <c r="BN522"/>
  <c r="BM522"/>
  <c r="BK522"/>
  <c r="BJ522"/>
  <c r="BI522"/>
  <c r="BH522"/>
  <c r="BF522"/>
  <c r="BE522"/>
  <c r="AY522"/>
  <c r="AP522"/>
  <c r="AL522"/>
  <c r="AK522"/>
  <c r="AJ522"/>
  <c r="AA522"/>
  <c r="X522"/>
  <c r="S522"/>
  <c r="R522"/>
  <c r="Q522"/>
  <c r="N522"/>
  <c r="K522"/>
  <c r="CD521"/>
  <c r="CC521"/>
  <c r="BV521"/>
  <c r="BN521"/>
  <c r="BM521"/>
  <c r="BK521"/>
  <c r="BJ521"/>
  <c r="BL521" s="1"/>
  <c r="BI521"/>
  <c r="BH521"/>
  <c r="BF521"/>
  <c r="BE521"/>
  <c r="AY521"/>
  <c r="AP521"/>
  <c r="AL521"/>
  <c r="AK521"/>
  <c r="AJ521"/>
  <c r="AA521"/>
  <c r="X521"/>
  <c r="S521"/>
  <c r="R521"/>
  <c r="Q521"/>
  <c r="K521"/>
  <c r="CD520"/>
  <c r="CC520"/>
  <c r="BV520"/>
  <c r="BN520"/>
  <c r="BM520"/>
  <c r="BO520" s="1"/>
  <c r="BK520"/>
  <c r="BJ520"/>
  <c r="BI520"/>
  <c r="BH520"/>
  <c r="BF520"/>
  <c r="BE520"/>
  <c r="AY520"/>
  <c r="AP520"/>
  <c r="AL520"/>
  <c r="AK520"/>
  <c r="AJ520"/>
  <c r="AA520"/>
  <c r="X520"/>
  <c r="S520"/>
  <c r="R520"/>
  <c r="Q520"/>
  <c r="N520"/>
  <c r="N539" s="1"/>
  <c r="K520"/>
  <c r="CD519"/>
  <c r="CC519"/>
  <c r="BV519"/>
  <c r="BN519"/>
  <c r="BM519"/>
  <c r="BK519"/>
  <c r="BJ519"/>
  <c r="BI519"/>
  <c r="BH519"/>
  <c r="BF519"/>
  <c r="BE519"/>
  <c r="AY519"/>
  <c r="AP519"/>
  <c r="AL519"/>
  <c r="AK519"/>
  <c r="AJ519"/>
  <c r="AA519"/>
  <c r="X519"/>
  <c r="S519"/>
  <c r="R519"/>
  <c r="Q519"/>
  <c r="K519"/>
  <c r="CD518"/>
  <c r="CC518"/>
  <c r="BN518"/>
  <c r="BM518"/>
  <c r="BK518"/>
  <c r="BJ518"/>
  <c r="BI518"/>
  <c r="BH518"/>
  <c r="BF518"/>
  <c r="BE518"/>
  <c r="AY518"/>
  <c r="AP518"/>
  <c r="AL518"/>
  <c r="AK518"/>
  <c r="AJ518"/>
  <c r="AA518"/>
  <c r="X518"/>
  <c r="S518"/>
  <c r="R518"/>
  <c r="Q518"/>
  <c r="K518"/>
  <c r="CD517"/>
  <c r="CC517"/>
  <c r="BV517"/>
  <c r="BN517"/>
  <c r="BM517"/>
  <c r="BK517"/>
  <c r="BJ517"/>
  <c r="BL517" s="1"/>
  <c r="BI517"/>
  <c r="BH517"/>
  <c r="BF517"/>
  <c r="BE517"/>
  <c r="AY517"/>
  <c r="AP517"/>
  <c r="AL517"/>
  <c r="AK517"/>
  <c r="AJ517"/>
  <c r="AA517"/>
  <c r="X517"/>
  <c r="S517"/>
  <c r="R517"/>
  <c r="Q517"/>
  <c r="K517"/>
  <c r="CD516"/>
  <c r="CC516"/>
  <c r="BN516"/>
  <c r="BM516"/>
  <c r="BK516"/>
  <c r="BJ516"/>
  <c r="BI516"/>
  <c r="BH516"/>
  <c r="BF516"/>
  <c r="BE516"/>
  <c r="AY516"/>
  <c r="AP516"/>
  <c r="AL516"/>
  <c r="AK516"/>
  <c r="AJ516"/>
  <c r="AA516"/>
  <c r="X516"/>
  <c r="S516"/>
  <c r="R516"/>
  <c r="Q516"/>
  <c r="K516"/>
  <c r="CD515"/>
  <c r="CC515"/>
  <c r="BN515"/>
  <c r="BM515"/>
  <c r="BK515"/>
  <c r="BJ515"/>
  <c r="BI515"/>
  <c r="BH515"/>
  <c r="BF515"/>
  <c r="BE515"/>
  <c r="AY515"/>
  <c r="AP515"/>
  <c r="AL515"/>
  <c r="AK515"/>
  <c r="AJ515"/>
  <c r="AA515"/>
  <c r="X515"/>
  <c r="S515"/>
  <c r="R515"/>
  <c r="Q515"/>
  <c r="K515"/>
  <c r="BN514"/>
  <c r="BM514"/>
  <c r="BK514"/>
  <c r="BJ514"/>
  <c r="BI514"/>
  <c r="BH514"/>
  <c r="BF514"/>
  <c r="BE514"/>
  <c r="BN513"/>
  <c r="BM513"/>
  <c r="BK513"/>
  <c r="BJ513"/>
  <c r="BI513"/>
  <c r="BH513"/>
  <c r="BF513"/>
  <c r="BE513"/>
  <c r="CG511"/>
  <c r="CF511"/>
  <c r="CB511"/>
  <c r="CA511"/>
  <c r="BZ511"/>
  <c r="BY511"/>
  <c r="BX511"/>
  <c r="BW511"/>
  <c r="BU511"/>
  <c r="BT511"/>
  <c r="BS511"/>
  <c r="BH511"/>
  <c r="BD511"/>
  <c r="BC511"/>
  <c r="BB511"/>
  <c r="BA511"/>
  <c r="AZ511"/>
  <c r="AX511"/>
  <c r="AW511"/>
  <c r="AU511"/>
  <c r="AT511"/>
  <c r="AS511"/>
  <c r="BK511" s="1"/>
  <c r="AR511"/>
  <c r="AQ511"/>
  <c r="AO511"/>
  <c r="AN511"/>
  <c r="AI511"/>
  <c r="AH511"/>
  <c r="AF511"/>
  <c r="AE511"/>
  <c r="AD511"/>
  <c r="AC511"/>
  <c r="AB511"/>
  <c r="Z511"/>
  <c r="Y511"/>
  <c r="W511"/>
  <c r="V511"/>
  <c r="U511"/>
  <c r="P511"/>
  <c r="O511"/>
  <c r="M511"/>
  <c r="L511"/>
  <c r="J511"/>
  <c r="I511"/>
  <c r="CD510"/>
  <c r="CD511" s="1"/>
  <c r="CC510"/>
  <c r="BV510"/>
  <c r="BV511" s="1"/>
  <c r="BN510"/>
  <c r="BM510"/>
  <c r="BK510"/>
  <c r="BJ510"/>
  <c r="BL510" s="1"/>
  <c r="BI510"/>
  <c r="BH510"/>
  <c r="BF510"/>
  <c r="BE510"/>
  <c r="AY510"/>
  <c r="AY511" s="1"/>
  <c r="AP510"/>
  <c r="AP511" s="1"/>
  <c r="AL510"/>
  <c r="AK510"/>
  <c r="AK511" s="1"/>
  <c r="AJ510"/>
  <c r="AJ511" s="1"/>
  <c r="AA510"/>
  <c r="AA511" s="1"/>
  <c r="X510"/>
  <c r="X511" s="1"/>
  <c r="S510"/>
  <c r="S511" s="1"/>
  <c r="R510"/>
  <c r="R511" s="1"/>
  <c r="Q510"/>
  <c r="Q511" s="1"/>
  <c r="N510"/>
  <c r="N511" s="1"/>
  <c r="K510"/>
  <c r="K511" s="1"/>
  <c r="BN509"/>
  <c r="BM509"/>
  <c r="BK509"/>
  <c r="BJ509"/>
  <c r="BI509"/>
  <c r="BH509"/>
  <c r="BF509"/>
  <c r="BE509"/>
  <c r="CG508"/>
  <c r="CF508"/>
  <c r="CB508"/>
  <c r="CA508"/>
  <c r="BZ508"/>
  <c r="BY508"/>
  <c r="BX508"/>
  <c r="BW508"/>
  <c r="BU508"/>
  <c r="BT508"/>
  <c r="BS508"/>
  <c r="BD508"/>
  <c r="BC508"/>
  <c r="BB508"/>
  <c r="BA508"/>
  <c r="AZ508"/>
  <c r="AX508"/>
  <c r="AW508"/>
  <c r="AU508"/>
  <c r="AT508"/>
  <c r="AS508"/>
  <c r="AR508"/>
  <c r="AQ508"/>
  <c r="AO508"/>
  <c r="AN508"/>
  <c r="AI508"/>
  <c r="AH508"/>
  <c r="AG508"/>
  <c r="BH508" s="1"/>
  <c r="AF508"/>
  <c r="AE508"/>
  <c r="AD508"/>
  <c r="AC508"/>
  <c r="AB508"/>
  <c r="Z508"/>
  <c r="Y508"/>
  <c r="W508"/>
  <c r="V508"/>
  <c r="U508"/>
  <c r="P508"/>
  <c r="O508"/>
  <c r="M508"/>
  <c r="L508"/>
  <c r="J508"/>
  <c r="I508"/>
  <c r="CD507"/>
  <c r="CC507"/>
  <c r="CE507" s="1"/>
  <c r="BV507"/>
  <c r="BN507"/>
  <c r="BM507"/>
  <c r="BK507"/>
  <c r="BJ507"/>
  <c r="BI507"/>
  <c r="BH507"/>
  <c r="BF507"/>
  <c r="BE507"/>
  <c r="AY507"/>
  <c r="AP507"/>
  <c r="AL507"/>
  <c r="AK507"/>
  <c r="AJ507"/>
  <c r="AA507"/>
  <c r="X507"/>
  <c r="S507"/>
  <c r="R507"/>
  <c r="Q507"/>
  <c r="K507"/>
  <c r="CD506"/>
  <c r="CC506"/>
  <c r="BV506"/>
  <c r="BN506"/>
  <c r="BM506"/>
  <c r="BK506"/>
  <c r="BJ506"/>
  <c r="BI506"/>
  <c r="BH506"/>
  <c r="BF506"/>
  <c r="BE506"/>
  <c r="AY506"/>
  <c r="AP506"/>
  <c r="AL506"/>
  <c r="AK506"/>
  <c r="AJ506"/>
  <c r="AA506"/>
  <c r="X506"/>
  <c r="S506"/>
  <c r="R506"/>
  <c r="Q506"/>
  <c r="K506"/>
  <c r="CD505"/>
  <c r="CC505"/>
  <c r="BV505"/>
  <c r="BN505"/>
  <c r="BM505"/>
  <c r="BK505"/>
  <c r="BJ505"/>
  <c r="BI505"/>
  <c r="BH505"/>
  <c r="BF505"/>
  <c r="BE505"/>
  <c r="AY505"/>
  <c r="AP505"/>
  <c r="AL505"/>
  <c r="AK505"/>
  <c r="AJ505"/>
  <c r="AA505"/>
  <c r="X505"/>
  <c r="S505"/>
  <c r="R505"/>
  <c r="Q505"/>
  <c r="N505"/>
  <c r="K505"/>
  <c r="CD504"/>
  <c r="CC504"/>
  <c r="BN504"/>
  <c r="BM504"/>
  <c r="BK504"/>
  <c r="BJ504"/>
  <c r="BL504" s="1"/>
  <c r="BI504"/>
  <c r="BH504"/>
  <c r="BF504"/>
  <c r="BE504"/>
  <c r="AY504"/>
  <c r="AP504"/>
  <c r="AL504"/>
  <c r="AK504"/>
  <c r="AM504" s="1"/>
  <c r="AJ504"/>
  <c r="AA504"/>
  <c r="X504"/>
  <c r="S504"/>
  <c r="T504" s="1"/>
  <c r="R504"/>
  <c r="Q504"/>
  <c r="N504"/>
  <c r="K504"/>
  <c r="CD503"/>
  <c r="CC503"/>
  <c r="BV503"/>
  <c r="BN503"/>
  <c r="BM503"/>
  <c r="BK503"/>
  <c r="BJ503"/>
  <c r="BI503"/>
  <c r="BH503"/>
  <c r="BF503"/>
  <c r="BE503"/>
  <c r="AY503"/>
  <c r="AP503"/>
  <c r="AL503"/>
  <c r="AK503"/>
  <c r="AJ503"/>
  <c r="AA503"/>
  <c r="X503"/>
  <c r="S503"/>
  <c r="R503"/>
  <c r="Q503"/>
  <c r="N503"/>
  <c r="N508" s="1"/>
  <c r="K503"/>
  <c r="BN502"/>
  <c r="BM502"/>
  <c r="BK502"/>
  <c r="BJ502"/>
  <c r="BI502"/>
  <c r="BH502"/>
  <c r="BF502"/>
  <c r="BE502"/>
  <c r="CG501"/>
  <c r="CF501"/>
  <c r="CB501"/>
  <c r="CA501"/>
  <c r="BZ501"/>
  <c r="BY501"/>
  <c r="BX501"/>
  <c r="BW501"/>
  <c r="BU501"/>
  <c r="BT501"/>
  <c r="BS501"/>
  <c r="BD501"/>
  <c r="BC501"/>
  <c r="BB501"/>
  <c r="BA501"/>
  <c r="AZ501"/>
  <c r="AX501"/>
  <c r="AW501"/>
  <c r="AU501"/>
  <c r="AT501"/>
  <c r="AS501"/>
  <c r="AR501"/>
  <c r="AQ501"/>
  <c r="AO501"/>
  <c r="AN501"/>
  <c r="AI501"/>
  <c r="AH501"/>
  <c r="AG501"/>
  <c r="BH501" s="1"/>
  <c r="AF501"/>
  <c r="AE501"/>
  <c r="AD501"/>
  <c r="AC501"/>
  <c r="AB501"/>
  <c r="BI501" s="1"/>
  <c r="Z501"/>
  <c r="Y501"/>
  <c r="W501"/>
  <c r="V501"/>
  <c r="U501"/>
  <c r="P501"/>
  <c r="O501"/>
  <c r="M501"/>
  <c r="L501"/>
  <c r="J501"/>
  <c r="I501"/>
  <c r="CD500"/>
  <c r="CC500"/>
  <c r="BV500"/>
  <c r="BN500"/>
  <c r="BM500"/>
  <c r="BO500" s="1"/>
  <c r="BK500"/>
  <c r="BJ500"/>
  <c r="BI500"/>
  <c r="BH500"/>
  <c r="BF500"/>
  <c r="BE500"/>
  <c r="AY500"/>
  <c r="AP500"/>
  <c r="AL500"/>
  <c r="AK500"/>
  <c r="AJ500"/>
  <c r="AA500"/>
  <c r="X500"/>
  <c r="S500"/>
  <c r="R500"/>
  <c r="Q500"/>
  <c r="N500"/>
  <c r="K500"/>
  <c r="CD499"/>
  <c r="CE499" s="1"/>
  <c r="CC499"/>
  <c r="BV499"/>
  <c r="BN499"/>
  <c r="BM499"/>
  <c r="BK499"/>
  <c r="BJ499"/>
  <c r="BI499"/>
  <c r="BH499"/>
  <c r="BF499"/>
  <c r="BE499"/>
  <c r="AY499"/>
  <c r="AP499"/>
  <c r="AL499"/>
  <c r="AK499"/>
  <c r="AJ499"/>
  <c r="AA499"/>
  <c r="X499"/>
  <c r="S499"/>
  <c r="R499"/>
  <c r="Q499"/>
  <c r="N499"/>
  <c r="K499"/>
  <c r="CD498"/>
  <c r="CC498"/>
  <c r="CE498" s="1"/>
  <c r="BV498"/>
  <c r="BN498"/>
  <c r="BM498"/>
  <c r="BK498"/>
  <c r="BJ498"/>
  <c r="BI498"/>
  <c r="BH498"/>
  <c r="BF498"/>
  <c r="BE498"/>
  <c r="AY498"/>
  <c r="AP498"/>
  <c r="AL498"/>
  <c r="AK498"/>
  <c r="AJ498"/>
  <c r="AA498"/>
  <c r="X498"/>
  <c r="S498"/>
  <c r="R498"/>
  <c r="Q498"/>
  <c r="N498"/>
  <c r="K498"/>
  <c r="CD497"/>
  <c r="CC497"/>
  <c r="BV497"/>
  <c r="BN497"/>
  <c r="BM497"/>
  <c r="BK497"/>
  <c r="BJ497"/>
  <c r="BI497"/>
  <c r="BH497"/>
  <c r="BF497"/>
  <c r="BE497"/>
  <c r="AY497"/>
  <c r="AP497"/>
  <c r="AL497"/>
  <c r="AK497"/>
  <c r="AJ497"/>
  <c r="AA497"/>
  <c r="X497"/>
  <c r="S497"/>
  <c r="R497"/>
  <c r="Q497"/>
  <c r="N497"/>
  <c r="K497"/>
  <c r="CD496"/>
  <c r="CC496"/>
  <c r="BV496"/>
  <c r="BN496"/>
  <c r="BM496"/>
  <c r="BK496"/>
  <c r="BJ496"/>
  <c r="BI496"/>
  <c r="BH496"/>
  <c r="BF496"/>
  <c r="BE496"/>
  <c r="AY496"/>
  <c r="AP496"/>
  <c r="AL496"/>
  <c r="AK496"/>
  <c r="AJ496"/>
  <c r="AA496"/>
  <c r="X496"/>
  <c r="S496"/>
  <c r="R496"/>
  <c r="Q496"/>
  <c r="N496"/>
  <c r="K496"/>
  <c r="CD495"/>
  <c r="CC495"/>
  <c r="BN495"/>
  <c r="BM495"/>
  <c r="BK495"/>
  <c r="BJ495"/>
  <c r="BI495"/>
  <c r="BH495"/>
  <c r="BF495"/>
  <c r="BE495"/>
  <c r="AY495"/>
  <c r="AP495"/>
  <c r="AL495"/>
  <c r="AK495"/>
  <c r="AJ495"/>
  <c r="AA495"/>
  <c r="X495"/>
  <c r="S495"/>
  <c r="R495"/>
  <c r="Q495"/>
  <c r="K495"/>
  <c r="CD494"/>
  <c r="CC494"/>
  <c r="BN494"/>
  <c r="BM494"/>
  <c r="BK494"/>
  <c r="BJ494"/>
  <c r="BL494" s="1"/>
  <c r="BI494"/>
  <c r="BH494"/>
  <c r="BF494"/>
  <c r="BE494"/>
  <c r="AY494"/>
  <c r="AP494"/>
  <c r="AL494"/>
  <c r="AK494"/>
  <c r="AM494" s="1"/>
  <c r="AJ494"/>
  <c r="AA494"/>
  <c r="X494"/>
  <c r="S494"/>
  <c r="R494"/>
  <c r="Q494"/>
  <c r="K494"/>
  <c r="CD493"/>
  <c r="CC493"/>
  <c r="BN493"/>
  <c r="BM493"/>
  <c r="BK493"/>
  <c r="BJ493"/>
  <c r="BI493"/>
  <c r="BH493"/>
  <c r="BF493"/>
  <c r="BE493"/>
  <c r="AY493"/>
  <c r="AP493"/>
  <c r="AL493"/>
  <c r="AK493"/>
  <c r="AJ493"/>
  <c r="AA493"/>
  <c r="X493"/>
  <c r="S493"/>
  <c r="R493"/>
  <c r="Q493"/>
  <c r="N493"/>
  <c r="K493"/>
  <c r="CD492"/>
  <c r="CC492"/>
  <c r="BN492"/>
  <c r="BM492"/>
  <c r="BL492"/>
  <c r="BK492"/>
  <c r="BJ492"/>
  <c r="BI492"/>
  <c r="BH492"/>
  <c r="BF492"/>
  <c r="BE492"/>
  <c r="AY492"/>
  <c r="AP492"/>
  <c r="AL492"/>
  <c r="AK492"/>
  <c r="AJ492"/>
  <c r="AA492"/>
  <c r="X492"/>
  <c r="S492"/>
  <c r="R492"/>
  <c r="Q492"/>
  <c r="K492"/>
  <c r="CD491"/>
  <c r="CC491"/>
  <c r="BV491"/>
  <c r="BN491"/>
  <c r="BM491"/>
  <c r="BO491" s="1"/>
  <c r="BK491"/>
  <c r="BJ491"/>
  <c r="BI491"/>
  <c r="BH491"/>
  <c r="BF491"/>
  <c r="BE491"/>
  <c r="AY491"/>
  <c r="AP491"/>
  <c r="AL491"/>
  <c r="AK491"/>
  <c r="AJ491"/>
  <c r="AA491"/>
  <c r="X491"/>
  <c r="S491"/>
  <c r="R491"/>
  <c r="Q491"/>
  <c r="N491"/>
  <c r="K491"/>
  <c r="CD490"/>
  <c r="CC490"/>
  <c r="BN490"/>
  <c r="BM490"/>
  <c r="BK490"/>
  <c r="BJ490"/>
  <c r="BI490"/>
  <c r="BH490"/>
  <c r="BF490"/>
  <c r="BE490"/>
  <c r="AY490"/>
  <c r="AP490"/>
  <c r="AL490"/>
  <c r="AK490"/>
  <c r="AM490" s="1"/>
  <c r="AJ490"/>
  <c r="AA490"/>
  <c r="X490"/>
  <c r="S490"/>
  <c r="R490"/>
  <c r="Q490"/>
  <c r="K490"/>
  <c r="CD489"/>
  <c r="CC489"/>
  <c r="BN489"/>
  <c r="BM489"/>
  <c r="BK489"/>
  <c r="BJ489"/>
  <c r="BI489"/>
  <c r="BH489"/>
  <c r="BF489"/>
  <c r="BE489"/>
  <c r="AY489"/>
  <c r="AP489"/>
  <c r="AL489"/>
  <c r="AK489"/>
  <c r="AJ489"/>
  <c r="AA489"/>
  <c r="X489"/>
  <c r="S489"/>
  <c r="R489"/>
  <c r="Q489"/>
  <c r="K489"/>
  <c r="CD488"/>
  <c r="CC488"/>
  <c r="BN488"/>
  <c r="BM488"/>
  <c r="BK488"/>
  <c r="BJ488"/>
  <c r="BI488"/>
  <c r="BH488"/>
  <c r="BF488"/>
  <c r="BG488" s="1"/>
  <c r="BE488"/>
  <c r="AY488"/>
  <c r="AP488"/>
  <c r="AL488"/>
  <c r="AM488" s="1"/>
  <c r="AK488"/>
  <c r="AJ488"/>
  <c r="AA488"/>
  <c r="X488"/>
  <c r="S488"/>
  <c r="R488"/>
  <c r="Q488"/>
  <c r="N488"/>
  <c r="K488"/>
  <c r="CD487"/>
  <c r="CC487"/>
  <c r="BN487"/>
  <c r="BM487"/>
  <c r="BK487"/>
  <c r="BJ487"/>
  <c r="BI487"/>
  <c r="BH487"/>
  <c r="BF487"/>
  <c r="BE487"/>
  <c r="AY487"/>
  <c r="AP487"/>
  <c r="AL487"/>
  <c r="AK487"/>
  <c r="AJ487"/>
  <c r="AA487"/>
  <c r="X487"/>
  <c r="S487"/>
  <c r="R487"/>
  <c r="Q487"/>
  <c r="N487"/>
  <c r="N501" s="1"/>
  <c r="K487"/>
  <c r="BN486"/>
  <c r="BM486"/>
  <c r="BK486"/>
  <c r="BJ486"/>
  <c r="BL486" s="1"/>
  <c r="BI486"/>
  <c r="BH486"/>
  <c r="BF486"/>
  <c r="BE486"/>
  <c r="CB485"/>
  <c r="CA485"/>
  <c r="BZ485"/>
  <c r="BY485"/>
  <c r="BX485"/>
  <c r="BW485"/>
  <c r="BU485"/>
  <c r="BT485"/>
  <c r="BS485"/>
  <c r="BD485"/>
  <c r="BC485"/>
  <c r="BB485"/>
  <c r="BA485"/>
  <c r="AZ485"/>
  <c r="AX485"/>
  <c r="AW485"/>
  <c r="AU485"/>
  <c r="AT485"/>
  <c r="AS485"/>
  <c r="AR485"/>
  <c r="AQ485"/>
  <c r="AO485"/>
  <c r="AN485"/>
  <c r="AI485"/>
  <c r="AH485"/>
  <c r="AG485"/>
  <c r="BH485" s="1"/>
  <c r="AF485"/>
  <c r="AE485"/>
  <c r="AD485"/>
  <c r="AC485"/>
  <c r="AB485"/>
  <c r="Z485"/>
  <c r="Y485"/>
  <c r="W485"/>
  <c r="V485"/>
  <c r="U485"/>
  <c r="P485"/>
  <c r="O485"/>
  <c r="M485"/>
  <c r="L485"/>
  <c r="J485"/>
  <c r="I485"/>
  <c r="BN484"/>
  <c r="BM484"/>
  <c r="BO484" s="1"/>
  <c r="BK484"/>
  <c r="BJ484"/>
  <c r="BI484"/>
  <c r="BH484"/>
  <c r="BF484"/>
  <c r="BE484"/>
  <c r="AY484"/>
  <c r="AP484"/>
  <c r="AA484"/>
  <c r="X484"/>
  <c r="S484"/>
  <c r="R484"/>
  <c r="Q484"/>
  <c r="K484"/>
  <c r="CD483"/>
  <c r="CC483"/>
  <c r="BV483"/>
  <c r="BN483"/>
  <c r="BM483"/>
  <c r="BK483"/>
  <c r="BJ483"/>
  <c r="BI483"/>
  <c r="BH483"/>
  <c r="BF483"/>
  <c r="BE483"/>
  <c r="AY483"/>
  <c r="AP483"/>
  <c r="AL483"/>
  <c r="AM483" s="1"/>
  <c r="AK483"/>
  <c r="AJ483"/>
  <c r="AA483"/>
  <c r="X483"/>
  <c r="S483"/>
  <c r="R483"/>
  <c r="T483" s="1"/>
  <c r="Q483"/>
  <c r="N483"/>
  <c r="K483"/>
  <c r="CD482"/>
  <c r="CC482"/>
  <c r="CE482" s="1"/>
  <c r="BV482"/>
  <c r="BN482"/>
  <c r="BM482"/>
  <c r="BK482"/>
  <c r="BJ482"/>
  <c r="BI482"/>
  <c r="BH482"/>
  <c r="BF482"/>
  <c r="BE482"/>
  <c r="AY482"/>
  <c r="AP482"/>
  <c r="AL482"/>
  <c r="AK482"/>
  <c r="AJ482"/>
  <c r="AA482"/>
  <c r="X482"/>
  <c r="S482"/>
  <c r="R482"/>
  <c r="Q482"/>
  <c r="N482"/>
  <c r="K482"/>
  <c r="CD481"/>
  <c r="CC481"/>
  <c r="BV481"/>
  <c r="BN481"/>
  <c r="BM481"/>
  <c r="BK481"/>
  <c r="BJ481"/>
  <c r="BI481"/>
  <c r="BH481"/>
  <c r="BF481"/>
  <c r="BE481"/>
  <c r="AY481"/>
  <c r="AP481"/>
  <c r="AL481"/>
  <c r="AK481"/>
  <c r="AJ481"/>
  <c r="AA481"/>
  <c r="X481"/>
  <c r="S481"/>
  <c r="R481"/>
  <c r="Q481"/>
  <c r="N481"/>
  <c r="K481"/>
  <c r="CD480"/>
  <c r="CC480"/>
  <c r="BN480"/>
  <c r="BM480"/>
  <c r="BO480" s="1"/>
  <c r="BK480"/>
  <c r="BJ480"/>
  <c r="BI480"/>
  <c r="BH480"/>
  <c r="BF480"/>
  <c r="BQ480" s="1"/>
  <c r="BE480"/>
  <c r="AY480"/>
  <c r="AP480"/>
  <c r="AL480"/>
  <c r="AK480"/>
  <c r="AJ480"/>
  <c r="AA480"/>
  <c r="X480"/>
  <c r="S480"/>
  <c r="R480"/>
  <c r="Q480"/>
  <c r="N480"/>
  <c r="K480"/>
  <c r="CD479"/>
  <c r="CC479"/>
  <c r="BN479"/>
  <c r="BM479"/>
  <c r="BK479"/>
  <c r="BJ479"/>
  <c r="BL479" s="1"/>
  <c r="BI479"/>
  <c r="BH479"/>
  <c r="BF479"/>
  <c r="BE479"/>
  <c r="AY479"/>
  <c r="AP479"/>
  <c r="AL479"/>
  <c r="AK479"/>
  <c r="AJ479"/>
  <c r="AA479"/>
  <c r="X479"/>
  <c r="S479"/>
  <c r="R479"/>
  <c r="Q479"/>
  <c r="K479"/>
  <c r="CD478"/>
  <c r="CC478"/>
  <c r="BN478"/>
  <c r="BM478"/>
  <c r="BK478"/>
  <c r="BJ478"/>
  <c r="BI478"/>
  <c r="BH478"/>
  <c r="BF478"/>
  <c r="BE478"/>
  <c r="AY478"/>
  <c r="AP478"/>
  <c r="AL478"/>
  <c r="AK478"/>
  <c r="AJ478"/>
  <c r="AA478"/>
  <c r="X478"/>
  <c r="S478"/>
  <c r="R478"/>
  <c r="T478" s="1"/>
  <c r="Q478"/>
  <c r="K478"/>
  <c r="CD477"/>
  <c r="CC477"/>
  <c r="BV477"/>
  <c r="BN477"/>
  <c r="BM477"/>
  <c r="BK477"/>
  <c r="BJ477"/>
  <c r="BI477"/>
  <c r="BH477"/>
  <c r="BF477"/>
  <c r="BE477"/>
  <c r="AY477"/>
  <c r="AP477"/>
  <c r="AL477"/>
  <c r="AK477"/>
  <c r="AJ477"/>
  <c r="AA477"/>
  <c r="X477"/>
  <c r="S477"/>
  <c r="R477"/>
  <c r="Q477"/>
  <c r="N477"/>
  <c r="N485" s="1"/>
  <c r="K477"/>
  <c r="BN476"/>
  <c r="BM476"/>
  <c r="BK476"/>
  <c r="BJ476"/>
  <c r="BI476"/>
  <c r="BH476"/>
  <c r="BF476"/>
  <c r="BE476"/>
  <c r="CF475"/>
  <c r="CB475"/>
  <c r="CA475"/>
  <c r="BZ475"/>
  <c r="BY475"/>
  <c r="BX475"/>
  <c r="BW475"/>
  <c r="BU475"/>
  <c r="BT475"/>
  <c r="BS475"/>
  <c r="BD475"/>
  <c r="BC475"/>
  <c r="BB475"/>
  <c r="BA475"/>
  <c r="AZ475"/>
  <c r="AX475"/>
  <c r="AW475"/>
  <c r="AU475"/>
  <c r="AT475"/>
  <c r="AS475"/>
  <c r="AR475"/>
  <c r="AQ475"/>
  <c r="AO475"/>
  <c r="AN475"/>
  <c r="AI475"/>
  <c r="AH475"/>
  <c r="AG475"/>
  <c r="AF475"/>
  <c r="AE475"/>
  <c r="AD475"/>
  <c r="AC475"/>
  <c r="AB475"/>
  <c r="Z475"/>
  <c r="Y475"/>
  <c r="W475"/>
  <c r="V475"/>
  <c r="U475"/>
  <c r="P475"/>
  <c r="O475"/>
  <c r="M475"/>
  <c r="L475"/>
  <c r="J475"/>
  <c r="I475"/>
  <c r="CD474"/>
  <c r="CC474"/>
  <c r="BV474"/>
  <c r="BN474"/>
  <c r="BM474"/>
  <c r="BK474"/>
  <c r="BJ474"/>
  <c r="BI474"/>
  <c r="BH474"/>
  <c r="BF474"/>
  <c r="BE474"/>
  <c r="AY474"/>
  <c r="AP474"/>
  <c r="AL474"/>
  <c r="AK474"/>
  <c r="AJ474"/>
  <c r="AA474"/>
  <c r="X474"/>
  <c r="S474"/>
  <c r="R474"/>
  <c r="Q474"/>
  <c r="N474"/>
  <c r="K474"/>
  <c r="CD473"/>
  <c r="CC473"/>
  <c r="BV473"/>
  <c r="BN473"/>
  <c r="BM473"/>
  <c r="BK473"/>
  <c r="BJ473"/>
  <c r="BI473"/>
  <c r="BH473"/>
  <c r="BF473"/>
  <c r="BE473"/>
  <c r="AY473"/>
  <c r="AP473"/>
  <c r="AL473"/>
  <c r="AK473"/>
  <c r="AJ473"/>
  <c r="AA473"/>
  <c r="X473"/>
  <c r="S473"/>
  <c r="R473"/>
  <c r="Q473"/>
  <c r="N473"/>
  <c r="K473"/>
  <c r="CD472"/>
  <c r="CC472"/>
  <c r="BV472"/>
  <c r="BN472"/>
  <c r="BM472"/>
  <c r="BK472"/>
  <c r="BJ472"/>
  <c r="BI472"/>
  <c r="BH472"/>
  <c r="BF472"/>
  <c r="BE472"/>
  <c r="AY472"/>
  <c r="AP472"/>
  <c r="AL472"/>
  <c r="AK472"/>
  <c r="AJ472"/>
  <c r="AA472"/>
  <c r="X472"/>
  <c r="S472"/>
  <c r="R472"/>
  <c r="Q472"/>
  <c r="N472"/>
  <c r="K472"/>
  <c r="CD471"/>
  <c r="CC471"/>
  <c r="BV471"/>
  <c r="BN471"/>
  <c r="BM471"/>
  <c r="BK471"/>
  <c r="BJ471"/>
  <c r="BI471"/>
  <c r="BH471"/>
  <c r="BF471"/>
  <c r="BE471"/>
  <c r="AY471"/>
  <c r="AP471"/>
  <c r="AL471"/>
  <c r="AK471"/>
  <c r="AJ471"/>
  <c r="AA471"/>
  <c r="X471"/>
  <c r="S471"/>
  <c r="R471"/>
  <c r="Q471"/>
  <c r="N471"/>
  <c r="K471"/>
  <c r="CD470"/>
  <c r="CC470"/>
  <c r="BV470"/>
  <c r="BN470"/>
  <c r="BM470"/>
  <c r="BK470"/>
  <c r="BJ470"/>
  <c r="BI470"/>
  <c r="BH470"/>
  <c r="BF470"/>
  <c r="BE470"/>
  <c r="AY470"/>
  <c r="AP470"/>
  <c r="AL470"/>
  <c r="AK470"/>
  <c r="AJ470"/>
  <c r="AA470"/>
  <c r="X470"/>
  <c r="S470"/>
  <c r="R470"/>
  <c r="Q470"/>
  <c r="N470"/>
  <c r="K470"/>
  <c r="CD469"/>
  <c r="CC469"/>
  <c r="BV469"/>
  <c r="BN469"/>
  <c r="BM469"/>
  <c r="BK469"/>
  <c r="BJ469"/>
  <c r="BI469"/>
  <c r="BH469"/>
  <c r="BF469"/>
  <c r="BE469"/>
  <c r="AY469"/>
  <c r="AP469"/>
  <c r="AL469"/>
  <c r="AK469"/>
  <c r="AJ469"/>
  <c r="AA469"/>
  <c r="X469"/>
  <c r="S469"/>
  <c r="R469"/>
  <c r="Q469"/>
  <c r="N469"/>
  <c r="K469"/>
  <c r="CD468"/>
  <c r="CC468"/>
  <c r="BV468"/>
  <c r="BN468"/>
  <c r="BM468"/>
  <c r="BK468"/>
  <c r="BJ468"/>
  <c r="BI468"/>
  <c r="BH468"/>
  <c r="BF468"/>
  <c r="BE468"/>
  <c r="AY468"/>
  <c r="AP468"/>
  <c r="AL468"/>
  <c r="AK468"/>
  <c r="AJ468"/>
  <c r="AA468"/>
  <c r="X468"/>
  <c r="S468"/>
  <c r="R468"/>
  <c r="Q468"/>
  <c r="N468"/>
  <c r="K468"/>
  <c r="CD467"/>
  <c r="CC467"/>
  <c r="BV467"/>
  <c r="BN467"/>
  <c r="BM467"/>
  <c r="BK467"/>
  <c r="BJ467"/>
  <c r="BI467"/>
  <c r="BH467"/>
  <c r="BF467"/>
  <c r="BE467"/>
  <c r="AY467"/>
  <c r="AP467"/>
  <c r="AL467"/>
  <c r="AK467"/>
  <c r="AJ467"/>
  <c r="AA467"/>
  <c r="X467"/>
  <c r="S467"/>
  <c r="R467"/>
  <c r="Q467"/>
  <c r="N467"/>
  <c r="K467"/>
  <c r="CD466"/>
  <c r="CC466"/>
  <c r="BV466"/>
  <c r="BN466"/>
  <c r="BM466"/>
  <c r="BK466"/>
  <c r="BJ466"/>
  <c r="BI466"/>
  <c r="BH466"/>
  <c r="BF466"/>
  <c r="BE466"/>
  <c r="AY466"/>
  <c r="AP466"/>
  <c r="AL466"/>
  <c r="AK466"/>
  <c r="AJ466"/>
  <c r="AA466"/>
  <c r="X466"/>
  <c r="S466"/>
  <c r="R466"/>
  <c r="Q466"/>
  <c r="N466"/>
  <c r="K466"/>
  <c r="CD465"/>
  <c r="CC465"/>
  <c r="BV465"/>
  <c r="BN465"/>
  <c r="BM465"/>
  <c r="BK465"/>
  <c r="BJ465"/>
  <c r="BI465"/>
  <c r="BH465"/>
  <c r="BF465"/>
  <c r="BE465"/>
  <c r="AY465"/>
  <c r="AP465"/>
  <c r="AL465"/>
  <c r="AK465"/>
  <c r="AJ465"/>
  <c r="AA465"/>
  <c r="X465"/>
  <c r="S465"/>
  <c r="R465"/>
  <c r="Q465"/>
  <c r="N465"/>
  <c r="K465"/>
  <c r="CD464"/>
  <c r="CC464"/>
  <c r="BV464"/>
  <c r="BN464"/>
  <c r="BM464"/>
  <c r="BK464"/>
  <c r="BJ464"/>
  <c r="BI464"/>
  <c r="BH464"/>
  <c r="BF464"/>
  <c r="BE464"/>
  <c r="AY464"/>
  <c r="AP464"/>
  <c r="AL464"/>
  <c r="AK464"/>
  <c r="AJ464"/>
  <c r="AA464"/>
  <c r="X464"/>
  <c r="S464"/>
  <c r="R464"/>
  <c r="Q464"/>
  <c r="N464"/>
  <c r="K464"/>
  <c r="CD463"/>
  <c r="CC463"/>
  <c r="BV463"/>
  <c r="BN463"/>
  <c r="BM463"/>
  <c r="BK463"/>
  <c r="BJ463"/>
  <c r="BI463"/>
  <c r="BH463"/>
  <c r="BF463"/>
  <c r="BE463"/>
  <c r="AY463"/>
  <c r="AP463"/>
  <c r="AL463"/>
  <c r="AK463"/>
  <c r="AJ463"/>
  <c r="AA463"/>
  <c r="X463"/>
  <c r="S463"/>
  <c r="R463"/>
  <c r="Q463"/>
  <c r="N463"/>
  <c r="K463"/>
  <c r="CD462"/>
  <c r="CC462"/>
  <c r="BV462"/>
  <c r="BN462"/>
  <c r="BM462"/>
  <c r="BK462"/>
  <c r="BJ462"/>
  <c r="BI462"/>
  <c r="BH462"/>
  <c r="BF462"/>
  <c r="BE462"/>
  <c r="AY462"/>
  <c r="AP462"/>
  <c r="AL462"/>
  <c r="AK462"/>
  <c r="AJ462"/>
  <c r="AA462"/>
  <c r="X462"/>
  <c r="S462"/>
  <c r="R462"/>
  <c r="Q462"/>
  <c r="N462"/>
  <c r="K462"/>
  <c r="CD461"/>
  <c r="CC461"/>
  <c r="BV461"/>
  <c r="BN461"/>
  <c r="BM461"/>
  <c r="BK461"/>
  <c r="BJ461"/>
  <c r="BI461"/>
  <c r="BH461"/>
  <c r="BF461"/>
  <c r="BE461"/>
  <c r="AY461"/>
  <c r="AP461"/>
  <c r="AL461"/>
  <c r="AK461"/>
  <c r="AJ461"/>
  <c r="AA461"/>
  <c r="X461"/>
  <c r="S461"/>
  <c r="R461"/>
  <c r="Q461"/>
  <c r="N461"/>
  <c r="K461"/>
  <c r="CD460"/>
  <c r="CC460"/>
  <c r="BV460"/>
  <c r="BN460"/>
  <c r="BM460"/>
  <c r="BK460"/>
  <c r="BJ460"/>
  <c r="BI460"/>
  <c r="BH460"/>
  <c r="BF460"/>
  <c r="BE460"/>
  <c r="AY460"/>
  <c r="AP460"/>
  <c r="AL460"/>
  <c r="AK460"/>
  <c r="AJ460"/>
  <c r="AA460"/>
  <c r="X460"/>
  <c r="S460"/>
  <c r="R460"/>
  <c r="Q460"/>
  <c r="N460"/>
  <c r="K460"/>
  <c r="CD459"/>
  <c r="CC459"/>
  <c r="BV459"/>
  <c r="BN459"/>
  <c r="BM459"/>
  <c r="BK459"/>
  <c r="BJ459"/>
  <c r="BI459"/>
  <c r="BH459"/>
  <c r="BF459"/>
  <c r="BE459"/>
  <c r="AY459"/>
  <c r="AP459"/>
  <c r="AL459"/>
  <c r="AK459"/>
  <c r="AJ459"/>
  <c r="AA459"/>
  <c r="X459"/>
  <c r="S459"/>
  <c r="R459"/>
  <c r="Q459"/>
  <c r="N459"/>
  <c r="K459"/>
  <c r="CD458"/>
  <c r="CC458"/>
  <c r="BV458"/>
  <c r="BN458"/>
  <c r="BM458"/>
  <c r="BK458"/>
  <c r="BJ458"/>
  <c r="BI458"/>
  <c r="BH458"/>
  <c r="BF458"/>
  <c r="BE458"/>
  <c r="AY458"/>
  <c r="AP458"/>
  <c r="AL458"/>
  <c r="AK458"/>
  <c r="AJ458"/>
  <c r="AA458"/>
  <c r="X458"/>
  <c r="S458"/>
  <c r="R458"/>
  <c r="Q458"/>
  <c r="N458"/>
  <c r="K458"/>
  <c r="CD457"/>
  <c r="CC457"/>
  <c r="BV457"/>
  <c r="BN457"/>
  <c r="BM457"/>
  <c r="BK457"/>
  <c r="BJ457"/>
  <c r="BI457"/>
  <c r="BH457"/>
  <c r="BF457"/>
  <c r="BE457"/>
  <c r="AY457"/>
  <c r="AP457"/>
  <c r="AL457"/>
  <c r="AK457"/>
  <c r="AJ457"/>
  <c r="AA457"/>
  <c r="X457"/>
  <c r="S457"/>
  <c r="R457"/>
  <c r="Q457"/>
  <c r="N457"/>
  <c r="K457"/>
  <c r="CD456"/>
  <c r="CC456"/>
  <c r="BV456"/>
  <c r="BN456"/>
  <c r="BM456"/>
  <c r="BK456"/>
  <c r="BJ456"/>
  <c r="BI456"/>
  <c r="BH456"/>
  <c r="BF456"/>
  <c r="BE456"/>
  <c r="AY456"/>
  <c r="AP456"/>
  <c r="AL456"/>
  <c r="AK456"/>
  <c r="AJ456"/>
  <c r="AA456"/>
  <c r="X456"/>
  <c r="S456"/>
  <c r="R456"/>
  <c r="Q456"/>
  <c r="N456"/>
  <c r="K456"/>
  <c r="CD455"/>
  <c r="CE455" s="1"/>
  <c r="CC455"/>
  <c r="BV455"/>
  <c r="BN455"/>
  <c r="BM455"/>
  <c r="BK455"/>
  <c r="BJ455"/>
  <c r="BI455"/>
  <c r="BH455"/>
  <c r="BF455"/>
  <c r="BE455"/>
  <c r="AY455"/>
  <c r="AP455"/>
  <c r="AL455"/>
  <c r="AK455"/>
  <c r="AJ455"/>
  <c r="AA455"/>
  <c r="X455"/>
  <c r="S455"/>
  <c r="R455"/>
  <c r="Q455"/>
  <c r="N455"/>
  <c r="K455"/>
  <c r="CD454"/>
  <c r="CC454"/>
  <c r="BV454"/>
  <c r="BN454"/>
  <c r="BM454"/>
  <c r="BK454"/>
  <c r="BJ454"/>
  <c r="BI454"/>
  <c r="BH454"/>
  <c r="BF454"/>
  <c r="BE454"/>
  <c r="AY454"/>
  <c r="AP454"/>
  <c r="AL454"/>
  <c r="AK454"/>
  <c r="AJ454"/>
  <c r="AA454"/>
  <c r="X454"/>
  <c r="S454"/>
  <c r="R454"/>
  <c r="Q454"/>
  <c r="N454"/>
  <c r="K454"/>
  <c r="CD453"/>
  <c r="CC453"/>
  <c r="BV453"/>
  <c r="BN453"/>
  <c r="BM453"/>
  <c r="BK453"/>
  <c r="BJ453"/>
  <c r="BI453"/>
  <c r="BH453"/>
  <c r="BF453"/>
  <c r="BE453"/>
  <c r="AY453"/>
  <c r="AP453"/>
  <c r="AL453"/>
  <c r="AK453"/>
  <c r="AJ453"/>
  <c r="AA453"/>
  <c r="X453"/>
  <c r="S453"/>
  <c r="R453"/>
  <c r="Q453"/>
  <c r="N453"/>
  <c r="K453"/>
  <c r="CD452"/>
  <c r="CC452"/>
  <c r="BV452"/>
  <c r="BN452"/>
  <c r="BM452"/>
  <c r="BK452"/>
  <c r="BJ452"/>
  <c r="BI452"/>
  <c r="BH452"/>
  <c r="BF452"/>
  <c r="BE452"/>
  <c r="AY452"/>
  <c r="AP452"/>
  <c r="AL452"/>
  <c r="AK452"/>
  <c r="AJ452"/>
  <c r="AA452"/>
  <c r="X452"/>
  <c r="S452"/>
  <c r="R452"/>
  <c r="Q452"/>
  <c r="N452"/>
  <c r="K452"/>
  <c r="CD451"/>
  <c r="CC451"/>
  <c r="BV451"/>
  <c r="BN451"/>
  <c r="BM451"/>
  <c r="BK451"/>
  <c r="BJ451"/>
  <c r="BI451"/>
  <c r="BH451"/>
  <c r="BF451"/>
  <c r="BE451"/>
  <c r="AY451"/>
  <c r="AP451"/>
  <c r="AL451"/>
  <c r="AK451"/>
  <c r="AJ451"/>
  <c r="AA451"/>
  <c r="X451"/>
  <c r="S451"/>
  <c r="R451"/>
  <c r="Q451"/>
  <c r="N451"/>
  <c r="K451"/>
  <c r="CD450"/>
  <c r="CC450"/>
  <c r="CE450" s="1"/>
  <c r="BV450"/>
  <c r="BN450"/>
  <c r="BM450"/>
  <c r="BK450"/>
  <c r="BJ450"/>
  <c r="BI450"/>
  <c r="BH450"/>
  <c r="BF450"/>
  <c r="BE450"/>
  <c r="AY450"/>
  <c r="AP450"/>
  <c r="AL450"/>
  <c r="AK450"/>
  <c r="AJ450"/>
  <c r="AA450"/>
  <c r="X450"/>
  <c r="S450"/>
  <c r="R450"/>
  <c r="Q450"/>
  <c r="N450"/>
  <c r="K450"/>
  <c r="CD449"/>
  <c r="CC449"/>
  <c r="BV449"/>
  <c r="BN449"/>
  <c r="BM449"/>
  <c r="BK449"/>
  <c r="BJ449"/>
  <c r="BI449"/>
  <c r="BH449"/>
  <c r="BF449"/>
  <c r="BE449"/>
  <c r="AY449"/>
  <c r="AP449"/>
  <c r="AL449"/>
  <c r="AK449"/>
  <c r="AJ449"/>
  <c r="AA449"/>
  <c r="X449"/>
  <c r="S449"/>
  <c r="R449"/>
  <c r="Q449"/>
  <c r="N449"/>
  <c r="K449"/>
  <c r="CD448"/>
  <c r="CC448"/>
  <c r="BV448"/>
  <c r="BN448"/>
  <c r="BM448"/>
  <c r="BK448"/>
  <c r="BJ448"/>
  <c r="BI448"/>
  <c r="BH448"/>
  <c r="BF448"/>
  <c r="BE448"/>
  <c r="AY448"/>
  <c r="AP448"/>
  <c r="AL448"/>
  <c r="AK448"/>
  <c r="AJ448"/>
  <c r="AA448"/>
  <c r="X448"/>
  <c r="S448"/>
  <c r="R448"/>
  <c r="Q448"/>
  <c r="N448"/>
  <c r="K448"/>
  <c r="CD447"/>
  <c r="CE447" s="1"/>
  <c r="CC447"/>
  <c r="BV447"/>
  <c r="BN447"/>
  <c r="BM447"/>
  <c r="BK447"/>
  <c r="BJ447"/>
  <c r="BI447"/>
  <c r="BH447"/>
  <c r="BF447"/>
  <c r="BE447"/>
  <c r="AY447"/>
  <c r="AP447"/>
  <c r="AL447"/>
  <c r="AK447"/>
  <c r="AJ447"/>
  <c r="AA447"/>
  <c r="X447"/>
  <c r="S447"/>
  <c r="R447"/>
  <c r="Q447"/>
  <c r="N447"/>
  <c r="K447"/>
  <c r="CD446"/>
  <c r="CC446"/>
  <c r="BV446"/>
  <c r="BN446"/>
  <c r="BM446"/>
  <c r="BK446"/>
  <c r="BJ446"/>
  <c r="BI446"/>
  <c r="BH446"/>
  <c r="BF446"/>
  <c r="BE446"/>
  <c r="AY446"/>
  <c r="AP446"/>
  <c r="AL446"/>
  <c r="AK446"/>
  <c r="AJ446"/>
  <c r="AA446"/>
  <c r="X446"/>
  <c r="S446"/>
  <c r="R446"/>
  <c r="Q446"/>
  <c r="N446"/>
  <c r="K446"/>
  <c r="CD445"/>
  <c r="CC445"/>
  <c r="BV445"/>
  <c r="BN445"/>
  <c r="BM445"/>
  <c r="BK445"/>
  <c r="BJ445"/>
  <c r="BI445"/>
  <c r="BH445"/>
  <c r="BF445"/>
  <c r="BE445"/>
  <c r="AY445"/>
  <c r="AP445"/>
  <c r="AL445"/>
  <c r="AK445"/>
  <c r="AJ445"/>
  <c r="AA445"/>
  <c r="X445"/>
  <c r="S445"/>
  <c r="R445"/>
  <c r="Q445"/>
  <c r="N445"/>
  <c r="K445"/>
  <c r="CD444"/>
  <c r="CC444"/>
  <c r="BV444"/>
  <c r="BN444"/>
  <c r="BM444"/>
  <c r="BK444"/>
  <c r="BJ444"/>
  <c r="BI444"/>
  <c r="BH444"/>
  <c r="BF444"/>
  <c r="BE444"/>
  <c r="AY444"/>
  <c r="AP444"/>
  <c r="AL444"/>
  <c r="AK444"/>
  <c r="AJ444"/>
  <c r="AA444"/>
  <c r="X444"/>
  <c r="S444"/>
  <c r="R444"/>
  <c r="Q444"/>
  <c r="N444"/>
  <c r="K444"/>
  <c r="CD443"/>
  <c r="CC443"/>
  <c r="BV443"/>
  <c r="BN443"/>
  <c r="BM443"/>
  <c r="BK443"/>
  <c r="BJ443"/>
  <c r="BI443"/>
  <c r="BH443"/>
  <c r="BF443"/>
  <c r="BE443"/>
  <c r="AY443"/>
  <c r="AP443"/>
  <c r="AL443"/>
  <c r="AK443"/>
  <c r="AJ443"/>
  <c r="AA443"/>
  <c r="X443"/>
  <c r="S443"/>
  <c r="R443"/>
  <c r="Q443"/>
  <c r="N443"/>
  <c r="K443"/>
  <c r="CD442"/>
  <c r="CC442"/>
  <c r="CE442" s="1"/>
  <c r="BV442"/>
  <c r="BN442"/>
  <c r="BM442"/>
  <c r="BK442"/>
  <c r="BJ442"/>
  <c r="BI442"/>
  <c r="BH442"/>
  <c r="BF442"/>
  <c r="BE442"/>
  <c r="AY442"/>
  <c r="AP442"/>
  <c r="AL442"/>
  <c r="AK442"/>
  <c r="AJ442"/>
  <c r="AA442"/>
  <c r="X442"/>
  <c r="S442"/>
  <c r="R442"/>
  <c r="Q442"/>
  <c r="K442"/>
  <c r="CD441"/>
  <c r="CC441"/>
  <c r="BV441"/>
  <c r="BN441"/>
  <c r="BM441"/>
  <c r="BK441"/>
  <c r="BJ441"/>
  <c r="BI441"/>
  <c r="BH441"/>
  <c r="BF441"/>
  <c r="BE441"/>
  <c r="AY441"/>
  <c r="AP441"/>
  <c r="AL441"/>
  <c r="AK441"/>
  <c r="AJ441"/>
  <c r="AA441"/>
  <c r="X441"/>
  <c r="S441"/>
  <c r="R441"/>
  <c r="T441" s="1"/>
  <c r="Q441"/>
  <c r="K441"/>
  <c r="CD440"/>
  <c r="CC440"/>
  <c r="BV440"/>
  <c r="BN440"/>
  <c r="BM440"/>
  <c r="BK440"/>
  <c r="BJ440"/>
  <c r="BI440"/>
  <c r="BH440"/>
  <c r="BF440"/>
  <c r="BE440"/>
  <c r="AY440"/>
  <c r="AP440"/>
  <c r="AL440"/>
  <c r="AK440"/>
  <c r="AJ440"/>
  <c r="AA440"/>
  <c r="X440"/>
  <c r="S440"/>
  <c r="R440"/>
  <c r="Q440"/>
  <c r="K440"/>
  <c r="CD439"/>
  <c r="CC439"/>
  <c r="BV439"/>
  <c r="BN439"/>
  <c r="BM439"/>
  <c r="BK439"/>
  <c r="BJ439"/>
  <c r="BI439"/>
  <c r="BH439"/>
  <c r="BF439"/>
  <c r="BE439"/>
  <c r="BG439" s="1"/>
  <c r="AY439"/>
  <c r="AP439"/>
  <c r="AL439"/>
  <c r="AK439"/>
  <c r="AM439" s="1"/>
  <c r="AJ439"/>
  <c r="AA439"/>
  <c r="X439"/>
  <c r="S439"/>
  <c r="R439"/>
  <c r="Q439"/>
  <c r="K439"/>
  <c r="CD438"/>
  <c r="CC438"/>
  <c r="BV438"/>
  <c r="BN438"/>
  <c r="BM438"/>
  <c r="BK438"/>
  <c r="BJ438"/>
  <c r="BI438"/>
  <c r="BH438"/>
  <c r="BF438"/>
  <c r="BE438"/>
  <c r="AY438"/>
  <c r="AP438"/>
  <c r="AL438"/>
  <c r="AK438"/>
  <c r="AJ438"/>
  <c r="AA438"/>
  <c r="X438"/>
  <c r="S438"/>
  <c r="R438"/>
  <c r="Q438"/>
  <c r="N438"/>
  <c r="K438"/>
  <c r="CD437"/>
  <c r="CC437"/>
  <c r="BV437"/>
  <c r="BN437"/>
  <c r="BM437"/>
  <c r="BO437" s="1"/>
  <c r="BK437"/>
  <c r="BJ437"/>
  <c r="BI437"/>
  <c r="BH437"/>
  <c r="BF437"/>
  <c r="BE437"/>
  <c r="AY437"/>
  <c r="AP437"/>
  <c r="AL437"/>
  <c r="AK437"/>
  <c r="AJ437"/>
  <c r="AA437"/>
  <c r="X437"/>
  <c r="S437"/>
  <c r="R437"/>
  <c r="Q437"/>
  <c r="N437"/>
  <c r="K437"/>
  <c r="CD436"/>
  <c r="CC436"/>
  <c r="BV436"/>
  <c r="BN436"/>
  <c r="BM436"/>
  <c r="BK436"/>
  <c r="BJ436"/>
  <c r="BI436"/>
  <c r="BH436"/>
  <c r="BF436"/>
  <c r="BE436"/>
  <c r="AY436"/>
  <c r="AP436"/>
  <c r="AL436"/>
  <c r="AK436"/>
  <c r="AJ436"/>
  <c r="AA436"/>
  <c r="X436"/>
  <c r="S436"/>
  <c r="R436"/>
  <c r="Q436"/>
  <c r="N436"/>
  <c r="K436"/>
  <c r="CD435"/>
  <c r="CC435"/>
  <c r="BV435"/>
  <c r="BN435"/>
  <c r="BM435"/>
  <c r="BK435"/>
  <c r="BJ435"/>
  <c r="BI435"/>
  <c r="BH435"/>
  <c r="BF435"/>
  <c r="BE435"/>
  <c r="AY435"/>
  <c r="AP435"/>
  <c r="AL435"/>
  <c r="AK435"/>
  <c r="AJ435"/>
  <c r="AA435"/>
  <c r="X435"/>
  <c r="S435"/>
  <c r="R435"/>
  <c r="T435" s="1"/>
  <c r="Q435"/>
  <c r="N435"/>
  <c r="K435"/>
  <c r="CD434"/>
  <c r="CC434"/>
  <c r="BV434"/>
  <c r="BN434"/>
  <c r="BM434"/>
  <c r="BO434" s="1"/>
  <c r="BK434"/>
  <c r="BJ434"/>
  <c r="BI434"/>
  <c r="BH434"/>
  <c r="BF434"/>
  <c r="BE434"/>
  <c r="AY434"/>
  <c r="AP434"/>
  <c r="AL434"/>
  <c r="AK434"/>
  <c r="AJ434"/>
  <c r="AA434"/>
  <c r="X434"/>
  <c r="S434"/>
  <c r="R434"/>
  <c r="Q434"/>
  <c r="N434"/>
  <c r="K434"/>
  <c r="CD433"/>
  <c r="CC433"/>
  <c r="BV433"/>
  <c r="BN433"/>
  <c r="BM433"/>
  <c r="BK433"/>
  <c r="BJ433"/>
  <c r="BI433"/>
  <c r="BH433"/>
  <c r="BF433"/>
  <c r="BE433"/>
  <c r="AY433"/>
  <c r="AP433"/>
  <c r="AL433"/>
  <c r="AK433"/>
  <c r="AJ433"/>
  <c r="AA433"/>
  <c r="X433"/>
  <c r="S433"/>
  <c r="R433"/>
  <c r="Q433"/>
  <c r="N433"/>
  <c r="K433"/>
  <c r="CD432"/>
  <c r="CC432"/>
  <c r="BV432"/>
  <c r="BN432"/>
  <c r="BM432"/>
  <c r="BK432"/>
  <c r="BJ432"/>
  <c r="BI432"/>
  <c r="BH432"/>
  <c r="BF432"/>
  <c r="BE432"/>
  <c r="AY432"/>
  <c r="AP432"/>
  <c r="AL432"/>
  <c r="AK432"/>
  <c r="AJ432"/>
  <c r="AA432"/>
  <c r="X432"/>
  <c r="S432"/>
  <c r="R432"/>
  <c r="Q432"/>
  <c r="N432"/>
  <c r="K432"/>
  <c r="CD431"/>
  <c r="CC431"/>
  <c r="BV431"/>
  <c r="BN431"/>
  <c r="BM431"/>
  <c r="BK431"/>
  <c r="BJ431"/>
  <c r="BI431"/>
  <c r="BH431"/>
  <c r="BF431"/>
  <c r="BE431"/>
  <c r="AY431"/>
  <c r="AP431"/>
  <c r="AL431"/>
  <c r="AK431"/>
  <c r="AJ431"/>
  <c r="AA431"/>
  <c r="X431"/>
  <c r="S431"/>
  <c r="R431"/>
  <c r="Q431"/>
  <c r="N431"/>
  <c r="K431"/>
  <c r="CD430"/>
  <c r="CC430"/>
  <c r="BV430"/>
  <c r="BN430"/>
  <c r="BM430"/>
  <c r="BK430"/>
  <c r="BJ430"/>
  <c r="BI430"/>
  <c r="BH430"/>
  <c r="BF430"/>
  <c r="BE430"/>
  <c r="AY430"/>
  <c r="AP430"/>
  <c r="AL430"/>
  <c r="AK430"/>
  <c r="AJ430"/>
  <c r="AA430"/>
  <c r="X430"/>
  <c r="S430"/>
  <c r="R430"/>
  <c r="Q430"/>
  <c r="N430"/>
  <c r="K430"/>
  <c r="CD429"/>
  <c r="CC429"/>
  <c r="BN429"/>
  <c r="BM429"/>
  <c r="BK429"/>
  <c r="BJ429"/>
  <c r="BL429" s="1"/>
  <c r="BI429"/>
  <c r="BH429"/>
  <c r="BF429"/>
  <c r="BE429"/>
  <c r="AY429"/>
  <c r="AP429"/>
  <c r="AL429"/>
  <c r="AK429"/>
  <c r="AM429" s="1"/>
  <c r="AJ429"/>
  <c r="AA429"/>
  <c r="X429"/>
  <c r="S429"/>
  <c r="R429"/>
  <c r="Q429"/>
  <c r="K429"/>
  <c r="CD428"/>
  <c r="CC428"/>
  <c r="BV428"/>
  <c r="BN428"/>
  <c r="BM428"/>
  <c r="BK428"/>
  <c r="BJ428"/>
  <c r="BL428" s="1"/>
  <c r="BI428"/>
  <c r="BH428"/>
  <c r="BF428"/>
  <c r="BE428"/>
  <c r="AY428"/>
  <c r="AP428"/>
  <c r="AL428"/>
  <c r="AK428"/>
  <c r="AJ428"/>
  <c r="AA428"/>
  <c r="X428"/>
  <c r="S428"/>
  <c r="R428"/>
  <c r="Q428"/>
  <c r="K428"/>
  <c r="CD427"/>
  <c r="CC427"/>
  <c r="BV427"/>
  <c r="BN427"/>
  <c r="BM427"/>
  <c r="BK427"/>
  <c r="BJ427"/>
  <c r="BI427"/>
  <c r="BH427"/>
  <c r="BF427"/>
  <c r="BE427"/>
  <c r="BG427" s="1"/>
  <c r="AY427"/>
  <c r="AP427"/>
  <c r="AL427"/>
  <c r="AK427"/>
  <c r="AJ427"/>
  <c r="AA427"/>
  <c r="X427"/>
  <c r="S427"/>
  <c r="R427"/>
  <c r="Q427"/>
  <c r="K427"/>
  <c r="CD426"/>
  <c r="CC426"/>
  <c r="BV426"/>
  <c r="BN426"/>
  <c r="BM426"/>
  <c r="BK426"/>
  <c r="BJ426"/>
  <c r="BI426"/>
  <c r="BH426"/>
  <c r="BF426"/>
  <c r="BE426"/>
  <c r="AY426"/>
  <c r="AP426"/>
  <c r="AL426"/>
  <c r="AK426"/>
  <c r="AJ426"/>
  <c r="AA426"/>
  <c r="X426"/>
  <c r="S426"/>
  <c r="R426"/>
  <c r="Q426"/>
  <c r="K426"/>
  <c r="CD425"/>
  <c r="CC425"/>
  <c r="BV425"/>
  <c r="BN425"/>
  <c r="BM425"/>
  <c r="BK425"/>
  <c r="BJ425"/>
  <c r="BI425"/>
  <c r="BH425"/>
  <c r="BF425"/>
  <c r="BE425"/>
  <c r="AY425"/>
  <c r="AP425"/>
  <c r="AL425"/>
  <c r="AK425"/>
  <c r="AJ425"/>
  <c r="AA425"/>
  <c r="X425"/>
  <c r="S425"/>
  <c r="R425"/>
  <c r="Q425"/>
  <c r="N425"/>
  <c r="K425"/>
  <c r="CD424"/>
  <c r="CC424"/>
  <c r="BV424"/>
  <c r="BN424"/>
  <c r="BM424"/>
  <c r="BK424"/>
  <c r="BJ424"/>
  <c r="BI424"/>
  <c r="BH424"/>
  <c r="BF424"/>
  <c r="BE424"/>
  <c r="AY424"/>
  <c r="AP424"/>
  <c r="AL424"/>
  <c r="AK424"/>
  <c r="AJ424"/>
  <c r="AA424"/>
  <c r="X424"/>
  <c r="S424"/>
  <c r="R424"/>
  <c r="Q424"/>
  <c r="N424"/>
  <c r="K424"/>
  <c r="CD423"/>
  <c r="CC423"/>
  <c r="BV423"/>
  <c r="BN423"/>
  <c r="BM423"/>
  <c r="BK423"/>
  <c r="BJ423"/>
  <c r="BI423"/>
  <c r="BH423"/>
  <c r="BF423"/>
  <c r="BE423"/>
  <c r="AY423"/>
  <c r="AP423"/>
  <c r="AL423"/>
  <c r="AK423"/>
  <c r="AJ423"/>
  <c r="AA423"/>
  <c r="X423"/>
  <c r="S423"/>
  <c r="R423"/>
  <c r="Q423"/>
  <c r="N423"/>
  <c r="K423"/>
  <c r="CD422"/>
  <c r="CC422"/>
  <c r="BV422"/>
  <c r="BN422"/>
  <c r="BM422"/>
  <c r="BK422"/>
  <c r="BJ422"/>
  <c r="BI422"/>
  <c r="BH422"/>
  <c r="BF422"/>
  <c r="BE422"/>
  <c r="AY422"/>
  <c r="AP422"/>
  <c r="AL422"/>
  <c r="AK422"/>
  <c r="AJ422"/>
  <c r="AA422"/>
  <c r="X422"/>
  <c r="S422"/>
  <c r="R422"/>
  <c r="Q422"/>
  <c r="K422"/>
  <c r="CD421"/>
  <c r="CC421"/>
  <c r="BV421"/>
  <c r="BN421"/>
  <c r="BM421"/>
  <c r="BK421"/>
  <c r="BJ421"/>
  <c r="BI421"/>
  <c r="BH421"/>
  <c r="BF421"/>
  <c r="BE421"/>
  <c r="AY421"/>
  <c r="AP421"/>
  <c r="AL421"/>
  <c r="AK421"/>
  <c r="AJ421"/>
  <c r="AA421"/>
  <c r="X421"/>
  <c r="S421"/>
  <c r="R421"/>
  <c r="Q421"/>
  <c r="K421"/>
  <c r="CD420"/>
  <c r="CE420" s="1"/>
  <c r="CC420"/>
  <c r="BV420"/>
  <c r="BN420"/>
  <c r="BM420"/>
  <c r="BK420"/>
  <c r="BJ420"/>
  <c r="BI420"/>
  <c r="BH420"/>
  <c r="BF420"/>
  <c r="BE420"/>
  <c r="AY420"/>
  <c r="AP420"/>
  <c r="AL420"/>
  <c r="AK420"/>
  <c r="AJ420"/>
  <c r="AA420"/>
  <c r="X420"/>
  <c r="S420"/>
  <c r="R420"/>
  <c r="T420" s="1"/>
  <c r="Q420"/>
  <c r="N420"/>
  <c r="K420"/>
  <c r="CD419"/>
  <c r="CC419"/>
  <c r="BV419"/>
  <c r="BN419"/>
  <c r="BM419"/>
  <c r="BK419"/>
  <c r="BJ419"/>
  <c r="BI419"/>
  <c r="BH419"/>
  <c r="BF419"/>
  <c r="BE419"/>
  <c r="AY419"/>
  <c r="AP419"/>
  <c r="AL419"/>
  <c r="AK419"/>
  <c r="AM419" s="1"/>
  <c r="AJ419"/>
  <c r="AA419"/>
  <c r="X419"/>
  <c r="S419"/>
  <c r="R419"/>
  <c r="T419" s="1"/>
  <c r="Q419"/>
  <c r="N419"/>
  <c r="K419"/>
  <c r="CD418"/>
  <c r="CC418"/>
  <c r="BV418"/>
  <c r="BN418"/>
  <c r="BM418"/>
  <c r="BO418" s="1"/>
  <c r="BK418"/>
  <c r="BJ418"/>
  <c r="BI418"/>
  <c r="BH418"/>
  <c r="BF418"/>
  <c r="BE418"/>
  <c r="AY418"/>
  <c r="AP418"/>
  <c r="AL418"/>
  <c r="AK418"/>
  <c r="AJ418"/>
  <c r="AA418"/>
  <c r="X418"/>
  <c r="S418"/>
  <c r="R418"/>
  <c r="Q418"/>
  <c r="N418"/>
  <c r="K418"/>
  <c r="CD417"/>
  <c r="CC417"/>
  <c r="BV417"/>
  <c r="BN417"/>
  <c r="BM417"/>
  <c r="BK417"/>
  <c r="BJ417"/>
  <c r="BI417"/>
  <c r="BH417"/>
  <c r="BF417"/>
  <c r="BE417"/>
  <c r="AY417"/>
  <c r="AP417"/>
  <c r="AL417"/>
  <c r="AK417"/>
  <c r="AJ417"/>
  <c r="AA417"/>
  <c r="X417"/>
  <c r="S417"/>
  <c r="R417"/>
  <c r="Q417"/>
  <c r="N417"/>
  <c r="K417"/>
  <c r="CD416"/>
  <c r="CC416"/>
  <c r="CE416" s="1"/>
  <c r="BN416"/>
  <c r="BM416"/>
  <c r="BK416"/>
  <c r="BJ416"/>
  <c r="BI416"/>
  <c r="BH416"/>
  <c r="BF416"/>
  <c r="BE416"/>
  <c r="AY416"/>
  <c r="AP416"/>
  <c r="AL416"/>
  <c r="AK416"/>
  <c r="AJ416"/>
  <c r="AA416"/>
  <c r="X416"/>
  <c r="S416"/>
  <c r="R416"/>
  <c r="Q416"/>
  <c r="N416"/>
  <c r="K416"/>
  <c r="CD415"/>
  <c r="CC415"/>
  <c r="BN415"/>
  <c r="BM415"/>
  <c r="BK415"/>
  <c r="BJ415"/>
  <c r="BI415"/>
  <c r="BH415"/>
  <c r="BF415"/>
  <c r="BE415"/>
  <c r="AY415"/>
  <c r="AP415"/>
  <c r="AL415"/>
  <c r="AK415"/>
  <c r="AJ415"/>
  <c r="AA415"/>
  <c r="X415"/>
  <c r="S415"/>
  <c r="R415"/>
  <c r="T415" s="1"/>
  <c r="Q415"/>
  <c r="N415"/>
  <c r="K415"/>
  <c r="CD414"/>
  <c r="CC414"/>
  <c r="BN414"/>
  <c r="BM414"/>
  <c r="BO414" s="1"/>
  <c r="BK414"/>
  <c r="BJ414"/>
  <c r="BI414"/>
  <c r="BH414"/>
  <c r="BF414"/>
  <c r="BE414"/>
  <c r="BG414" s="1"/>
  <c r="AY414"/>
  <c r="AP414"/>
  <c r="AL414"/>
  <c r="AK414"/>
  <c r="AJ414"/>
  <c r="AA414"/>
  <c r="X414"/>
  <c r="S414"/>
  <c r="R414"/>
  <c r="T414" s="1"/>
  <c r="Q414"/>
  <c r="K414"/>
  <c r="CD413"/>
  <c r="CC413"/>
  <c r="BN413"/>
  <c r="BM413"/>
  <c r="BK413"/>
  <c r="BJ413"/>
  <c r="BI413"/>
  <c r="BH413"/>
  <c r="BF413"/>
  <c r="BE413"/>
  <c r="AY413"/>
  <c r="AP413"/>
  <c r="AL413"/>
  <c r="AK413"/>
  <c r="AM413" s="1"/>
  <c r="AJ413"/>
  <c r="AA413"/>
  <c r="X413"/>
  <c r="S413"/>
  <c r="R413"/>
  <c r="T413" s="1"/>
  <c r="Q413"/>
  <c r="N413"/>
  <c r="K413"/>
  <c r="CD412"/>
  <c r="CC412"/>
  <c r="BN412"/>
  <c r="BM412"/>
  <c r="BK412"/>
  <c r="BJ412"/>
  <c r="BI412"/>
  <c r="BH412"/>
  <c r="BF412"/>
  <c r="BQ412" s="1"/>
  <c r="BE412"/>
  <c r="AY412"/>
  <c r="AP412"/>
  <c r="AL412"/>
  <c r="AK412"/>
  <c r="AJ412"/>
  <c r="AA412"/>
  <c r="X412"/>
  <c r="S412"/>
  <c r="R412"/>
  <c r="Q412"/>
  <c r="N412"/>
  <c r="K412"/>
  <c r="CD411"/>
  <c r="CC411"/>
  <c r="CE411" s="1"/>
  <c r="BN411"/>
  <c r="BM411"/>
  <c r="BK411"/>
  <c r="BJ411"/>
  <c r="BI411"/>
  <c r="BH411"/>
  <c r="BF411"/>
  <c r="BE411"/>
  <c r="BG411" s="1"/>
  <c r="AY411"/>
  <c r="AP411"/>
  <c r="AL411"/>
  <c r="AK411"/>
  <c r="AJ411"/>
  <c r="AA411"/>
  <c r="X411"/>
  <c r="S411"/>
  <c r="R411"/>
  <c r="Q411"/>
  <c r="K411"/>
  <c r="CD410"/>
  <c r="CC410"/>
  <c r="BN410"/>
  <c r="BM410"/>
  <c r="BK410"/>
  <c r="BJ410"/>
  <c r="BI410"/>
  <c r="BH410"/>
  <c r="BF410"/>
  <c r="BE410"/>
  <c r="AY410"/>
  <c r="AP410"/>
  <c r="AL410"/>
  <c r="AK410"/>
  <c r="AJ410"/>
  <c r="AA410"/>
  <c r="X410"/>
  <c r="S410"/>
  <c r="R410"/>
  <c r="Q410"/>
  <c r="N410"/>
  <c r="K410"/>
  <c r="CD409"/>
  <c r="CC409"/>
  <c r="BV409"/>
  <c r="BN409"/>
  <c r="BM409"/>
  <c r="BK409"/>
  <c r="BJ409"/>
  <c r="BI409"/>
  <c r="BH409"/>
  <c r="BF409"/>
  <c r="BE409"/>
  <c r="AY409"/>
  <c r="AP409"/>
  <c r="AL409"/>
  <c r="AK409"/>
  <c r="AJ409"/>
  <c r="AA409"/>
  <c r="X409"/>
  <c r="S409"/>
  <c r="R409"/>
  <c r="Q409"/>
  <c r="N409"/>
  <c r="K409"/>
  <c r="CD408"/>
  <c r="CE408" s="1"/>
  <c r="CC408"/>
  <c r="BN408"/>
  <c r="BM408"/>
  <c r="BK408"/>
  <c r="BJ408"/>
  <c r="BI408"/>
  <c r="BH408"/>
  <c r="BF408"/>
  <c r="BE408"/>
  <c r="AY408"/>
  <c r="AP408"/>
  <c r="AL408"/>
  <c r="AK408"/>
  <c r="AJ408"/>
  <c r="AA408"/>
  <c r="X408"/>
  <c r="S408"/>
  <c r="R408"/>
  <c r="Q408"/>
  <c r="K408"/>
  <c r="CD407"/>
  <c r="CC407"/>
  <c r="BV407"/>
  <c r="AY407"/>
  <c r="AP407"/>
  <c r="AL407"/>
  <c r="AK407"/>
  <c r="AJ407"/>
  <c r="AA407"/>
  <c r="X407"/>
  <c r="S407"/>
  <c r="R407"/>
  <c r="Q407"/>
  <c r="N407"/>
  <c r="K407"/>
  <c r="CD406"/>
  <c r="CC406"/>
  <c r="CE406" s="1"/>
  <c r="BV406"/>
  <c r="BN406"/>
  <c r="BM406"/>
  <c r="BK406"/>
  <c r="BJ406"/>
  <c r="BI406"/>
  <c r="BH406"/>
  <c r="BF406"/>
  <c r="BE406"/>
  <c r="AY406"/>
  <c r="AP406"/>
  <c r="AL406"/>
  <c r="AK406"/>
  <c r="AJ406"/>
  <c r="AA406"/>
  <c r="X406"/>
  <c r="S406"/>
  <c r="R406"/>
  <c r="Q406"/>
  <c r="N406"/>
  <c r="K406"/>
  <c r="CD405"/>
  <c r="CC405"/>
  <c r="BN405"/>
  <c r="BM405"/>
  <c r="BK405"/>
  <c r="BJ405"/>
  <c r="BI405"/>
  <c r="BH405"/>
  <c r="BF405"/>
  <c r="BE405"/>
  <c r="AY405"/>
  <c r="AP405"/>
  <c r="AL405"/>
  <c r="AK405"/>
  <c r="AJ405"/>
  <c r="AA405"/>
  <c r="X405"/>
  <c r="S405"/>
  <c r="R405"/>
  <c r="Q405"/>
  <c r="K405"/>
  <c r="CE404"/>
  <c r="BV404"/>
  <c r="BN404"/>
  <c r="BM404"/>
  <c r="BK404"/>
  <c r="BJ404"/>
  <c r="BI404"/>
  <c r="BH404"/>
  <c r="BF404"/>
  <c r="BE404"/>
  <c r="AY404"/>
  <c r="AP404"/>
  <c r="AL404"/>
  <c r="AK404"/>
  <c r="AJ404"/>
  <c r="AA404"/>
  <c r="X404"/>
  <c r="S404"/>
  <c r="R404"/>
  <c r="Q404"/>
  <c r="N404"/>
  <c r="N475" s="1"/>
  <c r="K404"/>
  <c r="BN403"/>
  <c r="BM403"/>
  <c r="BK403"/>
  <c r="BJ403"/>
  <c r="BI403"/>
  <c r="BH403"/>
  <c r="BF403"/>
  <c r="BE403"/>
  <c r="BG403" s="1"/>
  <c r="BN402"/>
  <c r="BM402"/>
  <c r="BK402"/>
  <c r="BJ402"/>
  <c r="BI402"/>
  <c r="BH402"/>
  <c r="BF402"/>
  <c r="BE402"/>
  <c r="CB400"/>
  <c r="CA400"/>
  <c r="BZ400"/>
  <c r="BY400"/>
  <c r="BX400"/>
  <c r="BW400"/>
  <c r="BU400"/>
  <c r="BT400"/>
  <c r="BS400"/>
  <c r="BD400"/>
  <c r="BC400"/>
  <c r="BB400"/>
  <c r="BA400"/>
  <c r="AZ400"/>
  <c r="AX400"/>
  <c r="AW400"/>
  <c r="AU400"/>
  <c r="AT400"/>
  <c r="AS400"/>
  <c r="AR400"/>
  <c r="AQ400"/>
  <c r="AO400"/>
  <c r="AN400"/>
  <c r="AI400"/>
  <c r="AH400"/>
  <c r="AG400"/>
  <c r="BH400" s="1"/>
  <c r="AF400"/>
  <c r="AE400"/>
  <c r="AD400"/>
  <c r="AC400"/>
  <c r="AB400"/>
  <c r="Z400"/>
  <c r="Y400"/>
  <c r="W400"/>
  <c r="V400"/>
  <c r="U400"/>
  <c r="P400"/>
  <c r="O400"/>
  <c r="M400"/>
  <c r="L400"/>
  <c r="J400"/>
  <c r="I400"/>
  <c r="CD399"/>
  <c r="CD400" s="1"/>
  <c r="CC399"/>
  <c r="CC400" s="1"/>
  <c r="BV399"/>
  <c r="BV400" s="1"/>
  <c r="BN399"/>
  <c r="BM399"/>
  <c r="BK399"/>
  <c r="BJ399"/>
  <c r="BI399"/>
  <c r="BH399"/>
  <c r="BF399"/>
  <c r="BE399"/>
  <c r="AY399"/>
  <c r="AY400" s="1"/>
  <c r="AP399"/>
  <c r="AP400" s="1"/>
  <c r="AL399"/>
  <c r="AL400" s="1"/>
  <c r="AK399"/>
  <c r="AJ399"/>
  <c r="AJ400" s="1"/>
  <c r="AA399"/>
  <c r="AA400" s="1"/>
  <c r="X399"/>
  <c r="X400" s="1"/>
  <c r="S399"/>
  <c r="S400" s="1"/>
  <c r="R399"/>
  <c r="Q399"/>
  <c r="Q400" s="1"/>
  <c r="N399"/>
  <c r="N400" s="1"/>
  <c r="K399"/>
  <c r="K400" s="1"/>
  <c r="BN398"/>
  <c r="BM398"/>
  <c r="BK398"/>
  <c r="BJ398"/>
  <c r="BI398"/>
  <c r="BH398"/>
  <c r="BF398"/>
  <c r="BE398"/>
  <c r="BG398" s="1"/>
  <c r="CG397"/>
  <c r="CF397"/>
  <c r="CB397"/>
  <c r="CA397"/>
  <c r="BZ397"/>
  <c r="BY397"/>
  <c r="BX397"/>
  <c r="BW397"/>
  <c r="BU397"/>
  <c r="BT397"/>
  <c r="BS397"/>
  <c r="BD397"/>
  <c r="BC397"/>
  <c r="BB397"/>
  <c r="BA397"/>
  <c r="AZ397"/>
  <c r="AX397"/>
  <c r="AW397"/>
  <c r="AU397"/>
  <c r="AT397"/>
  <c r="AS397"/>
  <c r="AR397"/>
  <c r="AQ397"/>
  <c r="AO397"/>
  <c r="AN397"/>
  <c r="AI397"/>
  <c r="AH397"/>
  <c r="AG397"/>
  <c r="BH397" s="1"/>
  <c r="AF397"/>
  <c r="AE397"/>
  <c r="AD397"/>
  <c r="AC397"/>
  <c r="AB397"/>
  <c r="Z397"/>
  <c r="Y397"/>
  <c r="W397"/>
  <c r="V397"/>
  <c r="U397"/>
  <c r="P397"/>
  <c r="O397"/>
  <c r="M397"/>
  <c r="L397"/>
  <c r="J397"/>
  <c r="I397"/>
  <c r="CD396"/>
  <c r="CD397" s="1"/>
  <c r="CC396"/>
  <c r="CC397" s="1"/>
  <c r="BV396"/>
  <c r="BV397" s="1"/>
  <c r="BN396"/>
  <c r="BM396"/>
  <c r="BK396"/>
  <c r="BJ396"/>
  <c r="BI396"/>
  <c r="BH396"/>
  <c r="BF396"/>
  <c r="BE396"/>
  <c r="AY396"/>
  <c r="AY397" s="1"/>
  <c r="AP396"/>
  <c r="AP397" s="1"/>
  <c r="AL396"/>
  <c r="AL397" s="1"/>
  <c r="AK396"/>
  <c r="AJ396"/>
  <c r="AJ397" s="1"/>
  <c r="AA396"/>
  <c r="AA397" s="1"/>
  <c r="X396"/>
  <c r="X397" s="1"/>
  <c r="S396"/>
  <c r="S397" s="1"/>
  <c r="R396"/>
  <c r="R397" s="1"/>
  <c r="Q396"/>
  <c r="Q397" s="1"/>
  <c r="N396"/>
  <c r="N397" s="1"/>
  <c r="K396"/>
  <c r="K397" s="1"/>
  <c r="BN395"/>
  <c r="BM395"/>
  <c r="BO395" s="1"/>
  <c r="BK395"/>
  <c r="BJ395"/>
  <c r="BI395"/>
  <c r="BH395"/>
  <c r="BF395"/>
  <c r="BE395"/>
  <c r="CB394"/>
  <c r="CA394"/>
  <c r="BZ394"/>
  <c r="BY394"/>
  <c r="BX394"/>
  <c r="BW394"/>
  <c r="BU394"/>
  <c r="BT394"/>
  <c r="BS394"/>
  <c r="BD394"/>
  <c r="BC394"/>
  <c r="BB394"/>
  <c r="BA394"/>
  <c r="AZ394"/>
  <c r="AX394"/>
  <c r="AW394"/>
  <c r="AU394"/>
  <c r="AT394"/>
  <c r="AS394"/>
  <c r="AR394"/>
  <c r="AQ394"/>
  <c r="AO394"/>
  <c r="AN394"/>
  <c r="AI394"/>
  <c r="AH394"/>
  <c r="AG394"/>
  <c r="BH394" s="1"/>
  <c r="AF394"/>
  <c r="AE394"/>
  <c r="AD394"/>
  <c r="AC394"/>
  <c r="AB394"/>
  <c r="Z394"/>
  <c r="Y394"/>
  <c r="W394"/>
  <c r="V394"/>
  <c r="U394"/>
  <c r="P394"/>
  <c r="O394"/>
  <c r="M394"/>
  <c r="L394"/>
  <c r="J394"/>
  <c r="I394"/>
  <c r="CD393"/>
  <c r="CC393"/>
  <c r="BV393"/>
  <c r="BN393"/>
  <c r="BM393"/>
  <c r="BK393"/>
  <c r="BJ393"/>
  <c r="BI393"/>
  <c r="BH393"/>
  <c r="BF393"/>
  <c r="BE393"/>
  <c r="AY393"/>
  <c r="AP393"/>
  <c r="AL393"/>
  <c r="AK393"/>
  <c r="AJ393"/>
  <c r="AA393"/>
  <c r="X393"/>
  <c r="S393"/>
  <c r="R393"/>
  <c r="Q393"/>
  <c r="N393"/>
  <c r="K393"/>
  <c r="CD392"/>
  <c r="CC392"/>
  <c r="BV392"/>
  <c r="BN392"/>
  <c r="BM392"/>
  <c r="BK392"/>
  <c r="BJ392"/>
  <c r="BI392"/>
  <c r="BH392"/>
  <c r="BF392"/>
  <c r="BE392"/>
  <c r="AY392"/>
  <c r="AP392"/>
  <c r="AL392"/>
  <c r="AK392"/>
  <c r="AJ392"/>
  <c r="AA392"/>
  <c r="X392"/>
  <c r="S392"/>
  <c r="R392"/>
  <c r="Q392"/>
  <c r="N392"/>
  <c r="K392"/>
  <c r="CD391"/>
  <c r="CC391"/>
  <c r="BV391"/>
  <c r="BN391"/>
  <c r="BM391"/>
  <c r="BK391"/>
  <c r="BJ391"/>
  <c r="BI391"/>
  <c r="BH391"/>
  <c r="BF391"/>
  <c r="BE391"/>
  <c r="AY391"/>
  <c r="AP391"/>
  <c r="AL391"/>
  <c r="AK391"/>
  <c r="AJ391"/>
  <c r="AA391"/>
  <c r="X391"/>
  <c r="S391"/>
  <c r="R391"/>
  <c r="Q391"/>
  <c r="N391"/>
  <c r="K391"/>
  <c r="CD390"/>
  <c r="CC390"/>
  <c r="BV390"/>
  <c r="BN390"/>
  <c r="BM390"/>
  <c r="BK390"/>
  <c r="BJ390"/>
  <c r="BI390"/>
  <c r="BH390"/>
  <c r="BF390"/>
  <c r="BE390"/>
  <c r="AY390"/>
  <c r="AP390"/>
  <c r="AL390"/>
  <c r="AK390"/>
  <c r="AJ390"/>
  <c r="AA390"/>
  <c r="X390"/>
  <c r="S390"/>
  <c r="R390"/>
  <c r="Q390"/>
  <c r="N390"/>
  <c r="K390"/>
  <c r="CD389"/>
  <c r="CC389"/>
  <c r="BV389"/>
  <c r="BN389"/>
  <c r="BM389"/>
  <c r="BK389"/>
  <c r="BJ389"/>
  <c r="BI389"/>
  <c r="BH389"/>
  <c r="BF389"/>
  <c r="BE389"/>
  <c r="AY389"/>
  <c r="AP389"/>
  <c r="AL389"/>
  <c r="AK389"/>
  <c r="AJ389"/>
  <c r="AA389"/>
  <c r="X389"/>
  <c r="S389"/>
  <c r="R389"/>
  <c r="Q389"/>
  <c r="N389"/>
  <c r="K389"/>
  <c r="CD388"/>
  <c r="CC388"/>
  <c r="BV388"/>
  <c r="BN388"/>
  <c r="BM388"/>
  <c r="BO388" s="1"/>
  <c r="BK388"/>
  <c r="BJ388"/>
  <c r="BI388"/>
  <c r="BH388"/>
  <c r="BF388"/>
  <c r="BE388"/>
  <c r="AY388"/>
  <c r="AP388"/>
  <c r="AL388"/>
  <c r="AK388"/>
  <c r="AJ388"/>
  <c r="AA388"/>
  <c r="X388"/>
  <c r="S388"/>
  <c r="R388"/>
  <c r="Q388"/>
  <c r="N388"/>
  <c r="K388"/>
  <c r="CD387"/>
  <c r="CC387"/>
  <c r="BV387"/>
  <c r="BN387"/>
  <c r="BM387"/>
  <c r="BK387"/>
  <c r="BJ387"/>
  <c r="BI387"/>
  <c r="BH387"/>
  <c r="BF387"/>
  <c r="BE387"/>
  <c r="AY387"/>
  <c r="AP387"/>
  <c r="AL387"/>
  <c r="AK387"/>
  <c r="AJ387"/>
  <c r="AA387"/>
  <c r="X387"/>
  <c r="S387"/>
  <c r="R387"/>
  <c r="Q387"/>
  <c r="N387"/>
  <c r="K387"/>
  <c r="CD386"/>
  <c r="CC386"/>
  <c r="BN386"/>
  <c r="BM386"/>
  <c r="BK386"/>
  <c r="BJ386"/>
  <c r="BI386"/>
  <c r="BH386"/>
  <c r="BF386"/>
  <c r="BE386"/>
  <c r="AY386"/>
  <c r="AP386"/>
  <c r="AL386"/>
  <c r="AK386"/>
  <c r="AJ386"/>
  <c r="AA386"/>
  <c r="X386"/>
  <c r="S386"/>
  <c r="R386"/>
  <c r="Q386"/>
  <c r="K386"/>
  <c r="CD385"/>
  <c r="CC385"/>
  <c r="CE385" s="1"/>
  <c r="BV385"/>
  <c r="BN385"/>
  <c r="BM385"/>
  <c r="BK385"/>
  <c r="BJ385"/>
  <c r="BI385"/>
  <c r="BH385"/>
  <c r="BF385"/>
  <c r="BE385"/>
  <c r="AY385"/>
  <c r="AP385"/>
  <c r="AL385"/>
  <c r="AK385"/>
  <c r="AJ385"/>
  <c r="AA385"/>
  <c r="X385"/>
  <c r="S385"/>
  <c r="R385"/>
  <c r="Q385"/>
  <c r="N385"/>
  <c r="K385"/>
  <c r="CD384"/>
  <c r="CC384"/>
  <c r="BV384"/>
  <c r="BN384"/>
  <c r="BM384"/>
  <c r="BK384"/>
  <c r="BJ384"/>
  <c r="BI384"/>
  <c r="BH384"/>
  <c r="BF384"/>
  <c r="BE384"/>
  <c r="BG384" s="1"/>
  <c r="AY384"/>
  <c r="AP384"/>
  <c r="AL384"/>
  <c r="AK384"/>
  <c r="AJ384"/>
  <c r="AA384"/>
  <c r="X384"/>
  <c r="S384"/>
  <c r="R384"/>
  <c r="Q384"/>
  <c r="K384"/>
  <c r="CD383"/>
  <c r="CC383"/>
  <c r="BV383"/>
  <c r="BN383"/>
  <c r="BM383"/>
  <c r="BO383" s="1"/>
  <c r="BK383"/>
  <c r="BJ383"/>
  <c r="BI383"/>
  <c r="BH383"/>
  <c r="BF383"/>
  <c r="BE383"/>
  <c r="AY383"/>
  <c r="AP383"/>
  <c r="AL383"/>
  <c r="AK383"/>
  <c r="AJ383"/>
  <c r="AA383"/>
  <c r="X383"/>
  <c r="S383"/>
  <c r="R383"/>
  <c r="Q383"/>
  <c r="N383"/>
  <c r="N394" s="1"/>
  <c r="K383"/>
  <c r="BN382"/>
  <c r="BM382"/>
  <c r="BK382"/>
  <c r="BJ382"/>
  <c r="BI382"/>
  <c r="BH382"/>
  <c r="BF382"/>
  <c r="BE382"/>
  <c r="CF381"/>
  <c r="CB381"/>
  <c r="CA381"/>
  <c r="BZ381"/>
  <c r="BY381"/>
  <c r="BX381"/>
  <c r="BW381"/>
  <c r="BU381"/>
  <c r="BT381"/>
  <c r="BS381"/>
  <c r="BD381"/>
  <c r="BC381"/>
  <c r="BB381"/>
  <c r="BA381"/>
  <c r="AZ381"/>
  <c r="AX381"/>
  <c r="AW381"/>
  <c r="AU381"/>
  <c r="AT381"/>
  <c r="AS381"/>
  <c r="AR381"/>
  <c r="AQ381"/>
  <c r="AO381"/>
  <c r="AN381"/>
  <c r="AI381"/>
  <c r="AH381"/>
  <c r="AG381"/>
  <c r="BH381" s="1"/>
  <c r="AF381"/>
  <c r="AE381"/>
  <c r="AD381"/>
  <c r="AC381"/>
  <c r="AB381"/>
  <c r="Z381"/>
  <c r="Y381"/>
  <c r="W381"/>
  <c r="V381"/>
  <c r="U381"/>
  <c r="P381"/>
  <c r="O381"/>
  <c r="M381"/>
  <c r="L381"/>
  <c r="J381"/>
  <c r="I381"/>
  <c r="CD380"/>
  <c r="CC380"/>
  <c r="BV380"/>
  <c r="BN380"/>
  <c r="BM380"/>
  <c r="BK380"/>
  <c r="BJ380"/>
  <c r="BI380"/>
  <c r="BH380"/>
  <c r="BF380"/>
  <c r="BE380"/>
  <c r="AY380"/>
  <c r="AP380"/>
  <c r="AL380"/>
  <c r="AK380"/>
  <c r="AJ380"/>
  <c r="AA380"/>
  <c r="X380"/>
  <c r="S380"/>
  <c r="R380"/>
  <c r="Q380"/>
  <c r="N380"/>
  <c r="K380"/>
  <c r="CD379"/>
  <c r="CC379"/>
  <c r="BV379"/>
  <c r="BN379"/>
  <c r="BM379"/>
  <c r="BK379"/>
  <c r="BJ379"/>
  <c r="BI379"/>
  <c r="BH379"/>
  <c r="BF379"/>
  <c r="BE379"/>
  <c r="AY379"/>
  <c r="AP379"/>
  <c r="AL379"/>
  <c r="AK379"/>
  <c r="AJ379"/>
  <c r="AA379"/>
  <c r="X379"/>
  <c r="S379"/>
  <c r="R379"/>
  <c r="T379" s="1"/>
  <c r="Q379"/>
  <c r="N379"/>
  <c r="K379"/>
  <c r="CD378"/>
  <c r="CC378"/>
  <c r="BV378"/>
  <c r="BN378"/>
  <c r="BM378"/>
  <c r="BO378" s="1"/>
  <c r="BK378"/>
  <c r="BJ378"/>
  <c r="BI378"/>
  <c r="BH378"/>
  <c r="BF378"/>
  <c r="BE378"/>
  <c r="AY378"/>
  <c r="AP378"/>
  <c r="AL378"/>
  <c r="AK378"/>
  <c r="AJ378"/>
  <c r="AA378"/>
  <c r="X378"/>
  <c r="S378"/>
  <c r="R378"/>
  <c r="Q378"/>
  <c r="N378"/>
  <c r="K378"/>
  <c r="CD377"/>
  <c r="CC377"/>
  <c r="BV377"/>
  <c r="BN377"/>
  <c r="BM377"/>
  <c r="BK377"/>
  <c r="BJ377"/>
  <c r="BI377"/>
  <c r="BH377"/>
  <c r="BF377"/>
  <c r="BE377"/>
  <c r="AY377"/>
  <c r="AP377"/>
  <c r="AL377"/>
  <c r="AK377"/>
  <c r="AJ377"/>
  <c r="AA377"/>
  <c r="X377"/>
  <c r="S377"/>
  <c r="R377"/>
  <c r="Q377"/>
  <c r="N377"/>
  <c r="K377"/>
  <c r="CD376"/>
  <c r="CC376"/>
  <c r="BN376"/>
  <c r="BM376"/>
  <c r="BK376"/>
  <c r="BJ376"/>
  <c r="BI376"/>
  <c r="BH376"/>
  <c r="BF376"/>
  <c r="BE376"/>
  <c r="AY376"/>
  <c r="AP376"/>
  <c r="AL376"/>
  <c r="AK376"/>
  <c r="AJ376"/>
  <c r="AA376"/>
  <c r="X376"/>
  <c r="S376"/>
  <c r="R376"/>
  <c r="Q376"/>
  <c r="K376"/>
  <c r="CD375"/>
  <c r="CC375"/>
  <c r="BV375"/>
  <c r="BN375"/>
  <c r="BM375"/>
  <c r="BK375"/>
  <c r="BJ375"/>
  <c r="BI375"/>
  <c r="BH375"/>
  <c r="BF375"/>
  <c r="BE375"/>
  <c r="AY375"/>
  <c r="AP375"/>
  <c r="AL375"/>
  <c r="AK375"/>
  <c r="AJ375"/>
  <c r="AA375"/>
  <c r="X375"/>
  <c r="S375"/>
  <c r="R375"/>
  <c r="Q375"/>
  <c r="N375"/>
  <c r="N381" s="1"/>
  <c r="K375"/>
  <c r="BN374"/>
  <c r="BM374"/>
  <c r="BK374"/>
  <c r="BJ374"/>
  <c r="BI374"/>
  <c r="BH374"/>
  <c r="BF374"/>
  <c r="BE374"/>
  <c r="CB373"/>
  <c r="CA373"/>
  <c r="BZ373"/>
  <c r="BY373"/>
  <c r="BX373"/>
  <c r="BW373"/>
  <c r="BU373"/>
  <c r="BT373"/>
  <c r="BS373"/>
  <c r="BD373"/>
  <c r="BC373"/>
  <c r="BB373"/>
  <c r="BA373"/>
  <c r="AZ373"/>
  <c r="AX373"/>
  <c r="AW373"/>
  <c r="AU373"/>
  <c r="AT373"/>
  <c r="AS373"/>
  <c r="AR373"/>
  <c r="AQ373"/>
  <c r="AO373"/>
  <c r="AN373"/>
  <c r="AI373"/>
  <c r="AH373"/>
  <c r="AG373"/>
  <c r="BH373" s="1"/>
  <c r="AF373"/>
  <c r="AE373"/>
  <c r="AD373"/>
  <c r="AC373"/>
  <c r="AB373"/>
  <c r="Z373"/>
  <c r="Y373"/>
  <c r="W373"/>
  <c r="V373"/>
  <c r="U373"/>
  <c r="P373"/>
  <c r="O373"/>
  <c r="N373"/>
  <c r="M373"/>
  <c r="L373"/>
  <c r="J373"/>
  <c r="I373"/>
  <c r="CD372"/>
  <c r="CD373" s="1"/>
  <c r="CC372"/>
  <c r="CC373" s="1"/>
  <c r="BV372"/>
  <c r="BV373" s="1"/>
  <c r="BN372"/>
  <c r="BM372"/>
  <c r="BO372" s="1"/>
  <c r="BK372"/>
  <c r="BJ372"/>
  <c r="BI372"/>
  <c r="BH372"/>
  <c r="BF372"/>
  <c r="BE372"/>
  <c r="AY372"/>
  <c r="AY373" s="1"/>
  <c r="AP372"/>
  <c r="AP373" s="1"/>
  <c r="AL372"/>
  <c r="AL373" s="1"/>
  <c r="AK372"/>
  <c r="AK373" s="1"/>
  <c r="AJ372"/>
  <c r="AJ373" s="1"/>
  <c r="AA372"/>
  <c r="AA373" s="1"/>
  <c r="X372"/>
  <c r="X373" s="1"/>
  <c r="S372"/>
  <c r="S373" s="1"/>
  <c r="R372"/>
  <c r="R373" s="1"/>
  <c r="Q372"/>
  <c r="Q373" s="1"/>
  <c r="K372"/>
  <c r="K373" s="1"/>
  <c r="BN371"/>
  <c r="BM371"/>
  <c r="BK371"/>
  <c r="BJ371"/>
  <c r="BI371"/>
  <c r="BH371"/>
  <c r="BF371"/>
  <c r="BE371"/>
  <c r="CG370"/>
  <c r="CF370"/>
  <c r="CB370"/>
  <c r="CA370"/>
  <c r="BZ370"/>
  <c r="BY370"/>
  <c r="BX370"/>
  <c r="BW370"/>
  <c r="BU370"/>
  <c r="BT370"/>
  <c r="BS370"/>
  <c r="BD370"/>
  <c r="BC370"/>
  <c r="BB370"/>
  <c r="BA370"/>
  <c r="AZ370"/>
  <c r="AX370"/>
  <c r="AW370"/>
  <c r="AU370"/>
  <c r="AT370"/>
  <c r="AS370"/>
  <c r="AR370"/>
  <c r="AQ370"/>
  <c r="AO370"/>
  <c r="AN370"/>
  <c r="AI370"/>
  <c r="AH370"/>
  <c r="AG370"/>
  <c r="BH370" s="1"/>
  <c r="AF370"/>
  <c r="AE370"/>
  <c r="AD370"/>
  <c r="AC370"/>
  <c r="AB370"/>
  <c r="Z370"/>
  <c r="Y370"/>
  <c r="W370"/>
  <c r="V370"/>
  <c r="U370"/>
  <c r="P370"/>
  <c r="O370"/>
  <c r="M370"/>
  <c r="L370"/>
  <c r="J370"/>
  <c r="I370"/>
  <c r="CD369"/>
  <c r="CE369" s="1"/>
  <c r="CC369"/>
  <c r="BV369"/>
  <c r="BN369"/>
  <c r="BM369"/>
  <c r="BK369"/>
  <c r="BJ369"/>
  <c r="BI369"/>
  <c r="BH369"/>
  <c r="BF369"/>
  <c r="BE369"/>
  <c r="AY369"/>
  <c r="AP369"/>
  <c r="AL369"/>
  <c r="AK369"/>
  <c r="AJ369"/>
  <c r="AA369"/>
  <c r="X369"/>
  <c r="S369"/>
  <c r="R369"/>
  <c r="Q369"/>
  <c r="N369"/>
  <c r="K369"/>
  <c r="CD368"/>
  <c r="CC368"/>
  <c r="BV368"/>
  <c r="BN368"/>
  <c r="BM368"/>
  <c r="BK368"/>
  <c r="BJ368"/>
  <c r="BI368"/>
  <c r="BH368"/>
  <c r="BF368"/>
  <c r="BE368"/>
  <c r="AY368"/>
  <c r="AP368"/>
  <c r="AL368"/>
  <c r="AK368"/>
  <c r="AJ368"/>
  <c r="AA368"/>
  <c r="X368"/>
  <c r="S368"/>
  <c r="R368"/>
  <c r="Q368"/>
  <c r="N368"/>
  <c r="K368"/>
  <c r="CD367"/>
  <c r="CC367"/>
  <c r="BV367"/>
  <c r="BN367"/>
  <c r="BM367"/>
  <c r="BK367"/>
  <c r="BJ367"/>
  <c r="BI367"/>
  <c r="BH367"/>
  <c r="BF367"/>
  <c r="BE367"/>
  <c r="AY367"/>
  <c r="AP367"/>
  <c r="AL367"/>
  <c r="AK367"/>
  <c r="AJ367"/>
  <c r="AA367"/>
  <c r="X367"/>
  <c r="S367"/>
  <c r="R367"/>
  <c r="Q367"/>
  <c r="N367"/>
  <c r="K367"/>
  <c r="CD366"/>
  <c r="CC366"/>
  <c r="BV366"/>
  <c r="BN366"/>
  <c r="BM366"/>
  <c r="BK366"/>
  <c r="BJ366"/>
  <c r="BI366"/>
  <c r="BH366"/>
  <c r="BF366"/>
  <c r="BE366"/>
  <c r="AY366"/>
  <c r="AP366"/>
  <c r="AL366"/>
  <c r="AK366"/>
  <c r="AJ366"/>
  <c r="AA366"/>
  <c r="X366"/>
  <c r="S366"/>
  <c r="R366"/>
  <c r="Q366"/>
  <c r="N366"/>
  <c r="K366"/>
  <c r="CD365"/>
  <c r="CC365"/>
  <c r="BV365"/>
  <c r="BN365"/>
  <c r="BM365"/>
  <c r="BK365"/>
  <c r="BJ365"/>
  <c r="BI365"/>
  <c r="BH365"/>
  <c r="BF365"/>
  <c r="BE365"/>
  <c r="BG365" s="1"/>
  <c r="AY365"/>
  <c r="AP365"/>
  <c r="AL365"/>
  <c r="AK365"/>
  <c r="AJ365"/>
  <c r="AA365"/>
  <c r="X365"/>
  <c r="S365"/>
  <c r="R365"/>
  <c r="Q365"/>
  <c r="N365"/>
  <c r="K365"/>
  <c r="CD364"/>
  <c r="CC364"/>
  <c r="BV364"/>
  <c r="BN364"/>
  <c r="BM364"/>
  <c r="BK364"/>
  <c r="BJ364"/>
  <c r="BI364"/>
  <c r="BH364"/>
  <c r="BF364"/>
  <c r="BE364"/>
  <c r="AY364"/>
  <c r="AP364"/>
  <c r="AL364"/>
  <c r="AK364"/>
  <c r="AJ364"/>
  <c r="AA364"/>
  <c r="X364"/>
  <c r="S364"/>
  <c r="R364"/>
  <c r="Q364"/>
  <c r="N364"/>
  <c r="K364"/>
  <c r="CD363"/>
  <c r="CC363"/>
  <c r="BV363"/>
  <c r="BN363"/>
  <c r="BM363"/>
  <c r="BK363"/>
  <c r="BJ363"/>
  <c r="BI363"/>
  <c r="BH363"/>
  <c r="BF363"/>
  <c r="BE363"/>
  <c r="AY363"/>
  <c r="AP363"/>
  <c r="AL363"/>
  <c r="AK363"/>
  <c r="AJ363"/>
  <c r="AA363"/>
  <c r="X363"/>
  <c r="S363"/>
  <c r="R363"/>
  <c r="Q363"/>
  <c r="N363"/>
  <c r="K363"/>
  <c r="CD362"/>
  <c r="CC362"/>
  <c r="BV362"/>
  <c r="BN362"/>
  <c r="BM362"/>
  <c r="BK362"/>
  <c r="BJ362"/>
  <c r="BI362"/>
  <c r="BH362"/>
  <c r="BF362"/>
  <c r="BE362"/>
  <c r="AY362"/>
  <c r="AP362"/>
  <c r="AL362"/>
  <c r="AK362"/>
  <c r="AJ362"/>
  <c r="AA362"/>
  <c r="X362"/>
  <c r="S362"/>
  <c r="R362"/>
  <c r="Q362"/>
  <c r="N362"/>
  <c r="K362"/>
  <c r="CD361"/>
  <c r="CC361"/>
  <c r="BV361"/>
  <c r="BN361"/>
  <c r="BM361"/>
  <c r="BK361"/>
  <c r="BJ361"/>
  <c r="BI361"/>
  <c r="BH361"/>
  <c r="BF361"/>
  <c r="BE361"/>
  <c r="AY361"/>
  <c r="AP361"/>
  <c r="AL361"/>
  <c r="AK361"/>
  <c r="AJ361"/>
  <c r="AA361"/>
  <c r="X361"/>
  <c r="S361"/>
  <c r="R361"/>
  <c r="Q361"/>
  <c r="N361"/>
  <c r="K361"/>
  <c r="CD360"/>
  <c r="CC360"/>
  <c r="BV360"/>
  <c r="BN360"/>
  <c r="BM360"/>
  <c r="BK360"/>
  <c r="BJ360"/>
  <c r="BI360"/>
  <c r="BH360"/>
  <c r="BF360"/>
  <c r="BE360"/>
  <c r="AY360"/>
  <c r="AP360"/>
  <c r="AL360"/>
  <c r="AK360"/>
  <c r="AJ360"/>
  <c r="AA360"/>
  <c r="X360"/>
  <c r="S360"/>
  <c r="R360"/>
  <c r="Q360"/>
  <c r="N360"/>
  <c r="K360"/>
  <c r="CD359"/>
  <c r="CC359"/>
  <c r="BV359"/>
  <c r="BN359"/>
  <c r="BM359"/>
  <c r="BK359"/>
  <c r="BJ359"/>
  <c r="BL359" s="1"/>
  <c r="BI359"/>
  <c r="BH359"/>
  <c r="BF359"/>
  <c r="BE359"/>
  <c r="AY359"/>
  <c r="AP359"/>
  <c r="AL359"/>
  <c r="AK359"/>
  <c r="AJ359"/>
  <c r="AA359"/>
  <c r="X359"/>
  <c r="S359"/>
  <c r="R359"/>
  <c r="Q359"/>
  <c r="N359"/>
  <c r="K359"/>
  <c r="CD358"/>
  <c r="CC358"/>
  <c r="CE358" s="1"/>
  <c r="BV358"/>
  <c r="BN358"/>
  <c r="BM358"/>
  <c r="BK358"/>
  <c r="BJ358"/>
  <c r="BL358" s="1"/>
  <c r="BI358"/>
  <c r="BH358"/>
  <c r="BF358"/>
  <c r="BE358"/>
  <c r="AY358"/>
  <c r="AP358"/>
  <c r="AL358"/>
  <c r="AK358"/>
  <c r="AM358" s="1"/>
  <c r="AJ358"/>
  <c r="AA358"/>
  <c r="X358"/>
  <c r="S358"/>
  <c r="R358"/>
  <c r="Q358"/>
  <c r="N358"/>
  <c r="K358"/>
  <c r="CD357"/>
  <c r="CC357"/>
  <c r="BV357"/>
  <c r="BN357"/>
  <c r="BO357" s="1"/>
  <c r="BM357"/>
  <c r="BK357"/>
  <c r="BJ357"/>
  <c r="BI357"/>
  <c r="BH357"/>
  <c r="BF357"/>
  <c r="BE357"/>
  <c r="BG357" s="1"/>
  <c r="AY357"/>
  <c r="AP357"/>
  <c r="AL357"/>
  <c r="AK357"/>
  <c r="AJ357"/>
  <c r="AA357"/>
  <c r="X357"/>
  <c r="S357"/>
  <c r="R357"/>
  <c r="Q357"/>
  <c r="N357"/>
  <c r="K357"/>
  <c r="CD356"/>
  <c r="CC356"/>
  <c r="BV356"/>
  <c r="BN356"/>
  <c r="BM356"/>
  <c r="BK356"/>
  <c r="BJ356"/>
  <c r="BL356" s="1"/>
  <c r="BI356"/>
  <c r="BH356"/>
  <c r="BF356"/>
  <c r="BE356"/>
  <c r="AY356"/>
  <c r="AP356"/>
  <c r="AL356"/>
  <c r="AK356"/>
  <c r="AM356" s="1"/>
  <c r="AJ356"/>
  <c r="AA356"/>
  <c r="X356"/>
  <c r="S356"/>
  <c r="R356"/>
  <c r="Q356"/>
  <c r="N356"/>
  <c r="K356"/>
  <c r="CD355"/>
  <c r="CC355"/>
  <c r="CE355" s="1"/>
  <c r="BV355"/>
  <c r="BN355"/>
  <c r="BM355"/>
  <c r="BK355"/>
  <c r="BJ355"/>
  <c r="BI355"/>
  <c r="BH355"/>
  <c r="BF355"/>
  <c r="BE355"/>
  <c r="AY355"/>
  <c r="AP355"/>
  <c r="AL355"/>
  <c r="AK355"/>
  <c r="AJ355"/>
  <c r="AA355"/>
  <c r="X355"/>
  <c r="S355"/>
  <c r="R355"/>
  <c r="Q355"/>
  <c r="N355"/>
  <c r="K355"/>
  <c r="CD354"/>
  <c r="CC354"/>
  <c r="BV354"/>
  <c r="BN354"/>
  <c r="BM354"/>
  <c r="BK354"/>
  <c r="BJ354"/>
  <c r="BI354"/>
  <c r="BH354"/>
  <c r="BF354"/>
  <c r="BE354"/>
  <c r="AY354"/>
  <c r="AP354"/>
  <c r="AL354"/>
  <c r="AK354"/>
  <c r="AJ354"/>
  <c r="AA354"/>
  <c r="X354"/>
  <c r="S354"/>
  <c r="R354"/>
  <c r="Q354"/>
  <c r="N354"/>
  <c r="K354"/>
  <c r="CD353"/>
  <c r="CC353"/>
  <c r="BV353"/>
  <c r="BN353"/>
  <c r="BM353"/>
  <c r="BK353"/>
  <c r="BJ353"/>
  <c r="BI353"/>
  <c r="BH353"/>
  <c r="BF353"/>
  <c r="BE353"/>
  <c r="AY353"/>
  <c r="AP353"/>
  <c r="AL353"/>
  <c r="AK353"/>
  <c r="AJ353"/>
  <c r="AA353"/>
  <c r="X353"/>
  <c r="S353"/>
  <c r="R353"/>
  <c r="T353" s="1"/>
  <c r="Q353"/>
  <c r="N353"/>
  <c r="K353"/>
  <c r="CD352"/>
  <c r="CC352"/>
  <c r="BN352"/>
  <c r="BM352"/>
  <c r="BK352"/>
  <c r="BJ352"/>
  <c r="BI352"/>
  <c r="BH352"/>
  <c r="BF352"/>
  <c r="BE352"/>
  <c r="AY352"/>
  <c r="AP352"/>
  <c r="AL352"/>
  <c r="AK352"/>
  <c r="AJ352"/>
  <c r="AA352"/>
  <c r="X352"/>
  <c r="S352"/>
  <c r="R352"/>
  <c r="Q352"/>
  <c r="N352"/>
  <c r="K352"/>
  <c r="CD351"/>
  <c r="CC351"/>
  <c r="CE351" s="1"/>
  <c r="BV351"/>
  <c r="BN351"/>
  <c r="BM351"/>
  <c r="BK351"/>
  <c r="BJ351"/>
  <c r="BI351"/>
  <c r="BH351"/>
  <c r="BF351"/>
  <c r="BE351"/>
  <c r="AY351"/>
  <c r="AP351"/>
  <c r="AL351"/>
  <c r="AK351"/>
  <c r="AM351" s="1"/>
  <c r="AJ351"/>
  <c r="AA351"/>
  <c r="X351"/>
  <c r="S351"/>
  <c r="R351"/>
  <c r="Q351"/>
  <c r="N351"/>
  <c r="K351"/>
  <c r="CD350"/>
  <c r="CC350"/>
  <c r="BN350"/>
  <c r="BM350"/>
  <c r="BK350"/>
  <c r="BJ350"/>
  <c r="BL350" s="1"/>
  <c r="BI350"/>
  <c r="BH350"/>
  <c r="BF350"/>
  <c r="BE350"/>
  <c r="AY350"/>
  <c r="AP350"/>
  <c r="AL350"/>
  <c r="AK350"/>
  <c r="AM350" s="1"/>
  <c r="AJ350"/>
  <c r="AA350"/>
  <c r="X350"/>
  <c r="S350"/>
  <c r="R350"/>
  <c r="Q350"/>
  <c r="K350"/>
  <c r="CD349"/>
  <c r="CC349"/>
  <c r="BN349"/>
  <c r="BM349"/>
  <c r="BK349"/>
  <c r="BJ349"/>
  <c r="BI349"/>
  <c r="BH349"/>
  <c r="BF349"/>
  <c r="BE349"/>
  <c r="BG349" s="1"/>
  <c r="AY349"/>
  <c r="AP349"/>
  <c r="AL349"/>
  <c r="AK349"/>
  <c r="AJ349"/>
  <c r="AA349"/>
  <c r="X349"/>
  <c r="S349"/>
  <c r="R349"/>
  <c r="Q349"/>
  <c r="N349"/>
  <c r="K349"/>
  <c r="CD348"/>
  <c r="CC348"/>
  <c r="CE348" s="1"/>
  <c r="BN348"/>
  <c r="BM348"/>
  <c r="BK348"/>
  <c r="BJ348"/>
  <c r="BI348"/>
  <c r="BH348"/>
  <c r="BF348"/>
  <c r="BE348"/>
  <c r="AY348"/>
  <c r="AP348"/>
  <c r="AL348"/>
  <c r="AK348"/>
  <c r="AJ348"/>
  <c r="AA348"/>
  <c r="X348"/>
  <c r="S348"/>
  <c r="R348"/>
  <c r="Q348"/>
  <c r="N348"/>
  <c r="K348"/>
  <c r="CD347"/>
  <c r="CC347"/>
  <c r="BV347"/>
  <c r="BN347"/>
  <c r="BM347"/>
  <c r="BK347"/>
  <c r="BJ347"/>
  <c r="BI347"/>
  <c r="BH347"/>
  <c r="BF347"/>
  <c r="BE347"/>
  <c r="AY347"/>
  <c r="AP347"/>
  <c r="AL347"/>
  <c r="AK347"/>
  <c r="AJ347"/>
  <c r="AA347"/>
  <c r="X347"/>
  <c r="S347"/>
  <c r="R347"/>
  <c r="Q347"/>
  <c r="N347"/>
  <c r="K347"/>
  <c r="CD346"/>
  <c r="CC346"/>
  <c r="CE346" s="1"/>
  <c r="BV346"/>
  <c r="BN346"/>
  <c r="BM346"/>
  <c r="BO346" s="1"/>
  <c r="BK346"/>
  <c r="BJ346"/>
  <c r="BI346"/>
  <c r="BH346"/>
  <c r="BF346"/>
  <c r="BQ346" s="1"/>
  <c r="BE346"/>
  <c r="AY346"/>
  <c r="AP346"/>
  <c r="AL346"/>
  <c r="AK346"/>
  <c r="AJ346"/>
  <c r="AA346"/>
  <c r="X346"/>
  <c r="S346"/>
  <c r="R346"/>
  <c r="Q346"/>
  <c r="N346"/>
  <c r="K346"/>
  <c r="CD345"/>
  <c r="CC345"/>
  <c r="BN345"/>
  <c r="BM345"/>
  <c r="BK345"/>
  <c r="BJ345"/>
  <c r="BI345"/>
  <c r="BH345"/>
  <c r="BF345"/>
  <c r="BE345"/>
  <c r="AY345"/>
  <c r="AP345"/>
  <c r="AL345"/>
  <c r="AK345"/>
  <c r="AJ345"/>
  <c r="AA345"/>
  <c r="X345"/>
  <c r="S345"/>
  <c r="R345"/>
  <c r="T345" s="1"/>
  <c r="Q345"/>
  <c r="N345"/>
  <c r="K345"/>
  <c r="CD344"/>
  <c r="CC344"/>
  <c r="BN344"/>
  <c r="BM344"/>
  <c r="BL344"/>
  <c r="BK344"/>
  <c r="BJ344"/>
  <c r="BI344"/>
  <c r="BH344"/>
  <c r="BF344"/>
  <c r="BE344"/>
  <c r="AY344"/>
  <c r="AP344"/>
  <c r="AL344"/>
  <c r="AK344"/>
  <c r="AJ344"/>
  <c r="AA344"/>
  <c r="X344"/>
  <c r="S344"/>
  <c r="R344"/>
  <c r="Q344"/>
  <c r="N344"/>
  <c r="K344"/>
  <c r="CD343"/>
  <c r="CC343"/>
  <c r="BN343"/>
  <c r="BM343"/>
  <c r="BK343"/>
  <c r="BJ343"/>
  <c r="BL343" s="1"/>
  <c r="BI343"/>
  <c r="BH343"/>
  <c r="BF343"/>
  <c r="BE343"/>
  <c r="AY343"/>
  <c r="AP343"/>
  <c r="AL343"/>
  <c r="AK343"/>
  <c r="AJ343"/>
  <c r="AA343"/>
  <c r="X343"/>
  <c r="S343"/>
  <c r="R343"/>
  <c r="Q343"/>
  <c r="K343"/>
  <c r="CD342"/>
  <c r="CC342"/>
  <c r="BV342"/>
  <c r="BN342"/>
  <c r="BM342"/>
  <c r="BK342"/>
  <c r="BJ342"/>
  <c r="BI342"/>
  <c r="BH342"/>
  <c r="BF342"/>
  <c r="BE342"/>
  <c r="AY342"/>
  <c r="AP342"/>
  <c r="AL342"/>
  <c r="AK342"/>
  <c r="AJ342"/>
  <c r="AA342"/>
  <c r="X342"/>
  <c r="S342"/>
  <c r="R342"/>
  <c r="T342" s="1"/>
  <c r="Q342"/>
  <c r="K342"/>
  <c r="CD341"/>
  <c r="CC341"/>
  <c r="BV341"/>
  <c r="BN341"/>
  <c r="BM341"/>
  <c r="BK341"/>
  <c r="BL341" s="1"/>
  <c r="BJ341"/>
  <c r="BI341"/>
  <c r="BH341"/>
  <c r="BF341"/>
  <c r="BE341"/>
  <c r="AY341"/>
  <c r="AP341"/>
  <c r="AL341"/>
  <c r="AK341"/>
  <c r="AJ341"/>
  <c r="AA341"/>
  <c r="X341"/>
  <c r="S341"/>
  <c r="R341"/>
  <c r="Q341"/>
  <c r="N341"/>
  <c r="K341"/>
  <c r="CD340"/>
  <c r="CC340"/>
  <c r="BV340"/>
  <c r="BN340"/>
  <c r="BM340"/>
  <c r="BK340"/>
  <c r="BJ340"/>
  <c r="BL340" s="1"/>
  <c r="BI340"/>
  <c r="BH340"/>
  <c r="BF340"/>
  <c r="BQ340" s="1"/>
  <c r="BE340"/>
  <c r="AY340"/>
  <c r="AP340"/>
  <c r="AL340"/>
  <c r="AK340"/>
  <c r="AJ340"/>
  <c r="AA340"/>
  <c r="X340"/>
  <c r="S340"/>
  <c r="R340"/>
  <c r="Q340"/>
  <c r="N340"/>
  <c r="K340"/>
  <c r="CD339"/>
  <c r="CC339"/>
  <c r="BV339"/>
  <c r="BN339"/>
  <c r="BM339"/>
  <c r="BK339"/>
  <c r="BJ339"/>
  <c r="BI339"/>
  <c r="BH339"/>
  <c r="BF339"/>
  <c r="BE339"/>
  <c r="AY339"/>
  <c r="AP339"/>
  <c r="AL339"/>
  <c r="AK339"/>
  <c r="AJ339"/>
  <c r="AA339"/>
  <c r="X339"/>
  <c r="S339"/>
  <c r="R339"/>
  <c r="Q339"/>
  <c r="N339"/>
  <c r="K339"/>
  <c r="CD338"/>
  <c r="CC338"/>
  <c r="BV338"/>
  <c r="BN338"/>
  <c r="BM338"/>
  <c r="BK338"/>
  <c r="BJ338"/>
  <c r="BI338"/>
  <c r="BH338"/>
  <c r="BF338"/>
  <c r="BE338"/>
  <c r="AY338"/>
  <c r="AP338"/>
  <c r="AL338"/>
  <c r="AK338"/>
  <c r="AJ338"/>
  <c r="AA338"/>
  <c r="X338"/>
  <c r="S338"/>
  <c r="R338"/>
  <c r="Q338"/>
  <c r="N338"/>
  <c r="K338"/>
  <c r="CD337"/>
  <c r="CC337"/>
  <c r="BN337"/>
  <c r="BM337"/>
  <c r="BK337"/>
  <c r="BJ337"/>
  <c r="BI337"/>
  <c r="BH337"/>
  <c r="BF337"/>
  <c r="BE337"/>
  <c r="AY337"/>
  <c r="AP337"/>
  <c r="AL337"/>
  <c r="AK337"/>
  <c r="AJ337"/>
  <c r="AA337"/>
  <c r="X337"/>
  <c r="S337"/>
  <c r="R337"/>
  <c r="Q337"/>
  <c r="K337"/>
  <c r="CD336"/>
  <c r="CC336"/>
  <c r="BV336"/>
  <c r="BN336"/>
  <c r="BM336"/>
  <c r="BK336"/>
  <c r="BJ336"/>
  <c r="BI336"/>
  <c r="BH336"/>
  <c r="BF336"/>
  <c r="BE336"/>
  <c r="AY336"/>
  <c r="AP336"/>
  <c r="AL336"/>
  <c r="AK336"/>
  <c r="AJ336"/>
  <c r="AA336"/>
  <c r="X336"/>
  <c r="S336"/>
  <c r="R336"/>
  <c r="Q336"/>
  <c r="N336"/>
  <c r="K336"/>
  <c r="CD335"/>
  <c r="CC335"/>
  <c r="BN335"/>
  <c r="BM335"/>
  <c r="BK335"/>
  <c r="BJ335"/>
  <c r="BI335"/>
  <c r="BH335"/>
  <c r="BF335"/>
  <c r="BE335"/>
  <c r="AY335"/>
  <c r="AP335"/>
  <c r="AL335"/>
  <c r="AK335"/>
  <c r="AJ335"/>
  <c r="AA335"/>
  <c r="X335"/>
  <c r="S335"/>
  <c r="R335"/>
  <c r="Q335"/>
  <c r="N335"/>
  <c r="K335"/>
  <c r="CD334"/>
  <c r="CC334"/>
  <c r="BV334"/>
  <c r="BN334"/>
  <c r="BM334"/>
  <c r="BK334"/>
  <c r="BJ334"/>
  <c r="BI334"/>
  <c r="BH334"/>
  <c r="BF334"/>
  <c r="BE334"/>
  <c r="AY334"/>
  <c r="AP334"/>
  <c r="AL334"/>
  <c r="AK334"/>
  <c r="AJ334"/>
  <c r="AA334"/>
  <c r="X334"/>
  <c r="S334"/>
  <c r="R334"/>
  <c r="Q334"/>
  <c r="N334"/>
  <c r="K334"/>
  <c r="CD333"/>
  <c r="CC333"/>
  <c r="BV333"/>
  <c r="BN333"/>
  <c r="BM333"/>
  <c r="BK333"/>
  <c r="BJ333"/>
  <c r="BI333"/>
  <c r="BH333"/>
  <c r="BF333"/>
  <c r="BE333"/>
  <c r="AY333"/>
  <c r="AP333"/>
  <c r="AL333"/>
  <c r="AK333"/>
  <c r="AJ333"/>
  <c r="AA333"/>
  <c r="X333"/>
  <c r="S333"/>
  <c r="R333"/>
  <c r="Q333"/>
  <c r="N333"/>
  <c r="K333"/>
  <c r="CD332"/>
  <c r="CC332"/>
  <c r="BV332"/>
  <c r="BN332"/>
  <c r="BM332"/>
  <c r="BK332"/>
  <c r="BJ332"/>
  <c r="BI332"/>
  <c r="BH332"/>
  <c r="BF332"/>
  <c r="BE332"/>
  <c r="AY332"/>
  <c r="AP332"/>
  <c r="AL332"/>
  <c r="AK332"/>
  <c r="AJ332"/>
  <c r="AA332"/>
  <c r="X332"/>
  <c r="S332"/>
  <c r="R332"/>
  <c r="Q332"/>
  <c r="N332"/>
  <c r="K332"/>
  <c r="CD331"/>
  <c r="CC331"/>
  <c r="BV331"/>
  <c r="BN331"/>
  <c r="BM331"/>
  <c r="BK331"/>
  <c r="BJ331"/>
  <c r="BI331"/>
  <c r="BH331"/>
  <c r="BF331"/>
  <c r="BE331"/>
  <c r="AY331"/>
  <c r="AP331"/>
  <c r="AL331"/>
  <c r="AK331"/>
  <c r="AJ331"/>
  <c r="AA331"/>
  <c r="X331"/>
  <c r="S331"/>
  <c r="R331"/>
  <c r="Q331"/>
  <c r="N331"/>
  <c r="K331"/>
  <c r="CD330"/>
  <c r="CC330"/>
  <c r="BV330"/>
  <c r="BN330"/>
  <c r="BM330"/>
  <c r="BK330"/>
  <c r="BJ330"/>
  <c r="BI330"/>
  <c r="BH330"/>
  <c r="BF330"/>
  <c r="BE330"/>
  <c r="AY330"/>
  <c r="AP330"/>
  <c r="AL330"/>
  <c r="AK330"/>
  <c r="AJ330"/>
  <c r="AA330"/>
  <c r="X330"/>
  <c r="S330"/>
  <c r="R330"/>
  <c r="Q330"/>
  <c r="N330"/>
  <c r="K330"/>
  <c r="CD329"/>
  <c r="CC329"/>
  <c r="BV329"/>
  <c r="BN329"/>
  <c r="BM329"/>
  <c r="BK329"/>
  <c r="BJ329"/>
  <c r="BI329"/>
  <c r="BH329"/>
  <c r="BF329"/>
  <c r="BE329"/>
  <c r="AY329"/>
  <c r="AP329"/>
  <c r="AL329"/>
  <c r="AK329"/>
  <c r="AJ329"/>
  <c r="AA329"/>
  <c r="X329"/>
  <c r="S329"/>
  <c r="R329"/>
  <c r="Q329"/>
  <c r="N329"/>
  <c r="K329"/>
  <c r="CD328"/>
  <c r="CC328"/>
  <c r="BV328"/>
  <c r="BN328"/>
  <c r="BM328"/>
  <c r="BK328"/>
  <c r="BJ328"/>
  <c r="BI328"/>
  <c r="BH328"/>
  <c r="BF328"/>
  <c r="BE328"/>
  <c r="AY328"/>
  <c r="AP328"/>
  <c r="AL328"/>
  <c r="AK328"/>
  <c r="AJ328"/>
  <c r="AA328"/>
  <c r="X328"/>
  <c r="S328"/>
  <c r="R328"/>
  <c r="Q328"/>
  <c r="N328"/>
  <c r="K328"/>
  <c r="CC327"/>
  <c r="CE327" s="1"/>
  <c r="BV327"/>
  <c r="BN327"/>
  <c r="BM327"/>
  <c r="BL327"/>
  <c r="BK327"/>
  <c r="BJ327"/>
  <c r="BI327"/>
  <c r="BH327"/>
  <c r="BF327"/>
  <c r="BE327"/>
  <c r="AY327"/>
  <c r="AP327"/>
  <c r="AL327"/>
  <c r="AK327"/>
  <c r="AJ327"/>
  <c r="AA327"/>
  <c r="X327"/>
  <c r="S327"/>
  <c r="R327"/>
  <c r="Q327"/>
  <c r="K327"/>
  <c r="CD326"/>
  <c r="CC326"/>
  <c r="BV326"/>
  <c r="BN326"/>
  <c r="BM326"/>
  <c r="BK326"/>
  <c r="BJ326"/>
  <c r="BI326"/>
  <c r="BH326"/>
  <c r="BF326"/>
  <c r="BE326"/>
  <c r="BG326" s="1"/>
  <c r="AY326"/>
  <c r="AP326"/>
  <c r="AL326"/>
  <c r="AK326"/>
  <c r="AJ326"/>
  <c r="AA326"/>
  <c r="X326"/>
  <c r="S326"/>
  <c r="R326"/>
  <c r="Q326"/>
  <c r="N326"/>
  <c r="K326"/>
  <c r="CD325"/>
  <c r="CC325"/>
  <c r="BV325"/>
  <c r="BN325"/>
  <c r="BM325"/>
  <c r="BK325"/>
  <c r="BJ325"/>
  <c r="BI325"/>
  <c r="BH325"/>
  <c r="BF325"/>
  <c r="BE325"/>
  <c r="AY325"/>
  <c r="AP325"/>
  <c r="AL325"/>
  <c r="AK325"/>
  <c r="AJ325"/>
  <c r="AA325"/>
  <c r="X325"/>
  <c r="S325"/>
  <c r="R325"/>
  <c r="Q325"/>
  <c r="N325"/>
  <c r="K325"/>
  <c r="CD324"/>
  <c r="CC324"/>
  <c r="BV324"/>
  <c r="BN324"/>
  <c r="BM324"/>
  <c r="BK324"/>
  <c r="BJ324"/>
  <c r="BI324"/>
  <c r="BH324"/>
  <c r="BF324"/>
  <c r="BE324"/>
  <c r="AY324"/>
  <c r="AP324"/>
  <c r="AL324"/>
  <c r="AK324"/>
  <c r="AJ324"/>
  <c r="AA324"/>
  <c r="X324"/>
  <c r="S324"/>
  <c r="R324"/>
  <c r="Q324"/>
  <c r="N324"/>
  <c r="K324"/>
  <c r="CD323"/>
  <c r="CC323"/>
  <c r="BV323"/>
  <c r="BN323"/>
  <c r="BM323"/>
  <c r="BK323"/>
  <c r="BJ323"/>
  <c r="BI323"/>
  <c r="BH323"/>
  <c r="BF323"/>
  <c r="BE323"/>
  <c r="AY323"/>
  <c r="AP323"/>
  <c r="AL323"/>
  <c r="AK323"/>
  <c r="AJ323"/>
  <c r="AA323"/>
  <c r="X323"/>
  <c r="S323"/>
  <c r="R323"/>
  <c r="Q323"/>
  <c r="N323"/>
  <c r="K323"/>
  <c r="CD322"/>
  <c r="CC322"/>
  <c r="BV322"/>
  <c r="BN322"/>
  <c r="BM322"/>
  <c r="BK322"/>
  <c r="BJ322"/>
  <c r="BI322"/>
  <c r="BH322"/>
  <c r="BF322"/>
  <c r="BE322"/>
  <c r="AY322"/>
  <c r="AP322"/>
  <c r="AL322"/>
  <c r="AK322"/>
  <c r="AJ322"/>
  <c r="AA322"/>
  <c r="X322"/>
  <c r="S322"/>
  <c r="R322"/>
  <c r="T322" s="1"/>
  <c r="Q322"/>
  <c r="N322"/>
  <c r="K322"/>
  <c r="CD321"/>
  <c r="CC321"/>
  <c r="BV321"/>
  <c r="BN321"/>
  <c r="BM321"/>
  <c r="BK321"/>
  <c r="BJ321"/>
  <c r="BL321" s="1"/>
  <c r="BI321"/>
  <c r="BH321"/>
  <c r="BF321"/>
  <c r="BE321"/>
  <c r="AY321"/>
  <c r="AP321"/>
  <c r="AL321"/>
  <c r="AK321"/>
  <c r="AJ321"/>
  <c r="AA321"/>
  <c r="X321"/>
  <c r="S321"/>
  <c r="R321"/>
  <c r="Q321"/>
  <c r="N321"/>
  <c r="K321"/>
  <c r="CD320"/>
  <c r="CC320"/>
  <c r="BV320"/>
  <c r="BN320"/>
  <c r="BM320"/>
  <c r="BK320"/>
  <c r="BJ320"/>
  <c r="BI320"/>
  <c r="BH320"/>
  <c r="BG320"/>
  <c r="BF320"/>
  <c r="BE320"/>
  <c r="AY320"/>
  <c r="AP320"/>
  <c r="AL320"/>
  <c r="AK320"/>
  <c r="AJ320"/>
  <c r="AA320"/>
  <c r="X320"/>
  <c r="S320"/>
  <c r="R320"/>
  <c r="Q320"/>
  <c r="K320"/>
  <c r="CD319"/>
  <c r="CC319"/>
  <c r="BV319"/>
  <c r="BN319"/>
  <c r="BM319"/>
  <c r="BK319"/>
  <c r="BJ319"/>
  <c r="BI319"/>
  <c r="BH319"/>
  <c r="BF319"/>
  <c r="BE319"/>
  <c r="AY319"/>
  <c r="AP319"/>
  <c r="AL319"/>
  <c r="AK319"/>
  <c r="AM319" s="1"/>
  <c r="AJ319"/>
  <c r="AA319"/>
  <c r="X319"/>
  <c r="S319"/>
  <c r="R319"/>
  <c r="Q319"/>
  <c r="K319"/>
  <c r="CD318"/>
  <c r="CC318"/>
  <c r="BV318"/>
  <c r="BN318"/>
  <c r="BM318"/>
  <c r="BK318"/>
  <c r="BJ318"/>
  <c r="BI318"/>
  <c r="BH318"/>
  <c r="BF318"/>
  <c r="BE318"/>
  <c r="AY318"/>
  <c r="AP318"/>
  <c r="AL318"/>
  <c r="AK318"/>
  <c r="AM318" s="1"/>
  <c r="AJ318"/>
  <c r="AA318"/>
  <c r="X318"/>
  <c r="S318"/>
  <c r="R318"/>
  <c r="Q318"/>
  <c r="K318"/>
  <c r="CD317"/>
  <c r="CC317"/>
  <c r="BV317"/>
  <c r="BN317"/>
  <c r="BM317"/>
  <c r="BK317"/>
  <c r="BJ317"/>
  <c r="BI317"/>
  <c r="BH317"/>
  <c r="BF317"/>
  <c r="BE317"/>
  <c r="AY317"/>
  <c r="AP317"/>
  <c r="AL317"/>
  <c r="AK317"/>
  <c r="AJ317"/>
  <c r="AA317"/>
  <c r="X317"/>
  <c r="S317"/>
  <c r="R317"/>
  <c r="T317" s="1"/>
  <c r="Q317"/>
  <c r="N317"/>
  <c r="K317"/>
  <c r="CD316"/>
  <c r="CC316"/>
  <c r="BV316"/>
  <c r="BN316"/>
  <c r="BM316"/>
  <c r="BK316"/>
  <c r="BJ316"/>
  <c r="BI316"/>
  <c r="BH316"/>
  <c r="BF316"/>
  <c r="BE316"/>
  <c r="AY316"/>
  <c r="AP316"/>
  <c r="AL316"/>
  <c r="AK316"/>
  <c r="AJ316"/>
  <c r="AA316"/>
  <c r="X316"/>
  <c r="S316"/>
  <c r="R316"/>
  <c r="T316" s="1"/>
  <c r="Q316"/>
  <c r="N316"/>
  <c r="K316"/>
  <c r="CD315"/>
  <c r="CC315"/>
  <c r="BV315"/>
  <c r="BN315"/>
  <c r="BM315"/>
  <c r="BK315"/>
  <c r="BJ315"/>
  <c r="BI315"/>
  <c r="BH315"/>
  <c r="BF315"/>
  <c r="BE315"/>
  <c r="AY315"/>
  <c r="AP315"/>
  <c r="AL315"/>
  <c r="AK315"/>
  <c r="AJ315"/>
  <c r="AA315"/>
  <c r="X315"/>
  <c r="S315"/>
  <c r="R315"/>
  <c r="Q315"/>
  <c r="N315"/>
  <c r="K315"/>
  <c r="CD314"/>
  <c r="CC314"/>
  <c r="BV314"/>
  <c r="BN314"/>
  <c r="BM314"/>
  <c r="BK314"/>
  <c r="BJ314"/>
  <c r="BI314"/>
  <c r="BH314"/>
  <c r="BF314"/>
  <c r="BE314"/>
  <c r="AY314"/>
  <c r="AP314"/>
  <c r="AL314"/>
  <c r="AK314"/>
  <c r="AJ314"/>
  <c r="AA314"/>
  <c r="X314"/>
  <c r="S314"/>
  <c r="R314"/>
  <c r="Q314"/>
  <c r="K314"/>
  <c r="CD313"/>
  <c r="CC313"/>
  <c r="BV313"/>
  <c r="BN313"/>
  <c r="BM313"/>
  <c r="BK313"/>
  <c r="BJ313"/>
  <c r="BI313"/>
  <c r="BH313"/>
  <c r="BF313"/>
  <c r="BE313"/>
  <c r="AY313"/>
  <c r="AP313"/>
  <c r="AL313"/>
  <c r="AK313"/>
  <c r="AJ313"/>
  <c r="AA313"/>
  <c r="X313"/>
  <c r="S313"/>
  <c r="R313"/>
  <c r="Q313"/>
  <c r="N313"/>
  <c r="K313"/>
  <c r="CD312"/>
  <c r="CC312"/>
  <c r="BV312"/>
  <c r="BN312"/>
  <c r="BM312"/>
  <c r="BK312"/>
  <c r="BJ312"/>
  <c r="BL312" s="1"/>
  <c r="BI312"/>
  <c r="BH312"/>
  <c r="BF312"/>
  <c r="BE312"/>
  <c r="AY312"/>
  <c r="AP312"/>
  <c r="AL312"/>
  <c r="AK312"/>
  <c r="AJ312"/>
  <c r="AA312"/>
  <c r="X312"/>
  <c r="S312"/>
  <c r="R312"/>
  <c r="Q312"/>
  <c r="N312"/>
  <c r="K312"/>
  <c r="CD311"/>
  <c r="CC311"/>
  <c r="BV311"/>
  <c r="BN311"/>
  <c r="BM311"/>
  <c r="BK311"/>
  <c r="BJ311"/>
  <c r="BI311"/>
  <c r="BH311"/>
  <c r="BF311"/>
  <c r="BE311"/>
  <c r="AY311"/>
  <c r="AP311"/>
  <c r="AL311"/>
  <c r="AK311"/>
  <c r="AJ311"/>
  <c r="AA311"/>
  <c r="X311"/>
  <c r="S311"/>
  <c r="R311"/>
  <c r="Q311"/>
  <c r="N311"/>
  <c r="K311"/>
  <c r="CD310"/>
  <c r="CC310"/>
  <c r="CE310" s="1"/>
  <c r="BV310"/>
  <c r="BN310"/>
  <c r="BM310"/>
  <c r="BK310"/>
  <c r="BJ310"/>
  <c r="BI310"/>
  <c r="BH310"/>
  <c r="BF310"/>
  <c r="BE310"/>
  <c r="AY310"/>
  <c r="AP310"/>
  <c r="AL310"/>
  <c r="AK310"/>
  <c r="AJ310"/>
  <c r="AA310"/>
  <c r="X310"/>
  <c r="S310"/>
  <c r="R310"/>
  <c r="Q310"/>
  <c r="N310"/>
  <c r="K310"/>
  <c r="CD309"/>
  <c r="CC309"/>
  <c r="BV309"/>
  <c r="BN309"/>
  <c r="BM309"/>
  <c r="BK309"/>
  <c r="BJ309"/>
  <c r="BI309"/>
  <c r="BH309"/>
  <c r="BF309"/>
  <c r="BE309"/>
  <c r="BG309" s="1"/>
  <c r="AY309"/>
  <c r="AP309"/>
  <c r="AL309"/>
  <c r="AK309"/>
  <c r="AJ309"/>
  <c r="AA309"/>
  <c r="X309"/>
  <c r="S309"/>
  <c r="R309"/>
  <c r="Q309"/>
  <c r="N309"/>
  <c r="K309"/>
  <c r="CD308"/>
  <c r="CC308"/>
  <c r="BV308"/>
  <c r="BN308"/>
  <c r="BM308"/>
  <c r="BK308"/>
  <c r="BJ308"/>
  <c r="BI308"/>
  <c r="BH308"/>
  <c r="BF308"/>
  <c r="BE308"/>
  <c r="AY308"/>
  <c r="AP308"/>
  <c r="AL308"/>
  <c r="AK308"/>
  <c r="AJ308"/>
  <c r="AA308"/>
  <c r="X308"/>
  <c r="S308"/>
  <c r="R308"/>
  <c r="Q308"/>
  <c r="N308"/>
  <c r="K308"/>
  <c r="CD307"/>
  <c r="CC307"/>
  <c r="BV307"/>
  <c r="BN307"/>
  <c r="BM307"/>
  <c r="BO307" s="1"/>
  <c r="BK307"/>
  <c r="BJ307"/>
  <c r="BI307"/>
  <c r="BH307"/>
  <c r="BF307"/>
  <c r="BE307"/>
  <c r="AY307"/>
  <c r="AP307"/>
  <c r="AL307"/>
  <c r="AK307"/>
  <c r="AJ307"/>
  <c r="AA307"/>
  <c r="X307"/>
  <c r="S307"/>
  <c r="R307"/>
  <c r="Q307"/>
  <c r="N307"/>
  <c r="K307"/>
  <c r="CC306"/>
  <c r="CE306" s="1"/>
  <c r="BV306"/>
  <c r="BN306"/>
  <c r="BM306"/>
  <c r="BK306"/>
  <c r="BJ306"/>
  <c r="BI306"/>
  <c r="BH306"/>
  <c r="BF306"/>
  <c r="BE306"/>
  <c r="AY306"/>
  <c r="AP306"/>
  <c r="AL306"/>
  <c r="AK306"/>
  <c r="AJ306"/>
  <c r="AA306"/>
  <c r="X306"/>
  <c r="S306"/>
  <c r="R306"/>
  <c r="Q306"/>
  <c r="N306"/>
  <c r="K306"/>
  <c r="CD305"/>
  <c r="CC305"/>
  <c r="BV305"/>
  <c r="BN305"/>
  <c r="BM305"/>
  <c r="BK305"/>
  <c r="BJ305"/>
  <c r="BI305"/>
  <c r="BH305"/>
  <c r="BF305"/>
  <c r="BE305"/>
  <c r="AY305"/>
  <c r="AP305"/>
  <c r="AL305"/>
  <c r="AK305"/>
  <c r="AJ305"/>
  <c r="AA305"/>
  <c r="X305"/>
  <c r="S305"/>
  <c r="R305"/>
  <c r="Q305"/>
  <c r="K305"/>
  <c r="CD304"/>
  <c r="CC304"/>
  <c r="BV304"/>
  <c r="BN304"/>
  <c r="BM304"/>
  <c r="BK304"/>
  <c r="BJ304"/>
  <c r="BI304"/>
  <c r="BH304"/>
  <c r="BF304"/>
  <c r="BE304"/>
  <c r="AY304"/>
  <c r="AP304"/>
  <c r="AL304"/>
  <c r="AK304"/>
  <c r="AJ304"/>
  <c r="AA304"/>
  <c r="X304"/>
  <c r="S304"/>
  <c r="R304"/>
  <c r="Q304"/>
  <c r="K304"/>
  <c r="CD303"/>
  <c r="CC303"/>
  <c r="BV303"/>
  <c r="BN303"/>
  <c r="BM303"/>
  <c r="BK303"/>
  <c r="BJ303"/>
  <c r="BI303"/>
  <c r="BH303"/>
  <c r="BF303"/>
  <c r="BE303"/>
  <c r="AY303"/>
  <c r="AP303"/>
  <c r="AL303"/>
  <c r="AK303"/>
  <c r="AJ303"/>
  <c r="AA303"/>
  <c r="X303"/>
  <c r="S303"/>
  <c r="R303"/>
  <c r="Q303"/>
  <c r="N303"/>
  <c r="K303"/>
  <c r="CD302"/>
  <c r="CC302"/>
  <c r="BV302"/>
  <c r="BN302"/>
  <c r="BM302"/>
  <c r="BK302"/>
  <c r="BJ302"/>
  <c r="BI302"/>
  <c r="BH302"/>
  <c r="BF302"/>
  <c r="BE302"/>
  <c r="AY302"/>
  <c r="AP302"/>
  <c r="AL302"/>
  <c r="AK302"/>
  <c r="AJ302"/>
  <c r="AA302"/>
  <c r="X302"/>
  <c r="S302"/>
  <c r="R302"/>
  <c r="T302" s="1"/>
  <c r="Q302"/>
  <c r="N302"/>
  <c r="K302"/>
  <c r="CD301"/>
  <c r="CC301"/>
  <c r="BV301"/>
  <c r="BN301"/>
  <c r="BM301"/>
  <c r="BK301"/>
  <c r="BJ301"/>
  <c r="BI301"/>
  <c r="BH301"/>
  <c r="BF301"/>
  <c r="BE301"/>
  <c r="AY301"/>
  <c r="AP301"/>
  <c r="AL301"/>
  <c r="AK301"/>
  <c r="AJ301"/>
  <c r="AA301"/>
  <c r="X301"/>
  <c r="S301"/>
  <c r="R301"/>
  <c r="Q301"/>
  <c r="N301"/>
  <c r="K301"/>
  <c r="CD300"/>
  <c r="CC300"/>
  <c r="BV300"/>
  <c r="BN300"/>
  <c r="BM300"/>
  <c r="BK300"/>
  <c r="BJ300"/>
  <c r="BI300"/>
  <c r="BH300"/>
  <c r="BF300"/>
  <c r="BQ300" s="1"/>
  <c r="BE300"/>
  <c r="AY300"/>
  <c r="AP300"/>
  <c r="AL300"/>
  <c r="AK300"/>
  <c r="AJ300"/>
  <c r="AA300"/>
  <c r="X300"/>
  <c r="S300"/>
  <c r="R300"/>
  <c r="Q300"/>
  <c r="N300"/>
  <c r="K300"/>
  <c r="CD299"/>
  <c r="CC299"/>
  <c r="BV299"/>
  <c r="BN299"/>
  <c r="BM299"/>
  <c r="BK299"/>
  <c r="BJ299"/>
  <c r="BI299"/>
  <c r="BH299"/>
  <c r="BF299"/>
  <c r="BE299"/>
  <c r="AY299"/>
  <c r="AP299"/>
  <c r="AL299"/>
  <c r="AK299"/>
  <c r="AJ299"/>
  <c r="AA299"/>
  <c r="X299"/>
  <c r="S299"/>
  <c r="R299"/>
  <c r="Q299"/>
  <c r="N299"/>
  <c r="K299"/>
  <c r="CD298"/>
  <c r="CC298"/>
  <c r="BV298"/>
  <c r="BN298"/>
  <c r="BM298"/>
  <c r="BK298"/>
  <c r="BJ298"/>
  <c r="BI298"/>
  <c r="BH298"/>
  <c r="BF298"/>
  <c r="BE298"/>
  <c r="AY298"/>
  <c r="AP298"/>
  <c r="AL298"/>
  <c r="AK298"/>
  <c r="AJ298"/>
  <c r="AA298"/>
  <c r="X298"/>
  <c r="S298"/>
  <c r="R298"/>
  <c r="Q298"/>
  <c r="N298"/>
  <c r="N370" s="1"/>
  <c r="K298"/>
  <c r="CD297"/>
  <c r="CC297"/>
  <c r="BN297"/>
  <c r="BM297"/>
  <c r="BK297"/>
  <c r="BJ297"/>
  <c r="BI297"/>
  <c r="BH297"/>
  <c r="BF297"/>
  <c r="BE297"/>
  <c r="AY297"/>
  <c r="AP297"/>
  <c r="AL297"/>
  <c r="AK297"/>
  <c r="AJ297"/>
  <c r="AA297"/>
  <c r="X297"/>
  <c r="S297"/>
  <c r="R297"/>
  <c r="Q297"/>
  <c r="K297"/>
  <c r="CD296"/>
  <c r="CC296"/>
  <c r="BN296"/>
  <c r="BM296"/>
  <c r="BK296"/>
  <c r="BJ296"/>
  <c r="BI296"/>
  <c r="BH296"/>
  <c r="BF296"/>
  <c r="BE296"/>
  <c r="AY296"/>
  <c r="AP296"/>
  <c r="AL296"/>
  <c r="AK296"/>
  <c r="AJ296"/>
  <c r="AA296"/>
  <c r="X296"/>
  <c r="S296"/>
  <c r="R296"/>
  <c r="Q296"/>
  <c r="K296"/>
  <c r="BN295"/>
  <c r="BM295"/>
  <c r="BK295"/>
  <c r="BJ295"/>
  <c r="BI295"/>
  <c r="BH295"/>
  <c r="BF295"/>
  <c r="BE295"/>
  <c r="BN294"/>
  <c r="BM294"/>
  <c r="BK294"/>
  <c r="BJ294"/>
  <c r="BI294"/>
  <c r="BH294"/>
  <c r="BF294"/>
  <c r="BE294"/>
  <c r="BG294" s="1"/>
  <c r="CB292"/>
  <c r="CA292"/>
  <c r="BZ292"/>
  <c r="BY292"/>
  <c r="BX292"/>
  <c r="BW292"/>
  <c r="BV292"/>
  <c r="BU292"/>
  <c r="BT292"/>
  <c r="BS292"/>
  <c r="BH292"/>
  <c r="BD292"/>
  <c r="BC292"/>
  <c r="BB292"/>
  <c r="BA292"/>
  <c r="AZ292"/>
  <c r="AX292"/>
  <c r="AW292"/>
  <c r="AU292"/>
  <c r="AT292"/>
  <c r="AS292"/>
  <c r="AR292"/>
  <c r="AQ292"/>
  <c r="AO292"/>
  <c r="AN292"/>
  <c r="AI292"/>
  <c r="AH292"/>
  <c r="AF292"/>
  <c r="AE292"/>
  <c r="AD292"/>
  <c r="AC292"/>
  <c r="AB292"/>
  <c r="BI292" s="1"/>
  <c r="Z292"/>
  <c r="Y292"/>
  <c r="W292"/>
  <c r="V292"/>
  <c r="U292"/>
  <c r="P292"/>
  <c r="O292"/>
  <c r="N292"/>
  <c r="M292"/>
  <c r="L292"/>
  <c r="J292"/>
  <c r="I292"/>
  <c r="CD291"/>
  <c r="CC291"/>
  <c r="BN291"/>
  <c r="BM291"/>
  <c r="BK291"/>
  <c r="BJ291"/>
  <c r="BI291"/>
  <c r="BH291"/>
  <c r="BF291"/>
  <c r="BE291"/>
  <c r="AY291"/>
  <c r="AP291"/>
  <c r="AL291"/>
  <c r="AK291"/>
  <c r="AJ291"/>
  <c r="AA291"/>
  <c r="X291"/>
  <c r="S291"/>
  <c r="R291"/>
  <c r="Q291"/>
  <c r="K291"/>
  <c r="CD290"/>
  <c r="CC290"/>
  <c r="BN290"/>
  <c r="BM290"/>
  <c r="BK290"/>
  <c r="BJ290"/>
  <c r="BI290"/>
  <c r="BH290"/>
  <c r="BF290"/>
  <c r="BE290"/>
  <c r="AY290"/>
  <c r="AP290"/>
  <c r="AL290"/>
  <c r="AK290"/>
  <c r="AJ290"/>
  <c r="AA290"/>
  <c r="X290"/>
  <c r="S290"/>
  <c r="R290"/>
  <c r="Q290"/>
  <c r="K290"/>
  <c r="CD289"/>
  <c r="CC289"/>
  <c r="BN289"/>
  <c r="BM289"/>
  <c r="BK289"/>
  <c r="BL289" s="1"/>
  <c r="BJ289"/>
  <c r="BI289"/>
  <c r="BH289"/>
  <c r="BF289"/>
  <c r="BE289"/>
  <c r="AY289"/>
  <c r="AP289"/>
  <c r="AL289"/>
  <c r="AK289"/>
  <c r="AJ289"/>
  <c r="AA289"/>
  <c r="X289"/>
  <c r="S289"/>
  <c r="R289"/>
  <c r="Q289"/>
  <c r="K289"/>
  <c r="BN288"/>
  <c r="BM288"/>
  <c r="BK288"/>
  <c r="BJ288"/>
  <c r="BI288"/>
  <c r="BH288"/>
  <c r="BG288"/>
  <c r="BF288"/>
  <c r="BE288"/>
  <c r="CF287"/>
  <c r="CB287"/>
  <c r="CA287"/>
  <c r="BZ287"/>
  <c r="BY287"/>
  <c r="BX287"/>
  <c r="BW287"/>
  <c r="BU287"/>
  <c r="BT287"/>
  <c r="BS287"/>
  <c r="BD287"/>
  <c r="BC287"/>
  <c r="BB287"/>
  <c r="BA287"/>
  <c r="AZ287"/>
  <c r="AX287"/>
  <c r="AW287"/>
  <c r="AU287"/>
  <c r="AT287"/>
  <c r="AS287"/>
  <c r="AR287"/>
  <c r="AQ287"/>
  <c r="AO287"/>
  <c r="AN287"/>
  <c r="AI287"/>
  <c r="AH287"/>
  <c r="AG287"/>
  <c r="BH287" s="1"/>
  <c r="AF287"/>
  <c r="AE287"/>
  <c r="AD287"/>
  <c r="AC287"/>
  <c r="AB287"/>
  <c r="Z287"/>
  <c r="Y287"/>
  <c r="W287"/>
  <c r="V287"/>
  <c r="U287"/>
  <c r="P287"/>
  <c r="O287"/>
  <c r="M287"/>
  <c r="L287"/>
  <c r="J287"/>
  <c r="I287"/>
  <c r="CD286"/>
  <c r="CC286"/>
  <c r="BV286"/>
  <c r="BN286"/>
  <c r="BM286"/>
  <c r="BK286"/>
  <c r="BL286" s="1"/>
  <c r="BJ286"/>
  <c r="BI286"/>
  <c r="BH286"/>
  <c r="BF286"/>
  <c r="BE286"/>
  <c r="AY286"/>
  <c r="AP286"/>
  <c r="AL286"/>
  <c r="AK286"/>
  <c r="AJ286"/>
  <c r="AA286"/>
  <c r="X286"/>
  <c r="S286"/>
  <c r="T286" s="1"/>
  <c r="R286"/>
  <c r="Q286"/>
  <c r="N286"/>
  <c r="K286"/>
  <c r="CD285"/>
  <c r="CC285"/>
  <c r="BV285"/>
  <c r="BN285"/>
  <c r="BM285"/>
  <c r="BK285"/>
  <c r="BJ285"/>
  <c r="BL285" s="1"/>
  <c r="BI285"/>
  <c r="BH285"/>
  <c r="BF285"/>
  <c r="BE285"/>
  <c r="AY285"/>
  <c r="AP285"/>
  <c r="AL285"/>
  <c r="AK285"/>
  <c r="AM285" s="1"/>
  <c r="AJ285"/>
  <c r="AA285"/>
  <c r="X285"/>
  <c r="S285"/>
  <c r="R285"/>
  <c r="Q285"/>
  <c r="N285"/>
  <c r="K285"/>
  <c r="CD284"/>
  <c r="CC284"/>
  <c r="BV284"/>
  <c r="BN284"/>
  <c r="BM284"/>
  <c r="BK284"/>
  <c r="BJ284"/>
  <c r="BI284"/>
  <c r="BH284"/>
  <c r="BF284"/>
  <c r="BE284"/>
  <c r="AY284"/>
  <c r="AP284"/>
  <c r="AL284"/>
  <c r="AK284"/>
  <c r="AJ284"/>
  <c r="AA284"/>
  <c r="X284"/>
  <c r="S284"/>
  <c r="R284"/>
  <c r="Q284"/>
  <c r="N284"/>
  <c r="K284"/>
  <c r="CD283"/>
  <c r="CC283"/>
  <c r="BN283"/>
  <c r="BM283"/>
  <c r="BK283"/>
  <c r="BJ283"/>
  <c r="BI283"/>
  <c r="BH283"/>
  <c r="BF283"/>
  <c r="BE283"/>
  <c r="BG283" s="1"/>
  <c r="AY283"/>
  <c r="AP283"/>
  <c r="AL283"/>
  <c r="AK283"/>
  <c r="AJ283"/>
  <c r="AA283"/>
  <c r="X283"/>
  <c r="S283"/>
  <c r="R283"/>
  <c r="Q283"/>
  <c r="K283"/>
  <c r="CD282"/>
  <c r="CC282"/>
  <c r="BV282"/>
  <c r="BN282"/>
  <c r="BM282"/>
  <c r="BK282"/>
  <c r="BJ282"/>
  <c r="BL282" s="1"/>
  <c r="BI282"/>
  <c r="BH282"/>
  <c r="BF282"/>
  <c r="BE282"/>
  <c r="AY282"/>
  <c r="AP282"/>
  <c r="AL282"/>
  <c r="AK282"/>
  <c r="AM282" s="1"/>
  <c r="AJ282"/>
  <c r="AA282"/>
  <c r="X282"/>
  <c r="S282"/>
  <c r="R282"/>
  <c r="Q282"/>
  <c r="N282"/>
  <c r="N287" s="1"/>
  <c r="K282"/>
  <c r="BN281"/>
  <c r="BM281"/>
  <c r="BK281"/>
  <c r="BJ281"/>
  <c r="BL281" s="1"/>
  <c r="BI281"/>
  <c r="BH281"/>
  <c r="BF281"/>
  <c r="BE281"/>
  <c r="CG280"/>
  <c r="CF280"/>
  <c r="CB280"/>
  <c r="CA280"/>
  <c r="BZ280"/>
  <c r="BY280"/>
  <c r="BX280"/>
  <c r="BW280"/>
  <c r="BU280"/>
  <c r="BT280"/>
  <c r="BS280"/>
  <c r="BD280"/>
  <c r="BC280"/>
  <c r="BB280"/>
  <c r="BA280"/>
  <c r="AZ280"/>
  <c r="AX280"/>
  <c r="AW280"/>
  <c r="AU280"/>
  <c r="AT280"/>
  <c r="AS280"/>
  <c r="AR280"/>
  <c r="AQ280"/>
  <c r="AO280"/>
  <c r="AN280"/>
  <c r="AI280"/>
  <c r="AH280"/>
  <c r="AG280"/>
  <c r="BH280" s="1"/>
  <c r="AF280"/>
  <c r="AE280"/>
  <c r="AD280"/>
  <c r="AC280"/>
  <c r="AB280"/>
  <c r="Z280"/>
  <c r="Y280"/>
  <c r="W280"/>
  <c r="V280"/>
  <c r="U280"/>
  <c r="P280"/>
  <c r="O280"/>
  <c r="M280"/>
  <c r="L280"/>
  <c r="J280"/>
  <c r="I280"/>
  <c r="BN279"/>
  <c r="BM279"/>
  <c r="BK279"/>
  <c r="BJ279"/>
  <c r="BI279"/>
  <c r="BH279"/>
  <c r="BF279"/>
  <c r="BE279"/>
  <c r="AY279"/>
  <c r="AP279"/>
  <c r="AA279"/>
  <c r="X279"/>
  <c r="S279"/>
  <c r="R279"/>
  <c r="Q279"/>
  <c r="K279"/>
  <c r="CD278"/>
  <c r="CC278"/>
  <c r="BV278"/>
  <c r="BN278"/>
  <c r="BM278"/>
  <c r="BK278"/>
  <c r="BJ278"/>
  <c r="BI278"/>
  <c r="BH278"/>
  <c r="BF278"/>
  <c r="BE278"/>
  <c r="AY278"/>
  <c r="AP278"/>
  <c r="AL278"/>
  <c r="AK278"/>
  <c r="AJ278"/>
  <c r="AA278"/>
  <c r="X278"/>
  <c r="S278"/>
  <c r="R278"/>
  <c r="Q278"/>
  <c r="N278"/>
  <c r="N280" s="1"/>
  <c r="K278"/>
  <c r="CD277"/>
  <c r="CC277"/>
  <c r="BV277"/>
  <c r="BN277"/>
  <c r="BM277"/>
  <c r="BK277"/>
  <c r="BJ277"/>
  <c r="BI277"/>
  <c r="BH277"/>
  <c r="BF277"/>
  <c r="BE277"/>
  <c r="AY277"/>
  <c r="AP277"/>
  <c r="AL277"/>
  <c r="AK277"/>
  <c r="AJ277"/>
  <c r="AA277"/>
  <c r="X277"/>
  <c r="S277"/>
  <c r="R277"/>
  <c r="Q277"/>
  <c r="K277"/>
  <c r="CD276"/>
  <c r="CC276"/>
  <c r="BV276"/>
  <c r="BN276"/>
  <c r="BM276"/>
  <c r="BK276"/>
  <c r="BJ276"/>
  <c r="BI276"/>
  <c r="BH276"/>
  <c r="BF276"/>
  <c r="BE276"/>
  <c r="AY276"/>
  <c r="AP276"/>
  <c r="AL276"/>
  <c r="AK276"/>
  <c r="AJ276"/>
  <c r="AA276"/>
  <c r="X276"/>
  <c r="S276"/>
  <c r="R276"/>
  <c r="Q276"/>
  <c r="K276"/>
  <c r="CD275"/>
  <c r="CC275"/>
  <c r="BN275"/>
  <c r="BM275"/>
  <c r="BK275"/>
  <c r="BJ275"/>
  <c r="BI275"/>
  <c r="BH275"/>
  <c r="BF275"/>
  <c r="BE275"/>
  <c r="AY275"/>
  <c r="AP275"/>
  <c r="AL275"/>
  <c r="AK275"/>
  <c r="AJ275"/>
  <c r="AA275"/>
  <c r="X275"/>
  <c r="S275"/>
  <c r="R275"/>
  <c r="Q275"/>
  <c r="K275"/>
  <c r="BN274"/>
  <c r="BM274"/>
  <c r="BK274"/>
  <c r="BJ274"/>
  <c r="BI274"/>
  <c r="BH274"/>
  <c r="BF274"/>
  <c r="BE274"/>
  <c r="BG274" s="1"/>
  <c r="CB273"/>
  <c r="CA273"/>
  <c r="BZ273"/>
  <c r="BY273"/>
  <c r="BX273"/>
  <c r="BW273"/>
  <c r="BU273"/>
  <c r="BT273"/>
  <c r="BS273"/>
  <c r="BD273"/>
  <c r="BC273"/>
  <c r="BB273"/>
  <c r="BA273"/>
  <c r="AZ273"/>
  <c r="AX273"/>
  <c r="AW273"/>
  <c r="AU273"/>
  <c r="AT273"/>
  <c r="AS273"/>
  <c r="AR273"/>
  <c r="AQ273"/>
  <c r="AO273"/>
  <c r="AN273"/>
  <c r="AI273"/>
  <c r="AH273"/>
  <c r="AG273"/>
  <c r="BH273" s="1"/>
  <c r="AF273"/>
  <c r="AE273"/>
  <c r="AD273"/>
  <c r="AC273"/>
  <c r="AB273"/>
  <c r="Z273"/>
  <c r="Y273"/>
  <c r="W273"/>
  <c r="V273"/>
  <c r="U273"/>
  <c r="P273"/>
  <c r="O273"/>
  <c r="M273"/>
  <c r="L273"/>
  <c r="J273"/>
  <c r="I273"/>
  <c r="BN272"/>
  <c r="BM272"/>
  <c r="BO272" s="1"/>
  <c r="BK272"/>
  <c r="BJ272"/>
  <c r="BI272"/>
  <c r="BH272"/>
  <c r="BF272"/>
  <c r="BE272"/>
  <c r="AY272"/>
  <c r="AP272"/>
  <c r="AA272"/>
  <c r="X272"/>
  <c r="S272"/>
  <c r="R272"/>
  <c r="Q272"/>
  <c r="K272"/>
  <c r="CD271"/>
  <c r="CC271"/>
  <c r="CE271" s="1"/>
  <c r="BV271"/>
  <c r="BN271"/>
  <c r="BM271"/>
  <c r="BK271"/>
  <c r="BJ271"/>
  <c r="BI271"/>
  <c r="BH271"/>
  <c r="BF271"/>
  <c r="BE271"/>
  <c r="AY271"/>
  <c r="AP271"/>
  <c r="AL271"/>
  <c r="AK271"/>
  <c r="AM271" s="1"/>
  <c r="AJ271"/>
  <c r="AA271"/>
  <c r="X271"/>
  <c r="S271"/>
  <c r="R271"/>
  <c r="Q271"/>
  <c r="N271"/>
  <c r="K271"/>
  <c r="CD270"/>
  <c r="CC270"/>
  <c r="CE270" s="1"/>
  <c r="BV270"/>
  <c r="BN270"/>
  <c r="BM270"/>
  <c r="BK270"/>
  <c r="BJ270"/>
  <c r="BI270"/>
  <c r="BH270"/>
  <c r="BF270"/>
  <c r="BE270"/>
  <c r="AY270"/>
  <c r="AP270"/>
  <c r="AL270"/>
  <c r="AK270"/>
  <c r="AJ270"/>
  <c r="AA270"/>
  <c r="X270"/>
  <c r="S270"/>
  <c r="R270"/>
  <c r="Q270"/>
  <c r="N270"/>
  <c r="K270"/>
  <c r="CD269"/>
  <c r="CC269"/>
  <c r="BV269"/>
  <c r="BN269"/>
  <c r="BM269"/>
  <c r="BK269"/>
  <c r="BJ269"/>
  <c r="BL269" s="1"/>
  <c r="BI269"/>
  <c r="BH269"/>
  <c r="BF269"/>
  <c r="BE269"/>
  <c r="AY269"/>
  <c r="AP269"/>
  <c r="AL269"/>
  <c r="AK269"/>
  <c r="AM269" s="1"/>
  <c r="AJ269"/>
  <c r="AA269"/>
  <c r="X269"/>
  <c r="S269"/>
  <c r="R269"/>
  <c r="Q269"/>
  <c r="N269"/>
  <c r="K269"/>
  <c r="CD268"/>
  <c r="CC268"/>
  <c r="BV268"/>
  <c r="BN268"/>
  <c r="BM268"/>
  <c r="BK268"/>
  <c r="BJ268"/>
  <c r="BI268"/>
  <c r="BH268"/>
  <c r="BF268"/>
  <c r="BE268"/>
  <c r="AY268"/>
  <c r="AP268"/>
  <c r="AL268"/>
  <c r="AK268"/>
  <c r="AJ268"/>
  <c r="AA268"/>
  <c r="X268"/>
  <c r="S268"/>
  <c r="R268"/>
  <c r="Q268"/>
  <c r="N268"/>
  <c r="K268"/>
  <c r="CD267"/>
  <c r="CC267"/>
  <c r="BV267"/>
  <c r="BN267"/>
  <c r="BM267"/>
  <c r="BK267"/>
  <c r="BJ267"/>
  <c r="BI267"/>
  <c r="BH267"/>
  <c r="BF267"/>
  <c r="BE267"/>
  <c r="AY267"/>
  <c r="AP267"/>
  <c r="AL267"/>
  <c r="AK267"/>
  <c r="AJ267"/>
  <c r="AA267"/>
  <c r="X267"/>
  <c r="S267"/>
  <c r="R267"/>
  <c r="Q267"/>
  <c r="N267"/>
  <c r="K267"/>
  <c r="CD266"/>
  <c r="CC266"/>
  <c r="BV266"/>
  <c r="BN266"/>
  <c r="BM266"/>
  <c r="BK266"/>
  <c r="BJ266"/>
  <c r="BI266"/>
  <c r="BH266"/>
  <c r="BF266"/>
  <c r="BE266"/>
  <c r="AY266"/>
  <c r="AP266"/>
  <c r="AL266"/>
  <c r="AK266"/>
  <c r="AJ266"/>
  <c r="AA266"/>
  <c r="X266"/>
  <c r="S266"/>
  <c r="R266"/>
  <c r="Q266"/>
  <c r="N266"/>
  <c r="K266"/>
  <c r="CD265"/>
  <c r="CC265"/>
  <c r="BV265"/>
  <c r="BN265"/>
  <c r="BM265"/>
  <c r="BK265"/>
  <c r="BJ265"/>
  <c r="BI265"/>
  <c r="BH265"/>
  <c r="BF265"/>
  <c r="BE265"/>
  <c r="AY265"/>
  <c r="AP265"/>
  <c r="AL265"/>
  <c r="AK265"/>
  <c r="AJ265"/>
  <c r="AA265"/>
  <c r="X265"/>
  <c r="S265"/>
  <c r="R265"/>
  <c r="Q265"/>
  <c r="N265"/>
  <c r="K265"/>
  <c r="CD264"/>
  <c r="CC264"/>
  <c r="BV264"/>
  <c r="BN264"/>
  <c r="BM264"/>
  <c r="BK264"/>
  <c r="BJ264"/>
  <c r="BI264"/>
  <c r="BH264"/>
  <c r="BF264"/>
  <c r="BE264"/>
  <c r="AY264"/>
  <c r="AP264"/>
  <c r="AL264"/>
  <c r="AK264"/>
  <c r="AJ264"/>
  <c r="AA264"/>
  <c r="X264"/>
  <c r="S264"/>
  <c r="R264"/>
  <c r="Q264"/>
  <c r="N264"/>
  <c r="K264"/>
  <c r="CD263"/>
  <c r="CC263"/>
  <c r="BV263"/>
  <c r="BN263"/>
  <c r="BM263"/>
  <c r="BK263"/>
  <c r="BJ263"/>
  <c r="BI263"/>
  <c r="BH263"/>
  <c r="BF263"/>
  <c r="BE263"/>
  <c r="AY263"/>
  <c r="AP263"/>
  <c r="AL263"/>
  <c r="AK263"/>
  <c r="AM263" s="1"/>
  <c r="AJ263"/>
  <c r="AA263"/>
  <c r="X263"/>
  <c r="S263"/>
  <c r="R263"/>
  <c r="Q263"/>
  <c r="N263"/>
  <c r="K263"/>
  <c r="CD262"/>
  <c r="CC262"/>
  <c r="BN262"/>
  <c r="BM262"/>
  <c r="BK262"/>
  <c r="BJ262"/>
  <c r="BL262" s="1"/>
  <c r="BI262"/>
  <c r="BH262"/>
  <c r="BF262"/>
  <c r="BE262"/>
  <c r="AY262"/>
  <c r="AP262"/>
  <c r="AL262"/>
  <c r="AK262"/>
  <c r="AJ262"/>
  <c r="AA262"/>
  <c r="X262"/>
  <c r="S262"/>
  <c r="R262"/>
  <c r="Q262"/>
  <c r="N262"/>
  <c r="K262"/>
  <c r="CD261"/>
  <c r="CC261"/>
  <c r="BV261"/>
  <c r="BN261"/>
  <c r="BM261"/>
  <c r="BK261"/>
  <c r="BJ261"/>
  <c r="BI261"/>
  <c r="BH261"/>
  <c r="BF261"/>
  <c r="BE261"/>
  <c r="AY261"/>
  <c r="AP261"/>
  <c r="AL261"/>
  <c r="AK261"/>
  <c r="AJ261"/>
  <c r="AA261"/>
  <c r="X261"/>
  <c r="S261"/>
  <c r="R261"/>
  <c r="Q261"/>
  <c r="N261"/>
  <c r="N273" s="1"/>
  <c r="K261"/>
  <c r="BN260"/>
  <c r="BM260"/>
  <c r="BK260"/>
  <c r="BJ260"/>
  <c r="BI260"/>
  <c r="BH260"/>
  <c r="BF260"/>
  <c r="BE260"/>
  <c r="CB259"/>
  <c r="CA259"/>
  <c r="BZ259"/>
  <c r="BY259"/>
  <c r="BX259"/>
  <c r="BW259"/>
  <c r="BU259"/>
  <c r="BT259"/>
  <c r="BS259"/>
  <c r="BD259"/>
  <c r="BC259"/>
  <c r="BB259"/>
  <c r="BA259"/>
  <c r="AZ259"/>
  <c r="AX259"/>
  <c r="AW259"/>
  <c r="AU259"/>
  <c r="AT259"/>
  <c r="AS259"/>
  <c r="AR259"/>
  <c r="AQ259"/>
  <c r="AO259"/>
  <c r="AN259"/>
  <c r="AI259"/>
  <c r="AH259"/>
  <c r="AG259"/>
  <c r="BH259" s="1"/>
  <c r="AF259"/>
  <c r="AE259"/>
  <c r="AD259"/>
  <c r="AC259"/>
  <c r="AB259"/>
  <c r="Z259"/>
  <c r="Y259"/>
  <c r="W259"/>
  <c r="V259"/>
  <c r="U259"/>
  <c r="P259"/>
  <c r="O259"/>
  <c r="M259"/>
  <c r="L259"/>
  <c r="J259"/>
  <c r="I259"/>
  <c r="CD258"/>
  <c r="CC258"/>
  <c r="BN258"/>
  <c r="BM258"/>
  <c r="BK258"/>
  <c r="BJ258"/>
  <c r="BI258"/>
  <c r="BH258"/>
  <c r="BF258"/>
  <c r="BE258"/>
  <c r="AY258"/>
  <c r="AP258"/>
  <c r="AL258"/>
  <c r="AK258"/>
  <c r="AJ258"/>
  <c r="AA258"/>
  <c r="X258"/>
  <c r="S258"/>
  <c r="R258"/>
  <c r="T258" s="1"/>
  <c r="Q258"/>
  <c r="N258"/>
  <c r="K258"/>
  <c r="CD257"/>
  <c r="CC257"/>
  <c r="BN257"/>
  <c r="BM257"/>
  <c r="BK257"/>
  <c r="BJ257"/>
  <c r="BI257"/>
  <c r="BH257"/>
  <c r="BF257"/>
  <c r="BE257"/>
  <c r="AY257"/>
  <c r="AP257"/>
  <c r="AL257"/>
  <c r="AK257"/>
  <c r="AJ257"/>
  <c r="AA257"/>
  <c r="X257"/>
  <c r="S257"/>
  <c r="R257"/>
  <c r="Q257"/>
  <c r="N257"/>
  <c r="K257"/>
  <c r="CD256"/>
  <c r="CC256"/>
  <c r="BV256"/>
  <c r="BN256"/>
  <c r="BM256"/>
  <c r="BK256"/>
  <c r="BJ256"/>
  <c r="BI256"/>
  <c r="BH256"/>
  <c r="BF256"/>
  <c r="BE256"/>
  <c r="BG256" s="1"/>
  <c r="AY256"/>
  <c r="AP256"/>
  <c r="AL256"/>
  <c r="AK256"/>
  <c r="AJ256"/>
  <c r="AA256"/>
  <c r="X256"/>
  <c r="S256"/>
  <c r="R256"/>
  <c r="Q256"/>
  <c r="N256"/>
  <c r="K256"/>
  <c r="CD255"/>
  <c r="CC255"/>
  <c r="BV255"/>
  <c r="BN255"/>
  <c r="BO255" s="1"/>
  <c r="BM255"/>
  <c r="BK255"/>
  <c r="BJ255"/>
  <c r="BI255"/>
  <c r="BH255"/>
  <c r="BF255"/>
  <c r="BE255"/>
  <c r="AY255"/>
  <c r="AP255"/>
  <c r="AL255"/>
  <c r="AK255"/>
  <c r="AJ255"/>
  <c r="AA255"/>
  <c r="X255"/>
  <c r="S255"/>
  <c r="R255"/>
  <c r="Q255"/>
  <c r="N255"/>
  <c r="K255"/>
  <c r="CD254"/>
  <c r="CC254"/>
  <c r="BV254"/>
  <c r="BN254"/>
  <c r="BM254"/>
  <c r="BO254" s="1"/>
  <c r="BK254"/>
  <c r="BJ254"/>
  <c r="BI254"/>
  <c r="BH254"/>
  <c r="BF254"/>
  <c r="BE254"/>
  <c r="AY254"/>
  <c r="AP254"/>
  <c r="AL254"/>
  <c r="AK254"/>
  <c r="AJ254"/>
  <c r="AA254"/>
  <c r="X254"/>
  <c r="S254"/>
  <c r="R254"/>
  <c r="Q254"/>
  <c r="N254"/>
  <c r="K254"/>
  <c r="CD253"/>
  <c r="CC253"/>
  <c r="CE253" s="1"/>
  <c r="BV253"/>
  <c r="BN253"/>
  <c r="BM253"/>
  <c r="BK253"/>
  <c r="BJ253"/>
  <c r="BI253"/>
  <c r="BH253"/>
  <c r="BF253"/>
  <c r="BE253"/>
  <c r="AY253"/>
  <c r="AP253"/>
  <c r="AL253"/>
  <c r="AK253"/>
  <c r="AJ253"/>
  <c r="AA253"/>
  <c r="X253"/>
  <c r="S253"/>
  <c r="R253"/>
  <c r="Q253"/>
  <c r="N253"/>
  <c r="K253"/>
  <c r="CD252"/>
  <c r="CC252"/>
  <c r="BV252"/>
  <c r="BN252"/>
  <c r="BM252"/>
  <c r="BK252"/>
  <c r="BJ252"/>
  <c r="BI252"/>
  <c r="BH252"/>
  <c r="BF252"/>
  <c r="BE252"/>
  <c r="AY252"/>
  <c r="AP252"/>
  <c r="AL252"/>
  <c r="AK252"/>
  <c r="AJ252"/>
  <c r="AA252"/>
  <c r="X252"/>
  <c r="S252"/>
  <c r="R252"/>
  <c r="Q252"/>
  <c r="N252"/>
  <c r="K252"/>
  <c r="CD251"/>
  <c r="CC251"/>
  <c r="BV251"/>
  <c r="BN251"/>
  <c r="BM251"/>
  <c r="BK251"/>
  <c r="BJ251"/>
  <c r="BI251"/>
  <c r="BH251"/>
  <c r="BF251"/>
  <c r="BE251"/>
  <c r="BG251" s="1"/>
  <c r="AY251"/>
  <c r="AP251"/>
  <c r="AL251"/>
  <c r="AK251"/>
  <c r="AJ251"/>
  <c r="AA251"/>
  <c r="X251"/>
  <c r="S251"/>
  <c r="R251"/>
  <c r="Q251"/>
  <c r="N251"/>
  <c r="K251"/>
  <c r="CD250"/>
  <c r="CC250"/>
  <c r="BV250"/>
  <c r="BN250"/>
  <c r="BM250"/>
  <c r="BK250"/>
  <c r="BJ250"/>
  <c r="BI250"/>
  <c r="BH250"/>
  <c r="BF250"/>
  <c r="BE250"/>
  <c r="AY250"/>
  <c r="AP250"/>
  <c r="AL250"/>
  <c r="AK250"/>
  <c r="AJ250"/>
  <c r="AA250"/>
  <c r="X250"/>
  <c r="S250"/>
  <c r="R250"/>
  <c r="Q250"/>
  <c r="N250"/>
  <c r="N259" s="1"/>
  <c r="K250"/>
  <c r="BN249"/>
  <c r="BO249" s="1"/>
  <c r="BM249"/>
  <c r="BK249"/>
  <c r="BJ249"/>
  <c r="BI249"/>
  <c r="BH249"/>
  <c r="BF249"/>
  <c r="BE249"/>
  <c r="CB248"/>
  <c r="CA248"/>
  <c r="BZ248"/>
  <c r="BY248"/>
  <c r="BX248"/>
  <c r="BW248"/>
  <c r="BU248"/>
  <c r="BT248"/>
  <c r="BS248"/>
  <c r="BD248"/>
  <c r="BC248"/>
  <c r="BB248"/>
  <c r="BA248"/>
  <c r="AZ248"/>
  <c r="AX248"/>
  <c r="AW248"/>
  <c r="AU248"/>
  <c r="AT248"/>
  <c r="AS248"/>
  <c r="AR248"/>
  <c r="AQ248"/>
  <c r="AO248"/>
  <c r="AN248"/>
  <c r="AI248"/>
  <c r="AH248"/>
  <c r="AG248"/>
  <c r="BH248" s="1"/>
  <c r="AF248"/>
  <c r="AE248"/>
  <c r="AD248"/>
  <c r="AC248"/>
  <c r="AB248"/>
  <c r="Z248"/>
  <c r="Y248"/>
  <c r="W248"/>
  <c r="V248"/>
  <c r="U248"/>
  <c r="P248"/>
  <c r="O248"/>
  <c r="M248"/>
  <c r="L248"/>
  <c r="J248"/>
  <c r="I248"/>
  <c r="CD247"/>
  <c r="CC247"/>
  <c r="BV247"/>
  <c r="BN247"/>
  <c r="BM247"/>
  <c r="BK247"/>
  <c r="BJ247"/>
  <c r="BI247"/>
  <c r="BH247"/>
  <c r="BF247"/>
  <c r="BE247"/>
  <c r="AY247"/>
  <c r="AP247"/>
  <c r="AL247"/>
  <c r="AK247"/>
  <c r="AJ247"/>
  <c r="AA247"/>
  <c r="X247"/>
  <c r="S247"/>
  <c r="R247"/>
  <c r="R248" s="1"/>
  <c r="Q247"/>
  <c r="N247"/>
  <c r="N248" s="1"/>
  <c r="K247"/>
  <c r="CD246"/>
  <c r="CC246"/>
  <c r="BV246"/>
  <c r="BN246"/>
  <c r="BM246"/>
  <c r="BK246"/>
  <c r="BJ246"/>
  <c r="BI246"/>
  <c r="BH246"/>
  <c r="BF246"/>
  <c r="BE246"/>
  <c r="AY246"/>
  <c r="AP246"/>
  <c r="AL246"/>
  <c r="AK246"/>
  <c r="AJ246"/>
  <c r="AA246"/>
  <c r="X246"/>
  <c r="S246"/>
  <c r="R246"/>
  <c r="Q246"/>
  <c r="K246"/>
  <c r="BN245"/>
  <c r="BM245"/>
  <c r="BK245"/>
  <c r="BJ245"/>
  <c r="BI245"/>
  <c r="BH245"/>
  <c r="BF245"/>
  <c r="BE245"/>
  <c r="CB244"/>
  <c r="CA244"/>
  <c r="BZ244"/>
  <c r="BY244"/>
  <c r="BX244"/>
  <c r="BW244"/>
  <c r="BU244"/>
  <c r="BT244"/>
  <c r="BS244"/>
  <c r="BD244"/>
  <c r="BC244"/>
  <c r="BB244"/>
  <c r="BA244"/>
  <c r="AZ244"/>
  <c r="AX244"/>
  <c r="AW244"/>
  <c r="AU244"/>
  <c r="AT244"/>
  <c r="AS244"/>
  <c r="AR244"/>
  <c r="AQ244"/>
  <c r="AO244"/>
  <c r="AN244"/>
  <c r="AI244"/>
  <c r="AH244"/>
  <c r="AG244"/>
  <c r="BH244" s="1"/>
  <c r="AF244"/>
  <c r="AE244"/>
  <c r="AD244"/>
  <c r="AC244"/>
  <c r="AB244"/>
  <c r="Z244"/>
  <c r="Y244"/>
  <c r="W244"/>
  <c r="V244"/>
  <c r="U244"/>
  <c r="P244"/>
  <c r="O244"/>
  <c r="M244"/>
  <c r="L244"/>
  <c r="J244"/>
  <c r="I244"/>
  <c r="BN243"/>
  <c r="BM243"/>
  <c r="BK243"/>
  <c r="BJ243"/>
  <c r="BI243"/>
  <c r="BH243"/>
  <c r="BF243"/>
  <c r="BE243"/>
  <c r="AY243"/>
  <c r="AP243"/>
  <c r="AL243"/>
  <c r="AK243"/>
  <c r="AJ243"/>
  <c r="AA243"/>
  <c r="X243"/>
  <c r="S243"/>
  <c r="R243"/>
  <c r="Q243"/>
  <c r="K243"/>
  <c r="BN242"/>
  <c r="BM242"/>
  <c r="BO242" s="1"/>
  <c r="BK242"/>
  <c r="BJ242"/>
  <c r="BI242"/>
  <c r="BH242"/>
  <c r="BF242"/>
  <c r="BE242"/>
  <c r="AY242"/>
  <c r="AP242"/>
  <c r="AL242"/>
  <c r="AK242"/>
  <c r="AJ242"/>
  <c r="AA242"/>
  <c r="X242"/>
  <c r="S242"/>
  <c r="R242"/>
  <c r="Q242"/>
  <c r="K242"/>
  <c r="BN241"/>
  <c r="BM241"/>
  <c r="BK241"/>
  <c r="BJ241"/>
  <c r="BI241"/>
  <c r="BH241"/>
  <c r="BF241"/>
  <c r="BE241"/>
  <c r="AY241"/>
  <c r="AP241"/>
  <c r="AL241"/>
  <c r="AK241"/>
  <c r="AJ241"/>
  <c r="AA241"/>
  <c r="X241"/>
  <c r="S241"/>
  <c r="R241"/>
  <c r="Q241"/>
  <c r="K241"/>
  <c r="BN240"/>
  <c r="BM240"/>
  <c r="BK240"/>
  <c r="BJ240"/>
  <c r="BI240"/>
  <c r="BH240"/>
  <c r="BF240"/>
  <c r="BE240"/>
  <c r="AY240"/>
  <c r="AP240"/>
  <c r="AL240"/>
  <c r="AK240"/>
  <c r="AJ240"/>
  <c r="AA240"/>
  <c r="X240"/>
  <c r="S240"/>
  <c r="R240"/>
  <c r="Q240"/>
  <c r="K240"/>
  <c r="CD239"/>
  <c r="CC239"/>
  <c r="BV239"/>
  <c r="BN239"/>
  <c r="BM239"/>
  <c r="BK239"/>
  <c r="BJ239"/>
  <c r="BI239"/>
  <c r="BH239"/>
  <c r="BF239"/>
  <c r="BE239"/>
  <c r="AY239"/>
  <c r="AP239"/>
  <c r="AL239"/>
  <c r="AK239"/>
  <c r="AM239" s="1"/>
  <c r="AJ239"/>
  <c r="AA239"/>
  <c r="X239"/>
  <c r="S239"/>
  <c r="R239"/>
  <c r="Q239"/>
  <c r="N239"/>
  <c r="K239"/>
  <c r="CD238"/>
  <c r="CC238"/>
  <c r="BV238"/>
  <c r="BN238"/>
  <c r="BM238"/>
  <c r="BK238"/>
  <c r="BJ238"/>
  <c r="BI238"/>
  <c r="BH238"/>
  <c r="BF238"/>
  <c r="BE238"/>
  <c r="AY238"/>
  <c r="AP238"/>
  <c r="AL238"/>
  <c r="AK238"/>
  <c r="AJ238"/>
  <c r="AA238"/>
  <c r="X238"/>
  <c r="S238"/>
  <c r="R238"/>
  <c r="Q238"/>
  <c r="N238"/>
  <c r="K238"/>
  <c r="CD237"/>
  <c r="CC237"/>
  <c r="BV237"/>
  <c r="BN237"/>
  <c r="BM237"/>
  <c r="BK237"/>
  <c r="BJ237"/>
  <c r="BI237"/>
  <c r="BH237"/>
  <c r="BF237"/>
  <c r="BE237"/>
  <c r="AY237"/>
  <c r="AP237"/>
  <c r="AL237"/>
  <c r="AK237"/>
  <c r="AJ237"/>
  <c r="AA237"/>
  <c r="X237"/>
  <c r="S237"/>
  <c r="R237"/>
  <c r="Q237"/>
  <c r="N237"/>
  <c r="K237"/>
  <c r="CD236"/>
  <c r="CC236"/>
  <c r="BV236"/>
  <c r="BN236"/>
  <c r="BM236"/>
  <c r="BK236"/>
  <c r="BJ236"/>
  <c r="BI236"/>
  <c r="BH236"/>
  <c r="BF236"/>
  <c r="BE236"/>
  <c r="AY236"/>
  <c r="AP236"/>
  <c r="AL236"/>
  <c r="AK236"/>
  <c r="AJ236"/>
  <c r="AA236"/>
  <c r="X236"/>
  <c r="S236"/>
  <c r="R236"/>
  <c r="Q236"/>
  <c r="N236"/>
  <c r="K236"/>
  <c r="CD235"/>
  <c r="CC235"/>
  <c r="BV235"/>
  <c r="BN235"/>
  <c r="BM235"/>
  <c r="BK235"/>
  <c r="BJ235"/>
  <c r="BI235"/>
  <c r="BH235"/>
  <c r="BF235"/>
  <c r="BE235"/>
  <c r="AY235"/>
  <c r="AP235"/>
  <c r="AL235"/>
  <c r="AK235"/>
  <c r="AJ235"/>
  <c r="AA235"/>
  <c r="X235"/>
  <c r="S235"/>
  <c r="R235"/>
  <c r="Q235"/>
  <c r="N235"/>
  <c r="K235"/>
  <c r="CD234"/>
  <c r="CC234"/>
  <c r="BV234"/>
  <c r="BN234"/>
  <c r="BO234" s="1"/>
  <c r="BM234"/>
  <c r="BK234"/>
  <c r="BJ234"/>
  <c r="BI234"/>
  <c r="BH234"/>
  <c r="BF234"/>
  <c r="BE234"/>
  <c r="AY234"/>
  <c r="AP234"/>
  <c r="AL234"/>
  <c r="AK234"/>
  <c r="AJ234"/>
  <c r="AA234"/>
  <c r="X234"/>
  <c r="S234"/>
  <c r="R234"/>
  <c r="Q234"/>
  <c r="N234"/>
  <c r="K234"/>
  <c r="CD233"/>
  <c r="CC233"/>
  <c r="CE233" s="1"/>
  <c r="BV233"/>
  <c r="BN233"/>
  <c r="BM233"/>
  <c r="BK233"/>
  <c r="BJ233"/>
  <c r="BI233"/>
  <c r="BH233"/>
  <c r="BF233"/>
  <c r="BE233"/>
  <c r="AY233"/>
  <c r="AP233"/>
  <c r="AL233"/>
  <c r="AK233"/>
  <c r="AJ233"/>
  <c r="AA233"/>
  <c r="X233"/>
  <c r="S233"/>
  <c r="R233"/>
  <c r="T233" s="1"/>
  <c r="Q233"/>
  <c r="N233"/>
  <c r="K233"/>
  <c r="CD232"/>
  <c r="CC232"/>
  <c r="BV232"/>
  <c r="BN232"/>
  <c r="BM232"/>
  <c r="BK232"/>
  <c r="BJ232"/>
  <c r="BI232"/>
  <c r="BH232"/>
  <c r="BF232"/>
  <c r="BE232"/>
  <c r="AY232"/>
  <c r="AP232"/>
  <c r="AL232"/>
  <c r="AK232"/>
  <c r="AJ232"/>
  <c r="AA232"/>
  <c r="X232"/>
  <c r="S232"/>
  <c r="R232"/>
  <c r="Q232"/>
  <c r="N232"/>
  <c r="K232"/>
  <c r="CD231"/>
  <c r="CC231"/>
  <c r="CE231" s="1"/>
  <c r="BN231"/>
  <c r="BM231"/>
  <c r="BK231"/>
  <c r="BJ231"/>
  <c r="BI231"/>
  <c r="BH231"/>
  <c r="BF231"/>
  <c r="BE231"/>
  <c r="AY231"/>
  <c r="AP231"/>
  <c r="AL231"/>
  <c r="AK231"/>
  <c r="AJ231"/>
  <c r="AA231"/>
  <c r="X231"/>
  <c r="S231"/>
  <c r="R231"/>
  <c r="Q231"/>
  <c r="N231"/>
  <c r="K231"/>
  <c r="CD230"/>
  <c r="CC230"/>
  <c r="BN230"/>
  <c r="BM230"/>
  <c r="BO230" s="1"/>
  <c r="BK230"/>
  <c r="BJ230"/>
  <c r="BI230"/>
  <c r="BH230"/>
  <c r="BF230"/>
  <c r="BE230"/>
  <c r="AY230"/>
  <c r="AP230"/>
  <c r="AL230"/>
  <c r="AK230"/>
  <c r="AJ230"/>
  <c r="AA230"/>
  <c r="X230"/>
  <c r="S230"/>
  <c r="R230"/>
  <c r="Q230"/>
  <c r="N230"/>
  <c r="K230"/>
  <c r="CD229"/>
  <c r="CC229"/>
  <c r="BV229"/>
  <c r="BN229"/>
  <c r="BM229"/>
  <c r="BK229"/>
  <c r="BJ229"/>
  <c r="BI229"/>
  <c r="BH229"/>
  <c r="BF229"/>
  <c r="BE229"/>
  <c r="AY229"/>
  <c r="AP229"/>
  <c r="AL229"/>
  <c r="AK229"/>
  <c r="AJ229"/>
  <c r="AA229"/>
  <c r="X229"/>
  <c r="S229"/>
  <c r="R229"/>
  <c r="Q229"/>
  <c r="N229"/>
  <c r="K229"/>
  <c r="CD228"/>
  <c r="CC228"/>
  <c r="BV228"/>
  <c r="BN228"/>
  <c r="BM228"/>
  <c r="BK228"/>
  <c r="BJ228"/>
  <c r="BI228"/>
  <c r="BH228"/>
  <c r="BF228"/>
  <c r="BE228"/>
  <c r="AY228"/>
  <c r="AP228"/>
  <c r="AL228"/>
  <c r="AK228"/>
  <c r="AJ228"/>
  <c r="AA228"/>
  <c r="X228"/>
  <c r="S228"/>
  <c r="R228"/>
  <c r="Q228"/>
  <c r="N228"/>
  <c r="K228"/>
  <c r="CD227"/>
  <c r="CC227"/>
  <c r="CE227" s="1"/>
  <c r="BV227"/>
  <c r="BN227"/>
  <c r="BM227"/>
  <c r="BK227"/>
  <c r="BJ227"/>
  <c r="BI227"/>
  <c r="BH227"/>
  <c r="BF227"/>
  <c r="BE227"/>
  <c r="AY227"/>
  <c r="AP227"/>
  <c r="AL227"/>
  <c r="AK227"/>
  <c r="AJ227"/>
  <c r="AA227"/>
  <c r="X227"/>
  <c r="S227"/>
  <c r="R227"/>
  <c r="Q227"/>
  <c r="N227"/>
  <c r="K227"/>
  <c r="CD226"/>
  <c r="CC226"/>
  <c r="BV226"/>
  <c r="BN226"/>
  <c r="BM226"/>
  <c r="BK226"/>
  <c r="BJ226"/>
  <c r="BI226"/>
  <c r="BH226"/>
  <c r="BF226"/>
  <c r="BE226"/>
  <c r="BG226" s="1"/>
  <c r="AY226"/>
  <c r="AP226"/>
  <c r="AL226"/>
  <c r="AK226"/>
  <c r="AJ226"/>
  <c r="AA226"/>
  <c r="X226"/>
  <c r="S226"/>
  <c r="R226"/>
  <c r="Q226"/>
  <c r="N226"/>
  <c r="K226"/>
  <c r="CD225"/>
  <c r="CC225"/>
  <c r="BN225"/>
  <c r="BM225"/>
  <c r="BK225"/>
  <c r="BJ225"/>
  <c r="BI225"/>
  <c r="BH225"/>
  <c r="BF225"/>
  <c r="BE225"/>
  <c r="AY225"/>
  <c r="AP225"/>
  <c r="AL225"/>
  <c r="AK225"/>
  <c r="AJ225"/>
  <c r="AA225"/>
  <c r="X225"/>
  <c r="S225"/>
  <c r="T225" s="1"/>
  <c r="R225"/>
  <c r="Q225"/>
  <c r="N225"/>
  <c r="K225"/>
  <c r="CD224"/>
  <c r="CC224"/>
  <c r="BV224"/>
  <c r="BN224"/>
  <c r="BM224"/>
  <c r="BK224"/>
  <c r="BJ224"/>
  <c r="BI224"/>
  <c r="BH224"/>
  <c r="BF224"/>
  <c r="BE224"/>
  <c r="AY224"/>
  <c r="AP224"/>
  <c r="AL224"/>
  <c r="AK224"/>
  <c r="AJ224"/>
  <c r="AA224"/>
  <c r="X224"/>
  <c r="S224"/>
  <c r="R224"/>
  <c r="Q224"/>
  <c r="N224"/>
  <c r="K224"/>
  <c r="CD223"/>
  <c r="CC223"/>
  <c r="BV223"/>
  <c r="BN223"/>
  <c r="BM223"/>
  <c r="BK223"/>
  <c r="BJ223"/>
  <c r="BI223"/>
  <c r="BH223"/>
  <c r="BF223"/>
  <c r="BE223"/>
  <c r="AY223"/>
  <c r="AP223"/>
  <c r="AL223"/>
  <c r="AK223"/>
  <c r="AJ223"/>
  <c r="AA223"/>
  <c r="X223"/>
  <c r="S223"/>
  <c r="R223"/>
  <c r="Q223"/>
  <c r="N223"/>
  <c r="K223"/>
  <c r="CD222"/>
  <c r="CC222"/>
  <c r="BN222"/>
  <c r="BM222"/>
  <c r="BK222"/>
  <c r="BJ222"/>
  <c r="BI222"/>
  <c r="BH222"/>
  <c r="BF222"/>
  <c r="BE222"/>
  <c r="AY222"/>
  <c r="AP222"/>
  <c r="AL222"/>
  <c r="AK222"/>
  <c r="AJ222"/>
  <c r="AA222"/>
  <c r="X222"/>
  <c r="S222"/>
  <c r="R222"/>
  <c r="Q222"/>
  <c r="N222"/>
  <c r="K222"/>
  <c r="CD221"/>
  <c r="CC221"/>
  <c r="CE221" s="1"/>
  <c r="BN221"/>
  <c r="BM221"/>
  <c r="BK221"/>
  <c r="BJ221"/>
  <c r="BI221"/>
  <c r="BH221"/>
  <c r="BF221"/>
  <c r="BE221"/>
  <c r="AY221"/>
  <c r="AP221"/>
  <c r="AL221"/>
  <c r="AK221"/>
  <c r="AJ221"/>
  <c r="AA221"/>
  <c r="X221"/>
  <c r="S221"/>
  <c r="R221"/>
  <c r="Q221"/>
  <c r="N221"/>
  <c r="K221"/>
  <c r="CD220"/>
  <c r="CC220"/>
  <c r="BV220"/>
  <c r="BN220"/>
  <c r="BM220"/>
  <c r="BK220"/>
  <c r="BJ220"/>
  <c r="BI220"/>
  <c r="BH220"/>
  <c r="BF220"/>
  <c r="BE220"/>
  <c r="AY220"/>
  <c r="AP220"/>
  <c r="AL220"/>
  <c r="AK220"/>
  <c r="AJ220"/>
  <c r="AA220"/>
  <c r="X220"/>
  <c r="S220"/>
  <c r="R220"/>
  <c r="T220" s="1"/>
  <c r="Q220"/>
  <c r="N220"/>
  <c r="K220"/>
  <c r="CD219"/>
  <c r="CC219"/>
  <c r="BV219"/>
  <c r="BN219"/>
  <c r="BM219"/>
  <c r="BK219"/>
  <c r="BJ219"/>
  <c r="BI219"/>
  <c r="BH219"/>
  <c r="BF219"/>
  <c r="BQ219" s="1"/>
  <c r="BE219"/>
  <c r="AY219"/>
  <c r="AP219"/>
  <c r="AL219"/>
  <c r="AK219"/>
  <c r="AJ219"/>
  <c r="AA219"/>
  <c r="X219"/>
  <c r="S219"/>
  <c r="R219"/>
  <c r="Q219"/>
  <c r="N219"/>
  <c r="K219"/>
  <c r="CD218"/>
  <c r="CC218"/>
  <c r="BV218"/>
  <c r="BN218"/>
  <c r="BM218"/>
  <c r="BK218"/>
  <c r="BJ218"/>
  <c r="BI218"/>
  <c r="BH218"/>
  <c r="BF218"/>
  <c r="BE218"/>
  <c r="AY218"/>
  <c r="AP218"/>
  <c r="AL218"/>
  <c r="AK218"/>
  <c r="AJ218"/>
  <c r="AA218"/>
  <c r="X218"/>
  <c r="S218"/>
  <c r="R218"/>
  <c r="Q218"/>
  <c r="N218"/>
  <c r="K218"/>
  <c r="CD217"/>
  <c r="CC217"/>
  <c r="BV217"/>
  <c r="BN217"/>
  <c r="BM217"/>
  <c r="BK217"/>
  <c r="BJ217"/>
  <c r="BL217" s="1"/>
  <c r="BI217"/>
  <c r="BH217"/>
  <c r="BF217"/>
  <c r="BE217"/>
  <c r="AY217"/>
  <c r="AP217"/>
  <c r="AL217"/>
  <c r="AK217"/>
  <c r="AJ217"/>
  <c r="AA217"/>
  <c r="X217"/>
  <c r="S217"/>
  <c r="R217"/>
  <c r="T217" s="1"/>
  <c r="Q217"/>
  <c r="N217"/>
  <c r="K217"/>
  <c r="CD216"/>
  <c r="CC216"/>
  <c r="BV216"/>
  <c r="BN216"/>
  <c r="BM216"/>
  <c r="BK216"/>
  <c r="BJ216"/>
  <c r="BI216"/>
  <c r="BH216"/>
  <c r="BF216"/>
  <c r="BE216"/>
  <c r="AY216"/>
  <c r="AP216"/>
  <c r="AL216"/>
  <c r="AK216"/>
  <c r="AJ216"/>
  <c r="AA216"/>
  <c r="X216"/>
  <c r="S216"/>
  <c r="R216"/>
  <c r="Q216"/>
  <c r="N216"/>
  <c r="K216"/>
  <c r="CD215"/>
  <c r="CC215"/>
  <c r="BV215"/>
  <c r="BN215"/>
  <c r="BM215"/>
  <c r="BK215"/>
  <c r="BJ215"/>
  <c r="BI215"/>
  <c r="BH215"/>
  <c r="BF215"/>
  <c r="BE215"/>
  <c r="AY215"/>
  <c r="AP215"/>
  <c r="AL215"/>
  <c r="AK215"/>
  <c r="AJ215"/>
  <c r="AA215"/>
  <c r="X215"/>
  <c r="S215"/>
  <c r="R215"/>
  <c r="Q215"/>
  <c r="N215"/>
  <c r="K215"/>
  <c r="CD214"/>
  <c r="CC214"/>
  <c r="BV214"/>
  <c r="BN214"/>
  <c r="BM214"/>
  <c r="BK214"/>
  <c r="BJ214"/>
  <c r="BL214" s="1"/>
  <c r="BI214"/>
  <c r="BH214"/>
  <c r="BF214"/>
  <c r="BE214"/>
  <c r="AY214"/>
  <c r="AP214"/>
  <c r="AL214"/>
  <c r="AK214"/>
  <c r="AJ214"/>
  <c r="AA214"/>
  <c r="X214"/>
  <c r="S214"/>
  <c r="R214"/>
  <c r="Q214"/>
  <c r="N214"/>
  <c r="K214"/>
  <c r="CD213"/>
  <c r="CC213"/>
  <c r="BV213"/>
  <c r="BN213"/>
  <c r="BM213"/>
  <c r="BK213"/>
  <c r="BJ213"/>
  <c r="BI213"/>
  <c r="BH213"/>
  <c r="BF213"/>
  <c r="BE213"/>
  <c r="AY213"/>
  <c r="AP213"/>
  <c r="AL213"/>
  <c r="AK213"/>
  <c r="AJ213"/>
  <c r="AA213"/>
  <c r="X213"/>
  <c r="S213"/>
  <c r="R213"/>
  <c r="Q213"/>
  <c r="N213"/>
  <c r="K213"/>
  <c r="CD212"/>
  <c r="CC212"/>
  <c r="BV212"/>
  <c r="BN212"/>
  <c r="BM212"/>
  <c r="BK212"/>
  <c r="BJ212"/>
  <c r="BI212"/>
  <c r="BH212"/>
  <c r="BF212"/>
  <c r="BE212"/>
  <c r="AY212"/>
  <c r="AP212"/>
  <c r="AL212"/>
  <c r="AK212"/>
  <c r="AJ212"/>
  <c r="AA212"/>
  <c r="X212"/>
  <c r="S212"/>
  <c r="R212"/>
  <c r="T212" s="1"/>
  <c r="Q212"/>
  <c r="N212"/>
  <c r="K212"/>
  <c r="CD211"/>
  <c r="CC211"/>
  <c r="CE211" s="1"/>
  <c r="BV211"/>
  <c r="BN211"/>
  <c r="BM211"/>
  <c r="BK211"/>
  <c r="BJ211"/>
  <c r="BI211"/>
  <c r="BH211"/>
  <c r="BF211"/>
  <c r="BQ211" s="1"/>
  <c r="BE211"/>
  <c r="AY211"/>
  <c r="AP211"/>
  <c r="AL211"/>
  <c r="AK211"/>
  <c r="AJ211"/>
  <c r="AA211"/>
  <c r="X211"/>
  <c r="S211"/>
  <c r="R211"/>
  <c r="Q211"/>
  <c r="N211"/>
  <c r="K211"/>
  <c r="CD210"/>
  <c r="CC210"/>
  <c r="BV210"/>
  <c r="BN210"/>
  <c r="BM210"/>
  <c r="BK210"/>
  <c r="BJ210"/>
  <c r="BI210"/>
  <c r="BH210"/>
  <c r="BF210"/>
  <c r="BE210"/>
  <c r="AY210"/>
  <c r="AP210"/>
  <c r="AL210"/>
  <c r="AK210"/>
  <c r="AJ210"/>
  <c r="AA210"/>
  <c r="X210"/>
  <c r="S210"/>
  <c r="R210"/>
  <c r="Q210"/>
  <c r="N210"/>
  <c r="K210"/>
  <c r="CD209"/>
  <c r="CC209"/>
  <c r="BV209"/>
  <c r="BN209"/>
  <c r="BM209"/>
  <c r="BK209"/>
  <c r="BJ209"/>
  <c r="BL209" s="1"/>
  <c r="BI209"/>
  <c r="BH209"/>
  <c r="BF209"/>
  <c r="BE209"/>
  <c r="AY209"/>
  <c r="AP209"/>
  <c r="AL209"/>
  <c r="AK209"/>
  <c r="AJ209"/>
  <c r="AA209"/>
  <c r="X209"/>
  <c r="S209"/>
  <c r="R209"/>
  <c r="Q209"/>
  <c r="K209"/>
  <c r="CD208"/>
  <c r="CC208"/>
  <c r="BV208"/>
  <c r="BN208"/>
  <c r="BM208"/>
  <c r="BK208"/>
  <c r="BJ208"/>
  <c r="BI208"/>
  <c r="BH208"/>
  <c r="BF208"/>
  <c r="BE208"/>
  <c r="AY208"/>
  <c r="AP208"/>
  <c r="AL208"/>
  <c r="AK208"/>
  <c r="AJ208"/>
  <c r="AA208"/>
  <c r="X208"/>
  <c r="S208"/>
  <c r="R208"/>
  <c r="Q208"/>
  <c r="N208"/>
  <c r="K208"/>
  <c r="CD207"/>
  <c r="CC207"/>
  <c r="CE207" s="1"/>
  <c r="BV207"/>
  <c r="BN207"/>
  <c r="BM207"/>
  <c r="BK207"/>
  <c r="BJ207"/>
  <c r="BI207"/>
  <c r="BH207"/>
  <c r="BF207"/>
  <c r="BE207"/>
  <c r="AY207"/>
  <c r="AP207"/>
  <c r="AL207"/>
  <c r="AK207"/>
  <c r="AJ207"/>
  <c r="AA207"/>
  <c r="X207"/>
  <c r="S207"/>
  <c r="R207"/>
  <c r="Q207"/>
  <c r="N207"/>
  <c r="K207"/>
  <c r="CD206"/>
  <c r="CC206"/>
  <c r="BV206"/>
  <c r="BN206"/>
  <c r="BM206"/>
  <c r="BK206"/>
  <c r="BJ206"/>
  <c r="BI206"/>
  <c r="BH206"/>
  <c r="BF206"/>
  <c r="BE206"/>
  <c r="BG206" s="1"/>
  <c r="AY206"/>
  <c r="AP206"/>
  <c r="AL206"/>
  <c r="AK206"/>
  <c r="AJ206"/>
  <c r="AA206"/>
  <c r="X206"/>
  <c r="S206"/>
  <c r="R206"/>
  <c r="T206" s="1"/>
  <c r="Q206"/>
  <c r="N206"/>
  <c r="K206"/>
  <c r="CD205"/>
  <c r="CC205"/>
  <c r="BV205"/>
  <c r="BN205"/>
  <c r="BM205"/>
  <c r="BK205"/>
  <c r="BJ205"/>
  <c r="BL205" s="1"/>
  <c r="BI205"/>
  <c r="BH205"/>
  <c r="BF205"/>
  <c r="BE205"/>
  <c r="BG205" s="1"/>
  <c r="AY205"/>
  <c r="AP205"/>
  <c r="AL205"/>
  <c r="AK205"/>
  <c r="AJ205"/>
  <c r="AA205"/>
  <c r="X205"/>
  <c r="S205"/>
  <c r="R205"/>
  <c r="Q205"/>
  <c r="N205"/>
  <c r="K205"/>
  <c r="CD204"/>
  <c r="CC204"/>
  <c r="BV204"/>
  <c r="BN204"/>
  <c r="BM204"/>
  <c r="BK204"/>
  <c r="BJ204"/>
  <c r="BI204"/>
  <c r="BH204"/>
  <c r="BF204"/>
  <c r="BE204"/>
  <c r="AY204"/>
  <c r="AP204"/>
  <c r="AL204"/>
  <c r="AK204"/>
  <c r="AJ204"/>
  <c r="AA204"/>
  <c r="X204"/>
  <c r="S204"/>
  <c r="R204"/>
  <c r="Q204"/>
  <c r="N204"/>
  <c r="K204"/>
  <c r="CD203"/>
  <c r="CC203"/>
  <c r="BV203"/>
  <c r="BN203"/>
  <c r="BM203"/>
  <c r="BO203" s="1"/>
  <c r="BK203"/>
  <c r="BJ203"/>
  <c r="BI203"/>
  <c r="BH203"/>
  <c r="BF203"/>
  <c r="BE203"/>
  <c r="AY203"/>
  <c r="AP203"/>
  <c r="AL203"/>
  <c r="AK203"/>
  <c r="AJ203"/>
  <c r="AA203"/>
  <c r="X203"/>
  <c r="S203"/>
  <c r="R203"/>
  <c r="Q203"/>
  <c r="N203"/>
  <c r="K203"/>
  <c r="CD202"/>
  <c r="CC202"/>
  <c r="BV202"/>
  <c r="BN202"/>
  <c r="BM202"/>
  <c r="BK202"/>
  <c r="BJ202"/>
  <c r="BI202"/>
  <c r="BH202"/>
  <c r="BF202"/>
  <c r="BE202"/>
  <c r="AY202"/>
  <c r="AP202"/>
  <c r="AL202"/>
  <c r="AK202"/>
  <c r="AJ202"/>
  <c r="AA202"/>
  <c r="X202"/>
  <c r="S202"/>
  <c r="R202"/>
  <c r="Q202"/>
  <c r="N202"/>
  <c r="K202"/>
  <c r="CD201"/>
  <c r="CC201"/>
  <c r="BV201"/>
  <c r="BN201"/>
  <c r="BM201"/>
  <c r="BK201"/>
  <c r="BJ201"/>
  <c r="BI201"/>
  <c r="BH201"/>
  <c r="BF201"/>
  <c r="BE201"/>
  <c r="BG201" s="1"/>
  <c r="AY201"/>
  <c r="AP201"/>
  <c r="AL201"/>
  <c r="AK201"/>
  <c r="AJ201"/>
  <c r="AA201"/>
  <c r="X201"/>
  <c r="S201"/>
  <c r="R201"/>
  <c r="Q201"/>
  <c r="N201"/>
  <c r="K201"/>
  <c r="CD200"/>
  <c r="CC200"/>
  <c r="BV200"/>
  <c r="BN200"/>
  <c r="BM200"/>
  <c r="BK200"/>
  <c r="BJ200"/>
  <c r="BI200"/>
  <c r="BH200"/>
  <c r="BF200"/>
  <c r="BE200"/>
  <c r="AY200"/>
  <c r="AP200"/>
  <c r="AL200"/>
  <c r="AK200"/>
  <c r="AJ200"/>
  <c r="AA200"/>
  <c r="X200"/>
  <c r="S200"/>
  <c r="R200"/>
  <c r="Q200"/>
  <c r="N200"/>
  <c r="K200"/>
  <c r="CD199"/>
  <c r="CC199"/>
  <c r="BV199"/>
  <c r="BN199"/>
  <c r="BM199"/>
  <c r="BK199"/>
  <c r="BJ199"/>
  <c r="BI199"/>
  <c r="BH199"/>
  <c r="BF199"/>
  <c r="BE199"/>
  <c r="BG199" s="1"/>
  <c r="AY199"/>
  <c r="AP199"/>
  <c r="AL199"/>
  <c r="AK199"/>
  <c r="AJ199"/>
  <c r="AA199"/>
  <c r="X199"/>
  <c r="S199"/>
  <c r="R199"/>
  <c r="Q199"/>
  <c r="N199"/>
  <c r="K199"/>
  <c r="CD198"/>
  <c r="CC198"/>
  <c r="BV198"/>
  <c r="BN198"/>
  <c r="BM198"/>
  <c r="BK198"/>
  <c r="BJ198"/>
  <c r="BI198"/>
  <c r="BH198"/>
  <c r="BF198"/>
  <c r="BE198"/>
  <c r="AY198"/>
  <c r="AP198"/>
  <c r="AL198"/>
  <c r="AK198"/>
  <c r="AJ198"/>
  <c r="AA198"/>
  <c r="X198"/>
  <c r="S198"/>
  <c r="R198"/>
  <c r="T198" s="1"/>
  <c r="Q198"/>
  <c r="N198"/>
  <c r="K198"/>
  <c r="CD197"/>
  <c r="CC197"/>
  <c r="BV197"/>
  <c r="BN197"/>
  <c r="BM197"/>
  <c r="BO197" s="1"/>
  <c r="BK197"/>
  <c r="BJ197"/>
  <c r="BI197"/>
  <c r="BH197"/>
  <c r="BF197"/>
  <c r="BE197"/>
  <c r="AY197"/>
  <c r="AP197"/>
  <c r="AL197"/>
  <c r="AK197"/>
  <c r="AJ197"/>
  <c r="AA197"/>
  <c r="X197"/>
  <c r="S197"/>
  <c r="R197"/>
  <c r="Q197"/>
  <c r="N197"/>
  <c r="K197"/>
  <c r="CD196"/>
  <c r="CC196"/>
  <c r="BV196"/>
  <c r="BN196"/>
  <c r="BM196"/>
  <c r="BK196"/>
  <c r="BJ196"/>
  <c r="BI196"/>
  <c r="BH196"/>
  <c r="BF196"/>
  <c r="BE196"/>
  <c r="AY196"/>
  <c r="AP196"/>
  <c r="AL196"/>
  <c r="AK196"/>
  <c r="AJ196"/>
  <c r="AA196"/>
  <c r="X196"/>
  <c r="S196"/>
  <c r="R196"/>
  <c r="Q196"/>
  <c r="N196"/>
  <c r="K196"/>
  <c r="CD195"/>
  <c r="CC195"/>
  <c r="BV195"/>
  <c r="BN195"/>
  <c r="BM195"/>
  <c r="BO195" s="1"/>
  <c r="BK195"/>
  <c r="BJ195"/>
  <c r="BI195"/>
  <c r="BH195"/>
  <c r="BF195"/>
  <c r="BQ195" s="1"/>
  <c r="BE195"/>
  <c r="AY195"/>
  <c r="AP195"/>
  <c r="AL195"/>
  <c r="AK195"/>
  <c r="AJ195"/>
  <c r="AA195"/>
  <c r="X195"/>
  <c r="S195"/>
  <c r="R195"/>
  <c r="Q195"/>
  <c r="N195"/>
  <c r="K195"/>
  <c r="CD194"/>
  <c r="CC194"/>
  <c r="BV194"/>
  <c r="BN194"/>
  <c r="BM194"/>
  <c r="BK194"/>
  <c r="BJ194"/>
  <c r="BI194"/>
  <c r="BH194"/>
  <c r="BF194"/>
  <c r="BE194"/>
  <c r="AY194"/>
  <c r="AP194"/>
  <c r="AL194"/>
  <c r="AK194"/>
  <c r="AJ194"/>
  <c r="AA194"/>
  <c r="X194"/>
  <c r="S194"/>
  <c r="R194"/>
  <c r="Q194"/>
  <c r="N194"/>
  <c r="K194"/>
  <c r="CD193"/>
  <c r="CC193"/>
  <c r="BV193"/>
  <c r="BN193"/>
  <c r="BM193"/>
  <c r="BK193"/>
  <c r="BJ193"/>
  <c r="BI193"/>
  <c r="BH193"/>
  <c r="BF193"/>
  <c r="BE193"/>
  <c r="BG193" s="1"/>
  <c r="AY193"/>
  <c r="AP193"/>
  <c r="AL193"/>
  <c r="AK193"/>
  <c r="AJ193"/>
  <c r="AA193"/>
  <c r="X193"/>
  <c r="S193"/>
  <c r="R193"/>
  <c r="Q193"/>
  <c r="N193"/>
  <c r="K193"/>
  <c r="CD192"/>
  <c r="CC192"/>
  <c r="BV192"/>
  <c r="BN192"/>
  <c r="BM192"/>
  <c r="BK192"/>
  <c r="BJ192"/>
  <c r="BI192"/>
  <c r="BH192"/>
  <c r="BF192"/>
  <c r="BE192"/>
  <c r="AY192"/>
  <c r="AP192"/>
  <c r="AL192"/>
  <c r="AK192"/>
  <c r="AJ192"/>
  <c r="AA192"/>
  <c r="X192"/>
  <c r="S192"/>
  <c r="R192"/>
  <c r="T192" s="1"/>
  <c r="Q192"/>
  <c r="N192"/>
  <c r="K192"/>
  <c r="CD191"/>
  <c r="CC191"/>
  <c r="BV191"/>
  <c r="BN191"/>
  <c r="BM191"/>
  <c r="BK191"/>
  <c r="BJ191"/>
  <c r="BI191"/>
  <c r="BH191"/>
  <c r="BF191"/>
  <c r="BE191"/>
  <c r="AY191"/>
  <c r="AP191"/>
  <c r="AL191"/>
  <c r="AK191"/>
  <c r="AJ191"/>
  <c r="AA191"/>
  <c r="X191"/>
  <c r="S191"/>
  <c r="R191"/>
  <c r="Q191"/>
  <c r="N191"/>
  <c r="K191"/>
  <c r="CD190"/>
  <c r="CC190"/>
  <c r="BV190"/>
  <c r="BN190"/>
  <c r="BM190"/>
  <c r="BK190"/>
  <c r="BJ190"/>
  <c r="BI190"/>
  <c r="BH190"/>
  <c r="BF190"/>
  <c r="BE190"/>
  <c r="AY190"/>
  <c r="AP190"/>
  <c r="AL190"/>
  <c r="AK190"/>
  <c r="AJ190"/>
  <c r="AA190"/>
  <c r="X190"/>
  <c r="S190"/>
  <c r="R190"/>
  <c r="Q190"/>
  <c r="N190"/>
  <c r="K190"/>
  <c r="CD189"/>
  <c r="CC189"/>
  <c r="BV189"/>
  <c r="BN189"/>
  <c r="BM189"/>
  <c r="BK189"/>
  <c r="BJ189"/>
  <c r="BI189"/>
  <c r="BH189"/>
  <c r="BF189"/>
  <c r="BE189"/>
  <c r="AY189"/>
  <c r="AP189"/>
  <c r="AL189"/>
  <c r="AK189"/>
  <c r="AJ189"/>
  <c r="AA189"/>
  <c r="X189"/>
  <c r="S189"/>
  <c r="R189"/>
  <c r="Q189"/>
  <c r="N189"/>
  <c r="K189"/>
  <c r="CD188"/>
  <c r="CC188"/>
  <c r="BV188"/>
  <c r="BN188"/>
  <c r="BM188"/>
  <c r="BK188"/>
  <c r="BJ188"/>
  <c r="BI188"/>
  <c r="BH188"/>
  <c r="BF188"/>
  <c r="BE188"/>
  <c r="AY188"/>
  <c r="AP188"/>
  <c r="AL188"/>
  <c r="AK188"/>
  <c r="AJ188"/>
  <c r="AA188"/>
  <c r="X188"/>
  <c r="S188"/>
  <c r="R188"/>
  <c r="T188" s="1"/>
  <c r="Q188"/>
  <c r="N188"/>
  <c r="K188"/>
  <c r="CD187"/>
  <c r="CC187"/>
  <c r="BV187"/>
  <c r="BN187"/>
  <c r="BM187"/>
  <c r="BK187"/>
  <c r="BJ187"/>
  <c r="BI187"/>
  <c r="BH187"/>
  <c r="BF187"/>
  <c r="BE187"/>
  <c r="AY187"/>
  <c r="AP187"/>
  <c r="AL187"/>
  <c r="AK187"/>
  <c r="AJ187"/>
  <c r="AA187"/>
  <c r="X187"/>
  <c r="S187"/>
  <c r="R187"/>
  <c r="Q187"/>
  <c r="N187"/>
  <c r="K187"/>
  <c r="CD186"/>
  <c r="CC186"/>
  <c r="BV186"/>
  <c r="BN186"/>
  <c r="BM186"/>
  <c r="BK186"/>
  <c r="BJ186"/>
  <c r="BI186"/>
  <c r="BH186"/>
  <c r="BF186"/>
  <c r="BE186"/>
  <c r="AY186"/>
  <c r="AP186"/>
  <c r="AL186"/>
  <c r="AK186"/>
  <c r="AJ186"/>
  <c r="AA186"/>
  <c r="X186"/>
  <c r="S186"/>
  <c r="R186"/>
  <c r="Q186"/>
  <c r="N186"/>
  <c r="K186"/>
  <c r="CD185"/>
  <c r="CC185"/>
  <c r="BV185"/>
  <c r="BN185"/>
  <c r="BM185"/>
  <c r="BK185"/>
  <c r="BJ185"/>
  <c r="BI185"/>
  <c r="BH185"/>
  <c r="BF185"/>
  <c r="BE185"/>
  <c r="AY185"/>
  <c r="AP185"/>
  <c r="AL185"/>
  <c r="AK185"/>
  <c r="AJ185"/>
  <c r="AA185"/>
  <c r="X185"/>
  <c r="S185"/>
  <c r="R185"/>
  <c r="Q185"/>
  <c r="N185"/>
  <c r="K185"/>
  <c r="CD184"/>
  <c r="CC184"/>
  <c r="BV184"/>
  <c r="BN184"/>
  <c r="BM184"/>
  <c r="BK184"/>
  <c r="BJ184"/>
  <c r="BI184"/>
  <c r="BH184"/>
  <c r="BF184"/>
  <c r="BE184"/>
  <c r="AY184"/>
  <c r="AP184"/>
  <c r="AL184"/>
  <c r="AK184"/>
  <c r="AJ184"/>
  <c r="AA184"/>
  <c r="X184"/>
  <c r="S184"/>
  <c r="R184"/>
  <c r="T184" s="1"/>
  <c r="Q184"/>
  <c r="N184"/>
  <c r="K184"/>
  <c r="CD183"/>
  <c r="CC183"/>
  <c r="BV183"/>
  <c r="BN183"/>
  <c r="BM183"/>
  <c r="BK183"/>
  <c r="BJ183"/>
  <c r="BI183"/>
  <c r="BH183"/>
  <c r="BF183"/>
  <c r="BE183"/>
  <c r="AY183"/>
  <c r="AP183"/>
  <c r="AL183"/>
  <c r="AK183"/>
  <c r="AJ183"/>
  <c r="AA183"/>
  <c r="X183"/>
  <c r="S183"/>
  <c r="R183"/>
  <c r="Q183"/>
  <c r="N183"/>
  <c r="K183"/>
  <c r="CD182"/>
  <c r="CC182"/>
  <c r="BV182"/>
  <c r="BN182"/>
  <c r="BM182"/>
  <c r="BK182"/>
  <c r="BJ182"/>
  <c r="BI182"/>
  <c r="BH182"/>
  <c r="BF182"/>
  <c r="BE182"/>
  <c r="AY182"/>
  <c r="AP182"/>
  <c r="AL182"/>
  <c r="AK182"/>
  <c r="AJ182"/>
  <c r="AA182"/>
  <c r="X182"/>
  <c r="S182"/>
  <c r="R182"/>
  <c r="Q182"/>
  <c r="N182"/>
  <c r="K182"/>
  <c r="CD181"/>
  <c r="CC181"/>
  <c r="BV181"/>
  <c r="BN181"/>
  <c r="BM181"/>
  <c r="BK181"/>
  <c r="BJ181"/>
  <c r="BL181" s="1"/>
  <c r="BI181"/>
  <c r="BH181"/>
  <c r="BF181"/>
  <c r="BE181"/>
  <c r="AY181"/>
  <c r="AP181"/>
  <c r="AL181"/>
  <c r="AK181"/>
  <c r="AM181" s="1"/>
  <c r="AJ181"/>
  <c r="AA181"/>
  <c r="X181"/>
  <c r="S181"/>
  <c r="R181"/>
  <c r="Q181"/>
  <c r="N181"/>
  <c r="K181"/>
  <c r="CD180"/>
  <c r="CC180"/>
  <c r="BV180"/>
  <c r="BN180"/>
  <c r="BM180"/>
  <c r="BK180"/>
  <c r="BJ180"/>
  <c r="BI180"/>
  <c r="BH180"/>
  <c r="BF180"/>
  <c r="BE180"/>
  <c r="AY180"/>
  <c r="AP180"/>
  <c r="AL180"/>
  <c r="AK180"/>
  <c r="AJ180"/>
  <c r="AA180"/>
  <c r="X180"/>
  <c r="S180"/>
  <c r="R180"/>
  <c r="Q180"/>
  <c r="N180"/>
  <c r="K180"/>
  <c r="CD179"/>
  <c r="CE179" s="1"/>
  <c r="CC179"/>
  <c r="BV179"/>
  <c r="BN179"/>
  <c r="BM179"/>
  <c r="BK179"/>
  <c r="BJ179"/>
  <c r="BI179"/>
  <c r="BH179"/>
  <c r="BF179"/>
  <c r="BE179"/>
  <c r="AY179"/>
  <c r="AP179"/>
  <c r="AL179"/>
  <c r="AK179"/>
  <c r="AJ179"/>
  <c r="AA179"/>
  <c r="X179"/>
  <c r="S179"/>
  <c r="R179"/>
  <c r="Q179"/>
  <c r="N179"/>
  <c r="K179"/>
  <c r="CD178"/>
  <c r="CC178"/>
  <c r="CE178" s="1"/>
  <c r="BV178"/>
  <c r="BN178"/>
  <c r="BM178"/>
  <c r="BK178"/>
  <c r="BJ178"/>
  <c r="BI178"/>
  <c r="BH178"/>
  <c r="BF178"/>
  <c r="BE178"/>
  <c r="AY178"/>
  <c r="AP178"/>
  <c r="AL178"/>
  <c r="AK178"/>
  <c r="AJ178"/>
  <c r="AA178"/>
  <c r="X178"/>
  <c r="S178"/>
  <c r="R178"/>
  <c r="Q178"/>
  <c r="N178"/>
  <c r="K178"/>
  <c r="CD177"/>
  <c r="CC177"/>
  <c r="CE177" s="1"/>
  <c r="BV177"/>
  <c r="BN177"/>
  <c r="BM177"/>
  <c r="BK177"/>
  <c r="BJ177"/>
  <c r="BI177"/>
  <c r="BH177"/>
  <c r="BF177"/>
  <c r="BE177"/>
  <c r="BP177" s="1"/>
  <c r="AY177"/>
  <c r="AP177"/>
  <c r="AL177"/>
  <c r="AK177"/>
  <c r="AJ177"/>
  <c r="AA177"/>
  <c r="X177"/>
  <c r="S177"/>
  <c r="R177"/>
  <c r="Q177"/>
  <c r="N177"/>
  <c r="K177"/>
  <c r="CD176"/>
  <c r="CC176"/>
  <c r="BV176"/>
  <c r="BN176"/>
  <c r="BM176"/>
  <c r="BK176"/>
  <c r="BJ176"/>
  <c r="BI176"/>
  <c r="BH176"/>
  <c r="BF176"/>
  <c r="BE176"/>
  <c r="AY176"/>
  <c r="AP176"/>
  <c r="AL176"/>
  <c r="AK176"/>
  <c r="AJ176"/>
  <c r="AA176"/>
  <c r="X176"/>
  <c r="S176"/>
  <c r="R176"/>
  <c r="Q176"/>
  <c r="N176"/>
  <c r="K176"/>
  <c r="CD175"/>
  <c r="CC175"/>
  <c r="BV175"/>
  <c r="BN175"/>
  <c r="BM175"/>
  <c r="BK175"/>
  <c r="BJ175"/>
  <c r="BI175"/>
  <c r="BH175"/>
  <c r="BF175"/>
  <c r="BE175"/>
  <c r="AY175"/>
  <c r="AP175"/>
  <c r="AL175"/>
  <c r="AK175"/>
  <c r="AJ175"/>
  <c r="AA175"/>
  <c r="X175"/>
  <c r="S175"/>
  <c r="R175"/>
  <c r="Q175"/>
  <c r="N175"/>
  <c r="K175"/>
  <c r="CD174"/>
  <c r="CC174"/>
  <c r="BV174"/>
  <c r="BN174"/>
  <c r="BM174"/>
  <c r="BO174" s="1"/>
  <c r="BK174"/>
  <c r="BJ174"/>
  <c r="BI174"/>
  <c r="BH174"/>
  <c r="BF174"/>
  <c r="BE174"/>
  <c r="AY174"/>
  <c r="AP174"/>
  <c r="AL174"/>
  <c r="AK174"/>
  <c r="AJ174"/>
  <c r="AA174"/>
  <c r="X174"/>
  <c r="S174"/>
  <c r="R174"/>
  <c r="Q174"/>
  <c r="N174"/>
  <c r="K174"/>
  <c r="CD173"/>
  <c r="CC173"/>
  <c r="BV173"/>
  <c r="BN173"/>
  <c r="BM173"/>
  <c r="BK173"/>
  <c r="BJ173"/>
  <c r="BI173"/>
  <c r="BH173"/>
  <c r="BF173"/>
  <c r="BE173"/>
  <c r="AY173"/>
  <c r="AP173"/>
  <c r="AL173"/>
  <c r="AK173"/>
  <c r="AJ173"/>
  <c r="AA173"/>
  <c r="X173"/>
  <c r="S173"/>
  <c r="R173"/>
  <c r="Q173"/>
  <c r="N173"/>
  <c r="K173"/>
  <c r="CD172"/>
  <c r="CC172"/>
  <c r="BV172"/>
  <c r="BN172"/>
  <c r="BM172"/>
  <c r="BK172"/>
  <c r="BJ172"/>
  <c r="BL172" s="1"/>
  <c r="BI172"/>
  <c r="BH172"/>
  <c r="BF172"/>
  <c r="BE172"/>
  <c r="AY172"/>
  <c r="AP172"/>
  <c r="AL172"/>
  <c r="AK172"/>
  <c r="AJ172"/>
  <c r="AA172"/>
  <c r="X172"/>
  <c r="S172"/>
  <c r="R172"/>
  <c r="Q172"/>
  <c r="N172"/>
  <c r="K172"/>
  <c r="CD171"/>
  <c r="CC171"/>
  <c r="BV171"/>
  <c r="BN171"/>
  <c r="BM171"/>
  <c r="BK171"/>
  <c r="BJ171"/>
  <c r="BI171"/>
  <c r="BH171"/>
  <c r="BF171"/>
  <c r="BE171"/>
  <c r="AY171"/>
  <c r="AP171"/>
  <c r="AL171"/>
  <c r="AK171"/>
  <c r="AJ171"/>
  <c r="AA171"/>
  <c r="X171"/>
  <c r="S171"/>
  <c r="R171"/>
  <c r="Q171"/>
  <c r="N171"/>
  <c r="K171"/>
  <c r="CD170"/>
  <c r="CC170"/>
  <c r="BV170"/>
  <c r="BN170"/>
  <c r="BM170"/>
  <c r="BK170"/>
  <c r="BJ170"/>
  <c r="BI170"/>
  <c r="BH170"/>
  <c r="BF170"/>
  <c r="BE170"/>
  <c r="AY170"/>
  <c r="AP170"/>
  <c r="AL170"/>
  <c r="AK170"/>
  <c r="AJ170"/>
  <c r="AA170"/>
  <c r="X170"/>
  <c r="S170"/>
  <c r="R170"/>
  <c r="Q170"/>
  <c r="N170"/>
  <c r="K170"/>
  <c r="CD169"/>
  <c r="CC169"/>
  <c r="BV169"/>
  <c r="BN169"/>
  <c r="BM169"/>
  <c r="BK169"/>
  <c r="BJ169"/>
  <c r="BI169"/>
  <c r="BH169"/>
  <c r="BF169"/>
  <c r="BE169"/>
  <c r="AY169"/>
  <c r="AP169"/>
  <c r="AL169"/>
  <c r="AK169"/>
  <c r="AJ169"/>
  <c r="AA169"/>
  <c r="X169"/>
  <c r="S169"/>
  <c r="R169"/>
  <c r="Q169"/>
  <c r="N169"/>
  <c r="K169"/>
  <c r="CD168"/>
  <c r="CC168"/>
  <c r="BV168"/>
  <c r="BN168"/>
  <c r="BM168"/>
  <c r="BK168"/>
  <c r="BJ168"/>
  <c r="BI168"/>
  <c r="BH168"/>
  <c r="BF168"/>
  <c r="BE168"/>
  <c r="AY168"/>
  <c r="AP168"/>
  <c r="AL168"/>
  <c r="AK168"/>
  <c r="AJ168"/>
  <c r="AA168"/>
  <c r="X168"/>
  <c r="S168"/>
  <c r="R168"/>
  <c r="T168" s="1"/>
  <c r="Q168"/>
  <c r="N168"/>
  <c r="K168"/>
  <c r="CD167"/>
  <c r="CC167"/>
  <c r="BV167"/>
  <c r="BN167"/>
  <c r="BM167"/>
  <c r="BK167"/>
  <c r="BJ167"/>
  <c r="BI167"/>
  <c r="BH167"/>
  <c r="BF167"/>
  <c r="BE167"/>
  <c r="AY167"/>
  <c r="AP167"/>
  <c r="AL167"/>
  <c r="AK167"/>
  <c r="AJ167"/>
  <c r="AA167"/>
  <c r="X167"/>
  <c r="S167"/>
  <c r="R167"/>
  <c r="Q167"/>
  <c r="N167"/>
  <c r="K167"/>
  <c r="CD166"/>
  <c r="CC166"/>
  <c r="BV166"/>
  <c r="BN166"/>
  <c r="BM166"/>
  <c r="BK166"/>
  <c r="BJ166"/>
  <c r="BI166"/>
  <c r="BH166"/>
  <c r="BF166"/>
  <c r="BE166"/>
  <c r="AY166"/>
  <c r="AP166"/>
  <c r="AL166"/>
  <c r="AK166"/>
  <c r="AJ166"/>
  <c r="AA166"/>
  <c r="X166"/>
  <c r="S166"/>
  <c r="R166"/>
  <c r="Q166"/>
  <c r="N166"/>
  <c r="K166"/>
  <c r="CD165"/>
  <c r="CC165"/>
  <c r="BV165"/>
  <c r="BN165"/>
  <c r="BM165"/>
  <c r="BK165"/>
  <c r="BJ165"/>
  <c r="BL165" s="1"/>
  <c r="BI165"/>
  <c r="BH165"/>
  <c r="BF165"/>
  <c r="BE165"/>
  <c r="AY165"/>
  <c r="AP165"/>
  <c r="AL165"/>
  <c r="AK165"/>
  <c r="AM165" s="1"/>
  <c r="AJ165"/>
  <c r="AA165"/>
  <c r="X165"/>
  <c r="S165"/>
  <c r="R165"/>
  <c r="Q165"/>
  <c r="N165"/>
  <c r="K165"/>
  <c r="CD164"/>
  <c r="CC164"/>
  <c r="BV164"/>
  <c r="BN164"/>
  <c r="BM164"/>
  <c r="BK164"/>
  <c r="BJ164"/>
  <c r="BI164"/>
  <c r="BH164"/>
  <c r="BF164"/>
  <c r="BE164"/>
  <c r="AY164"/>
  <c r="AP164"/>
  <c r="AL164"/>
  <c r="AK164"/>
  <c r="AJ164"/>
  <c r="AA164"/>
  <c r="X164"/>
  <c r="S164"/>
  <c r="R164"/>
  <c r="Q164"/>
  <c r="N164"/>
  <c r="K164"/>
  <c r="CD163"/>
  <c r="CE163" s="1"/>
  <c r="CC163"/>
  <c r="BV163"/>
  <c r="BN163"/>
  <c r="BM163"/>
  <c r="BK163"/>
  <c r="BJ163"/>
  <c r="BI163"/>
  <c r="BH163"/>
  <c r="BF163"/>
  <c r="BE163"/>
  <c r="AY163"/>
  <c r="AP163"/>
  <c r="AL163"/>
  <c r="AK163"/>
  <c r="AJ163"/>
  <c r="AA163"/>
  <c r="X163"/>
  <c r="S163"/>
  <c r="R163"/>
  <c r="Q163"/>
  <c r="N163"/>
  <c r="K163"/>
  <c r="CD162"/>
  <c r="CC162"/>
  <c r="BV162"/>
  <c r="BN162"/>
  <c r="BM162"/>
  <c r="BK162"/>
  <c r="BJ162"/>
  <c r="BI162"/>
  <c r="BH162"/>
  <c r="BF162"/>
  <c r="BE162"/>
  <c r="AY162"/>
  <c r="AP162"/>
  <c r="AL162"/>
  <c r="AK162"/>
  <c r="AJ162"/>
  <c r="AA162"/>
  <c r="X162"/>
  <c r="S162"/>
  <c r="R162"/>
  <c r="Q162"/>
  <c r="N162"/>
  <c r="K162"/>
  <c r="CD161"/>
  <c r="CC161"/>
  <c r="CE161" s="1"/>
  <c r="BV161"/>
  <c r="BN161"/>
  <c r="BM161"/>
  <c r="BK161"/>
  <c r="BJ161"/>
  <c r="BI161"/>
  <c r="BH161"/>
  <c r="BF161"/>
  <c r="BE161"/>
  <c r="AY161"/>
  <c r="AP161"/>
  <c r="AL161"/>
  <c r="AK161"/>
  <c r="AM161" s="1"/>
  <c r="AJ161"/>
  <c r="AA161"/>
  <c r="X161"/>
  <c r="S161"/>
  <c r="R161"/>
  <c r="Q161"/>
  <c r="N161"/>
  <c r="K161"/>
  <c r="CD160"/>
  <c r="CC160"/>
  <c r="CE160" s="1"/>
  <c r="BV160"/>
  <c r="BN160"/>
  <c r="BM160"/>
  <c r="BK160"/>
  <c r="BJ160"/>
  <c r="BI160"/>
  <c r="BH160"/>
  <c r="BF160"/>
  <c r="BE160"/>
  <c r="AY160"/>
  <c r="AP160"/>
  <c r="AL160"/>
  <c r="AK160"/>
  <c r="AJ160"/>
  <c r="AA160"/>
  <c r="X160"/>
  <c r="S160"/>
  <c r="R160"/>
  <c r="Q160"/>
  <c r="N160"/>
  <c r="K160"/>
  <c r="CD159"/>
  <c r="CC159"/>
  <c r="BV159"/>
  <c r="BN159"/>
  <c r="BM159"/>
  <c r="BK159"/>
  <c r="BJ159"/>
  <c r="BL159" s="1"/>
  <c r="BI159"/>
  <c r="BH159"/>
  <c r="BF159"/>
  <c r="BE159"/>
  <c r="AY159"/>
  <c r="AP159"/>
  <c r="AL159"/>
  <c r="AK159"/>
  <c r="AM159" s="1"/>
  <c r="AJ159"/>
  <c r="AA159"/>
  <c r="X159"/>
  <c r="S159"/>
  <c r="R159"/>
  <c r="Q159"/>
  <c r="N159"/>
  <c r="K159"/>
  <c r="CD158"/>
  <c r="CC158"/>
  <c r="BN158"/>
  <c r="BM158"/>
  <c r="BK158"/>
  <c r="BJ158"/>
  <c r="BI158"/>
  <c r="BH158"/>
  <c r="BF158"/>
  <c r="BE158"/>
  <c r="AY158"/>
  <c r="AP158"/>
  <c r="AL158"/>
  <c r="AK158"/>
  <c r="AJ158"/>
  <c r="AA158"/>
  <c r="X158"/>
  <c r="S158"/>
  <c r="R158"/>
  <c r="Q158"/>
  <c r="K158"/>
  <c r="CD157"/>
  <c r="CC157"/>
  <c r="BN157"/>
  <c r="BM157"/>
  <c r="BK157"/>
  <c r="BJ157"/>
  <c r="BI157"/>
  <c r="BH157"/>
  <c r="BF157"/>
  <c r="BE157"/>
  <c r="AY157"/>
  <c r="AP157"/>
  <c r="AL157"/>
  <c r="AK157"/>
  <c r="AJ157"/>
  <c r="AA157"/>
  <c r="X157"/>
  <c r="S157"/>
  <c r="R157"/>
  <c r="Q157"/>
  <c r="N157"/>
  <c r="K157"/>
  <c r="CD156"/>
  <c r="CC156"/>
  <c r="BN156"/>
  <c r="BM156"/>
  <c r="BK156"/>
  <c r="BJ156"/>
  <c r="BI156"/>
  <c r="BH156"/>
  <c r="BF156"/>
  <c r="BE156"/>
  <c r="AY156"/>
  <c r="AP156"/>
  <c r="AL156"/>
  <c r="AK156"/>
  <c r="AJ156"/>
  <c r="AA156"/>
  <c r="X156"/>
  <c r="S156"/>
  <c r="R156"/>
  <c r="Q156"/>
  <c r="K156"/>
  <c r="CD155"/>
  <c r="CC155"/>
  <c r="BV155"/>
  <c r="BN155"/>
  <c r="BM155"/>
  <c r="BO155" s="1"/>
  <c r="BK155"/>
  <c r="BJ155"/>
  <c r="BI155"/>
  <c r="BH155"/>
  <c r="BF155"/>
  <c r="BE155"/>
  <c r="AY155"/>
  <c r="AP155"/>
  <c r="AL155"/>
  <c r="AK155"/>
  <c r="AJ155"/>
  <c r="AA155"/>
  <c r="X155"/>
  <c r="S155"/>
  <c r="R155"/>
  <c r="Q155"/>
  <c r="N155"/>
  <c r="N244" s="1"/>
  <c r="K155"/>
  <c r="BN154"/>
  <c r="BM154"/>
  <c r="BK154"/>
  <c r="BJ154"/>
  <c r="BI154"/>
  <c r="BH154"/>
  <c r="BF154"/>
  <c r="BE154"/>
  <c r="BN153"/>
  <c r="BM153"/>
  <c r="BK153"/>
  <c r="BJ153"/>
  <c r="BI153"/>
  <c r="BH153"/>
  <c r="BF153"/>
  <c r="BE153"/>
  <c r="CB151"/>
  <c r="CA151"/>
  <c r="BZ151"/>
  <c r="BY151"/>
  <c r="BX151"/>
  <c r="BW151"/>
  <c r="BU151"/>
  <c r="BT151"/>
  <c r="BS151"/>
  <c r="BD151"/>
  <c r="BC151"/>
  <c r="BB151"/>
  <c r="BA151"/>
  <c r="AZ151"/>
  <c r="AX151"/>
  <c r="AW151"/>
  <c r="AU151"/>
  <c r="AT151"/>
  <c r="AS151"/>
  <c r="AR151"/>
  <c r="AQ151"/>
  <c r="AO151"/>
  <c r="AN151"/>
  <c r="AI151"/>
  <c r="AH151"/>
  <c r="AG151"/>
  <c r="BH151" s="1"/>
  <c r="AF151"/>
  <c r="AE151"/>
  <c r="AD151"/>
  <c r="AC151"/>
  <c r="AB151"/>
  <c r="Z151"/>
  <c r="Y151"/>
  <c r="W151"/>
  <c r="V151"/>
  <c r="U151"/>
  <c r="P151"/>
  <c r="O151"/>
  <c r="M151"/>
  <c r="L151"/>
  <c r="J151"/>
  <c r="I151"/>
  <c r="BN150"/>
  <c r="BM150"/>
  <c r="BK150"/>
  <c r="BJ150"/>
  <c r="BL150" s="1"/>
  <c r="BI150"/>
  <c r="BH150"/>
  <c r="BF150"/>
  <c r="BE150"/>
  <c r="AY150"/>
  <c r="AP150"/>
  <c r="AA150"/>
  <c r="X150"/>
  <c r="S150"/>
  <c r="T150" s="1"/>
  <c r="R150"/>
  <c r="Q150"/>
  <c r="K150"/>
  <c r="CD149"/>
  <c r="CC149"/>
  <c r="BV149"/>
  <c r="BN149"/>
  <c r="BM149"/>
  <c r="BK149"/>
  <c r="BJ149"/>
  <c r="BL149" s="1"/>
  <c r="BI149"/>
  <c r="BH149"/>
  <c r="BF149"/>
  <c r="BE149"/>
  <c r="AY149"/>
  <c r="AP149"/>
  <c r="AL149"/>
  <c r="AK149"/>
  <c r="AM149" s="1"/>
  <c r="AJ149"/>
  <c r="AA149"/>
  <c r="X149"/>
  <c r="S149"/>
  <c r="R149"/>
  <c r="T149" s="1"/>
  <c r="Q149"/>
  <c r="N149"/>
  <c r="K149"/>
  <c r="CD148"/>
  <c r="CC148"/>
  <c r="BV148"/>
  <c r="BN148"/>
  <c r="BM148"/>
  <c r="BO148" s="1"/>
  <c r="BK148"/>
  <c r="BL148" s="1"/>
  <c r="BJ148"/>
  <c r="BI148"/>
  <c r="BH148"/>
  <c r="BF148"/>
  <c r="BE148"/>
  <c r="AY148"/>
  <c r="AP148"/>
  <c r="AL148"/>
  <c r="AK148"/>
  <c r="AJ148"/>
  <c r="AA148"/>
  <c r="X148"/>
  <c r="S148"/>
  <c r="R148"/>
  <c r="T148" s="1"/>
  <c r="Q148"/>
  <c r="N148"/>
  <c r="K148"/>
  <c r="CD147"/>
  <c r="CC147"/>
  <c r="BV147"/>
  <c r="BN147"/>
  <c r="BM147"/>
  <c r="BK147"/>
  <c r="BL147" s="1"/>
  <c r="BJ147"/>
  <c r="BI147"/>
  <c r="BH147"/>
  <c r="BF147"/>
  <c r="BE147"/>
  <c r="AY147"/>
  <c r="AP147"/>
  <c r="AL147"/>
  <c r="AK147"/>
  <c r="AJ147"/>
  <c r="AA147"/>
  <c r="X147"/>
  <c r="S147"/>
  <c r="R147"/>
  <c r="Q147"/>
  <c r="N147"/>
  <c r="K147"/>
  <c r="CD146"/>
  <c r="CC146"/>
  <c r="BV146"/>
  <c r="BN146"/>
  <c r="BM146"/>
  <c r="BO146" s="1"/>
  <c r="BK146"/>
  <c r="BJ146"/>
  <c r="BI146"/>
  <c r="BH146"/>
  <c r="BF146"/>
  <c r="BE146"/>
  <c r="BG146" s="1"/>
  <c r="AY146"/>
  <c r="AP146"/>
  <c r="AL146"/>
  <c r="AK146"/>
  <c r="AJ146"/>
  <c r="AA146"/>
  <c r="X146"/>
  <c r="S146"/>
  <c r="R146"/>
  <c r="Q146"/>
  <c r="K146"/>
  <c r="CD145"/>
  <c r="CC145"/>
  <c r="BV145"/>
  <c r="BN145"/>
  <c r="BM145"/>
  <c r="BO145" s="1"/>
  <c r="BK145"/>
  <c r="BJ145"/>
  <c r="BI145"/>
  <c r="BH145"/>
  <c r="BF145"/>
  <c r="BE145"/>
  <c r="AY145"/>
  <c r="AP145"/>
  <c r="AL145"/>
  <c r="AK145"/>
  <c r="AJ145"/>
  <c r="AA145"/>
  <c r="X145"/>
  <c r="S145"/>
  <c r="R145"/>
  <c r="Q145"/>
  <c r="N145"/>
  <c r="N151" s="1"/>
  <c r="K145"/>
  <c r="BN144"/>
  <c r="BM144"/>
  <c r="BK144"/>
  <c r="BJ144"/>
  <c r="BI144"/>
  <c r="BH144"/>
  <c r="BF144"/>
  <c r="BE144"/>
  <c r="CB143"/>
  <c r="CA143"/>
  <c r="BZ143"/>
  <c r="BY143"/>
  <c r="BX143"/>
  <c r="BW143"/>
  <c r="BU143"/>
  <c r="BT143"/>
  <c r="BS143"/>
  <c r="BD143"/>
  <c r="BC143"/>
  <c r="BB143"/>
  <c r="BA143"/>
  <c r="AZ143"/>
  <c r="AX143"/>
  <c r="AW143"/>
  <c r="AU143"/>
  <c r="AT143"/>
  <c r="AS143"/>
  <c r="AR143"/>
  <c r="AQ143"/>
  <c r="AO143"/>
  <c r="AN143"/>
  <c r="AI143"/>
  <c r="AH143"/>
  <c r="AG143"/>
  <c r="BH143" s="1"/>
  <c r="AF143"/>
  <c r="AE143"/>
  <c r="AD143"/>
  <c r="AC143"/>
  <c r="AB143"/>
  <c r="Z143"/>
  <c r="Y143"/>
  <c r="W143"/>
  <c r="V143"/>
  <c r="U143"/>
  <c r="P143"/>
  <c r="O143"/>
  <c r="M143"/>
  <c r="L143"/>
  <c r="J143"/>
  <c r="I143"/>
  <c r="CD142"/>
  <c r="CC142"/>
  <c r="BV142"/>
  <c r="BN142"/>
  <c r="BM142"/>
  <c r="BK142"/>
  <c r="BJ142"/>
  <c r="BL142" s="1"/>
  <c r="BI142"/>
  <c r="BH142"/>
  <c r="BF142"/>
  <c r="BE142"/>
  <c r="AY142"/>
  <c r="AP142"/>
  <c r="AL142"/>
  <c r="AK142"/>
  <c r="AJ142"/>
  <c r="AA142"/>
  <c r="X142"/>
  <c r="S142"/>
  <c r="R142"/>
  <c r="Q142"/>
  <c r="N142"/>
  <c r="K142"/>
  <c r="CD141"/>
  <c r="CC141"/>
  <c r="BV141"/>
  <c r="BN141"/>
  <c r="BM141"/>
  <c r="BO141" s="1"/>
  <c r="BK141"/>
  <c r="BJ141"/>
  <c r="BI141"/>
  <c r="BH141"/>
  <c r="BF141"/>
  <c r="BE141"/>
  <c r="BG141" s="1"/>
  <c r="AY141"/>
  <c r="AP141"/>
  <c r="AL141"/>
  <c r="AK141"/>
  <c r="AM141" s="1"/>
  <c r="AJ141"/>
  <c r="AA141"/>
  <c r="X141"/>
  <c r="S141"/>
  <c r="R141"/>
  <c r="Q141"/>
  <c r="N141"/>
  <c r="K141"/>
  <c r="CD140"/>
  <c r="CC140"/>
  <c r="CE140" s="1"/>
  <c r="BV140"/>
  <c r="BN140"/>
  <c r="BO140" s="1"/>
  <c r="BM140"/>
  <c r="BK140"/>
  <c r="BJ140"/>
  <c r="BI140"/>
  <c r="BH140"/>
  <c r="BF140"/>
  <c r="BE140"/>
  <c r="AY140"/>
  <c r="AP140"/>
  <c r="AL140"/>
  <c r="AK140"/>
  <c r="AJ140"/>
  <c r="AA140"/>
  <c r="X140"/>
  <c r="S140"/>
  <c r="R140"/>
  <c r="Q140"/>
  <c r="N140"/>
  <c r="K140"/>
  <c r="CD139"/>
  <c r="CC139"/>
  <c r="BV139"/>
  <c r="BN139"/>
  <c r="BM139"/>
  <c r="BK139"/>
  <c r="BJ139"/>
  <c r="BI139"/>
  <c r="BH139"/>
  <c r="BF139"/>
  <c r="BE139"/>
  <c r="AY139"/>
  <c r="AP139"/>
  <c r="AL139"/>
  <c r="AK139"/>
  <c r="AM139" s="1"/>
  <c r="AJ139"/>
  <c r="AA139"/>
  <c r="X139"/>
  <c r="S139"/>
  <c r="R139"/>
  <c r="Q139"/>
  <c r="N139"/>
  <c r="K139"/>
  <c r="CD138"/>
  <c r="CC138"/>
  <c r="BV138"/>
  <c r="BN138"/>
  <c r="BM138"/>
  <c r="BK138"/>
  <c r="BJ138"/>
  <c r="BI138"/>
  <c r="BH138"/>
  <c r="BF138"/>
  <c r="BE138"/>
  <c r="AY138"/>
  <c r="AP138"/>
  <c r="AL138"/>
  <c r="AK138"/>
  <c r="AJ138"/>
  <c r="AA138"/>
  <c r="X138"/>
  <c r="S138"/>
  <c r="R138"/>
  <c r="Q138"/>
  <c r="N138"/>
  <c r="N143" s="1"/>
  <c r="K138"/>
  <c r="BN137"/>
  <c r="BM137"/>
  <c r="BK137"/>
  <c r="BJ137"/>
  <c r="BL137" s="1"/>
  <c r="BI137"/>
  <c r="BH137"/>
  <c r="BF137"/>
  <c r="BE137"/>
  <c r="CB136"/>
  <c r="CA136"/>
  <c r="BZ136"/>
  <c r="BY136"/>
  <c r="BX136"/>
  <c r="BW136"/>
  <c r="BU136"/>
  <c r="BT136"/>
  <c r="BS136"/>
  <c r="BD136"/>
  <c r="BC136"/>
  <c r="BB136"/>
  <c r="BA136"/>
  <c r="AZ136"/>
  <c r="AX136"/>
  <c r="AW136"/>
  <c r="AU136"/>
  <c r="AT136"/>
  <c r="AS136"/>
  <c r="AR136"/>
  <c r="AQ136"/>
  <c r="AO136"/>
  <c r="AN136"/>
  <c r="AI136"/>
  <c r="AH136"/>
  <c r="AG136"/>
  <c r="BH136" s="1"/>
  <c r="AF136"/>
  <c r="AE136"/>
  <c r="AD136"/>
  <c r="AC136"/>
  <c r="AB136"/>
  <c r="Z136"/>
  <c r="Y136"/>
  <c r="W136"/>
  <c r="V136"/>
  <c r="U136"/>
  <c r="P136"/>
  <c r="O136"/>
  <c r="M136"/>
  <c r="L136"/>
  <c r="J136"/>
  <c r="I136"/>
  <c r="CD135"/>
  <c r="CC135"/>
  <c r="BV135"/>
  <c r="BN135"/>
  <c r="BM135"/>
  <c r="BK135"/>
  <c r="BJ135"/>
  <c r="BI135"/>
  <c r="BH135"/>
  <c r="BF135"/>
  <c r="BE135"/>
  <c r="AY135"/>
  <c r="AP135"/>
  <c r="AL135"/>
  <c r="AK135"/>
  <c r="AJ135"/>
  <c r="AA135"/>
  <c r="X135"/>
  <c r="S135"/>
  <c r="R135"/>
  <c r="Q135"/>
  <c r="K135"/>
  <c r="CD134"/>
  <c r="CC134"/>
  <c r="BV134"/>
  <c r="BN134"/>
  <c r="BM134"/>
  <c r="BK134"/>
  <c r="BJ134"/>
  <c r="BI134"/>
  <c r="BH134"/>
  <c r="BF134"/>
  <c r="BE134"/>
  <c r="AY134"/>
  <c r="AP134"/>
  <c r="AL134"/>
  <c r="AK134"/>
  <c r="AJ134"/>
  <c r="AA134"/>
  <c r="X134"/>
  <c r="S134"/>
  <c r="R134"/>
  <c r="Q134"/>
  <c r="N134"/>
  <c r="K134"/>
  <c r="CD133"/>
  <c r="CC133"/>
  <c r="CE133" s="1"/>
  <c r="BV133"/>
  <c r="BN133"/>
  <c r="BM133"/>
  <c r="BK133"/>
  <c r="BJ133"/>
  <c r="BI133"/>
  <c r="BH133"/>
  <c r="BF133"/>
  <c r="BE133"/>
  <c r="AY133"/>
  <c r="AP133"/>
  <c r="AL133"/>
  <c r="AK133"/>
  <c r="AJ133"/>
  <c r="AA133"/>
  <c r="X133"/>
  <c r="S133"/>
  <c r="R133"/>
  <c r="Q133"/>
  <c r="N133"/>
  <c r="K133"/>
  <c r="CD132"/>
  <c r="CC132"/>
  <c r="BV132"/>
  <c r="BN132"/>
  <c r="BM132"/>
  <c r="BK132"/>
  <c r="BJ132"/>
  <c r="BI132"/>
  <c r="BH132"/>
  <c r="BF132"/>
  <c r="BE132"/>
  <c r="AY132"/>
  <c r="AP132"/>
  <c r="AL132"/>
  <c r="AK132"/>
  <c r="AJ132"/>
  <c r="AA132"/>
  <c r="X132"/>
  <c r="S132"/>
  <c r="R132"/>
  <c r="Q132"/>
  <c r="N132"/>
  <c r="K132"/>
  <c r="CD131"/>
  <c r="CC131"/>
  <c r="BV131"/>
  <c r="BN131"/>
  <c r="BM131"/>
  <c r="BK131"/>
  <c r="BJ131"/>
  <c r="BL131" s="1"/>
  <c r="BI131"/>
  <c r="BH131"/>
  <c r="BF131"/>
  <c r="BE131"/>
  <c r="AY131"/>
  <c r="AP131"/>
  <c r="AL131"/>
  <c r="AK131"/>
  <c r="AM131" s="1"/>
  <c r="AJ131"/>
  <c r="AA131"/>
  <c r="X131"/>
  <c r="S131"/>
  <c r="R131"/>
  <c r="Q131"/>
  <c r="N131"/>
  <c r="K131"/>
  <c r="CD130"/>
  <c r="CC130"/>
  <c r="BV130"/>
  <c r="BN130"/>
  <c r="BM130"/>
  <c r="BO130" s="1"/>
  <c r="BK130"/>
  <c r="BJ130"/>
  <c r="BI130"/>
  <c r="BH130"/>
  <c r="BF130"/>
  <c r="BE130"/>
  <c r="AY130"/>
  <c r="AP130"/>
  <c r="AL130"/>
  <c r="AK130"/>
  <c r="AJ130"/>
  <c r="AA130"/>
  <c r="X130"/>
  <c r="S130"/>
  <c r="R130"/>
  <c r="Q130"/>
  <c r="N130"/>
  <c r="K130"/>
  <c r="CD129"/>
  <c r="CC129"/>
  <c r="BV129"/>
  <c r="BN129"/>
  <c r="BM129"/>
  <c r="BK129"/>
  <c r="BJ129"/>
  <c r="BI129"/>
  <c r="BH129"/>
  <c r="BF129"/>
  <c r="BE129"/>
  <c r="AY129"/>
  <c r="AP129"/>
  <c r="AL129"/>
  <c r="AK129"/>
  <c r="AJ129"/>
  <c r="AA129"/>
  <c r="X129"/>
  <c r="S129"/>
  <c r="R129"/>
  <c r="Q129"/>
  <c r="N129"/>
  <c r="K129"/>
  <c r="CD128"/>
  <c r="CC128"/>
  <c r="BV128"/>
  <c r="BN128"/>
  <c r="BM128"/>
  <c r="BK128"/>
  <c r="BJ128"/>
  <c r="BI128"/>
  <c r="BH128"/>
  <c r="BF128"/>
  <c r="BE128"/>
  <c r="AY128"/>
  <c r="AP128"/>
  <c r="AL128"/>
  <c r="AK128"/>
  <c r="AM128" s="1"/>
  <c r="AJ128"/>
  <c r="AA128"/>
  <c r="X128"/>
  <c r="S128"/>
  <c r="R128"/>
  <c r="Q128"/>
  <c r="N128"/>
  <c r="K128"/>
  <c r="CD127"/>
  <c r="CC127"/>
  <c r="BV127"/>
  <c r="BN127"/>
  <c r="BM127"/>
  <c r="BK127"/>
  <c r="BJ127"/>
  <c r="BI127"/>
  <c r="BH127"/>
  <c r="BF127"/>
  <c r="BE127"/>
  <c r="AY127"/>
  <c r="AP127"/>
  <c r="AL127"/>
  <c r="AK127"/>
  <c r="AJ127"/>
  <c r="AA127"/>
  <c r="X127"/>
  <c r="S127"/>
  <c r="R127"/>
  <c r="Q127"/>
  <c r="N127"/>
  <c r="K127"/>
  <c r="CD126"/>
  <c r="CC126"/>
  <c r="BV126"/>
  <c r="BN126"/>
  <c r="BM126"/>
  <c r="BK126"/>
  <c r="BJ126"/>
  <c r="BI126"/>
  <c r="BH126"/>
  <c r="BF126"/>
  <c r="BE126"/>
  <c r="AY126"/>
  <c r="AP126"/>
  <c r="AL126"/>
  <c r="AK126"/>
  <c r="AJ126"/>
  <c r="AA126"/>
  <c r="X126"/>
  <c r="S126"/>
  <c r="R126"/>
  <c r="Q126"/>
  <c r="N126"/>
  <c r="K126"/>
  <c r="CD125"/>
  <c r="CC125"/>
  <c r="CE125" s="1"/>
  <c r="BV125"/>
  <c r="BN125"/>
  <c r="BM125"/>
  <c r="BK125"/>
  <c r="BJ125"/>
  <c r="BI125"/>
  <c r="BH125"/>
  <c r="BF125"/>
  <c r="BE125"/>
  <c r="AY125"/>
  <c r="AP125"/>
  <c r="AL125"/>
  <c r="AM125" s="1"/>
  <c r="AK125"/>
  <c r="AJ125"/>
  <c r="AA125"/>
  <c r="X125"/>
  <c r="S125"/>
  <c r="R125"/>
  <c r="T125" s="1"/>
  <c r="Q125"/>
  <c r="N125"/>
  <c r="K125"/>
  <c r="CD124"/>
  <c r="CC124"/>
  <c r="BV124"/>
  <c r="BN124"/>
  <c r="BM124"/>
  <c r="BO124" s="1"/>
  <c r="BK124"/>
  <c r="BJ124"/>
  <c r="BI124"/>
  <c r="BH124"/>
  <c r="BF124"/>
  <c r="BE124"/>
  <c r="AY124"/>
  <c r="AP124"/>
  <c r="AL124"/>
  <c r="AK124"/>
  <c r="AJ124"/>
  <c r="AA124"/>
  <c r="X124"/>
  <c r="S124"/>
  <c r="R124"/>
  <c r="Q124"/>
  <c r="N124"/>
  <c r="K124"/>
  <c r="CD123"/>
  <c r="CC123"/>
  <c r="BV123"/>
  <c r="BN123"/>
  <c r="BM123"/>
  <c r="BK123"/>
  <c r="BJ123"/>
  <c r="BI123"/>
  <c r="BH123"/>
  <c r="BF123"/>
  <c r="BE123"/>
  <c r="AY123"/>
  <c r="AP123"/>
  <c r="AL123"/>
  <c r="AK123"/>
  <c r="AJ123"/>
  <c r="AA123"/>
  <c r="X123"/>
  <c r="S123"/>
  <c r="R123"/>
  <c r="Q123"/>
  <c r="N123"/>
  <c r="K123"/>
  <c r="CD122"/>
  <c r="CC122"/>
  <c r="BV122"/>
  <c r="BN122"/>
  <c r="BM122"/>
  <c r="BK122"/>
  <c r="BJ122"/>
  <c r="BL122" s="1"/>
  <c r="BI122"/>
  <c r="BH122"/>
  <c r="BF122"/>
  <c r="BE122"/>
  <c r="AY122"/>
  <c r="AP122"/>
  <c r="AL122"/>
  <c r="AK122"/>
  <c r="AM122" s="1"/>
  <c r="AJ122"/>
  <c r="AA122"/>
  <c r="X122"/>
  <c r="S122"/>
  <c r="R122"/>
  <c r="Q122"/>
  <c r="N122"/>
  <c r="K122"/>
  <c r="CD121"/>
  <c r="CC121"/>
  <c r="BN121"/>
  <c r="BM121"/>
  <c r="BO121" s="1"/>
  <c r="BK121"/>
  <c r="BJ121"/>
  <c r="BI121"/>
  <c r="BH121"/>
  <c r="BF121"/>
  <c r="BE121"/>
  <c r="AY121"/>
  <c r="AP121"/>
  <c r="AL121"/>
  <c r="AK121"/>
  <c r="AJ121"/>
  <c r="AA121"/>
  <c r="X121"/>
  <c r="S121"/>
  <c r="R121"/>
  <c r="Q121"/>
  <c r="K121"/>
  <c r="CD120"/>
  <c r="CC120"/>
  <c r="BN120"/>
  <c r="BM120"/>
  <c r="BO120" s="1"/>
  <c r="BK120"/>
  <c r="BJ120"/>
  <c r="BI120"/>
  <c r="BH120"/>
  <c r="BF120"/>
  <c r="BE120"/>
  <c r="AY120"/>
  <c r="AP120"/>
  <c r="AL120"/>
  <c r="AK120"/>
  <c r="AJ120"/>
  <c r="AA120"/>
  <c r="X120"/>
  <c r="S120"/>
  <c r="R120"/>
  <c r="Q120"/>
  <c r="K120"/>
  <c r="CD119"/>
  <c r="CC119"/>
  <c r="BN119"/>
  <c r="BM119"/>
  <c r="BK119"/>
  <c r="BJ119"/>
  <c r="BI119"/>
  <c r="BH119"/>
  <c r="BF119"/>
  <c r="BE119"/>
  <c r="AY119"/>
  <c r="AP119"/>
  <c r="AL119"/>
  <c r="AK119"/>
  <c r="AJ119"/>
  <c r="AA119"/>
  <c r="X119"/>
  <c r="S119"/>
  <c r="R119"/>
  <c r="Q119"/>
  <c r="K119"/>
  <c r="CD118"/>
  <c r="CC118"/>
  <c r="BN118"/>
  <c r="BM118"/>
  <c r="BK118"/>
  <c r="BJ118"/>
  <c r="BI118"/>
  <c r="BH118"/>
  <c r="BF118"/>
  <c r="BE118"/>
  <c r="BG118" s="1"/>
  <c r="AY118"/>
  <c r="AP118"/>
  <c r="AL118"/>
  <c r="AK118"/>
  <c r="AJ118"/>
  <c r="AA118"/>
  <c r="X118"/>
  <c r="S118"/>
  <c r="R118"/>
  <c r="Q118"/>
  <c r="N118"/>
  <c r="K118"/>
  <c r="CD117"/>
  <c r="CC117"/>
  <c r="BN117"/>
  <c r="BM117"/>
  <c r="BK117"/>
  <c r="BJ117"/>
  <c r="BI117"/>
  <c r="BH117"/>
  <c r="BF117"/>
  <c r="BE117"/>
  <c r="AY117"/>
  <c r="AP117"/>
  <c r="AL117"/>
  <c r="AK117"/>
  <c r="AJ117"/>
  <c r="AA117"/>
  <c r="X117"/>
  <c r="S117"/>
  <c r="R117"/>
  <c r="Q117"/>
  <c r="K117"/>
  <c r="CD116"/>
  <c r="CC116"/>
  <c r="BN116"/>
  <c r="BM116"/>
  <c r="BK116"/>
  <c r="BJ116"/>
  <c r="BI116"/>
  <c r="BH116"/>
  <c r="BF116"/>
  <c r="BE116"/>
  <c r="AY116"/>
  <c r="AP116"/>
  <c r="AL116"/>
  <c r="AK116"/>
  <c r="AM116" s="1"/>
  <c r="AJ116"/>
  <c r="AA116"/>
  <c r="X116"/>
  <c r="S116"/>
  <c r="R116"/>
  <c r="Q116"/>
  <c r="N116"/>
  <c r="K116"/>
  <c r="CD115"/>
  <c r="CC115"/>
  <c r="BN115"/>
  <c r="BM115"/>
  <c r="BK115"/>
  <c r="BJ115"/>
  <c r="BI115"/>
  <c r="BH115"/>
  <c r="BF115"/>
  <c r="BE115"/>
  <c r="AY115"/>
  <c r="AP115"/>
  <c r="AL115"/>
  <c r="AK115"/>
  <c r="AJ115"/>
  <c r="AA115"/>
  <c r="X115"/>
  <c r="S115"/>
  <c r="R115"/>
  <c r="Q115"/>
  <c r="N115"/>
  <c r="K115"/>
  <c r="CD114"/>
  <c r="CC114"/>
  <c r="CE114" s="1"/>
  <c r="BN114"/>
  <c r="BM114"/>
  <c r="BK114"/>
  <c r="BJ114"/>
  <c r="BI114"/>
  <c r="BH114"/>
  <c r="BF114"/>
  <c r="BE114"/>
  <c r="AY114"/>
  <c r="AP114"/>
  <c r="AL114"/>
  <c r="AK114"/>
  <c r="AJ114"/>
  <c r="AA114"/>
  <c r="X114"/>
  <c r="S114"/>
  <c r="R114"/>
  <c r="Q114"/>
  <c r="N114"/>
  <c r="K114"/>
  <c r="CD113"/>
  <c r="CC113"/>
  <c r="BN113"/>
  <c r="BM113"/>
  <c r="BO113" s="1"/>
  <c r="BK113"/>
  <c r="BJ113"/>
  <c r="BL113" s="1"/>
  <c r="BI113"/>
  <c r="BH113"/>
  <c r="BF113"/>
  <c r="BE113"/>
  <c r="AY113"/>
  <c r="AP113"/>
  <c r="AL113"/>
  <c r="AK113"/>
  <c r="AJ113"/>
  <c r="AA113"/>
  <c r="X113"/>
  <c r="S113"/>
  <c r="R113"/>
  <c r="Q113"/>
  <c r="N113"/>
  <c r="K113"/>
  <c r="CD112"/>
  <c r="CC112"/>
  <c r="BN112"/>
  <c r="BM112"/>
  <c r="BK112"/>
  <c r="BJ112"/>
  <c r="BI112"/>
  <c r="BH112"/>
  <c r="BF112"/>
  <c r="BE112"/>
  <c r="AY112"/>
  <c r="AP112"/>
  <c r="AL112"/>
  <c r="AK112"/>
  <c r="AJ112"/>
  <c r="AA112"/>
  <c r="X112"/>
  <c r="S112"/>
  <c r="R112"/>
  <c r="Q112"/>
  <c r="K112"/>
  <c r="CD111"/>
  <c r="CC111"/>
  <c r="BV111"/>
  <c r="BN111"/>
  <c r="BM111"/>
  <c r="BK111"/>
  <c r="BJ111"/>
  <c r="BL111" s="1"/>
  <c r="BI111"/>
  <c r="BH111"/>
  <c r="BF111"/>
  <c r="BE111"/>
  <c r="AY111"/>
  <c r="AP111"/>
  <c r="AL111"/>
  <c r="AK111"/>
  <c r="AM111" s="1"/>
  <c r="AJ111"/>
  <c r="AA111"/>
  <c r="X111"/>
  <c r="S111"/>
  <c r="R111"/>
  <c r="Q111"/>
  <c r="N111"/>
  <c r="K111"/>
  <c r="CD110"/>
  <c r="CC110"/>
  <c r="CE110" s="1"/>
  <c r="BV110"/>
  <c r="BN110"/>
  <c r="BO110" s="1"/>
  <c r="BM110"/>
  <c r="BK110"/>
  <c r="BJ110"/>
  <c r="BI110"/>
  <c r="BH110"/>
  <c r="BF110"/>
  <c r="BE110"/>
  <c r="AY110"/>
  <c r="AP110"/>
  <c r="AL110"/>
  <c r="AM110" s="1"/>
  <c r="AK110"/>
  <c r="AJ110"/>
  <c r="AA110"/>
  <c r="X110"/>
  <c r="S110"/>
  <c r="R110"/>
  <c r="Q110"/>
  <c r="N110"/>
  <c r="N136" s="1"/>
  <c r="K110"/>
  <c r="BN109"/>
  <c r="BM109"/>
  <c r="BK109"/>
  <c r="BJ109"/>
  <c r="BI109"/>
  <c r="BH109"/>
  <c r="BF109"/>
  <c r="BE109"/>
  <c r="CB108"/>
  <c r="CA108"/>
  <c r="BZ108"/>
  <c r="BY108"/>
  <c r="BX108"/>
  <c r="BW108"/>
  <c r="BU108"/>
  <c r="BT108"/>
  <c r="BS108"/>
  <c r="BD108"/>
  <c r="BC108"/>
  <c r="BB108"/>
  <c r="BA108"/>
  <c r="AZ108"/>
  <c r="AX108"/>
  <c r="AW108"/>
  <c r="AU108"/>
  <c r="AT108"/>
  <c r="AS108"/>
  <c r="AR108"/>
  <c r="AQ108"/>
  <c r="AO108"/>
  <c r="AN108"/>
  <c r="AI108"/>
  <c r="AH108"/>
  <c r="AG108"/>
  <c r="BH108" s="1"/>
  <c r="AF108"/>
  <c r="AE108"/>
  <c r="AD108"/>
  <c r="AC108"/>
  <c r="AB108"/>
  <c r="Z108"/>
  <c r="Y108"/>
  <c r="W108"/>
  <c r="V108"/>
  <c r="U108"/>
  <c r="P108"/>
  <c r="O108"/>
  <c r="M108"/>
  <c r="L108"/>
  <c r="J108"/>
  <c r="I108"/>
  <c r="BN107"/>
  <c r="BM107"/>
  <c r="BK107"/>
  <c r="BJ107"/>
  <c r="BI107"/>
  <c r="BH107"/>
  <c r="BF107"/>
  <c r="BG107" s="1"/>
  <c r="BE107"/>
  <c r="AY107"/>
  <c r="AP107"/>
  <c r="AA107"/>
  <c r="X107"/>
  <c r="R107"/>
  <c r="T107" s="1"/>
  <c r="Q107"/>
  <c r="K107"/>
  <c r="BN106"/>
  <c r="BM106"/>
  <c r="BK106"/>
  <c r="BJ106"/>
  <c r="BI106"/>
  <c r="BH106"/>
  <c r="BF106"/>
  <c r="BE106"/>
  <c r="BG106" s="1"/>
  <c r="AY106"/>
  <c r="AP106"/>
  <c r="AA106"/>
  <c r="X106"/>
  <c r="R106"/>
  <c r="T106" s="1"/>
  <c r="Q106"/>
  <c r="K106"/>
  <c r="BN105"/>
  <c r="BM105"/>
  <c r="BK105"/>
  <c r="BJ105"/>
  <c r="BI105"/>
  <c r="BH105"/>
  <c r="BF105"/>
  <c r="BE105"/>
  <c r="AY105"/>
  <c r="AP105"/>
  <c r="AA105"/>
  <c r="X105"/>
  <c r="R105"/>
  <c r="T105" s="1"/>
  <c r="Q105"/>
  <c r="K105"/>
  <c r="BN104"/>
  <c r="BM104"/>
  <c r="BK104"/>
  <c r="BJ104"/>
  <c r="BL104" s="1"/>
  <c r="BI104"/>
  <c r="BH104"/>
  <c r="BF104"/>
  <c r="BE104"/>
  <c r="AY104"/>
  <c r="AP104"/>
  <c r="AA104"/>
  <c r="X104"/>
  <c r="R104"/>
  <c r="T104" s="1"/>
  <c r="Q104"/>
  <c r="K104"/>
  <c r="BN103"/>
  <c r="BM103"/>
  <c r="BK103"/>
  <c r="BJ103"/>
  <c r="BI103"/>
  <c r="BH103"/>
  <c r="BF103"/>
  <c r="BE103"/>
  <c r="AY103"/>
  <c r="AP103"/>
  <c r="AA103"/>
  <c r="X103"/>
  <c r="R103"/>
  <c r="T103" s="1"/>
  <c r="Q103"/>
  <c r="K103"/>
  <c r="BN102"/>
  <c r="BM102"/>
  <c r="BK102"/>
  <c r="BJ102"/>
  <c r="BI102"/>
  <c r="BH102"/>
  <c r="BF102"/>
  <c r="BE102"/>
  <c r="AY102"/>
  <c r="AP102"/>
  <c r="AA102"/>
  <c r="X102"/>
  <c r="S102"/>
  <c r="R102"/>
  <c r="Q102"/>
  <c r="K102"/>
  <c r="CD101"/>
  <c r="CC101"/>
  <c r="BV101"/>
  <c r="BN101"/>
  <c r="BM101"/>
  <c r="BK101"/>
  <c r="BJ101"/>
  <c r="BI101"/>
  <c r="BH101"/>
  <c r="BF101"/>
  <c r="BE101"/>
  <c r="AY101"/>
  <c r="AP101"/>
  <c r="AL101"/>
  <c r="AK101"/>
  <c r="AJ101"/>
  <c r="AA101"/>
  <c r="X101"/>
  <c r="S101"/>
  <c r="R101"/>
  <c r="Q101"/>
  <c r="N101"/>
  <c r="K101"/>
  <c r="CD100"/>
  <c r="CC100"/>
  <c r="BV100"/>
  <c r="BN100"/>
  <c r="BM100"/>
  <c r="BK100"/>
  <c r="BJ100"/>
  <c r="BI100"/>
  <c r="BH100"/>
  <c r="BF100"/>
  <c r="BE100"/>
  <c r="AY100"/>
  <c r="AP100"/>
  <c r="AL100"/>
  <c r="AK100"/>
  <c r="AJ100"/>
  <c r="AA100"/>
  <c r="X100"/>
  <c r="S100"/>
  <c r="R100"/>
  <c r="Q100"/>
  <c r="N100"/>
  <c r="K100"/>
  <c r="CD99"/>
  <c r="CC99"/>
  <c r="BV99"/>
  <c r="BN99"/>
  <c r="BM99"/>
  <c r="BK99"/>
  <c r="BJ99"/>
  <c r="BL99" s="1"/>
  <c r="BI99"/>
  <c r="BH99"/>
  <c r="BF99"/>
  <c r="BE99"/>
  <c r="AY99"/>
  <c r="AP99"/>
  <c r="AL99"/>
  <c r="AK99"/>
  <c r="AM99" s="1"/>
  <c r="AJ99"/>
  <c r="AA99"/>
  <c r="X99"/>
  <c r="S99"/>
  <c r="R99"/>
  <c r="Q99"/>
  <c r="N99"/>
  <c r="K99"/>
  <c r="CD98"/>
  <c r="CC98"/>
  <c r="BV98"/>
  <c r="BN98"/>
  <c r="BM98"/>
  <c r="BK98"/>
  <c r="BJ98"/>
  <c r="BI98"/>
  <c r="BH98"/>
  <c r="BF98"/>
  <c r="BE98"/>
  <c r="AY98"/>
  <c r="AP98"/>
  <c r="AL98"/>
  <c r="AK98"/>
  <c r="AJ98"/>
  <c r="AA98"/>
  <c r="X98"/>
  <c r="S98"/>
  <c r="R98"/>
  <c r="Q98"/>
  <c r="N98"/>
  <c r="K98"/>
  <c r="CD97"/>
  <c r="CC97"/>
  <c r="BV97"/>
  <c r="BN97"/>
  <c r="BM97"/>
  <c r="BK97"/>
  <c r="BJ97"/>
  <c r="BI97"/>
  <c r="BH97"/>
  <c r="BF97"/>
  <c r="BE97"/>
  <c r="AY97"/>
  <c r="AP97"/>
  <c r="AL97"/>
  <c r="AK97"/>
  <c r="AJ97"/>
  <c r="AA97"/>
  <c r="X97"/>
  <c r="S97"/>
  <c r="R97"/>
  <c r="Q97"/>
  <c r="N97"/>
  <c r="K97"/>
  <c r="CD96"/>
  <c r="CC96"/>
  <c r="BV96"/>
  <c r="BN96"/>
  <c r="BM96"/>
  <c r="BK96"/>
  <c r="BJ96"/>
  <c r="BI96"/>
  <c r="BH96"/>
  <c r="BF96"/>
  <c r="BE96"/>
  <c r="AY96"/>
  <c r="AP96"/>
  <c r="AL96"/>
  <c r="AK96"/>
  <c r="AJ96"/>
  <c r="AA96"/>
  <c r="X96"/>
  <c r="S96"/>
  <c r="R96"/>
  <c r="T96" s="1"/>
  <c r="Q96"/>
  <c r="N96"/>
  <c r="K96"/>
  <c r="CD95"/>
  <c r="CC95"/>
  <c r="BV95"/>
  <c r="BN95"/>
  <c r="BM95"/>
  <c r="BO95" s="1"/>
  <c r="BK95"/>
  <c r="BJ95"/>
  <c r="BI95"/>
  <c r="BH95"/>
  <c r="BF95"/>
  <c r="BE95"/>
  <c r="BG95" s="1"/>
  <c r="AY95"/>
  <c r="AP95"/>
  <c r="AL95"/>
  <c r="AK95"/>
  <c r="AJ95"/>
  <c r="AA95"/>
  <c r="X95"/>
  <c r="S95"/>
  <c r="R95"/>
  <c r="Q95"/>
  <c r="N95"/>
  <c r="K95"/>
  <c r="CD94"/>
  <c r="CC94"/>
  <c r="BV94"/>
  <c r="BN94"/>
  <c r="BM94"/>
  <c r="BK94"/>
  <c r="BJ94"/>
  <c r="BI94"/>
  <c r="BH94"/>
  <c r="BF94"/>
  <c r="BE94"/>
  <c r="AY94"/>
  <c r="AP94"/>
  <c r="AL94"/>
  <c r="AK94"/>
  <c r="AJ94"/>
  <c r="AA94"/>
  <c r="X94"/>
  <c r="S94"/>
  <c r="R94"/>
  <c r="Q94"/>
  <c r="N94"/>
  <c r="K94"/>
  <c r="CD93"/>
  <c r="CC93"/>
  <c r="BN93"/>
  <c r="BM93"/>
  <c r="BK93"/>
  <c r="BJ93"/>
  <c r="BI93"/>
  <c r="BH93"/>
  <c r="BF93"/>
  <c r="BE93"/>
  <c r="AY93"/>
  <c r="AP93"/>
  <c r="AL93"/>
  <c r="AK93"/>
  <c r="AJ93"/>
  <c r="AA93"/>
  <c r="X93"/>
  <c r="S93"/>
  <c r="R93"/>
  <c r="Q93"/>
  <c r="N93"/>
  <c r="K93"/>
  <c r="CD92"/>
  <c r="CC92"/>
  <c r="BN92"/>
  <c r="BM92"/>
  <c r="BK92"/>
  <c r="BJ92"/>
  <c r="BI92"/>
  <c r="BH92"/>
  <c r="BF92"/>
  <c r="BE92"/>
  <c r="AY92"/>
  <c r="AP92"/>
  <c r="AL92"/>
  <c r="AK92"/>
  <c r="AJ92"/>
  <c r="AA92"/>
  <c r="X92"/>
  <c r="S92"/>
  <c r="R92"/>
  <c r="Q92"/>
  <c r="K92"/>
  <c r="CD91"/>
  <c r="CC91"/>
  <c r="BV91"/>
  <c r="BN91"/>
  <c r="BM91"/>
  <c r="BK91"/>
  <c r="BJ91"/>
  <c r="BI91"/>
  <c r="BH91"/>
  <c r="BF91"/>
  <c r="BE91"/>
  <c r="AY91"/>
  <c r="AY108" s="1"/>
  <c r="AP91"/>
  <c r="AL91"/>
  <c r="AK91"/>
  <c r="AJ91"/>
  <c r="AA91"/>
  <c r="X91"/>
  <c r="S91"/>
  <c r="R91"/>
  <c r="Q91"/>
  <c r="N91"/>
  <c r="N108" s="1"/>
  <c r="K91"/>
  <c r="BN90"/>
  <c r="BM90"/>
  <c r="BK90"/>
  <c r="BJ90"/>
  <c r="BI90"/>
  <c r="BH90"/>
  <c r="BF90"/>
  <c r="BE90"/>
  <c r="CB89"/>
  <c r="CA89"/>
  <c r="BZ89"/>
  <c r="BY89"/>
  <c r="BX89"/>
  <c r="BW89"/>
  <c r="BU89"/>
  <c r="BT89"/>
  <c r="BS89"/>
  <c r="BD89"/>
  <c r="BC89"/>
  <c r="BB89"/>
  <c r="BA89"/>
  <c r="AZ89"/>
  <c r="AX89"/>
  <c r="AW89"/>
  <c r="AU89"/>
  <c r="AT89"/>
  <c r="AS89"/>
  <c r="AR89"/>
  <c r="AQ89"/>
  <c r="AO89"/>
  <c r="AN89"/>
  <c r="AI89"/>
  <c r="AH89"/>
  <c r="AG89"/>
  <c r="BH89" s="1"/>
  <c r="AF89"/>
  <c r="AE89"/>
  <c r="BM89" s="1"/>
  <c r="AD89"/>
  <c r="AC89"/>
  <c r="AB89"/>
  <c r="Z89"/>
  <c r="Y89"/>
  <c r="W89"/>
  <c r="V89"/>
  <c r="U89"/>
  <c r="P89"/>
  <c r="O89"/>
  <c r="M89"/>
  <c r="L89"/>
  <c r="J89"/>
  <c r="I89"/>
  <c r="CD88"/>
  <c r="CC88"/>
  <c r="BV88"/>
  <c r="BN88"/>
  <c r="BM88"/>
  <c r="BK88"/>
  <c r="BJ88"/>
  <c r="BI88"/>
  <c r="BH88"/>
  <c r="BF88"/>
  <c r="BE88"/>
  <c r="AY88"/>
  <c r="AP88"/>
  <c r="AL88"/>
  <c r="AK88"/>
  <c r="AJ88"/>
  <c r="AA88"/>
  <c r="X88"/>
  <c r="S88"/>
  <c r="R88"/>
  <c r="Q88"/>
  <c r="N88"/>
  <c r="K88"/>
  <c r="CD87"/>
  <c r="CC87"/>
  <c r="BV87"/>
  <c r="BN87"/>
  <c r="BM87"/>
  <c r="BK87"/>
  <c r="BL87" s="1"/>
  <c r="BJ87"/>
  <c r="BI87"/>
  <c r="BH87"/>
  <c r="BF87"/>
  <c r="BE87"/>
  <c r="AY87"/>
  <c r="AP87"/>
  <c r="AL87"/>
  <c r="AK87"/>
  <c r="AJ87"/>
  <c r="AA87"/>
  <c r="X87"/>
  <c r="S87"/>
  <c r="R87"/>
  <c r="Q87"/>
  <c r="N87"/>
  <c r="K87"/>
  <c r="CD86"/>
  <c r="CC86"/>
  <c r="BV86"/>
  <c r="BN86"/>
  <c r="BM86"/>
  <c r="BK86"/>
  <c r="BJ86"/>
  <c r="BL86" s="1"/>
  <c r="BI86"/>
  <c r="BH86"/>
  <c r="BF86"/>
  <c r="BE86"/>
  <c r="AY86"/>
  <c r="AP86"/>
  <c r="AL86"/>
  <c r="AK86"/>
  <c r="AJ86"/>
  <c r="AA86"/>
  <c r="X86"/>
  <c r="S86"/>
  <c r="R86"/>
  <c r="Q86"/>
  <c r="N86"/>
  <c r="N89" s="1"/>
  <c r="K86"/>
  <c r="K89" s="1"/>
  <c r="BN85"/>
  <c r="BM85"/>
  <c r="BK85"/>
  <c r="BJ85"/>
  <c r="BI85"/>
  <c r="BH85"/>
  <c r="BF85"/>
  <c r="BE85"/>
  <c r="CG84"/>
  <c r="CF84"/>
  <c r="CB84"/>
  <c r="CA84"/>
  <c r="BZ84"/>
  <c r="BZ152" s="1"/>
  <c r="BY84"/>
  <c r="BX84"/>
  <c r="BW84"/>
  <c r="BW152" s="1"/>
  <c r="BU84"/>
  <c r="BT84"/>
  <c r="BS84"/>
  <c r="BD84"/>
  <c r="BC84"/>
  <c r="BB84"/>
  <c r="BA84"/>
  <c r="AZ84"/>
  <c r="AZ152" s="1"/>
  <c r="AX84"/>
  <c r="AW84"/>
  <c r="AU84"/>
  <c r="AT84"/>
  <c r="AS84"/>
  <c r="AR84"/>
  <c r="AQ84"/>
  <c r="AO84"/>
  <c r="AO152" s="1"/>
  <c r="AN84"/>
  <c r="AI84"/>
  <c r="AH84"/>
  <c r="AG84"/>
  <c r="BH84" s="1"/>
  <c r="AF84"/>
  <c r="AF152" s="1"/>
  <c r="AE84"/>
  <c r="AD84"/>
  <c r="AC84"/>
  <c r="AC152" s="1"/>
  <c r="AB84"/>
  <c r="Z84"/>
  <c r="Y84"/>
  <c r="W84"/>
  <c r="V84"/>
  <c r="V152" s="1"/>
  <c r="U84"/>
  <c r="P84"/>
  <c r="O84"/>
  <c r="O152" s="1"/>
  <c r="M84"/>
  <c r="L84"/>
  <c r="J84"/>
  <c r="I84"/>
  <c r="BN83"/>
  <c r="BM83"/>
  <c r="BK83"/>
  <c r="BJ83"/>
  <c r="BI83"/>
  <c r="BH83"/>
  <c r="BF83"/>
  <c r="BE83"/>
  <c r="BG83" s="1"/>
  <c r="AY83"/>
  <c r="AP83"/>
  <c r="AA83"/>
  <c r="X83"/>
  <c r="S83"/>
  <c r="R83"/>
  <c r="T83" s="1"/>
  <c r="Q83"/>
  <c r="K83"/>
  <c r="BN82"/>
  <c r="BM82"/>
  <c r="BO82" s="1"/>
  <c r="BK82"/>
  <c r="BJ82"/>
  <c r="BI82"/>
  <c r="BH82"/>
  <c r="BF82"/>
  <c r="BE82"/>
  <c r="AY82"/>
  <c r="AP82"/>
  <c r="AA82"/>
  <c r="X82"/>
  <c r="S82"/>
  <c r="R82"/>
  <c r="T82" s="1"/>
  <c r="Q82"/>
  <c r="K82"/>
  <c r="BN81"/>
  <c r="BM81"/>
  <c r="BK81"/>
  <c r="BJ81"/>
  <c r="BI81"/>
  <c r="BH81"/>
  <c r="BF81"/>
  <c r="BE81"/>
  <c r="AY81"/>
  <c r="AP81"/>
  <c r="AA81"/>
  <c r="X81"/>
  <c r="S81"/>
  <c r="R81"/>
  <c r="Q81"/>
  <c r="K81"/>
  <c r="CD80"/>
  <c r="CC80"/>
  <c r="BV80"/>
  <c r="BN80"/>
  <c r="BM80"/>
  <c r="BK80"/>
  <c r="BJ80"/>
  <c r="BI80"/>
  <c r="BH80"/>
  <c r="BF80"/>
  <c r="BE80"/>
  <c r="AY80"/>
  <c r="AP80"/>
  <c r="AL80"/>
  <c r="AK80"/>
  <c r="AJ80"/>
  <c r="AA80"/>
  <c r="X80"/>
  <c r="S80"/>
  <c r="R80"/>
  <c r="Q80"/>
  <c r="K80"/>
  <c r="CD79"/>
  <c r="CC79"/>
  <c r="BV79"/>
  <c r="BN79"/>
  <c r="BM79"/>
  <c r="BK79"/>
  <c r="BJ79"/>
  <c r="BI79"/>
  <c r="BH79"/>
  <c r="BF79"/>
  <c r="BE79"/>
  <c r="AY79"/>
  <c r="AP79"/>
  <c r="AL79"/>
  <c r="AK79"/>
  <c r="AJ79"/>
  <c r="AA79"/>
  <c r="X79"/>
  <c r="S79"/>
  <c r="R79"/>
  <c r="Q79"/>
  <c r="N79"/>
  <c r="K79"/>
  <c r="CD78"/>
  <c r="CC78"/>
  <c r="BV78"/>
  <c r="BN78"/>
  <c r="BM78"/>
  <c r="BK78"/>
  <c r="BJ78"/>
  <c r="BI78"/>
  <c r="BH78"/>
  <c r="BF78"/>
  <c r="BE78"/>
  <c r="AY78"/>
  <c r="AP78"/>
  <c r="AL78"/>
  <c r="AK78"/>
  <c r="AJ78"/>
  <c r="AA78"/>
  <c r="X78"/>
  <c r="S78"/>
  <c r="R78"/>
  <c r="T78" s="1"/>
  <c r="Q78"/>
  <c r="N78"/>
  <c r="K78"/>
  <c r="CD77"/>
  <c r="CC77"/>
  <c r="BV77"/>
  <c r="BN77"/>
  <c r="BM77"/>
  <c r="BO77" s="1"/>
  <c r="BK77"/>
  <c r="BJ77"/>
  <c r="BI77"/>
  <c r="BH77"/>
  <c r="BF77"/>
  <c r="BE77"/>
  <c r="AY77"/>
  <c r="AP77"/>
  <c r="AL77"/>
  <c r="AK77"/>
  <c r="AJ77"/>
  <c r="AA77"/>
  <c r="X77"/>
  <c r="S77"/>
  <c r="R77"/>
  <c r="Q77"/>
  <c r="N77"/>
  <c r="K77"/>
  <c r="CD76"/>
  <c r="CC76"/>
  <c r="BV76"/>
  <c r="BN76"/>
  <c r="BM76"/>
  <c r="BK76"/>
  <c r="BJ76"/>
  <c r="BI76"/>
  <c r="BH76"/>
  <c r="BF76"/>
  <c r="BE76"/>
  <c r="AY76"/>
  <c r="AP76"/>
  <c r="AL76"/>
  <c r="AK76"/>
  <c r="AJ76"/>
  <c r="AA76"/>
  <c r="X76"/>
  <c r="S76"/>
  <c r="R76"/>
  <c r="Q76"/>
  <c r="N76"/>
  <c r="K76"/>
  <c r="CD75"/>
  <c r="CC75"/>
  <c r="BV75"/>
  <c r="BN75"/>
  <c r="BM75"/>
  <c r="BK75"/>
  <c r="BJ75"/>
  <c r="BI75"/>
  <c r="BH75"/>
  <c r="BF75"/>
  <c r="BE75"/>
  <c r="AY75"/>
  <c r="AP75"/>
  <c r="AL75"/>
  <c r="AK75"/>
  <c r="AJ75"/>
  <c r="AA75"/>
  <c r="X75"/>
  <c r="S75"/>
  <c r="R75"/>
  <c r="Q75"/>
  <c r="N75"/>
  <c r="K75"/>
  <c r="CD74"/>
  <c r="CC74"/>
  <c r="BV74"/>
  <c r="BN74"/>
  <c r="BM74"/>
  <c r="BK74"/>
  <c r="BJ74"/>
  <c r="BI74"/>
  <c r="BH74"/>
  <c r="BF74"/>
  <c r="BE74"/>
  <c r="AY74"/>
  <c r="AP74"/>
  <c r="AL74"/>
  <c r="AK74"/>
  <c r="AJ74"/>
  <c r="AA74"/>
  <c r="X74"/>
  <c r="S74"/>
  <c r="R74"/>
  <c r="Q74"/>
  <c r="N74"/>
  <c r="K74"/>
  <c r="CD73"/>
  <c r="CC73"/>
  <c r="CE73" s="1"/>
  <c r="BV73"/>
  <c r="BN73"/>
  <c r="BM73"/>
  <c r="BK73"/>
  <c r="BJ73"/>
  <c r="BI73"/>
  <c r="BH73"/>
  <c r="BF73"/>
  <c r="BE73"/>
  <c r="AY73"/>
  <c r="AP73"/>
  <c r="AL73"/>
  <c r="AK73"/>
  <c r="AJ73"/>
  <c r="AA73"/>
  <c r="X73"/>
  <c r="S73"/>
  <c r="R73"/>
  <c r="Q73"/>
  <c r="N73"/>
  <c r="K73"/>
  <c r="CD72"/>
  <c r="CC72"/>
  <c r="CE72" s="1"/>
  <c r="BV72"/>
  <c r="BN72"/>
  <c r="BM72"/>
  <c r="BK72"/>
  <c r="BJ72"/>
  <c r="BI72"/>
  <c r="BH72"/>
  <c r="BF72"/>
  <c r="BE72"/>
  <c r="AY72"/>
  <c r="AP72"/>
  <c r="AL72"/>
  <c r="AK72"/>
  <c r="AJ72"/>
  <c r="AA72"/>
  <c r="X72"/>
  <c r="S72"/>
  <c r="R72"/>
  <c r="Q72"/>
  <c r="N72"/>
  <c r="K72"/>
  <c r="CD71"/>
  <c r="CC71"/>
  <c r="BV71"/>
  <c r="BN71"/>
  <c r="BM71"/>
  <c r="BK71"/>
  <c r="BJ71"/>
  <c r="BI71"/>
  <c r="BH71"/>
  <c r="BF71"/>
  <c r="BE71"/>
  <c r="BG71" s="1"/>
  <c r="AY71"/>
  <c r="AP71"/>
  <c r="AL71"/>
  <c r="AK71"/>
  <c r="AJ71"/>
  <c r="AA71"/>
  <c r="X71"/>
  <c r="S71"/>
  <c r="R71"/>
  <c r="Q71"/>
  <c r="N71"/>
  <c r="K71"/>
  <c r="CD70"/>
  <c r="CC70"/>
  <c r="BV70"/>
  <c r="BN70"/>
  <c r="BM70"/>
  <c r="BK70"/>
  <c r="BJ70"/>
  <c r="BI70"/>
  <c r="BH70"/>
  <c r="BF70"/>
  <c r="BE70"/>
  <c r="AY70"/>
  <c r="AP70"/>
  <c r="AL70"/>
  <c r="AK70"/>
  <c r="AJ70"/>
  <c r="AA70"/>
  <c r="X70"/>
  <c r="S70"/>
  <c r="R70"/>
  <c r="Q70"/>
  <c r="N70"/>
  <c r="K70"/>
  <c r="CD69"/>
  <c r="CC69"/>
  <c r="BV69"/>
  <c r="BN69"/>
  <c r="BM69"/>
  <c r="BK69"/>
  <c r="BJ69"/>
  <c r="BI69"/>
  <c r="BH69"/>
  <c r="BF69"/>
  <c r="BE69"/>
  <c r="AY69"/>
  <c r="AP69"/>
  <c r="AL69"/>
  <c r="AK69"/>
  <c r="AJ69"/>
  <c r="AA69"/>
  <c r="X69"/>
  <c r="S69"/>
  <c r="R69"/>
  <c r="Q69"/>
  <c r="N69"/>
  <c r="K69"/>
  <c r="CD68"/>
  <c r="CC68"/>
  <c r="BV68"/>
  <c r="BN68"/>
  <c r="BM68"/>
  <c r="BK68"/>
  <c r="BJ68"/>
  <c r="BI68"/>
  <c r="BH68"/>
  <c r="BF68"/>
  <c r="BE68"/>
  <c r="BG68" s="1"/>
  <c r="AY68"/>
  <c r="AP68"/>
  <c r="AL68"/>
  <c r="AK68"/>
  <c r="AJ68"/>
  <c r="AA68"/>
  <c r="X68"/>
  <c r="S68"/>
  <c r="R68"/>
  <c r="Q68"/>
  <c r="N68"/>
  <c r="K68"/>
  <c r="CD67"/>
  <c r="CC67"/>
  <c r="BV67"/>
  <c r="BN67"/>
  <c r="BM67"/>
  <c r="BO67" s="1"/>
  <c r="BK67"/>
  <c r="BJ67"/>
  <c r="BI67"/>
  <c r="BH67"/>
  <c r="BF67"/>
  <c r="BE67"/>
  <c r="BG67" s="1"/>
  <c r="AY67"/>
  <c r="AP67"/>
  <c r="AL67"/>
  <c r="AK67"/>
  <c r="AJ67"/>
  <c r="AA67"/>
  <c r="X67"/>
  <c r="S67"/>
  <c r="R67"/>
  <c r="Q67"/>
  <c r="N67"/>
  <c r="K67"/>
  <c r="CD66"/>
  <c r="CC66"/>
  <c r="BV66"/>
  <c r="BN66"/>
  <c r="BM66"/>
  <c r="BK66"/>
  <c r="BJ66"/>
  <c r="BL66" s="1"/>
  <c r="BI66"/>
  <c r="BH66"/>
  <c r="BF66"/>
  <c r="BE66"/>
  <c r="AY66"/>
  <c r="AP66"/>
  <c r="AL66"/>
  <c r="AK66"/>
  <c r="AM66" s="1"/>
  <c r="AJ66"/>
  <c r="AA66"/>
  <c r="X66"/>
  <c r="S66"/>
  <c r="R66"/>
  <c r="Q66"/>
  <c r="N66"/>
  <c r="K66"/>
  <c r="CD65"/>
  <c r="CC65"/>
  <c r="BV65"/>
  <c r="BN65"/>
  <c r="BM65"/>
  <c r="BO65" s="1"/>
  <c r="BK65"/>
  <c r="BJ65"/>
  <c r="BI65"/>
  <c r="BH65"/>
  <c r="BF65"/>
  <c r="BG65" s="1"/>
  <c r="BE65"/>
  <c r="AY65"/>
  <c r="AP65"/>
  <c r="AL65"/>
  <c r="AK65"/>
  <c r="AM65" s="1"/>
  <c r="AJ65"/>
  <c r="AA65"/>
  <c r="X65"/>
  <c r="S65"/>
  <c r="R65"/>
  <c r="Q65"/>
  <c r="N65"/>
  <c r="K65"/>
  <c r="CD64"/>
  <c r="CE64" s="1"/>
  <c r="CC64"/>
  <c r="BV64"/>
  <c r="BN64"/>
  <c r="BM64"/>
  <c r="BK64"/>
  <c r="BJ64"/>
  <c r="BI64"/>
  <c r="BH64"/>
  <c r="BF64"/>
  <c r="BE64"/>
  <c r="BG64" s="1"/>
  <c r="AY64"/>
  <c r="AP64"/>
  <c r="AL64"/>
  <c r="AK64"/>
  <c r="AM64" s="1"/>
  <c r="AJ64"/>
  <c r="AA64"/>
  <c r="X64"/>
  <c r="S64"/>
  <c r="R64"/>
  <c r="Q64"/>
  <c r="N64"/>
  <c r="K64"/>
  <c r="CD63"/>
  <c r="CC63"/>
  <c r="CE63" s="1"/>
  <c r="BV63"/>
  <c r="BN63"/>
  <c r="BM63"/>
  <c r="BK63"/>
  <c r="BJ63"/>
  <c r="BI63"/>
  <c r="BH63"/>
  <c r="BF63"/>
  <c r="BE63"/>
  <c r="AY63"/>
  <c r="AP63"/>
  <c r="AL63"/>
  <c r="AK63"/>
  <c r="AJ63"/>
  <c r="AA63"/>
  <c r="X63"/>
  <c r="S63"/>
  <c r="R63"/>
  <c r="T63" s="1"/>
  <c r="Q63"/>
  <c r="N63"/>
  <c r="K63"/>
  <c r="CD62"/>
  <c r="CC62"/>
  <c r="BV62"/>
  <c r="BN62"/>
  <c r="BM62"/>
  <c r="BO62" s="1"/>
  <c r="BK62"/>
  <c r="BJ62"/>
  <c r="BI62"/>
  <c r="BH62"/>
  <c r="BF62"/>
  <c r="BE62"/>
  <c r="AY62"/>
  <c r="AP62"/>
  <c r="AL62"/>
  <c r="AK62"/>
  <c r="AJ62"/>
  <c r="AA62"/>
  <c r="X62"/>
  <c r="S62"/>
  <c r="R62"/>
  <c r="Q62"/>
  <c r="N62"/>
  <c r="K62"/>
  <c r="CD61"/>
  <c r="CC61"/>
  <c r="BV61"/>
  <c r="BN61"/>
  <c r="BM61"/>
  <c r="BK61"/>
  <c r="BJ61"/>
  <c r="BI61"/>
  <c r="BH61"/>
  <c r="BF61"/>
  <c r="BE61"/>
  <c r="AY61"/>
  <c r="AP61"/>
  <c r="AL61"/>
  <c r="AK61"/>
  <c r="AJ61"/>
  <c r="AA61"/>
  <c r="X61"/>
  <c r="S61"/>
  <c r="R61"/>
  <c r="Q61"/>
  <c r="N61"/>
  <c r="K61"/>
  <c r="CD60"/>
  <c r="CC60"/>
  <c r="BV60"/>
  <c r="BN60"/>
  <c r="BO60" s="1"/>
  <c r="BM60"/>
  <c r="BK60"/>
  <c r="BJ60"/>
  <c r="BI60"/>
  <c r="BH60"/>
  <c r="BF60"/>
  <c r="BE60"/>
  <c r="AY60"/>
  <c r="AP60"/>
  <c r="AL60"/>
  <c r="AK60"/>
  <c r="AJ60"/>
  <c r="AA60"/>
  <c r="X60"/>
  <c r="S60"/>
  <c r="R60"/>
  <c r="T60" s="1"/>
  <c r="Q60"/>
  <c r="N60"/>
  <c r="K60"/>
  <c r="CD59"/>
  <c r="CC59"/>
  <c r="BV59"/>
  <c r="BN59"/>
  <c r="BM59"/>
  <c r="BO59" s="1"/>
  <c r="BK59"/>
  <c r="BJ59"/>
  <c r="BI59"/>
  <c r="BH59"/>
  <c r="BF59"/>
  <c r="BE59"/>
  <c r="BG59" s="1"/>
  <c r="AY59"/>
  <c r="AP59"/>
  <c r="AL59"/>
  <c r="AK59"/>
  <c r="AJ59"/>
  <c r="AA59"/>
  <c r="X59"/>
  <c r="S59"/>
  <c r="R59"/>
  <c r="Q59"/>
  <c r="N59"/>
  <c r="K59"/>
  <c r="CD58"/>
  <c r="CC58"/>
  <c r="BV58"/>
  <c r="BN58"/>
  <c r="BM58"/>
  <c r="BK58"/>
  <c r="BJ58"/>
  <c r="BI58"/>
  <c r="BH58"/>
  <c r="BF58"/>
  <c r="BE58"/>
  <c r="AY58"/>
  <c r="AP58"/>
  <c r="AL58"/>
  <c r="AK58"/>
  <c r="AJ58"/>
  <c r="AA58"/>
  <c r="X58"/>
  <c r="S58"/>
  <c r="R58"/>
  <c r="Q58"/>
  <c r="N58"/>
  <c r="K58"/>
  <c r="CD57"/>
  <c r="CC57"/>
  <c r="BV57"/>
  <c r="BN57"/>
  <c r="BM57"/>
  <c r="BO57" s="1"/>
  <c r="BK57"/>
  <c r="BJ57"/>
  <c r="BI57"/>
  <c r="BH57"/>
  <c r="BF57"/>
  <c r="BE57"/>
  <c r="BG57" s="1"/>
  <c r="AY57"/>
  <c r="AL57"/>
  <c r="AK57"/>
  <c r="AJ57"/>
  <c r="AA57"/>
  <c r="X57"/>
  <c r="S57"/>
  <c r="R57"/>
  <c r="Q57"/>
  <c r="N57"/>
  <c r="K57"/>
  <c r="CD56"/>
  <c r="CC56"/>
  <c r="BV56"/>
  <c r="BN56"/>
  <c r="BM56"/>
  <c r="BK56"/>
  <c r="BJ56"/>
  <c r="BI56"/>
  <c r="BH56"/>
  <c r="BF56"/>
  <c r="BE56"/>
  <c r="AY56"/>
  <c r="AP56"/>
  <c r="AL56"/>
  <c r="AK56"/>
  <c r="AJ56"/>
  <c r="AA56"/>
  <c r="X56"/>
  <c r="S56"/>
  <c r="R56"/>
  <c r="Q56"/>
  <c r="N56"/>
  <c r="K56"/>
  <c r="CD55"/>
  <c r="CC55"/>
  <c r="CE55" s="1"/>
  <c r="BV55"/>
  <c r="BN55"/>
  <c r="BM55"/>
  <c r="BK55"/>
  <c r="BJ55"/>
  <c r="BI55"/>
  <c r="BH55"/>
  <c r="BF55"/>
  <c r="BE55"/>
  <c r="AY55"/>
  <c r="AP55"/>
  <c r="AL55"/>
  <c r="AK55"/>
  <c r="AJ55"/>
  <c r="AA55"/>
  <c r="X55"/>
  <c r="S55"/>
  <c r="R55"/>
  <c r="Q55"/>
  <c r="K55"/>
  <c r="CD54"/>
  <c r="CC54"/>
  <c r="BV54"/>
  <c r="BN54"/>
  <c r="BM54"/>
  <c r="BK54"/>
  <c r="BJ54"/>
  <c r="BI54"/>
  <c r="BH54"/>
  <c r="BF54"/>
  <c r="BE54"/>
  <c r="AY54"/>
  <c r="AP54"/>
  <c r="AL54"/>
  <c r="AK54"/>
  <c r="AJ54"/>
  <c r="AA54"/>
  <c r="X54"/>
  <c r="S54"/>
  <c r="R54"/>
  <c r="Q54"/>
  <c r="K54"/>
  <c r="CD53"/>
  <c r="CC53"/>
  <c r="BV53"/>
  <c r="BN53"/>
  <c r="BM53"/>
  <c r="BO53" s="1"/>
  <c r="BK53"/>
  <c r="BJ53"/>
  <c r="BL53" s="1"/>
  <c r="BI53"/>
  <c r="BH53"/>
  <c r="BF53"/>
  <c r="BE53"/>
  <c r="AY53"/>
  <c r="AP53"/>
  <c r="AL53"/>
  <c r="AK53"/>
  <c r="AJ53"/>
  <c r="AA53"/>
  <c r="X53"/>
  <c r="S53"/>
  <c r="R53"/>
  <c r="T53" s="1"/>
  <c r="Q53"/>
  <c r="N53"/>
  <c r="K53"/>
  <c r="CD52"/>
  <c r="CC52"/>
  <c r="BV52"/>
  <c r="BN52"/>
  <c r="BM52"/>
  <c r="BO52" s="1"/>
  <c r="BK52"/>
  <c r="BJ52"/>
  <c r="BI52"/>
  <c r="BH52"/>
  <c r="BF52"/>
  <c r="BE52"/>
  <c r="AY52"/>
  <c r="AP52"/>
  <c r="AL52"/>
  <c r="AK52"/>
  <c r="AJ52"/>
  <c r="AA52"/>
  <c r="X52"/>
  <c r="S52"/>
  <c r="R52"/>
  <c r="Q52"/>
  <c r="N52"/>
  <c r="K52"/>
  <c r="CD51"/>
  <c r="CC51"/>
  <c r="BV51"/>
  <c r="BN51"/>
  <c r="BM51"/>
  <c r="BK51"/>
  <c r="BJ51"/>
  <c r="BL51" s="1"/>
  <c r="BI51"/>
  <c r="BH51"/>
  <c r="BF51"/>
  <c r="BE51"/>
  <c r="AY51"/>
  <c r="AP51"/>
  <c r="AL51"/>
  <c r="AK51"/>
  <c r="AJ51"/>
  <c r="AA51"/>
  <c r="X51"/>
  <c r="S51"/>
  <c r="R51"/>
  <c r="Q51"/>
  <c r="N51"/>
  <c r="K51"/>
  <c r="CD50"/>
  <c r="CC50"/>
  <c r="BV50"/>
  <c r="BN50"/>
  <c r="BM50"/>
  <c r="BK50"/>
  <c r="BJ50"/>
  <c r="BL50" s="1"/>
  <c r="BI50"/>
  <c r="BH50"/>
  <c r="BF50"/>
  <c r="BE50"/>
  <c r="AY50"/>
  <c r="AP50"/>
  <c r="AL50"/>
  <c r="AK50"/>
  <c r="AM50" s="1"/>
  <c r="AJ50"/>
  <c r="AA50"/>
  <c r="X50"/>
  <c r="S50"/>
  <c r="R50"/>
  <c r="Q50"/>
  <c r="N50"/>
  <c r="K50"/>
  <c r="CD49"/>
  <c r="CC49"/>
  <c r="BV49"/>
  <c r="BN49"/>
  <c r="BO49" s="1"/>
  <c r="BM49"/>
  <c r="BK49"/>
  <c r="BJ49"/>
  <c r="BL49" s="1"/>
  <c r="BI49"/>
  <c r="BH49"/>
  <c r="BF49"/>
  <c r="BE49"/>
  <c r="BG49" s="1"/>
  <c r="AY49"/>
  <c r="AP49"/>
  <c r="AL49"/>
  <c r="AK49"/>
  <c r="AJ49"/>
  <c r="AA49"/>
  <c r="X49"/>
  <c r="S49"/>
  <c r="R49"/>
  <c r="Q49"/>
  <c r="N49"/>
  <c r="K49"/>
  <c r="CD48"/>
  <c r="CC48"/>
  <c r="BV48"/>
  <c r="BN48"/>
  <c r="BM48"/>
  <c r="BK48"/>
  <c r="BJ48"/>
  <c r="BI48"/>
  <c r="BH48"/>
  <c r="BF48"/>
  <c r="BE48"/>
  <c r="AY48"/>
  <c r="AP48"/>
  <c r="AL48"/>
  <c r="AK48"/>
  <c r="AJ48"/>
  <c r="AA48"/>
  <c r="X48"/>
  <c r="S48"/>
  <c r="R48"/>
  <c r="Q48"/>
  <c r="N48"/>
  <c r="K48"/>
  <c r="CD47"/>
  <c r="CC47"/>
  <c r="BV47"/>
  <c r="BN47"/>
  <c r="BM47"/>
  <c r="BK47"/>
  <c r="BJ47"/>
  <c r="BI47"/>
  <c r="BH47"/>
  <c r="BF47"/>
  <c r="BE47"/>
  <c r="AY47"/>
  <c r="AP47"/>
  <c r="AL47"/>
  <c r="AK47"/>
  <c r="AJ47"/>
  <c r="AA47"/>
  <c r="X47"/>
  <c r="S47"/>
  <c r="R47"/>
  <c r="Q47"/>
  <c r="N47"/>
  <c r="K47"/>
  <c r="CD46"/>
  <c r="CC46"/>
  <c r="BV46"/>
  <c r="BN46"/>
  <c r="BM46"/>
  <c r="BK46"/>
  <c r="BJ46"/>
  <c r="BI46"/>
  <c r="BH46"/>
  <c r="BF46"/>
  <c r="BE46"/>
  <c r="AY46"/>
  <c r="AP46"/>
  <c r="AL46"/>
  <c r="AK46"/>
  <c r="AJ46"/>
  <c r="AA46"/>
  <c r="X46"/>
  <c r="S46"/>
  <c r="R46"/>
  <c r="Q46"/>
  <c r="N46"/>
  <c r="K46"/>
  <c r="CD45"/>
  <c r="CC45"/>
  <c r="BV45"/>
  <c r="BN45"/>
  <c r="BM45"/>
  <c r="BK45"/>
  <c r="BJ45"/>
  <c r="BL45" s="1"/>
  <c r="BI45"/>
  <c r="BH45"/>
  <c r="BF45"/>
  <c r="BE45"/>
  <c r="BG45" s="1"/>
  <c r="AY45"/>
  <c r="AP45"/>
  <c r="AL45"/>
  <c r="AK45"/>
  <c r="AM45" s="1"/>
  <c r="AJ45"/>
  <c r="AA45"/>
  <c r="X45"/>
  <c r="S45"/>
  <c r="R45"/>
  <c r="Q45"/>
  <c r="N45"/>
  <c r="K45"/>
  <c r="CD44"/>
  <c r="CC44"/>
  <c r="BV44"/>
  <c r="BN44"/>
  <c r="BM44"/>
  <c r="BK44"/>
  <c r="BJ44"/>
  <c r="BI44"/>
  <c r="BH44"/>
  <c r="BF44"/>
  <c r="BE44"/>
  <c r="AY44"/>
  <c r="AP44"/>
  <c r="AL44"/>
  <c r="AK44"/>
  <c r="AJ44"/>
  <c r="AA44"/>
  <c r="X44"/>
  <c r="S44"/>
  <c r="R44"/>
  <c r="Q44"/>
  <c r="N44"/>
  <c r="K44"/>
  <c r="CD43"/>
  <c r="CC43"/>
  <c r="BV43"/>
  <c r="BN43"/>
  <c r="BM43"/>
  <c r="BK43"/>
  <c r="BJ43"/>
  <c r="BI43"/>
  <c r="BH43"/>
  <c r="BF43"/>
  <c r="BE43"/>
  <c r="AY43"/>
  <c r="AP43"/>
  <c r="AL43"/>
  <c r="AK43"/>
  <c r="AJ43"/>
  <c r="AA43"/>
  <c r="X43"/>
  <c r="S43"/>
  <c r="R43"/>
  <c r="Q43"/>
  <c r="N43"/>
  <c r="K43"/>
  <c r="CD42"/>
  <c r="CC42"/>
  <c r="BV42"/>
  <c r="BN42"/>
  <c r="BM42"/>
  <c r="BK42"/>
  <c r="BJ42"/>
  <c r="BL42" s="1"/>
  <c r="BI42"/>
  <c r="BH42"/>
  <c r="BF42"/>
  <c r="BE42"/>
  <c r="AY42"/>
  <c r="AP42"/>
  <c r="AL42"/>
  <c r="AK42"/>
  <c r="AM42" s="1"/>
  <c r="AJ42"/>
  <c r="AA42"/>
  <c r="X42"/>
  <c r="S42"/>
  <c r="R42"/>
  <c r="Q42"/>
  <c r="N42"/>
  <c r="K42"/>
  <c r="CD41"/>
  <c r="CC41"/>
  <c r="BV41"/>
  <c r="BN41"/>
  <c r="BM41"/>
  <c r="BK41"/>
  <c r="BJ41"/>
  <c r="BL41" s="1"/>
  <c r="BI41"/>
  <c r="BH41"/>
  <c r="BF41"/>
  <c r="BG41" s="1"/>
  <c r="BE41"/>
  <c r="AY41"/>
  <c r="AP41"/>
  <c r="AL41"/>
  <c r="AK41"/>
  <c r="AJ41"/>
  <c r="AA41"/>
  <c r="X41"/>
  <c r="S41"/>
  <c r="R41"/>
  <c r="Q41"/>
  <c r="N41"/>
  <c r="K41"/>
  <c r="CD40"/>
  <c r="CC40"/>
  <c r="BV40"/>
  <c r="BN40"/>
  <c r="BM40"/>
  <c r="BK40"/>
  <c r="BJ40"/>
  <c r="BI40"/>
  <c r="BH40"/>
  <c r="BF40"/>
  <c r="BG40" s="1"/>
  <c r="BE40"/>
  <c r="AY40"/>
  <c r="AP40"/>
  <c r="AL40"/>
  <c r="AK40"/>
  <c r="AJ40"/>
  <c r="AA40"/>
  <c r="X40"/>
  <c r="S40"/>
  <c r="R40"/>
  <c r="Q40"/>
  <c r="N40"/>
  <c r="K40"/>
  <c r="CD39"/>
  <c r="CC39"/>
  <c r="BV39"/>
  <c r="BN39"/>
  <c r="BM39"/>
  <c r="BK39"/>
  <c r="BJ39"/>
  <c r="BI39"/>
  <c r="BH39"/>
  <c r="BF39"/>
  <c r="BE39"/>
  <c r="AY39"/>
  <c r="AP39"/>
  <c r="AL39"/>
  <c r="AK39"/>
  <c r="AJ39"/>
  <c r="AA39"/>
  <c r="X39"/>
  <c r="S39"/>
  <c r="R39"/>
  <c r="Q39"/>
  <c r="N39"/>
  <c r="K39"/>
  <c r="CD38"/>
  <c r="CC38"/>
  <c r="BV38"/>
  <c r="BN38"/>
  <c r="BM38"/>
  <c r="BK38"/>
  <c r="BJ38"/>
  <c r="BI38"/>
  <c r="BH38"/>
  <c r="BF38"/>
  <c r="BE38"/>
  <c r="AY38"/>
  <c r="AP38"/>
  <c r="AL38"/>
  <c r="AK38"/>
  <c r="AJ38"/>
  <c r="AA38"/>
  <c r="X38"/>
  <c r="S38"/>
  <c r="R38"/>
  <c r="Q38"/>
  <c r="K38"/>
  <c r="CD37"/>
  <c r="CC37"/>
  <c r="CE37" s="1"/>
  <c r="BV37"/>
  <c r="BN37"/>
  <c r="BM37"/>
  <c r="BO37" s="1"/>
  <c r="BK37"/>
  <c r="BJ37"/>
  <c r="BI37"/>
  <c r="BH37"/>
  <c r="BF37"/>
  <c r="BE37"/>
  <c r="BG37" s="1"/>
  <c r="AY37"/>
  <c r="AP37"/>
  <c r="AL37"/>
  <c r="AK37"/>
  <c r="AJ37"/>
  <c r="AA37"/>
  <c r="X37"/>
  <c r="S37"/>
  <c r="R37"/>
  <c r="Q37"/>
  <c r="K37"/>
  <c r="CD36"/>
  <c r="CC36"/>
  <c r="BV36"/>
  <c r="BN36"/>
  <c r="BM36"/>
  <c r="BK36"/>
  <c r="BJ36"/>
  <c r="BI36"/>
  <c r="BH36"/>
  <c r="BF36"/>
  <c r="BE36"/>
  <c r="AY36"/>
  <c r="AP36"/>
  <c r="AL36"/>
  <c r="AM36" s="1"/>
  <c r="AK36"/>
  <c r="AJ36"/>
  <c r="AA36"/>
  <c r="X36"/>
  <c r="S36"/>
  <c r="R36"/>
  <c r="Q36"/>
  <c r="K36"/>
  <c r="CD35"/>
  <c r="CC35"/>
  <c r="BV35"/>
  <c r="BN35"/>
  <c r="BM35"/>
  <c r="BK35"/>
  <c r="BJ35"/>
  <c r="BI35"/>
  <c r="BH35"/>
  <c r="BF35"/>
  <c r="BE35"/>
  <c r="AY35"/>
  <c r="AP35"/>
  <c r="AL35"/>
  <c r="AK35"/>
  <c r="AJ35"/>
  <c r="AA35"/>
  <c r="X35"/>
  <c r="S35"/>
  <c r="R35"/>
  <c r="Q35"/>
  <c r="K35"/>
  <c r="CD34"/>
  <c r="CC34"/>
  <c r="BV34"/>
  <c r="BN34"/>
  <c r="BM34"/>
  <c r="BK34"/>
  <c r="BJ34"/>
  <c r="BL34" s="1"/>
  <c r="BI34"/>
  <c r="BH34"/>
  <c r="BF34"/>
  <c r="BE34"/>
  <c r="AY34"/>
  <c r="AP34"/>
  <c r="AL34"/>
  <c r="AK34"/>
  <c r="AJ34"/>
  <c r="AA34"/>
  <c r="X34"/>
  <c r="S34"/>
  <c r="R34"/>
  <c r="Q34"/>
  <c r="N34"/>
  <c r="K34"/>
  <c r="CD33"/>
  <c r="CC33"/>
  <c r="BV33"/>
  <c r="BN33"/>
  <c r="BM33"/>
  <c r="BK33"/>
  <c r="BJ33"/>
  <c r="BL33" s="1"/>
  <c r="BI33"/>
  <c r="BH33"/>
  <c r="BF33"/>
  <c r="BE33"/>
  <c r="BG33" s="1"/>
  <c r="AY33"/>
  <c r="AP33"/>
  <c r="AL33"/>
  <c r="AK33"/>
  <c r="AM33" s="1"/>
  <c r="AJ33"/>
  <c r="AA33"/>
  <c r="X33"/>
  <c r="S33"/>
  <c r="R33"/>
  <c r="Q33"/>
  <c r="N33"/>
  <c r="K33"/>
  <c r="CD32"/>
  <c r="CC32"/>
  <c r="BV32"/>
  <c r="BN32"/>
  <c r="BM32"/>
  <c r="BK32"/>
  <c r="BJ32"/>
  <c r="BL32" s="1"/>
  <c r="BI32"/>
  <c r="BH32"/>
  <c r="BF32"/>
  <c r="BE32"/>
  <c r="AY32"/>
  <c r="AP32"/>
  <c r="AL32"/>
  <c r="AK32"/>
  <c r="AJ32"/>
  <c r="AA32"/>
  <c r="X32"/>
  <c r="S32"/>
  <c r="R32"/>
  <c r="Q32"/>
  <c r="N32"/>
  <c r="K32"/>
  <c r="CD31"/>
  <c r="CC31"/>
  <c r="BV31"/>
  <c r="BN31"/>
  <c r="BM31"/>
  <c r="BO31" s="1"/>
  <c r="BK31"/>
  <c r="BJ31"/>
  <c r="BI31"/>
  <c r="BH31"/>
  <c r="BF31"/>
  <c r="BE31"/>
  <c r="AY31"/>
  <c r="AP31"/>
  <c r="AL31"/>
  <c r="AK31"/>
  <c r="AJ31"/>
  <c r="AA31"/>
  <c r="X31"/>
  <c r="S31"/>
  <c r="R31"/>
  <c r="T31" s="1"/>
  <c r="Q31"/>
  <c r="N31"/>
  <c r="K31"/>
  <c r="CD30"/>
  <c r="CC30"/>
  <c r="BV30"/>
  <c r="BN30"/>
  <c r="BM30"/>
  <c r="BO30" s="1"/>
  <c r="BK30"/>
  <c r="BJ30"/>
  <c r="BI30"/>
  <c r="BH30"/>
  <c r="BF30"/>
  <c r="BE30"/>
  <c r="AY30"/>
  <c r="AP30"/>
  <c r="AL30"/>
  <c r="AK30"/>
  <c r="AJ30"/>
  <c r="AA30"/>
  <c r="X30"/>
  <c r="S30"/>
  <c r="R30"/>
  <c r="Q30"/>
  <c r="N30"/>
  <c r="K30"/>
  <c r="CD29"/>
  <c r="CC29"/>
  <c r="BV29"/>
  <c r="BN29"/>
  <c r="BM29"/>
  <c r="BK29"/>
  <c r="BJ29"/>
  <c r="BI29"/>
  <c r="BH29"/>
  <c r="BF29"/>
  <c r="BE29"/>
  <c r="AY29"/>
  <c r="AP29"/>
  <c r="AL29"/>
  <c r="AK29"/>
  <c r="AJ29"/>
  <c r="AA29"/>
  <c r="X29"/>
  <c r="S29"/>
  <c r="R29"/>
  <c r="T29" s="1"/>
  <c r="Q29"/>
  <c r="N29"/>
  <c r="K29"/>
  <c r="CD28"/>
  <c r="CC28"/>
  <c r="BV28"/>
  <c r="BN28"/>
  <c r="BM28"/>
  <c r="BK28"/>
  <c r="BJ28"/>
  <c r="BL28" s="1"/>
  <c r="BI28"/>
  <c r="BH28"/>
  <c r="BF28"/>
  <c r="BE28"/>
  <c r="BG28" s="1"/>
  <c r="AY28"/>
  <c r="AP28"/>
  <c r="AL28"/>
  <c r="AK28"/>
  <c r="AJ28"/>
  <c r="AA28"/>
  <c r="X28"/>
  <c r="S28"/>
  <c r="R28"/>
  <c r="Q28"/>
  <c r="N28"/>
  <c r="K28"/>
  <c r="CD27"/>
  <c r="CC27"/>
  <c r="BV27"/>
  <c r="BN27"/>
  <c r="BM27"/>
  <c r="BO27" s="1"/>
  <c r="BK27"/>
  <c r="BJ27"/>
  <c r="BL27" s="1"/>
  <c r="BI27"/>
  <c r="BH27"/>
  <c r="BF27"/>
  <c r="BE27"/>
  <c r="BG27" s="1"/>
  <c r="AY27"/>
  <c r="AP27"/>
  <c r="AL27"/>
  <c r="AK27"/>
  <c r="AJ27"/>
  <c r="AA27"/>
  <c r="X27"/>
  <c r="S27"/>
  <c r="R27"/>
  <c r="Q27"/>
  <c r="N27"/>
  <c r="K27"/>
  <c r="CD26"/>
  <c r="CC26"/>
  <c r="BN26"/>
  <c r="BM26"/>
  <c r="BK26"/>
  <c r="BJ26"/>
  <c r="BI26"/>
  <c r="BH26"/>
  <c r="BF26"/>
  <c r="BE26"/>
  <c r="AY26"/>
  <c r="AP26"/>
  <c r="AL26"/>
  <c r="AK26"/>
  <c r="AM26" s="1"/>
  <c r="AJ26"/>
  <c r="AA26"/>
  <c r="X26"/>
  <c r="S26"/>
  <c r="R26"/>
  <c r="Q26"/>
  <c r="N26"/>
  <c r="K26"/>
  <c r="CD25"/>
  <c r="CC25"/>
  <c r="BV25"/>
  <c r="BN25"/>
  <c r="BM25"/>
  <c r="BK25"/>
  <c r="BJ25"/>
  <c r="BI25"/>
  <c r="BH25"/>
  <c r="BF25"/>
  <c r="BE25"/>
  <c r="BG25" s="1"/>
  <c r="AY25"/>
  <c r="AP25"/>
  <c r="AL25"/>
  <c r="AK25"/>
  <c r="AJ25"/>
  <c r="AA25"/>
  <c r="X25"/>
  <c r="S25"/>
  <c r="R25"/>
  <c r="Q25"/>
  <c r="N25"/>
  <c r="K25"/>
  <c r="CD24"/>
  <c r="CC24"/>
  <c r="CE24" s="1"/>
  <c r="BV24"/>
  <c r="BN24"/>
  <c r="BM24"/>
  <c r="BK24"/>
  <c r="BJ24"/>
  <c r="BI24"/>
  <c r="BH24"/>
  <c r="BF24"/>
  <c r="BE24"/>
  <c r="BG24" s="1"/>
  <c r="AY24"/>
  <c r="AP24"/>
  <c r="AL24"/>
  <c r="AK24"/>
  <c r="AJ24"/>
  <c r="AA24"/>
  <c r="X24"/>
  <c r="S24"/>
  <c r="R24"/>
  <c r="Q24"/>
  <c r="K24"/>
  <c r="CD23"/>
  <c r="CC23"/>
  <c r="BV23"/>
  <c r="BN23"/>
  <c r="BM23"/>
  <c r="BK23"/>
  <c r="BJ23"/>
  <c r="BI23"/>
  <c r="BH23"/>
  <c r="BF23"/>
  <c r="BE23"/>
  <c r="AY23"/>
  <c r="AP23"/>
  <c r="AL23"/>
  <c r="AK23"/>
  <c r="AJ23"/>
  <c r="AA23"/>
  <c r="X23"/>
  <c r="S23"/>
  <c r="R23"/>
  <c r="Q23"/>
  <c r="N23"/>
  <c r="K23"/>
  <c r="CD22"/>
  <c r="CC22"/>
  <c r="BV22"/>
  <c r="BN22"/>
  <c r="BM22"/>
  <c r="BK22"/>
  <c r="BJ22"/>
  <c r="BI22"/>
  <c r="BH22"/>
  <c r="BF22"/>
  <c r="BE22"/>
  <c r="AY22"/>
  <c r="AP22"/>
  <c r="AL22"/>
  <c r="AK22"/>
  <c r="AJ22"/>
  <c r="AA22"/>
  <c r="X22"/>
  <c r="S22"/>
  <c r="R22"/>
  <c r="Q22"/>
  <c r="N22"/>
  <c r="K22"/>
  <c r="CD21"/>
  <c r="CC21"/>
  <c r="BV21"/>
  <c r="BN21"/>
  <c r="BM21"/>
  <c r="BK21"/>
  <c r="BJ21"/>
  <c r="BL21" s="1"/>
  <c r="BI21"/>
  <c r="BH21"/>
  <c r="BF21"/>
  <c r="BE21"/>
  <c r="AY21"/>
  <c r="AP21"/>
  <c r="AL21"/>
  <c r="AK21"/>
  <c r="AM21" s="1"/>
  <c r="AJ21"/>
  <c r="AA21"/>
  <c r="X21"/>
  <c r="S21"/>
  <c r="R21"/>
  <c r="Q21"/>
  <c r="N21"/>
  <c r="K21"/>
  <c r="CD20"/>
  <c r="CC20"/>
  <c r="BV20"/>
  <c r="BN20"/>
  <c r="BM20"/>
  <c r="BK20"/>
  <c r="BJ20"/>
  <c r="BI20"/>
  <c r="BH20"/>
  <c r="BF20"/>
  <c r="BE20"/>
  <c r="AY20"/>
  <c r="AP20"/>
  <c r="AL20"/>
  <c r="AK20"/>
  <c r="AJ20"/>
  <c r="AA20"/>
  <c r="X20"/>
  <c r="S20"/>
  <c r="R20"/>
  <c r="Q20"/>
  <c r="N20"/>
  <c r="K20"/>
  <c r="CD19"/>
  <c r="CC19"/>
  <c r="BV19"/>
  <c r="BN19"/>
  <c r="BM19"/>
  <c r="BK19"/>
  <c r="BJ19"/>
  <c r="BI19"/>
  <c r="BH19"/>
  <c r="BF19"/>
  <c r="BE19"/>
  <c r="AY19"/>
  <c r="AP19"/>
  <c r="AL19"/>
  <c r="AK19"/>
  <c r="AJ19"/>
  <c r="AA19"/>
  <c r="X19"/>
  <c r="S19"/>
  <c r="R19"/>
  <c r="Q19"/>
  <c r="K19"/>
  <c r="CD18"/>
  <c r="CC18"/>
  <c r="BV18"/>
  <c r="BN18"/>
  <c r="BM18"/>
  <c r="BK18"/>
  <c r="BJ18"/>
  <c r="BI18"/>
  <c r="BH18"/>
  <c r="BF18"/>
  <c r="BE18"/>
  <c r="AY18"/>
  <c r="AP18"/>
  <c r="AL18"/>
  <c r="AK18"/>
  <c r="AJ18"/>
  <c r="AA18"/>
  <c r="X18"/>
  <c r="S18"/>
  <c r="R18"/>
  <c r="Q18"/>
  <c r="N18"/>
  <c r="K18"/>
  <c r="CD17"/>
  <c r="CC17"/>
  <c r="BV17"/>
  <c r="BN17"/>
  <c r="BM17"/>
  <c r="BK17"/>
  <c r="BJ17"/>
  <c r="BI17"/>
  <c r="BH17"/>
  <c r="BF17"/>
  <c r="BE17"/>
  <c r="AY17"/>
  <c r="AP17"/>
  <c r="AL17"/>
  <c r="AK17"/>
  <c r="AJ17"/>
  <c r="AA17"/>
  <c r="X17"/>
  <c r="S17"/>
  <c r="R17"/>
  <c r="T17" s="1"/>
  <c r="Q17"/>
  <c r="N17"/>
  <c r="K17"/>
  <c r="CD16"/>
  <c r="CC16"/>
  <c r="CE16" s="1"/>
  <c r="BV16"/>
  <c r="BN16"/>
  <c r="BM16"/>
  <c r="BK16"/>
  <c r="BJ16"/>
  <c r="BI16"/>
  <c r="BH16"/>
  <c r="BF16"/>
  <c r="BE16"/>
  <c r="AP16"/>
  <c r="AL16"/>
  <c r="AK16"/>
  <c r="AJ16"/>
  <c r="AA16"/>
  <c r="X16"/>
  <c r="S16"/>
  <c r="R16"/>
  <c r="Q16"/>
  <c r="N16"/>
  <c r="K16"/>
  <c r="CD15"/>
  <c r="CC15"/>
  <c r="BV15"/>
  <c r="BN15"/>
  <c r="BM15"/>
  <c r="BK15"/>
  <c r="BJ15"/>
  <c r="BI15"/>
  <c r="BH15"/>
  <c r="BF15"/>
  <c r="BE15"/>
  <c r="AY15"/>
  <c r="AP15"/>
  <c r="AL15"/>
  <c r="AK15"/>
  <c r="AJ15"/>
  <c r="AA15"/>
  <c r="X15"/>
  <c r="S15"/>
  <c r="R15"/>
  <c r="T15" s="1"/>
  <c r="Q15"/>
  <c r="N15"/>
  <c r="K15"/>
  <c r="CD14"/>
  <c r="CC14"/>
  <c r="BV14"/>
  <c r="BN14"/>
  <c r="BM14"/>
  <c r="BK14"/>
  <c r="BQ14" s="1"/>
  <c r="BJ14"/>
  <c r="BI14"/>
  <c r="BH14"/>
  <c r="BF14"/>
  <c r="BE14"/>
  <c r="AY14"/>
  <c r="AP14"/>
  <c r="AL14"/>
  <c r="AK14"/>
  <c r="AJ14"/>
  <c r="AA14"/>
  <c r="X14"/>
  <c r="S14"/>
  <c r="R14"/>
  <c r="T14" s="1"/>
  <c r="Q14"/>
  <c r="N14"/>
  <c r="K14"/>
  <c r="CD13"/>
  <c r="CC13"/>
  <c r="BV13"/>
  <c r="BN13"/>
  <c r="BM13"/>
  <c r="BO13" s="1"/>
  <c r="BK13"/>
  <c r="BJ13"/>
  <c r="BI13"/>
  <c r="BH13"/>
  <c r="BF13"/>
  <c r="BE13"/>
  <c r="AY13"/>
  <c r="AP13"/>
  <c r="AL13"/>
  <c r="AK13"/>
  <c r="AJ13"/>
  <c r="AA13"/>
  <c r="X13"/>
  <c r="S13"/>
  <c r="R13"/>
  <c r="Q13"/>
  <c r="N13"/>
  <c r="K13"/>
  <c r="CD12"/>
  <c r="CC12"/>
  <c r="BV12"/>
  <c r="BN12"/>
  <c r="BM12"/>
  <c r="BK12"/>
  <c r="BJ12"/>
  <c r="BI12"/>
  <c r="BH12"/>
  <c r="BF12"/>
  <c r="BE12"/>
  <c r="AY12"/>
  <c r="AP12"/>
  <c r="AL12"/>
  <c r="AK12"/>
  <c r="AJ12"/>
  <c r="AA12"/>
  <c r="X12"/>
  <c r="S12"/>
  <c r="R12"/>
  <c r="Q12"/>
  <c r="N12"/>
  <c r="K12"/>
  <c r="CD11"/>
  <c r="CC11"/>
  <c r="BV11"/>
  <c r="BN11"/>
  <c r="BM11"/>
  <c r="BK11"/>
  <c r="BJ11"/>
  <c r="BI11"/>
  <c r="BH11"/>
  <c r="BF11"/>
  <c r="BE11"/>
  <c r="AY11"/>
  <c r="AP11"/>
  <c r="AL11"/>
  <c r="AK11"/>
  <c r="AJ11"/>
  <c r="AA11"/>
  <c r="X11"/>
  <c r="S11"/>
  <c r="R11"/>
  <c r="Q11"/>
  <c r="N11"/>
  <c r="K11"/>
  <c r="CD10"/>
  <c r="CC10"/>
  <c r="BV10"/>
  <c r="BN10"/>
  <c r="BM10"/>
  <c r="BK10"/>
  <c r="BJ10"/>
  <c r="BI10"/>
  <c r="BH10"/>
  <c r="BF10"/>
  <c r="BE10"/>
  <c r="AY10"/>
  <c r="AP10"/>
  <c r="AL10"/>
  <c r="AK10"/>
  <c r="AJ10"/>
  <c r="AA10"/>
  <c r="X10"/>
  <c r="S10"/>
  <c r="R10"/>
  <c r="Q10"/>
  <c r="N10"/>
  <c r="K10"/>
  <c r="CD9"/>
  <c r="CC9"/>
  <c r="BV9"/>
  <c r="BN9"/>
  <c r="BM9"/>
  <c r="BK9"/>
  <c r="BJ9"/>
  <c r="BI9"/>
  <c r="BH9"/>
  <c r="BF9"/>
  <c r="BE9"/>
  <c r="AY9"/>
  <c r="AP9"/>
  <c r="AL9"/>
  <c r="AK9"/>
  <c r="AJ9"/>
  <c r="AA9"/>
  <c r="X9"/>
  <c r="S9"/>
  <c r="R9"/>
  <c r="T9" s="1"/>
  <c r="Q9"/>
  <c r="N9"/>
  <c r="K9"/>
  <c r="CD8"/>
  <c r="CC8"/>
  <c r="BV8"/>
  <c r="BN8"/>
  <c r="BM8"/>
  <c r="BO8" s="1"/>
  <c r="BK8"/>
  <c r="BJ8"/>
  <c r="BI8"/>
  <c r="BH8"/>
  <c r="BF8"/>
  <c r="BE8"/>
  <c r="AY8"/>
  <c r="AP8"/>
  <c r="AL8"/>
  <c r="AK8"/>
  <c r="AJ8"/>
  <c r="AA8"/>
  <c r="X8"/>
  <c r="S8"/>
  <c r="R8"/>
  <c r="Q8"/>
  <c r="N8"/>
  <c r="N84" s="1"/>
  <c r="K8"/>
  <c r="BI89" l="1"/>
  <c r="BE151"/>
  <c r="CE212"/>
  <c r="BO223"/>
  <c r="Q248"/>
  <c r="AP248"/>
  <c r="BL257"/>
  <c r="AM266"/>
  <c r="BO268"/>
  <c r="AM276"/>
  <c r="BL279"/>
  <c r="BL378"/>
  <c r="BO14"/>
  <c r="BG31"/>
  <c r="BL35"/>
  <c r="T36"/>
  <c r="BO36"/>
  <c r="BL43"/>
  <c r="BO46"/>
  <c r="T47"/>
  <c r="BG48"/>
  <c r="AM58"/>
  <c r="BL58"/>
  <c r="BO61"/>
  <c r="T62"/>
  <c r="CE67"/>
  <c r="AM69"/>
  <c r="BO71"/>
  <c r="T72"/>
  <c r="P152"/>
  <c r="AD152"/>
  <c r="AQ152"/>
  <c r="BA152"/>
  <c r="T88"/>
  <c r="BG98"/>
  <c r="BO118"/>
  <c r="CE131"/>
  <c r="AM133"/>
  <c r="BO138"/>
  <c r="CE164"/>
  <c r="CE180"/>
  <c r="BG194"/>
  <c r="CE195"/>
  <c r="BL198"/>
  <c r="BL206"/>
  <c r="BO208"/>
  <c r="AM213"/>
  <c r="BL213"/>
  <c r="T216"/>
  <c r="BL221"/>
  <c r="BG223"/>
  <c r="BO228"/>
  <c r="AM243"/>
  <c r="BL243"/>
  <c r="CE321"/>
  <c r="T340"/>
  <c r="BO349"/>
  <c r="BO354"/>
  <c r="AM531"/>
  <c r="CE320"/>
  <c r="BP321"/>
  <c r="BL550"/>
  <c r="AM558"/>
  <c r="BQ63"/>
  <c r="BO149"/>
  <c r="AM437"/>
  <c r="BL437"/>
  <c r="CE440"/>
  <c r="T444"/>
  <c r="CE446"/>
  <c r="CF512"/>
  <c r="T479"/>
  <c r="BG496"/>
  <c r="CE497"/>
  <c r="AM500"/>
  <c r="BO506"/>
  <c r="BO513"/>
  <c r="BG14"/>
  <c r="BG72"/>
  <c r="BQ41"/>
  <c r="BL8"/>
  <c r="BO10"/>
  <c r="T11"/>
  <c r="BG12"/>
  <c r="BP14"/>
  <c r="BR14" s="1"/>
  <c r="BL16"/>
  <c r="T34"/>
  <c r="CE35"/>
  <c r="AM37"/>
  <c r="BO39"/>
  <c r="T40"/>
  <c r="BO40"/>
  <c r="T41"/>
  <c r="BO41"/>
  <c r="BO50"/>
  <c r="T51"/>
  <c r="Q292"/>
  <c r="AP292"/>
  <c r="BL414"/>
  <c r="T421"/>
  <c r="CD627"/>
  <c r="T638"/>
  <c r="BQ40"/>
  <c r="BG60"/>
  <c r="N152"/>
  <c r="BO9"/>
  <c r="T10"/>
  <c r="T33"/>
  <c r="BG34"/>
  <c r="T50"/>
  <c r="BE108"/>
  <c r="BO252"/>
  <c r="T284"/>
  <c r="T285"/>
  <c r="CE286"/>
  <c r="BO294"/>
  <c r="BG304"/>
  <c r="CE412"/>
  <c r="AM597"/>
  <c r="BG601"/>
  <c r="BO739"/>
  <c r="BE84" i="31"/>
  <c r="T199" i="30"/>
  <c r="CE209"/>
  <c r="BQ229"/>
  <c r="BQ235"/>
  <c r="BR235" s="1"/>
  <c r="U293"/>
  <c r="BQ317"/>
  <c r="BQ334"/>
  <c r="BQ339"/>
  <c r="CE364"/>
  <c r="AP394"/>
  <c r="CE432"/>
  <c r="BP443"/>
  <c r="BP451"/>
  <c r="O512"/>
  <c r="AO512"/>
  <c r="BW512"/>
  <c r="BQ478"/>
  <c r="T575"/>
  <c r="AM586"/>
  <c r="K627"/>
  <c r="CE659"/>
  <c r="BP711"/>
  <c r="BQ756"/>
  <c r="BG52"/>
  <c r="CE60"/>
  <c r="AM63"/>
  <c r="CE71"/>
  <c r="BL73"/>
  <c r="BO75"/>
  <c r="AM80"/>
  <c r="BL80"/>
  <c r="BL85"/>
  <c r="AA89"/>
  <c r="AM98"/>
  <c r="BL98"/>
  <c r="BL102"/>
  <c r="T113"/>
  <c r="CE117"/>
  <c r="BL119"/>
  <c r="AM140"/>
  <c r="BL140"/>
  <c r="T165"/>
  <c r="BQ167"/>
  <c r="CE167"/>
  <c r="BL170"/>
  <c r="T181"/>
  <c r="CE183"/>
  <c r="AM186"/>
  <c r="BL186"/>
  <c r="T240"/>
  <c r="T243"/>
  <c r="AA248"/>
  <c r="CD248"/>
  <c r="CE250"/>
  <c r="BQ267"/>
  <c r="BL275"/>
  <c r="CE277"/>
  <c r="BO296"/>
  <c r="T301"/>
  <c r="BQ333"/>
  <c r="T337"/>
  <c r="BO359"/>
  <c r="BG361"/>
  <c r="CE362"/>
  <c r="AM365"/>
  <c r="T369"/>
  <c r="O401"/>
  <c r="BG371"/>
  <c r="AM376"/>
  <c r="BL376"/>
  <c r="T378"/>
  <c r="CE384"/>
  <c r="AM386"/>
  <c r="BL386"/>
  <c r="AM393"/>
  <c r="BL393"/>
  <c r="BO409"/>
  <c r="T410"/>
  <c r="CE414"/>
  <c r="BO424"/>
  <c r="T425"/>
  <c r="CE438"/>
  <c r="BO441"/>
  <c r="T449"/>
  <c r="P512"/>
  <c r="AD512"/>
  <c r="BA512"/>
  <c r="BO477"/>
  <c r="BG478"/>
  <c r="CE478"/>
  <c r="AM497"/>
  <c r="T524"/>
  <c r="T539" s="1"/>
  <c r="BG525"/>
  <c r="AM527"/>
  <c r="BO529"/>
  <c r="BS564"/>
  <c r="BL569"/>
  <c r="BO580"/>
  <c r="AM585"/>
  <c r="T591"/>
  <c r="BO596"/>
  <c r="AM618"/>
  <c r="AM622"/>
  <c r="AY649"/>
  <c r="BP746"/>
  <c r="BF143"/>
  <c r="BQ147"/>
  <c r="BQ155"/>
  <c r="BQ190"/>
  <c r="BQ207"/>
  <c r="BQ214"/>
  <c r="BQ227"/>
  <c r="BF287"/>
  <c r="BQ315"/>
  <c r="BM485"/>
  <c r="BQ598"/>
  <c r="BR598" s="1"/>
  <c r="AJ725"/>
  <c r="BL54"/>
  <c r="BO55"/>
  <c r="BO63"/>
  <c r="BG66"/>
  <c r="AM71"/>
  <c r="BL71"/>
  <c r="AM72"/>
  <c r="CE76"/>
  <c r="AM79"/>
  <c r="BL79"/>
  <c r="AM96"/>
  <c r="BL96"/>
  <c r="T99"/>
  <c r="BG100"/>
  <c r="T112"/>
  <c r="BQ113"/>
  <c r="BL121"/>
  <c r="BQ124"/>
  <c r="CE124"/>
  <c r="AM127"/>
  <c r="CE132"/>
  <c r="BO162"/>
  <c r="T163"/>
  <c r="BQ173"/>
  <c r="CE173"/>
  <c r="CE174"/>
  <c r="AM176"/>
  <c r="BL176"/>
  <c r="AM177"/>
  <c r="BO178"/>
  <c r="T179"/>
  <c r="AM235"/>
  <c r="BL235"/>
  <c r="T238"/>
  <c r="T241"/>
  <c r="BL252"/>
  <c r="BQ279"/>
  <c r="BO290"/>
  <c r="BL317"/>
  <c r="BL339"/>
  <c r="BO376"/>
  <c r="CE378"/>
  <c r="CE388"/>
  <c r="AM391"/>
  <c r="BG399"/>
  <c r="AM406"/>
  <c r="T408"/>
  <c r="T428"/>
  <c r="BL431"/>
  <c r="CE436"/>
  <c r="BL476"/>
  <c r="T518"/>
  <c r="CE547"/>
  <c r="BL565"/>
  <c r="AM568"/>
  <c r="BO571"/>
  <c r="BG580"/>
  <c r="CE581"/>
  <c r="AM583"/>
  <c r="T585"/>
  <c r="BG586"/>
  <c r="BG604"/>
  <c r="CE605"/>
  <c r="AM608"/>
  <c r="CE631"/>
  <c r="AP645"/>
  <c r="BO642"/>
  <c r="CE643"/>
  <c r="CE644"/>
  <c r="BN645"/>
  <c r="BO651"/>
  <c r="BG653"/>
  <c r="BP655"/>
  <c r="AM656"/>
  <c r="BL656"/>
  <c r="AM659"/>
  <c r="BO762"/>
  <c r="CE264"/>
  <c r="BL316"/>
  <c r="CE322"/>
  <c r="BP323"/>
  <c r="BL325"/>
  <c r="T328"/>
  <c r="CE330"/>
  <c r="BO364"/>
  <c r="BO365"/>
  <c r="BG367"/>
  <c r="V401"/>
  <c r="AF401"/>
  <c r="AS401"/>
  <c r="BC401"/>
  <c r="BZ401"/>
  <c r="BL420"/>
  <c r="T422"/>
  <c r="AM426"/>
  <c r="BL426"/>
  <c r="BG428"/>
  <c r="AM438"/>
  <c r="T440"/>
  <c r="AM443"/>
  <c r="BL443"/>
  <c r="BO445"/>
  <c r="T446"/>
  <c r="AM451"/>
  <c r="BL451"/>
  <c r="BO453"/>
  <c r="T454"/>
  <c r="BL514"/>
  <c r="AM516"/>
  <c r="T517"/>
  <c r="BO517"/>
  <c r="BG518"/>
  <c r="CE518"/>
  <c r="AM532"/>
  <c r="BO534"/>
  <c r="BO535"/>
  <c r="BL548"/>
  <c r="CE557"/>
  <c r="CE572"/>
  <c r="CE573"/>
  <c r="AM575"/>
  <c r="BL575"/>
  <c r="BL577"/>
  <c r="T584"/>
  <c r="BO601"/>
  <c r="AM620"/>
  <c r="BL620"/>
  <c r="BO621"/>
  <c r="CE622"/>
  <c r="CE626"/>
  <c r="AM633"/>
  <c r="BL633"/>
  <c r="BL637"/>
  <c r="R640"/>
  <c r="I812"/>
  <c r="W812"/>
  <c r="AT812"/>
  <c r="BD812"/>
  <c r="CA812"/>
  <c r="S811"/>
  <c r="CC811"/>
  <c r="BQ211" i="31"/>
  <c r="T223"/>
  <c r="BO232"/>
  <c r="AM665" i="30"/>
  <c r="BL665"/>
  <c r="AM668"/>
  <c r="T669"/>
  <c r="BG693"/>
  <c r="BO695"/>
  <c r="T706"/>
  <c r="T713"/>
  <c r="BO724"/>
  <c r="Q731"/>
  <c r="S731"/>
  <c r="BG730"/>
  <c r="BO751"/>
  <c r="CD759"/>
  <c r="AM754"/>
  <c r="BL768"/>
  <c r="BQ776"/>
  <c r="T781"/>
  <c r="CE785"/>
  <c r="AM788"/>
  <c r="J812"/>
  <c r="Y812"/>
  <c r="AH812"/>
  <c r="AU812"/>
  <c r="BS812"/>
  <c r="AM809"/>
  <c r="BL20" i="31"/>
  <c r="BQ24"/>
  <c r="BL38"/>
  <c r="BQ40"/>
  <c r="BQ44"/>
  <c r="BL54"/>
  <c r="AM68"/>
  <c r="BL68"/>
  <c r="BO69"/>
  <c r="CJ70"/>
  <c r="AM98"/>
  <c r="BG102"/>
  <c r="BO119"/>
  <c r="AM121"/>
  <c r="BL121"/>
  <c r="CJ131"/>
  <c r="BL133"/>
  <c r="T160"/>
  <c r="T164"/>
  <c r="BQ165"/>
  <c r="CJ165"/>
  <c r="BQ169"/>
  <c r="CJ169"/>
  <c r="AM189"/>
  <c r="BQ191"/>
  <c r="AM193"/>
  <c r="BQ195"/>
  <c r="T222"/>
  <c r="BL229"/>
  <c r="BO230"/>
  <c r="T231"/>
  <c r="CJ232"/>
  <c r="AM234"/>
  <c r="BL234"/>
  <c r="T240"/>
  <c r="BQ96"/>
  <c r="BQ147"/>
  <c r="BQ252"/>
  <c r="BG674" i="30"/>
  <c r="BG675"/>
  <c r="CE713"/>
  <c r="AM722"/>
  <c r="T723"/>
  <c r="BG724"/>
  <c r="BG743"/>
  <c r="AM749"/>
  <c r="X763"/>
  <c r="N812"/>
  <c r="T780"/>
  <c r="AB812"/>
  <c r="AN812"/>
  <c r="AX812"/>
  <c r="BU812"/>
  <c r="BQ810"/>
  <c r="BL407"/>
  <c r="BL9" i="31"/>
  <c r="T10"/>
  <c r="BQ11"/>
  <c r="T14"/>
  <c r="BQ15"/>
  <c r="BG116"/>
  <c r="T119"/>
  <c r="BQ160"/>
  <c r="BQ164"/>
  <c r="BO167"/>
  <c r="T176"/>
  <c r="T180"/>
  <c r="BQ181"/>
  <c r="CJ181"/>
  <c r="BQ185"/>
  <c r="CJ185"/>
  <c r="BL204"/>
  <c r="AM211"/>
  <c r="BO213"/>
  <c r="BQ218"/>
  <c r="T235"/>
  <c r="AM237"/>
  <c r="BO242"/>
  <c r="BL247"/>
  <c r="L770" i="30"/>
  <c r="Z770"/>
  <c r="BF770" s="1"/>
  <c r="BG755"/>
  <c r="BW812"/>
  <c r="R801"/>
  <c r="AY801"/>
  <c r="BQ32" i="31"/>
  <c r="BQ69"/>
  <c r="BQ73"/>
  <c r="CJ95"/>
  <c r="AM97"/>
  <c r="BQ99"/>
  <c r="BQ119"/>
  <c r="BQ122"/>
  <c r="BL138"/>
  <c r="BL142"/>
  <c r="BP262"/>
  <c r="BQ278"/>
  <c r="BQ283"/>
  <c r="BG662" i="30"/>
  <c r="T665"/>
  <c r="CE668"/>
  <c r="CE671"/>
  <c r="T675"/>
  <c r="BL693"/>
  <c r="CE705"/>
  <c r="AA731"/>
  <c r="BN731"/>
  <c r="BL730"/>
  <c r="AM735"/>
  <c r="BO752"/>
  <c r="BO758"/>
  <c r="BG760"/>
  <c r="BL783"/>
  <c r="AM784"/>
  <c r="P812"/>
  <c r="AQ812"/>
  <c r="BA812"/>
  <c r="CJ14" i="31"/>
  <c r="AM16"/>
  <c r="T17"/>
  <c r="BG17"/>
  <c r="T60"/>
  <c r="BO63"/>
  <c r="AM66"/>
  <c r="K89"/>
  <c r="AK89"/>
  <c r="BM89"/>
  <c r="BL92"/>
  <c r="BG94"/>
  <c r="BL96"/>
  <c r="BO124"/>
  <c r="AM127"/>
  <c r="CJ149"/>
  <c r="AM157"/>
  <c r="BL157"/>
  <c r="BQ159"/>
  <c r="AM161"/>
  <c r="BQ163"/>
  <c r="BQ176"/>
  <c r="AM178"/>
  <c r="BQ180"/>
  <c r="AM182"/>
  <c r="BO183"/>
  <c r="T192"/>
  <c r="T196"/>
  <c r="BQ197"/>
  <c r="CJ197"/>
  <c r="BQ201"/>
  <c r="BL203"/>
  <c r="T204"/>
  <c r="T208"/>
  <c r="T212"/>
  <c r="BG213"/>
  <c r="AM215"/>
  <c r="T216"/>
  <c r="BL219"/>
  <c r="AM227"/>
  <c r="BO228"/>
  <c r="BG229"/>
  <c r="BL232"/>
  <c r="BG239"/>
  <c r="CJ239"/>
  <c r="BO241"/>
  <c r="CJ250"/>
  <c r="CJ254"/>
  <c r="AM256"/>
  <c r="BL256"/>
  <c r="BO257"/>
  <c r="CJ258"/>
  <c r="T268"/>
  <c r="CH273"/>
  <c r="BG277"/>
  <c r="CJ277"/>
  <c r="AM284"/>
  <c r="BL284"/>
  <c r="CJ286"/>
  <c r="BO688" i="30"/>
  <c r="BL690"/>
  <c r="BL698"/>
  <c r="BQ707"/>
  <c r="BG711"/>
  <c r="BP714"/>
  <c r="T715"/>
  <c r="T748"/>
  <c r="O770"/>
  <c r="CE754"/>
  <c r="BL771"/>
  <c r="BL778"/>
  <c r="T779"/>
  <c r="BG795"/>
  <c r="BO59" i="31"/>
  <c r="BQ76"/>
  <c r="BQ106"/>
  <c r="BQ117"/>
  <c r="BL160"/>
  <c r="BO161"/>
  <c r="BL164"/>
  <c r="BO165"/>
  <c r="CJ175"/>
  <c r="CJ179"/>
  <c r="BG188"/>
  <c r="BO191"/>
  <c r="BO195"/>
  <c r="BG200"/>
  <c r="BL202"/>
  <c r="BO203"/>
  <c r="BL206"/>
  <c r="BO207"/>
  <c r="BG208"/>
  <c r="T211"/>
  <c r="BO211"/>
  <c r="AM214"/>
  <c r="BL214"/>
  <c r="CJ216"/>
  <c r="BG220"/>
  <c r="CJ220"/>
  <c r="CJ228"/>
  <c r="AM231"/>
  <c r="T237"/>
  <c r="CJ238"/>
  <c r="AM240"/>
  <c r="T241"/>
  <c r="BL330"/>
  <c r="T358"/>
  <c r="BO387"/>
  <c r="BO391"/>
  <c r="AM416"/>
  <c r="BQ418"/>
  <c r="BQ421"/>
  <c r="BO529"/>
  <c r="AM532"/>
  <c r="AM536"/>
  <c r="AL543"/>
  <c r="CJ589"/>
  <c r="BO625"/>
  <c r="T739"/>
  <c r="BL749"/>
  <c r="CJ776"/>
  <c r="BG779"/>
  <c r="BO781"/>
  <c r="AM784"/>
  <c r="CJ786"/>
  <c r="AM788"/>
  <c r="BL788"/>
  <c r="BL299"/>
  <c r="BO300"/>
  <c r="BG301"/>
  <c r="CJ301"/>
  <c r="BL306"/>
  <c r="BO307"/>
  <c r="CJ308"/>
  <c r="AM310"/>
  <c r="AM322"/>
  <c r="T323"/>
  <c r="BQ324"/>
  <c r="CJ324"/>
  <c r="BL341"/>
  <c r="T342"/>
  <c r="BL375"/>
  <c r="T376"/>
  <c r="BO376"/>
  <c r="CJ377"/>
  <c r="AM379"/>
  <c r="BO380"/>
  <c r="T383"/>
  <c r="BO386"/>
  <c r="CJ387"/>
  <c r="BL389"/>
  <c r="AM393"/>
  <c r="BL393"/>
  <c r="CJ465"/>
  <c r="AM471"/>
  <c r="BO472"/>
  <c r="W512"/>
  <c r="AG512"/>
  <c r="AT512"/>
  <c r="BC512"/>
  <c r="BY512"/>
  <c r="CG512"/>
  <c r="CJ479"/>
  <c r="AM481"/>
  <c r="BL481"/>
  <c r="BO482"/>
  <c r="BO483"/>
  <c r="BO504"/>
  <c r="BL524"/>
  <c r="BO542"/>
  <c r="BO575"/>
  <c r="BG576"/>
  <c r="AM587"/>
  <c r="BL601"/>
  <c r="AM656"/>
  <c r="BO657"/>
  <c r="BO660"/>
  <c r="BL670"/>
  <c r="BL683"/>
  <c r="BL737"/>
  <c r="BO745"/>
  <c r="AM748"/>
  <c r="BQ755"/>
  <c r="Q763"/>
  <c r="BO775"/>
  <c r="AM780"/>
  <c r="BL780"/>
  <c r="T781"/>
  <c r="T785"/>
  <c r="BQ362"/>
  <c r="BO423"/>
  <c r="BG424"/>
  <c r="BO443"/>
  <c r="BL489"/>
  <c r="BP491"/>
  <c r="T493"/>
  <c r="BP494"/>
  <c r="AM499"/>
  <c r="BG504"/>
  <c r="BG542"/>
  <c r="CJ545"/>
  <c r="CJ549" s="1"/>
  <c r="BO567"/>
  <c r="T578"/>
  <c r="BO578"/>
  <c r="AM596"/>
  <c r="CJ598"/>
  <c r="AM600"/>
  <c r="T601"/>
  <c r="BO604"/>
  <c r="CJ605"/>
  <c r="AM607"/>
  <c r="BL607"/>
  <c r="CJ609"/>
  <c r="AA627"/>
  <c r="BL626"/>
  <c r="BO659"/>
  <c r="CJ717"/>
  <c r="BG745"/>
  <c r="BL747"/>
  <c r="CJ761"/>
  <c r="BO329"/>
  <c r="BQ330"/>
  <c r="BQ348"/>
  <c r="BG408"/>
  <c r="BQ444"/>
  <c r="BQ448"/>
  <c r="BQ452"/>
  <c r="BO463"/>
  <c r="BQ464"/>
  <c r="CJ464"/>
  <c r="BI627"/>
  <c r="BL776"/>
  <c r="T777"/>
  <c r="AM779"/>
  <c r="BL779"/>
  <c r="AM782"/>
  <c r="BL782"/>
  <c r="BH806"/>
  <c r="BG314"/>
  <c r="CJ314"/>
  <c r="AM316"/>
  <c r="BO317"/>
  <c r="AM319"/>
  <c r="BO328"/>
  <c r="BO332"/>
  <c r="BO336"/>
  <c r="CJ341"/>
  <c r="BG344"/>
  <c r="AM346"/>
  <c r="BO347"/>
  <c r="BG348"/>
  <c r="BQ411"/>
  <c r="BG423"/>
  <c r="BP460"/>
  <c r="BO495"/>
  <c r="BH508"/>
  <c r="AJ549"/>
  <c r="BQ737"/>
  <c r="BQ784"/>
  <c r="BQ793"/>
  <c r="BQ299"/>
  <c r="BL304"/>
  <c r="T313"/>
  <c r="BO313"/>
  <c r="T320"/>
  <c r="BO320"/>
  <c r="CJ321"/>
  <c r="AM323"/>
  <c r="BO324"/>
  <c r="CJ325"/>
  <c r="BO339"/>
  <c r="BG351"/>
  <c r="CJ351"/>
  <c r="AM353"/>
  <c r="BL353"/>
  <c r="BG355"/>
  <c r="CJ355"/>
  <c r="AM357"/>
  <c r="BL361"/>
  <c r="AM362"/>
  <c r="BL362"/>
  <c r="T364"/>
  <c r="BL377"/>
  <c r="T378"/>
  <c r="BL383"/>
  <c r="CJ385"/>
  <c r="BG404"/>
  <c r="BL405"/>
  <c r="CJ407"/>
  <c r="BL430"/>
  <c r="T432"/>
  <c r="BQ433"/>
  <c r="BO439"/>
  <c r="T442"/>
  <c r="BG443"/>
  <c r="BO466"/>
  <c r="AM469"/>
  <c r="CJ492"/>
  <c r="CJ495"/>
  <c r="AM497"/>
  <c r="BL497"/>
  <c r="BO498"/>
  <c r="CJ499"/>
  <c r="BQ515"/>
  <c r="T520"/>
  <c r="T538"/>
  <c r="T577"/>
  <c r="BO577"/>
  <c r="BG580"/>
  <c r="BO586"/>
  <c r="T589"/>
  <c r="BG593"/>
  <c r="BG597"/>
  <c r="T610"/>
  <c r="AM611"/>
  <c r="BL614"/>
  <c r="BO615"/>
  <c r="BG616"/>
  <c r="CJ616"/>
  <c r="CJ620"/>
  <c r="AM622"/>
  <c r="AL627"/>
  <c r="CJ639"/>
  <c r="BO658"/>
  <c r="BL660"/>
  <c r="CJ667"/>
  <c r="BQ691"/>
  <c r="CJ691"/>
  <c r="BQ705"/>
  <c r="BQ723"/>
  <c r="AM755"/>
  <c r="BL755"/>
  <c r="CJ757"/>
  <c r="CJ774"/>
  <c r="BG777"/>
  <c r="AM778"/>
  <c r="BO779"/>
  <c r="CJ795"/>
  <c r="AM797"/>
  <c r="BL797"/>
  <c r="BG805"/>
  <c r="CJ805"/>
  <c r="BG808"/>
  <c r="BQ12" i="30"/>
  <c r="BQ48"/>
  <c r="BQ49"/>
  <c r="BX152"/>
  <c r="BQ85"/>
  <c r="AP89"/>
  <c r="BQ119"/>
  <c r="BP122"/>
  <c r="K143"/>
  <c r="AM142"/>
  <c r="BQ160"/>
  <c r="CE186"/>
  <c r="BQ194"/>
  <c r="BQ202"/>
  <c r="BL207"/>
  <c r="M293"/>
  <c r="BU293"/>
  <c r="AP84"/>
  <c r="BQ9"/>
  <c r="BO11"/>
  <c r="T12"/>
  <c r="BO12"/>
  <c r="T13"/>
  <c r="BQ16"/>
  <c r="BQ17"/>
  <c r="BL29"/>
  <c r="BQ31"/>
  <c r="T35"/>
  <c r="BO35"/>
  <c r="AM44"/>
  <c r="BL44"/>
  <c r="BO47"/>
  <c r="T48"/>
  <c r="BO48"/>
  <c r="T49"/>
  <c r="BG53"/>
  <c r="AM70"/>
  <c r="AM74"/>
  <c r="AM75"/>
  <c r="BO76"/>
  <c r="CE79"/>
  <c r="BO83"/>
  <c r="U152"/>
  <c r="AE152"/>
  <c r="AR152"/>
  <c r="BB152"/>
  <c r="BY152"/>
  <c r="BO91"/>
  <c r="BL97"/>
  <c r="T100"/>
  <c r="T101"/>
  <c r="BG101"/>
  <c r="BO103"/>
  <c r="BO105"/>
  <c r="BM108"/>
  <c r="BO109"/>
  <c r="AA136"/>
  <c r="BL112"/>
  <c r="BQ115"/>
  <c r="T121"/>
  <c r="CE122"/>
  <c r="T158"/>
  <c r="BQ158"/>
  <c r="CE159"/>
  <c r="AM163"/>
  <c r="AM164"/>
  <c r="AM171"/>
  <c r="BO173"/>
  <c r="T174"/>
  <c r="BQ176"/>
  <c r="CE176"/>
  <c r="AM180"/>
  <c r="AM187"/>
  <c r="BL187"/>
  <c r="BL188"/>
  <c r="AM189"/>
  <c r="BO190"/>
  <c r="T191"/>
  <c r="BG200"/>
  <c r="BQ201"/>
  <c r="T229"/>
  <c r="BJ143"/>
  <c r="BP166"/>
  <c r="BP182"/>
  <c r="S84"/>
  <c r="CE15"/>
  <c r="AM18"/>
  <c r="BL18"/>
  <c r="BO19"/>
  <c r="AM24"/>
  <c r="BL24"/>
  <c r="AM25"/>
  <c r="BO28"/>
  <c r="BQ35"/>
  <c r="BO44"/>
  <c r="T45"/>
  <c r="BO45"/>
  <c r="T46"/>
  <c r="BG50"/>
  <c r="BG51"/>
  <c r="T57"/>
  <c r="BG58"/>
  <c r="CE59"/>
  <c r="CE61"/>
  <c r="BP65"/>
  <c r="BL67"/>
  <c r="AM68"/>
  <c r="I152"/>
  <c r="W152"/>
  <c r="AT152"/>
  <c r="BM152" s="1"/>
  <c r="BD152"/>
  <c r="S89"/>
  <c r="BG86"/>
  <c r="BV89"/>
  <c r="BQ87"/>
  <c r="CE87"/>
  <c r="BL90"/>
  <c r="BO98"/>
  <c r="BQ106"/>
  <c r="BL110"/>
  <c r="AM123"/>
  <c r="BL123"/>
  <c r="CE130"/>
  <c r="BL132"/>
  <c r="BG142"/>
  <c r="BK143"/>
  <c r="BQ143" s="1"/>
  <c r="CE147"/>
  <c r="BG150"/>
  <c r="BO153"/>
  <c r="BO154"/>
  <c r="AM156"/>
  <c r="BL156"/>
  <c r="BO157"/>
  <c r="CE158"/>
  <c r="AM162"/>
  <c r="BO163"/>
  <c r="AM169"/>
  <c r="AM178"/>
  <c r="BO179"/>
  <c r="AM185"/>
  <c r="T197"/>
  <c r="BG198"/>
  <c r="BQ208"/>
  <c r="BL210"/>
  <c r="BO212"/>
  <c r="BQ215"/>
  <c r="BL218"/>
  <c r="T221"/>
  <c r="BQ222"/>
  <c r="AM224"/>
  <c r="BL225"/>
  <c r="BG227"/>
  <c r="BQ228"/>
  <c r="CE228"/>
  <c r="BQ76"/>
  <c r="J152"/>
  <c r="AH152"/>
  <c r="BQ86"/>
  <c r="BQ103"/>
  <c r="BQ109"/>
  <c r="BQ150"/>
  <c r="BP189"/>
  <c r="BP10"/>
  <c r="BP8"/>
  <c r="CE8"/>
  <c r="CE9"/>
  <c r="CE10"/>
  <c r="BP12"/>
  <c r="AM23"/>
  <c r="BO25"/>
  <c r="CE32"/>
  <c r="CE33"/>
  <c r="BO38"/>
  <c r="T39"/>
  <c r="T42"/>
  <c r="BO42"/>
  <c r="T43"/>
  <c r="BG44"/>
  <c r="AM53"/>
  <c r="T55"/>
  <c r="BO68"/>
  <c r="BG70"/>
  <c r="BO72"/>
  <c r="BQ75"/>
  <c r="AM78"/>
  <c r="T80"/>
  <c r="T81"/>
  <c r="L152"/>
  <c r="Z152"/>
  <c r="BT152"/>
  <c r="BO90"/>
  <c r="AA108"/>
  <c r="AM92"/>
  <c r="BL92"/>
  <c r="BO93"/>
  <c r="T97"/>
  <c r="BG97"/>
  <c r="BL101"/>
  <c r="BQ102"/>
  <c r="BL107"/>
  <c r="BG112"/>
  <c r="CE112"/>
  <c r="AM115"/>
  <c r="T116"/>
  <c r="BO119"/>
  <c r="BQ120"/>
  <c r="BR120" s="1"/>
  <c r="CE120"/>
  <c r="AM130"/>
  <c r="BQ138"/>
  <c r="CE141"/>
  <c r="CE142"/>
  <c r="BO160"/>
  <c r="T162"/>
  <c r="T170"/>
  <c r="AM175"/>
  <c r="BL175"/>
  <c r="T186"/>
  <c r="BP187"/>
  <c r="CE189"/>
  <c r="T196"/>
  <c r="BL200"/>
  <c r="BO202"/>
  <c r="BG204"/>
  <c r="BQ205"/>
  <c r="BQ206"/>
  <c r="AM12"/>
  <c r="BL15"/>
  <c r="T18"/>
  <c r="BQ19"/>
  <c r="BR19" s="1"/>
  <c r="CE19"/>
  <c r="AM22"/>
  <c r="BG26"/>
  <c r="CE29"/>
  <c r="CE31"/>
  <c r="T38"/>
  <c r="BG42"/>
  <c r="BG43"/>
  <c r="AM52"/>
  <c r="BL52"/>
  <c r="CE56"/>
  <c r="BP57"/>
  <c r="AM59"/>
  <c r="BL59"/>
  <c r="BG69"/>
  <c r="BG73"/>
  <c r="CE74"/>
  <c r="BO79"/>
  <c r="M152"/>
  <c r="AB152"/>
  <c r="BU152"/>
  <c r="BG96"/>
  <c r="AM100"/>
  <c r="BL106"/>
  <c r="BK108"/>
  <c r="BG111"/>
  <c r="BQ112"/>
  <c r="BL114"/>
  <c r="BO115"/>
  <c r="BG116"/>
  <c r="CE116"/>
  <c r="AM118"/>
  <c r="AM136" s="1"/>
  <c r="T132"/>
  <c r="BQ134"/>
  <c r="CE134"/>
  <c r="BM143"/>
  <c r="BO144"/>
  <c r="BQ154"/>
  <c r="N293"/>
  <c r="T156"/>
  <c r="AM158"/>
  <c r="BL158"/>
  <c r="AM166"/>
  <c r="BO168"/>
  <c r="CE171"/>
  <c r="AM182"/>
  <c r="BO184"/>
  <c r="BQ187"/>
  <c r="BR187" s="1"/>
  <c r="BQ188"/>
  <c r="CE188"/>
  <c r="BQ196"/>
  <c r="BL199"/>
  <c r="BP231"/>
  <c r="AM232"/>
  <c r="BL240"/>
  <c r="AC293"/>
  <c r="T253"/>
  <c r="BQ254"/>
  <c r="BQ262"/>
  <c r="BO269"/>
  <c r="BP271"/>
  <c r="BL272"/>
  <c r="T275"/>
  <c r="AA280"/>
  <c r="BL278"/>
  <c r="T279"/>
  <c r="AM284"/>
  <c r="BL284"/>
  <c r="BO286"/>
  <c r="BO288"/>
  <c r="AJ292"/>
  <c r="CE296"/>
  <c r="N401"/>
  <c r="BO306"/>
  <c r="T307"/>
  <c r="T308"/>
  <c r="BG308"/>
  <c r="AM312"/>
  <c r="BL313"/>
  <c r="BO314"/>
  <c r="T315"/>
  <c r="T327"/>
  <c r="BL338"/>
  <c r="T346"/>
  <c r="CE352"/>
  <c r="CE353"/>
  <c r="AM355"/>
  <c r="BP362"/>
  <c r="BR362" s="1"/>
  <c r="AM364"/>
  <c r="BL364"/>
  <c r="BO367"/>
  <c r="T368"/>
  <c r="BO368"/>
  <c r="BG369"/>
  <c r="BQ380"/>
  <c r="BQ384"/>
  <c r="BP385"/>
  <c r="AM420"/>
  <c r="BQ423"/>
  <c r="BP435"/>
  <c r="CE437"/>
  <c r="AM446"/>
  <c r="AM454"/>
  <c r="BO488"/>
  <c r="BG497"/>
  <c r="T523"/>
  <c r="BQ537"/>
  <c r="BQ542"/>
  <c r="T545"/>
  <c r="T556"/>
  <c r="BQ236"/>
  <c r="BQ261"/>
  <c r="BQ270"/>
  <c r="BO278"/>
  <c r="BL295"/>
  <c r="CE318"/>
  <c r="AM320"/>
  <c r="T326"/>
  <c r="BO326"/>
  <c r="CE336"/>
  <c r="BO339"/>
  <c r="T341"/>
  <c r="BQ347"/>
  <c r="AM349"/>
  <c r="BO350"/>
  <c r="AM354"/>
  <c r="BO356"/>
  <c r="BG358"/>
  <c r="BG359"/>
  <c r="CE360"/>
  <c r="BO366"/>
  <c r="AE401"/>
  <c r="AR401"/>
  <c r="BB401"/>
  <c r="CE379"/>
  <c r="BL382"/>
  <c r="CE389"/>
  <c r="AM392"/>
  <c r="BL396"/>
  <c r="BO399"/>
  <c r="BO404"/>
  <c r="AM407"/>
  <c r="BO408"/>
  <c r="T409"/>
  <c r="CE410"/>
  <c r="BG415"/>
  <c r="CE415"/>
  <c r="AM417"/>
  <c r="BQ422"/>
  <c r="AM425"/>
  <c r="BL425"/>
  <c r="AM430"/>
  <c r="BO431"/>
  <c r="BQ435"/>
  <c r="AM445"/>
  <c r="CE449"/>
  <c r="AM453"/>
  <c r="CE458"/>
  <c r="BL460"/>
  <c r="AM461"/>
  <c r="BO462"/>
  <c r="T463"/>
  <c r="CE466"/>
  <c r="BL468"/>
  <c r="AM469"/>
  <c r="BO470"/>
  <c r="T471"/>
  <c r="CE474"/>
  <c r="BL480"/>
  <c r="CE488"/>
  <c r="BV501"/>
  <c r="CE492"/>
  <c r="CE495"/>
  <c r="BP496"/>
  <c r="CE496"/>
  <c r="BQ509"/>
  <c r="BR509" s="1"/>
  <c r="T521"/>
  <c r="BO521"/>
  <c r="T522"/>
  <c r="BQ523"/>
  <c r="CE524"/>
  <c r="CE525"/>
  <c r="BL527"/>
  <c r="BO532"/>
  <c r="T533"/>
  <c r="BG534"/>
  <c r="CE536"/>
  <c r="CE538"/>
  <c r="CC549"/>
  <c r="T554"/>
  <c r="BQ554"/>
  <c r="BG555"/>
  <c r="AM559"/>
  <c r="T232"/>
  <c r="CE235"/>
  <c r="AM238"/>
  <c r="BL238"/>
  <c r="AR293"/>
  <c r="BB293"/>
  <c r="X248"/>
  <c r="CC248"/>
  <c r="BN248"/>
  <c r="BL249"/>
  <c r="BG250"/>
  <c r="CE252"/>
  <c r="BO257"/>
  <c r="BG258"/>
  <c r="BL264"/>
  <c r="T267"/>
  <c r="CE269"/>
  <c r="BP290"/>
  <c r="CE290"/>
  <c r="CE300"/>
  <c r="BO324"/>
  <c r="T325"/>
  <c r="AM330"/>
  <c r="AM331"/>
  <c r="BL331"/>
  <c r="CE335"/>
  <c r="BP379"/>
  <c r="BQ434"/>
  <c r="BQ441"/>
  <c r="BQ472"/>
  <c r="I512"/>
  <c r="W512"/>
  <c r="AT512"/>
  <c r="CA512"/>
  <c r="AJ508"/>
  <c r="BP584"/>
  <c r="BQ617"/>
  <c r="K287"/>
  <c r="BQ286"/>
  <c r="BO289"/>
  <c r="AM291"/>
  <c r="BL291"/>
  <c r="BO297"/>
  <c r="BQ299"/>
  <c r="AM303"/>
  <c r="BL303"/>
  <c r="BL309"/>
  <c r="CE314"/>
  <c r="BP315"/>
  <c r="BR315" s="1"/>
  <c r="BQ320"/>
  <c r="T324"/>
  <c r="BG325"/>
  <c r="BL329"/>
  <c r="BG340"/>
  <c r="BQ341"/>
  <c r="BO344"/>
  <c r="AM348"/>
  <c r="BL348"/>
  <c r="CE350"/>
  <c r="T355"/>
  <c r="BG356"/>
  <c r="CE357"/>
  <c r="BO363"/>
  <c r="T364"/>
  <c r="I401"/>
  <c r="W401"/>
  <c r="BD401"/>
  <c r="BL371"/>
  <c r="BK373"/>
  <c r="AL381"/>
  <c r="CE377"/>
  <c r="BP378"/>
  <c r="BO382"/>
  <c r="AM384"/>
  <c r="BL384"/>
  <c r="CE387"/>
  <c r="BO392"/>
  <c r="BJ394"/>
  <c r="BL402"/>
  <c r="BL403"/>
  <c r="BG404"/>
  <c r="BP414"/>
  <c r="AM416"/>
  <c r="BL416"/>
  <c r="BO417"/>
  <c r="BG420"/>
  <c r="BQ421"/>
  <c r="CE421"/>
  <c r="CE427"/>
  <c r="T430"/>
  <c r="T439"/>
  <c r="AM442"/>
  <c r="T445"/>
  <c r="CE448"/>
  <c r="AM450"/>
  <c r="T453"/>
  <c r="BQ477"/>
  <c r="T480"/>
  <c r="BL489"/>
  <c r="CE490"/>
  <c r="AM493"/>
  <c r="BG494"/>
  <c r="AM496"/>
  <c r="AM498"/>
  <c r="BG502"/>
  <c r="BL503"/>
  <c r="BJ511"/>
  <c r="AM515"/>
  <c r="BL515"/>
  <c r="T516"/>
  <c r="CE517"/>
  <c r="BO519"/>
  <c r="T520"/>
  <c r="AM526"/>
  <c r="BO527"/>
  <c r="BG531"/>
  <c r="BG532"/>
  <c r="CE533"/>
  <c r="CE534"/>
  <c r="AM538"/>
  <c r="AM542"/>
  <c r="BL542"/>
  <c r="AM546"/>
  <c r="BO547"/>
  <c r="BG548"/>
  <c r="T553"/>
  <c r="BL230"/>
  <c r="CE234"/>
  <c r="BO239"/>
  <c r="AT293"/>
  <c r="CA293"/>
  <c r="AM247"/>
  <c r="BL254"/>
  <c r="CE268"/>
  <c r="BE273"/>
  <c r="BP273" s="1"/>
  <c r="BO274"/>
  <c r="AJ280"/>
  <c r="BG277"/>
  <c r="BO283"/>
  <c r="CE285"/>
  <c r="BL296"/>
  <c r="CE298"/>
  <c r="AM307"/>
  <c r="BL307"/>
  <c r="AM308"/>
  <c r="BL308"/>
  <c r="BO310"/>
  <c r="T320"/>
  <c r="BO320"/>
  <c r="BO322"/>
  <c r="T323"/>
  <c r="BL328"/>
  <c r="BO337"/>
  <c r="CE340"/>
  <c r="BL342"/>
  <c r="BO343"/>
  <c r="BG344"/>
  <c r="BL352"/>
  <c r="BO353"/>
  <c r="T354"/>
  <c r="BG355"/>
  <c r="CE356"/>
  <c r="AM360"/>
  <c r="BL360"/>
  <c r="BO362"/>
  <c r="T363"/>
  <c r="BG364"/>
  <c r="CE366"/>
  <c r="AM369"/>
  <c r="BM373"/>
  <c r="BG376"/>
  <c r="CE376"/>
  <c r="BF381"/>
  <c r="BG386"/>
  <c r="CE386"/>
  <c r="CE394" s="1"/>
  <c r="BO391"/>
  <c r="T392"/>
  <c r="BK394"/>
  <c r="BO398"/>
  <c r="BN400"/>
  <c r="T412"/>
  <c r="AM414"/>
  <c r="BQ440"/>
  <c r="T452"/>
  <c r="CE454"/>
  <c r="BQ462"/>
  <c r="AM478"/>
  <c r="BL478"/>
  <c r="BO498"/>
  <c r="BG500"/>
  <c r="BL509"/>
  <c r="CE516"/>
  <c r="T519"/>
  <c r="AM523"/>
  <c r="BL523"/>
  <c r="BL525"/>
  <c r="BG528"/>
  <c r="BQ529"/>
  <c r="CE532"/>
  <c r="BL536"/>
  <c r="BO540"/>
  <c r="AJ543"/>
  <c r="AK549"/>
  <c r="BG547"/>
  <c r="BL551"/>
  <c r="BL556"/>
  <c r="BO557"/>
  <c r="BQ592"/>
  <c r="BP272"/>
  <c r="BO361"/>
  <c r="T362"/>
  <c r="CE365"/>
  <c r="AM368"/>
  <c r="Z401"/>
  <c r="AI401"/>
  <c r="AW401"/>
  <c r="BO380"/>
  <c r="BI381"/>
  <c r="BG382"/>
  <c r="BO384"/>
  <c r="T385"/>
  <c r="BL388"/>
  <c r="T391"/>
  <c r="CE393"/>
  <c r="BO403"/>
  <c r="T406"/>
  <c r="BL410"/>
  <c r="T411"/>
  <c r="BO411"/>
  <c r="BL415"/>
  <c r="BO416"/>
  <c r="CE418"/>
  <c r="CE419"/>
  <c r="BL422"/>
  <c r="BG425"/>
  <c r="CE426"/>
  <c r="AM427"/>
  <c r="CE430"/>
  <c r="AM434"/>
  <c r="AM435"/>
  <c r="BL441"/>
  <c r="AM448"/>
  <c r="BL448"/>
  <c r="BL456"/>
  <c r="BO458"/>
  <c r="T459"/>
  <c r="BL464"/>
  <c r="BO466"/>
  <c r="T467"/>
  <c r="BL472"/>
  <c r="BO474"/>
  <c r="BG476"/>
  <c r="BQ486"/>
  <c r="T489"/>
  <c r="BP494"/>
  <c r="AM495"/>
  <c r="BL495"/>
  <c r="BO496"/>
  <c r="BO497"/>
  <c r="BG499"/>
  <c r="BQ505"/>
  <c r="BQ510"/>
  <c r="BQ513"/>
  <c r="CE520"/>
  <c r="CE530"/>
  <c r="CE531"/>
  <c r="AM534"/>
  <c r="BL534"/>
  <c r="BL535"/>
  <c r="BO542"/>
  <c r="BQ544"/>
  <c r="BL555"/>
  <c r="T557"/>
  <c r="BQ559"/>
  <c r="BG619"/>
  <c r="BP628"/>
  <c r="BO229"/>
  <c r="AM233"/>
  <c r="BL234"/>
  <c r="AM242"/>
  <c r="K248"/>
  <c r="AL248"/>
  <c r="BG255"/>
  <c r="CE256"/>
  <c r="BL261"/>
  <c r="BO263"/>
  <c r="CE265"/>
  <c r="AM268"/>
  <c r="AM290"/>
  <c r="BL299"/>
  <c r="AM300"/>
  <c r="AM306"/>
  <c r="BL306"/>
  <c r="BG311"/>
  <c r="BG323"/>
  <c r="BQ332"/>
  <c r="CE332"/>
  <c r="AM335"/>
  <c r="BL335"/>
  <c r="CE343"/>
  <c r="BQ349"/>
  <c r="CE349"/>
  <c r="BO352"/>
  <c r="BG353"/>
  <c r="AM357"/>
  <c r="BL357"/>
  <c r="CE363"/>
  <c r="BL367"/>
  <c r="BO369"/>
  <c r="BI370"/>
  <c r="AM377"/>
  <c r="AM381" s="1"/>
  <c r="BL377"/>
  <c r="BO379"/>
  <c r="T380"/>
  <c r="AM387"/>
  <c r="BK397"/>
  <c r="BL399"/>
  <c r="BO405"/>
  <c r="BG406"/>
  <c r="CE407"/>
  <c r="AM409"/>
  <c r="T416"/>
  <c r="CE417"/>
  <c r="BO422"/>
  <c r="BO428"/>
  <c r="BG429"/>
  <c r="BO435"/>
  <c r="CE439"/>
  <c r="CE444"/>
  <c r="AM447"/>
  <c r="BL447"/>
  <c r="CE452"/>
  <c r="AM455"/>
  <c r="BL455"/>
  <c r="AM481"/>
  <c r="BL481"/>
  <c r="BG498"/>
  <c r="BN501"/>
  <c r="BM501"/>
  <c r="T503"/>
  <c r="AM506"/>
  <c r="BO509"/>
  <c r="CE519"/>
  <c r="BP520"/>
  <c r="AM521"/>
  <c r="AM522"/>
  <c r="BL522"/>
  <c r="BO523"/>
  <c r="CE527"/>
  <c r="BL533"/>
  <c r="BJ543"/>
  <c r="BG552"/>
  <c r="CE552"/>
  <c r="BP553"/>
  <c r="AM554"/>
  <c r="BL554"/>
  <c r="CE558"/>
  <c r="BG603"/>
  <c r="I770"/>
  <c r="W770"/>
  <c r="BQ561"/>
  <c r="BO566"/>
  <c r="BO568"/>
  <c r="CE599"/>
  <c r="BQ603"/>
  <c r="BP609"/>
  <c r="BO614"/>
  <c r="T615"/>
  <c r="T620"/>
  <c r="BQ621"/>
  <c r="BI635"/>
  <c r="BG636"/>
  <c r="BQ643"/>
  <c r="AJ649"/>
  <c r="BP647"/>
  <c r="K649"/>
  <c r="BO652"/>
  <c r="T657"/>
  <c r="T660"/>
  <c r="BG677"/>
  <c r="BG680"/>
  <c r="BL687"/>
  <c r="BP692"/>
  <c r="BR692" s="1"/>
  <c r="BG697"/>
  <c r="T704"/>
  <c r="CE706"/>
  <c r="CE710"/>
  <c r="BO713"/>
  <c r="BO726"/>
  <c r="BP729"/>
  <c r="BT770"/>
  <c r="BQ755"/>
  <c r="BQ758"/>
  <c r="AP763"/>
  <c r="BN766"/>
  <c r="BG791"/>
  <c r="T794"/>
  <c r="BO794"/>
  <c r="AM798"/>
  <c r="BL798"/>
  <c r="AL806"/>
  <c r="T562"/>
  <c r="T563" s="1"/>
  <c r="AM573"/>
  <c r="AM574"/>
  <c r="BO575"/>
  <c r="BG579"/>
  <c r="CE579"/>
  <c r="AM581"/>
  <c r="AM582"/>
  <c r="BL582"/>
  <c r="BO583"/>
  <c r="T590"/>
  <c r="BL593"/>
  <c r="BO602"/>
  <c r="BO603"/>
  <c r="BO604"/>
  <c r="BG605"/>
  <c r="BG607"/>
  <c r="CE607"/>
  <c r="BP608"/>
  <c r="BG615"/>
  <c r="BO619"/>
  <c r="BG624"/>
  <c r="AM625"/>
  <c r="BG628"/>
  <c r="AM630"/>
  <c r="BO633"/>
  <c r="T634"/>
  <c r="BG638"/>
  <c r="BQ639"/>
  <c r="BK640"/>
  <c r="S645"/>
  <c r="CE642"/>
  <c r="AM644"/>
  <c r="BL644"/>
  <c r="BG660"/>
  <c r="BO662"/>
  <c r="AM667"/>
  <c r="BL667"/>
  <c r="CE673"/>
  <c r="BP691"/>
  <c r="BQ694"/>
  <c r="BJ696"/>
  <c r="BF696"/>
  <c r="BO709"/>
  <c r="BQ710"/>
  <c r="BE725"/>
  <c r="BG725" s="1"/>
  <c r="BL738"/>
  <c r="AM748"/>
  <c r="AN770"/>
  <c r="AX770"/>
  <c r="BU770"/>
  <c r="K759"/>
  <c r="AK759"/>
  <c r="BL752"/>
  <c r="T755"/>
  <c r="BO755"/>
  <c r="BQ757"/>
  <c r="R763"/>
  <c r="AY763"/>
  <c r="BK763"/>
  <c r="BG767"/>
  <c r="CE776"/>
  <c r="CE789" s="1"/>
  <c r="BG779"/>
  <c r="AM781"/>
  <c r="BY812"/>
  <c r="BL790"/>
  <c r="BO799"/>
  <c r="BJ801"/>
  <c r="BJ806"/>
  <c r="J152" i="31"/>
  <c r="Y152"/>
  <c r="AH152"/>
  <c r="AU152"/>
  <c r="BD152"/>
  <c r="BZ152"/>
  <c r="BG562" i="30"/>
  <c r="BO567"/>
  <c r="BL570"/>
  <c r="AM572"/>
  <c r="BL572"/>
  <c r="CE584"/>
  <c r="CE585"/>
  <c r="T589"/>
  <c r="BO589"/>
  <c r="BG590"/>
  <c r="CE596"/>
  <c r="AM599"/>
  <c r="T602"/>
  <c r="CE606"/>
  <c r="BL609"/>
  <c r="BG610"/>
  <c r="BL613"/>
  <c r="BG614"/>
  <c r="BL617"/>
  <c r="BI623"/>
  <c r="AL635"/>
  <c r="T631"/>
  <c r="T632"/>
  <c r="BO632"/>
  <c r="BG652"/>
  <c r="T656"/>
  <c r="AM658"/>
  <c r="BL658"/>
  <c r="T659"/>
  <c r="BO659"/>
  <c r="T662"/>
  <c r="BL664"/>
  <c r="BP666"/>
  <c r="BP669"/>
  <c r="AM670"/>
  <c r="T671"/>
  <c r="BG672"/>
  <c r="BO675"/>
  <c r="BP680"/>
  <c r="BG688"/>
  <c r="BO690"/>
  <c r="BO693"/>
  <c r="BK696"/>
  <c r="BF699"/>
  <c r="BL701"/>
  <c r="T702"/>
  <c r="BQ704"/>
  <c r="T708"/>
  <c r="BG709"/>
  <c r="T712"/>
  <c r="BO712"/>
  <c r="BG713"/>
  <c r="BL723"/>
  <c r="BG726"/>
  <c r="AM745"/>
  <c r="BL745"/>
  <c r="BO749"/>
  <c r="M770"/>
  <c r="AB770"/>
  <c r="BI770" s="1"/>
  <c r="BO753"/>
  <c r="T754"/>
  <c r="BO754"/>
  <c r="CE756"/>
  <c r="BO765"/>
  <c r="AM774"/>
  <c r="CE787"/>
  <c r="BP791"/>
  <c r="BR791" s="1"/>
  <c r="BL792"/>
  <c r="BO793"/>
  <c r="AM797"/>
  <c r="BL797"/>
  <c r="T799"/>
  <c r="BG800"/>
  <c r="BK801"/>
  <c r="BO803"/>
  <c r="T804"/>
  <c r="BK806"/>
  <c r="CJ13" i="31"/>
  <c r="CJ81"/>
  <c r="BO82"/>
  <c r="BP651" i="30"/>
  <c r="BQ652"/>
  <c r="BP668"/>
  <c r="BP679"/>
  <c r="BQ682"/>
  <c r="BQ761"/>
  <c r="AJ801"/>
  <c r="BP809"/>
  <c r="AJ292" i="31"/>
  <c r="BN563" i="30"/>
  <c r="BG567"/>
  <c r="BO570"/>
  <c r="BO572"/>
  <c r="T573"/>
  <c r="T574"/>
  <c r="BQ575"/>
  <c r="CE576"/>
  <c r="CE577"/>
  <c r="BL579"/>
  <c r="T581"/>
  <c r="T582"/>
  <c r="CE583"/>
  <c r="BL586"/>
  <c r="T588"/>
  <c r="CE590"/>
  <c r="AM591"/>
  <c r="BO592"/>
  <c r="BG594"/>
  <c r="AM598"/>
  <c r="BO599"/>
  <c r="BO609"/>
  <c r="BP610"/>
  <c r="T611"/>
  <c r="BO613"/>
  <c r="AM616"/>
  <c r="BL616"/>
  <c r="BO617"/>
  <c r="CE618"/>
  <c r="BO625"/>
  <c r="BG626"/>
  <c r="BO629"/>
  <c r="BK635"/>
  <c r="BO641"/>
  <c r="AJ645"/>
  <c r="T644"/>
  <c r="R649"/>
  <c r="BO664"/>
  <c r="AM666"/>
  <c r="BQ667"/>
  <c r="BQ668"/>
  <c r="AM669"/>
  <c r="AM673"/>
  <c r="BL677"/>
  <c r="BO678"/>
  <c r="BL680"/>
  <c r="BO681"/>
  <c r="BG684"/>
  <c r="BO692"/>
  <c r="BL697"/>
  <c r="CE703"/>
  <c r="T707"/>
  <c r="BO707"/>
  <c r="AM710"/>
  <c r="BL710"/>
  <c r="T740"/>
  <c r="BY770"/>
  <c r="BL758"/>
  <c r="AA763"/>
  <c r="BF769"/>
  <c r="AK801"/>
  <c r="BL795"/>
  <c r="BO797"/>
  <c r="BG798"/>
  <c r="X806"/>
  <c r="BQ803"/>
  <c r="CE805"/>
  <c r="BG19" i="31"/>
  <c r="BJ108"/>
  <c r="BQ567" i="30"/>
  <c r="BP671"/>
  <c r="BP730"/>
  <c r="BG739"/>
  <c r="AF770"/>
  <c r="AS770"/>
  <c r="BC770"/>
  <c r="BL757"/>
  <c r="BM766"/>
  <c r="CE784"/>
  <c r="L812"/>
  <c r="BQ793"/>
  <c r="T797"/>
  <c r="CC806"/>
  <c r="AM31" i="31"/>
  <c r="BL31"/>
  <c r="BO32"/>
  <c r="T39"/>
  <c r="T47"/>
  <c r="BP55"/>
  <c r="CJ55"/>
  <c r="BL57"/>
  <c r="BQ82"/>
  <c r="BL562" i="30"/>
  <c r="BE563"/>
  <c r="T570"/>
  <c r="BG570"/>
  <c r="T572"/>
  <c r="BG572"/>
  <c r="AM578"/>
  <c r="BO579"/>
  <c r="BQ588"/>
  <c r="AM590"/>
  <c r="BL590"/>
  <c r="BL595"/>
  <c r="CE601"/>
  <c r="BL604"/>
  <c r="BL606"/>
  <c r="T608"/>
  <c r="BG609"/>
  <c r="AM610"/>
  <c r="BL610"/>
  <c r="BL614"/>
  <c r="CE617"/>
  <c r="AM619"/>
  <c r="X627"/>
  <c r="AJ640"/>
  <c r="BL652"/>
  <c r="BO653"/>
  <c r="BG654"/>
  <c r="AM657"/>
  <c r="BG658"/>
  <c r="BG664"/>
  <c r="BO666"/>
  <c r="CE670"/>
  <c r="BL672"/>
  <c r="BO680"/>
  <c r="BG689"/>
  <c r="BG692"/>
  <c r="BL700"/>
  <c r="CE701"/>
  <c r="BL704"/>
  <c r="T705"/>
  <c r="BO705"/>
  <c r="AM709"/>
  <c r="BL709"/>
  <c r="BL713"/>
  <c r="BO717"/>
  <c r="BG723"/>
  <c r="BL726"/>
  <c r="BO743"/>
  <c r="BG744"/>
  <c r="BQ746"/>
  <c r="CE746"/>
  <c r="CE747"/>
  <c r="AM755"/>
  <c r="T758"/>
  <c r="BL762"/>
  <c r="BO764"/>
  <c r="BQ768"/>
  <c r="BL776"/>
  <c r="AM779"/>
  <c r="AM786"/>
  <c r="BO791"/>
  <c r="T792"/>
  <c r="BG792"/>
  <c r="BG797"/>
  <c r="AM800"/>
  <c r="BL800"/>
  <c r="BE801"/>
  <c r="BL805"/>
  <c r="BE806"/>
  <c r="BP806" s="1"/>
  <c r="BO14" i="31"/>
  <c r="CJ15"/>
  <c r="AK151"/>
  <c r="BJ151"/>
  <c r="BO16"/>
  <c r="BG23"/>
  <c r="T31"/>
  <c r="BG31"/>
  <c r="T45"/>
  <c r="BO45"/>
  <c r="BQ46"/>
  <c r="AM48"/>
  <c r="T57"/>
  <c r="CJ61"/>
  <c r="T77"/>
  <c r="T86"/>
  <c r="BG86"/>
  <c r="CH89"/>
  <c r="BL88"/>
  <c r="CJ92"/>
  <c r="BO100"/>
  <c r="CJ106"/>
  <c r="BG107"/>
  <c r="X136"/>
  <c r="BQ110"/>
  <c r="T113"/>
  <c r="BQ114"/>
  <c r="BO120"/>
  <c r="BQ129"/>
  <c r="BP141"/>
  <c r="T156"/>
  <c r="BQ161"/>
  <c r="CJ161"/>
  <c r="AM169"/>
  <c r="BQ171"/>
  <c r="CJ171"/>
  <c r="BQ172"/>
  <c r="AM174"/>
  <c r="BQ177"/>
  <c r="CJ177"/>
  <c r="AM185"/>
  <c r="BQ187"/>
  <c r="CJ187"/>
  <c r="BQ188"/>
  <c r="AM190"/>
  <c r="BQ193"/>
  <c r="CJ193"/>
  <c r="AM201"/>
  <c r="BO202"/>
  <c r="CJ210"/>
  <c r="BP211"/>
  <c r="BO226"/>
  <c r="BO240"/>
  <c r="BO256"/>
  <c r="BQ257"/>
  <c r="T267"/>
  <c r="T271"/>
  <c r="BQ318"/>
  <c r="T22"/>
  <c r="BL24"/>
  <c r="BL28"/>
  <c r="BQ35"/>
  <c r="AM36"/>
  <c r="T37"/>
  <c r="CJ45"/>
  <c r="CJ49"/>
  <c r="AM51"/>
  <c r="BL51"/>
  <c r="T53"/>
  <c r="BO56"/>
  <c r="BO72"/>
  <c r="CJ73"/>
  <c r="BO76"/>
  <c r="CJ77"/>
  <c r="BG83"/>
  <c r="CJ83"/>
  <c r="BO95"/>
  <c r="CJ96"/>
  <c r="BO103"/>
  <c r="BL111"/>
  <c r="BO112"/>
  <c r="AM115"/>
  <c r="T123"/>
  <c r="BG124"/>
  <c r="CJ128"/>
  <c r="BQ133"/>
  <c r="AL143"/>
  <c r="BQ139"/>
  <c r="BQ143" s="1"/>
  <c r="BG160"/>
  <c r="AM167"/>
  <c r="BL168"/>
  <c r="BO169"/>
  <c r="BG176"/>
  <c r="AM183"/>
  <c r="BO185"/>
  <c r="BG192"/>
  <c r="AM199"/>
  <c r="BO201"/>
  <c r="CJ202"/>
  <c r="CJ206"/>
  <c r="BL212"/>
  <c r="CJ214"/>
  <c r="AM216"/>
  <c r="BL216"/>
  <c r="BP219"/>
  <c r="AM220"/>
  <c r="T226"/>
  <c r="BG226"/>
  <c r="BL228"/>
  <c r="BG236"/>
  <c r="BP253"/>
  <c r="AM254"/>
  <c r="BL254"/>
  <c r="BO255"/>
  <c r="AM258"/>
  <c r="T262"/>
  <c r="T266"/>
  <c r="BQ267"/>
  <c r="AM269"/>
  <c r="T270"/>
  <c r="BO272"/>
  <c r="BO275"/>
  <c r="AM277"/>
  <c r="BO278"/>
  <c r="BO283"/>
  <c r="CJ284"/>
  <c r="BL286"/>
  <c r="BL296"/>
  <c r="T297"/>
  <c r="T301"/>
  <c r="BQ302"/>
  <c r="CJ309"/>
  <c r="AM311"/>
  <c r="BO312"/>
  <c r="CJ443"/>
  <c r="T459"/>
  <c r="BQ155"/>
  <c r="BP156"/>
  <c r="BQ205"/>
  <c r="BL14"/>
  <c r="AM17"/>
  <c r="BL17"/>
  <c r="T18"/>
  <c r="CJ25"/>
  <c r="BQ34"/>
  <c r="CJ34"/>
  <c r="BO39"/>
  <c r="BP40"/>
  <c r="CJ40"/>
  <c r="BO47"/>
  <c r="BG60"/>
  <c r="BQ64"/>
  <c r="BO67"/>
  <c r="AM70"/>
  <c r="BO79"/>
  <c r="BQ80"/>
  <c r="AJ89"/>
  <c r="AM87"/>
  <c r="BO88"/>
  <c r="S108"/>
  <c r="BG91"/>
  <c r="BI108"/>
  <c r="AM93"/>
  <c r="BO94"/>
  <c r="BQ100"/>
  <c r="BQ102"/>
  <c r="BG103"/>
  <c r="CJ116"/>
  <c r="AM118"/>
  <c r="AM125"/>
  <c r="BL125"/>
  <c r="BO126"/>
  <c r="BG132"/>
  <c r="BL134"/>
  <c r="BO135"/>
  <c r="T138"/>
  <c r="CJ145"/>
  <c r="AJ151"/>
  <c r="T148"/>
  <c r="BG164"/>
  <c r="AM171"/>
  <c r="BO173"/>
  <c r="BG180"/>
  <c r="AM187"/>
  <c r="BO189"/>
  <c r="BG196"/>
  <c r="AM207"/>
  <c r="T213"/>
  <c r="CJ217"/>
  <c r="BO224"/>
  <c r="BG225"/>
  <c r="BQ234"/>
  <c r="BG251"/>
  <c r="BO258"/>
  <c r="AM268"/>
  <c r="T269"/>
  <c r="BQ270"/>
  <c r="BG275"/>
  <c r="CJ275"/>
  <c r="BO277"/>
  <c r="CJ278"/>
  <c r="BO279"/>
  <c r="BL285"/>
  <c r="BO286"/>
  <c r="T289"/>
  <c r="AY292"/>
  <c r="BQ297"/>
  <c r="AM303"/>
  <c r="T304"/>
  <c r="BG304"/>
  <c r="CJ304"/>
  <c r="T307"/>
  <c r="BQ308"/>
  <c r="CJ313"/>
  <c r="AM314"/>
  <c r="BO315"/>
  <c r="AM326"/>
  <c r="BL326"/>
  <c r="T377"/>
  <c r="T387"/>
  <c r="CJ418"/>
  <c r="BO421"/>
  <c r="AM427"/>
  <c r="T436"/>
  <c r="BL441"/>
  <c r="T102"/>
  <c r="CJ150"/>
  <c r="BP221"/>
  <c r="AM236"/>
  <c r="BG265"/>
  <c r="AM276"/>
  <c r="BP283"/>
  <c r="BR283" s="1"/>
  <c r="R373"/>
  <c r="T372"/>
  <c r="T373" s="1"/>
  <c r="T20"/>
  <c r="AM22"/>
  <c r="T27"/>
  <c r="CJ28"/>
  <c r="CJ32"/>
  <c r="BO35"/>
  <c r="BO42"/>
  <c r="BQ47"/>
  <c r="BL53"/>
  <c r="T54"/>
  <c r="AM64"/>
  <c r="BL64"/>
  <c r="BO65"/>
  <c r="BP66"/>
  <c r="BR66" s="1"/>
  <c r="CJ66"/>
  <c r="T70"/>
  <c r="BG71"/>
  <c r="T74"/>
  <c r="BP93"/>
  <c r="CJ93"/>
  <c r="T97"/>
  <c r="BG98"/>
  <c r="BO118"/>
  <c r="AM120"/>
  <c r="BQ126"/>
  <c r="T134"/>
  <c r="T147"/>
  <c r="T150"/>
  <c r="BG157"/>
  <c r="AM165"/>
  <c r="BQ167"/>
  <c r="CJ167"/>
  <c r="BQ168"/>
  <c r="BQ173"/>
  <c r="CJ173"/>
  <c r="AM181"/>
  <c r="BQ183"/>
  <c r="CJ183"/>
  <c r="BQ184"/>
  <c r="AM186"/>
  <c r="BQ189"/>
  <c r="CJ189"/>
  <c r="AM197"/>
  <c r="BQ199"/>
  <c r="CJ199"/>
  <c r="BQ200"/>
  <c r="CJ204"/>
  <c r="BQ208"/>
  <c r="CJ208"/>
  <c r="AM209"/>
  <c r="BO210"/>
  <c r="BL218"/>
  <c r="T219"/>
  <c r="AM235"/>
  <c r="BL235"/>
  <c r="BO236"/>
  <c r="BL252"/>
  <c r="T253"/>
  <c r="BQ254"/>
  <c r="AM266"/>
  <c r="BO267"/>
  <c r="CJ268"/>
  <c r="CI273"/>
  <c r="CJ274"/>
  <c r="BK292"/>
  <c r="S292"/>
  <c r="BO298"/>
  <c r="AM301"/>
  <c r="BL301"/>
  <c r="CJ306"/>
  <c r="BP307"/>
  <c r="AM308"/>
  <c r="BL308"/>
  <c r="T314"/>
  <c r="BQ315"/>
  <c r="CJ315"/>
  <c r="AM317"/>
  <c r="BL317"/>
  <c r="BL343"/>
  <c r="BL347"/>
  <c r="CJ349"/>
  <c r="BL359"/>
  <c r="T444"/>
  <c r="T490"/>
  <c r="BL492"/>
  <c r="BQ494"/>
  <c r="AM495"/>
  <c r="BO496"/>
  <c r="BG497"/>
  <c r="BO500"/>
  <c r="AM328"/>
  <c r="AM332"/>
  <c r="BL332"/>
  <c r="T334"/>
  <c r="BG334"/>
  <c r="AM336"/>
  <c r="BL336"/>
  <c r="BQ338"/>
  <c r="T357"/>
  <c r="BO357"/>
  <c r="BO366"/>
  <c r="BL369"/>
  <c r="CJ378"/>
  <c r="BL380"/>
  <c r="T388"/>
  <c r="BG388"/>
  <c r="CJ388"/>
  <c r="T392"/>
  <c r="BG392"/>
  <c r="CJ393"/>
  <c r="AM399"/>
  <c r="AM400" s="1"/>
  <c r="AM404"/>
  <c r="BQ407"/>
  <c r="CJ426"/>
  <c r="BL435"/>
  <c r="CJ437"/>
  <c r="BL439"/>
  <c r="BG444"/>
  <c r="AM446"/>
  <c r="T448"/>
  <c r="BG448"/>
  <c r="AM450"/>
  <c r="BO451"/>
  <c r="BL454"/>
  <c r="T456"/>
  <c r="BG456"/>
  <c r="AM458"/>
  <c r="BL458"/>
  <c r="BG460"/>
  <c r="BL467"/>
  <c r="CJ469"/>
  <c r="J512"/>
  <c r="AU512"/>
  <c r="BD512"/>
  <c r="BZ512"/>
  <c r="CK512"/>
  <c r="BO478"/>
  <c r="CJ483"/>
  <c r="BO484"/>
  <c r="T497"/>
  <c r="BQ498"/>
  <c r="BL504"/>
  <c r="T505"/>
  <c r="T523"/>
  <c r="BG523"/>
  <c r="CJ523"/>
  <c r="BO526"/>
  <c r="BL529"/>
  <c r="BL533"/>
  <c r="AM589"/>
  <c r="T594"/>
  <c r="BG594"/>
  <c r="T598"/>
  <c r="BP605"/>
  <c r="BL694"/>
  <c r="AM701"/>
  <c r="T702"/>
  <c r="BG702"/>
  <c r="AM706"/>
  <c r="AM709"/>
  <c r="T736"/>
  <c r="T526"/>
  <c r="CJ681"/>
  <c r="CJ689"/>
  <c r="R699"/>
  <c r="T698"/>
  <c r="T699" s="1"/>
  <c r="T344"/>
  <c r="T365"/>
  <c r="BQ377"/>
  <c r="T386"/>
  <c r="BO404"/>
  <c r="CJ405"/>
  <c r="AM407"/>
  <c r="BL407"/>
  <c r="T408"/>
  <c r="BO408"/>
  <c r="T412"/>
  <c r="BO412"/>
  <c r="CJ413"/>
  <c r="AM415"/>
  <c r="BL415"/>
  <c r="BO416"/>
  <c r="BL429"/>
  <c r="BG431"/>
  <c r="BO435"/>
  <c r="BO441"/>
  <c r="BO450"/>
  <c r="BG451"/>
  <c r="T462"/>
  <c r="T471"/>
  <c r="O512"/>
  <c r="AC512"/>
  <c r="BU512"/>
  <c r="CC512"/>
  <c r="BQ478"/>
  <c r="BQ484"/>
  <c r="BQ487"/>
  <c r="BO489"/>
  <c r="BO492"/>
  <c r="CJ493"/>
  <c r="CJ500"/>
  <c r="T507"/>
  <c r="CJ519"/>
  <c r="BO521"/>
  <c r="CJ522"/>
  <c r="AM585"/>
  <c r="BO642"/>
  <c r="AM673"/>
  <c r="BQ676"/>
  <c r="CJ679"/>
  <c r="BP795"/>
  <c r="CJ57"/>
  <c r="BO327"/>
  <c r="CJ328"/>
  <c r="CJ332"/>
  <c r="BL334"/>
  <c r="CJ336"/>
  <c r="T339"/>
  <c r="BP341"/>
  <c r="BL342"/>
  <c r="BO343"/>
  <c r="BQ356"/>
  <c r="BR356" s="1"/>
  <c r="T359"/>
  <c r="BV401"/>
  <c r="CD401"/>
  <c r="BG372"/>
  <c r="BG373" s="1"/>
  <c r="AM378"/>
  <c r="BL378"/>
  <c r="BG380"/>
  <c r="CJ380"/>
  <c r="AM384"/>
  <c r="BL388"/>
  <c r="AM392"/>
  <c r="BL392"/>
  <c r="BO396"/>
  <c r="BO397" s="1"/>
  <c r="BQ399"/>
  <c r="BQ400" s="1"/>
  <c r="BO411"/>
  <c r="AM414"/>
  <c r="BL414"/>
  <c r="AM426"/>
  <c r="BL426"/>
  <c r="T427"/>
  <c r="CJ435"/>
  <c r="AM437"/>
  <c r="BQ439"/>
  <c r="AM440"/>
  <c r="T441"/>
  <c r="BL443"/>
  <c r="BL444"/>
  <c r="BP447"/>
  <c r="AM448"/>
  <c r="BL448"/>
  <c r="BO449"/>
  <c r="BP451"/>
  <c r="BP455"/>
  <c r="BL456"/>
  <c r="CJ458"/>
  <c r="T470"/>
  <c r="BQ471"/>
  <c r="T474"/>
  <c r="BP478"/>
  <c r="AM483"/>
  <c r="BP484"/>
  <c r="BL488"/>
  <c r="T489"/>
  <c r="BQ496"/>
  <c r="BE508"/>
  <c r="CH508"/>
  <c r="BQ507"/>
  <c r="AM523"/>
  <c r="BO524"/>
  <c r="AY649"/>
  <c r="BG660"/>
  <c r="BQ332"/>
  <c r="BQ365"/>
  <c r="BQ369"/>
  <c r="BQ386"/>
  <c r="BQ390"/>
  <c r="BL418"/>
  <c r="BQ445"/>
  <c r="BQ449"/>
  <c r="BQ454"/>
  <c r="BQ457"/>
  <c r="BQ465"/>
  <c r="BP467"/>
  <c r="BQ510"/>
  <c r="BQ511" s="1"/>
  <c r="AM546"/>
  <c r="BO553"/>
  <c r="BG569"/>
  <c r="BG573"/>
  <c r="AN650"/>
  <c r="AW650"/>
  <c r="BT650"/>
  <c r="CB650"/>
  <c r="CJ634"/>
  <c r="BP685"/>
  <c r="CJ746"/>
  <c r="BO749"/>
  <c r="AM329"/>
  <c r="BL329"/>
  <c r="BO330"/>
  <c r="BG331"/>
  <c r="CJ331"/>
  <c r="AM333"/>
  <c r="BG335"/>
  <c r="CJ335"/>
  <c r="BO342"/>
  <c r="BG343"/>
  <c r="AM345"/>
  <c r="T346"/>
  <c r="BO354"/>
  <c r="BQ359"/>
  <c r="T363"/>
  <c r="CJ364"/>
  <c r="BL366"/>
  <c r="CJ368"/>
  <c r="CJ375"/>
  <c r="BO378"/>
  <c r="CJ379"/>
  <c r="T385"/>
  <c r="AM387"/>
  <c r="BO388"/>
  <c r="CJ389"/>
  <c r="AM391"/>
  <c r="BL391"/>
  <c r="BO392"/>
  <c r="BG393"/>
  <c r="CJ404"/>
  <c r="AM410"/>
  <c r="CJ411"/>
  <c r="BO414"/>
  <c r="T419"/>
  <c r="BO419"/>
  <c r="CJ420"/>
  <c r="BQ427"/>
  <c r="AM428"/>
  <c r="BG434"/>
  <c r="BG438"/>
  <c r="BO440"/>
  <c r="BQ441"/>
  <c r="AM442"/>
  <c r="AM447"/>
  <c r="BO448"/>
  <c r="CJ453"/>
  <c r="AM455"/>
  <c r="AM459"/>
  <c r="BO460"/>
  <c r="BP461"/>
  <c r="CJ461"/>
  <c r="AM463"/>
  <c r="BO464"/>
  <c r="T469"/>
  <c r="BO479"/>
  <c r="BQ480"/>
  <c r="BQ489"/>
  <c r="AM490"/>
  <c r="BL490"/>
  <c r="BQ492"/>
  <c r="BO494"/>
  <c r="AM504"/>
  <c r="BQ518"/>
  <c r="T524"/>
  <c r="BG524"/>
  <c r="AM526"/>
  <c r="BL530"/>
  <c r="T535"/>
  <c r="BL538"/>
  <c r="CJ599"/>
  <c r="CJ602"/>
  <c r="CJ606"/>
  <c r="S627"/>
  <c r="BG626"/>
  <c r="CJ626"/>
  <c r="R763"/>
  <c r="AP763"/>
  <c r="BM763"/>
  <c r="BG762"/>
  <c r="CJ762"/>
  <c r="BK769"/>
  <c r="BO798"/>
  <c r="BG799"/>
  <c r="BL537"/>
  <c r="BQ553"/>
  <c r="AM578"/>
  <c r="BQ582"/>
  <c r="BG590"/>
  <c r="BO597"/>
  <c r="BL620"/>
  <c r="AM661"/>
  <c r="BQ662"/>
  <c r="T668"/>
  <c r="BQ677"/>
  <c r="T704"/>
  <c r="BQ707"/>
  <c r="AM711"/>
  <c r="BL715"/>
  <c r="X731"/>
  <c r="BO744"/>
  <c r="AF770"/>
  <c r="BX770"/>
  <c r="CF770"/>
  <c r="CI769"/>
  <c r="AM528"/>
  <c r="U564"/>
  <c r="AE564"/>
  <c r="AR564"/>
  <c r="BA564"/>
  <c r="BW564"/>
  <c r="CE564"/>
  <c r="AA543"/>
  <c r="AK543"/>
  <c r="BP546"/>
  <c r="CJ546"/>
  <c r="BQ571"/>
  <c r="BG575"/>
  <c r="CJ582"/>
  <c r="T585"/>
  <c r="BG586"/>
  <c r="AM595"/>
  <c r="BL595"/>
  <c r="BL599"/>
  <c r="BO600"/>
  <c r="BQ601"/>
  <c r="CJ604"/>
  <c r="BL606"/>
  <c r="CJ608"/>
  <c r="BO610"/>
  <c r="CJ611"/>
  <c r="V650"/>
  <c r="AF650"/>
  <c r="AS650"/>
  <c r="BB650"/>
  <c r="BX650"/>
  <c r="CF650"/>
  <c r="BL615"/>
  <c r="CJ617"/>
  <c r="BO620"/>
  <c r="CJ621"/>
  <c r="AM630"/>
  <c r="BL630"/>
  <c r="BQ633"/>
  <c r="CJ633"/>
  <c r="T638"/>
  <c r="T644"/>
  <c r="BG659"/>
  <c r="CJ668"/>
  <c r="AM669"/>
  <c r="BO684"/>
  <c r="BQ687"/>
  <c r="CJ687"/>
  <c r="BL690"/>
  <c r="CJ695"/>
  <c r="BG698"/>
  <c r="BG699" s="1"/>
  <c r="CJ709"/>
  <c r="CJ712"/>
  <c r="CJ714"/>
  <c r="BL723"/>
  <c r="BO729"/>
  <c r="CJ740"/>
  <c r="BL742"/>
  <c r="T743"/>
  <c r="V770"/>
  <c r="AM756"/>
  <c r="BO757"/>
  <c r="BG758"/>
  <c r="X763"/>
  <c r="BF763"/>
  <c r="BL768"/>
  <c r="AM774"/>
  <c r="BL774"/>
  <c r="T775"/>
  <c r="BG778"/>
  <c r="AM783"/>
  <c r="BQ798"/>
  <c r="AM800"/>
  <c r="CJ804"/>
  <c r="BH811"/>
  <c r="BQ604"/>
  <c r="BQ656"/>
  <c r="BQ685"/>
  <c r="BH763"/>
  <c r="AM762"/>
  <c r="BL762"/>
  <c r="BO777"/>
  <c r="T784"/>
  <c r="BO784"/>
  <c r="BL799"/>
  <c r="BO800"/>
  <c r="AJ811"/>
  <c r="BG567"/>
  <c r="BO570"/>
  <c r="BO588"/>
  <c r="BQ592"/>
  <c r="T603"/>
  <c r="K645"/>
  <c r="BQ673"/>
  <c r="BO682"/>
  <c r="BQ730"/>
  <c r="BP739"/>
  <c r="BQ743"/>
  <c r="BJ811"/>
  <c r="AM531"/>
  <c r="T532"/>
  <c r="AM535"/>
  <c r="T536"/>
  <c r="T558"/>
  <c r="T570"/>
  <c r="CJ570"/>
  <c r="T574"/>
  <c r="CJ574"/>
  <c r="CJ578"/>
  <c r="BL586"/>
  <c r="BG588"/>
  <c r="CJ588"/>
  <c r="AM590"/>
  <c r="BG591"/>
  <c r="CJ591"/>
  <c r="BL598"/>
  <c r="BO602"/>
  <c r="AM618"/>
  <c r="BQ620"/>
  <c r="CJ631"/>
  <c r="R640"/>
  <c r="AM639"/>
  <c r="BL639"/>
  <c r="AP649"/>
  <c r="BO648"/>
  <c r="CJ658"/>
  <c r="BQ664"/>
  <c r="AM665"/>
  <c r="BL665"/>
  <c r="T666"/>
  <c r="BG681"/>
  <c r="BQ692"/>
  <c r="AM707"/>
  <c r="BL713"/>
  <c r="BG716"/>
  <c r="AK736"/>
  <c r="T737"/>
  <c r="BO737"/>
  <c r="CJ738"/>
  <c r="T746"/>
  <c r="AN770"/>
  <c r="AW770"/>
  <c r="BT770"/>
  <c r="CB770"/>
  <c r="AM761"/>
  <c r="BO765"/>
  <c r="BO766" s="1"/>
  <c r="CJ777"/>
  <c r="BG780"/>
  <c r="CJ780"/>
  <c r="CJ784"/>
  <c r="CJ788"/>
  <c r="U812"/>
  <c r="AE812"/>
  <c r="AR812"/>
  <c r="BA812"/>
  <c r="AM792"/>
  <c r="BP793"/>
  <c r="CJ793"/>
  <c r="CI806"/>
  <c r="BQ32" i="30"/>
  <c r="CE92"/>
  <c r="BQ98"/>
  <c r="BO99"/>
  <c r="BQ104"/>
  <c r="BN108"/>
  <c r="AM120"/>
  <c r="T130"/>
  <c r="R84"/>
  <c r="AY84"/>
  <c r="BQ24"/>
  <c r="BQ27"/>
  <c r="BP32"/>
  <c r="BQ33"/>
  <c r="BP41"/>
  <c r="BR41" s="1"/>
  <c r="BP49"/>
  <c r="BR49" s="1"/>
  <c r="BQ54"/>
  <c r="AM67"/>
  <c r="BQ67"/>
  <c r="BQ68"/>
  <c r="CE70"/>
  <c r="BQ71"/>
  <c r="BO74"/>
  <c r="CE75"/>
  <c r="T76"/>
  <c r="BP79"/>
  <c r="BO80"/>
  <c r="BG81"/>
  <c r="BL81"/>
  <c r="AN152"/>
  <c r="AS152"/>
  <c r="BK152" s="1"/>
  <c r="AX152"/>
  <c r="BC152"/>
  <c r="BO85"/>
  <c r="BO86"/>
  <c r="T87"/>
  <c r="AM88"/>
  <c r="BG88"/>
  <c r="BL88"/>
  <c r="BQ90"/>
  <c r="S108"/>
  <c r="AK108"/>
  <c r="BG91"/>
  <c r="BL91"/>
  <c r="AM93"/>
  <c r="BO94"/>
  <c r="T95"/>
  <c r="BP95"/>
  <c r="BQ96"/>
  <c r="BQ97"/>
  <c r="BL100"/>
  <c r="CE100"/>
  <c r="BQ101"/>
  <c r="T102"/>
  <c r="BO102"/>
  <c r="BO107"/>
  <c r="R136"/>
  <c r="AP136"/>
  <c r="CE111"/>
  <c r="BO112"/>
  <c r="AM113"/>
  <c r="BQ132"/>
  <c r="BM136"/>
  <c r="BO136" s="1"/>
  <c r="AM8"/>
  <c r="BG8"/>
  <c r="BG11"/>
  <c r="BL11"/>
  <c r="BL12"/>
  <c r="BG13"/>
  <c r="BL13"/>
  <c r="BL14"/>
  <c r="BO15"/>
  <c r="T16"/>
  <c r="BG16"/>
  <c r="AM17"/>
  <c r="BG17"/>
  <c r="BL17"/>
  <c r="BQ18"/>
  <c r="T19"/>
  <c r="T84" s="1"/>
  <c r="AM20"/>
  <c r="BP20"/>
  <c r="BL20"/>
  <c r="CE21"/>
  <c r="CE22"/>
  <c r="CE23"/>
  <c r="BO24"/>
  <c r="BQ26"/>
  <c r="T27"/>
  <c r="BQ28"/>
  <c r="BO29"/>
  <c r="T30"/>
  <c r="AM31"/>
  <c r="T32"/>
  <c r="BO32"/>
  <c r="BO33"/>
  <c r="BO34"/>
  <c r="AM35"/>
  <c r="AM38"/>
  <c r="BG38"/>
  <c r="BL38"/>
  <c r="BG39"/>
  <c r="BL39"/>
  <c r="BL40"/>
  <c r="BQ45"/>
  <c r="AM46"/>
  <c r="BG46"/>
  <c r="BL46"/>
  <c r="BG47"/>
  <c r="BL47"/>
  <c r="BL48"/>
  <c r="BQ53"/>
  <c r="BR53" s="1"/>
  <c r="BO54"/>
  <c r="AM55"/>
  <c r="BL55"/>
  <c r="AM56"/>
  <c r="AM57"/>
  <c r="BL57"/>
  <c r="CE58"/>
  <c r="BQ59"/>
  <c r="BR59" s="1"/>
  <c r="AM60"/>
  <c r="AM62"/>
  <c r="BG62"/>
  <c r="BG63"/>
  <c r="BL63"/>
  <c r="T64"/>
  <c r="BL65"/>
  <c r="CE66"/>
  <c r="CE69"/>
  <c r="BO70"/>
  <c r="T71"/>
  <c r="BP73"/>
  <c r="BO73"/>
  <c r="BL75"/>
  <c r="AM76"/>
  <c r="AM77"/>
  <c r="CE78"/>
  <c r="BQ79"/>
  <c r="BQ81"/>
  <c r="AY89"/>
  <c r="BG87"/>
  <c r="BQ88"/>
  <c r="CE88"/>
  <c r="BK89"/>
  <c r="BL89" s="1"/>
  <c r="BQ91"/>
  <c r="T92"/>
  <c r="T94"/>
  <c r="CE96"/>
  <c r="BO97"/>
  <c r="T98"/>
  <c r="CE98"/>
  <c r="BP99"/>
  <c r="BR99" s="1"/>
  <c r="CE99"/>
  <c r="BO100"/>
  <c r="BO101"/>
  <c r="BP103"/>
  <c r="BL103"/>
  <c r="BO104"/>
  <c r="BI108"/>
  <c r="BL109"/>
  <c r="BO111"/>
  <c r="CE113"/>
  <c r="BL115"/>
  <c r="CE115"/>
  <c r="BP116"/>
  <c r="BO116"/>
  <c r="BG119"/>
  <c r="CE119"/>
  <c r="CE136" s="1"/>
  <c r="T120"/>
  <c r="BQ121"/>
  <c r="T122"/>
  <c r="AM124"/>
  <c r="BL124"/>
  <c r="BP125"/>
  <c r="CE126"/>
  <c r="BO127"/>
  <c r="AM129"/>
  <c r="AM134"/>
  <c r="BL134"/>
  <c r="BO135"/>
  <c r="BI136"/>
  <c r="BQ8"/>
  <c r="AM9"/>
  <c r="BG9"/>
  <c r="BL9"/>
  <c r="BL10"/>
  <c r="BQ13"/>
  <c r="AM15"/>
  <c r="BG15"/>
  <c r="BO18"/>
  <c r="AM19"/>
  <c r="CE20"/>
  <c r="T22"/>
  <c r="BO22"/>
  <c r="T25"/>
  <c r="CE25"/>
  <c r="BO26"/>
  <c r="T28"/>
  <c r="BP28"/>
  <c r="BR28" s="1"/>
  <c r="AM29"/>
  <c r="BG29"/>
  <c r="BG30"/>
  <c r="BL30"/>
  <c r="BL31"/>
  <c r="AM32"/>
  <c r="BG32"/>
  <c r="CE36"/>
  <c r="T37"/>
  <c r="BQ38"/>
  <c r="CE38"/>
  <c r="CE42"/>
  <c r="BO43"/>
  <c r="T44"/>
  <c r="CE44"/>
  <c r="BP45"/>
  <c r="BR45" s="1"/>
  <c r="CE45"/>
  <c r="BQ46"/>
  <c r="CE46"/>
  <c r="CE50"/>
  <c r="BO51"/>
  <c r="T52"/>
  <c r="CE52"/>
  <c r="BP53"/>
  <c r="CE53"/>
  <c r="T54"/>
  <c r="CE57"/>
  <c r="BO58"/>
  <c r="BQ60"/>
  <c r="AM61"/>
  <c r="BG61"/>
  <c r="CE62"/>
  <c r="BO64"/>
  <c r="CE65"/>
  <c r="BO66"/>
  <c r="T68"/>
  <c r="CE68"/>
  <c r="BO69"/>
  <c r="T70"/>
  <c r="AM73"/>
  <c r="BG74"/>
  <c r="BL74"/>
  <c r="CE77"/>
  <c r="BO78"/>
  <c r="T79"/>
  <c r="BP80"/>
  <c r="CE80"/>
  <c r="BG94"/>
  <c r="BL94"/>
  <c r="BL95"/>
  <c r="BO96"/>
  <c r="BQ135"/>
  <c r="CE135"/>
  <c r="R143"/>
  <c r="T139"/>
  <c r="T140"/>
  <c r="Q143"/>
  <c r="BL141"/>
  <c r="BO142"/>
  <c r="BN143"/>
  <c r="BL144"/>
  <c r="BQ148"/>
  <c r="CE148"/>
  <c r="BP149"/>
  <c r="BI151"/>
  <c r="BP151" s="1"/>
  <c r="BL153"/>
  <c r="BL154"/>
  <c r="AK244"/>
  <c r="BG155"/>
  <c r="BL155"/>
  <c r="BO156"/>
  <c r="BO158"/>
  <c r="AM160"/>
  <c r="BL160"/>
  <c r="BP161"/>
  <c r="CE162"/>
  <c r="BO165"/>
  <c r="T166"/>
  <c r="AM167"/>
  <c r="BL167"/>
  <c r="BQ168"/>
  <c r="BR168" s="1"/>
  <c r="CE168"/>
  <c r="CE169"/>
  <c r="BO170"/>
  <c r="T171"/>
  <c r="AM173"/>
  <c r="BL173"/>
  <c r="T176"/>
  <c r="BL178"/>
  <c r="BO181"/>
  <c r="T182"/>
  <c r="AM183"/>
  <c r="BL183"/>
  <c r="BQ184"/>
  <c r="CE184"/>
  <c r="CE185"/>
  <c r="BO186"/>
  <c r="T187"/>
  <c r="AM190"/>
  <c r="BL190"/>
  <c r="BQ191"/>
  <c r="BQ192"/>
  <c r="CE192"/>
  <c r="BO193"/>
  <c r="T194"/>
  <c r="AM195"/>
  <c r="BL195"/>
  <c r="BL196"/>
  <c r="BQ197"/>
  <c r="BP198"/>
  <c r="BO198"/>
  <c r="T200"/>
  <c r="T201"/>
  <c r="BL202"/>
  <c r="BQ203"/>
  <c r="BO204"/>
  <c r="T205"/>
  <c r="AM207"/>
  <c r="BG207"/>
  <c r="T210"/>
  <c r="AM211"/>
  <c r="BL211"/>
  <c r="T214"/>
  <c r="AM215"/>
  <c r="BL215"/>
  <c r="T218"/>
  <c r="BL219"/>
  <c r="BQ220"/>
  <c r="AM222"/>
  <c r="BL222"/>
  <c r="CE222"/>
  <c r="AM225"/>
  <c r="BG225"/>
  <c r="BO226"/>
  <c r="T227"/>
  <c r="AM228"/>
  <c r="BL228"/>
  <c r="AM229"/>
  <c r="BL229"/>
  <c r="T231"/>
  <c r="CE232"/>
  <c r="T235"/>
  <c r="AM236"/>
  <c r="BP236"/>
  <c r="CE237"/>
  <c r="AM240"/>
  <c r="BG240"/>
  <c r="BG241"/>
  <c r="BL241"/>
  <c r="BQ242"/>
  <c r="BM244"/>
  <c r="BO247"/>
  <c r="AJ259"/>
  <c r="AM251"/>
  <c r="AM252"/>
  <c r="BG253"/>
  <c r="AM257"/>
  <c r="BG257"/>
  <c r="CE257"/>
  <c r="BO260"/>
  <c r="BO261"/>
  <c r="BO262"/>
  <c r="T264"/>
  <c r="AM265"/>
  <c r="BL266"/>
  <c r="CE267"/>
  <c r="AM270"/>
  <c r="BO275"/>
  <c r="CE276"/>
  <c r="AM278"/>
  <c r="BG278"/>
  <c r="BI280"/>
  <c r="R287"/>
  <c r="CE283"/>
  <c r="BO284"/>
  <c r="BG286"/>
  <c r="BE287"/>
  <c r="BG287" s="1"/>
  <c r="K292"/>
  <c r="AL292"/>
  <c r="BP291"/>
  <c r="BG300"/>
  <c r="BL301"/>
  <c r="BO303"/>
  <c r="AM304"/>
  <c r="CE305"/>
  <c r="BO308"/>
  <c r="AM310"/>
  <c r="BG310"/>
  <c r="BL310"/>
  <c r="BP312"/>
  <c r="CE312"/>
  <c r="AM314"/>
  <c r="BG314"/>
  <c r="BL314"/>
  <c r="AM317"/>
  <c r="BG317"/>
  <c r="BG319"/>
  <c r="AM322"/>
  <c r="BG322"/>
  <c r="CE323"/>
  <c r="BO325"/>
  <c r="T329"/>
  <c r="AM332"/>
  <c r="BL332"/>
  <c r="BL333"/>
  <c r="AM336"/>
  <c r="T338"/>
  <c r="BQ310"/>
  <c r="BQ322"/>
  <c r="AM343"/>
  <c r="AM352"/>
  <c r="AM361"/>
  <c r="Q381"/>
  <c r="R394"/>
  <c r="T386"/>
  <c r="AM388"/>
  <c r="CE390"/>
  <c r="BP393"/>
  <c r="CE396"/>
  <c r="CE397" s="1"/>
  <c r="BM397"/>
  <c r="BP402"/>
  <c r="X143"/>
  <c r="BP140"/>
  <c r="AA151"/>
  <c r="AP151"/>
  <c r="Q244"/>
  <c r="AM172"/>
  <c r="CE190"/>
  <c r="T193"/>
  <c r="BL194"/>
  <c r="BQ200"/>
  <c r="BL201"/>
  <c r="T204"/>
  <c r="BQ210"/>
  <c r="T223"/>
  <c r="BG224"/>
  <c r="T226"/>
  <c r="BL227"/>
  <c r="AM231"/>
  <c r="BQ231"/>
  <c r="BR231" s="1"/>
  <c r="CE236"/>
  <c r="BO237"/>
  <c r="BP239"/>
  <c r="AJ248"/>
  <c r="BO246"/>
  <c r="BP249"/>
  <c r="BP252"/>
  <c r="T255"/>
  <c r="BF259"/>
  <c r="BG259" s="1"/>
  <c r="BM259"/>
  <c r="AK273"/>
  <c r="BP263"/>
  <c r="AM264"/>
  <c r="CE266"/>
  <c r="BP268"/>
  <c r="T272"/>
  <c r="AK280"/>
  <c r="BK280"/>
  <c r="BQ281"/>
  <c r="AL287"/>
  <c r="BQ282"/>
  <c r="BQ285"/>
  <c r="BI287"/>
  <c r="T291"/>
  <c r="BK292"/>
  <c r="AM296"/>
  <c r="T297"/>
  <c r="AM298"/>
  <c r="BQ298"/>
  <c r="BP299"/>
  <c r="CE301"/>
  <c r="T303"/>
  <c r="BQ304"/>
  <c r="BG307"/>
  <c r="BQ309"/>
  <c r="BO311"/>
  <c r="T312"/>
  <c r="BO312"/>
  <c r="T313"/>
  <c r="BP319"/>
  <c r="CE319"/>
  <c r="BO323"/>
  <c r="BQ329"/>
  <c r="CE333"/>
  <c r="BQ338"/>
  <c r="BP339"/>
  <c r="BR339" s="1"/>
  <c r="BQ345"/>
  <c r="CE345"/>
  <c r="BP348"/>
  <c r="BR348" s="1"/>
  <c r="T350"/>
  <c r="BQ360"/>
  <c r="CE361"/>
  <c r="BQ368"/>
  <c r="BW401"/>
  <c r="BP377"/>
  <c r="BO385"/>
  <c r="BQ386"/>
  <c r="BP392"/>
  <c r="BP395"/>
  <c r="BJ400"/>
  <c r="BM400"/>
  <c r="BQ403"/>
  <c r="BL406"/>
  <c r="AM410"/>
  <c r="BQ413"/>
  <c r="CE413"/>
  <c r="BO419"/>
  <c r="AM114"/>
  <c r="BL116"/>
  <c r="AM117"/>
  <c r="BL118"/>
  <c r="CE118"/>
  <c r="T119"/>
  <c r="CE121"/>
  <c r="BO122"/>
  <c r="CE123"/>
  <c r="T124"/>
  <c r="BP126"/>
  <c r="BL126"/>
  <c r="CE127"/>
  <c r="CE129"/>
  <c r="BO132"/>
  <c r="BE136"/>
  <c r="BN136"/>
  <c r="AA143"/>
  <c r="AP143"/>
  <c r="CE138"/>
  <c r="CE139"/>
  <c r="CE143" s="1"/>
  <c r="R151"/>
  <c r="BL146"/>
  <c r="T147"/>
  <c r="AM147"/>
  <c r="BO147"/>
  <c r="AM148"/>
  <c r="BG148"/>
  <c r="CE149"/>
  <c r="BO150"/>
  <c r="BF151"/>
  <c r="T155"/>
  <c r="BQ156"/>
  <c r="CE156"/>
  <c r="T157"/>
  <c r="T160"/>
  <c r="BL162"/>
  <c r="BL164"/>
  <c r="BQ165"/>
  <c r="CE165"/>
  <c r="BO166"/>
  <c r="CE166"/>
  <c r="AM168"/>
  <c r="BP168"/>
  <c r="BL168"/>
  <c r="BP169"/>
  <c r="AM170"/>
  <c r="CE170"/>
  <c r="BO171"/>
  <c r="CE172"/>
  <c r="T173"/>
  <c r="AM174"/>
  <c r="BP174"/>
  <c r="CE175"/>
  <c r="BO176"/>
  <c r="T178"/>
  <c r="AM179"/>
  <c r="BL180"/>
  <c r="BQ181"/>
  <c r="CE181"/>
  <c r="BO182"/>
  <c r="CE182"/>
  <c r="AM184"/>
  <c r="BL184"/>
  <c r="BP185"/>
  <c r="BQ186"/>
  <c r="T190"/>
  <c r="AM191"/>
  <c r="BP191"/>
  <c r="BL191"/>
  <c r="BL192"/>
  <c r="BL193"/>
  <c r="T195"/>
  <c r="BL197"/>
  <c r="BQ198"/>
  <c r="CE199"/>
  <c r="T202"/>
  <c r="T203"/>
  <c r="AM203"/>
  <c r="BL203"/>
  <c r="BP205"/>
  <c r="BO205"/>
  <c r="T207"/>
  <c r="T208"/>
  <c r="AM209"/>
  <c r="T211"/>
  <c r="AM212"/>
  <c r="CE213"/>
  <c r="T215"/>
  <c r="BL216"/>
  <c r="T219"/>
  <c r="BL220"/>
  <c r="BQ221"/>
  <c r="T222"/>
  <c r="CE223"/>
  <c r="BO224"/>
  <c r="BO225"/>
  <c r="BL226"/>
  <c r="CE226"/>
  <c r="T228"/>
  <c r="T230"/>
  <c r="BG230"/>
  <c r="BL232"/>
  <c r="AM234"/>
  <c r="T236"/>
  <c r="AM237"/>
  <c r="BL237"/>
  <c r="BQ238"/>
  <c r="CE238"/>
  <c r="CE239"/>
  <c r="BO240"/>
  <c r="BQ243"/>
  <c r="J293"/>
  <c r="BE244"/>
  <c r="AD293"/>
  <c r="BS293"/>
  <c r="T246"/>
  <c r="BG246"/>
  <c r="BV248"/>
  <c r="BQ247"/>
  <c r="BL247"/>
  <c r="BE248"/>
  <c r="AA259"/>
  <c r="BP250"/>
  <c r="BO250"/>
  <c r="BO251"/>
  <c r="BO253"/>
  <c r="AM254"/>
  <c r="BL255"/>
  <c r="CE255"/>
  <c r="BO256"/>
  <c r="BQ258"/>
  <c r="BL258"/>
  <c r="CE258"/>
  <c r="BI259"/>
  <c r="BQ260"/>
  <c r="CE262"/>
  <c r="CE263"/>
  <c r="T265"/>
  <c r="BO266"/>
  <c r="AM267"/>
  <c r="BL267"/>
  <c r="BQ268"/>
  <c r="T270"/>
  <c r="BO271"/>
  <c r="BN273"/>
  <c r="K280"/>
  <c r="X280"/>
  <c r="BQ275"/>
  <c r="BL276"/>
  <c r="BV280"/>
  <c r="BO277"/>
  <c r="BG279"/>
  <c r="BM280"/>
  <c r="AA287"/>
  <c r="AP287"/>
  <c r="BQ284"/>
  <c r="CE284"/>
  <c r="CE287" s="1"/>
  <c r="BO285"/>
  <c r="S292"/>
  <c r="AK292"/>
  <c r="BG289"/>
  <c r="BM292"/>
  <c r="BL294"/>
  <c r="BG297"/>
  <c r="T299"/>
  <c r="CE299"/>
  <c r="BG302"/>
  <c r="BL302"/>
  <c r="BQ303"/>
  <c r="BO304"/>
  <c r="AM305"/>
  <c r="BL305"/>
  <c r="BQ306"/>
  <c r="BP307"/>
  <c r="CE307"/>
  <c r="CE308"/>
  <c r="BO309"/>
  <c r="T311"/>
  <c r="AM311"/>
  <c r="BL311"/>
  <c r="BG312"/>
  <c r="BL315"/>
  <c r="BG316"/>
  <c r="T321"/>
  <c r="AM321"/>
  <c r="BG321"/>
  <c r="BL323"/>
  <c r="BG324"/>
  <c r="BQ325"/>
  <c r="BL326"/>
  <c r="BG327"/>
  <c r="AM328"/>
  <c r="CE328"/>
  <c r="CE329"/>
  <c r="T330"/>
  <c r="CE331"/>
  <c r="T332"/>
  <c r="AM334"/>
  <c r="BG337"/>
  <c r="BO338"/>
  <c r="T339"/>
  <c r="AM342"/>
  <c r="CE342"/>
  <c r="BQ344"/>
  <c r="AM346"/>
  <c r="BL346"/>
  <c r="AM347"/>
  <c r="BQ350"/>
  <c r="T352"/>
  <c r="AM353"/>
  <c r="BP354"/>
  <c r="CE354"/>
  <c r="BO355"/>
  <c r="T356"/>
  <c r="BO358"/>
  <c r="CE359"/>
  <c r="BO360"/>
  <c r="T361"/>
  <c r="AM362"/>
  <c r="BL362"/>
  <c r="AM363"/>
  <c r="BG363"/>
  <c r="BQ365"/>
  <c r="BL365"/>
  <c r="AM366"/>
  <c r="BG366"/>
  <c r="CE368"/>
  <c r="P401"/>
  <c r="BE370"/>
  <c r="BP370" s="1"/>
  <c r="BQ371"/>
  <c r="AM372"/>
  <c r="AM373" s="1"/>
  <c r="CE372"/>
  <c r="CE373" s="1"/>
  <c r="BP374"/>
  <c r="BL374"/>
  <c r="AM375"/>
  <c r="T377"/>
  <c r="BO377"/>
  <c r="AM378"/>
  <c r="BG378"/>
  <c r="AM379"/>
  <c r="BG379"/>
  <c r="BL379"/>
  <c r="BG380"/>
  <c r="BL380"/>
  <c r="BE381"/>
  <c r="BG381" s="1"/>
  <c r="BN381"/>
  <c r="CE383"/>
  <c r="T384"/>
  <c r="AM385"/>
  <c r="BL385"/>
  <c r="BO386"/>
  <c r="T387"/>
  <c r="BO387"/>
  <c r="T388"/>
  <c r="AM389"/>
  <c r="BL389"/>
  <c r="AM390"/>
  <c r="BL390"/>
  <c r="BQ391"/>
  <c r="CE391"/>
  <c r="BQ392"/>
  <c r="CE392"/>
  <c r="BI394"/>
  <c r="BQ395"/>
  <c r="BL398"/>
  <c r="T399"/>
  <c r="T400" s="1"/>
  <c r="R400"/>
  <c r="BK400"/>
  <c r="AM405"/>
  <c r="BG405"/>
  <c r="BL405"/>
  <c r="BP406"/>
  <c r="BO406"/>
  <c r="T407"/>
  <c r="BL408"/>
  <c r="CE409"/>
  <c r="BO410"/>
  <c r="BL411"/>
  <c r="AM412"/>
  <c r="BG412"/>
  <c r="BL412"/>
  <c r="BO413"/>
  <c r="T417"/>
  <c r="AM418"/>
  <c r="AM421"/>
  <c r="BG421"/>
  <c r="BL421"/>
  <c r="CE422"/>
  <c r="BO423"/>
  <c r="T424"/>
  <c r="BO427"/>
  <c r="BQ429"/>
  <c r="CE429"/>
  <c r="BO430"/>
  <c r="AM432"/>
  <c r="BL432"/>
  <c r="AM433"/>
  <c r="BL433"/>
  <c r="CE434"/>
  <c r="CE435"/>
  <c r="T437"/>
  <c r="T438"/>
  <c r="BO438"/>
  <c r="BO439"/>
  <c r="BP440"/>
  <c r="BO440"/>
  <c r="BP442"/>
  <c r="CE443"/>
  <c r="BO444"/>
  <c r="CE445"/>
  <c r="BO446"/>
  <c r="AM449"/>
  <c r="BP450"/>
  <c r="CE451"/>
  <c r="BO452"/>
  <c r="CE453"/>
  <c r="BO454"/>
  <c r="BL457"/>
  <c r="AM458"/>
  <c r="BO459"/>
  <c r="CE459"/>
  <c r="T460"/>
  <c r="BP461"/>
  <c r="AM462"/>
  <c r="BO463"/>
  <c r="CE463"/>
  <c r="BL465"/>
  <c r="AM466"/>
  <c r="BO467"/>
  <c r="CE467"/>
  <c r="T468"/>
  <c r="BP469"/>
  <c r="AM470"/>
  <c r="BQ470"/>
  <c r="CE471"/>
  <c r="BL473"/>
  <c r="AM474"/>
  <c r="L512"/>
  <c r="AE512"/>
  <c r="AI512"/>
  <c r="AR512"/>
  <c r="AW512"/>
  <c r="BB512"/>
  <c r="BO476"/>
  <c r="BQ481"/>
  <c r="CE489"/>
  <c r="BG491"/>
  <c r="T492"/>
  <c r="BO492"/>
  <c r="BO499"/>
  <c r="BO516"/>
  <c r="BO518"/>
  <c r="BQ602"/>
  <c r="AA623"/>
  <c r="R627"/>
  <c r="AY627"/>
  <c r="BQ702"/>
  <c r="BG702"/>
  <c r="BQ442"/>
  <c r="BQ449"/>
  <c r="BQ450"/>
  <c r="BP460"/>
  <c r="BQ461"/>
  <c r="BP468"/>
  <c r="BQ469"/>
  <c r="M512"/>
  <c r="V512"/>
  <c r="AB512"/>
  <c r="AN512"/>
  <c r="AS512"/>
  <c r="AX512"/>
  <c r="BC512"/>
  <c r="BU512"/>
  <c r="BZ512"/>
  <c r="BQ489"/>
  <c r="T542"/>
  <c r="S543"/>
  <c r="BQ717"/>
  <c r="BL717"/>
  <c r="BQ751"/>
  <c r="BG751"/>
  <c r="BQ764"/>
  <c r="BQ765"/>
  <c r="CE768"/>
  <c r="CE769" s="1"/>
  <c r="CC769"/>
  <c r="AP789"/>
  <c r="CD789"/>
  <c r="BP807"/>
  <c r="BG807"/>
  <c r="BL418"/>
  <c r="BL419"/>
  <c r="BO420"/>
  <c r="BP421"/>
  <c r="BO421"/>
  <c r="T423"/>
  <c r="AM423"/>
  <c r="BG423"/>
  <c r="BL423"/>
  <c r="BL424"/>
  <c r="CE424"/>
  <c r="BQ425"/>
  <c r="CE425"/>
  <c r="BQ428"/>
  <c r="T429"/>
  <c r="BO429"/>
  <c r="BL430"/>
  <c r="CE431"/>
  <c r="CE433"/>
  <c r="T434"/>
  <c r="AM436"/>
  <c r="BP436"/>
  <c r="BL436"/>
  <c r="BL439"/>
  <c r="AM440"/>
  <c r="BG440"/>
  <c r="BL440"/>
  <c r="CE441"/>
  <c r="T442"/>
  <c r="BO442"/>
  <c r="AM444"/>
  <c r="BL444"/>
  <c r="BL446"/>
  <c r="BO449"/>
  <c r="T450"/>
  <c r="BO450"/>
  <c r="AM452"/>
  <c r="BL452"/>
  <c r="BL454"/>
  <c r="BO457"/>
  <c r="T458"/>
  <c r="BL459"/>
  <c r="BO461"/>
  <c r="T462"/>
  <c r="BL463"/>
  <c r="BO465"/>
  <c r="T466"/>
  <c r="BL467"/>
  <c r="BO469"/>
  <c r="T470"/>
  <c r="BL471"/>
  <c r="BO473"/>
  <c r="T474"/>
  <c r="BL477"/>
  <c r="BV485"/>
  <c r="AM479"/>
  <c r="BG479"/>
  <c r="BL483"/>
  <c r="BE485"/>
  <c r="BP489"/>
  <c r="BO489"/>
  <c r="AM499"/>
  <c r="BF501"/>
  <c r="BO503"/>
  <c r="CE505"/>
  <c r="T506"/>
  <c r="AM507"/>
  <c r="BG507"/>
  <c r="BL507"/>
  <c r="BN508"/>
  <c r="BG514"/>
  <c r="X539"/>
  <c r="CE521"/>
  <c r="Z650"/>
  <c r="AI650"/>
  <c r="BQ651"/>
  <c r="AJ696"/>
  <c r="BQ715"/>
  <c r="BL715"/>
  <c r="CC759"/>
  <c r="R789"/>
  <c r="AJ789"/>
  <c r="CD801"/>
  <c r="AK501"/>
  <c r="AM487"/>
  <c r="AL563"/>
  <c r="AM562"/>
  <c r="AM563" s="1"/>
  <c r="BQ571"/>
  <c r="BL571"/>
  <c r="S640"/>
  <c r="T637"/>
  <c r="R699"/>
  <c r="T698"/>
  <c r="T699" s="1"/>
  <c r="AL397" i="31"/>
  <c r="AM396"/>
  <c r="AM397" s="1"/>
  <c r="BQ642"/>
  <c r="BQ645" s="1"/>
  <c r="BG642"/>
  <c r="BO522" i="30"/>
  <c r="BL524"/>
  <c r="BQ525"/>
  <c r="BQ528"/>
  <c r="AM529"/>
  <c r="BQ536"/>
  <c r="AM537"/>
  <c r="BX564"/>
  <c r="CB564"/>
  <c r="BO541"/>
  <c r="AY560"/>
  <c r="BQ552"/>
  <c r="BE560"/>
  <c r="BM563"/>
  <c r="BO563" s="1"/>
  <c r="BO574"/>
  <c r="BL576"/>
  <c r="BQ577"/>
  <c r="BQ580"/>
  <c r="BO590"/>
  <c r="AM595"/>
  <c r="CE600"/>
  <c r="BQ604"/>
  <c r="T605"/>
  <c r="BO610"/>
  <c r="BQ624"/>
  <c r="T626"/>
  <c r="BN627"/>
  <c r="BO628"/>
  <c r="R635"/>
  <c r="BL643"/>
  <c r="AM648"/>
  <c r="AM649" s="1"/>
  <c r="BV696"/>
  <c r="CE663"/>
  <c r="T672"/>
  <c r="BQ674"/>
  <c r="BQ677"/>
  <c r="BQ686"/>
  <c r="BQ697"/>
  <c r="BN699"/>
  <c r="BO699" s="1"/>
  <c r="AK720"/>
  <c r="BV720"/>
  <c r="BQ709"/>
  <c r="S725"/>
  <c r="BV725"/>
  <c r="BQ724"/>
  <c r="BI731"/>
  <c r="N770"/>
  <c r="AL750"/>
  <c r="BQ738"/>
  <c r="BQ739"/>
  <c r="BL744"/>
  <c r="AO770"/>
  <c r="AZ770"/>
  <c r="BW770"/>
  <c r="BM769"/>
  <c r="BO769" s="1"/>
  <c r="S789"/>
  <c r="AY789"/>
  <c r="BQ778"/>
  <c r="BP785"/>
  <c r="BP786"/>
  <c r="AM787"/>
  <c r="BX812"/>
  <c r="CB812"/>
  <c r="S801"/>
  <c r="T796"/>
  <c r="T800"/>
  <c r="R806"/>
  <c r="AJ806"/>
  <c r="AY806"/>
  <c r="K811"/>
  <c r="X811"/>
  <c r="AL811"/>
  <c r="BQ808"/>
  <c r="BO809"/>
  <c r="N152" i="31"/>
  <c r="X84"/>
  <c r="AL84"/>
  <c r="BP12"/>
  <c r="BL13"/>
  <c r="AM15"/>
  <c r="BL19"/>
  <c r="BO33"/>
  <c r="BL36"/>
  <c r="AM40"/>
  <c r="BO41"/>
  <c r="BO50"/>
  <c r="BO58"/>
  <c r="BL59"/>
  <c r="U152"/>
  <c r="AE152"/>
  <c r="AR152"/>
  <c r="BA152"/>
  <c r="BW152"/>
  <c r="CE152"/>
  <c r="BQ105"/>
  <c r="CJ105"/>
  <c r="BL107"/>
  <c r="Q143"/>
  <c r="BP139"/>
  <c r="AM140"/>
  <c r="AA244"/>
  <c r="BH244"/>
  <c r="BQ236"/>
  <c r="BQ493" i="30"/>
  <c r="CE493"/>
  <c r="BQ504"/>
  <c r="BM508"/>
  <c r="BM511"/>
  <c r="BO511" s="1"/>
  <c r="CD539"/>
  <c r="CE526"/>
  <c r="BP531"/>
  <c r="AR564"/>
  <c r="BY564"/>
  <c r="CC543"/>
  <c r="AA543"/>
  <c r="BE543"/>
  <c r="BP543" s="1"/>
  <c r="Q549"/>
  <c r="AL549"/>
  <c r="BL545"/>
  <c r="AM547"/>
  <c r="BQ547"/>
  <c r="BQ548"/>
  <c r="BK549"/>
  <c r="BQ555"/>
  <c r="BQ556"/>
  <c r="BM560"/>
  <c r="BI563"/>
  <c r="BQ565"/>
  <c r="BG566"/>
  <c r="AA612"/>
  <c r="T571"/>
  <c r="BO573"/>
  <c r="CE578"/>
  <c r="BO584"/>
  <c r="BO585"/>
  <c r="BQ587"/>
  <c r="T593"/>
  <c r="CE597"/>
  <c r="T603"/>
  <c r="BO607"/>
  <c r="BQ611"/>
  <c r="O650"/>
  <c r="BJ612"/>
  <c r="AO650"/>
  <c r="AZ650"/>
  <c r="BU650"/>
  <c r="BZ650"/>
  <c r="BQ613"/>
  <c r="S623"/>
  <c r="BQ616"/>
  <c r="BQ620"/>
  <c r="BM623"/>
  <c r="BQ625"/>
  <c r="BL625"/>
  <c r="AL627"/>
  <c r="T629"/>
  <c r="T633"/>
  <c r="BN635"/>
  <c r="Q640"/>
  <c r="X640"/>
  <c r="AL640"/>
  <c r="BQ637"/>
  <c r="CE638"/>
  <c r="BO646"/>
  <c r="S649"/>
  <c r="AK649"/>
  <c r="BO647"/>
  <c r="BI649"/>
  <c r="BQ656"/>
  <c r="BQ658"/>
  <c r="BQ660"/>
  <c r="AM664"/>
  <c r="BQ664"/>
  <c r="BQ665"/>
  <c r="CE665"/>
  <c r="BO669"/>
  <c r="BO671"/>
  <c r="BQ672"/>
  <c r="BQ680"/>
  <c r="BR680" s="1"/>
  <c r="BQ681"/>
  <c r="BQ689"/>
  <c r="BQ692"/>
  <c r="BM696"/>
  <c r="BQ700"/>
  <c r="AL720"/>
  <c r="BQ701"/>
  <c r="CD720"/>
  <c r="BP702"/>
  <c r="BR702" s="1"/>
  <c r="CC720"/>
  <c r="BQ711"/>
  <c r="BQ713"/>
  <c r="BQ714"/>
  <c r="BQ718"/>
  <c r="X725"/>
  <c r="BP722"/>
  <c r="CC725"/>
  <c r="BN725"/>
  <c r="Q750"/>
  <c r="BQ740"/>
  <c r="CE745"/>
  <c r="BO746"/>
  <c r="BO747"/>
  <c r="AQ770"/>
  <c r="BA770"/>
  <c r="BX770"/>
  <c r="BP751"/>
  <c r="AM752"/>
  <c r="BI759"/>
  <c r="AJ763"/>
  <c r="BI763"/>
  <c r="BN769"/>
  <c r="X789"/>
  <c r="BP773"/>
  <c r="BV789"/>
  <c r="BP774"/>
  <c r="BQ782"/>
  <c r="BQ783"/>
  <c r="BQ784"/>
  <c r="BQ785"/>
  <c r="U812"/>
  <c r="Z812"/>
  <c r="BF812" s="1"/>
  <c r="AE812"/>
  <c r="BM812" s="1"/>
  <c r="AI812"/>
  <c r="AR812"/>
  <c r="AW812"/>
  <c r="BB812"/>
  <c r="BT812"/>
  <c r="K801"/>
  <c r="X801"/>
  <c r="AL801"/>
  <c r="BV801"/>
  <c r="BP795"/>
  <c r="BQ799"/>
  <c r="BQ800"/>
  <c r="BF801"/>
  <c r="BM801"/>
  <c r="BP801" s="1"/>
  <c r="K806"/>
  <c r="S806"/>
  <c r="AK806"/>
  <c r="BQ805"/>
  <c r="BM806"/>
  <c r="BQ807"/>
  <c r="Q811"/>
  <c r="AP811"/>
  <c r="CD811"/>
  <c r="BL809"/>
  <c r="T810"/>
  <c r="BJ811"/>
  <c r="BO407"/>
  <c r="BM84" i="31"/>
  <c r="AM9"/>
  <c r="BQ10"/>
  <c r="BL10"/>
  <c r="CJ10"/>
  <c r="T11"/>
  <c r="AM12"/>
  <c r="BO13"/>
  <c r="BO15"/>
  <c r="BQ16"/>
  <c r="BR16" s="1"/>
  <c r="BQ17"/>
  <c r="CJ18"/>
  <c r="BO19"/>
  <c r="T21"/>
  <c r="BQ21"/>
  <c r="BP23"/>
  <c r="BO23"/>
  <c r="CJ24"/>
  <c r="AM27"/>
  <c r="BG27"/>
  <c r="BL27"/>
  <c r="BO28"/>
  <c r="BO29"/>
  <c r="BQ30"/>
  <c r="BQ31"/>
  <c r="AM33"/>
  <c r="BO36"/>
  <c r="AM37"/>
  <c r="BQ37"/>
  <c r="T38"/>
  <c r="BG38"/>
  <c r="BG39"/>
  <c r="AM41"/>
  <c r="BL41"/>
  <c r="CJ41"/>
  <c r="BL42"/>
  <c r="CJ42"/>
  <c r="BQ43"/>
  <c r="CJ48"/>
  <c r="T50"/>
  <c r="BG50"/>
  <c r="CJ50"/>
  <c r="BO51"/>
  <c r="T52"/>
  <c r="BG54"/>
  <c r="T55"/>
  <c r="AM56"/>
  <c r="BL58"/>
  <c r="CJ58"/>
  <c r="BQ61"/>
  <c r="T62"/>
  <c r="CJ63"/>
  <c r="BO64"/>
  <c r="BL65"/>
  <c r="CJ65"/>
  <c r="BQ68"/>
  <c r="T69"/>
  <c r="BO71"/>
  <c r="AM72"/>
  <c r="BL72"/>
  <c r="BO73"/>
  <c r="AM74"/>
  <c r="CJ74"/>
  <c r="T76"/>
  <c r="BQ77"/>
  <c r="T78"/>
  <c r="CJ79"/>
  <c r="CJ82"/>
  <c r="M152"/>
  <c r="AB152"/>
  <c r="AN152"/>
  <c r="AW152"/>
  <c r="BT152"/>
  <c r="CB152"/>
  <c r="X89"/>
  <c r="AL89"/>
  <c r="BQ86"/>
  <c r="BK89"/>
  <c r="T101"/>
  <c r="BL102"/>
  <c r="BO121"/>
  <c r="BL122"/>
  <c r="CJ122"/>
  <c r="BQ125"/>
  <c r="BO130"/>
  <c r="AM131"/>
  <c r="BP131"/>
  <c r="R151"/>
  <c r="BN151"/>
  <c r="AM147"/>
  <c r="BL147"/>
  <c r="AM149"/>
  <c r="BL149"/>
  <c r="BO479" i="30"/>
  <c r="CE480"/>
  <c r="T482"/>
  <c r="BG484"/>
  <c r="BQ487"/>
  <c r="CE487"/>
  <c r="BG490"/>
  <c r="T491"/>
  <c r="BQ492"/>
  <c r="T495"/>
  <c r="BQ503"/>
  <c r="BO504"/>
  <c r="K508"/>
  <c r="AM505"/>
  <c r="BL505"/>
  <c r="AP508"/>
  <c r="BP506"/>
  <c r="CE506"/>
  <c r="T507"/>
  <c r="BO507"/>
  <c r="BI508"/>
  <c r="BP508" s="1"/>
  <c r="BN511"/>
  <c r="BL513"/>
  <c r="BO514"/>
  <c r="BO515"/>
  <c r="AM517"/>
  <c r="BG517"/>
  <c r="AM519"/>
  <c r="AM520"/>
  <c r="AM539" s="1"/>
  <c r="BG520"/>
  <c r="BG522"/>
  <c r="CE522"/>
  <c r="BO528"/>
  <c r="CE529"/>
  <c r="T530"/>
  <c r="T531"/>
  <c r="T532"/>
  <c r="BO533"/>
  <c r="BO536"/>
  <c r="CE537"/>
  <c r="T538"/>
  <c r="M564"/>
  <c r="V564"/>
  <c r="BI539"/>
  <c r="AN564"/>
  <c r="AX564"/>
  <c r="BQ540"/>
  <c r="BL540"/>
  <c r="K543"/>
  <c r="X543"/>
  <c r="BG541"/>
  <c r="BN543"/>
  <c r="BL544"/>
  <c r="BL546"/>
  <c r="CE546"/>
  <c r="BO548"/>
  <c r="BG550"/>
  <c r="CE551"/>
  <c r="BO552"/>
  <c r="AM553"/>
  <c r="BG553"/>
  <c r="CE553"/>
  <c r="BO554"/>
  <c r="BO555"/>
  <c r="AM557"/>
  <c r="BL557"/>
  <c r="BL559"/>
  <c r="BK560"/>
  <c r="BO562"/>
  <c r="BO565"/>
  <c r="BO569"/>
  <c r="BQ570"/>
  <c r="BG573"/>
  <c r="BG574"/>
  <c r="CE574"/>
  <c r="BQ581"/>
  <c r="BQ582"/>
  <c r="T583"/>
  <c r="AM584"/>
  <c r="BG584"/>
  <c r="BG585"/>
  <c r="BL585"/>
  <c r="BO586"/>
  <c r="BP587"/>
  <c r="BR587" s="1"/>
  <c r="BO587"/>
  <c r="AM588"/>
  <c r="BP589"/>
  <c r="CE589"/>
  <c r="BP591"/>
  <c r="BO591"/>
  <c r="AM592"/>
  <c r="BL592"/>
  <c r="BQ593"/>
  <c r="BL594"/>
  <c r="CE594"/>
  <c r="AM596"/>
  <c r="BL596"/>
  <c r="BL598"/>
  <c r="BL601"/>
  <c r="BG602"/>
  <c r="BL602"/>
  <c r="BL603"/>
  <c r="T604"/>
  <c r="AM604"/>
  <c r="CE604"/>
  <c r="AM606"/>
  <c r="BO606"/>
  <c r="AM607"/>
  <c r="CE608"/>
  <c r="BQ609"/>
  <c r="J650"/>
  <c r="Y650"/>
  <c r="AH650"/>
  <c r="AU650"/>
  <c r="BQ614"/>
  <c r="BL615"/>
  <c r="CE615"/>
  <c r="CE616"/>
  <c r="BO618"/>
  <c r="BQ619"/>
  <c r="CE619"/>
  <c r="CE620"/>
  <c r="BO622"/>
  <c r="BN623"/>
  <c r="BO623" s="1"/>
  <c r="BO624"/>
  <c r="BL628"/>
  <c r="BV635"/>
  <c r="BQ630"/>
  <c r="BL630"/>
  <c r="CE630"/>
  <c r="BQ631"/>
  <c r="BQ632"/>
  <c r="BQ633"/>
  <c r="BQ634"/>
  <c r="BL634"/>
  <c r="BF635"/>
  <c r="BM635"/>
  <c r="BQ638"/>
  <c r="AM639"/>
  <c r="BI640"/>
  <c r="BL641"/>
  <c r="BQ644"/>
  <c r="BF645"/>
  <c r="BG646"/>
  <c r="CE647"/>
  <c r="BG651"/>
  <c r="BO654"/>
  <c r="AM655"/>
  <c r="BG655"/>
  <c r="BO656"/>
  <c r="BO658"/>
  <c r="BL661"/>
  <c r="BQ662"/>
  <c r="T663"/>
  <c r="CE664"/>
  <c r="BQ666"/>
  <c r="BR666" s="1"/>
  <c r="CE667"/>
  <c r="BG669"/>
  <c r="CE669"/>
  <c r="BG671"/>
  <c r="T673"/>
  <c r="BO673"/>
  <c r="BP674"/>
  <c r="BR674" s="1"/>
  <c r="BO677"/>
  <c r="BQ678"/>
  <c r="BL682"/>
  <c r="BQ687"/>
  <c r="BO689"/>
  <c r="BQ690"/>
  <c r="BP693"/>
  <c r="BL694"/>
  <c r="BQ698"/>
  <c r="Q720"/>
  <c r="BO701"/>
  <c r="AM702"/>
  <c r="BO703"/>
  <c r="BG704"/>
  <c r="BG706"/>
  <c r="BL707"/>
  <c r="BO708"/>
  <c r="BP709"/>
  <c r="BR709" s="1"/>
  <c r="CE711"/>
  <c r="CE712"/>
  <c r="T714"/>
  <c r="BG715"/>
  <c r="BG717"/>
  <c r="BP719"/>
  <c r="BO721"/>
  <c r="AA725"/>
  <c r="CD725"/>
  <c r="BO723"/>
  <c r="T724"/>
  <c r="K731"/>
  <c r="BQ727"/>
  <c r="BQ729"/>
  <c r="R750"/>
  <c r="BO735"/>
  <c r="T736"/>
  <c r="CE736"/>
  <c r="T738"/>
  <c r="T739"/>
  <c r="AM742"/>
  <c r="BG742"/>
  <c r="CE742"/>
  <c r="T744"/>
  <c r="BO745"/>
  <c r="AM746"/>
  <c r="BG747"/>
  <c r="BO748"/>
  <c r="J770"/>
  <c r="P770"/>
  <c r="AD770"/>
  <c r="AI770"/>
  <c r="AR770"/>
  <c r="AW770"/>
  <c r="BB770"/>
  <c r="Q759"/>
  <c r="BQ753"/>
  <c r="BG754"/>
  <c r="BL755"/>
  <c r="AM756"/>
  <c r="BL756"/>
  <c r="BG757"/>
  <c r="BG758"/>
  <c r="BQ760"/>
  <c r="T761"/>
  <c r="T763" s="1"/>
  <c r="BG761"/>
  <c r="K763"/>
  <c r="BJ763"/>
  <c r="BL763" s="1"/>
  <c r="BG764"/>
  <c r="BG765"/>
  <c r="BJ766"/>
  <c r="BQ767"/>
  <c r="T768"/>
  <c r="T769" s="1"/>
  <c r="BG768"/>
  <c r="BO771"/>
  <c r="BO772"/>
  <c r="AA789"/>
  <c r="BQ773"/>
  <c r="CC789"/>
  <c r="CE774"/>
  <c r="BO775"/>
  <c r="BG776"/>
  <c r="BG777"/>
  <c r="T778"/>
  <c r="BO778"/>
  <c r="BO779"/>
  <c r="BQ780"/>
  <c r="T787"/>
  <c r="T788"/>
  <c r="BO788"/>
  <c r="CE788"/>
  <c r="M812"/>
  <c r="AA801"/>
  <c r="AP801"/>
  <c r="CC801"/>
  <c r="BO792"/>
  <c r="BG793"/>
  <c r="BL794"/>
  <c r="AM795"/>
  <c r="CE795"/>
  <c r="CE801" s="1"/>
  <c r="BQ797"/>
  <c r="BQ798"/>
  <c r="CE798"/>
  <c r="CE799"/>
  <c r="BO800"/>
  <c r="BI801"/>
  <c r="BN801"/>
  <c r="BQ802"/>
  <c r="BL802"/>
  <c r="BV806"/>
  <c r="BQ804"/>
  <c r="BO805"/>
  <c r="BI806"/>
  <c r="BN806"/>
  <c r="BO807"/>
  <c r="R811"/>
  <c r="AJ811"/>
  <c r="AY811"/>
  <c r="AM810"/>
  <c r="BL810"/>
  <c r="BE811"/>
  <c r="BK811"/>
  <c r="BG407"/>
  <c r="R84" i="31"/>
  <c r="CJ9"/>
  <c r="BO10"/>
  <c r="CJ11"/>
  <c r="AM13"/>
  <c r="BQ14"/>
  <c r="T15"/>
  <c r="BQ18"/>
  <c r="AM19"/>
  <c r="BQ20"/>
  <c r="BL21"/>
  <c r="CJ21"/>
  <c r="BQ22"/>
  <c r="BO24"/>
  <c r="BQ26"/>
  <c r="CJ26"/>
  <c r="BQ27"/>
  <c r="AM29"/>
  <c r="BL32"/>
  <c r="BQ38"/>
  <c r="CJ38"/>
  <c r="BQ39"/>
  <c r="T40"/>
  <c r="BL44"/>
  <c r="CJ44"/>
  <c r="BG46"/>
  <c r="AM47"/>
  <c r="BG47"/>
  <c r="BL47"/>
  <c r="BQ48"/>
  <c r="T49"/>
  <c r="CJ52"/>
  <c r="CJ56"/>
  <c r="BQ57"/>
  <c r="BO61"/>
  <c r="AM62"/>
  <c r="BP62"/>
  <c r="CJ62"/>
  <c r="T64"/>
  <c r="BQ65"/>
  <c r="T66"/>
  <c r="CJ67"/>
  <c r="BO68"/>
  <c r="BL69"/>
  <c r="CJ69"/>
  <c r="BQ72"/>
  <c r="T73"/>
  <c r="BO75"/>
  <c r="AM76"/>
  <c r="BL76"/>
  <c r="BO77"/>
  <c r="AM78"/>
  <c r="CJ78"/>
  <c r="BL80"/>
  <c r="BG81"/>
  <c r="CJ87"/>
  <c r="BN108"/>
  <c r="BM108"/>
  <c r="CJ94"/>
  <c r="T96"/>
  <c r="BO98"/>
  <c r="AM99"/>
  <c r="BL99"/>
  <c r="BL120"/>
  <c r="T121"/>
  <c r="AM128"/>
  <c r="BG128"/>
  <c r="T142"/>
  <c r="AY244"/>
  <c r="T157"/>
  <c r="BO158"/>
  <c r="BL159"/>
  <c r="CJ160"/>
  <c r="BO162"/>
  <c r="BL163"/>
  <c r="CJ164"/>
  <c r="BO166"/>
  <c r="BL167"/>
  <c r="CJ168"/>
  <c r="BO170"/>
  <c r="BL171"/>
  <c r="BL172"/>
  <c r="CJ172"/>
  <c r="BO174"/>
  <c r="BL175"/>
  <c r="BL176"/>
  <c r="CJ176"/>
  <c r="BO178"/>
  <c r="BL179"/>
  <c r="BL180"/>
  <c r="CJ180"/>
  <c r="BO182"/>
  <c r="BL183"/>
  <c r="BL184"/>
  <c r="CJ184"/>
  <c r="BO186"/>
  <c r="BL187"/>
  <c r="BL188"/>
  <c r="CJ188"/>
  <c r="BO190"/>
  <c r="BL191"/>
  <c r="BL192"/>
  <c r="CJ192"/>
  <c r="BO194"/>
  <c r="BL195"/>
  <c r="BL196"/>
  <c r="CJ196"/>
  <c r="BO198"/>
  <c r="BL199"/>
  <c r="BL200"/>
  <c r="CJ200"/>
  <c r="BP205"/>
  <c r="BR205" s="1"/>
  <c r="AM206"/>
  <c r="BP209"/>
  <c r="BQ214"/>
  <c r="BO222"/>
  <c r="T225"/>
  <c r="BO225"/>
  <c r="T234"/>
  <c r="BG238"/>
  <c r="BQ238"/>
  <c r="BG242"/>
  <c r="BL242"/>
  <c r="BH280"/>
  <c r="AL280"/>
  <c r="AM285"/>
  <c r="BO289"/>
  <c r="BM292"/>
  <c r="BJ373"/>
  <c r="BL372"/>
  <c r="BL373" s="1"/>
  <c r="BQ531"/>
  <c r="BQ535"/>
  <c r="S549"/>
  <c r="T545"/>
  <c r="BO80"/>
  <c r="BO83"/>
  <c r="I152"/>
  <c r="O152"/>
  <c r="W152"/>
  <c r="AC152"/>
  <c r="AG152"/>
  <c r="AO152"/>
  <c r="AT152"/>
  <c r="AX152"/>
  <c r="BC152"/>
  <c r="BU152"/>
  <c r="BY152"/>
  <c r="CC152"/>
  <c r="CG152"/>
  <c r="AA89"/>
  <c r="AP89"/>
  <c r="BH89"/>
  <c r="BP87"/>
  <c r="BR87" s="1"/>
  <c r="AM88"/>
  <c r="BQ92"/>
  <c r="T93"/>
  <c r="AM94"/>
  <c r="BQ95"/>
  <c r="BO96"/>
  <c r="CJ98"/>
  <c r="CJ99"/>
  <c r="T100"/>
  <c r="BP101"/>
  <c r="CJ101"/>
  <c r="BP102"/>
  <c r="BO102"/>
  <c r="CJ103"/>
  <c r="BO104"/>
  <c r="BP107"/>
  <c r="BO107"/>
  <c r="T110"/>
  <c r="BQ113"/>
  <c r="T114"/>
  <c r="BO116"/>
  <c r="CJ118"/>
  <c r="BQ121"/>
  <c r="BO122"/>
  <c r="CJ124"/>
  <c r="CJ125"/>
  <c r="T126"/>
  <c r="BP127"/>
  <c r="CJ127"/>
  <c r="T129"/>
  <c r="BO129"/>
  <c r="BL130"/>
  <c r="CJ130"/>
  <c r="BO132"/>
  <c r="AM133"/>
  <c r="BQ134"/>
  <c r="AM135"/>
  <c r="BI143"/>
  <c r="AM139"/>
  <c r="CJ139"/>
  <c r="AM141"/>
  <c r="BG142"/>
  <c r="X151"/>
  <c r="BF151"/>
  <c r="S151"/>
  <c r="BG146"/>
  <c r="BO147"/>
  <c r="BL148"/>
  <c r="CJ148"/>
  <c r="BO156"/>
  <c r="BQ157"/>
  <c r="AM158"/>
  <c r="BL158"/>
  <c r="CJ158"/>
  <c r="AM162"/>
  <c r="BL162"/>
  <c r="CJ162"/>
  <c r="AM166"/>
  <c r="BL166"/>
  <c r="CJ166"/>
  <c r="AM170"/>
  <c r="BL170"/>
  <c r="CJ170"/>
  <c r="BL174"/>
  <c r="CJ174"/>
  <c r="BL178"/>
  <c r="CJ178"/>
  <c r="BL182"/>
  <c r="CJ182"/>
  <c r="BL186"/>
  <c r="CJ186"/>
  <c r="BL190"/>
  <c r="CJ190"/>
  <c r="BL194"/>
  <c r="CJ194"/>
  <c r="BL198"/>
  <c r="CJ198"/>
  <c r="BP201"/>
  <c r="BR201" s="1"/>
  <c r="AM202"/>
  <c r="AM205"/>
  <c r="CJ205"/>
  <c r="BQ209"/>
  <c r="BP210"/>
  <c r="BQ212"/>
  <c r="BP213"/>
  <c r="BP214"/>
  <c r="BR214" s="1"/>
  <c r="T218"/>
  <c r="BO218"/>
  <c r="CJ219"/>
  <c r="BO221"/>
  <c r="AM230"/>
  <c r="BG230"/>
  <c r="BL230"/>
  <c r="AM232"/>
  <c r="BQ232"/>
  <c r="T233"/>
  <c r="CJ234"/>
  <c r="CJ235"/>
  <c r="T236"/>
  <c r="CJ237"/>
  <c r="BO239"/>
  <c r="AB293"/>
  <c r="AN293"/>
  <c r="AW293"/>
  <c r="AJ280"/>
  <c r="Q280"/>
  <c r="AM299"/>
  <c r="CJ299"/>
  <c r="BO333"/>
  <c r="T337"/>
  <c r="BP97"/>
  <c r="CJ97"/>
  <c r="T99"/>
  <c r="BO99"/>
  <c r="BL100"/>
  <c r="CJ100"/>
  <c r="BL104"/>
  <c r="AK136"/>
  <c r="BL110"/>
  <c r="BO111"/>
  <c r="CJ112"/>
  <c r="BO113"/>
  <c r="BL114"/>
  <c r="CJ114"/>
  <c r="BO117"/>
  <c r="AM119"/>
  <c r="BL119"/>
  <c r="T122"/>
  <c r="BP123"/>
  <c r="CJ123"/>
  <c r="T125"/>
  <c r="BO125"/>
  <c r="BL126"/>
  <c r="CJ126"/>
  <c r="BO128"/>
  <c r="AM129"/>
  <c r="BQ130"/>
  <c r="T131"/>
  <c r="AM132"/>
  <c r="BO134"/>
  <c r="CJ135"/>
  <c r="BG138"/>
  <c r="CH143"/>
  <c r="BO139"/>
  <c r="BQ141"/>
  <c r="BQ142"/>
  <c r="BH151"/>
  <c r="BQ148"/>
  <c r="T149"/>
  <c r="BG150"/>
  <c r="BL150"/>
  <c r="N293"/>
  <c r="BG156"/>
  <c r="BP157"/>
  <c r="BO157"/>
  <c r="CJ201"/>
  <c r="AM203"/>
  <c r="BG204"/>
  <c r="BO205"/>
  <c r="BO206"/>
  <c r="BQ207"/>
  <c r="BL207"/>
  <c r="CJ207"/>
  <c r="BL208"/>
  <c r="T209"/>
  <c r="BO214"/>
  <c r="BL215"/>
  <c r="T217"/>
  <c r="BP217"/>
  <c r="AM218"/>
  <c r="T220"/>
  <c r="AM221"/>
  <c r="CJ221"/>
  <c r="BQ223"/>
  <c r="CJ224"/>
  <c r="BG227"/>
  <c r="BQ230"/>
  <c r="AM233"/>
  <c r="BL233"/>
  <c r="CJ233"/>
  <c r="BO234"/>
  <c r="CJ236"/>
  <c r="T238"/>
  <c r="BG241"/>
  <c r="CJ241"/>
  <c r="T242"/>
  <c r="BO243"/>
  <c r="O293"/>
  <c r="BY293"/>
  <c r="CG293"/>
  <c r="BN248"/>
  <c r="BQ247"/>
  <c r="CJ247"/>
  <c r="AM250"/>
  <c r="BG256"/>
  <c r="AM264"/>
  <c r="CJ264"/>
  <c r="BO266"/>
  <c r="BL272"/>
  <c r="CJ272"/>
  <c r="K287"/>
  <c r="AM282"/>
  <c r="CJ282"/>
  <c r="AY370"/>
  <c r="BP301"/>
  <c r="BO301"/>
  <c r="AM302"/>
  <c r="BL302"/>
  <c r="AM306"/>
  <c r="BO326"/>
  <c r="T328"/>
  <c r="BO334"/>
  <c r="BQ410"/>
  <c r="K696"/>
  <c r="BL338"/>
  <c r="BP349"/>
  <c r="T351"/>
  <c r="CJ359"/>
  <c r="AM361"/>
  <c r="BP364"/>
  <c r="T366"/>
  <c r="BL367"/>
  <c r="U401"/>
  <c r="BF381"/>
  <c r="BK381"/>
  <c r="K394"/>
  <c r="AK394"/>
  <c r="AJ394"/>
  <c r="BO385"/>
  <c r="BQ389"/>
  <c r="BP425"/>
  <c r="BO426"/>
  <c r="AM430"/>
  <c r="CJ439"/>
  <c r="CJ441"/>
  <c r="BO447"/>
  <c r="BO455"/>
  <c r="CJ456"/>
  <c r="BO458"/>
  <c r="BL459"/>
  <c r="AM461"/>
  <c r="T463"/>
  <c r="T468"/>
  <c r="BO470"/>
  <c r="BL471"/>
  <c r="AM473"/>
  <c r="BQ473"/>
  <c r="CJ473"/>
  <c r="Y512"/>
  <c r="AH512"/>
  <c r="BR484"/>
  <c r="BO488"/>
  <c r="CJ489"/>
  <c r="Q508"/>
  <c r="BK508"/>
  <c r="AY508"/>
  <c r="BO518"/>
  <c r="BO557"/>
  <c r="AM576"/>
  <c r="CJ580"/>
  <c r="CJ629"/>
  <c r="T647"/>
  <c r="BP258"/>
  <c r="AM261"/>
  <c r="BQ263"/>
  <c r="BO270"/>
  <c r="BQ271"/>
  <c r="BM273"/>
  <c r="S280"/>
  <c r="BQ284"/>
  <c r="N401"/>
  <c r="BQ298"/>
  <c r="BQ304"/>
  <c r="BL311"/>
  <c r="BL314"/>
  <c r="AM321"/>
  <c r="BL323"/>
  <c r="BP328"/>
  <c r="BR328" s="1"/>
  <c r="BQ337"/>
  <c r="T341"/>
  <c r="BP343"/>
  <c r="BQ344"/>
  <c r="BL344"/>
  <c r="BQ349"/>
  <c r="T350"/>
  <c r="BO350"/>
  <c r="BQ351"/>
  <c r="BL351"/>
  <c r="BL354"/>
  <c r="BQ358"/>
  <c r="AM364"/>
  <c r="BQ364"/>
  <c r="BO365"/>
  <c r="BQ366"/>
  <c r="V401"/>
  <c r="AF401"/>
  <c r="AS401"/>
  <c r="BB401"/>
  <c r="BX401"/>
  <c r="CF401"/>
  <c r="BP378"/>
  <c r="T380"/>
  <c r="BQ383"/>
  <c r="BQ385"/>
  <c r="BQ387"/>
  <c r="BQ388"/>
  <c r="BQ415"/>
  <c r="BO424"/>
  <c r="BQ425"/>
  <c r="BP429"/>
  <c r="BR429" s="1"/>
  <c r="T431"/>
  <c r="BL432"/>
  <c r="BP435"/>
  <c r="BQ436"/>
  <c r="BL436"/>
  <c r="T447"/>
  <c r="BP448"/>
  <c r="T455"/>
  <c r="BP456"/>
  <c r="BP458"/>
  <c r="BP459"/>
  <c r="T460"/>
  <c r="BO462"/>
  <c r="BQ463"/>
  <c r="BL463"/>
  <c r="AM465"/>
  <c r="BQ466"/>
  <c r="BO467"/>
  <c r="CJ468"/>
  <c r="BQ469"/>
  <c r="BP471"/>
  <c r="T472"/>
  <c r="L512"/>
  <c r="U512"/>
  <c r="Z512"/>
  <c r="AE512"/>
  <c r="AI512"/>
  <c r="AR512"/>
  <c r="AV512"/>
  <c r="BA512"/>
  <c r="BS512"/>
  <c r="CA512"/>
  <c r="K485"/>
  <c r="BE485"/>
  <c r="BQ481"/>
  <c r="BQ490"/>
  <c r="BO491"/>
  <c r="BQ497"/>
  <c r="BQ516"/>
  <c r="BQ532"/>
  <c r="BQ554"/>
  <c r="BQ555"/>
  <c r="BQ559"/>
  <c r="BQ580"/>
  <c r="BQ598"/>
  <c r="BQ603"/>
  <c r="J650"/>
  <c r="X635"/>
  <c r="AL635"/>
  <c r="BF635"/>
  <c r="BK635"/>
  <c r="AY645"/>
  <c r="BQ643"/>
  <c r="S649"/>
  <c r="BP663"/>
  <c r="BJ699"/>
  <c r="BL698"/>
  <c r="BL699" s="1"/>
  <c r="S769"/>
  <c r="T768"/>
  <c r="T769" s="1"/>
  <c r="BG240"/>
  <c r="BL240"/>
  <c r="BG243"/>
  <c r="CJ243"/>
  <c r="L293"/>
  <c r="U293"/>
  <c r="Z293"/>
  <c r="AE293"/>
  <c r="AI293"/>
  <c r="AR293"/>
  <c r="AV293"/>
  <c r="BA293"/>
  <c r="BS293"/>
  <c r="CA293"/>
  <c r="BF248"/>
  <c r="BK248"/>
  <c r="T247"/>
  <c r="BP247"/>
  <c r="BO247"/>
  <c r="T252"/>
  <c r="AM252"/>
  <c r="BG252"/>
  <c r="BQ253"/>
  <c r="BL253"/>
  <c r="T254"/>
  <c r="BQ255"/>
  <c r="CJ255"/>
  <c r="T257"/>
  <c r="BL257"/>
  <c r="CJ257"/>
  <c r="BO261"/>
  <c r="BG262"/>
  <c r="CJ262"/>
  <c r="BO263"/>
  <c r="AM265"/>
  <c r="BL266"/>
  <c r="BO269"/>
  <c r="AM270"/>
  <c r="BL270"/>
  <c r="BO271"/>
  <c r="BE273"/>
  <c r="BK273"/>
  <c r="BN273"/>
  <c r="CI280"/>
  <c r="BL277"/>
  <c r="T278"/>
  <c r="BL279"/>
  <c r="CJ279"/>
  <c r="AM283"/>
  <c r="BG283"/>
  <c r="BL283"/>
  <c r="CJ283"/>
  <c r="CJ287" s="1"/>
  <c r="AM286"/>
  <c r="K292"/>
  <c r="X292"/>
  <c r="BQ289"/>
  <c r="CI292"/>
  <c r="AM290"/>
  <c r="BE292"/>
  <c r="BL290"/>
  <c r="BL292" s="1"/>
  <c r="CJ290"/>
  <c r="T291"/>
  <c r="BO291"/>
  <c r="BG297"/>
  <c r="BL297"/>
  <c r="CJ297"/>
  <c r="CJ298"/>
  <c r="AM300"/>
  <c r="BQ300"/>
  <c r="CJ300"/>
  <c r="BQ301"/>
  <c r="T302"/>
  <c r="BO302"/>
  <c r="BL303"/>
  <c r="CJ303"/>
  <c r="BO304"/>
  <c r="AM305"/>
  <c r="BL307"/>
  <c r="T308"/>
  <c r="AM309"/>
  <c r="BL310"/>
  <c r="CJ310"/>
  <c r="T312"/>
  <c r="AM312"/>
  <c r="BG312"/>
  <c r="BL312"/>
  <c r="BP314"/>
  <c r="BO314"/>
  <c r="AM315"/>
  <c r="BL315"/>
  <c r="T318"/>
  <c r="BG318"/>
  <c r="BL318"/>
  <c r="CJ318"/>
  <c r="T319"/>
  <c r="BQ320"/>
  <c r="CJ320"/>
  <c r="BL322"/>
  <c r="CJ322"/>
  <c r="BP323"/>
  <c r="BR323" s="1"/>
  <c r="BO323"/>
  <c r="AM324"/>
  <c r="BL324"/>
  <c r="T327"/>
  <c r="BG327"/>
  <c r="BL327"/>
  <c r="CJ327"/>
  <c r="BQ328"/>
  <c r="T329"/>
  <c r="T330"/>
  <c r="AM330"/>
  <c r="BG330"/>
  <c r="BQ331"/>
  <c r="BL331"/>
  <c r="T332"/>
  <c r="BP334"/>
  <c r="CJ334"/>
  <c r="BL335"/>
  <c r="T336"/>
  <c r="T338"/>
  <c r="BQ339"/>
  <c r="T340"/>
  <c r="BO340"/>
  <c r="AM342"/>
  <c r="BQ342"/>
  <c r="CJ342"/>
  <c r="T343"/>
  <c r="BP345"/>
  <c r="BL345"/>
  <c r="CJ345"/>
  <c r="T347"/>
  <c r="BP347"/>
  <c r="BR347" s="1"/>
  <c r="CJ347"/>
  <c r="CJ348"/>
  <c r="BO349"/>
  <c r="BO351"/>
  <c r="AM352"/>
  <c r="CJ352"/>
  <c r="T354"/>
  <c r="AM356"/>
  <c r="BP356"/>
  <c r="CJ356"/>
  <c r="BO358"/>
  <c r="BG359"/>
  <c r="BQ360"/>
  <c r="CJ360"/>
  <c r="T361"/>
  <c r="BQ363"/>
  <c r="CJ363"/>
  <c r="BO364"/>
  <c r="AM365"/>
  <c r="CJ365"/>
  <c r="T367"/>
  <c r="BQ368"/>
  <c r="I401"/>
  <c r="W401"/>
  <c r="BI381"/>
  <c r="BL376"/>
  <c r="AM377"/>
  <c r="BG377"/>
  <c r="BQ378"/>
  <c r="T379"/>
  <c r="BO379"/>
  <c r="BQ380"/>
  <c r="BO383"/>
  <c r="AM386"/>
  <c r="BL386"/>
  <c r="CJ386"/>
  <c r="T389"/>
  <c r="BO389"/>
  <c r="BL390"/>
  <c r="CJ390"/>
  <c r="CJ392"/>
  <c r="BQ393"/>
  <c r="BQ405"/>
  <c r="BQ406"/>
  <c r="CJ408"/>
  <c r="CJ410"/>
  <c r="T411"/>
  <c r="BQ412"/>
  <c r="CJ412"/>
  <c r="BO413"/>
  <c r="BQ414"/>
  <c r="BP415"/>
  <c r="T418"/>
  <c r="BQ419"/>
  <c r="CJ419"/>
  <c r="BO420"/>
  <c r="BO422"/>
  <c r="BL424"/>
  <c r="CJ424"/>
  <c r="BP427"/>
  <c r="BL427"/>
  <c r="T428"/>
  <c r="BP428"/>
  <c r="AM429"/>
  <c r="BO430"/>
  <c r="BO432"/>
  <c r="BL433"/>
  <c r="CJ433"/>
  <c r="T435"/>
  <c r="AM435"/>
  <c r="T437"/>
  <c r="BO437"/>
  <c r="BG439"/>
  <c r="AM441"/>
  <c r="BG441"/>
  <c r="BO442"/>
  <c r="CJ445"/>
  <c r="T446"/>
  <c r="AM451"/>
  <c r="AM452"/>
  <c r="BG452"/>
  <c r="BL452"/>
  <c r="AM453"/>
  <c r="BQ453"/>
  <c r="T454"/>
  <c r="BL455"/>
  <c r="BQ456"/>
  <c r="AM457"/>
  <c r="BQ458"/>
  <c r="BO459"/>
  <c r="CJ460"/>
  <c r="T461"/>
  <c r="BQ461"/>
  <c r="AM462"/>
  <c r="BL462"/>
  <c r="BP463"/>
  <c r="BR463" s="1"/>
  <c r="T464"/>
  <c r="BG464"/>
  <c r="T467"/>
  <c r="AM467"/>
  <c r="BP468"/>
  <c r="BO468"/>
  <c r="BP469"/>
  <c r="BO471"/>
  <c r="BQ472"/>
  <c r="CJ472"/>
  <c r="BQ474"/>
  <c r="V512"/>
  <c r="AF512"/>
  <c r="AS512"/>
  <c r="BB512"/>
  <c r="BX512"/>
  <c r="CF512"/>
  <c r="BF485"/>
  <c r="T478"/>
  <c r="BG478"/>
  <c r="BL478"/>
  <c r="AM480"/>
  <c r="CJ480"/>
  <c r="CJ481"/>
  <c r="BG484"/>
  <c r="BL484"/>
  <c r="BE501"/>
  <c r="AM488"/>
  <c r="AM489"/>
  <c r="T491"/>
  <c r="BG491"/>
  <c r="T492"/>
  <c r="BQ493"/>
  <c r="T494"/>
  <c r="BG494"/>
  <c r="BL494"/>
  <c r="AM496"/>
  <c r="CJ496"/>
  <c r="CJ497"/>
  <c r="BQ506"/>
  <c r="BR506" s="1"/>
  <c r="BO516"/>
  <c r="BQ517"/>
  <c r="BQ519"/>
  <c r="BQ520"/>
  <c r="BQ527"/>
  <c r="BJ543"/>
  <c r="BI549"/>
  <c r="AY560"/>
  <c r="BG568"/>
  <c r="BQ581"/>
  <c r="BQ585"/>
  <c r="BP591"/>
  <c r="BP607"/>
  <c r="CJ618"/>
  <c r="BQ631"/>
  <c r="BG631"/>
  <c r="BO632"/>
  <c r="BO637"/>
  <c r="X640"/>
  <c r="BQ638"/>
  <c r="BG644"/>
  <c r="BQ647"/>
  <c r="BL654"/>
  <c r="BQ655"/>
  <c r="BP660"/>
  <c r="BL498"/>
  <c r="BO499"/>
  <c r="BQ500"/>
  <c r="CJ504"/>
  <c r="BP505"/>
  <c r="AM506"/>
  <c r="BO507"/>
  <c r="BG510"/>
  <c r="BG511" s="1"/>
  <c r="BO510"/>
  <c r="BO511" s="1"/>
  <c r="AM516"/>
  <c r="BO517"/>
  <c r="BO519"/>
  <c r="AM520"/>
  <c r="AM522"/>
  <c r="BQ522"/>
  <c r="BQ539" s="1"/>
  <c r="BO523"/>
  <c r="BQ524"/>
  <c r="CJ524"/>
  <c r="T525"/>
  <c r="BQ526"/>
  <c r="BP527"/>
  <c r="BP529"/>
  <c r="T530"/>
  <c r="BG530"/>
  <c r="BO531"/>
  <c r="BL532"/>
  <c r="BO533"/>
  <c r="BG534"/>
  <c r="BO535"/>
  <c r="BL536"/>
  <c r="BP537"/>
  <c r="BO537"/>
  <c r="BG538"/>
  <c r="J564"/>
  <c r="Y564"/>
  <c r="AD564"/>
  <c r="AH564"/>
  <c r="AU564"/>
  <c r="BD564"/>
  <c r="BV564"/>
  <c r="BZ564"/>
  <c r="CD564"/>
  <c r="AM541"/>
  <c r="BQ541"/>
  <c r="AY543"/>
  <c r="BO547"/>
  <c r="CJ548"/>
  <c r="BH560"/>
  <c r="CJ551"/>
  <c r="AM552"/>
  <c r="BL552"/>
  <c r="CJ552"/>
  <c r="BO554"/>
  <c r="BP555"/>
  <c r="BL555"/>
  <c r="CJ555"/>
  <c r="T557"/>
  <c r="BG557"/>
  <c r="AM558"/>
  <c r="BG558"/>
  <c r="BL558"/>
  <c r="BP562"/>
  <c r="BL562"/>
  <c r="BL563" s="1"/>
  <c r="BQ568"/>
  <c r="BP569"/>
  <c r="BP572"/>
  <c r="CJ572"/>
  <c r="BP573"/>
  <c r="BQ575"/>
  <c r="BG579"/>
  <c r="BL579"/>
  <c r="BO580"/>
  <c r="AM581"/>
  <c r="BG581"/>
  <c r="BL581"/>
  <c r="AM583"/>
  <c r="BG583"/>
  <c r="BL583"/>
  <c r="BO585"/>
  <c r="CJ587"/>
  <c r="T588"/>
  <c r="BL589"/>
  <c r="BL591"/>
  <c r="T592"/>
  <c r="BP594"/>
  <c r="CJ594"/>
  <c r="T595"/>
  <c r="BP597"/>
  <c r="T599"/>
  <c r="BQ599"/>
  <c r="BG601"/>
  <c r="BO603"/>
  <c r="AM604"/>
  <c r="AM605"/>
  <c r="CJ607"/>
  <c r="BO611"/>
  <c r="O650"/>
  <c r="AC650"/>
  <c r="AO650"/>
  <c r="AX650"/>
  <c r="BU650"/>
  <c r="CC650"/>
  <c r="AM615"/>
  <c r="AM623" s="1"/>
  <c r="BQ615"/>
  <c r="T616"/>
  <c r="BQ617"/>
  <c r="BO619"/>
  <c r="AM620"/>
  <c r="BQ621"/>
  <c r="Q635"/>
  <c r="AM631"/>
  <c r="BL632"/>
  <c r="AM633"/>
  <c r="BL633"/>
  <c r="Q640"/>
  <c r="S645"/>
  <c r="AM642"/>
  <c r="CI645"/>
  <c r="AM643"/>
  <c r="CJ644"/>
  <c r="AK649"/>
  <c r="BG647"/>
  <c r="BL647"/>
  <c r="AL696"/>
  <c r="T654"/>
  <c r="BO655"/>
  <c r="T656"/>
  <c r="BQ657"/>
  <c r="CJ659"/>
  <c r="BG662"/>
  <c r="BL662"/>
  <c r="CJ662"/>
  <c r="BO664"/>
  <c r="BG668"/>
  <c r="BL668"/>
  <c r="BQ670"/>
  <c r="CJ677"/>
  <c r="CJ763"/>
  <c r="BL793"/>
  <c r="AM507"/>
  <c r="BG507"/>
  <c r="BL507"/>
  <c r="BP515"/>
  <c r="BL517"/>
  <c r="BP518"/>
  <c r="BL519"/>
  <c r="CJ521"/>
  <c r="T522"/>
  <c r="BL523"/>
  <c r="AM525"/>
  <c r="BQ525"/>
  <c r="BO527"/>
  <c r="T528"/>
  <c r="AM529"/>
  <c r="BG529"/>
  <c r="BP530"/>
  <c r="BO530"/>
  <c r="CJ531"/>
  <c r="T533"/>
  <c r="AM533"/>
  <c r="BG533"/>
  <c r="BP534"/>
  <c r="BO534"/>
  <c r="AM537"/>
  <c r="BG537"/>
  <c r="BP538"/>
  <c r="BR538" s="1"/>
  <c r="AS564"/>
  <c r="BB564"/>
  <c r="BL542"/>
  <c r="AK549"/>
  <c r="BG545"/>
  <c r="BL545"/>
  <c r="CJ547"/>
  <c r="BG551"/>
  <c r="T553"/>
  <c r="BG553"/>
  <c r="AM554"/>
  <c r="BG554"/>
  <c r="BL554"/>
  <c r="AM556"/>
  <c r="BL556"/>
  <c r="CJ556"/>
  <c r="BO558"/>
  <c r="BP559"/>
  <c r="BL559"/>
  <c r="CJ559"/>
  <c r="AM568"/>
  <c r="AM569"/>
  <c r="AM571"/>
  <c r="BG571"/>
  <c r="BL571"/>
  <c r="CJ571"/>
  <c r="BO572"/>
  <c r="AM573"/>
  <c r="BL573"/>
  <c r="BO576"/>
  <c r="BO579"/>
  <c r="BO581"/>
  <c r="CJ585"/>
  <c r="T587"/>
  <c r="BO589"/>
  <c r="CJ590"/>
  <c r="T591"/>
  <c r="AM592"/>
  <c r="T593"/>
  <c r="BO593"/>
  <c r="CJ595"/>
  <c r="AM597"/>
  <c r="BG598"/>
  <c r="AM603"/>
  <c r="BG603"/>
  <c r="BL603"/>
  <c r="AM606"/>
  <c r="T607"/>
  <c r="BO607"/>
  <c r="AM610"/>
  <c r="CJ610"/>
  <c r="BQ611"/>
  <c r="L650"/>
  <c r="U650"/>
  <c r="Z650"/>
  <c r="AE650"/>
  <c r="AI650"/>
  <c r="AR650"/>
  <c r="AV650"/>
  <c r="BA650"/>
  <c r="BS650"/>
  <c r="CA650"/>
  <c r="BL618"/>
  <c r="AM619"/>
  <c r="BL619"/>
  <c r="CJ619"/>
  <c r="BP620"/>
  <c r="T621"/>
  <c r="BP622"/>
  <c r="CJ622"/>
  <c r="CJ625"/>
  <c r="T632"/>
  <c r="BP632"/>
  <c r="BO633"/>
  <c r="AA640"/>
  <c r="AK640"/>
  <c r="BL638"/>
  <c r="Q645"/>
  <c r="BM645"/>
  <c r="AM644"/>
  <c r="AA649"/>
  <c r="R649"/>
  <c r="T655"/>
  <c r="AM663"/>
  <c r="BL664"/>
  <c r="CJ664"/>
  <c r="BO671"/>
  <c r="BL673"/>
  <c r="T674"/>
  <c r="BP674"/>
  <c r="BL676"/>
  <c r="X720"/>
  <c r="BO708"/>
  <c r="BG718"/>
  <c r="AM743"/>
  <c r="BL791"/>
  <c r="AM667"/>
  <c r="BG667"/>
  <c r="BO668"/>
  <c r="BG675"/>
  <c r="BQ683"/>
  <c r="CJ683"/>
  <c r="BO687"/>
  <c r="BL689"/>
  <c r="BO691"/>
  <c r="BQ694"/>
  <c r="BQ698"/>
  <c r="BQ699" s="1"/>
  <c r="BL703"/>
  <c r="CJ703"/>
  <c r="BO704"/>
  <c r="BO705"/>
  <c r="CJ706"/>
  <c r="T708"/>
  <c r="AM708"/>
  <c r="BO709"/>
  <c r="T710"/>
  <c r="AM710"/>
  <c r="BG710"/>
  <c r="T711"/>
  <c r="AM712"/>
  <c r="BL716"/>
  <c r="BO717"/>
  <c r="BL718"/>
  <c r="BO719"/>
  <c r="Q725"/>
  <c r="CI725"/>
  <c r="T724"/>
  <c r="S731"/>
  <c r="S732" s="1"/>
  <c r="AM727"/>
  <c r="AM731" s="1"/>
  <c r="BG727"/>
  <c r="BJ731"/>
  <c r="T728"/>
  <c r="BL736"/>
  <c r="AM738"/>
  <c r="CJ741"/>
  <c r="BG746"/>
  <c r="BL746"/>
  <c r="BG749"/>
  <c r="X759"/>
  <c r="BQ752"/>
  <c r="CJ754"/>
  <c r="BG756"/>
  <c r="CJ756"/>
  <c r="T758"/>
  <c r="K763"/>
  <c r="AM763"/>
  <c r="BM769"/>
  <c r="BN769"/>
  <c r="BQ782"/>
  <c r="CJ783"/>
  <c r="CI801"/>
  <c r="BO794"/>
  <c r="BQ795"/>
  <c r="T805"/>
  <c r="BI811"/>
  <c r="BM811"/>
  <c r="BG810"/>
  <c r="BO666"/>
  <c r="BQ669"/>
  <c r="T670"/>
  <c r="BL672"/>
  <c r="BQ674"/>
  <c r="CJ674"/>
  <c r="BO676"/>
  <c r="BG678"/>
  <c r="CJ678"/>
  <c r="BG682"/>
  <c r="BO686"/>
  <c r="BL688"/>
  <c r="BL692"/>
  <c r="BQ693"/>
  <c r="CJ693"/>
  <c r="BP698"/>
  <c r="BR698" s="1"/>
  <c r="BR699" s="1"/>
  <c r="BG704"/>
  <c r="CJ704"/>
  <c r="T705"/>
  <c r="CJ708"/>
  <c r="T709"/>
  <c r="CJ711"/>
  <c r="BG713"/>
  <c r="CJ713"/>
  <c r="BO714"/>
  <c r="BP716"/>
  <c r="BP718"/>
  <c r="BO718"/>
  <c r="K725"/>
  <c r="AM722"/>
  <c r="BJ725"/>
  <c r="CJ722"/>
  <c r="BO723"/>
  <c r="BL724"/>
  <c r="BK731"/>
  <c r="BP730"/>
  <c r="BR730" s="1"/>
  <c r="BL730"/>
  <c r="CJ730"/>
  <c r="AD732"/>
  <c r="BV732"/>
  <c r="CD732"/>
  <c r="BJ750"/>
  <c r="BQ741"/>
  <c r="BQ746"/>
  <c r="U770"/>
  <c r="Z770"/>
  <c r="BH759"/>
  <c r="BP755"/>
  <c r="BR755" s="1"/>
  <c r="CI763"/>
  <c r="BI769"/>
  <c r="BQ774"/>
  <c r="BQ776"/>
  <c r="BG781"/>
  <c r="CJ781"/>
  <c r="CJ782"/>
  <c r="T783"/>
  <c r="BO783"/>
  <c r="BQ786"/>
  <c r="V812"/>
  <c r="AB812"/>
  <c r="AF812"/>
  <c r="AN812"/>
  <c r="AS812"/>
  <c r="AW812"/>
  <c r="BB812"/>
  <c r="BT812"/>
  <c r="CB812"/>
  <c r="AJ801"/>
  <c r="BL792"/>
  <c r="CJ792"/>
  <c r="T793"/>
  <c r="CJ794"/>
  <c r="AM799"/>
  <c r="K806"/>
  <c r="AK806"/>
  <c r="BM806"/>
  <c r="T809"/>
  <c r="BE811"/>
  <c r="BO679"/>
  <c r="BG687"/>
  <c r="BL687"/>
  <c r="BO689"/>
  <c r="BL691"/>
  <c r="BO693"/>
  <c r="CJ705"/>
  <c r="BP706"/>
  <c r="BO706"/>
  <c r="BQ711"/>
  <c r="T712"/>
  <c r="BG715"/>
  <c r="CJ715"/>
  <c r="BK725"/>
  <c r="BG723"/>
  <c r="AA731"/>
  <c r="BL728"/>
  <c r="CJ729"/>
  <c r="M732"/>
  <c r="Z732"/>
  <c r="AI732"/>
  <c r="AV732"/>
  <c r="BS732"/>
  <c r="CA732"/>
  <c r="AM735"/>
  <c r="CJ736"/>
  <c r="T738"/>
  <c r="AM739"/>
  <c r="AM740"/>
  <c r="T741"/>
  <c r="BO741"/>
  <c r="AM742"/>
  <c r="CJ744"/>
  <c r="BL745"/>
  <c r="BO746"/>
  <c r="T747"/>
  <c r="AO770"/>
  <c r="AX770"/>
  <c r="BU770"/>
  <c r="CC770"/>
  <c r="T752"/>
  <c r="AJ759"/>
  <c r="CJ753"/>
  <c r="BO768"/>
  <c r="BJ769"/>
  <c r="AM775"/>
  <c r="BL775"/>
  <c r="AM777"/>
  <c r="T779"/>
  <c r="T782"/>
  <c r="BO782"/>
  <c r="BL784"/>
  <c r="AM785"/>
  <c r="BG785"/>
  <c r="BL785"/>
  <c r="CJ785"/>
  <c r="BO786"/>
  <c r="AM787"/>
  <c r="BG787"/>
  <c r="BL787"/>
  <c r="CJ787"/>
  <c r="BO788"/>
  <c r="I812"/>
  <c r="O812"/>
  <c r="W812"/>
  <c r="AC812"/>
  <c r="AG812"/>
  <c r="AO812"/>
  <c r="AT812"/>
  <c r="AX812"/>
  <c r="BC812"/>
  <c r="BU812"/>
  <c r="CC812"/>
  <c r="CJ798"/>
  <c r="BO799"/>
  <c r="CJ800"/>
  <c r="BI806"/>
  <c r="AM805"/>
  <c r="K811"/>
  <c r="AL811"/>
  <c r="BL809"/>
  <c r="T810"/>
  <c r="BO810"/>
  <c r="BP9" i="30"/>
  <c r="BR9" s="1"/>
  <c r="AM11"/>
  <c r="CE11"/>
  <c r="AM16"/>
  <c r="CE17"/>
  <c r="BP19"/>
  <c r="T21"/>
  <c r="BO21"/>
  <c r="BL23"/>
  <c r="BQ25"/>
  <c r="T26"/>
  <c r="AM30"/>
  <c r="CE30"/>
  <c r="BP33"/>
  <c r="BL37"/>
  <c r="BP38"/>
  <c r="BR38" s="1"/>
  <c r="AM43"/>
  <c r="CE43"/>
  <c r="BP46"/>
  <c r="BR46" s="1"/>
  <c r="AM51"/>
  <c r="CE51"/>
  <c r="AM54"/>
  <c r="T61"/>
  <c r="BP62"/>
  <c r="BL64"/>
  <c r="T69"/>
  <c r="BP70"/>
  <c r="BL72"/>
  <c r="T77"/>
  <c r="BO81"/>
  <c r="BL83"/>
  <c r="BO92"/>
  <c r="T93"/>
  <c r="AM97"/>
  <c r="CE97"/>
  <c r="BP100"/>
  <c r="BL105"/>
  <c r="BL129"/>
  <c r="BL130"/>
  <c r="AM132"/>
  <c r="BP138"/>
  <c r="BG138"/>
  <c r="BP144"/>
  <c r="BG144"/>
  <c r="BQ149"/>
  <c r="BG149"/>
  <c r="BP208"/>
  <c r="BR208" s="1"/>
  <c r="BL208"/>
  <c r="Q273"/>
  <c r="BQ272"/>
  <c r="BG272"/>
  <c r="BQ291"/>
  <c r="BG76"/>
  <c r="T86"/>
  <c r="T89" s="1"/>
  <c r="R89"/>
  <c r="T91"/>
  <c r="BO108"/>
  <c r="BG120"/>
  <c r="BP139"/>
  <c r="BG139"/>
  <c r="AL151"/>
  <c r="AM145"/>
  <c r="BO196"/>
  <c r="BP196"/>
  <c r="BR196" s="1"/>
  <c r="BQ252"/>
  <c r="BG252"/>
  <c r="T8"/>
  <c r="BG10"/>
  <c r="BQ11"/>
  <c r="AM14"/>
  <c r="CE14"/>
  <c r="BO16"/>
  <c r="CE18"/>
  <c r="BQ20"/>
  <c r="BR20" s="1"/>
  <c r="BP21"/>
  <c r="T23"/>
  <c r="BO23"/>
  <c r="T24"/>
  <c r="BP25"/>
  <c r="AM28"/>
  <c r="CE28"/>
  <c r="BQ30"/>
  <c r="BP31"/>
  <c r="BG35"/>
  <c r="AM41"/>
  <c r="CE41"/>
  <c r="BQ43"/>
  <c r="BP44"/>
  <c r="BR44" s="1"/>
  <c r="AM49"/>
  <c r="CE49"/>
  <c r="BQ51"/>
  <c r="BP52"/>
  <c r="BL56"/>
  <c r="BQ58"/>
  <c r="T59"/>
  <c r="BP60"/>
  <c r="BL62"/>
  <c r="BQ66"/>
  <c r="T67"/>
  <c r="BP68"/>
  <c r="BL70"/>
  <c r="BQ74"/>
  <c r="T75"/>
  <c r="BP77"/>
  <c r="BR77" s="1"/>
  <c r="BL78"/>
  <c r="BG79"/>
  <c r="BG85"/>
  <c r="X89"/>
  <c r="BO87"/>
  <c r="BJ89"/>
  <c r="BG90"/>
  <c r="X108"/>
  <c r="BP92"/>
  <c r="BP93"/>
  <c r="AM95"/>
  <c r="CE95"/>
  <c r="BP98"/>
  <c r="BG103"/>
  <c r="BG104"/>
  <c r="S136"/>
  <c r="AY136"/>
  <c r="BG113"/>
  <c r="T114"/>
  <c r="BO114"/>
  <c r="T115"/>
  <c r="BL117"/>
  <c r="AM119"/>
  <c r="T127"/>
  <c r="T128"/>
  <c r="BO128"/>
  <c r="T129"/>
  <c r="BO129"/>
  <c r="BO137"/>
  <c r="T146"/>
  <c r="AY151"/>
  <c r="BV244"/>
  <c r="AM157"/>
  <c r="BP160"/>
  <c r="BQ199"/>
  <c r="BQ218"/>
  <c r="BQ21"/>
  <c r="BP22"/>
  <c r="BP34"/>
  <c r="BP36"/>
  <c r="BP39"/>
  <c r="BP47"/>
  <c r="BQ61"/>
  <c r="BP63"/>
  <c r="BQ69"/>
  <c r="BP71"/>
  <c r="BQ77"/>
  <c r="BQ80"/>
  <c r="BR80" s="1"/>
  <c r="BP82"/>
  <c r="BP83"/>
  <c r="BQ92"/>
  <c r="BQ93"/>
  <c r="BQ99"/>
  <c r="BP101"/>
  <c r="BP105"/>
  <c r="X136"/>
  <c r="BP110"/>
  <c r="BP112"/>
  <c r="BP127"/>
  <c r="BP137"/>
  <c r="CD143"/>
  <c r="BN151"/>
  <c r="BQ204"/>
  <c r="BL204"/>
  <c r="BQ217"/>
  <c r="CD381"/>
  <c r="CE375"/>
  <c r="X84"/>
  <c r="AA84"/>
  <c r="AM10"/>
  <c r="CE12"/>
  <c r="BP15"/>
  <c r="BO17"/>
  <c r="BL19"/>
  <c r="BQ22"/>
  <c r="BP23"/>
  <c r="BL25"/>
  <c r="CE26"/>
  <c r="BP29"/>
  <c r="AM34"/>
  <c r="CE34"/>
  <c r="BQ36"/>
  <c r="BQ37"/>
  <c r="AM39"/>
  <c r="CE39"/>
  <c r="BP42"/>
  <c r="AM47"/>
  <c r="CE47"/>
  <c r="BP50"/>
  <c r="BG54"/>
  <c r="T56"/>
  <c r="BO56"/>
  <c r="BP58"/>
  <c r="BR58" s="1"/>
  <c r="BL60"/>
  <c r="BQ64"/>
  <c r="BR64" s="1"/>
  <c r="T65"/>
  <c r="BP66"/>
  <c r="BR66" s="1"/>
  <c r="BL68"/>
  <c r="BQ72"/>
  <c r="T73"/>
  <c r="BP74"/>
  <c r="BR74" s="1"/>
  <c r="BP75"/>
  <c r="BL76"/>
  <c r="BG77"/>
  <c r="BG80"/>
  <c r="BQ82"/>
  <c r="BQ83"/>
  <c r="AJ89"/>
  <c r="CC89"/>
  <c r="BO88"/>
  <c r="K108"/>
  <c r="CC108"/>
  <c r="AJ108"/>
  <c r="BG93"/>
  <c r="CE93"/>
  <c r="BQ94"/>
  <c r="BP96"/>
  <c r="BR96" s="1"/>
  <c r="BG99"/>
  <c r="AM101"/>
  <c r="CE101"/>
  <c r="BQ105"/>
  <c r="BO106"/>
  <c r="BJ108"/>
  <c r="BF108"/>
  <c r="BP109"/>
  <c r="BQ110"/>
  <c r="BR110" s="1"/>
  <c r="T111"/>
  <c r="AM112"/>
  <c r="BP114"/>
  <c r="BP115"/>
  <c r="T117"/>
  <c r="BO117"/>
  <c r="T118"/>
  <c r="BL120"/>
  <c r="BQ125"/>
  <c r="BR125" s="1"/>
  <c r="BQ126"/>
  <c r="BR126" s="1"/>
  <c r="BQ127"/>
  <c r="BP128"/>
  <c r="BP130"/>
  <c r="BJ136"/>
  <c r="BF136"/>
  <c r="AM138"/>
  <c r="AM143" s="1"/>
  <c r="AK143"/>
  <c r="BG140"/>
  <c r="BP141"/>
  <c r="S151"/>
  <c r="CD244"/>
  <c r="BQ159"/>
  <c r="BQ216"/>
  <c r="BQ230"/>
  <c r="K84"/>
  <c r="BR8"/>
  <c r="BQ23"/>
  <c r="BP26"/>
  <c r="BQ44"/>
  <c r="BQ52"/>
  <c r="BP55"/>
  <c r="BP61"/>
  <c r="BR61" s="1"/>
  <c r="BP69"/>
  <c r="BP78"/>
  <c r="AK89"/>
  <c r="CD89"/>
  <c r="BN89"/>
  <c r="CD108"/>
  <c r="BG105"/>
  <c r="AJ136"/>
  <c r="BG110"/>
  <c r="BV136"/>
  <c r="BQ114"/>
  <c r="BQ128"/>
  <c r="CE128"/>
  <c r="BQ129"/>
  <c r="BP133"/>
  <c r="BG135"/>
  <c r="BG137"/>
  <c r="BL139"/>
  <c r="BO143"/>
  <c r="BQ145"/>
  <c r="BQ241"/>
  <c r="BQ249"/>
  <c r="BG249"/>
  <c r="BQ289"/>
  <c r="AJ84"/>
  <c r="BV84"/>
  <c r="BQ10"/>
  <c r="BR10" s="1"/>
  <c r="BP13"/>
  <c r="BR13" s="1"/>
  <c r="BP27"/>
  <c r="BQ34"/>
  <c r="BP37"/>
  <c r="BQ39"/>
  <c r="BP40"/>
  <c r="BQ47"/>
  <c r="BP48"/>
  <c r="BQ55"/>
  <c r="BP56"/>
  <c r="BR56" s="1"/>
  <c r="BQ62"/>
  <c r="BP64"/>
  <c r="BQ70"/>
  <c r="BP72"/>
  <c r="BG75"/>
  <c r="BQ78"/>
  <c r="BE84"/>
  <c r="AU152"/>
  <c r="BN152" s="1"/>
  <c r="BM84"/>
  <c r="CA152"/>
  <c r="Q89"/>
  <c r="AL89"/>
  <c r="BE89"/>
  <c r="Q108"/>
  <c r="AL108"/>
  <c r="BP94"/>
  <c r="BV108"/>
  <c r="BQ100"/>
  <c r="BP107"/>
  <c r="BG109"/>
  <c r="K136"/>
  <c r="CC136"/>
  <c r="BP111"/>
  <c r="BG115"/>
  <c r="BQ116"/>
  <c r="BR116" s="1"/>
  <c r="BP117"/>
  <c r="BP118"/>
  <c r="BQ193"/>
  <c r="CC287"/>
  <c r="CE282"/>
  <c r="Q84"/>
  <c r="AL84"/>
  <c r="CD84"/>
  <c r="BP11"/>
  <c r="AM13"/>
  <c r="CE13"/>
  <c r="BQ15"/>
  <c r="BG18"/>
  <c r="T20"/>
  <c r="BO20"/>
  <c r="BL22"/>
  <c r="BP24"/>
  <c r="BL26"/>
  <c r="AM27"/>
  <c r="CE27"/>
  <c r="BQ29"/>
  <c r="BP30"/>
  <c r="BR30" s="1"/>
  <c r="BL36"/>
  <c r="AM40"/>
  <c r="CE40"/>
  <c r="BQ42"/>
  <c r="BP43"/>
  <c r="AM48"/>
  <c r="CE48"/>
  <c r="BQ50"/>
  <c r="BP51"/>
  <c r="BR51" s="1"/>
  <c r="CE54"/>
  <c r="BQ56"/>
  <c r="BQ57"/>
  <c r="BR57" s="1"/>
  <c r="T58"/>
  <c r="BP59"/>
  <c r="BL61"/>
  <c r="BQ65"/>
  <c r="BR65" s="1"/>
  <c r="T66"/>
  <c r="BP67"/>
  <c r="BR67" s="1"/>
  <c r="BL69"/>
  <c r="BQ73"/>
  <c r="BR73" s="1"/>
  <c r="T74"/>
  <c r="BP76"/>
  <c r="BL77"/>
  <c r="BG78"/>
  <c r="BL82"/>
  <c r="AI152"/>
  <c r="AW152"/>
  <c r="BS152"/>
  <c r="CB152"/>
  <c r="AM87"/>
  <c r="BF89"/>
  <c r="R108"/>
  <c r="AP108"/>
  <c r="AP152" s="1"/>
  <c r="BL93"/>
  <c r="AM94"/>
  <c r="CE94"/>
  <c r="BQ95"/>
  <c r="BR95" s="1"/>
  <c r="BP97"/>
  <c r="BG102"/>
  <c r="BQ107"/>
  <c r="AL136"/>
  <c r="CD136"/>
  <c r="BQ111"/>
  <c r="Q136"/>
  <c r="BQ117"/>
  <c r="BQ118"/>
  <c r="BP120"/>
  <c r="BG121"/>
  <c r="T123"/>
  <c r="BO123"/>
  <c r="BL125"/>
  <c r="AM126"/>
  <c r="AM135"/>
  <c r="BO139"/>
  <c r="CC143"/>
  <c r="CD151"/>
  <c r="CE145"/>
  <c r="CE151" s="1"/>
  <c r="AM146"/>
  <c r="CE146"/>
  <c r="BG147"/>
  <c r="AL244"/>
  <c r="BQ157"/>
  <c r="BG157"/>
  <c r="BR205"/>
  <c r="BQ226"/>
  <c r="BQ301"/>
  <c r="BQ133"/>
  <c r="BP134"/>
  <c r="BR134" s="1"/>
  <c r="BP135"/>
  <c r="BR135" s="1"/>
  <c r="S143"/>
  <c r="AY143"/>
  <c r="BQ140"/>
  <c r="T141"/>
  <c r="BI143"/>
  <c r="Q151"/>
  <c r="BL145"/>
  <c r="BP146"/>
  <c r="CE155"/>
  <c r="CE157"/>
  <c r="BP159"/>
  <c r="BR159" s="1"/>
  <c r="T161"/>
  <c r="BO161"/>
  <c r="BL163"/>
  <c r="BQ166"/>
  <c r="BP167"/>
  <c r="BR167" s="1"/>
  <c r="T169"/>
  <c r="BO169"/>
  <c r="BL171"/>
  <c r="BQ174"/>
  <c r="BR174" s="1"/>
  <c r="BP175"/>
  <c r="T177"/>
  <c r="BO177"/>
  <c r="BL179"/>
  <c r="BQ182"/>
  <c r="BP183"/>
  <c r="T185"/>
  <c r="CE187"/>
  <c r="T189"/>
  <c r="CE191"/>
  <c r="BG196"/>
  <c r="BO200"/>
  <c r="BP202"/>
  <c r="BG203"/>
  <c r="BO207"/>
  <c r="CE210"/>
  <c r="BQ212"/>
  <c r="BP219"/>
  <c r="BR219" s="1"/>
  <c r="BP220"/>
  <c r="BP221"/>
  <c r="BO222"/>
  <c r="T224"/>
  <c r="AM227"/>
  <c r="BP228"/>
  <c r="BR228" s="1"/>
  <c r="BG229"/>
  <c r="BO231"/>
  <c r="BL233"/>
  <c r="BP237"/>
  <c r="BO238"/>
  <c r="T239"/>
  <c r="BL242"/>
  <c r="BO243"/>
  <c r="V293"/>
  <c r="AF293"/>
  <c r="AS293"/>
  <c r="BC293"/>
  <c r="BY293"/>
  <c r="BL245"/>
  <c r="BQ246"/>
  <c r="T247"/>
  <c r="T248" s="1"/>
  <c r="K259"/>
  <c r="AM250"/>
  <c r="CD259"/>
  <c r="BP251"/>
  <c r="CE251"/>
  <c r="BQ253"/>
  <c r="T254"/>
  <c r="BL256"/>
  <c r="AM258"/>
  <c r="BN259"/>
  <c r="BL260"/>
  <c r="T261"/>
  <c r="T262"/>
  <c r="T263"/>
  <c r="AP273"/>
  <c r="BL265"/>
  <c r="BP269"/>
  <c r="BO270"/>
  <c r="T271"/>
  <c r="BP274"/>
  <c r="Q280"/>
  <c r="AL280"/>
  <c r="BL277"/>
  <c r="BO279"/>
  <c r="BJ280"/>
  <c r="BL280" s="1"/>
  <c r="BO281"/>
  <c r="AJ287"/>
  <c r="CD287"/>
  <c r="BP283"/>
  <c r="BP284"/>
  <c r="BG285"/>
  <c r="BP288"/>
  <c r="R292"/>
  <c r="BG291"/>
  <c r="BE292"/>
  <c r="BR299"/>
  <c r="BQ316"/>
  <c r="BP325"/>
  <c r="BQ327"/>
  <c r="BG336"/>
  <c r="AM367"/>
  <c r="AT401"/>
  <c r="BM401" s="1"/>
  <c r="BM370"/>
  <c r="AJ381"/>
  <c r="BQ415"/>
  <c r="S485"/>
  <c r="T477"/>
  <c r="BQ175"/>
  <c r="BP176"/>
  <c r="BQ183"/>
  <c r="BP184"/>
  <c r="BP188"/>
  <c r="BR188" s="1"/>
  <c r="BP192"/>
  <c r="BR192" s="1"/>
  <c r="BP206"/>
  <c r="BR206" s="1"/>
  <c r="BQ213"/>
  <c r="BQ237"/>
  <c r="BP238"/>
  <c r="BP241"/>
  <c r="BP243"/>
  <c r="I293"/>
  <c r="BZ293"/>
  <c r="AL259"/>
  <c r="S273"/>
  <c r="BP261"/>
  <c r="BR261" s="1"/>
  <c r="BP262"/>
  <c r="BR262" s="1"/>
  <c r="BQ269"/>
  <c r="BP270"/>
  <c r="R280"/>
  <c r="AP280"/>
  <c r="BP281"/>
  <c r="AK287"/>
  <c r="AY292"/>
  <c r="BF292"/>
  <c r="AA370"/>
  <c r="BQ296"/>
  <c r="BP316"/>
  <c r="AM359"/>
  <c r="AK397"/>
  <c r="AM396"/>
  <c r="AM397" s="1"/>
  <c r="BQ483"/>
  <c r="CE510"/>
  <c r="CE511" s="1"/>
  <c r="CC511"/>
  <c r="BQ538"/>
  <c r="BG538"/>
  <c r="T541"/>
  <c r="T543" s="1"/>
  <c r="R543"/>
  <c r="BP200"/>
  <c r="BR200" s="1"/>
  <c r="AM210"/>
  <c r="BP223"/>
  <c r="BP229"/>
  <c r="BR229" s="1"/>
  <c r="BO232"/>
  <c r="BQ240"/>
  <c r="AH293"/>
  <c r="BP246"/>
  <c r="BG247"/>
  <c r="BM248"/>
  <c r="BO248" s="1"/>
  <c r="Q259"/>
  <c r="AP259"/>
  <c r="BL250"/>
  <c r="BP253"/>
  <c r="BG254"/>
  <c r="BQ255"/>
  <c r="T256"/>
  <c r="X273"/>
  <c r="BV273"/>
  <c r="BO264"/>
  <c r="BM273"/>
  <c r="BO273" s="1"/>
  <c r="AY280"/>
  <c r="S280"/>
  <c r="BO276"/>
  <c r="T277"/>
  <c r="BP285"/>
  <c r="BR285" s="1"/>
  <c r="BN287"/>
  <c r="T289"/>
  <c r="BR291"/>
  <c r="CE291"/>
  <c r="BP419"/>
  <c r="BG419"/>
  <c r="CC485"/>
  <c r="BP129"/>
  <c r="BR129" s="1"/>
  <c r="T131"/>
  <c r="BO131"/>
  <c r="BL133"/>
  <c r="BK136"/>
  <c r="BQ137"/>
  <c r="AJ143"/>
  <c r="BV143"/>
  <c r="BQ141"/>
  <c r="T142"/>
  <c r="X151"/>
  <c r="BP145"/>
  <c r="BP147"/>
  <c r="BR147" s="1"/>
  <c r="BL157"/>
  <c r="BQ161"/>
  <c r="BP162"/>
  <c r="BR162" s="1"/>
  <c r="T164"/>
  <c r="BO164"/>
  <c r="BL166"/>
  <c r="BQ169"/>
  <c r="BP170"/>
  <c r="T172"/>
  <c r="BO172"/>
  <c r="BL174"/>
  <c r="BQ177"/>
  <c r="BR177" s="1"/>
  <c r="BP178"/>
  <c r="T180"/>
  <c r="BO180"/>
  <c r="BL182"/>
  <c r="BQ185"/>
  <c r="AM188"/>
  <c r="BQ189"/>
  <c r="BR189" s="1"/>
  <c r="AM192"/>
  <c r="BO194"/>
  <c r="BG197"/>
  <c r="AM199"/>
  <c r="BO201"/>
  <c r="CE203"/>
  <c r="BP204"/>
  <c r="BG208"/>
  <c r="T209"/>
  <c r="BL212"/>
  <c r="CE214"/>
  <c r="CE215"/>
  <c r="CE216"/>
  <c r="CE217"/>
  <c r="CE218"/>
  <c r="CE219"/>
  <c r="CE220"/>
  <c r="BP222"/>
  <c r="BR222" s="1"/>
  <c r="AM223"/>
  <c r="BP224"/>
  <c r="CE224"/>
  <c r="CE225"/>
  <c r="BO227"/>
  <c r="CE229"/>
  <c r="BP232"/>
  <c r="BO233"/>
  <c r="T234"/>
  <c r="BL236"/>
  <c r="BQ239"/>
  <c r="AM241"/>
  <c r="T242"/>
  <c r="L293"/>
  <c r="Z293"/>
  <c r="AW293"/>
  <c r="BO245"/>
  <c r="AM246"/>
  <c r="BP247"/>
  <c r="BR247" s="1"/>
  <c r="CE247"/>
  <c r="BI248"/>
  <c r="AK248"/>
  <c r="R259"/>
  <c r="AY259"/>
  <c r="BL251"/>
  <c r="AM253"/>
  <c r="BP254"/>
  <c r="BR254" s="1"/>
  <c r="CE254"/>
  <c r="BQ256"/>
  <c r="T257"/>
  <c r="BO258"/>
  <c r="BE259"/>
  <c r="AA273"/>
  <c r="CC273"/>
  <c r="BQ263"/>
  <c r="BP264"/>
  <c r="BO265"/>
  <c r="T266"/>
  <c r="BL268"/>
  <c r="BQ271"/>
  <c r="BL274"/>
  <c r="BG275"/>
  <c r="BP276"/>
  <c r="BQ277"/>
  <c r="T278"/>
  <c r="BP279"/>
  <c r="BR279" s="1"/>
  <c r="Q287"/>
  <c r="BL283"/>
  <c r="BL288"/>
  <c r="X292"/>
  <c r="AA292"/>
  <c r="BQ290"/>
  <c r="BJ292"/>
  <c r="BL300"/>
  <c r="AM301"/>
  <c r="CE303"/>
  <c r="CE304"/>
  <c r="T309"/>
  <c r="BQ313"/>
  <c r="BL320"/>
  <c r="BQ335"/>
  <c r="BL345"/>
  <c r="BG368"/>
  <c r="BQ377"/>
  <c r="BR377" s="1"/>
  <c r="BG377"/>
  <c r="BQ385"/>
  <c r="BG385"/>
  <c r="BQ424"/>
  <c r="AA501"/>
  <c r="BJ151"/>
  <c r="BP153"/>
  <c r="AY244"/>
  <c r="BQ162"/>
  <c r="BP163"/>
  <c r="BQ170"/>
  <c r="BP171"/>
  <c r="BQ178"/>
  <c r="BP179"/>
  <c r="BP193"/>
  <c r="BR193" s="1"/>
  <c r="BP225"/>
  <c r="BP226"/>
  <c r="BP230"/>
  <c r="BQ232"/>
  <c r="BP233"/>
  <c r="BP240"/>
  <c r="BP242"/>
  <c r="BR242" s="1"/>
  <c r="AB293"/>
  <c r="AN293"/>
  <c r="AX293"/>
  <c r="BP245"/>
  <c r="BJ248"/>
  <c r="S259"/>
  <c r="BP255"/>
  <c r="BQ257"/>
  <c r="BP260"/>
  <c r="BR260" s="1"/>
  <c r="AJ273"/>
  <c r="CD273"/>
  <c r="BQ264"/>
  <c r="BP265"/>
  <c r="BI273"/>
  <c r="BQ276"/>
  <c r="BQ278"/>
  <c r="AY287"/>
  <c r="BP286"/>
  <c r="BJ287"/>
  <c r="BP289"/>
  <c r="BR289" s="1"/>
  <c r="BL297"/>
  <c r="BP308"/>
  <c r="T314"/>
  <c r="BL322"/>
  <c r="BQ324"/>
  <c r="BL324"/>
  <c r="CE334"/>
  <c r="BQ337"/>
  <c r="BL337"/>
  <c r="AY475"/>
  <c r="BQ122"/>
  <c r="BR122" s="1"/>
  <c r="BP123"/>
  <c r="BO125"/>
  <c r="BL127"/>
  <c r="BQ130"/>
  <c r="BP131"/>
  <c r="T133"/>
  <c r="BO133"/>
  <c r="BL135"/>
  <c r="AL143"/>
  <c r="BQ139"/>
  <c r="BP142"/>
  <c r="BQ144"/>
  <c r="AJ151"/>
  <c r="BG145"/>
  <c r="BV151"/>
  <c r="BK151"/>
  <c r="BQ151" s="1"/>
  <c r="BQ153"/>
  <c r="BQ163"/>
  <c r="BP164"/>
  <c r="BQ171"/>
  <c r="BP172"/>
  <c r="BQ179"/>
  <c r="BP180"/>
  <c r="BP186"/>
  <c r="BR186" s="1"/>
  <c r="BP190"/>
  <c r="BR190" s="1"/>
  <c r="BP197"/>
  <c r="BR197" s="1"/>
  <c r="AM214"/>
  <c r="AM216"/>
  <c r="AM217"/>
  <c r="AM218"/>
  <c r="AM219"/>
  <c r="AM220"/>
  <c r="AM221"/>
  <c r="BL223"/>
  <c r="CE230"/>
  <c r="BQ233"/>
  <c r="BP234"/>
  <c r="BO235"/>
  <c r="O293"/>
  <c r="BF244"/>
  <c r="BQ245"/>
  <c r="BL246"/>
  <c r="BK248"/>
  <c r="BQ250"/>
  <c r="BR250" s="1"/>
  <c r="T251"/>
  <c r="BL253"/>
  <c r="AM255"/>
  <c r="BP256"/>
  <c r="X259"/>
  <c r="BJ259"/>
  <c r="K273"/>
  <c r="BQ265"/>
  <c r="BP266"/>
  <c r="BO267"/>
  <c r="T268"/>
  <c r="BL270"/>
  <c r="AY273"/>
  <c r="BJ273"/>
  <c r="BP275"/>
  <c r="BR275" s="1"/>
  <c r="CC280"/>
  <c r="BP277"/>
  <c r="BE280"/>
  <c r="BN280"/>
  <c r="BO280" s="1"/>
  <c r="S287"/>
  <c r="BO282"/>
  <c r="T283"/>
  <c r="BK287"/>
  <c r="BQ287" s="1"/>
  <c r="BP295"/>
  <c r="Q370"/>
  <c r="T298"/>
  <c r="BO299"/>
  <c r="AM302"/>
  <c r="BP310"/>
  <c r="BR310" s="1"/>
  <c r="BO313"/>
  <c r="BG341"/>
  <c r="BP341"/>
  <c r="BP347"/>
  <c r="BR347" s="1"/>
  <c r="BQ348"/>
  <c r="BQ354"/>
  <c r="BG354"/>
  <c r="BG360"/>
  <c r="BQ362"/>
  <c r="BG362"/>
  <c r="CE367"/>
  <c r="S475"/>
  <c r="T404"/>
  <c r="AM121"/>
  <c r="BQ123"/>
  <c r="BP124"/>
  <c r="BR124" s="1"/>
  <c r="T126"/>
  <c r="BO126"/>
  <c r="BL128"/>
  <c r="BQ131"/>
  <c r="BP132"/>
  <c r="BR132" s="1"/>
  <c r="T134"/>
  <c r="BO134"/>
  <c r="T135"/>
  <c r="BL138"/>
  <c r="BQ142"/>
  <c r="BE143"/>
  <c r="K151"/>
  <c r="AK151"/>
  <c r="CC151"/>
  <c r="BQ146"/>
  <c r="BP148"/>
  <c r="BR148" s="1"/>
  <c r="BM151"/>
  <c r="BG153"/>
  <c r="BG154"/>
  <c r="X244"/>
  <c r="BP156"/>
  <c r="BR156" s="1"/>
  <c r="BP157"/>
  <c r="BG158"/>
  <c r="T159"/>
  <c r="BO159"/>
  <c r="BL161"/>
  <c r="BQ164"/>
  <c r="BP165"/>
  <c r="T167"/>
  <c r="BO167"/>
  <c r="BL169"/>
  <c r="BQ172"/>
  <c r="BR172" s="1"/>
  <c r="BP173"/>
  <c r="T175"/>
  <c r="BO175"/>
  <c r="BL177"/>
  <c r="BQ180"/>
  <c r="BP181"/>
  <c r="T183"/>
  <c r="BO183"/>
  <c r="BL185"/>
  <c r="BO188"/>
  <c r="BL189"/>
  <c r="BO192"/>
  <c r="BP194"/>
  <c r="BR194" s="1"/>
  <c r="BG195"/>
  <c r="BO199"/>
  <c r="BP201"/>
  <c r="BR201" s="1"/>
  <c r="BG202"/>
  <c r="BO206"/>
  <c r="BQ209"/>
  <c r="T213"/>
  <c r="BO216"/>
  <c r="BO217"/>
  <c r="BO218"/>
  <c r="BO219"/>
  <c r="BO220"/>
  <c r="BO221"/>
  <c r="BL224"/>
  <c r="AM226"/>
  <c r="BP227"/>
  <c r="BR227" s="1"/>
  <c r="BG228"/>
  <c r="AM230"/>
  <c r="BL231"/>
  <c r="BQ234"/>
  <c r="BP235"/>
  <c r="BO236"/>
  <c r="T237"/>
  <c r="BL239"/>
  <c r="BO241"/>
  <c r="P293"/>
  <c r="BA293"/>
  <c r="BJ293" s="1"/>
  <c r="BW293"/>
  <c r="AY248"/>
  <c r="BF248"/>
  <c r="BV259"/>
  <c r="BQ251"/>
  <c r="T252"/>
  <c r="AM256"/>
  <c r="BP257"/>
  <c r="BR257" s="1"/>
  <c r="BP258"/>
  <c r="BR258" s="1"/>
  <c r="BK259"/>
  <c r="AL273"/>
  <c r="AM262"/>
  <c r="BL263"/>
  <c r="BQ266"/>
  <c r="BP267"/>
  <c r="T269"/>
  <c r="BL271"/>
  <c r="BK273"/>
  <c r="BF273"/>
  <c r="BQ274"/>
  <c r="CD280"/>
  <c r="AM277"/>
  <c r="BP278"/>
  <c r="CE278"/>
  <c r="BF280"/>
  <c r="BQ280" s="1"/>
  <c r="X287"/>
  <c r="BP282"/>
  <c r="BV287"/>
  <c r="BQ283"/>
  <c r="BG284"/>
  <c r="AM286"/>
  <c r="BM287"/>
  <c r="BO287" s="1"/>
  <c r="BO291"/>
  <c r="BG298"/>
  <c r="BV370"/>
  <c r="T300"/>
  <c r="BO301"/>
  <c r="T304"/>
  <c r="T305"/>
  <c r="BO305"/>
  <c r="BP311"/>
  <c r="CE311"/>
  <c r="BG313"/>
  <c r="BQ314"/>
  <c r="BO316"/>
  <c r="BO321"/>
  <c r="CE347"/>
  <c r="BP356"/>
  <c r="BP364"/>
  <c r="BO317"/>
  <c r="T318"/>
  <c r="BO318"/>
  <c r="AM323"/>
  <c r="BP326"/>
  <c r="T344"/>
  <c r="BP351"/>
  <c r="BQ355"/>
  <c r="BP357"/>
  <c r="BQ363"/>
  <c r="BP365"/>
  <c r="BR365" s="1"/>
  <c r="J401"/>
  <c r="AH401"/>
  <c r="AU401"/>
  <c r="CA401"/>
  <c r="K381"/>
  <c r="S394"/>
  <c r="AY394"/>
  <c r="BQ419"/>
  <c r="AM431"/>
  <c r="AM457"/>
  <c r="CE462"/>
  <c r="AM465"/>
  <c r="CE470"/>
  <c r="AM473"/>
  <c r="BP477"/>
  <c r="BR477" s="1"/>
  <c r="AJ501"/>
  <c r="BR489"/>
  <c r="BQ568"/>
  <c r="BG568"/>
  <c r="AM326"/>
  <c r="CE326"/>
  <c r="BP327"/>
  <c r="T331"/>
  <c r="BO331"/>
  <c r="AM333"/>
  <c r="BL334"/>
  <c r="BP336"/>
  <c r="BG338"/>
  <c r="AM340"/>
  <c r="BO345"/>
  <c r="BL347"/>
  <c r="BP349"/>
  <c r="BR349" s="1"/>
  <c r="BQ351"/>
  <c r="BP352"/>
  <c r="BL354"/>
  <c r="BQ358"/>
  <c r="T359"/>
  <c r="BP360"/>
  <c r="BR360" s="1"/>
  <c r="BQ366"/>
  <c r="T367"/>
  <c r="BP368"/>
  <c r="BR368" s="1"/>
  <c r="L401"/>
  <c r="BS401"/>
  <c r="CB401"/>
  <c r="BN373"/>
  <c r="BQ374"/>
  <c r="BL375"/>
  <c r="BV381"/>
  <c r="BP383"/>
  <c r="BR385"/>
  <c r="X394"/>
  <c r="BQ393"/>
  <c r="BR393" s="1"/>
  <c r="BN397"/>
  <c r="BQ402"/>
  <c r="X475"/>
  <c r="BQ404"/>
  <c r="BQ405"/>
  <c r="BP416"/>
  <c r="BP417"/>
  <c r="BQ436"/>
  <c r="BR436" s="1"/>
  <c r="BP437"/>
  <c r="BQ443"/>
  <c r="BP444"/>
  <c r="BQ451"/>
  <c r="BR451" s="1"/>
  <c r="BP452"/>
  <c r="AM456"/>
  <c r="BP459"/>
  <c r="BQ460"/>
  <c r="BR460" s="1"/>
  <c r="CE461"/>
  <c r="AM464"/>
  <c r="BP467"/>
  <c r="BQ468"/>
  <c r="CE469"/>
  <c r="AM472"/>
  <c r="X485"/>
  <c r="BP483"/>
  <c r="BR483" s="1"/>
  <c r="BI485"/>
  <c r="BP488"/>
  <c r="CD501"/>
  <c r="BP497"/>
  <c r="BQ502"/>
  <c r="BQ518"/>
  <c r="BQ522"/>
  <c r="AL560"/>
  <c r="AY612"/>
  <c r="BQ591"/>
  <c r="BR591" s="1"/>
  <c r="BL591"/>
  <c r="BQ307"/>
  <c r="BR307" s="1"/>
  <c r="T310"/>
  <c r="BQ311"/>
  <c r="BO319"/>
  <c r="BQ323"/>
  <c r="BR323" s="1"/>
  <c r="BP324"/>
  <c r="BQ328"/>
  <c r="BP337"/>
  <c r="BQ342"/>
  <c r="BQ343"/>
  <c r="BQ352"/>
  <c r="BQ353"/>
  <c r="BP355"/>
  <c r="BR355" s="1"/>
  <c r="BQ361"/>
  <c r="BP363"/>
  <c r="BQ369"/>
  <c r="M401"/>
  <c r="AN401"/>
  <c r="AX401"/>
  <c r="BT401"/>
  <c r="BP372"/>
  <c r="BR372" s="1"/>
  <c r="BQ378"/>
  <c r="BR378" s="1"/>
  <c r="BP380"/>
  <c r="BJ381"/>
  <c r="BP382"/>
  <c r="AA394"/>
  <c r="BQ383"/>
  <c r="BP387"/>
  <c r="T389"/>
  <c r="BO389"/>
  <c r="BL391"/>
  <c r="BM394"/>
  <c r="BO396"/>
  <c r="AA475"/>
  <c r="BV475"/>
  <c r="CC475"/>
  <c r="BQ406"/>
  <c r="BR406" s="1"/>
  <c r="BG408"/>
  <c r="BP409"/>
  <c r="BL413"/>
  <c r="BQ416"/>
  <c r="BQ417"/>
  <c r="T418"/>
  <c r="BP420"/>
  <c r="AM422"/>
  <c r="BG424"/>
  <c r="BL427"/>
  <c r="BP428"/>
  <c r="BR428" s="1"/>
  <c r="T431"/>
  <c r="T432"/>
  <c r="BO432"/>
  <c r="BL434"/>
  <c r="BQ437"/>
  <c r="BP438"/>
  <c r="BP439"/>
  <c r="AM441"/>
  <c r="BQ444"/>
  <c r="BP445"/>
  <c r="T447"/>
  <c r="BO447"/>
  <c r="BL449"/>
  <c r="BQ452"/>
  <c r="BP453"/>
  <c r="T455"/>
  <c r="BO455"/>
  <c r="BO456"/>
  <c r="T457"/>
  <c r="BP458"/>
  <c r="BQ459"/>
  <c r="BR459" s="1"/>
  <c r="CE460"/>
  <c r="BL462"/>
  <c r="AM463"/>
  <c r="BO464"/>
  <c r="T465"/>
  <c r="BP466"/>
  <c r="BQ467"/>
  <c r="CE468"/>
  <c r="BL470"/>
  <c r="AM471"/>
  <c r="BO472"/>
  <c r="T473"/>
  <c r="BP474"/>
  <c r="BG480"/>
  <c r="T481"/>
  <c r="AM482"/>
  <c r="BL482"/>
  <c r="CE483"/>
  <c r="BQ484"/>
  <c r="BJ485"/>
  <c r="BF485"/>
  <c r="AL501"/>
  <c r="BL487"/>
  <c r="AM491"/>
  <c r="BL493"/>
  <c r="BQ494"/>
  <c r="BP502"/>
  <c r="BG506"/>
  <c r="BG529"/>
  <c r="AM536"/>
  <c r="I564"/>
  <c r="W564"/>
  <c r="AT564"/>
  <c r="BD564"/>
  <c r="BQ550"/>
  <c r="S560"/>
  <c r="S612"/>
  <c r="T567"/>
  <c r="CC612"/>
  <c r="CE567"/>
  <c r="BQ594"/>
  <c r="BQ288"/>
  <c r="CD292"/>
  <c r="BN292"/>
  <c r="BO292" s="1"/>
  <c r="AJ370"/>
  <c r="CD370"/>
  <c r="BP297"/>
  <c r="CE297"/>
  <c r="BP301"/>
  <c r="BR301" s="1"/>
  <c r="BQ302"/>
  <c r="CE302"/>
  <c r="T306"/>
  <c r="BP309"/>
  <c r="BR309" s="1"/>
  <c r="BP313"/>
  <c r="BR313" s="1"/>
  <c r="BO315"/>
  <c r="BQ318"/>
  <c r="AM324"/>
  <c r="CE324"/>
  <c r="BQ326"/>
  <c r="BQ330"/>
  <c r="T333"/>
  <c r="T334"/>
  <c r="AM337"/>
  <c r="BP338"/>
  <c r="BR338" s="1"/>
  <c r="BG339"/>
  <c r="BP344"/>
  <c r="BR344" s="1"/>
  <c r="T347"/>
  <c r="BO347"/>
  <c r="BL349"/>
  <c r="BQ356"/>
  <c r="T357"/>
  <c r="BP358"/>
  <c r="BR358" s="1"/>
  <c r="BQ364"/>
  <c r="T365"/>
  <c r="BP366"/>
  <c r="BL368"/>
  <c r="BJ370"/>
  <c r="BF370"/>
  <c r="AZ401"/>
  <c r="BU401"/>
  <c r="BO371"/>
  <c r="BQ372"/>
  <c r="T375"/>
  <c r="BO375"/>
  <c r="T376"/>
  <c r="AP381"/>
  <c r="AM380"/>
  <c r="CE380"/>
  <c r="BK381"/>
  <c r="BQ381" s="1"/>
  <c r="BQ382"/>
  <c r="AJ394"/>
  <c r="BG383"/>
  <c r="BV394"/>
  <c r="BQ387"/>
  <c r="BP388"/>
  <c r="T390"/>
  <c r="BO390"/>
  <c r="BL392"/>
  <c r="BN394"/>
  <c r="BL395"/>
  <c r="BQ398"/>
  <c r="BQ399"/>
  <c r="BP403"/>
  <c r="K475"/>
  <c r="AJ475"/>
  <c r="BP404"/>
  <c r="BQ409"/>
  <c r="BP410"/>
  <c r="BQ411"/>
  <c r="BO412"/>
  <c r="AM415"/>
  <c r="BG417"/>
  <c r="BQ420"/>
  <c r="CE423"/>
  <c r="BO425"/>
  <c r="T426"/>
  <c r="BO426"/>
  <c r="T427"/>
  <c r="AM428"/>
  <c r="CE428"/>
  <c r="BP430"/>
  <c r="BP431"/>
  <c r="T433"/>
  <c r="BO433"/>
  <c r="BL435"/>
  <c r="BQ438"/>
  <c r="BQ439"/>
  <c r="BL442"/>
  <c r="BQ445"/>
  <c r="BP446"/>
  <c r="T448"/>
  <c r="BO448"/>
  <c r="BL450"/>
  <c r="BQ453"/>
  <c r="BP454"/>
  <c r="T456"/>
  <c r="BP457"/>
  <c r="BQ458"/>
  <c r="BL461"/>
  <c r="T464"/>
  <c r="BP465"/>
  <c r="BQ466"/>
  <c r="BL469"/>
  <c r="BO471"/>
  <c r="T472"/>
  <c r="BP473"/>
  <c r="BQ474"/>
  <c r="BP476"/>
  <c r="BP479"/>
  <c r="Q501"/>
  <c r="BQ506"/>
  <c r="BR506" s="1"/>
  <c r="BO508"/>
  <c r="AL511"/>
  <c r="AM510"/>
  <c r="AM511" s="1"/>
  <c r="K539"/>
  <c r="BQ524"/>
  <c r="BQ530"/>
  <c r="BG530"/>
  <c r="AA549"/>
  <c r="BQ576"/>
  <c r="BQ615"/>
  <c r="BL290"/>
  <c r="BP294"/>
  <c r="BQ295"/>
  <c r="BL298"/>
  <c r="AM299"/>
  <c r="BP303"/>
  <c r="BR303" s="1"/>
  <c r="BQ305"/>
  <c r="BQ308"/>
  <c r="AM309"/>
  <c r="CE309"/>
  <c r="BQ312"/>
  <c r="BR312" s="1"/>
  <c r="AM313"/>
  <c r="CE313"/>
  <c r="BG315"/>
  <c r="CE317"/>
  <c r="BQ321"/>
  <c r="BR321" s="1"/>
  <c r="BP322"/>
  <c r="BQ331"/>
  <c r="T335"/>
  <c r="BO335"/>
  <c r="BO340"/>
  <c r="AM344"/>
  <c r="BP346"/>
  <c r="BR346" s="1"/>
  <c r="T348"/>
  <c r="BO348"/>
  <c r="T349"/>
  <c r="BL351"/>
  <c r="BP353"/>
  <c r="BL355"/>
  <c r="BQ359"/>
  <c r="T360"/>
  <c r="BP361"/>
  <c r="BL363"/>
  <c r="BQ367"/>
  <c r="BP369"/>
  <c r="BR369" s="1"/>
  <c r="AD401"/>
  <c r="BK401" s="1"/>
  <c r="AQ401"/>
  <c r="BA401"/>
  <c r="BF373"/>
  <c r="BG373" s="1"/>
  <c r="S381"/>
  <c r="K394"/>
  <c r="AK394"/>
  <c r="BQ388"/>
  <c r="BP389"/>
  <c r="BP396"/>
  <c r="BF397"/>
  <c r="BE400"/>
  <c r="BG400" s="1"/>
  <c r="BO400"/>
  <c r="N512"/>
  <c r="AK475"/>
  <c r="BQ410"/>
  <c r="BP418"/>
  <c r="BQ430"/>
  <c r="BQ431"/>
  <c r="BP432"/>
  <c r="BQ446"/>
  <c r="BP447"/>
  <c r="BQ454"/>
  <c r="BP455"/>
  <c r="BP456"/>
  <c r="BQ457"/>
  <c r="BP464"/>
  <c r="BR464" s="1"/>
  <c r="BQ465"/>
  <c r="BP472"/>
  <c r="BQ473"/>
  <c r="AK485"/>
  <c r="BQ491"/>
  <c r="BO494"/>
  <c r="BE501"/>
  <c r="BL502"/>
  <c r="BP516"/>
  <c r="BL518"/>
  <c r="BG521"/>
  <c r="CE528"/>
  <c r="BP532"/>
  <c r="BL541"/>
  <c r="BQ545"/>
  <c r="BQ566"/>
  <c r="BL566"/>
  <c r="BL366"/>
  <c r="U401"/>
  <c r="BX401"/>
  <c r="BI373"/>
  <c r="X381"/>
  <c r="BP375"/>
  <c r="BP376"/>
  <c r="AY381"/>
  <c r="BQ379"/>
  <c r="AL394"/>
  <c r="CD394"/>
  <c r="BQ389"/>
  <c r="BP390"/>
  <c r="BQ396"/>
  <c r="BR396" s="1"/>
  <c r="BI397"/>
  <c r="BP398"/>
  <c r="BR398" s="1"/>
  <c r="BP399"/>
  <c r="BF400"/>
  <c r="Q475"/>
  <c r="AL475"/>
  <c r="BP411"/>
  <c r="BR411" s="1"/>
  <c r="BQ418"/>
  <c r="BR418" s="1"/>
  <c r="BP426"/>
  <c r="BP427"/>
  <c r="BQ432"/>
  <c r="BP433"/>
  <c r="BQ447"/>
  <c r="BP448"/>
  <c r="BQ455"/>
  <c r="BR455" s="1"/>
  <c r="BQ456"/>
  <c r="BR456" s="1"/>
  <c r="CE457"/>
  <c r="AM460"/>
  <c r="BP463"/>
  <c r="BQ464"/>
  <c r="CE465"/>
  <c r="AM468"/>
  <c r="BP471"/>
  <c r="CE473"/>
  <c r="Q485"/>
  <c r="AL485"/>
  <c r="K485"/>
  <c r="AJ485"/>
  <c r="AA485"/>
  <c r="BQ482"/>
  <c r="BN485"/>
  <c r="BO485" s="1"/>
  <c r="AY501"/>
  <c r="BI511"/>
  <c r="AY539"/>
  <c r="BQ541"/>
  <c r="K560"/>
  <c r="BL318"/>
  <c r="BP320"/>
  <c r="BR320" s="1"/>
  <c r="AM325"/>
  <c r="CE325"/>
  <c r="BO327"/>
  <c r="AM329"/>
  <c r="BL330"/>
  <c r="BO336"/>
  <c r="BO341"/>
  <c r="AM345"/>
  <c r="BG350"/>
  <c r="T351"/>
  <c r="BO351"/>
  <c r="BL353"/>
  <c r="BQ357"/>
  <c r="T358"/>
  <c r="BP359"/>
  <c r="BL361"/>
  <c r="T366"/>
  <c r="BP367"/>
  <c r="BL369"/>
  <c r="BY401"/>
  <c r="BL372"/>
  <c r="BJ373"/>
  <c r="BE373"/>
  <c r="BO374"/>
  <c r="AA381"/>
  <c r="BQ375"/>
  <c r="CC381"/>
  <c r="BQ376"/>
  <c r="BM381"/>
  <c r="BO381" s="1"/>
  <c r="Q394"/>
  <c r="AM383"/>
  <c r="BL383"/>
  <c r="BP384"/>
  <c r="BL387"/>
  <c r="BQ390"/>
  <c r="BP391"/>
  <c r="T393"/>
  <c r="BO393"/>
  <c r="BF394"/>
  <c r="BE394"/>
  <c r="BJ397"/>
  <c r="BE397"/>
  <c r="AM399"/>
  <c r="AM400" s="1"/>
  <c r="BI400"/>
  <c r="BO402"/>
  <c r="R475"/>
  <c r="AP475"/>
  <c r="BL404"/>
  <c r="T405"/>
  <c r="AM408"/>
  <c r="BL409"/>
  <c r="AM411"/>
  <c r="BP413"/>
  <c r="BQ414"/>
  <c r="BO415"/>
  <c r="BL417"/>
  <c r="BG418"/>
  <c r="BG422"/>
  <c r="AM424"/>
  <c r="BQ426"/>
  <c r="BQ427"/>
  <c r="BQ433"/>
  <c r="BP434"/>
  <c r="BR434" s="1"/>
  <c r="T436"/>
  <c r="BO436"/>
  <c r="BL438"/>
  <c r="BG441"/>
  <c r="T443"/>
  <c r="BO443"/>
  <c r="BL445"/>
  <c r="BQ448"/>
  <c r="BP449"/>
  <c r="T451"/>
  <c r="BO451"/>
  <c r="BL453"/>
  <c r="CE456"/>
  <c r="BL458"/>
  <c r="AM459"/>
  <c r="BO460"/>
  <c r="T461"/>
  <c r="BP462"/>
  <c r="BR462" s="1"/>
  <c r="BQ463"/>
  <c r="BR463" s="1"/>
  <c r="CE464"/>
  <c r="BL466"/>
  <c r="AM467"/>
  <c r="BO468"/>
  <c r="T469"/>
  <c r="BP470"/>
  <c r="BR470" s="1"/>
  <c r="BQ471"/>
  <c r="CE472"/>
  <c r="BL474"/>
  <c r="J512"/>
  <c r="AH512"/>
  <c r="BS512"/>
  <c r="BQ476"/>
  <c r="AM480"/>
  <c r="BP481"/>
  <c r="BR481" s="1"/>
  <c r="BG482"/>
  <c r="T484"/>
  <c r="X501"/>
  <c r="BG489"/>
  <c r="BO490"/>
  <c r="CE500"/>
  <c r="BE508"/>
  <c r="S539"/>
  <c r="BG515"/>
  <c r="BQ519"/>
  <c r="BG519"/>
  <c r="AM528"/>
  <c r="BG537"/>
  <c r="AM552"/>
  <c r="BQ553"/>
  <c r="BR553" s="1"/>
  <c r="BL553"/>
  <c r="T555"/>
  <c r="BQ608"/>
  <c r="BL608"/>
  <c r="AA640"/>
  <c r="BP499"/>
  <c r="BP503"/>
  <c r="BR503" s="1"/>
  <c r="BG504"/>
  <c r="S508"/>
  <c r="BP514"/>
  <c r="Q539"/>
  <c r="AL539"/>
  <c r="BL516"/>
  <c r="BG523"/>
  <c r="AM525"/>
  <c r="BP527"/>
  <c r="BL529"/>
  <c r="BQ533"/>
  <c r="T534"/>
  <c r="BP535"/>
  <c r="BL537"/>
  <c r="O564"/>
  <c r="BJ539"/>
  <c r="BF539"/>
  <c r="AZ564"/>
  <c r="BT564"/>
  <c r="BG542"/>
  <c r="BL547"/>
  <c r="X560"/>
  <c r="BP551"/>
  <c r="BV560"/>
  <c r="CE555"/>
  <c r="T558"/>
  <c r="BO558"/>
  <c r="BQ562"/>
  <c r="BF563"/>
  <c r="AJ612"/>
  <c r="CD612"/>
  <c r="CE568"/>
  <c r="BP571"/>
  <c r="BG575"/>
  <c r="AM577"/>
  <c r="BP579"/>
  <c r="BO581"/>
  <c r="BL583"/>
  <c r="BQ585"/>
  <c r="T586"/>
  <c r="AM587"/>
  <c r="CE587"/>
  <c r="BQ589"/>
  <c r="BR589" s="1"/>
  <c r="BQ590"/>
  <c r="CE593"/>
  <c r="BP595"/>
  <c r="T597"/>
  <c r="BO597"/>
  <c r="BL599"/>
  <c r="BP601"/>
  <c r="BP604"/>
  <c r="BR604" s="1"/>
  <c r="AM609"/>
  <c r="CE609"/>
  <c r="BO611"/>
  <c r="P650"/>
  <c r="BK612"/>
  <c r="AQ650"/>
  <c r="BA650"/>
  <c r="BW650"/>
  <c r="K623"/>
  <c r="AJ623"/>
  <c r="CC623"/>
  <c r="BO616"/>
  <c r="T617"/>
  <c r="T618"/>
  <c r="AP623"/>
  <c r="T619"/>
  <c r="BO620"/>
  <c r="T621"/>
  <c r="T622"/>
  <c r="BJ623"/>
  <c r="AA627"/>
  <c r="BG625"/>
  <c r="BV627"/>
  <c r="BQ626"/>
  <c r="BR626" s="1"/>
  <c r="BE627"/>
  <c r="BM627"/>
  <c r="BO627" s="1"/>
  <c r="AP635"/>
  <c r="BL629"/>
  <c r="AM631"/>
  <c r="BP632"/>
  <c r="BG633"/>
  <c r="BP636"/>
  <c r="BQ641"/>
  <c r="AP649"/>
  <c r="X649"/>
  <c r="BQ648"/>
  <c r="CE648"/>
  <c r="BJ649"/>
  <c r="BL651"/>
  <c r="K696"/>
  <c r="CD696"/>
  <c r="T658"/>
  <c r="BP505"/>
  <c r="BR505" s="1"/>
  <c r="BQ507"/>
  <c r="BO510"/>
  <c r="R539"/>
  <c r="AP539"/>
  <c r="BQ515"/>
  <c r="BR515" s="1"/>
  <c r="BQ517"/>
  <c r="AM518"/>
  <c r="BP519"/>
  <c r="BQ521"/>
  <c r="BP522"/>
  <c r="BO524"/>
  <c r="BL526"/>
  <c r="T529"/>
  <c r="BP530"/>
  <c r="BL532"/>
  <c r="T537"/>
  <c r="BP538"/>
  <c r="P564"/>
  <c r="AD564"/>
  <c r="AQ564"/>
  <c r="BA564"/>
  <c r="BU564"/>
  <c r="BP541"/>
  <c r="BF543"/>
  <c r="AY549"/>
  <c r="BO545"/>
  <c r="T546"/>
  <c r="BO546"/>
  <c r="T547"/>
  <c r="T549" s="1"/>
  <c r="AP549"/>
  <c r="BF549"/>
  <c r="BE549"/>
  <c r="BO550"/>
  <c r="AA560"/>
  <c r="BQ551"/>
  <c r="AM555"/>
  <c r="BP557"/>
  <c r="BR557" s="1"/>
  <c r="T559"/>
  <c r="BO559"/>
  <c r="BO561"/>
  <c r="BP566"/>
  <c r="K612"/>
  <c r="AK612"/>
  <c r="BP568"/>
  <c r="AM571"/>
  <c r="CE571"/>
  <c r="BQ573"/>
  <c r="BP574"/>
  <c r="BO576"/>
  <c r="BL578"/>
  <c r="BG581"/>
  <c r="BL584"/>
  <c r="CE588"/>
  <c r="AM593"/>
  <c r="BQ595"/>
  <c r="BP596"/>
  <c r="BR596" s="1"/>
  <c r="T598"/>
  <c r="BO598"/>
  <c r="BL600"/>
  <c r="BQ606"/>
  <c r="BP607"/>
  <c r="BG611"/>
  <c r="U650"/>
  <c r="AE650"/>
  <c r="AR650"/>
  <c r="BB650"/>
  <c r="BX650"/>
  <c r="AK623"/>
  <c r="CD623"/>
  <c r="BG616"/>
  <c r="BP617"/>
  <c r="BR617" s="1"/>
  <c r="BG620"/>
  <c r="BP621"/>
  <c r="BR621" s="1"/>
  <c r="BK623"/>
  <c r="AJ627"/>
  <c r="BP625"/>
  <c r="BR625" s="1"/>
  <c r="CC627"/>
  <c r="BF627"/>
  <c r="AY635"/>
  <c r="Q635"/>
  <c r="CE632"/>
  <c r="BO634"/>
  <c r="K640"/>
  <c r="AM638"/>
  <c r="BL638"/>
  <c r="CC640"/>
  <c r="BG641"/>
  <c r="AL645"/>
  <c r="BQ642"/>
  <c r="BO643"/>
  <c r="BE645"/>
  <c r="AM654"/>
  <c r="BP673"/>
  <c r="BO685"/>
  <c r="BQ520"/>
  <c r="BR520" s="1"/>
  <c r="BQ531"/>
  <c r="BR531" s="1"/>
  <c r="BP533"/>
  <c r="U564"/>
  <c r="AE564"/>
  <c r="BB564"/>
  <c r="BW564"/>
  <c r="AK543"/>
  <c r="CD543"/>
  <c r="S549"/>
  <c r="BI549"/>
  <c r="CD560"/>
  <c r="AJ560"/>
  <c r="BP558"/>
  <c r="BI560"/>
  <c r="BP560" s="1"/>
  <c r="BP562"/>
  <c r="BJ563"/>
  <c r="Q612"/>
  <c r="AL612"/>
  <c r="BP569"/>
  <c r="BV612"/>
  <c r="BP580"/>
  <c r="BP585"/>
  <c r="BR585" s="1"/>
  <c r="BP590"/>
  <c r="BP597"/>
  <c r="BP602"/>
  <c r="BR602" s="1"/>
  <c r="V650"/>
  <c r="AF650"/>
  <c r="AS650"/>
  <c r="BC650"/>
  <c r="BY650"/>
  <c r="Q623"/>
  <c r="AL623"/>
  <c r="BP618"/>
  <c r="BP622"/>
  <c r="BP626"/>
  <c r="BI627"/>
  <c r="BP633"/>
  <c r="BP634"/>
  <c r="BR634" s="1"/>
  <c r="BJ635"/>
  <c r="BL635" s="1"/>
  <c r="AP640"/>
  <c r="BM640"/>
  <c r="BP643"/>
  <c r="BR643" s="1"/>
  <c r="BM649"/>
  <c r="AP696"/>
  <c r="BQ653"/>
  <c r="BQ654"/>
  <c r="BQ655"/>
  <c r="BR655" s="1"/>
  <c r="BP658"/>
  <c r="BR658" s="1"/>
  <c r="BG685"/>
  <c r="BG492"/>
  <c r="T493"/>
  <c r="T494"/>
  <c r="BP500"/>
  <c r="BJ501"/>
  <c r="BP501" s="1"/>
  <c r="CE504"/>
  <c r="BV508"/>
  <c r="BV512" s="1"/>
  <c r="BF508"/>
  <c r="BP510"/>
  <c r="BG513"/>
  <c r="T515"/>
  <c r="BL519"/>
  <c r="CE523"/>
  <c r="BO525"/>
  <c r="T526"/>
  <c r="BO526"/>
  <c r="T527"/>
  <c r="BP528"/>
  <c r="BL530"/>
  <c r="BQ534"/>
  <c r="T535"/>
  <c r="BP536"/>
  <c r="BL538"/>
  <c r="AF564"/>
  <c r="AS564"/>
  <c r="BC564"/>
  <c r="BP540"/>
  <c r="CE542"/>
  <c r="BI543"/>
  <c r="BG544"/>
  <c r="X549"/>
  <c r="BP546"/>
  <c r="BJ549"/>
  <c r="AK560"/>
  <c r="BP552"/>
  <c r="BG554"/>
  <c r="AM556"/>
  <c r="BQ558"/>
  <c r="BP559"/>
  <c r="BR559" s="1"/>
  <c r="BJ560"/>
  <c r="BF560"/>
  <c r="BP561"/>
  <c r="R563"/>
  <c r="BK563"/>
  <c r="R612"/>
  <c r="AP612"/>
  <c r="BL568"/>
  <c r="N650"/>
  <c r="AM569"/>
  <c r="CE569"/>
  <c r="BP572"/>
  <c r="CE575"/>
  <c r="BO577"/>
  <c r="T578"/>
  <c r="BO578"/>
  <c r="T579"/>
  <c r="AM580"/>
  <c r="CE580"/>
  <c r="BG582"/>
  <c r="BQ586"/>
  <c r="BL589"/>
  <c r="BG592"/>
  <c r="AM594"/>
  <c r="BQ597"/>
  <c r="BP598"/>
  <c r="T600"/>
  <c r="BO600"/>
  <c r="T601"/>
  <c r="AM602"/>
  <c r="CE602"/>
  <c r="BP605"/>
  <c r="T610"/>
  <c r="I650"/>
  <c r="W650"/>
  <c r="AG650"/>
  <c r="BH650" s="1"/>
  <c r="AT650"/>
  <c r="BD650"/>
  <c r="AM615"/>
  <c r="BP616"/>
  <c r="BR616" s="1"/>
  <c r="BQ618"/>
  <c r="BP619"/>
  <c r="BQ622"/>
  <c r="BP624"/>
  <c r="AM626"/>
  <c r="BJ627"/>
  <c r="BP627" s="1"/>
  <c r="BQ629"/>
  <c r="T630"/>
  <c r="BO631"/>
  <c r="CE633"/>
  <c r="BL636"/>
  <c r="AY640"/>
  <c r="BO637"/>
  <c r="BO638"/>
  <c r="BN640"/>
  <c r="R645"/>
  <c r="AY645"/>
  <c r="BI645"/>
  <c r="AA649"/>
  <c r="BQ647"/>
  <c r="BL648"/>
  <c r="BN649"/>
  <c r="R696"/>
  <c r="AY696"/>
  <c r="BO655"/>
  <c r="BQ657"/>
  <c r="BL659"/>
  <c r="T661"/>
  <c r="BO661"/>
  <c r="BG666"/>
  <c r="CE666"/>
  <c r="BO684"/>
  <c r="BQ574"/>
  <c r="BP583"/>
  <c r="BP599"/>
  <c r="BQ607"/>
  <c r="BR608"/>
  <c r="CA650"/>
  <c r="AY623"/>
  <c r="BK627"/>
  <c r="BP637"/>
  <c r="BR637" s="1"/>
  <c r="CE645"/>
  <c r="BR651"/>
  <c r="S696"/>
  <c r="BP490"/>
  <c r="BP491"/>
  <c r="BR491" s="1"/>
  <c r="CE491"/>
  <c r="BP492"/>
  <c r="BR492" s="1"/>
  <c r="BQ495"/>
  <c r="BP498"/>
  <c r="AY508"/>
  <c r="BJ508"/>
  <c r="BE511"/>
  <c r="AA539"/>
  <c r="BQ516"/>
  <c r="N564"/>
  <c r="BP526"/>
  <c r="BQ532"/>
  <c r="BP534"/>
  <c r="J564"/>
  <c r="BE539"/>
  <c r="AH564"/>
  <c r="AU564"/>
  <c r="BM539"/>
  <c r="BZ564"/>
  <c r="AY543"/>
  <c r="AL543"/>
  <c r="BK543"/>
  <c r="BL543" s="1"/>
  <c r="AJ549"/>
  <c r="BM549"/>
  <c r="Q560"/>
  <c r="AM551"/>
  <c r="BQ569"/>
  <c r="BP570"/>
  <c r="BR570" s="1"/>
  <c r="BL574"/>
  <c r="BP578"/>
  <c r="BQ583"/>
  <c r="BQ584"/>
  <c r="BP586"/>
  <c r="BQ599"/>
  <c r="BP600"/>
  <c r="BP603"/>
  <c r="BL607"/>
  <c r="BQ610"/>
  <c r="BR610" s="1"/>
  <c r="L650"/>
  <c r="AW650"/>
  <c r="BS650"/>
  <c r="CB650"/>
  <c r="T614"/>
  <c r="BE623"/>
  <c r="BL626"/>
  <c r="BQ628"/>
  <c r="BR628" s="1"/>
  <c r="AJ635"/>
  <c r="BP629"/>
  <c r="BR629" s="1"/>
  <c r="CC635"/>
  <c r="BG630"/>
  <c r="X645"/>
  <c r="CD645"/>
  <c r="AA645"/>
  <c r="BP644"/>
  <c r="BR644" s="1"/>
  <c r="BJ645"/>
  <c r="BQ646"/>
  <c r="Q649"/>
  <c r="BE649"/>
  <c r="T654"/>
  <c r="T655"/>
  <c r="CE656"/>
  <c r="BQ676"/>
  <c r="CG512"/>
  <c r="BO502"/>
  <c r="BG503"/>
  <c r="BL506"/>
  <c r="BP507"/>
  <c r="BK508"/>
  <c r="BP509"/>
  <c r="BF511"/>
  <c r="BG511" s="1"/>
  <c r="BQ514"/>
  <c r="AJ539"/>
  <c r="BP515"/>
  <c r="CC539"/>
  <c r="BP517"/>
  <c r="BV539"/>
  <c r="BL520"/>
  <c r="BP521"/>
  <c r="BR521" s="1"/>
  <c r="AM524"/>
  <c r="BQ526"/>
  <c r="BQ527"/>
  <c r="T528"/>
  <c r="BP529"/>
  <c r="BL531"/>
  <c r="BQ535"/>
  <c r="T536"/>
  <c r="BP537"/>
  <c r="L564"/>
  <c r="Z564"/>
  <c r="AI564"/>
  <c r="AW564"/>
  <c r="BN539"/>
  <c r="CA564"/>
  <c r="BM543"/>
  <c r="BO543" s="1"/>
  <c r="CD549"/>
  <c r="K549"/>
  <c r="BP547"/>
  <c r="BN549"/>
  <c r="R560"/>
  <c r="AP560"/>
  <c r="BO551"/>
  <c r="T552"/>
  <c r="CE554"/>
  <c r="BO556"/>
  <c r="BL558"/>
  <c r="BN560"/>
  <c r="BO560" s="1"/>
  <c r="BP565"/>
  <c r="X612"/>
  <c r="AM570"/>
  <c r="CE570"/>
  <c r="BQ572"/>
  <c r="BP573"/>
  <c r="AM576"/>
  <c r="BQ578"/>
  <c r="BQ579"/>
  <c r="CE582"/>
  <c r="BG588"/>
  <c r="CE592"/>
  <c r="BO594"/>
  <c r="T595"/>
  <c r="BO595"/>
  <c r="BL597"/>
  <c r="BQ600"/>
  <c r="BQ601"/>
  <c r="AM603"/>
  <c r="CE603"/>
  <c r="BQ605"/>
  <c r="BP606"/>
  <c r="M650"/>
  <c r="AB650"/>
  <c r="AN650"/>
  <c r="AX650"/>
  <c r="BF650" s="1"/>
  <c r="BT650"/>
  <c r="BG613"/>
  <c r="X623"/>
  <c r="BO615"/>
  <c r="AM617"/>
  <c r="BL618"/>
  <c r="BL619"/>
  <c r="AM621"/>
  <c r="BL622"/>
  <c r="BF623"/>
  <c r="BQ623" s="1"/>
  <c r="BL624"/>
  <c r="T625"/>
  <c r="K635"/>
  <c r="AM629"/>
  <c r="BP630"/>
  <c r="CD635"/>
  <c r="BP631"/>
  <c r="BR631" s="1"/>
  <c r="BG632"/>
  <c r="AM634"/>
  <c r="BV640"/>
  <c r="BF640"/>
  <c r="BE640"/>
  <c r="K645"/>
  <c r="AM643"/>
  <c r="BM645"/>
  <c r="AL649"/>
  <c r="BL647"/>
  <c r="T648"/>
  <c r="AA696"/>
  <c r="BL657"/>
  <c r="BP664"/>
  <c r="BR664" s="1"/>
  <c r="T674"/>
  <c r="CE658"/>
  <c r="BP660"/>
  <c r="BR660" s="1"/>
  <c r="CE660"/>
  <c r="BP662"/>
  <c r="BG665"/>
  <c r="BO667"/>
  <c r="T668"/>
  <c r="BO668"/>
  <c r="T670"/>
  <c r="BO670"/>
  <c r="BL673"/>
  <c r="BL684"/>
  <c r="BQ685"/>
  <c r="BP689"/>
  <c r="BL691"/>
  <c r="BG694"/>
  <c r="BQ695"/>
  <c r="BK699"/>
  <c r="BQ699" s="1"/>
  <c r="BG700"/>
  <c r="X720"/>
  <c r="BQ703"/>
  <c r="AM704"/>
  <c r="BP706"/>
  <c r="BP708"/>
  <c r="BG710"/>
  <c r="BQ712"/>
  <c r="BR712" s="1"/>
  <c r="AM713"/>
  <c r="BP716"/>
  <c r="P732"/>
  <c r="BK720"/>
  <c r="AQ732"/>
  <c r="Q725"/>
  <c r="AP725"/>
  <c r="BQ723"/>
  <c r="BR723" s="1"/>
  <c r="BP724"/>
  <c r="BJ725"/>
  <c r="X731"/>
  <c r="BL728"/>
  <c r="AC732"/>
  <c r="AO732"/>
  <c r="AX732"/>
  <c r="BU732"/>
  <c r="CD750"/>
  <c r="BP738"/>
  <c r="BR738" s="1"/>
  <c r="BO741"/>
  <c r="BQ742"/>
  <c r="BL743"/>
  <c r="BP744"/>
  <c r="T746"/>
  <c r="AA759"/>
  <c r="BQ752"/>
  <c r="T753"/>
  <c r="BP754"/>
  <c r="BO756"/>
  <c r="CE758"/>
  <c r="BM759"/>
  <c r="AK763"/>
  <c r="CD763"/>
  <c r="BF763"/>
  <c r="BP764"/>
  <c r="BP765"/>
  <c r="BJ769"/>
  <c r="BE769"/>
  <c r="Q789"/>
  <c r="BL774"/>
  <c r="AM776"/>
  <c r="BP777"/>
  <c r="CE779"/>
  <c r="BQ781"/>
  <c r="BP782"/>
  <c r="BR782" s="1"/>
  <c r="T784"/>
  <c r="BO784"/>
  <c r="BL786"/>
  <c r="CE804"/>
  <c r="T808"/>
  <c r="AA811"/>
  <c r="BQ809"/>
  <c r="AM662"/>
  <c r="CE662"/>
  <c r="BG667"/>
  <c r="BQ675"/>
  <c r="BO679"/>
  <c r="BO686"/>
  <c r="BP687"/>
  <c r="BR687" s="1"/>
  <c r="BP688"/>
  <c r="BE696"/>
  <c r="BO698"/>
  <c r="BM699"/>
  <c r="AA720"/>
  <c r="AA732" s="1"/>
  <c r="BL705"/>
  <c r="BQ708"/>
  <c r="BO719"/>
  <c r="AE732"/>
  <c r="AR732"/>
  <c r="BX732"/>
  <c r="T722"/>
  <c r="T725" s="1"/>
  <c r="BO722"/>
  <c r="AY725"/>
  <c r="AM724"/>
  <c r="CE724"/>
  <c r="BK725"/>
  <c r="BW732"/>
  <c r="BH731"/>
  <c r="BK731"/>
  <c r="AD732"/>
  <c r="BL736"/>
  <c r="BL737"/>
  <c r="AM738"/>
  <c r="BP740"/>
  <c r="BR740" s="1"/>
  <c r="BG741"/>
  <c r="BO742"/>
  <c r="T743"/>
  <c r="AM744"/>
  <c r="CE744"/>
  <c r="BQ745"/>
  <c r="T747"/>
  <c r="AJ759"/>
  <c r="BV759"/>
  <c r="BG756"/>
  <c r="AM758"/>
  <c r="BN759"/>
  <c r="Q763"/>
  <c r="AL763"/>
  <c r="CE762"/>
  <c r="BE763"/>
  <c r="AM765"/>
  <c r="AM766" s="1"/>
  <c r="BI766"/>
  <c r="BK769"/>
  <c r="BQ769" s="1"/>
  <c r="BQ771"/>
  <c r="BO773"/>
  <c r="BL775"/>
  <c r="AM778"/>
  <c r="BP779"/>
  <c r="BP783"/>
  <c r="BR783" s="1"/>
  <c r="T785"/>
  <c r="BO785"/>
  <c r="BL787"/>
  <c r="BQ792"/>
  <c r="AM793"/>
  <c r="BP794"/>
  <c r="BQ796"/>
  <c r="BP797"/>
  <c r="BF806"/>
  <c r="AA84" i="31"/>
  <c r="BQ8"/>
  <c r="CI84"/>
  <c r="BP9"/>
  <c r="BP10"/>
  <c r="BR10" s="1"/>
  <c r="BQ12"/>
  <c r="BP13"/>
  <c r="BP14"/>
  <c r="BR14" s="1"/>
  <c r="CJ16"/>
  <c r="BP19"/>
  <c r="BP20"/>
  <c r="BR20" s="1"/>
  <c r="AM23"/>
  <c r="AM24"/>
  <c r="BL25"/>
  <c r="BL26"/>
  <c r="AM28"/>
  <c r="BL29"/>
  <c r="BL30"/>
  <c r="AM32"/>
  <c r="BL33"/>
  <c r="BL34"/>
  <c r="T35"/>
  <c r="T36"/>
  <c r="BG36"/>
  <c r="BL40"/>
  <c r="BO43"/>
  <c r="T44"/>
  <c r="BP45"/>
  <c r="AM49"/>
  <c r="BL50"/>
  <c r="AM58"/>
  <c r="BO676" i="30"/>
  <c r="BP681"/>
  <c r="BL683"/>
  <c r="BG686"/>
  <c r="BO691"/>
  <c r="BI696"/>
  <c r="BI732" s="1"/>
  <c r="BO697"/>
  <c r="BG698"/>
  <c r="AJ720"/>
  <c r="AJ732" s="1"/>
  <c r="BL706"/>
  <c r="BP707"/>
  <c r="BR707" s="1"/>
  <c r="CE707"/>
  <c r="CE709"/>
  <c r="BL716"/>
  <c r="AF732"/>
  <c r="BL721"/>
  <c r="BM725"/>
  <c r="BO725" s="1"/>
  <c r="BO728"/>
  <c r="U732"/>
  <c r="BA732"/>
  <c r="BL735"/>
  <c r="T737"/>
  <c r="BP739"/>
  <c r="BR739" s="1"/>
  <c r="CE739"/>
  <c r="CE740"/>
  <c r="BP745"/>
  <c r="BP752"/>
  <c r="BL754"/>
  <c r="BP755"/>
  <c r="CE755"/>
  <c r="BO757"/>
  <c r="AM762"/>
  <c r="R766"/>
  <c r="BO768"/>
  <c r="BL772"/>
  <c r="S812"/>
  <c r="T774"/>
  <c r="BO774"/>
  <c r="T775"/>
  <c r="BL777"/>
  <c r="AM780"/>
  <c r="BP784"/>
  <c r="T786"/>
  <c r="BO786"/>
  <c r="BL788"/>
  <c r="BQ791"/>
  <c r="BP808"/>
  <c r="AJ84" i="31"/>
  <c r="BH84"/>
  <c r="BP16"/>
  <c r="BP17"/>
  <c r="BR17" s="1"/>
  <c r="BP35"/>
  <c r="BR35" s="1"/>
  <c r="BQ36"/>
  <c r="AM39"/>
  <c r="BL39"/>
  <c r="BP44"/>
  <c r="BQ52"/>
  <c r="W732" i="30"/>
  <c r="BD732"/>
  <c r="BC732"/>
  <c r="I732"/>
  <c r="V732"/>
  <c r="AS732"/>
  <c r="BB732"/>
  <c r="Q770"/>
  <c r="S763"/>
  <c r="BO776"/>
  <c r="T777"/>
  <c r="BL779"/>
  <c r="BL781"/>
  <c r="BR785"/>
  <c r="BM789"/>
  <c r="T803"/>
  <c r="T806" s="1"/>
  <c r="AM805"/>
  <c r="K84" i="31"/>
  <c r="AK84"/>
  <c r="BI84"/>
  <c r="AM10"/>
  <c r="BL11"/>
  <c r="AM14"/>
  <c r="BL15"/>
  <c r="BL18"/>
  <c r="AM20"/>
  <c r="AM21"/>
  <c r="BL22"/>
  <c r="BL23"/>
  <c r="T24"/>
  <c r="BP36"/>
  <c r="BR36" s="1"/>
  <c r="BL37"/>
  <c r="T41"/>
  <c r="BQ42"/>
  <c r="BG43"/>
  <c r="BL48"/>
  <c r="AM53"/>
  <c r="BQ679" i="30"/>
  <c r="BR679" s="1"/>
  <c r="BQ684"/>
  <c r="BL689"/>
  <c r="K720"/>
  <c r="BR711"/>
  <c r="BR714"/>
  <c r="BQ719"/>
  <c r="BR719" s="1"/>
  <c r="AU732"/>
  <c r="BQ722"/>
  <c r="BR722" s="1"/>
  <c r="BP728"/>
  <c r="BR729"/>
  <c r="J732"/>
  <c r="AG732"/>
  <c r="AT732"/>
  <c r="BY732"/>
  <c r="BR746"/>
  <c r="CE752"/>
  <c r="BG753"/>
  <c r="AL759"/>
  <c r="BE759"/>
  <c r="BL764"/>
  <c r="BL765"/>
  <c r="BO766"/>
  <c r="AA812"/>
  <c r="BF811"/>
  <c r="BQ811" s="1"/>
  <c r="BJ84" i="31"/>
  <c r="BP24"/>
  <c r="BR24" s="1"/>
  <c r="BP28"/>
  <c r="BR28" s="1"/>
  <c r="BP32"/>
  <c r="BR32" s="1"/>
  <c r="BP41"/>
  <c r="BQ59"/>
  <c r="BR59" s="1"/>
  <c r="BG59"/>
  <c r="BQ60"/>
  <c r="BQ673" i="30"/>
  <c r="BP685"/>
  <c r="BQ691"/>
  <c r="BR691" s="1"/>
  <c r="BE699"/>
  <c r="R720"/>
  <c r="AP720"/>
  <c r="CE702"/>
  <c r="BP703"/>
  <c r="BP705"/>
  <c r="BP712"/>
  <c r="L732"/>
  <c r="AI732"/>
  <c r="CB732"/>
  <c r="CE722"/>
  <c r="BP723"/>
  <c r="CA732"/>
  <c r="BQ728"/>
  <c r="Y732"/>
  <c r="AH732"/>
  <c r="BZ732"/>
  <c r="BQ737"/>
  <c r="R759"/>
  <c r="R770" s="1"/>
  <c r="AP759"/>
  <c r="BP753"/>
  <c r="BM763"/>
  <c r="BQ774"/>
  <c r="BR774" s="1"/>
  <c r="BQ775"/>
  <c r="BQ786"/>
  <c r="BR786" s="1"/>
  <c r="BP787"/>
  <c r="BP790"/>
  <c r="T809"/>
  <c r="BG810"/>
  <c r="BI811"/>
  <c r="Q84" i="31"/>
  <c r="AM8"/>
  <c r="BK84"/>
  <c r="BL16"/>
  <c r="T23"/>
  <c r="BP25"/>
  <c r="BG26"/>
  <c r="BP29"/>
  <c r="CJ29"/>
  <c r="BG30"/>
  <c r="CJ30"/>
  <c r="BP33"/>
  <c r="CJ33"/>
  <c r="BG34"/>
  <c r="BR40"/>
  <c r="AM45"/>
  <c r="BL46"/>
  <c r="BP49"/>
  <c r="BL52"/>
  <c r="BP653" i="30"/>
  <c r="BG656"/>
  <c r="BP661"/>
  <c r="BO663"/>
  <c r="T664"/>
  <c r="BL666"/>
  <c r="BL668"/>
  <c r="BL670"/>
  <c r="CE672"/>
  <c r="BP675"/>
  <c r="BO682"/>
  <c r="BP683"/>
  <c r="BP684"/>
  <c r="BL692"/>
  <c r="BQ693"/>
  <c r="BR693" s="1"/>
  <c r="BN696"/>
  <c r="BI699"/>
  <c r="AY720"/>
  <c r="BQ705"/>
  <c r="BQ706"/>
  <c r="T709"/>
  <c r="BL711"/>
  <c r="AM712"/>
  <c r="BL714"/>
  <c r="BQ716"/>
  <c r="BI720"/>
  <c r="BE720"/>
  <c r="BT732"/>
  <c r="BP721"/>
  <c r="K725"/>
  <c r="K732" s="1"/>
  <c r="AM723"/>
  <c r="CE723"/>
  <c r="BF725"/>
  <c r="BS732"/>
  <c r="BQ726"/>
  <c r="BR726" s="1"/>
  <c r="AY731"/>
  <c r="BO727"/>
  <c r="BO731" s="1"/>
  <c r="T728"/>
  <c r="T731" s="1"/>
  <c r="BL729"/>
  <c r="BQ730"/>
  <c r="BR730" s="1"/>
  <c r="M732"/>
  <c r="Z732"/>
  <c r="X750"/>
  <c r="BP735"/>
  <c r="BQ736"/>
  <c r="CE737"/>
  <c r="BL740"/>
  <c r="BP743"/>
  <c r="CE743"/>
  <c r="BL746"/>
  <c r="V770"/>
  <c r="AT770"/>
  <c r="BD770"/>
  <c r="CA770"/>
  <c r="S759"/>
  <c r="AY759"/>
  <c r="BQ754"/>
  <c r="CE757"/>
  <c r="BJ759"/>
  <c r="BV763"/>
  <c r="BG762"/>
  <c r="BN763"/>
  <c r="BE766"/>
  <c r="BP771"/>
  <c r="BP772"/>
  <c r="K789"/>
  <c r="AK789"/>
  <c r="AK812" s="1"/>
  <c r="CE773"/>
  <c r="CE775"/>
  <c r="BQ777"/>
  <c r="BG780"/>
  <c r="T782"/>
  <c r="BO782"/>
  <c r="BL784"/>
  <c r="BQ787"/>
  <c r="BP788"/>
  <c r="BQ790"/>
  <c r="Q801"/>
  <c r="AM791"/>
  <c r="BL791"/>
  <c r="CE791"/>
  <c r="BP792"/>
  <c r="BQ795"/>
  <c r="BR795" s="1"/>
  <c r="BP796"/>
  <c r="BR796" s="1"/>
  <c r="AM799"/>
  <c r="BG805"/>
  <c r="BQ407"/>
  <c r="AP84" i="31"/>
  <c r="T9"/>
  <c r="T13"/>
  <c r="T19"/>
  <c r="BP21"/>
  <c r="BR21" s="1"/>
  <c r="BO22"/>
  <c r="BQ23"/>
  <c r="BQ25"/>
  <c r="BP26"/>
  <c r="BR26" s="1"/>
  <c r="BP27"/>
  <c r="BR27" s="1"/>
  <c r="BQ29"/>
  <c r="BP30"/>
  <c r="BR30" s="1"/>
  <c r="BP31"/>
  <c r="BR31" s="1"/>
  <c r="BQ33"/>
  <c r="BQ54"/>
  <c r="BP654" i="30"/>
  <c r="CE654"/>
  <c r="BQ659"/>
  <c r="BG663"/>
  <c r="BO665"/>
  <c r="T666"/>
  <c r="BQ669"/>
  <c r="BQ671"/>
  <c r="AM672"/>
  <c r="BP677"/>
  <c r="BR677" s="1"/>
  <c r="BL679"/>
  <c r="BG682"/>
  <c r="BQ683"/>
  <c r="BO687"/>
  <c r="BQ688"/>
  <c r="BO694"/>
  <c r="BP695"/>
  <c r="BJ699"/>
  <c r="BO700"/>
  <c r="T701"/>
  <c r="BG701"/>
  <c r="S720"/>
  <c r="CE704"/>
  <c r="BO710"/>
  <c r="T711"/>
  <c r="BP715"/>
  <c r="BR715" s="1"/>
  <c r="BP717"/>
  <c r="BR717" s="1"/>
  <c r="BL719"/>
  <c r="O732"/>
  <c r="BJ720"/>
  <c r="BL720" s="1"/>
  <c r="BF720"/>
  <c r="AZ732"/>
  <c r="BQ721"/>
  <c r="AL725"/>
  <c r="BL722"/>
  <c r="BI725"/>
  <c r="BG727"/>
  <c r="AP731"/>
  <c r="AW732"/>
  <c r="AA750"/>
  <c r="BQ735"/>
  <c r="BP737"/>
  <c r="BO740"/>
  <c r="T749"/>
  <c r="AH770"/>
  <c r="AU770"/>
  <c r="BS770"/>
  <c r="CB770"/>
  <c r="X759"/>
  <c r="BL753"/>
  <c r="AM757"/>
  <c r="BK759"/>
  <c r="CC763"/>
  <c r="BF766"/>
  <c r="BQ766" s="1"/>
  <c r="BP767"/>
  <c r="BR767" s="1"/>
  <c r="BI769"/>
  <c r="BQ772"/>
  <c r="AL789"/>
  <c r="AL812" s="1"/>
  <c r="BL773"/>
  <c r="BP775"/>
  <c r="BR775" s="1"/>
  <c r="CE777"/>
  <c r="BQ779"/>
  <c r="BP781"/>
  <c r="T783"/>
  <c r="BO783"/>
  <c r="BL785"/>
  <c r="BQ788"/>
  <c r="BK789"/>
  <c r="AM792"/>
  <c r="CE792"/>
  <c r="BQ794"/>
  <c r="AM796"/>
  <c r="CE796"/>
  <c r="BO798"/>
  <c r="CD806"/>
  <c r="CD812" s="1"/>
  <c r="BO808"/>
  <c r="CE809"/>
  <c r="BP810"/>
  <c r="BR810" s="1"/>
  <c r="CE810"/>
  <c r="S84" i="31"/>
  <c r="AY84"/>
  <c r="BN84"/>
  <c r="BQ9"/>
  <c r="BR9" s="1"/>
  <c r="BG10"/>
  <c r="BP11"/>
  <c r="BR11" s="1"/>
  <c r="BO12"/>
  <c r="BQ13"/>
  <c r="BG14"/>
  <c r="BP15"/>
  <c r="BR15" s="1"/>
  <c r="BO17"/>
  <c r="BP18"/>
  <c r="BR18" s="1"/>
  <c r="BQ19"/>
  <c r="BG20"/>
  <c r="BP22"/>
  <c r="BR22" s="1"/>
  <c r="CJ22"/>
  <c r="CJ23"/>
  <c r="AM26"/>
  <c r="CJ27"/>
  <c r="AM30"/>
  <c r="CJ31"/>
  <c r="AM34"/>
  <c r="BP37"/>
  <c r="BR37" s="1"/>
  <c r="AM43"/>
  <c r="BL43"/>
  <c r="AM44"/>
  <c r="BP53"/>
  <c r="BP54"/>
  <c r="BR54" s="1"/>
  <c r="BL60"/>
  <c r="BP70"/>
  <c r="BP74"/>
  <c r="BP78"/>
  <c r="Q108"/>
  <c r="BR102"/>
  <c r="BF136"/>
  <c r="BP115"/>
  <c r="BR115" s="1"/>
  <c r="BK143"/>
  <c r="BP161"/>
  <c r="BP165"/>
  <c r="BR165" s="1"/>
  <c r="BP169"/>
  <c r="BR169" s="1"/>
  <c r="BP173"/>
  <c r="BR173" s="1"/>
  <c r="BP177"/>
  <c r="BR177" s="1"/>
  <c r="BP181"/>
  <c r="BR181" s="1"/>
  <c r="BP185"/>
  <c r="BR185" s="1"/>
  <c r="BP189"/>
  <c r="BR189" s="1"/>
  <c r="BP193"/>
  <c r="BR193" s="1"/>
  <c r="BP197"/>
  <c r="BR197" s="1"/>
  <c r="BQ311"/>
  <c r="BG311"/>
  <c r="BG436"/>
  <c r="BP436"/>
  <c r="BR436" s="1"/>
  <c r="R560"/>
  <c r="T551"/>
  <c r="T56"/>
  <c r="BP57"/>
  <c r="BR57" s="1"/>
  <c r="BP58"/>
  <c r="BQ62"/>
  <c r="BR62" s="1"/>
  <c r="BP63"/>
  <c r="BP64"/>
  <c r="BR64" s="1"/>
  <c r="BQ66"/>
  <c r="BP67"/>
  <c r="BP68"/>
  <c r="BR68" s="1"/>
  <c r="BQ70"/>
  <c r="BP71"/>
  <c r="BP72"/>
  <c r="BR72" s="1"/>
  <c r="BQ74"/>
  <c r="BR74" s="1"/>
  <c r="BP75"/>
  <c r="BP76"/>
  <c r="BR76" s="1"/>
  <c r="BQ78"/>
  <c r="BP79"/>
  <c r="BL86"/>
  <c r="Q89"/>
  <c r="AP108"/>
  <c r="BK108"/>
  <c r="T94"/>
  <c r="T98"/>
  <c r="CJ102"/>
  <c r="BP110"/>
  <c r="CH136"/>
  <c r="AA136"/>
  <c r="BP112"/>
  <c r="BP113"/>
  <c r="BR113" s="1"/>
  <c r="BQ115"/>
  <c r="BP116"/>
  <c r="T124"/>
  <c r="T128"/>
  <c r="T132"/>
  <c r="T135"/>
  <c r="AP143"/>
  <c r="AL151"/>
  <c r="AP151"/>
  <c r="BK151"/>
  <c r="AM148"/>
  <c r="S244"/>
  <c r="BP155"/>
  <c r="BQ156"/>
  <c r="BP158"/>
  <c r="BG159"/>
  <c r="BP162"/>
  <c r="BG163"/>
  <c r="BP166"/>
  <c r="BG167"/>
  <c r="BP170"/>
  <c r="BG171"/>
  <c r="BP174"/>
  <c r="BG175"/>
  <c r="BP178"/>
  <c r="BG179"/>
  <c r="BP182"/>
  <c r="BG183"/>
  <c r="BP186"/>
  <c r="BG187"/>
  <c r="BP190"/>
  <c r="BG191"/>
  <c r="BP194"/>
  <c r="BG195"/>
  <c r="BP198"/>
  <c r="BG199"/>
  <c r="BR211"/>
  <c r="BQ357"/>
  <c r="BG357"/>
  <c r="BP34"/>
  <c r="BR34" s="1"/>
  <c r="BL35"/>
  <c r="BO37"/>
  <c r="BO40"/>
  <c r="BO44"/>
  <c r="BO48"/>
  <c r="BO52"/>
  <c r="BO54"/>
  <c r="BO55"/>
  <c r="BQ56"/>
  <c r="BQ58"/>
  <c r="BP59"/>
  <c r="BP60"/>
  <c r="AM63"/>
  <c r="CJ64"/>
  <c r="AM67"/>
  <c r="CJ68"/>
  <c r="AM71"/>
  <c r="CJ72"/>
  <c r="AM75"/>
  <c r="CJ76"/>
  <c r="AM79"/>
  <c r="AM80"/>
  <c r="BQ81"/>
  <c r="BQ83"/>
  <c r="P152"/>
  <c r="AD152"/>
  <c r="AQ152"/>
  <c r="AZ152"/>
  <c r="BV152"/>
  <c r="CD152"/>
  <c r="S89"/>
  <c r="AY89"/>
  <c r="BO86"/>
  <c r="T87"/>
  <c r="BN89"/>
  <c r="T88"/>
  <c r="R108"/>
  <c r="AY108"/>
  <c r="BE108"/>
  <c r="BO93"/>
  <c r="BQ94"/>
  <c r="BG95"/>
  <c r="BP96"/>
  <c r="BR96" s="1"/>
  <c r="BO97"/>
  <c r="BQ98"/>
  <c r="BG99"/>
  <c r="BP100"/>
  <c r="BR100" s="1"/>
  <c r="BO101"/>
  <c r="BQ103"/>
  <c r="BL105"/>
  <c r="BG106"/>
  <c r="K136"/>
  <c r="AJ136"/>
  <c r="BI136"/>
  <c r="CI136"/>
  <c r="AM112"/>
  <c r="CJ113"/>
  <c r="AM116"/>
  <c r="AM117"/>
  <c r="BL118"/>
  <c r="T120"/>
  <c r="BG121"/>
  <c r="BP122"/>
  <c r="BR122" s="1"/>
  <c r="BO123"/>
  <c r="BQ124"/>
  <c r="BG125"/>
  <c r="BP126"/>
  <c r="BR126" s="1"/>
  <c r="BO127"/>
  <c r="BQ128"/>
  <c r="BG129"/>
  <c r="BP130"/>
  <c r="BR130" s="1"/>
  <c r="BO131"/>
  <c r="BQ132"/>
  <c r="BG133"/>
  <c r="BP134"/>
  <c r="BR134" s="1"/>
  <c r="BQ135"/>
  <c r="AY143"/>
  <c r="BO138"/>
  <c r="R143"/>
  <c r="BN143"/>
  <c r="T140"/>
  <c r="S143"/>
  <c r="BO142"/>
  <c r="Q151"/>
  <c r="BM151"/>
  <c r="BO148"/>
  <c r="BP150"/>
  <c r="BR150" s="1"/>
  <c r="X244"/>
  <c r="CJ156"/>
  <c r="BQ158"/>
  <c r="BP159"/>
  <c r="BP160"/>
  <c r="BR160" s="1"/>
  <c r="BQ162"/>
  <c r="BP163"/>
  <c r="BP164"/>
  <c r="BR164" s="1"/>
  <c r="BQ166"/>
  <c r="BP167"/>
  <c r="BR167" s="1"/>
  <c r="BP168"/>
  <c r="BR168" s="1"/>
  <c r="BQ170"/>
  <c r="BP171"/>
  <c r="BP172"/>
  <c r="BR172" s="1"/>
  <c r="BQ174"/>
  <c r="BP175"/>
  <c r="BP176"/>
  <c r="BR176" s="1"/>
  <c r="BQ178"/>
  <c r="BP179"/>
  <c r="BP180"/>
  <c r="BR180" s="1"/>
  <c r="BQ182"/>
  <c r="BP183"/>
  <c r="BP184"/>
  <c r="BR184" s="1"/>
  <c r="BQ186"/>
  <c r="BP187"/>
  <c r="BP188"/>
  <c r="BR188" s="1"/>
  <c r="CJ209"/>
  <c r="BO216"/>
  <c r="BQ219"/>
  <c r="BR219" s="1"/>
  <c r="BO229"/>
  <c r="T230"/>
  <c r="BP231"/>
  <c r="BJ248"/>
  <c r="BL246"/>
  <c r="BL248" s="1"/>
  <c r="BO273"/>
  <c r="BH287"/>
  <c r="AJ287"/>
  <c r="T292"/>
  <c r="BQ350"/>
  <c r="BG350"/>
  <c r="AY151"/>
  <c r="BR157"/>
  <c r="BQ266"/>
  <c r="BG266"/>
  <c r="BI292"/>
  <c r="BQ319"/>
  <c r="BG319"/>
  <c r="CI400"/>
  <c r="CJ399"/>
  <c r="CJ400" s="1"/>
  <c r="BP48"/>
  <c r="BR48" s="1"/>
  <c r="BO49"/>
  <c r="BQ50"/>
  <c r="BG51"/>
  <c r="BP52"/>
  <c r="BO53"/>
  <c r="BQ55"/>
  <c r="BP56"/>
  <c r="AM60"/>
  <c r="AM61"/>
  <c r="BL62"/>
  <c r="BL63"/>
  <c r="AM65"/>
  <c r="BL66"/>
  <c r="BL67"/>
  <c r="AM69"/>
  <c r="BL70"/>
  <c r="BL71"/>
  <c r="AM73"/>
  <c r="BL74"/>
  <c r="BL75"/>
  <c r="AM77"/>
  <c r="BL78"/>
  <c r="BL79"/>
  <c r="T80"/>
  <c r="T81"/>
  <c r="BP81"/>
  <c r="T83"/>
  <c r="BP83"/>
  <c r="V152"/>
  <c r="AF152"/>
  <c r="AS152"/>
  <c r="BB152"/>
  <c r="BX152"/>
  <c r="CF152"/>
  <c r="BF89"/>
  <c r="BP88"/>
  <c r="CJ88"/>
  <c r="X108"/>
  <c r="BF108"/>
  <c r="BO91"/>
  <c r="BQ93"/>
  <c r="BP94"/>
  <c r="BP95"/>
  <c r="BR95" s="1"/>
  <c r="BQ97"/>
  <c r="BP98"/>
  <c r="BR98" s="1"/>
  <c r="BP99"/>
  <c r="BR99" s="1"/>
  <c r="BQ101"/>
  <c r="BR101" s="1"/>
  <c r="BP103"/>
  <c r="BP104"/>
  <c r="CJ104"/>
  <c r="BO105"/>
  <c r="BP106"/>
  <c r="Q136"/>
  <c r="AL136"/>
  <c r="BK136"/>
  <c r="AM111"/>
  <c r="BL112"/>
  <c r="AM114"/>
  <c r="BL115"/>
  <c r="BL116"/>
  <c r="T117"/>
  <c r="T118"/>
  <c r="BG119"/>
  <c r="BP120"/>
  <c r="CJ120"/>
  <c r="BP121"/>
  <c r="BQ123"/>
  <c r="BP124"/>
  <c r="BP125"/>
  <c r="BR125" s="1"/>
  <c r="BQ127"/>
  <c r="BR127" s="1"/>
  <c r="BP128"/>
  <c r="BR128" s="1"/>
  <c r="BP129"/>
  <c r="BR129" s="1"/>
  <c r="BQ131"/>
  <c r="BR131" s="1"/>
  <c r="BP132"/>
  <c r="BP133"/>
  <c r="BR133" s="1"/>
  <c r="BP135"/>
  <c r="BR135" s="1"/>
  <c r="X143"/>
  <c r="BF143"/>
  <c r="BP140"/>
  <c r="BR140" s="1"/>
  <c r="CJ140"/>
  <c r="BG141"/>
  <c r="CJ141"/>
  <c r="BP145"/>
  <c r="BQ145"/>
  <c r="BQ146"/>
  <c r="BG147"/>
  <c r="BP148"/>
  <c r="BR148" s="1"/>
  <c r="BO149"/>
  <c r="AJ244"/>
  <c r="BI244"/>
  <c r="AM156"/>
  <c r="CJ157"/>
  <c r="AM160"/>
  <c r="BL161"/>
  <c r="AM164"/>
  <c r="BL165"/>
  <c r="AM168"/>
  <c r="BL169"/>
  <c r="AM172"/>
  <c r="BL173"/>
  <c r="AM176"/>
  <c r="BL177"/>
  <c r="AM180"/>
  <c r="BL181"/>
  <c r="AM184"/>
  <c r="BL185"/>
  <c r="AM188"/>
  <c r="BL189"/>
  <c r="AM192"/>
  <c r="BP206"/>
  <c r="BG207"/>
  <c r="BM248"/>
  <c r="BO246"/>
  <c r="BO248" s="1"/>
  <c r="BP329"/>
  <c r="BG329"/>
  <c r="BP387"/>
  <c r="BR387" s="1"/>
  <c r="BG387"/>
  <c r="BP80"/>
  <c r="BR80" s="1"/>
  <c r="BP82"/>
  <c r="BR82" s="1"/>
  <c r="BQ88"/>
  <c r="AA108"/>
  <c r="CH108"/>
  <c r="BQ104"/>
  <c r="AP136"/>
  <c r="BP117"/>
  <c r="BR117" s="1"/>
  <c r="BQ120"/>
  <c r="BR120" s="1"/>
  <c r="BP138"/>
  <c r="BP143" s="1"/>
  <c r="AA143"/>
  <c r="BQ140"/>
  <c r="BR141"/>
  <c r="BP142"/>
  <c r="BR142" s="1"/>
  <c r="CH151"/>
  <c r="BP149"/>
  <c r="K244"/>
  <c r="AK244"/>
  <c r="BP228"/>
  <c r="BN370"/>
  <c r="BP346"/>
  <c r="BG346"/>
  <c r="BP38"/>
  <c r="BR38" s="1"/>
  <c r="BP39"/>
  <c r="BR39" s="1"/>
  <c r="BQ41"/>
  <c r="BP42"/>
  <c r="BR42" s="1"/>
  <c r="BP43"/>
  <c r="BR43" s="1"/>
  <c r="BQ45"/>
  <c r="BP46"/>
  <c r="BR46" s="1"/>
  <c r="BP47"/>
  <c r="BR47" s="1"/>
  <c r="BQ49"/>
  <c r="BP50"/>
  <c r="BR50" s="1"/>
  <c r="BP51"/>
  <c r="BR51" s="1"/>
  <c r="BQ53"/>
  <c r="CJ54"/>
  <c r="T63"/>
  <c r="T67"/>
  <c r="T71"/>
  <c r="T75"/>
  <c r="T79"/>
  <c r="CJ86"/>
  <c r="BI89"/>
  <c r="AJ108"/>
  <c r="BP91"/>
  <c r="CI108"/>
  <c r="BP105"/>
  <c r="BR105" s="1"/>
  <c r="BQ107"/>
  <c r="BR107" s="1"/>
  <c r="S136"/>
  <c r="AY136"/>
  <c r="BM136"/>
  <c r="BN136"/>
  <c r="T112"/>
  <c r="T116"/>
  <c r="BP118"/>
  <c r="BP119"/>
  <c r="BR119" s="1"/>
  <c r="AJ143"/>
  <c r="CI143"/>
  <c r="K143"/>
  <c r="CJ142"/>
  <c r="BP146"/>
  <c r="BP147"/>
  <c r="AA151"/>
  <c r="BQ149"/>
  <c r="AL244"/>
  <c r="BK244"/>
  <c r="BL156"/>
  <c r="BQ203"/>
  <c r="BQ204"/>
  <c r="BP215"/>
  <c r="BP222"/>
  <c r="BG222"/>
  <c r="BL226"/>
  <c r="AD293"/>
  <c r="AQ293"/>
  <c r="AZ293"/>
  <c r="BV293"/>
  <c r="CD293"/>
  <c r="T248"/>
  <c r="BE248"/>
  <c r="BG246"/>
  <c r="X259"/>
  <c r="S370"/>
  <c r="BQ335"/>
  <c r="T25"/>
  <c r="T26"/>
  <c r="BO27"/>
  <c r="T28"/>
  <c r="T29"/>
  <c r="T30"/>
  <c r="BO31"/>
  <c r="T32"/>
  <c r="T33"/>
  <c r="T34"/>
  <c r="CJ36"/>
  <c r="AM38"/>
  <c r="CJ39"/>
  <c r="AM42"/>
  <c r="CJ43"/>
  <c r="AM46"/>
  <c r="CJ47"/>
  <c r="AM50"/>
  <c r="CJ51"/>
  <c r="AM54"/>
  <c r="BL55"/>
  <c r="BL56"/>
  <c r="BO57"/>
  <c r="T58"/>
  <c r="T59"/>
  <c r="BO60"/>
  <c r="BP61"/>
  <c r="BO62"/>
  <c r="BQ63"/>
  <c r="BG64"/>
  <c r="BP65"/>
  <c r="BR65" s="1"/>
  <c r="BO66"/>
  <c r="BQ67"/>
  <c r="BG68"/>
  <c r="BP69"/>
  <c r="BR69" s="1"/>
  <c r="BO70"/>
  <c r="BQ71"/>
  <c r="BG72"/>
  <c r="BP73"/>
  <c r="BR73" s="1"/>
  <c r="BO74"/>
  <c r="BQ75"/>
  <c r="BG76"/>
  <c r="BP77"/>
  <c r="BR77" s="1"/>
  <c r="BO78"/>
  <c r="BQ79"/>
  <c r="BL81"/>
  <c r="T82"/>
  <c r="BL83"/>
  <c r="L152"/>
  <c r="Z152"/>
  <c r="AI152"/>
  <c r="AV152"/>
  <c r="BS152"/>
  <c r="CA152"/>
  <c r="BL87"/>
  <c r="K108"/>
  <c r="AK108"/>
  <c r="AL108"/>
  <c r="BL93"/>
  <c r="BL94"/>
  <c r="AM96"/>
  <c r="BL97"/>
  <c r="BL98"/>
  <c r="AM100"/>
  <c r="BL101"/>
  <c r="BL103"/>
  <c r="CJ107"/>
  <c r="BE136"/>
  <c r="BP111"/>
  <c r="BQ111"/>
  <c r="BQ112"/>
  <c r="BG113"/>
  <c r="BP114"/>
  <c r="BR114" s="1"/>
  <c r="BO115"/>
  <c r="BQ116"/>
  <c r="BQ118"/>
  <c r="CJ119"/>
  <c r="AM122"/>
  <c r="BL123"/>
  <c r="BL124"/>
  <c r="AM126"/>
  <c r="BL127"/>
  <c r="BL128"/>
  <c r="AM130"/>
  <c r="BL131"/>
  <c r="BL132"/>
  <c r="AM134"/>
  <c r="BL135"/>
  <c r="AK143"/>
  <c r="BJ143"/>
  <c r="AM142"/>
  <c r="BI151"/>
  <c r="AM146"/>
  <c r="CI151"/>
  <c r="K151"/>
  <c r="BO150"/>
  <c r="Q244"/>
  <c r="BM244"/>
  <c r="T158"/>
  <c r="T159"/>
  <c r="BO160"/>
  <c r="T161"/>
  <c r="T162"/>
  <c r="T163"/>
  <c r="BO164"/>
  <c r="T165"/>
  <c r="T166"/>
  <c r="T167"/>
  <c r="BO168"/>
  <c r="T169"/>
  <c r="T170"/>
  <c r="T171"/>
  <c r="BO172"/>
  <c r="T173"/>
  <c r="T174"/>
  <c r="T175"/>
  <c r="BO176"/>
  <c r="T177"/>
  <c r="T178"/>
  <c r="T179"/>
  <c r="BO180"/>
  <c r="T181"/>
  <c r="T182"/>
  <c r="T183"/>
  <c r="BO184"/>
  <c r="T185"/>
  <c r="T186"/>
  <c r="T187"/>
  <c r="BP202"/>
  <c r="BG203"/>
  <c r="BL225"/>
  <c r="BQ235"/>
  <c r="BR247"/>
  <c r="BK280"/>
  <c r="BL275"/>
  <c r="AK292"/>
  <c r="BQ237"/>
  <c r="BW293"/>
  <c r="CE293"/>
  <c r="AA259"/>
  <c r="BF259"/>
  <c r="BQ258"/>
  <c r="BR258" s="1"/>
  <c r="BP261"/>
  <c r="BR261" s="1"/>
  <c r="AY273"/>
  <c r="Q273"/>
  <c r="AL273"/>
  <c r="AY280"/>
  <c r="BM280"/>
  <c r="BP279"/>
  <c r="BI287"/>
  <c r="BP285"/>
  <c r="BP286"/>
  <c r="AL292"/>
  <c r="X370"/>
  <c r="BP296"/>
  <c r="CH370"/>
  <c r="BP303"/>
  <c r="BP305"/>
  <c r="BP306"/>
  <c r="BP321"/>
  <c r="BP322"/>
  <c r="BQ329"/>
  <c r="BP353"/>
  <c r="BG353"/>
  <c r="CI381"/>
  <c r="N512"/>
  <c r="BR448"/>
  <c r="AK485"/>
  <c r="AM477"/>
  <c r="BQ190"/>
  <c r="BP191"/>
  <c r="BP192"/>
  <c r="BR192" s="1"/>
  <c r="BQ194"/>
  <c r="BP195"/>
  <c r="BR195" s="1"/>
  <c r="BP196"/>
  <c r="BR196" s="1"/>
  <c r="BQ198"/>
  <c r="BP199"/>
  <c r="BR199" s="1"/>
  <c r="BP200"/>
  <c r="BQ202"/>
  <c r="BP203"/>
  <c r="BR203" s="1"/>
  <c r="BP204"/>
  <c r="BQ206"/>
  <c r="BP207"/>
  <c r="BR207" s="1"/>
  <c r="BP208"/>
  <c r="BR208" s="1"/>
  <c r="AM210"/>
  <c r="CJ211"/>
  <c r="AM213"/>
  <c r="BQ215"/>
  <c r="BO217"/>
  <c r="BP218"/>
  <c r="BR218" s="1"/>
  <c r="BO219"/>
  <c r="BL221"/>
  <c r="AM223"/>
  <c r="BL223"/>
  <c r="AM224"/>
  <c r="BQ224"/>
  <c r="T227"/>
  <c r="BQ228"/>
  <c r="T232"/>
  <c r="BP237"/>
  <c r="BP240"/>
  <c r="BP242"/>
  <c r="V293"/>
  <c r="AF293"/>
  <c r="AS293"/>
  <c r="BB293"/>
  <c r="BG247"/>
  <c r="AJ259"/>
  <c r="CJ251"/>
  <c r="BO253"/>
  <c r="AM257"/>
  <c r="AA273"/>
  <c r="BQ261"/>
  <c r="BL264"/>
  <c r="BP266"/>
  <c r="BR266" s="1"/>
  <c r="CJ266"/>
  <c r="AM271"/>
  <c r="BF273"/>
  <c r="BG273" s="1"/>
  <c r="BN280"/>
  <c r="BQ279"/>
  <c r="BL282"/>
  <c r="BQ285"/>
  <c r="BQ286"/>
  <c r="AP292"/>
  <c r="Q292"/>
  <c r="AA370"/>
  <c r="BQ296"/>
  <c r="CI370"/>
  <c r="BG298"/>
  <c r="T299"/>
  <c r="BO299"/>
  <c r="T300"/>
  <c r="BQ303"/>
  <c r="BQ305"/>
  <c r="BQ306"/>
  <c r="BL309"/>
  <c r="BP311"/>
  <c r="CJ311"/>
  <c r="BL316"/>
  <c r="AM318"/>
  <c r="BQ321"/>
  <c r="BQ322"/>
  <c r="BL325"/>
  <c r="AM327"/>
  <c r="CJ329"/>
  <c r="BO331"/>
  <c r="BL333"/>
  <c r="AM334"/>
  <c r="BP336"/>
  <c r="BO338"/>
  <c r="BL340"/>
  <c r="AM341"/>
  <c r="AM343"/>
  <c r="CJ344"/>
  <c r="AM347"/>
  <c r="BP350"/>
  <c r="BR350" s="1"/>
  <c r="CJ350"/>
  <c r="BP352"/>
  <c r="BQ355"/>
  <c r="BQ361"/>
  <c r="BG361"/>
  <c r="BG363"/>
  <c r="AA381"/>
  <c r="K381"/>
  <c r="AM376"/>
  <c r="BO384"/>
  <c r="BP386"/>
  <c r="BR386" s="1"/>
  <c r="AM390"/>
  <c r="BQ216"/>
  <c r="BQ220"/>
  <c r="BQ222"/>
  <c r="BP229"/>
  <c r="BP230"/>
  <c r="BR230" s="1"/>
  <c r="I293"/>
  <c r="W293"/>
  <c r="AT293"/>
  <c r="BC293"/>
  <c r="AJ248"/>
  <c r="BP246"/>
  <c r="BP248" s="1"/>
  <c r="X248"/>
  <c r="BI259"/>
  <c r="K259"/>
  <c r="BM259"/>
  <c r="AJ273"/>
  <c r="BG261"/>
  <c r="BQ262"/>
  <c r="BR262" s="1"/>
  <c r="BP268"/>
  <c r="BR268" s="1"/>
  <c r="BP269"/>
  <c r="BP272"/>
  <c r="BI273"/>
  <c r="BP274"/>
  <c r="BQ275"/>
  <c r="X280"/>
  <c r="BP276"/>
  <c r="BR276" s="1"/>
  <c r="BQ277"/>
  <c r="BQ280" s="1"/>
  <c r="BG279"/>
  <c r="Q287"/>
  <c r="BK287"/>
  <c r="BG286"/>
  <c r="AJ370"/>
  <c r="BH370"/>
  <c r="CJ296"/>
  <c r="BP297"/>
  <c r="BP304"/>
  <c r="BG306"/>
  <c r="BQ307"/>
  <c r="BR307" s="1"/>
  <c r="BP313"/>
  <c r="BQ314"/>
  <c r="BR314" s="1"/>
  <c r="BG322"/>
  <c r="BQ323"/>
  <c r="BQ336"/>
  <c r="BR336" s="1"/>
  <c r="P401"/>
  <c r="AD401"/>
  <c r="AQ401"/>
  <c r="AZ401"/>
  <c r="BP384"/>
  <c r="BN394"/>
  <c r="AM413"/>
  <c r="BL193"/>
  <c r="AM196"/>
  <c r="BL197"/>
  <c r="AM200"/>
  <c r="BL201"/>
  <c r="AM204"/>
  <c r="BL205"/>
  <c r="AM208"/>
  <c r="BL209"/>
  <c r="BL210"/>
  <c r="AM212"/>
  <c r="CJ215"/>
  <c r="BQ217"/>
  <c r="BR217" s="1"/>
  <c r="CJ218"/>
  <c r="BO220"/>
  <c r="T221"/>
  <c r="BO223"/>
  <c r="BQ227"/>
  <c r="CJ227"/>
  <c r="AM229"/>
  <c r="BQ231"/>
  <c r="BO233"/>
  <c r="BP234"/>
  <c r="BO235"/>
  <c r="BL237"/>
  <c r="AM239"/>
  <c r="BL239"/>
  <c r="AM241"/>
  <c r="BL241"/>
  <c r="AM243"/>
  <c r="BL243"/>
  <c r="J293"/>
  <c r="Y293"/>
  <c r="AH293"/>
  <c r="AU293"/>
  <c r="BD293"/>
  <c r="BZ293"/>
  <c r="K248"/>
  <c r="BI248"/>
  <c r="AL259"/>
  <c r="T256"/>
  <c r="BL258"/>
  <c r="T264"/>
  <c r="BQ268"/>
  <c r="BQ269"/>
  <c r="BQ272"/>
  <c r="BJ273"/>
  <c r="BQ274"/>
  <c r="BR274" s="1"/>
  <c r="AA280"/>
  <c r="BQ276"/>
  <c r="BG278"/>
  <c r="T282"/>
  <c r="BM287"/>
  <c r="AL287"/>
  <c r="BN292"/>
  <c r="AK370"/>
  <c r="AK401" s="1"/>
  <c r="BI370"/>
  <c r="AM297"/>
  <c r="BP299"/>
  <c r="BP300"/>
  <c r="AM304"/>
  <c r="BG308"/>
  <c r="T309"/>
  <c r="BO309"/>
  <c r="T310"/>
  <c r="BQ313"/>
  <c r="BG315"/>
  <c r="T316"/>
  <c r="BO316"/>
  <c r="T317"/>
  <c r="BL319"/>
  <c r="BG324"/>
  <c r="T325"/>
  <c r="BO325"/>
  <c r="T326"/>
  <c r="BL328"/>
  <c r="BP330"/>
  <c r="BR330" s="1"/>
  <c r="CJ330"/>
  <c r="AM335"/>
  <c r="BP337"/>
  <c r="BR337" s="1"/>
  <c r="CJ337"/>
  <c r="AM344"/>
  <c r="BL346"/>
  <c r="AM348"/>
  <c r="BL348"/>
  <c r="BP362"/>
  <c r="BR362" s="1"/>
  <c r="BQ372"/>
  <c r="BQ373" s="1"/>
  <c r="CH373"/>
  <c r="CJ372"/>
  <c r="CJ373" s="1"/>
  <c r="AK381"/>
  <c r="AM375"/>
  <c r="BP379"/>
  <c r="BG379"/>
  <c r="CJ384"/>
  <c r="BG385"/>
  <c r="BP406"/>
  <c r="BR406" s="1"/>
  <c r="BG420"/>
  <c r="BR425"/>
  <c r="Q259"/>
  <c r="BR253"/>
  <c r="CJ280"/>
  <c r="S287"/>
  <c r="AY287"/>
  <c r="BN287"/>
  <c r="K370"/>
  <c r="K401" s="1"/>
  <c r="AL370"/>
  <c r="BP332"/>
  <c r="BR332" s="1"/>
  <c r="BP333"/>
  <c r="BP339"/>
  <c r="BR339" s="1"/>
  <c r="BP340"/>
  <c r="AL381"/>
  <c r="BQ379"/>
  <c r="X394"/>
  <c r="BQ391"/>
  <c r="BG391"/>
  <c r="BQ432"/>
  <c r="BR456"/>
  <c r="T210"/>
  <c r="BO212"/>
  <c r="BP225"/>
  <c r="BP226"/>
  <c r="CJ226"/>
  <c r="AM228"/>
  <c r="CJ231"/>
  <c r="M293"/>
  <c r="R248"/>
  <c r="AP248"/>
  <c r="BK259"/>
  <c r="BP264"/>
  <c r="BP265"/>
  <c r="BG270"/>
  <c r="K280"/>
  <c r="BI280"/>
  <c r="X287"/>
  <c r="BP282"/>
  <c r="BG289"/>
  <c r="AA292"/>
  <c r="BF292"/>
  <c r="BG291"/>
  <c r="Q370"/>
  <c r="AM296"/>
  <c r="BK370"/>
  <c r="BG300"/>
  <c r="BP309"/>
  <c r="BP310"/>
  <c r="BP316"/>
  <c r="BP317"/>
  <c r="BP325"/>
  <c r="BP326"/>
  <c r="BQ333"/>
  <c r="BQ340"/>
  <c r="AG401"/>
  <c r="AT401"/>
  <c r="BC401"/>
  <c r="BY401"/>
  <c r="CG401"/>
  <c r="CI394"/>
  <c r="BR415"/>
  <c r="BO188"/>
  <c r="T189"/>
  <c r="T190"/>
  <c r="T191"/>
  <c r="BO192"/>
  <c r="T193"/>
  <c r="T194"/>
  <c r="T195"/>
  <c r="BO196"/>
  <c r="T197"/>
  <c r="T198"/>
  <c r="T199"/>
  <c r="BO200"/>
  <c r="T201"/>
  <c r="T202"/>
  <c r="T203"/>
  <c r="BO204"/>
  <c r="T205"/>
  <c r="T206"/>
  <c r="T207"/>
  <c r="BO208"/>
  <c r="BO209"/>
  <c r="BQ210"/>
  <c r="BR210" s="1"/>
  <c r="BG211"/>
  <c r="BP212"/>
  <c r="BR212" s="1"/>
  <c r="CJ212"/>
  <c r="T214"/>
  <c r="BG214"/>
  <c r="T215"/>
  <c r="BL217"/>
  <c r="AM219"/>
  <c r="BQ221"/>
  <c r="BR221" s="1"/>
  <c r="CJ222"/>
  <c r="AM225"/>
  <c r="BL227"/>
  <c r="BP233"/>
  <c r="BR233" s="1"/>
  <c r="BP235"/>
  <c r="BR235" s="1"/>
  <c r="BO237"/>
  <c r="BP238"/>
  <c r="BQ239"/>
  <c r="BQ241"/>
  <c r="BQ243"/>
  <c r="AO293"/>
  <c r="AX293"/>
  <c r="BU293"/>
  <c r="CC293"/>
  <c r="S248"/>
  <c r="AY248"/>
  <c r="AL248"/>
  <c r="S259"/>
  <c r="BP256"/>
  <c r="R273"/>
  <c r="AP273"/>
  <c r="BL268"/>
  <c r="BP270"/>
  <c r="BR270" s="1"/>
  <c r="CJ270"/>
  <c r="BL274"/>
  <c r="BL276"/>
  <c r="AP280"/>
  <c r="AA287"/>
  <c r="BQ282"/>
  <c r="CI287"/>
  <c r="BG284"/>
  <c r="T285"/>
  <c r="BO285"/>
  <c r="T286"/>
  <c r="AP287"/>
  <c r="BP289"/>
  <c r="CH292"/>
  <c r="BP291"/>
  <c r="BR291" s="1"/>
  <c r="CJ291"/>
  <c r="T296"/>
  <c r="AP370"/>
  <c r="BM370"/>
  <c r="BG302"/>
  <c r="T303"/>
  <c r="BO303"/>
  <c r="T305"/>
  <c r="BO305"/>
  <c r="T306"/>
  <c r="BQ309"/>
  <c r="BQ310"/>
  <c r="BL313"/>
  <c r="BQ316"/>
  <c r="BQ317"/>
  <c r="BP319"/>
  <c r="BR319" s="1"/>
  <c r="BG320"/>
  <c r="T321"/>
  <c r="BO321"/>
  <c r="T322"/>
  <c r="BQ325"/>
  <c r="BQ326"/>
  <c r="AM331"/>
  <c r="BG333"/>
  <c r="CJ333"/>
  <c r="BQ334"/>
  <c r="BR334" s="1"/>
  <c r="BO335"/>
  <c r="AM338"/>
  <c r="BG340"/>
  <c r="CJ340"/>
  <c r="BQ341"/>
  <c r="BR341" s="1"/>
  <c r="BP342"/>
  <c r="BR342" s="1"/>
  <c r="BQ343"/>
  <c r="BR343" s="1"/>
  <c r="BO344"/>
  <c r="T345"/>
  <c r="BO345"/>
  <c r="T349"/>
  <c r="T353"/>
  <c r="BO353"/>
  <c r="BP357"/>
  <c r="BR357" s="1"/>
  <c r="BP365"/>
  <c r="BR365" s="1"/>
  <c r="BG365"/>
  <c r="BQ367"/>
  <c r="CJ367"/>
  <c r="AM369"/>
  <c r="BI394"/>
  <c r="CJ383"/>
  <c r="BP392"/>
  <c r="CJ409"/>
  <c r="BG413"/>
  <c r="BQ345"/>
  <c r="BQ346"/>
  <c r="BL349"/>
  <c r="BQ352"/>
  <c r="BQ353"/>
  <c r="BL356"/>
  <c r="BP358"/>
  <c r="BR358" s="1"/>
  <c r="CJ358"/>
  <c r="AM363"/>
  <c r="BO367"/>
  <c r="J401"/>
  <c r="Y401"/>
  <c r="AH401"/>
  <c r="AU401"/>
  <c r="BD401"/>
  <c r="BZ401"/>
  <c r="Q381"/>
  <c r="AP381"/>
  <c r="Q394"/>
  <c r="AL394"/>
  <c r="BK394"/>
  <c r="BP385"/>
  <c r="T405"/>
  <c r="BQ408"/>
  <c r="BP411"/>
  <c r="BR411" s="1"/>
  <c r="BO417"/>
  <c r="BP418"/>
  <c r="BR418" s="1"/>
  <c r="AM422"/>
  <c r="BQ422"/>
  <c r="CJ425"/>
  <c r="AM433"/>
  <c r="CJ444"/>
  <c r="CJ448"/>
  <c r="BR461"/>
  <c r="BP464"/>
  <c r="BR464" s="1"/>
  <c r="BR469"/>
  <c r="BP472"/>
  <c r="BR472" s="1"/>
  <c r="AL623"/>
  <c r="AM614"/>
  <c r="BQ625"/>
  <c r="BG625"/>
  <c r="BG627" s="1"/>
  <c r="CJ346"/>
  <c r="BQ347"/>
  <c r="BO348"/>
  <c r="AM351"/>
  <c r="CJ353"/>
  <c r="BQ354"/>
  <c r="BR354" s="1"/>
  <c r="BO355"/>
  <c r="BL357"/>
  <c r="AM358"/>
  <c r="BP360"/>
  <c r="BP361"/>
  <c r="BG367"/>
  <c r="T368"/>
  <c r="BO368"/>
  <c r="T369"/>
  <c r="L401"/>
  <c r="Z401"/>
  <c r="AI401"/>
  <c r="AV401"/>
  <c r="BS401"/>
  <c r="CA401"/>
  <c r="T375"/>
  <c r="BM381"/>
  <c r="AY381"/>
  <c r="AP394"/>
  <c r="BJ394"/>
  <c r="AM385"/>
  <c r="BG389"/>
  <c r="T390"/>
  <c r="BO390"/>
  <c r="T391"/>
  <c r="BP396"/>
  <c r="BL399"/>
  <c r="BL400" s="1"/>
  <c r="T406"/>
  <c r="BQ413"/>
  <c r="CJ417"/>
  <c r="BQ420"/>
  <c r="BQ424"/>
  <c r="BO428"/>
  <c r="BQ429"/>
  <c r="BQ430"/>
  <c r="CJ452"/>
  <c r="BQ462"/>
  <c r="BQ470"/>
  <c r="BP366"/>
  <c r="M401"/>
  <c r="AB401"/>
  <c r="AN401"/>
  <c r="AW401"/>
  <c r="BT401"/>
  <c r="CB401"/>
  <c r="BN381"/>
  <c r="BP380"/>
  <c r="S394"/>
  <c r="AY394"/>
  <c r="R394"/>
  <c r="BP388"/>
  <c r="BR388" s="1"/>
  <c r="BQ396"/>
  <c r="BQ397" s="1"/>
  <c r="AJ475"/>
  <c r="BP408"/>
  <c r="BQ409"/>
  <c r="BP410"/>
  <c r="BR410" s="1"/>
  <c r="BQ417"/>
  <c r="CJ428"/>
  <c r="CJ429"/>
  <c r="BP432"/>
  <c r="T433"/>
  <c r="T434"/>
  <c r="BP438"/>
  <c r="BO438"/>
  <c r="AM445"/>
  <c r="BL446"/>
  <c r="BL447"/>
  <c r="AM449"/>
  <c r="BL450"/>
  <c r="BL451"/>
  <c r="BL453"/>
  <c r="AM454"/>
  <c r="BG459"/>
  <c r="BL464"/>
  <c r="BG467"/>
  <c r="BL472"/>
  <c r="BR478"/>
  <c r="BL352"/>
  <c r="BP354"/>
  <c r="CJ354"/>
  <c r="AM359"/>
  <c r="CJ361"/>
  <c r="BO363"/>
  <c r="BL365"/>
  <c r="AM366"/>
  <c r="BP368"/>
  <c r="BP369"/>
  <c r="O401"/>
  <c r="AC401"/>
  <c r="AO401"/>
  <c r="AX401"/>
  <c r="BU401"/>
  <c r="CC401"/>
  <c r="BO372"/>
  <c r="BO373" s="1"/>
  <c r="X381"/>
  <c r="BE381"/>
  <c r="BQ376"/>
  <c r="BO377"/>
  <c r="BL379"/>
  <c r="AM380"/>
  <c r="BG383"/>
  <c r="BL387"/>
  <c r="AM388"/>
  <c r="BP390"/>
  <c r="BP391"/>
  <c r="BR391" s="1"/>
  <c r="CJ396"/>
  <c r="CJ397" s="1"/>
  <c r="BE397"/>
  <c r="T399"/>
  <c r="T400" s="1"/>
  <c r="BO399"/>
  <c r="BO400" s="1"/>
  <c r="BM400"/>
  <c r="BP405"/>
  <c r="BG407"/>
  <c r="BG409"/>
  <c r="BP412"/>
  <c r="BG414"/>
  <c r="T415"/>
  <c r="BP417"/>
  <c r="BP419"/>
  <c r="BR419" s="1"/>
  <c r="BG421"/>
  <c r="BP422"/>
  <c r="BR422" s="1"/>
  <c r="CJ422"/>
  <c r="T424"/>
  <c r="T426"/>
  <c r="BQ428"/>
  <c r="BR428" s="1"/>
  <c r="BP431"/>
  <c r="BQ437"/>
  <c r="CJ438"/>
  <c r="BP439"/>
  <c r="BR439" s="1"/>
  <c r="BQ440"/>
  <c r="CJ440"/>
  <c r="CJ442"/>
  <c r="BO444"/>
  <c r="BO445"/>
  <c r="BO456"/>
  <c r="T457"/>
  <c r="T458"/>
  <c r="BQ459"/>
  <c r="BQ460"/>
  <c r="BR460" s="1"/>
  <c r="T465"/>
  <c r="T466"/>
  <c r="BQ467"/>
  <c r="BR467" s="1"/>
  <c r="BQ468"/>
  <c r="BR468" s="1"/>
  <c r="T473"/>
  <c r="CH485"/>
  <c r="S501"/>
  <c r="BP457"/>
  <c r="BR457" s="1"/>
  <c r="BP465"/>
  <c r="BR465" s="1"/>
  <c r="BP473"/>
  <c r="BR473" s="1"/>
  <c r="BQ521"/>
  <c r="BP570"/>
  <c r="BG570"/>
  <c r="AM367"/>
  <c r="BG369"/>
  <c r="CJ369"/>
  <c r="AE401"/>
  <c r="AR401"/>
  <c r="BA401"/>
  <c r="BW401"/>
  <c r="CE401"/>
  <c r="AJ381"/>
  <c r="BH381"/>
  <c r="BP376"/>
  <c r="CH381"/>
  <c r="S381"/>
  <c r="BH394"/>
  <c r="CH394"/>
  <c r="AA394"/>
  <c r="BF394"/>
  <c r="AM389"/>
  <c r="CJ391"/>
  <c r="BQ392"/>
  <c r="BO393"/>
  <c r="BL396"/>
  <c r="BL397" s="1"/>
  <c r="BP399"/>
  <c r="CJ406"/>
  <c r="AM412"/>
  <c r="T416"/>
  <c r="BQ416"/>
  <c r="BL417"/>
  <c r="AM419"/>
  <c r="BP423"/>
  <c r="CJ427"/>
  <c r="BP443"/>
  <c r="BP444"/>
  <c r="BO446"/>
  <c r="BO454"/>
  <c r="BQ455"/>
  <c r="CJ517"/>
  <c r="AP475"/>
  <c r="BK475"/>
  <c r="AM423"/>
  <c r="BP424"/>
  <c r="BQ426"/>
  <c r="BR426" s="1"/>
  <c r="BL428"/>
  <c r="T429"/>
  <c r="AM432"/>
  <c r="CJ434"/>
  <c r="BO436"/>
  <c r="BL437"/>
  <c r="BL440"/>
  <c r="AM443"/>
  <c r="BP446"/>
  <c r="CJ446"/>
  <c r="CJ447"/>
  <c r="BP450"/>
  <c r="CJ450"/>
  <c r="CJ451"/>
  <c r="BP452"/>
  <c r="BR452" s="1"/>
  <c r="BP453"/>
  <c r="BR453" s="1"/>
  <c r="BP454"/>
  <c r="BR454" s="1"/>
  <c r="CJ454"/>
  <c r="CJ455"/>
  <c r="BL460"/>
  <c r="BG463"/>
  <c r="BL468"/>
  <c r="BG471"/>
  <c r="BI485"/>
  <c r="T484"/>
  <c r="BG516"/>
  <c r="T449"/>
  <c r="T450"/>
  <c r="T451"/>
  <c r="BO452"/>
  <c r="BO453"/>
  <c r="BO457"/>
  <c r="BO461"/>
  <c r="BO465"/>
  <c r="BO469"/>
  <c r="BO473"/>
  <c r="M512"/>
  <c r="AB512"/>
  <c r="AN512"/>
  <c r="AW512"/>
  <c r="BT512"/>
  <c r="CB512"/>
  <c r="AL485"/>
  <c r="BJ485"/>
  <c r="T479"/>
  <c r="T480"/>
  <c r="BO481"/>
  <c r="T482"/>
  <c r="T483"/>
  <c r="CJ484"/>
  <c r="X501"/>
  <c r="BF501"/>
  <c r="BP488"/>
  <c r="CJ488"/>
  <c r="BP489"/>
  <c r="BR489" s="1"/>
  <c r="AM491"/>
  <c r="AM492"/>
  <c r="BL493"/>
  <c r="T495"/>
  <c r="T496"/>
  <c r="BO497"/>
  <c r="AL508"/>
  <c r="BJ508"/>
  <c r="X539"/>
  <c r="BF539"/>
  <c r="CH539"/>
  <c r="CJ516"/>
  <c r="AM518"/>
  <c r="AM519"/>
  <c r="BL520"/>
  <c r="BO522"/>
  <c r="BO525"/>
  <c r="CJ527"/>
  <c r="BQ528"/>
  <c r="BQ534"/>
  <c r="BR534" s="1"/>
  <c r="CI543"/>
  <c r="S560"/>
  <c r="T556"/>
  <c r="BO556"/>
  <c r="BQ557"/>
  <c r="BQ558"/>
  <c r="BL587"/>
  <c r="BL592"/>
  <c r="CJ596"/>
  <c r="BH623"/>
  <c r="AO512"/>
  <c r="AX512"/>
  <c r="Q485"/>
  <c r="BK485"/>
  <c r="AY485"/>
  <c r="BP482"/>
  <c r="BR482" s="1"/>
  <c r="AA501"/>
  <c r="BH501"/>
  <c r="CI501"/>
  <c r="BQ488"/>
  <c r="BR488" s="1"/>
  <c r="BP498"/>
  <c r="BR498" s="1"/>
  <c r="AA539"/>
  <c r="BH539"/>
  <c r="CI539"/>
  <c r="BP516"/>
  <c r="BR516" s="1"/>
  <c r="BP542"/>
  <c r="BQ545"/>
  <c r="BJ549"/>
  <c r="BO474"/>
  <c r="P512"/>
  <c r="AD512"/>
  <c r="AQ512"/>
  <c r="AZ512"/>
  <c r="BV512"/>
  <c r="CD512"/>
  <c r="R485"/>
  <c r="AP485"/>
  <c r="BM485"/>
  <c r="BP479"/>
  <c r="BG480"/>
  <c r="BP483"/>
  <c r="AJ501"/>
  <c r="BI501"/>
  <c r="CJ487"/>
  <c r="BL491"/>
  <c r="BP495"/>
  <c r="BG496"/>
  <c r="BP499"/>
  <c r="BG500"/>
  <c r="R508"/>
  <c r="AP508"/>
  <c r="BM508"/>
  <c r="T504"/>
  <c r="BO506"/>
  <c r="AJ539"/>
  <c r="BI539"/>
  <c r="CJ515"/>
  <c r="AM517"/>
  <c r="BL518"/>
  <c r="BP522"/>
  <c r="BR522" s="1"/>
  <c r="BQ523"/>
  <c r="BP525"/>
  <c r="BR525" s="1"/>
  <c r="BR555"/>
  <c r="AA612"/>
  <c r="CI612"/>
  <c r="BP666"/>
  <c r="BG666"/>
  <c r="CJ459"/>
  <c r="BP462"/>
  <c r="CJ462"/>
  <c r="CJ463"/>
  <c r="BP466"/>
  <c r="BR466" s="1"/>
  <c r="CJ466"/>
  <c r="CJ467"/>
  <c r="BP470"/>
  <c r="BR470" s="1"/>
  <c r="CJ470"/>
  <c r="CJ471"/>
  <c r="BP474"/>
  <c r="CJ474"/>
  <c r="BW512"/>
  <c r="CE512"/>
  <c r="S485"/>
  <c r="BN485"/>
  <c r="X485"/>
  <c r="BQ479"/>
  <c r="BP480"/>
  <c r="BR480" s="1"/>
  <c r="BP481"/>
  <c r="BR481" s="1"/>
  <c r="BQ483"/>
  <c r="AK501"/>
  <c r="BL487"/>
  <c r="K501"/>
  <c r="BP492"/>
  <c r="BR492" s="1"/>
  <c r="BO493"/>
  <c r="BQ495"/>
  <c r="BP496"/>
  <c r="BP497"/>
  <c r="BR497" s="1"/>
  <c r="BQ499"/>
  <c r="BP500"/>
  <c r="S508"/>
  <c r="BN508"/>
  <c r="BQ504"/>
  <c r="BG505"/>
  <c r="BP506"/>
  <c r="CJ506"/>
  <c r="BP507"/>
  <c r="BR507" s="1"/>
  <c r="CJ507"/>
  <c r="AK539"/>
  <c r="BJ539"/>
  <c r="BP519"/>
  <c r="BR519" s="1"/>
  <c r="BO520"/>
  <c r="BL528"/>
  <c r="T531"/>
  <c r="BP533"/>
  <c r="K549"/>
  <c r="BI560"/>
  <c r="AJ612"/>
  <c r="BH612"/>
  <c r="BG574"/>
  <c r="CJ581"/>
  <c r="BP603"/>
  <c r="BR603" s="1"/>
  <c r="BO606"/>
  <c r="BQ608"/>
  <c r="K635"/>
  <c r="AK635"/>
  <c r="BJ635"/>
  <c r="BL629"/>
  <c r="BF720"/>
  <c r="BQ701"/>
  <c r="AL501"/>
  <c r="BP493"/>
  <c r="BR493" s="1"/>
  <c r="BR494"/>
  <c r="X508"/>
  <c r="T600"/>
  <c r="BO626"/>
  <c r="AK696"/>
  <c r="CJ657"/>
  <c r="AA485"/>
  <c r="CI485"/>
  <c r="Q501"/>
  <c r="BM501"/>
  <c r="BK501"/>
  <c r="BO490"/>
  <c r="BQ491"/>
  <c r="CJ494"/>
  <c r="AA508"/>
  <c r="BF508"/>
  <c r="CI508"/>
  <c r="BR505"/>
  <c r="BE511"/>
  <c r="Q539"/>
  <c r="AP539"/>
  <c r="BM539"/>
  <c r="BP517"/>
  <c r="BR517" s="1"/>
  <c r="T529"/>
  <c r="BO552"/>
  <c r="BR559"/>
  <c r="BP606"/>
  <c r="BG606"/>
  <c r="AM456"/>
  <c r="BL457"/>
  <c r="AM460"/>
  <c r="BL461"/>
  <c r="AM464"/>
  <c r="BL465"/>
  <c r="AM468"/>
  <c r="BL469"/>
  <c r="AM472"/>
  <c r="BL473"/>
  <c r="AJ485"/>
  <c r="AM478"/>
  <c r="BL479"/>
  <c r="BL480"/>
  <c r="AM482"/>
  <c r="BL483"/>
  <c r="T487"/>
  <c r="AY501"/>
  <c r="BN501"/>
  <c r="T488"/>
  <c r="AP501"/>
  <c r="BG489"/>
  <c r="BP490"/>
  <c r="BR490" s="1"/>
  <c r="CJ490"/>
  <c r="CJ491"/>
  <c r="AM494"/>
  <c r="BL495"/>
  <c r="BL496"/>
  <c r="AM498"/>
  <c r="BL499"/>
  <c r="BL500"/>
  <c r="CL512"/>
  <c r="AJ508"/>
  <c r="CJ505"/>
  <c r="BP510"/>
  <c r="BF511"/>
  <c r="R539"/>
  <c r="AY539"/>
  <c r="BN539"/>
  <c r="S539"/>
  <c r="BG518"/>
  <c r="CJ518"/>
  <c r="AM521"/>
  <c r="BL522"/>
  <c r="AM524"/>
  <c r="BL525"/>
  <c r="BL526"/>
  <c r="T527"/>
  <c r="BO528"/>
  <c r="BQ529"/>
  <c r="BR529" s="1"/>
  <c r="BQ530"/>
  <c r="BR530" s="1"/>
  <c r="T534"/>
  <c r="CJ535"/>
  <c r="BQ536"/>
  <c r="L564"/>
  <c r="Z564"/>
  <c r="AI564"/>
  <c r="AV564"/>
  <c r="BS564"/>
  <c r="CA564"/>
  <c r="Q543"/>
  <c r="BK543"/>
  <c r="AP560"/>
  <c r="BL576"/>
  <c r="BO583"/>
  <c r="BQ584"/>
  <c r="BL588"/>
  <c r="BQ591"/>
  <c r="BR591" s="1"/>
  <c r="AM593"/>
  <c r="AM608"/>
  <c r="BL608"/>
  <c r="Y650"/>
  <c r="AH650"/>
  <c r="AU650"/>
  <c r="BO627"/>
  <c r="AP801"/>
  <c r="T537"/>
  <c r="M564"/>
  <c r="AB564"/>
  <c r="AN564"/>
  <c r="AW564"/>
  <c r="BT564"/>
  <c r="CB564"/>
  <c r="R543"/>
  <c r="AP543"/>
  <c r="BM543"/>
  <c r="T542"/>
  <c r="Q549"/>
  <c r="AL549"/>
  <c r="BK549"/>
  <c r="BO548"/>
  <c r="BN560"/>
  <c r="BP552"/>
  <c r="BR552" s="1"/>
  <c r="BP556"/>
  <c r="BQ577"/>
  <c r="BQ578"/>
  <c r="BQ579"/>
  <c r="BP582"/>
  <c r="BP598"/>
  <c r="BR598" s="1"/>
  <c r="BQ605"/>
  <c r="BR605" s="1"/>
  <c r="BQ606"/>
  <c r="M650"/>
  <c r="AB650"/>
  <c r="Q623"/>
  <c r="BQ626"/>
  <c r="AP635"/>
  <c r="AL640"/>
  <c r="BJ640"/>
  <c r="BM696"/>
  <c r="BP656"/>
  <c r="BR656" s="1"/>
  <c r="BR674"/>
  <c r="BQ689"/>
  <c r="BQ703"/>
  <c r="BP531"/>
  <c r="BR531" s="1"/>
  <c r="BO532"/>
  <c r="BQ533"/>
  <c r="BP535"/>
  <c r="BR535" s="1"/>
  <c r="BO536"/>
  <c r="BQ537"/>
  <c r="O564"/>
  <c r="AC564"/>
  <c r="AO564"/>
  <c r="AX564"/>
  <c r="BU564"/>
  <c r="CC564"/>
  <c r="S543"/>
  <c r="BN543"/>
  <c r="BQ542"/>
  <c r="BQ543" s="1"/>
  <c r="R549"/>
  <c r="AP549"/>
  <c r="T547"/>
  <c r="BP548"/>
  <c r="X560"/>
  <c r="BF560"/>
  <c r="BQ551"/>
  <c r="BQ552"/>
  <c r="BP553"/>
  <c r="BP554"/>
  <c r="BR554" s="1"/>
  <c r="BQ556"/>
  <c r="BR556" s="1"/>
  <c r="BP557"/>
  <c r="BP558"/>
  <c r="N650"/>
  <c r="BP574"/>
  <c r="BP584"/>
  <c r="T586"/>
  <c r="BP601"/>
  <c r="BQ607"/>
  <c r="BO608"/>
  <c r="T614"/>
  <c r="T623" s="1"/>
  <c r="AP623"/>
  <c r="BM623"/>
  <c r="T615"/>
  <c r="BK623"/>
  <c r="T617"/>
  <c r="AJ627"/>
  <c r="BH627"/>
  <c r="R635"/>
  <c r="T629"/>
  <c r="T634"/>
  <c r="BO634"/>
  <c r="AM637"/>
  <c r="BK640"/>
  <c r="T642"/>
  <c r="T645" s="1"/>
  <c r="BO647"/>
  <c r="BO649" s="1"/>
  <c r="BN649"/>
  <c r="BG655"/>
  <c r="CJ656"/>
  <c r="CJ670"/>
  <c r="BP710"/>
  <c r="AY750"/>
  <c r="BN750"/>
  <c r="S801"/>
  <c r="BP528"/>
  <c r="BR528" s="1"/>
  <c r="CJ528"/>
  <c r="CJ529"/>
  <c r="BP532"/>
  <c r="CJ532"/>
  <c r="CJ533"/>
  <c r="BP536"/>
  <c r="BR536" s="1"/>
  <c r="CJ536"/>
  <c r="CJ537"/>
  <c r="P564"/>
  <c r="AQ564"/>
  <c r="AZ564"/>
  <c r="X543"/>
  <c r="BE543"/>
  <c r="CJ541"/>
  <c r="CJ542"/>
  <c r="AY549"/>
  <c r="BO545"/>
  <c r="BN549"/>
  <c r="BQ547"/>
  <c r="BQ548"/>
  <c r="AA560"/>
  <c r="CH560"/>
  <c r="AJ560"/>
  <c r="AM553"/>
  <c r="CJ554"/>
  <c r="AM557"/>
  <c r="CJ558"/>
  <c r="AP612"/>
  <c r="BK612"/>
  <c r="BL569"/>
  <c r="BP577"/>
  <c r="BR577" s="1"/>
  <c r="T579"/>
  <c r="BP583"/>
  <c r="BP590"/>
  <c r="BO590"/>
  <c r="CJ600"/>
  <c r="BG608"/>
  <c r="T609"/>
  <c r="BO609"/>
  <c r="BP610"/>
  <c r="BR610" s="1"/>
  <c r="P650"/>
  <c r="AD650"/>
  <c r="AQ650"/>
  <c r="AZ650"/>
  <c r="BV650"/>
  <c r="CD650"/>
  <c r="AY623"/>
  <c r="BN623"/>
  <c r="S623"/>
  <c r="BO616"/>
  <c r="BL622"/>
  <c r="BL623" s="1"/>
  <c r="AM625"/>
  <c r="BP626"/>
  <c r="BR626" s="1"/>
  <c r="BQ632"/>
  <c r="BG633"/>
  <c r="AP640"/>
  <c r="BQ644"/>
  <c r="BP648"/>
  <c r="BR648" s="1"/>
  <c r="BG648"/>
  <c r="BG649" s="1"/>
  <c r="T658"/>
  <c r="CJ661"/>
  <c r="T664"/>
  <c r="BO667"/>
  <c r="CJ676"/>
  <c r="BO678"/>
  <c r="BR685"/>
  <c r="BQ695"/>
  <c r="P732"/>
  <c r="AQ732"/>
  <c r="AZ732"/>
  <c r="S750"/>
  <c r="BJ763"/>
  <c r="BJ770" s="1"/>
  <c r="BL761"/>
  <c r="BL763" s="1"/>
  <c r="AK763"/>
  <c r="AM765"/>
  <c r="AM766" s="1"/>
  <c r="AK766"/>
  <c r="BQ775"/>
  <c r="BG775"/>
  <c r="BR795"/>
  <c r="R612"/>
  <c r="AY612"/>
  <c r="BQ572"/>
  <c r="BR572" s="1"/>
  <c r="BQ587"/>
  <c r="BQ589"/>
  <c r="BR607"/>
  <c r="BQ610"/>
  <c r="BQ629"/>
  <c r="X696"/>
  <c r="BQ663"/>
  <c r="Q720"/>
  <c r="AP720"/>
  <c r="BM720"/>
  <c r="BQ729"/>
  <c r="BG729"/>
  <c r="CJ530"/>
  <c r="CJ534"/>
  <c r="CJ538"/>
  <c r="V564"/>
  <c r="AF564"/>
  <c r="BX564"/>
  <c r="CF564"/>
  <c r="AJ543"/>
  <c r="BH543"/>
  <c r="K543"/>
  <c r="X549"/>
  <c r="BQ546"/>
  <c r="BR546" s="1"/>
  <c r="BP547"/>
  <c r="K560"/>
  <c r="AK560"/>
  <c r="BJ560"/>
  <c r="BL553"/>
  <c r="AM555"/>
  <c r="BL557"/>
  <c r="AM559"/>
  <c r="S612"/>
  <c r="BQ570"/>
  <c r="BQ574"/>
  <c r="BP576"/>
  <c r="BG577"/>
  <c r="BP586"/>
  <c r="BP588"/>
  <c r="AM599"/>
  <c r="BP609"/>
  <c r="AA623"/>
  <c r="BQ614"/>
  <c r="CI623"/>
  <c r="BP618"/>
  <c r="BR618" s="1"/>
  <c r="BP619"/>
  <c r="AA645"/>
  <c r="X649"/>
  <c r="BP668"/>
  <c r="BQ681"/>
  <c r="BP707"/>
  <c r="BR707" s="1"/>
  <c r="BQ708"/>
  <c r="BG708"/>
  <c r="BQ739"/>
  <c r="BR739" s="1"/>
  <c r="BJ806"/>
  <c r="BL803"/>
  <c r="T498"/>
  <c r="T499"/>
  <c r="T500"/>
  <c r="K508"/>
  <c r="AK508"/>
  <c r="BI508"/>
  <c r="AM505"/>
  <c r="AM508" s="1"/>
  <c r="BL506"/>
  <c r="K539"/>
  <c r="AL539"/>
  <c r="BK539"/>
  <c r="T517"/>
  <c r="T518"/>
  <c r="BP520"/>
  <c r="CJ520"/>
  <c r="BP521"/>
  <c r="BR521" s="1"/>
  <c r="BP523"/>
  <c r="BP524"/>
  <c r="BR524" s="1"/>
  <c r="BP526"/>
  <c r="BL527"/>
  <c r="AM530"/>
  <c r="BL531"/>
  <c r="AM534"/>
  <c r="BL535"/>
  <c r="AM538"/>
  <c r="I564"/>
  <c r="W564"/>
  <c r="AG564"/>
  <c r="AT564"/>
  <c r="BC564"/>
  <c r="BY564"/>
  <c r="CG564"/>
  <c r="BI543"/>
  <c r="AA549"/>
  <c r="BH549"/>
  <c r="AM547"/>
  <c r="BL548"/>
  <c r="Q560"/>
  <c r="AL560"/>
  <c r="BK560"/>
  <c r="BO555"/>
  <c r="BO559"/>
  <c r="BP579"/>
  <c r="BR579" s="1"/>
  <c r="T583"/>
  <c r="T584"/>
  <c r="AM586"/>
  <c r="AM588"/>
  <c r="CJ593"/>
  <c r="BP596"/>
  <c r="BO596"/>
  <c r="BO598"/>
  <c r="BG604"/>
  <c r="T605"/>
  <c r="BO605"/>
  <c r="T606"/>
  <c r="BQ609"/>
  <c r="BR609" s="1"/>
  <c r="I650"/>
  <c r="W650"/>
  <c r="AG650"/>
  <c r="AT650"/>
  <c r="BC650"/>
  <c r="BY650"/>
  <c r="CG650"/>
  <c r="CJ614"/>
  <c r="AJ623"/>
  <c r="BG615"/>
  <c r="BQ616"/>
  <c r="BQ618"/>
  <c r="BQ623" s="1"/>
  <c r="BQ619"/>
  <c r="BR619" s="1"/>
  <c r="BG620"/>
  <c r="BM627"/>
  <c r="AJ635"/>
  <c r="BQ637"/>
  <c r="AJ645"/>
  <c r="BH645"/>
  <c r="CH645"/>
  <c r="BI645"/>
  <c r="BL655"/>
  <c r="AM659"/>
  <c r="BP677"/>
  <c r="BR677" s="1"/>
  <c r="BL695"/>
  <c r="CH720"/>
  <c r="CJ701"/>
  <c r="CH789"/>
  <c r="CH812" s="1"/>
  <c r="CJ773"/>
  <c r="AK811"/>
  <c r="BI635"/>
  <c r="CI635"/>
  <c r="AA635"/>
  <c r="BQ630"/>
  <c r="BL634"/>
  <c r="K640"/>
  <c r="BI640"/>
  <c r="CI640"/>
  <c r="BQ639"/>
  <c r="X645"/>
  <c r="BP643"/>
  <c r="BR643" s="1"/>
  <c r="BP644"/>
  <c r="BJ649"/>
  <c r="BI696"/>
  <c r="AM654"/>
  <c r="BP655"/>
  <c r="BG657"/>
  <c r="BO661"/>
  <c r="BO662"/>
  <c r="BQ665"/>
  <c r="CJ665"/>
  <c r="CJ666"/>
  <c r="BG670"/>
  <c r="BP671"/>
  <c r="CJ671"/>
  <c r="BG674"/>
  <c r="BL675"/>
  <c r="BL682"/>
  <c r="CJ685"/>
  <c r="BQ688"/>
  <c r="BP689"/>
  <c r="BR689" s="1"/>
  <c r="BP691"/>
  <c r="BR691" s="1"/>
  <c r="BP693"/>
  <c r="BR693" s="1"/>
  <c r="BP695"/>
  <c r="BR695" s="1"/>
  <c r="BO698"/>
  <c r="BO699" s="1"/>
  <c r="S720"/>
  <c r="BP701"/>
  <c r="BR701" s="1"/>
  <c r="T714"/>
  <c r="BH731"/>
  <c r="BP728"/>
  <c r="BR728" s="1"/>
  <c r="O732"/>
  <c r="AC732"/>
  <c r="AO732"/>
  <c r="AX732"/>
  <c r="BU732"/>
  <c r="CC732"/>
  <c r="R750"/>
  <c r="AP750"/>
  <c r="BO735"/>
  <c r="BO755"/>
  <c r="T756"/>
  <c r="BO756"/>
  <c r="AA789"/>
  <c r="BH789"/>
  <c r="BH812" s="1"/>
  <c r="BL783"/>
  <c r="R801"/>
  <c r="BO792"/>
  <c r="BR793"/>
  <c r="BL804"/>
  <c r="BQ804"/>
  <c r="Q811"/>
  <c r="BL707"/>
  <c r="BL708"/>
  <c r="BL711"/>
  <c r="BL714"/>
  <c r="BQ715"/>
  <c r="BO716"/>
  <c r="BH725"/>
  <c r="AM753"/>
  <c r="BO754"/>
  <c r="AJ763"/>
  <c r="BI763"/>
  <c r="BP777"/>
  <c r="BL778"/>
  <c r="AM781"/>
  <c r="BL781"/>
  <c r="M812"/>
  <c r="T791"/>
  <c r="AY801"/>
  <c r="BM801"/>
  <c r="BW650"/>
  <c r="CE650"/>
  <c r="X623"/>
  <c r="BP614"/>
  <c r="BR614" s="1"/>
  <c r="CH623"/>
  <c r="BP615"/>
  <c r="BR615" s="1"/>
  <c r="BG621"/>
  <c r="T622"/>
  <c r="BO622"/>
  <c r="Q627"/>
  <c r="BJ627"/>
  <c r="AK627"/>
  <c r="CI627"/>
  <c r="S635"/>
  <c r="AY635"/>
  <c r="BO629"/>
  <c r="BL631"/>
  <c r="AM632"/>
  <c r="BP634"/>
  <c r="S640"/>
  <c r="AY640"/>
  <c r="BO638"/>
  <c r="AL645"/>
  <c r="BL643"/>
  <c r="BH649"/>
  <c r="BQ648"/>
  <c r="AY696"/>
  <c r="BN696"/>
  <c r="BL656"/>
  <c r="BL657"/>
  <c r="BQ666"/>
  <c r="BR666" s="1"/>
  <c r="T667"/>
  <c r="BQ667"/>
  <c r="BQ668"/>
  <c r="AM670"/>
  <c r="T672"/>
  <c r="BP675"/>
  <c r="CJ675"/>
  <c r="BQ680"/>
  <c r="CJ680"/>
  <c r="BP682"/>
  <c r="CJ682"/>
  <c r="BO685"/>
  <c r="K720"/>
  <c r="AK720"/>
  <c r="BL701"/>
  <c r="BL702"/>
  <c r="BP703"/>
  <c r="BR703" s="1"/>
  <c r="BQ704"/>
  <c r="BQ709"/>
  <c r="BO711"/>
  <c r="BO712"/>
  <c r="BQ713"/>
  <c r="T742"/>
  <c r="BP744"/>
  <c r="BG744"/>
  <c r="BQ745"/>
  <c r="L770"/>
  <c r="Y770"/>
  <c r="AI770"/>
  <c r="AV770"/>
  <c r="BS770"/>
  <c r="CA770"/>
  <c r="AL759"/>
  <c r="S759"/>
  <c r="BP754"/>
  <c r="BG754"/>
  <c r="BK763"/>
  <c r="BQ761"/>
  <c r="BQ763" s="1"/>
  <c r="BG774"/>
  <c r="CJ775"/>
  <c r="BL777"/>
  <c r="T797"/>
  <c r="R627"/>
  <c r="AP627"/>
  <c r="BK627"/>
  <c r="BG629"/>
  <c r="BN635"/>
  <c r="T630"/>
  <c r="BO630"/>
  <c r="T631"/>
  <c r="BQ634"/>
  <c r="BP637"/>
  <c r="BN640"/>
  <c r="BG638"/>
  <c r="T639"/>
  <c r="BO639"/>
  <c r="AP645"/>
  <c r="BK645"/>
  <c r="BL644"/>
  <c r="CI649"/>
  <c r="CJ648"/>
  <c r="CJ649" s="1"/>
  <c r="S696"/>
  <c r="CH696"/>
  <c r="BQ658"/>
  <c r="T659"/>
  <c r="BQ659"/>
  <c r="BQ660"/>
  <c r="BR660" s="1"/>
  <c r="AM662"/>
  <c r="BQ671"/>
  <c r="CJ673"/>
  <c r="BP676"/>
  <c r="BR676" s="1"/>
  <c r="BP683"/>
  <c r="BR683" s="1"/>
  <c r="BP684"/>
  <c r="BG685"/>
  <c r="BO688"/>
  <c r="BK720"/>
  <c r="BO702"/>
  <c r="AJ725"/>
  <c r="BO724"/>
  <c r="R731"/>
  <c r="AY731"/>
  <c r="BN731"/>
  <c r="AM736"/>
  <c r="BO738"/>
  <c r="BO739"/>
  <c r="T740"/>
  <c r="BQ740"/>
  <c r="CJ743"/>
  <c r="BL748"/>
  <c r="Q759"/>
  <c r="BN759"/>
  <c r="BL757"/>
  <c r="BP775"/>
  <c r="BR775" s="1"/>
  <c r="AM776"/>
  <c r="BP785"/>
  <c r="AM786"/>
  <c r="BL786"/>
  <c r="BP788"/>
  <c r="BG788"/>
  <c r="T794"/>
  <c r="BO795"/>
  <c r="T796"/>
  <c r="BO796"/>
  <c r="BD650"/>
  <c r="BZ650"/>
  <c r="BI623"/>
  <c r="K623"/>
  <c r="BG617"/>
  <c r="T618"/>
  <c r="BO618"/>
  <c r="T619"/>
  <c r="BQ622"/>
  <c r="BR622" s="1"/>
  <c r="X627"/>
  <c r="BE627"/>
  <c r="BN627"/>
  <c r="AY627"/>
  <c r="BH635"/>
  <c r="CH635"/>
  <c r="BP630"/>
  <c r="BP631"/>
  <c r="BR631" s="1"/>
  <c r="AJ640"/>
  <c r="BG637"/>
  <c r="CJ637"/>
  <c r="CJ640" s="1"/>
  <c r="BH640"/>
  <c r="BP639"/>
  <c r="BN645"/>
  <c r="Q649"/>
  <c r="BK649"/>
  <c r="BH696"/>
  <c r="BP654"/>
  <c r="BP658"/>
  <c r="T660"/>
  <c r="BQ661"/>
  <c r="BO663"/>
  <c r="BP664"/>
  <c r="BR664" s="1"/>
  <c r="BG665"/>
  <c r="BO669"/>
  <c r="BO670"/>
  <c r="CJ672"/>
  <c r="BO674"/>
  <c r="BG677"/>
  <c r="BL680"/>
  <c r="BG684"/>
  <c r="BG686"/>
  <c r="CJ688"/>
  <c r="BP690"/>
  <c r="CJ690"/>
  <c r="BP692"/>
  <c r="BR692" s="1"/>
  <c r="CJ692"/>
  <c r="BP694"/>
  <c r="BR694" s="1"/>
  <c r="CJ694"/>
  <c r="T701"/>
  <c r="T720" s="1"/>
  <c r="AY720"/>
  <c r="BN720"/>
  <c r="BQ702"/>
  <c r="CJ702"/>
  <c r="BQ714"/>
  <c r="BL717"/>
  <c r="BL719"/>
  <c r="AL725"/>
  <c r="T723"/>
  <c r="AY725"/>
  <c r="CI731"/>
  <c r="BO730"/>
  <c r="AB732"/>
  <c r="AN732"/>
  <c r="AW732"/>
  <c r="BT732"/>
  <c r="CB732"/>
  <c r="BK750"/>
  <c r="BG737"/>
  <c r="BP738"/>
  <c r="AM747"/>
  <c r="T748"/>
  <c r="BO748"/>
  <c r="T749"/>
  <c r="T757"/>
  <c r="CI789"/>
  <c r="BO793"/>
  <c r="BP794"/>
  <c r="BG794"/>
  <c r="BQ747"/>
  <c r="BQ754"/>
  <c r="BP757"/>
  <c r="AJ789"/>
  <c r="BI789"/>
  <c r="BP779"/>
  <c r="BQ788"/>
  <c r="BE801"/>
  <c r="BN801"/>
  <c r="BP792"/>
  <c r="BG792"/>
  <c r="BQ794"/>
  <c r="AL806"/>
  <c r="BK806"/>
  <c r="Q806"/>
  <c r="BK811"/>
  <c r="BQ738"/>
  <c r="BP742"/>
  <c r="AS770"/>
  <c r="BB770"/>
  <c r="CH759"/>
  <c r="BQ756"/>
  <c r="BQ757"/>
  <c r="BM766"/>
  <c r="K789"/>
  <c r="AK789"/>
  <c r="BJ789"/>
  <c r="BQ787"/>
  <c r="BW812"/>
  <c r="CE812"/>
  <c r="X801"/>
  <c r="BF801"/>
  <c r="BQ791"/>
  <c r="BQ792"/>
  <c r="BR792" s="1"/>
  <c r="BP800"/>
  <c r="R806"/>
  <c r="AP806"/>
  <c r="R811"/>
  <c r="AP811"/>
  <c r="BO809"/>
  <c r="BQ810"/>
  <c r="CJ810"/>
  <c r="AA720"/>
  <c r="BH720"/>
  <c r="CI720"/>
  <c r="AJ720"/>
  <c r="BP702"/>
  <c r="AM703"/>
  <c r="BL704"/>
  <c r="T706"/>
  <c r="BL710"/>
  <c r="BP711"/>
  <c r="BR711" s="1"/>
  <c r="BP712"/>
  <c r="T715"/>
  <c r="BP715"/>
  <c r="BQ719"/>
  <c r="BP722"/>
  <c r="BI725"/>
  <c r="K731"/>
  <c r="BI731"/>
  <c r="BI732" s="1"/>
  <c r="BP729"/>
  <c r="U732"/>
  <c r="AE732"/>
  <c r="AR732"/>
  <c r="BA732"/>
  <c r="BW732"/>
  <c r="CE732"/>
  <c r="BP735"/>
  <c r="I770"/>
  <c r="AG770"/>
  <c r="AT770"/>
  <c r="BC770"/>
  <c r="BY770"/>
  <c r="CG770"/>
  <c r="BI759"/>
  <c r="CI759"/>
  <c r="AA759"/>
  <c r="BG757"/>
  <c r="CH763"/>
  <c r="N812"/>
  <c r="AL789"/>
  <c r="BK789"/>
  <c r="BQ783"/>
  <c r="BX812"/>
  <c r="CF812"/>
  <c r="AA801"/>
  <c r="BH801"/>
  <c r="CH801"/>
  <c r="CJ791"/>
  <c r="BQ800"/>
  <c r="S806"/>
  <c r="AY806"/>
  <c r="T804"/>
  <c r="BP804"/>
  <c r="BP672"/>
  <c r="BR672" s="1"/>
  <c r="BG673"/>
  <c r="BO675"/>
  <c r="BG676"/>
  <c r="BG679"/>
  <c r="BO681"/>
  <c r="BO683"/>
  <c r="CJ686"/>
  <c r="BG689"/>
  <c r="BO690"/>
  <c r="BG691"/>
  <c r="BO692"/>
  <c r="BG693"/>
  <c r="BO694"/>
  <c r="BG695"/>
  <c r="BI720"/>
  <c r="AM702"/>
  <c r="BO703"/>
  <c r="BP705"/>
  <c r="BR705" s="1"/>
  <c r="BQ706"/>
  <c r="BR706" s="1"/>
  <c r="BP708"/>
  <c r="BL709"/>
  <c r="BO710"/>
  <c r="AA725"/>
  <c r="BQ722"/>
  <c r="AK725"/>
  <c r="AM724"/>
  <c r="AP731"/>
  <c r="BO727"/>
  <c r="I732"/>
  <c r="V732"/>
  <c r="AF732"/>
  <c r="AS732"/>
  <c r="BB732"/>
  <c r="BX732"/>
  <c r="CF732"/>
  <c r="AA750"/>
  <c r="BF750"/>
  <c r="CH750"/>
  <c r="BQ736"/>
  <c r="AM749"/>
  <c r="J770"/>
  <c r="W770"/>
  <c r="AH770"/>
  <c r="AU770"/>
  <c r="BD770"/>
  <c r="BZ770"/>
  <c r="AM752"/>
  <c r="CJ752"/>
  <c r="K759"/>
  <c r="AM754"/>
  <c r="BG765"/>
  <c r="BG766" s="1"/>
  <c r="BE766"/>
  <c r="CH766"/>
  <c r="CJ765"/>
  <c r="CJ766" s="1"/>
  <c r="BO769"/>
  <c r="Q789"/>
  <c r="AP789"/>
  <c r="BL773"/>
  <c r="BL789" s="1"/>
  <c r="BG784"/>
  <c r="BQ785"/>
  <c r="BL794"/>
  <c r="BL796"/>
  <c r="T798"/>
  <c r="BP798"/>
  <c r="BR798" s="1"/>
  <c r="BG800"/>
  <c r="T803"/>
  <c r="T806" s="1"/>
  <c r="BO803"/>
  <c r="BQ758"/>
  <c r="BQ765"/>
  <c r="BQ766" s="1"/>
  <c r="BQ768"/>
  <c r="R789"/>
  <c r="T773"/>
  <c r="AY789"/>
  <c r="BM789"/>
  <c r="BQ781"/>
  <c r="BP782"/>
  <c r="BR782" s="1"/>
  <c r="BY812"/>
  <c r="CG812"/>
  <c r="BI801"/>
  <c r="BP797"/>
  <c r="BP704"/>
  <c r="BR704" s="1"/>
  <c r="BL705"/>
  <c r="BO707"/>
  <c r="BP709"/>
  <c r="BR709" s="1"/>
  <c r="BQ710"/>
  <c r="BQ712"/>
  <c r="BP713"/>
  <c r="BQ716"/>
  <c r="BR716" s="1"/>
  <c r="BP717"/>
  <c r="R725"/>
  <c r="AP725"/>
  <c r="BP724"/>
  <c r="BF731"/>
  <c r="J732"/>
  <c r="W732"/>
  <c r="AG732"/>
  <c r="AT732"/>
  <c r="BC732"/>
  <c r="BY732"/>
  <c r="CG732"/>
  <c r="AJ750"/>
  <c r="AJ770" s="1"/>
  <c r="CI750"/>
  <c r="AE770"/>
  <c r="CJ737"/>
  <c r="BP745"/>
  <c r="BR745" s="1"/>
  <c r="BP746"/>
  <c r="BR746" s="1"/>
  <c r="BQ748"/>
  <c r="CJ748"/>
  <c r="O770"/>
  <c r="AC770"/>
  <c r="AQ770"/>
  <c r="AZ770"/>
  <c r="BV770"/>
  <c r="CD770"/>
  <c r="AY759"/>
  <c r="BL754"/>
  <c r="S763"/>
  <c r="AY763"/>
  <c r="CH769"/>
  <c r="CJ769" s="1"/>
  <c r="BE769"/>
  <c r="S789"/>
  <c r="BQ779"/>
  <c r="BQ780"/>
  <c r="J812"/>
  <c r="Y812"/>
  <c r="AH812"/>
  <c r="AU812"/>
  <c r="BD812"/>
  <c r="BZ812"/>
  <c r="K801"/>
  <c r="AK801"/>
  <c r="BJ801"/>
  <c r="CJ797"/>
  <c r="X811"/>
  <c r="AM704"/>
  <c r="T707"/>
  <c r="CJ710"/>
  <c r="AM713"/>
  <c r="BP714"/>
  <c r="CJ716"/>
  <c r="BQ717"/>
  <c r="BQ718"/>
  <c r="BR718" s="1"/>
  <c r="BP719"/>
  <c r="S725"/>
  <c r="BO722"/>
  <c r="BO725" s="1"/>
  <c r="X725"/>
  <c r="X732" s="1"/>
  <c r="BQ724"/>
  <c r="CH731"/>
  <c r="BM731"/>
  <c r="BL729"/>
  <c r="L732"/>
  <c r="Y732"/>
  <c r="AH732"/>
  <c r="AU732"/>
  <c r="BD732"/>
  <c r="BZ732"/>
  <c r="K750"/>
  <c r="K770" s="1"/>
  <c r="AM737"/>
  <c r="BL738"/>
  <c r="BL740"/>
  <c r="BL741"/>
  <c r="BL743"/>
  <c r="AM745"/>
  <c r="BP749"/>
  <c r="CJ749"/>
  <c r="P770"/>
  <c r="AD770"/>
  <c r="AR770"/>
  <c r="BA770"/>
  <c r="BW770"/>
  <c r="CE770"/>
  <c r="BO753"/>
  <c r="T754"/>
  <c r="AP759"/>
  <c r="BK759"/>
  <c r="BL756"/>
  <c r="BP758"/>
  <c r="BR758" s="1"/>
  <c r="CJ758"/>
  <c r="T761"/>
  <c r="BP761"/>
  <c r="BN763"/>
  <c r="T762"/>
  <c r="BO762"/>
  <c r="X789"/>
  <c r="BF789"/>
  <c r="BQ773"/>
  <c r="BG776"/>
  <c r="BQ777"/>
  <c r="BQ778"/>
  <c r="CJ779"/>
  <c r="BP781"/>
  <c r="BG783"/>
  <c r="BP784"/>
  <c r="BR784" s="1"/>
  <c r="BO785"/>
  <c r="AM795"/>
  <c r="BG797"/>
  <c r="AM798"/>
  <c r="BL800"/>
  <c r="AJ806"/>
  <c r="AM804"/>
  <c r="AA763"/>
  <c r="BQ762"/>
  <c r="BP768"/>
  <c r="BR768" s="1"/>
  <c r="CJ768"/>
  <c r="BF769"/>
  <c r="BQ769" s="1"/>
  <c r="BE789"/>
  <c r="BN789"/>
  <c r="T774"/>
  <c r="BO774"/>
  <c r="T776"/>
  <c r="BO776"/>
  <c r="T778"/>
  <c r="BO778"/>
  <c r="T780"/>
  <c r="BO780"/>
  <c r="BP786"/>
  <c r="BR786" s="1"/>
  <c r="T787"/>
  <c r="BO787"/>
  <c r="T788"/>
  <c r="L812"/>
  <c r="Z812"/>
  <c r="AI812"/>
  <c r="AV812"/>
  <c r="BS812"/>
  <c r="CA812"/>
  <c r="Q801"/>
  <c r="AL801"/>
  <c r="BK801"/>
  <c r="AM793"/>
  <c r="BQ796"/>
  <c r="BQ797"/>
  <c r="BQ799"/>
  <c r="CJ799"/>
  <c r="X806"/>
  <c r="BG803"/>
  <c r="CH806"/>
  <c r="BQ805"/>
  <c r="S811"/>
  <c r="AY811"/>
  <c r="BN811"/>
  <c r="BG809"/>
  <c r="BG811" s="1"/>
  <c r="CJ809"/>
  <c r="CH811"/>
  <c r="BP809"/>
  <c r="AA811"/>
  <c r="BQ808"/>
  <c r="CJ808"/>
  <c r="BL810"/>
  <c r="CJ60"/>
  <c r="BR19"/>
  <c r="BR23"/>
  <c r="BR118"/>
  <c r="BO143"/>
  <c r="BR146"/>
  <c r="BR159"/>
  <c r="BR163"/>
  <c r="BR171"/>
  <c r="BR175"/>
  <c r="BR179"/>
  <c r="BR183"/>
  <c r="BR187"/>
  <c r="BR191"/>
  <c r="BR215"/>
  <c r="BR110"/>
  <c r="BR138"/>
  <c r="BR155"/>
  <c r="BR13"/>
  <c r="BR12"/>
  <c r="BR58"/>
  <c r="BR70"/>
  <c r="BR88"/>
  <c r="BR104"/>
  <c r="BR209"/>
  <c r="BR231"/>
  <c r="BQ89"/>
  <c r="BR93"/>
  <c r="BR97"/>
  <c r="BR156"/>
  <c r="BR238"/>
  <c r="T250"/>
  <c r="R259"/>
  <c r="BP254"/>
  <c r="BR254" s="1"/>
  <c r="BG254"/>
  <c r="BR282"/>
  <c r="T8"/>
  <c r="BL8"/>
  <c r="BP8"/>
  <c r="BG11"/>
  <c r="BG15"/>
  <c r="BG18"/>
  <c r="BG21"/>
  <c r="BG24"/>
  <c r="BG28"/>
  <c r="BG32"/>
  <c r="BG35"/>
  <c r="BG37"/>
  <c r="BG40"/>
  <c r="BG44"/>
  <c r="BG48"/>
  <c r="BG52"/>
  <c r="BG57"/>
  <c r="BG61"/>
  <c r="BG65"/>
  <c r="BG69"/>
  <c r="BG73"/>
  <c r="BG77"/>
  <c r="BG80"/>
  <c r="BG82"/>
  <c r="AM86"/>
  <c r="AM89" s="1"/>
  <c r="BG87"/>
  <c r="BO87"/>
  <c r="BO89" s="1"/>
  <c r="CI89"/>
  <c r="BQ91"/>
  <c r="CJ91"/>
  <c r="BG92"/>
  <c r="BO92"/>
  <c r="BG96"/>
  <c r="BG100"/>
  <c r="BG105"/>
  <c r="BH108"/>
  <c r="AM110"/>
  <c r="BG111"/>
  <c r="BG114"/>
  <c r="BG117"/>
  <c r="BG122"/>
  <c r="BG126"/>
  <c r="BG130"/>
  <c r="BG134"/>
  <c r="BH136"/>
  <c r="AM138"/>
  <c r="BG139"/>
  <c r="BE143"/>
  <c r="BM143"/>
  <c r="BG145"/>
  <c r="BO145"/>
  <c r="BO151" s="1"/>
  <c r="CJ146"/>
  <c r="BG148"/>
  <c r="BE151"/>
  <c r="AP244"/>
  <c r="BG155"/>
  <c r="BO155"/>
  <c r="CH244"/>
  <c r="BG161"/>
  <c r="BG165"/>
  <c r="BG169"/>
  <c r="BG173"/>
  <c r="BG177"/>
  <c r="BG181"/>
  <c r="BG185"/>
  <c r="BG189"/>
  <c r="BG193"/>
  <c r="BG197"/>
  <c r="BG201"/>
  <c r="BG205"/>
  <c r="BG212"/>
  <c r="BQ213"/>
  <c r="BR213" s="1"/>
  <c r="CJ213"/>
  <c r="BO215"/>
  <c r="BG217"/>
  <c r="BG218"/>
  <c r="BG219"/>
  <c r="BP220"/>
  <c r="BL222"/>
  <c r="BP223"/>
  <c r="BL224"/>
  <c r="AM226"/>
  <c r="BQ226"/>
  <c r="BR226" s="1"/>
  <c r="T228"/>
  <c r="BG228"/>
  <c r="BQ229"/>
  <c r="BR229" s="1"/>
  <c r="CJ229"/>
  <c r="BO231"/>
  <c r="BG233"/>
  <c r="BG234"/>
  <c r="BG235"/>
  <c r="BP236"/>
  <c r="BR236" s="1"/>
  <c r="BL238"/>
  <c r="BP239"/>
  <c r="BQ240"/>
  <c r="BR240" s="1"/>
  <c r="CJ240"/>
  <c r="BP241"/>
  <c r="BR241" s="1"/>
  <c r="BQ242"/>
  <c r="CJ242"/>
  <c r="BP243"/>
  <c r="BR243" s="1"/>
  <c r="P293"/>
  <c r="AC293"/>
  <c r="AG293"/>
  <c r="BT293"/>
  <c r="BX293"/>
  <c r="CB293"/>
  <c r="CF293"/>
  <c r="CF813" s="1"/>
  <c r="Q248"/>
  <c r="Q293" s="1"/>
  <c r="AP259"/>
  <c r="BO250"/>
  <c r="CH259"/>
  <c r="BP251"/>
  <c r="T255"/>
  <c r="BG255"/>
  <c r="CJ256"/>
  <c r="K273"/>
  <c r="S273"/>
  <c r="S293" s="1"/>
  <c r="BQ264"/>
  <c r="BR264" s="1"/>
  <c r="CJ273"/>
  <c r="T280"/>
  <c r="AM280"/>
  <c r="BL287"/>
  <c r="BR309"/>
  <c r="BR310"/>
  <c r="BR311"/>
  <c r="BR316"/>
  <c r="BR317"/>
  <c r="BR325"/>
  <c r="BR345"/>
  <c r="BR346"/>
  <c r="BR353"/>
  <c r="BR368"/>
  <c r="BR369"/>
  <c r="BL381"/>
  <c r="BR390"/>
  <c r="BR392"/>
  <c r="BR405"/>
  <c r="BR427"/>
  <c r="AM246"/>
  <c r="AK248"/>
  <c r="CH248"/>
  <c r="CJ246"/>
  <c r="CJ248" s="1"/>
  <c r="BG257"/>
  <c r="BP257"/>
  <c r="BR257" s="1"/>
  <c r="BR296"/>
  <c r="BG8"/>
  <c r="BO8"/>
  <c r="BG12"/>
  <c r="BG22"/>
  <c r="BG25"/>
  <c r="BG29"/>
  <c r="BG33"/>
  <c r="BG41"/>
  <c r="BG45"/>
  <c r="BG49"/>
  <c r="BG53"/>
  <c r="BG55"/>
  <c r="BG58"/>
  <c r="BG62"/>
  <c r="BG66"/>
  <c r="BG70"/>
  <c r="BG74"/>
  <c r="BG78"/>
  <c r="BG88"/>
  <c r="R89"/>
  <c r="BJ89"/>
  <c r="T91"/>
  <c r="BL91"/>
  <c r="AM92"/>
  <c r="BG93"/>
  <c r="BG97"/>
  <c r="BG101"/>
  <c r="BG104"/>
  <c r="CJ110"/>
  <c r="BG115"/>
  <c r="BG118"/>
  <c r="BG120"/>
  <c r="BG123"/>
  <c r="BG127"/>
  <c r="BG131"/>
  <c r="CJ138"/>
  <c r="CJ143" s="1"/>
  <c r="BG140"/>
  <c r="T141"/>
  <c r="BL141"/>
  <c r="BH143"/>
  <c r="AM145"/>
  <c r="T146"/>
  <c r="BL146"/>
  <c r="CJ147"/>
  <c r="BG149"/>
  <c r="R244"/>
  <c r="AM155"/>
  <c r="BF244"/>
  <c r="BJ244"/>
  <c r="BN244"/>
  <c r="BG158"/>
  <c r="BG162"/>
  <c r="BG166"/>
  <c r="BG170"/>
  <c r="BG174"/>
  <c r="BG178"/>
  <c r="BG182"/>
  <c r="BG186"/>
  <c r="BG190"/>
  <c r="BG194"/>
  <c r="BG198"/>
  <c r="BG202"/>
  <c r="BG206"/>
  <c r="BG209"/>
  <c r="BG216"/>
  <c r="BG221"/>
  <c r="BP224"/>
  <c r="BR224" s="1"/>
  <c r="BP227"/>
  <c r="BR227" s="1"/>
  <c r="BG232"/>
  <c r="BG237"/>
  <c r="BH248"/>
  <c r="BP250"/>
  <c r="BG250"/>
  <c r="BL250"/>
  <c r="BJ259"/>
  <c r="AM262"/>
  <c r="AK273"/>
  <c r="BP397"/>
  <c r="BR396"/>
  <c r="BR397" s="1"/>
  <c r="BP400"/>
  <c r="BR399"/>
  <c r="BR400" s="1"/>
  <c r="BF84"/>
  <c r="CH84"/>
  <c r="CH152" s="1"/>
  <c r="BP86"/>
  <c r="BE89"/>
  <c r="BE152" s="1"/>
  <c r="R136"/>
  <c r="BJ136"/>
  <c r="BE244"/>
  <c r="AM247"/>
  <c r="BQ250"/>
  <c r="T251"/>
  <c r="CJ252"/>
  <c r="BO254"/>
  <c r="BP255"/>
  <c r="BR255" s="1"/>
  <c r="T265"/>
  <c r="BL273"/>
  <c r="BR300"/>
  <c r="BR329"/>
  <c r="BR360"/>
  <c r="BR361"/>
  <c r="BG263"/>
  <c r="BP263"/>
  <c r="BR263" s="1"/>
  <c r="BR289"/>
  <c r="AM91"/>
  <c r="BP92"/>
  <c r="BR92" s="1"/>
  <c r="BG110"/>
  <c r="BO110"/>
  <c r="T139"/>
  <c r="BL139"/>
  <c r="BL143" s="1"/>
  <c r="T145"/>
  <c r="BL145"/>
  <c r="T155"/>
  <c r="BL155"/>
  <c r="CI244"/>
  <c r="BG215"/>
  <c r="BP216"/>
  <c r="BR216" s="1"/>
  <c r="BL220"/>
  <c r="AM222"/>
  <c r="T224"/>
  <c r="BG224"/>
  <c r="BQ225"/>
  <c r="BR225" s="1"/>
  <c r="CJ225"/>
  <c r="BO227"/>
  <c r="BG231"/>
  <c r="BP232"/>
  <c r="BL236"/>
  <c r="AM238"/>
  <c r="AY259"/>
  <c r="BN259"/>
  <c r="CI259"/>
  <c r="BQ251"/>
  <c r="BL251"/>
  <c r="BH259"/>
  <c r="BP252"/>
  <c r="BR252" s="1"/>
  <c r="AM253"/>
  <c r="BQ256"/>
  <c r="BR256" s="1"/>
  <c r="AK259"/>
  <c r="BE259"/>
  <c r="X273"/>
  <c r="AM263"/>
  <c r="BO264"/>
  <c r="BQ265"/>
  <c r="BR265" s="1"/>
  <c r="BL265"/>
  <c r="BR269"/>
  <c r="BR272"/>
  <c r="AM287"/>
  <c r="BR297"/>
  <c r="BR304"/>
  <c r="BR313"/>
  <c r="BR349"/>
  <c r="BR385"/>
  <c r="BR515"/>
  <c r="BQ246"/>
  <c r="BQ248" s="1"/>
  <c r="BG258"/>
  <c r="T261"/>
  <c r="BG264"/>
  <c r="BG268"/>
  <c r="BG274"/>
  <c r="BG276"/>
  <c r="BO276"/>
  <c r="BO280" s="1"/>
  <c r="BG282"/>
  <c r="BO282"/>
  <c r="BO287" s="1"/>
  <c r="BG285"/>
  <c r="CJ289"/>
  <c r="BG290"/>
  <c r="BG292" s="1"/>
  <c r="BO290"/>
  <c r="BO292" s="1"/>
  <c r="BH292"/>
  <c r="BG296"/>
  <c r="BO296"/>
  <c r="BG299"/>
  <c r="BG303"/>
  <c r="BG305"/>
  <c r="BG309"/>
  <c r="BG313"/>
  <c r="BG316"/>
  <c r="BG321"/>
  <c r="BG325"/>
  <c r="BG328"/>
  <c r="BG332"/>
  <c r="BG336"/>
  <c r="BG339"/>
  <c r="BG342"/>
  <c r="BG345"/>
  <c r="BG349"/>
  <c r="BG352"/>
  <c r="BG356"/>
  <c r="BG360"/>
  <c r="BG364"/>
  <c r="BG368"/>
  <c r="AM372"/>
  <c r="AM373" s="1"/>
  <c r="BE373"/>
  <c r="BM373"/>
  <c r="BG375"/>
  <c r="BO375"/>
  <c r="CJ376"/>
  <c r="BG378"/>
  <c r="AM383"/>
  <c r="T384"/>
  <c r="BL384"/>
  <c r="BG386"/>
  <c r="BG390"/>
  <c r="BE394"/>
  <c r="BM394"/>
  <c r="BG396"/>
  <c r="BG397" s="1"/>
  <c r="R397"/>
  <c r="BF397"/>
  <c r="BJ397"/>
  <c r="BG399"/>
  <c r="BG400" s="1"/>
  <c r="R400"/>
  <c r="BF400"/>
  <c r="BJ400"/>
  <c r="K475"/>
  <c r="S475"/>
  <c r="AK475"/>
  <c r="AY475"/>
  <c r="AY512" s="1"/>
  <c r="BH475"/>
  <c r="BM475"/>
  <c r="AM405"/>
  <c r="T407"/>
  <c r="BL408"/>
  <c r="BP409"/>
  <c r="BR409" s="1"/>
  <c r="BL410"/>
  <c r="BG411"/>
  <c r="BG412"/>
  <c r="BP413"/>
  <c r="BR413" s="1"/>
  <c r="BO415"/>
  <c r="BG417"/>
  <c r="BG418"/>
  <c r="BG419"/>
  <c r="BP420"/>
  <c r="BL422"/>
  <c r="AM424"/>
  <c r="BG426"/>
  <c r="BG428"/>
  <c r="T430"/>
  <c r="BQ431"/>
  <c r="CJ431"/>
  <c r="BQ435"/>
  <c r="BR435" s="1"/>
  <c r="BQ438"/>
  <c r="BR438" s="1"/>
  <c r="BL438"/>
  <c r="AM439"/>
  <c r="T440"/>
  <c r="BG440"/>
  <c r="BP441"/>
  <c r="BR441" s="1"/>
  <c r="BQ443"/>
  <c r="BR443" s="1"/>
  <c r="BQ447"/>
  <c r="BR447" s="1"/>
  <c r="BR458"/>
  <c r="BR462"/>
  <c r="BR474"/>
  <c r="BR491"/>
  <c r="BR496"/>
  <c r="BR500"/>
  <c r="AK564"/>
  <c r="BR518"/>
  <c r="BR547"/>
  <c r="T560"/>
  <c r="R475"/>
  <c r="T404"/>
  <c r="BP433"/>
  <c r="BR433" s="1"/>
  <c r="BG433"/>
  <c r="BP445"/>
  <c r="BR445" s="1"/>
  <c r="BG445"/>
  <c r="BQ450"/>
  <c r="BR450" s="1"/>
  <c r="BG450"/>
  <c r="BP275"/>
  <c r="R280"/>
  <c r="BF280"/>
  <c r="BJ280"/>
  <c r="CH280"/>
  <c r="R287"/>
  <c r="BF287"/>
  <c r="BJ287"/>
  <c r="CH287"/>
  <c r="R370"/>
  <c r="BF370"/>
  <c r="BF401" s="1"/>
  <c r="BJ370"/>
  <c r="BQ404"/>
  <c r="BJ475"/>
  <c r="BL404"/>
  <c r="BP511"/>
  <c r="BP267"/>
  <c r="BR267" s="1"/>
  <c r="BP271"/>
  <c r="BR271" s="1"/>
  <c r="BP278"/>
  <c r="AK280"/>
  <c r="BE280"/>
  <c r="BP284"/>
  <c r="AK287"/>
  <c r="BE287"/>
  <c r="BQ290"/>
  <c r="BQ292" s="1"/>
  <c r="R292"/>
  <c r="BJ292"/>
  <c r="BP298"/>
  <c r="BR298" s="1"/>
  <c r="BP302"/>
  <c r="BR302" s="1"/>
  <c r="BP308"/>
  <c r="BR308" s="1"/>
  <c r="BP312"/>
  <c r="BR312" s="1"/>
  <c r="BP315"/>
  <c r="BR315" s="1"/>
  <c r="BP318"/>
  <c r="BR318" s="1"/>
  <c r="BP320"/>
  <c r="BR320" s="1"/>
  <c r="BP324"/>
  <c r="BR324" s="1"/>
  <c r="BP327"/>
  <c r="BR327" s="1"/>
  <c r="BP331"/>
  <c r="BR331" s="1"/>
  <c r="BP335"/>
  <c r="BR335" s="1"/>
  <c r="BP338"/>
  <c r="BR338" s="1"/>
  <c r="BP344"/>
  <c r="BR344" s="1"/>
  <c r="BP348"/>
  <c r="BR348" s="1"/>
  <c r="BP351"/>
  <c r="BR351" s="1"/>
  <c r="BP355"/>
  <c r="BR355" s="1"/>
  <c r="BP359"/>
  <c r="BR359" s="1"/>
  <c r="BP363"/>
  <c r="BP367"/>
  <c r="BR367" s="1"/>
  <c r="BE370"/>
  <c r="BP372"/>
  <c r="BQ375"/>
  <c r="BP377"/>
  <c r="BR377" s="1"/>
  <c r="R381"/>
  <c r="BJ381"/>
  <c r="BP383"/>
  <c r="BP389"/>
  <c r="BP393"/>
  <c r="BR393" s="1"/>
  <c r="Q475"/>
  <c r="AA475"/>
  <c r="AA512" s="1"/>
  <c r="BF475"/>
  <c r="BF512" s="1"/>
  <c r="CI475"/>
  <c r="BG406"/>
  <c r="BP407"/>
  <c r="BR407" s="1"/>
  <c r="BO409"/>
  <c r="AM411"/>
  <c r="T413"/>
  <c r="BP414"/>
  <c r="BR414" s="1"/>
  <c r="BL416"/>
  <c r="AM418"/>
  <c r="T420"/>
  <c r="BP421"/>
  <c r="BR421" s="1"/>
  <c r="BG425"/>
  <c r="BG427"/>
  <c r="BG429"/>
  <c r="BP430"/>
  <c r="BR430" s="1"/>
  <c r="BQ434"/>
  <c r="BL434"/>
  <c r="AM436"/>
  <c r="BP440"/>
  <c r="BQ442"/>
  <c r="BL442"/>
  <c r="AM444"/>
  <c r="BQ451"/>
  <c r="AM485"/>
  <c r="BE475"/>
  <c r="BE512" s="1"/>
  <c r="BP404"/>
  <c r="BP437"/>
  <c r="BR437" s="1"/>
  <c r="BG437"/>
  <c r="BQ446"/>
  <c r="BG446"/>
  <c r="BP449"/>
  <c r="BR449" s="1"/>
  <c r="BG449"/>
  <c r="AM289"/>
  <c r="AM292" s="1"/>
  <c r="BP290"/>
  <c r="BP375"/>
  <c r="BQ384"/>
  <c r="BR384" s="1"/>
  <c r="X475"/>
  <c r="AL475"/>
  <c r="AL512" s="1"/>
  <c r="BI475"/>
  <c r="BI512" s="1"/>
  <c r="BN475"/>
  <c r="CH475"/>
  <c r="BO406"/>
  <c r="AM408"/>
  <c r="T410"/>
  <c r="BG410"/>
  <c r="BL413"/>
  <c r="BG415"/>
  <c r="BP416"/>
  <c r="BR416" s="1"/>
  <c r="BL420"/>
  <c r="T422"/>
  <c r="BG422"/>
  <c r="BQ423"/>
  <c r="BR423" s="1"/>
  <c r="CJ423"/>
  <c r="BO425"/>
  <c r="BO427"/>
  <c r="BO429"/>
  <c r="BG432"/>
  <c r="BO433"/>
  <c r="BP434"/>
  <c r="T438"/>
  <c r="BP442"/>
  <c r="BR455"/>
  <c r="BR459"/>
  <c r="BR471"/>
  <c r="N564"/>
  <c r="BR520"/>
  <c r="BR523"/>
  <c r="BR526"/>
  <c r="BR548"/>
  <c r="BR553"/>
  <c r="AK612"/>
  <c r="AM567"/>
  <c r="BR637"/>
  <c r="BG453"/>
  <c r="BG457"/>
  <c r="BG461"/>
  <c r="BG465"/>
  <c r="BG469"/>
  <c r="BG473"/>
  <c r="T477"/>
  <c r="BL477"/>
  <c r="BP477"/>
  <c r="BG482"/>
  <c r="BG487"/>
  <c r="BO487"/>
  <c r="BG492"/>
  <c r="BG498"/>
  <c r="T503"/>
  <c r="T508" s="1"/>
  <c r="BL503"/>
  <c r="BP503"/>
  <c r="CJ510"/>
  <c r="CJ511" s="1"/>
  <c r="BH511"/>
  <c r="BG515"/>
  <c r="BO515"/>
  <c r="BG517"/>
  <c r="BG519"/>
  <c r="BG522"/>
  <c r="BG525"/>
  <c r="BG527"/>
  <c r="BG531"/>
  <c r="BG535"/>
  <c r="BE539"/>
  <c r="T541"/>
  <c r="BL541"/>
  <c r="BL543" s="1"/>
  <c r="BP541"/>
  <c r="AM545"/>
  <c r="AM549" s="1"/>
  <c r="T546"/>
  <c r="BL546"/>
  <c r="CI549"/>
  <c r="AM551"/>
  <c r="BG555"/>
  <c r="BG559"/>
  <c r="CI560"/>
  <c r="T562"/>
  <c r="T563" s="1"/>
  <c r="BG562"/>
  <c r="BG563" s="1"/>
  <c r="BQ562"/>
  <c r="BQ563" s="1"/>
  <c r="CJ562"/>
  <c r="CJ563" s="1"/>
  <c r="BE563"/>
  <c r="BJ563"/>
  <c r="BP563"/>
  <c r="K612"/>
  <c r="T567"/>
  <c r="BE612"/>
  <c r="BI612"/>
  <c r="BM612"/>
  <c r="BQ567"/>
  <c r="BP568"/>
  <c r="BR568" s="1"/>
  <c r="BL570"/>
  <c r="BP571"/>
  <c r="BR571" s="1"/>
  <c r="BL572"/>
  <c r="AM574"/>
  <c r="BP575"/>
  <c r="BR575" s="1"/>
  <c r="BL577"/>
  <c r="AM579"/>
  <c r="BP580"/>
  <c r="BR580" s="1"/>
  <c r="BO582"/>
  <c r="BO584"/>
  <c r="CJ586"/>
  <c r="BO587"/>
  <c r="BQ588"/>
  <c r="BR588" s="1"/>
  <c r="BQ590"/>
  <c r="BR590" s="1"/>
  <c r="BL590"/>
  <c r="AM591"/>
  <c r="BQ594"/>
  <c r="BR594" s="1"/>
  <c r="BQ596"/>
  <c r="BR596" s="1"/>
  <c r="BL596"/>
  <c r="AM598"/>
  <c r="BP602"/>
  <c r="BR620"/>
  <c r="CJ627"/>
  <c r="T635"/>
  <c r="CJ635"/>
  <c r="BR663"/>
  <c r="BR668"/>
  <c r="BP592"/>
  <c r="BR592" s="1"/>
  <c r="BG592"/>
  <c r="BP599"/>
  <c r="BR599" s="1"/>
  <c r="BG599"/>
  <c r="BG454"/>
  <c r="BG458"/>
  <c r="BG462"/>
  <c r="BG466"/>
  <c r="BG470"/>
  <c r="BG474"/>
  <c r="BG477"/>
  <c r="BO477"/>
  <c r="BO485" s="1"/>
  <c r="CJ478"/>
  <c r="BG479"/>
  <c r="BG483"/>
  <c r="BH485"/>
  <c r="AM487"/>
  <c r="BG488"/>
  <c r="BG490"/>
  <c r="BG493"/>
  <c r="BG495"/>
  <c r="BG499"/>
  <c r="BG503"/>
  <c r="BO503"/>
  <c r="BP504"/>
  <c r="BR504" s="1"/>
  <c r="BG506"/>
  <c r="T510"/>
  <c r="T511" s="1"/>
  <c r="BL510"/>
  <c r="BL511" s="1"/>
  <c r="AM515"/>
  <c r="T516"/>
  <c r="BL516"/>
  <c r="BG520"/>
  <c r="BG528"/>
  <c r="BG532"/>
  <c r="BG536"/>
  <c r="BG541"/>
  <c r="BG543" s="1"/>
  <c r="BO541"/>
  <c r="BO543" s="1"/>
  <c r="BG546"/>
  <c r="BO546"/>
  <c r="BO549" s="1"/>
  <c r="BG548"/>
  <c r="BF549"/>
  <c r="CH549"/>
  <c r="BG552"/>
  <c r="BG556"/>
  <c r="BE560"/>
  <c r="BM560"/>
  <c r="AM562"/>
  <c r="AM563" s="1"/>
  <c r="BO562"/>
  <c r="BO563" s="1"/>
  <c r="BL567"/>
  <c r="BP567"/>
  <c r="CJ567"/>
  <c r="BP587"/>
  <c r="BR587" s="1"/>
  <c r="BG587"/>
  <c r="R501"/>
  <c r="BJ501"/>
  <c r="CH501"/>
  <c r="BF543"/>
  <c r="BF564" s="1"/>
  <c r="CH543"/>
  <c r="BP545"/>
  <c r="BE549"/>
  <c r="BM549"/>
  <c r="BP551"/>
  <c r="T568"/>
  <c r="BQ569"/>
  <c r="BR569" s="1"/>
  <c r="CJ569"/>
  <c r="BO571"/>
  <c r="T575"/>
  <c r="BQ576"/>
  <c r="BR576" s="1"/>
  <c r="CJ576"/>
  <c r="BL578"/>
  <c r="T580"/>
  <c r="BP581"/>
  <c r="BR581" s="1"/>
  <c r="BQ583"/>
  <c r="BR583" s="1"/>
  <c r="CJ583"/>
  <c r="BL585"/>
  <c r="BQ593"/>
  <c r="BL593"/>
  <c r="BQ597"/>
  <c r="BR597" s="1"/>
  <c r="BQ600"/>
  <c r="BL600"/>
  <c r="AM601"/>
  <c r="T602"/>
  <c r="CJ603"/>
  <c r="BR630"/>
  <c r="BQ649"/>
  <c r="BP589"/>
  <c r="BR589" s="1"/>
  <c r="BG589"/>
  <c r="BP595"/>
  <c r="BR595" s="1"/>
  <c r="BG595"/>
  <c r="BQ477"/>
  <c r="BQ485" s="1"/>
  <c r="CJ477"/>
  <c r="BP487"/>
  <c r="BQ503"/>
  <c r="CJ503"/>
  <c r="AM510"/>
  <c r="AM511" s="1"/>
  <c r="T515"/>
  <c r="BL515"/>
  <c r="AM542"/>
  <c r="AM543" s="1"/>
  <c r="Q612"/>
  <c r="Q650" s="1"/>
  <c r="X612"/>
  <c r="AL612"/>
  <c r="BF612"/>
  <c r="BJ612"/>
  <c r="BN612"/>
  <c r="CH612"/>
  <c r="BL568"/>
  <c r="AM570"/>
  <c r="T572"/>
  <c r="BG572"/>
  <c r="BQ573"/>
  <c r="BR573" s="1"/>
  <c r="CJ573"/>
  <c r="BL575"/>
  <c r="AM577"/>
  <c r="BP578"/>
  <c r="BR578" s="1"/>
  <c r="BL580"/>
  <c r="BG582"/>
  <c r="BG584"/>
  <c r="BP585"/>
  <c r="BR585" s="1"/>
  <c r="BQ586"/>
  <c r="BR586" s="1"/>
  <c r="T590"/>
  <c r="BO592"/>
  <c r="BP593"/>
  <c r="T596"/>
  <c r="CJ597"/>
  <c r="BO599"/>
  <c r="BP600"/>
  <c r="BQ602"/>
  <c r="BL602"/>
  <c r="CJ623"/>
  <c r="BO640"/>
  <c r="BL645"/>
  <c r="BJ696"/>
  <c r="BL653"/>
  <c r="BR722"/>
  <c r="BG605"/>
  <c r="BG609"/>
  <c r="BG610"/>
  <c r="BG614"/>
  <c r="BO614"/>
  <c r="BG618"/>
  <c r="BG622"/>
  <c r="R623"/>
  <c r="BF623"/>
  <c r="BJ623"/>
  <c r="T625"/>
  <c r="T627" s="1"/>
  <c r="BL625"/>
  <c r="BL627" s="1"/>
  <c r="BP625"/>
  <c r="AM629"/>
  <c r="BG630"/>
  <c r="BG634"/>
  <c r="T637"/>
  <c r="T640" s="1"/>
  <c r="BL637"/>
  <c r="BL640" s="1"/>
  <c r="AM638"/>
  <c r="BG639"/>
  <c r="BF640"/>
  <c r="CH640"/>
  <c r="CJ642"/>
  <c r="CJ645" s="1"/>
  <c r="BG643"/>
  <c r="BG645" s="1"/>
  <c r="BO643"/>
  <c r="BO645" s="1"/>
  <c r="AM647"/>
  <c r="AM649" s="1"/>
  <c r="T648"/>
  <c r="BL648"/>
  <c r="BL649" s="1"/>
  <c r="Q696"/>
  <c r="Q732" s="1"/>
  <c r="AA696"/>
  <c r="AA732" s="1"/>
  <c r="AM653"/>
  <c r="BF696"/>
  <c r="BO653"/>
  <c r="CI696"/>
  <c r="CI732" s="1"/>
  <c r="AM655"/>
  <c r="T657"/>
  <c r="BL658"/>
  <c r="AM660"/>
  <c r="BP661"/>
  <c r="BL663"/>
  <c r="BG664"/>
  <c r="T665"/>
  <c r="BL666"/>
  <c r="AM668"/>
  <c r="BP669"/>
  <c r="BR669" s="1"/>
  <c r="BL671"/>
  <c r="BG672"/>
  <c r="T673"/>
  <c r="T675"/>
  <c r="BP678"/>
  <c r="BP681"/>
  <c r="BR681" s="1"/>
  <c r="BQ684"/>
  <c r="BR684" s="1"/>
  <c r="BL684"/>
  <c r="BP686"/>
  <c r="BR702"/>
  <c r="BR710"/>
  <c r="AY732"/>
  <c r="BR729"/>
  <c r="BE696"/>
  <c r="BP653"/>
  <c r="BP616"/>
  <c r="BR616" s="1"/>
  <c r="AK623"/>
  <c r="BE623"/>
  <c r="BE635"/>
  <c r="BM635"/>
  <c r="BE640"/>
  <c r="BM640"/>
  <c r="BP642"/>
  <c r="R645"/>
  <c r="BF645"/>
  <c r="BJ645"/>
  <c r="BF649"/>
  <c r="CH649"/>
  <c r="BQ675"/>
  <c r="BP679"/>
  <c r="BR679" s="1"/>
  <c r="BG680"/>
  <c r="BQ682"/>
  <c r="BR682" s="1"/>
  <c r="BP687"/>
  <c r="BR687" s="1"/>
  <c r="BG688"/>
  <c r="BQ690"/>
  <c r="BR690" s="1"/>
  <c r="BG690"/>
  <c r="BP604"/>
  <c r="BR604" s="1"/>
  <c r="BP608"/>
  <c r="BP611"/>
  <c r="BR611" s="1"/>
  <c r="BP617"/>
  <c r="BR617" s="1"/>
  <c r="BP621"/>
  <c r="BR621" s="1"/>
  <c r="BF627"/>
  <c r="CH627"/>
  <c r="BP629"/>
  <c r="BP633"/>
  <c r="BR633" s="1"/>
  <c r="BP638"/>
  <c r="BR638" s="1"/>
  <c r="AK645"/>
  <c r="BE645"/>
  <c r="BP647"/>
  <c r="BE649"/>
  <c r="BM649"/>
  <c r="BG656"/>
  <c r="BP657"/>
  <c r="BR657" s="1"/>
  <c r="BL659"/>
  <c r="T661"/>
  <c r="BP662"/>
  <c r="BR662" s="1"/>
  <c r="AM664"/>
  <c r="BP665"/>
  <c r="BR665" s="1"/>
  <c r="BL667"/>
  <c r="T669"/>
  <c r="BP670"/>
  <c r="BR670" s="1"/>
  <c r="AM672"/>
  <c r="BP673"/>
  <c r="BR673" s="1"/>
  <c r="K732"/>
  <c r="R696"/>
  <c r="T653"/>
  <c r="AM626"/>
  <c r="AM627" s="1"/>
  <c r="AJ696"/>
  <c r="AP696"/>
  <c r="BG653"/>
  <c r="BK696"/>
  <c r="BQ653"/>
  <c r="CJ653"/>
  <c r="BQ654"/>
  <c r="BR654" s="1"/>
  <c r="CJ654"/>
  <c r="BO656"/>
  <c r="AM658"/>
  <c r="BP659"/>
  <c r="BR659" s="1"/>
  <c r="BL661"/>
  <c r="T663"/>
  <c r="BG663"/>
  <c r="AM666"/>
  <c r="BP667"/>
  <c r="BR667" s="1"/>
  <c r="BL669"/>
  <c r="T671"/>
  <c r="BG671"/>
  <c r="BQ678"/>
  <c r="BL678"/>
  <c r="BP680"/>
  <c r="BR680" s="1"/>
  <c r="BQ686"/>
  <c r="BL686"/>
  <c r="BP688"/>
  <c r="BR712"/>
  <c r="BR715"/>
  <c r="BQ725"/>
  <c r="N732"/>
  <c r="BJ759"/>
  <c r="BL753"/>
  <c r="AM698"/>
  <c r="AM699" s="1"/>
  <c r="BE699"/>
  <c r="BM699"/>
  <c r="BG701"/>
  <c r="BO701"/>
  <c r="BG703"/>
  <c r="BG705"/>
  <c r="BG707"/>
  <c r="BG709"/>
  <c r="BG711"/>
  <c r="BG714"/>
  <c r="BG717"/>
  <c r="BG719"/>
  <c r="R720"/>
  <c r="AL720"/>
  <c r="BJ720"/>
  <c r="T722"/>
  <c r="T725" s="1"/>
  <c r="BL722"/>
  <c r="BL725" s="1"/>
  <c r="AM723"/>
  <c r="AM725" s="1"/>
  <c r="BG724"/>
  <c r="BF725"/>
  <c r="BN725"/>
  <c r="CH725"/>
  <c r="CH732" s="1"/>
  <c r="BQ727"/>
  <c r="BQ731" s="1"/>
  <c r="CJ727"/>
  <c r="CJ731" s="1"/>
  <c r="BG728"/>
  <c r="BO728"/>
  <c r="BG730"/>
  <c r="T735"/>
  <c r="AK750"/>
  <c r="BH750"/>
  <c r="BH770" s="1"/>
  <c r="BL735"/>
  <c r="BM736"/>
  <c r="BO736" s="1"/>
  <c r="BG738"/>
  <c r="BG739"/>
  <c r="BQ742"/>
  <c r="BQ744"/>
  <c r="BR744" s="1"/>
  <c r="BL744"/>
  <c r="AM746"/>
  <c r="BQ749"/>
  <c r="BR749" s="1"/>
  <c r="BG753"/>
  <c r="AA812"/>
  <c r="BR788"/>
  <c r="BG740"/>
  <c r="BP740"/>
  <c r="BR740" s="1"/>
  <c r="BG747"/>
  <c r="BP747"/>
  <c r="BR747" s="1"/>
  <c r="BG692"/>
  <c r="BG694"/>
  <c r="CJ698"/>
  <c r="CJ699" s="1"/>
  <c r="BH699"/>
  <c r="BG712"/>
  <c r="BE720"/>
  <c r="BG722"/>
  <c r="BG725" s="1"/>
  <c r="CJ723"/>
  <c r="BE725"/>
  <c r="BM725"/>
  <c r="T727"/>
  <c r="T731" s="1"/>
  <c r="BL727"/>
  <c r="BP727"/>
  <c r="AK731"/>
  <c r="BE731"/>
  <c r="BG735"/>
  <c r="BG741"/>
  <c r="BG748"/>
  <c r="BP752"/>
  <c r="BE759"/>
  <c r="BG752"/>
  <c r="R759"/>
  <c r="T753"/>
  <c r="T759" s="1"/>
  <c r="BP723"/>
  <c r="BR723" s="1"/>
  <c r="BP737"/>
  <c r="BR737" s="1"/>
  <c r="BG743"/>
  <c r="BP743"/>
  <c r="BM759"/>
  <c r="BO752"/>
  <c r="BF759"/>
  <c r="BQ753"/>
  <c r="BQ759" s="1"/>
  <c r="BG769"/>
  <c r="BP769"/>
  <c r="BR769" s="1"/>
  <c r="Q750"/>
  <c r="Q770" s="1"/>
  <c r="X750"/>
  <c r="X770" s="1"/>
  <c r="AL750"/>
  <c r="AL770" s="1"/>
  <c r="BE750"/>
  <c r="BI750"/>
  <c r="BQ735"/>
  <c r="CJ735"/>
  <c r="BO740"/>
  <c r="BP741"/>
  <c r="BR741" s="1"/>
  <c r="T744"/>
  <c r="CJ745"/>
  <c r="BO747"/>
  <c r="BP748"/>
  <c r="BR754"/>
  <c r="BL769"/>
  <c r="BR797"/>
  <c r="BO811"/>
  <c r="BP753"/>
  <c r="BR753" s="1"/>
  <c r="BG755"/>
  <c r="BP756"/>
  <c r="BR756" s="1"/>
  <c r="AK759"/>
  <c r="BG761"/>
  <c r="BG763" s="1"/>
  <c r="BO761"/>
  <c r="BO763" s="1"/>
  <c r="BP762"/>
  <c r="T765"/>
  <c r="T766" s="1"/>
  <c r="BL765"/>
  <c r="BL766" s="1"/>
  <c r="BP765"/>
  <c r="AM768"/>
  <c r="AM769" s="1"/>
  <c r="BG773"/>
  <c r="BO773"/>
  <c r="BP774"/>
  <c r="BR774" s="1"/>
  <c r="BP776"/>
  <c r="BR776" s="1"/>
  <c r="BP778"/>
  <c r="BR778" s="1"/>
  <c r="BP780"/>
  <c r="BG782"/>
  <c r="BP783"/>
  <c r="BG786"/>
  <c r="BP787"/>
  <c r="BG791"/>
  <c r="BO791"/>
  <c r="BG793"/>
  <c r="BG795"/>
  <c r="BP796"/>
  <c r="BR796" s="1"/>
  <c r="BG798"/>
  <c r="BP799"/>
  <c r="BR799" s="1"/>
  <c r="AM803"/>
  <c r="BG804"/>
  <c r="BO804"/>
  <c r="BP805"/>
  <c r="BR805" s="1"/>
  <c r="T808"/>
  <c r="T811" s="1"/>
  <c r="BL808"/>
  <c r="BP808"/>
  <c r="AM809"/>
  <c r="AM811" s="1"/>
  <c r="BP810"/>
  <c r="CI811"/>
  <c r="CI812" s="1"/>
  <c r="BF766"/>
  <c r="AM773"/>
  <c r="AM791"/>
  <c r="T792"/>
  <c r="BQ803"/>
  <c r="BQ806" s="1"/>
  <c r="CJ803"/>
  <c r="CJ806" s="1"/>
  <c r="BF806"/>
  <c r="BN806"/>
  <c r="BQ809"/>
  <c r="BF811"/>
  <c r="BE763"/>
  <c r="BP803"/>
  <c r="BE806"/>
  <c r="BP773"/>
  <c r="BP791"/>
  <c r="BP407" i="30"/>
  <c r="BR407" s="1"/>
  <c r="BQ408"/>
  <c r="BK475"/>
  <c r="BP405"/>
  <c r="BR405" s="1"/>
  <c r="BM512"/>
  <c r="BG151"/>
  <c r="BR12"/>
  <c r="BR21"/>
  <c r="BR25"/>
  <c r="BR27"/>
  <c r="BR31"/>
  <c r="BR37"/>
  <c r="BR40"/>
  <c r="BR48"/>
  <c r="BR52"/>
  <c r="BR60"/>
  <c r="BR68"/>
  <c r="BR72"/>
  <c r="BR92"/>
  <c r="BR93"/>
  <c r="BR94"/>
  <c r="BR98"/>
  <c r="BR107"/>
  <c r="BR111"/>
  <c r="BR117"/>
  <c r="BR118"/>
  <c r="BR127"/>
  <c r="BR131"/>
  <c r="BR138"/>
  <c r="BR142"/>
  <c r="BR149"/>
  <c r="BR160"/>
  <c r="BR164"/>
  <c r="BR176"/>
  <c r="BR180"/>
  <c r="BR184"/>
  <c r="BJ152"/>
  <c r="BP108"/>
  <c r="BG108"/>
  <c r="BI152"/>
  <c r="BP136"/>
  <c r="BG136"/>
  <c r="BR23"/>
  <c r="BR75"/>
  <c r="BR79"/>
  <c r="BO89"/>
  <c r="BR103"/>
  <c r="BL108"/>
  <c r="BQ108"/>
  <c r="BR109"/>
  <c r="BR114"/>
  <c r="BR115"/>
  <c r="BR140"/>
  <c r="BR145"/>
  <c r="BR166"/>
  <c r="BR170"/>
  <c r="BR178"/>
  <c r="BR182"/>
  <c r="BF152"/>
  <c r="BP143"/>
  <c r="BG143"/>
  <c r="BR22"/>
  <c r="BR24"/>
  <c r="BR36"/>
  <c r="BR63"/>
  <c r="BR71"/>
  <c r="BR76"/>
  <c r="BR82"/>
  <c r="BR83"/>
  <c r="BR97"/>
  <c r="BR101"/>
  <c r="BR112"/>
  <c r="BR128"/>
  <c r="BR157"/>
  <c r="BR161"/>
  <c r="BR165"/>
  <c r="BR169"/>
  <c r="BR173"/>
  <c r="BR181"/>
  <c r="BR185"/>
  <c r="BR191"/>
  <c r="BP209"/>
  <c r="BR209" s="1"/>
  <c r="BG209"/>
  <c r="BP213"/>
  <c r="BG213"/>
  <c r="BG248"/>
  <c r="BP248"/>
  <c r="BG280"/>
  <c r="BP280"/>
  <c r="BR280" s="1"/>
  <c r="BP287"/>
  <c r="BG19"/>
  <c r="BG20"/>
  <c r="BG21"/>
  <c r="BG22"/>
  <c r="BG23"/>
  <c r="BG36"/>
  <c r="BG55"/>
  <c r="BG56"/>
  <c r="BG82"/>
  <c r="BK84"/>
  <c r="AM86"/>
  <c r="AM89" s="1"/>
  <c r="CE86"/>
  <c r="CE89" s="1"/>
  <c r="AM91"/>
  <c r="CE91"/>
  <c r="CE108" s="1"/>
  <c r="BG92"/>
  <c r="T110"/>
  <c r="T136" s="1"/>
  <c r="BG114"/>
  <c r="BG117"/>
  <c r="BG122"/>
  <c r="BG123"/>
  <c r="BG124"/>
  <c r="BG125"/>
  <c r="BG126"/>
  <c r="BG127"/>
  <c r="BG128"/>
  <c r="BG129"/>
  <c r="BG130"/>
  <c r="BG131"/>
  <c r="BG132"/>
  <c r="BG133"/>
  <c r="BG134"/>
  <c r="T138"/>
  <c r="T143" s="1"/>
  <c r="T145"/>
  <c r="T151" s="1"/>
  <c r="R244"/>
  <c r="AA244"/>
  <c r="AM155"/>
  <c r="BG156"/>
  <c r="BG159"/>
  <c r="BG160"/>
  <c r="BG161"/>
  <c r="BG162"/>
  <c r="BG163"/>
  <c r="BG164"/>
  <c r="BG165"/>
  <c r="BG166"/>
  <c r="BG167"/>
  <c r="BG168"/>
  <c r="BG169"/>
  <c r="BG170"/>
  <c r="BG171"/>
  <c r="BG172"/>
  <c r="BG173"/>
  <c r="BG174"/>
  <c r="BG175"/>
  <c r="BG176"/>
  <c r="BG177"/>
  <c r="BG178"/>
  <c r="BG179"/>
  <c r="BG180"/>
  <c r="BG181"/>
  <c r="BG182"/>
  <c r="BG183"/>
  <c r="BG184"/>
  <c r="BG186"/>
  <c r="BG188"/>
  <c r="BG190"/>
  <c r="BG192"/>
  <c r="AM194"/>
  <c r="CE194"/>
  <c r="BP195"/>
  <c r="BR195" s="1"/>
  <c r="AM198"/>
  <c r="CE198"/>
  <c r="BP199"/>
  <c r="BR199" s="1"/>
  <c r="AM202"/>
  <c r="CE202"/>
  <c r="BP203"/>
  <c r="BR203" s="1"/>
  <c r="AM206"/>
  <c r="CE206"/>
  <c r="BP207"/>
  <c r="BR207" s="1"/>
  <c r="BO211"/>
  <c r="BO215"/>
  <c r="BR234"/>
  <c r="BR238"/>
  <c r="BR243"/>
  <c r="BR249"/>
  <c r="BR252"/>
  <c r="BR256"/>
  <c r="BL259"/>
  <c r="BR266"/>
  <c r="BR270"/>
  <c r="BR272"/>
  <c r="BL273"/>
  <c r="BR277"/>
  <c r="BR281"/>
  <c r="BL292"/>
  <c r="BP210"/>
  <c r="BR210" s="1"/>
  <c r="BG210"/>
  <c r="BP214"/>
  <c r="BR214" s="1"/>
  <c r="BG214"/>
  <c r="BP216"/>
  <c r="BR216" s="1"/>
  <c r="BG216"/>
  <c r="BP217"/>
  <c r="BR217" s="1"/>
  <c r="BG217"/>
  <c r="BP218"/>
  <c r="BR218" s="1"/>
  <c r="BG218"/>
  <c r="AK84"/>
  <c r="BF84"/>
  <c r="BG84" s="1"/>
  <c r="BJ84"/>
  <c r="BN84"/>
  <c r="BO84" s="1"/>
  <c r="AK136"/>
  <c r="Y152"/>
  <c r="AG152"/>
  <c r="BP211"/>
  <c r="BR211" s="1"/>
  <c r="BG211"/>
  <c r="BP215"/>
  <c r="BR215" s="1"/>
  <c r="BG215"/>
  <c r="BP259"/>
  <c r="BP17"/>
  <c r="BR17" s="1"/>
  <c r="BP35"/>
  <c r="BP54"/>
  <c r="BR54" s="1"/>
  <c r="BP81"/>
  <c r="BR81" s="1"/>
  <c r="BI84"/>
  <c r="CC84"/>
  <c r="CC152" s="1"/>
  <c r="BP85"/>
  <c r="BR85" s="1"/>
  <c r="BP86"/>
  <c r="BP87"/>
  <c r="BR87" s="1"/>
  <c r="BP88"/>
  <c r="BR88" s="1"/>
  <c r="BP90"/>
  <c r="BR90" s="1"/>
  <c r="BP91"/>
  <c r="BR91" s="1"/>
  <c r="BP102"/>
  <c r="BR102" s="1"/>
  <c r="BP104"/>
  <c r="BR104" s="1"/>
  <c r="BP106"/>
  <c r="BR106" s="1"/>
  <c r="BP113"/>
  <c r="BR113" s="1"/>
  <c r="BP119"/>
  <c r="BR119" s="1"/>
  <c r="BP121"/>
  <c r="BR121" s="1"/>
  <c r="BP150"/>
  <c r="BR150" s="1"/>
  <c r="BP154"/>
  <c r="BR154" s="1"/>
  <c r="BP155"/>
  <c r="CC244"/>
  <c r="BP158"/>
  <c r="BR158" s="1"/>
  <c r="BG185"/>
  <c r="BG187"/>
  <c r="BG189"/>
  <c r="BG191"/>
  <c r="AM196"/>
  <c r="CE196"/>
  <c r="AM200"/>
  <c r="CE200"/>
  <c r="AM204"/>
  <c r="CE204"/>
  <c r="AM208"/>
  <c r="CE208"/>
  <c r="BO209"/>
  <c r="BO213"/>
  <c r="BR232"/>
  <c r="BR236"/>
  <c r="AM248"/>
  <c r="CE259"/>
  <c r="BO259"/>
  <c r="BR264"/>
  <c r="BR268"/>
  <c r="BR276"/>
  <c r="BR290"/>
  <c r="BR295"/>
  <c r="BP212"/>
  <c r="BR212" s="1"/>
  <c r="BG212"/>
  <c r="BG244"/>
  <c r="BP292"/>
  <c r="BG292"/>
  <c r="BP16"/>
  <c r="BR16" s="1"/>
  <c r="BP18"/>
  <c r="BR18" s="1"/>
  <c r="K244"/>
  <c r="K293" s="1"/>
  <c r="S244"/>
  <c r="AJ244"/>
  <c r="AP244"/>
  <c r="BO185"/>
  <c r="BO187"/>
  <c r="BO189"/>
  <c r="BO191"/>
  <c r="AM193"/>
  <c r="CE193"/>
  <c r="AM197"/>
  <c r="CE197"/>
  <c r="AM201"/>
  <c r="CE201"/>
  <c r="AM205"/>
  <c r="CE205"/>
  <c r="BO210"/>
  <c r="BO214"/>
  <c r="BR239"/>
  <c r="BK293"/>
  <c r="BR246"/>
  <c r="BR253"/>
  <c r="BQ259"/>
  <c r="BR263"/>
  <c r="BR267"/>
  <c r="BR271"/>
  <c r="BQ273"/>
  <c r="BR282"/>
  <c r="BP328"/>
  <c r="BR328" s="1"/>
  <c r="BG328"/>
  <c r="BP332"/>
  <c r="BR332" s="1"/>
  <c r="BG332"/>
  <c r="BP342"/>
  <c r="BG342"/>
  <c r="BP373"/>
  <c r="BG394"/>
  <c r="BP394"/>
  <c r="BG397"/>
  <c r="BG485"/>
  <c r="BG501"/>
  <c r="BG219"/>
  <c r="BG220"/>
  <c r="BG221"/>
  <c r="BQ223"/>
  <c r="BR223" s="1"/>
  <c r="BQ224"/>
  <c r="BR224" s="1"/>
  <c r="BQ225"/>
  <c r="BR225" s="1"/>
  <c r="BG231"/>
  <c r="BG242"/>
  <c r="BK244"/>
  <c r="S248"/>
  <c r="AK259"/>
  <c r="BG260"/>
  <c r="BG261"/>
  <c r="BG262"/>
  <c r="AM275"/>
  <c r="AM280" s="1"/>
  <c r="T276"/>
  <c r="T282"/>
  <c r="T287" s="1"/>
  <c r="AM289"/>
  <c r="AM292" s="1"/>
  <c r="T290"/>
  <c r="T292" s="1"/>
  <c r="Y293"/>
  <c r="AO293"/>
  <c r="BO295"/>
  <c r="S370"/>
  <c r="S401" s="1"/>
  <c r="AK370"/>
  <c r="AY370"/>
  <c r="AY401" s="1"/>
  <c r="AM297"/>
  <c r="BQ297"/>
  <c r="BR297" s="1"/>
  <c r="BG299"/>
  <c r="BG301"/>
  <c r="BG303"/>
  <c r="BP304"/>
  <c r="BP305"/>
  <c r="BP306"/>
  <c r="AM316"/>
  <c r="CE316"/>
  <c r="BP317"/>
  <c r="BR317" s="1"/>
  <c r="BQ319"/>
  <c r="BR319" s="1"/>
  <c r="BL319"/>
  <c r="BO330"/>
  <c r="BO334"/>
  <c r="BQ336"/>
  <c r="BR336" s="1"/>
  <c r="BL336"/>
  <c r="AM339"/>
  <c r="CE339"/>
  <c r="BP340"/>
  <c r="BR340" s="1"/>
  <c r="T343"/>
  <c r="BG343"/>
  <c r="CE344"/>
  <c r="BR359"/>
  <c r="BR363"/>
  <c r="BN401"/>
  <c r="BL373"/>
  <c r="BR380"/>
  <c r="BL381"/>
  <c r="AM394"/>
  <c r="BR387"/>
  <c r="BR391"/>
  <c r="BQ394"/>
  <c r="BO394"/>
  <c r="BR414"/>
  <c r="BR432"/>
  <c r="BR443"/>
  <c r="BR447"/>
  <c r="BR468"/>
  <c r="BR472"/>
  <c r="T296"/>
  <c r="R370"/>
  <c r="BP329"/>
  <c r="BR329" s="1"/>
  <c r="BG329"/>
  <c r="BP333"/>
  <c r="BG333"/>
  <c r="BG345"/>
  <c r="BP345"/>
  <c r="BR345" s="1"/>
  <c r="BG222"/>
  <c r="BG232"/>
  <c r="BG233"/>
  <c r="BG234"/>
  <c r="BG235"/>
  <c r="BG236"/>
  <c r="BG237"/>
  <c r="BG238"/>
  <c r="BG239"/>
  <c r="BG243"/>
  <c r="BJ244"/>
  <c r="BN244"/>
  <c r="BO244" s="1"/>
  <c r="BG245"/>
  <c r="T250"/>
  <c r="CC259"/>
  <c r="AM261"/>
  <c r="AM273" s="1"/>
  <c r="CE261"/>
  <c r="BG263"/>
  <c r="BG264"/>
  <c r="BG265"/>
  <c r="BG266"/>
  <c r="BG267"/>
  <c r="BG268"/>
  <c r="BG269"/>
  <c r="BG270"/>
  <c r="BG271"/>
  <c r="R273"/>
  <c r="CE275"/>
  <c r="BG276"/>
  <c r="BG281"/>
  <c r="BG282"/>
  <c r="CE289"/>
  <c r="CE292" s="1"/>
  <c r="BG290"/>
  <c r="AP370"/>
  <c r="AP401" s="1"/>
  <c r="BG296"/>
  <c r="BP298"/>
  <c r="BR298" s="1"/>
  <c r="BP300"/>
  <c r="BR300" s="1"/>
  <c r="BP302"/>
  <c r="BR302" s="1"/>
  <c r="BG305"/>
  <c r="BG306"/>
  <c r="BP314"/>
  <c r="BR314" s="1"/>
  <c r="BO373"/>
  <c r="BP330"/>
  <c r="BG330"/>
  <c r="BP334"/>
  <c r="BR334" s="1"/>
  <c r="BG334"/>
  <c r="BP400"/>
  <c r="BI244"/>
  <c r="BP244" s="1"/>
  <c r="CC292"/>
  <c r="AG293"/>
  <c r="BH293" s="1"/>
  <c r="BO328"/>
  <c r="BO332"/>
  <c r="CE337"/>
  <c r="AM341"/>
  <c r="CE341"/>
  <c r="BO342"/>
  <c r="BR374"/>
  <c r="BR389"/>
  <c r="BL394"/>
  <c r="BQ397"/>
  <c r="BO397"/>
  <c r="BR402"/>
  <c r="BR409"/>
  <c r="BR438"/>
  <c r="BR439"/>
  <c r="BR445"/>
  <c r="BR449"/>
  <c r="BP318"/>
  <c r="BG318"/>
  <c r="BP331"/>
  <c r="BR331" s="1"/>
  <c r="BG331"/>
  <c r="BP335"/>
  <c r="BR335" s="1"/>
  <c r="BG335"/>
  <c r="BP381"/>
  <c r="W293"/>
  <c r="AE293"/>
  <c r="BM293" s="1"/>
  <c r="AI293"/>
  <c r="AQ293"/>
  <c r="AU293"/>
  <c r="AZ293"/>
  <c r="BD293"/>
  <c r="BT293"/>
  <c r="BX293"/>
  <c r="CB293"/>
  <c r="CE246"/>
  <c r="CE248" s="1"/>
  <c r="AM283"/>
  <c r="AM287" s="1"/>
  <c r="BQ294"/>
  <c r="BG295"/>
  <c r="K370"/>
  <c r="X370"/>
  <c r="AL370"/>
  <c r="AL401" s="1"/>
  <c r="BP296"/>
  <c r="BR296" s="1"/>
  <c r="CC370"/>
  <c r="BO298"/>
  <c r="BO300"/>
  <c r="BO302"/>
  <c r="BL304"/>
  <c r="AM315"/>
  <c r="CE315"/>
  <c r="T319"/>
  <c r="AM327"/>
  <c r="BO329"/>
  <c r="BO333"/>
  <c r="T336"/>
  <c r="AM338"/>
  <c r="CE338"/>
  <c r="BP343"/>
  <c r="BR343" s="1"/>
  <c r="BR354"/>
  <c r="BR366"/>
  <c r="BR379"/>
  <c r="BR388"/>
  <c r="BR392"/>
  <c r="BR395"/>
  <c r="BL400"/>
  <c r="BR403"/>
  <c r="BR417"/>
  <c r="BR426"/>
  <c r="BR427"/>
  <c r="BR433"/>
  <c r="BR437"/>
  <c r="BR448"/>
  <c r="BR452"/>
  <c r="BR467"/>
  <c r="T485"/>
  <c r="BJ475"/>
  <c r="BL475" s="1"/>
  <c r="AC512"/>
  <c r="BJ512" s="1"/>
  <c r="T487"/>
  <c r="R501"/>
  <c r="AK508"/>
  <c r="AM503"/>
  <c r="AM508" s="1"/>
  <c r="CC508"/>
  <c r="CE503"/>
  <c r="CE508" s="1"/>
  <c r="T505"/>
  <c r="T508" s="1"/>
  <c r="R508"/>
  <c r="BG508"/>
  <c r="BG560"/>
  <c r="BG640"/>
  <c r="BG346"/>
  <c r="BG347"/>
  <c r="BG348"/>
  <c r="BG351"/>
  <c r="BG352"/>
  <c r="BK370"/>
  <c r="BG372"/>
  <c r="BG374"/>
  <c r="BG375"/>
  <c r="T383"/>
  <c r="T394" s="1"/>
  <c r="BG387"/>
  <c r="BG388"/>
  <c r="BG389"/>
  <c r="BG390"/>
  <c r="BG391"/>
  <c r="BG392"/>
  <c r="BG393"/>
  <c r="BG395"/>
  <c r="BG396"/>
  <c r="Y401"/>
  <c r="AC401"/>
  <c r="BJ401" s="1"/>
  <c r="BL401" s="1"/>
  <c r="AG401"/>
  <c r="BH401" s="1"/>
  <c r="AO401"/>
  <c r="BF401" s="1"/>
  <c r="BG402"/>
  <c r="CD475"/>
  <c r="BG409"/>
  <c r="BG410"/>
  <c r="BG413"/>
  <c r="BG416"/>
  <c r="BG426"/>
  <c r="BG430"/>
  <c r="BG431"/>
  <c r="BG432"/>
  <c r="BG433"/>
  <c r="BG434"/>
  <c r="BG435"/>
  <c r="BG436"/>
  <c r="BG437"/>
  <c r="BG438"/>
  <c r="BG442"/>
  <c r="BG443"/>
  <c r="BG444"/>
  <c r="BG445"/>
  <c r="BG446"/>
  <c r="BG447"/>
  <c r="BG448"/>
  <c r="BG449"/>
  <c r="BG450"/>
  <c r="BG451"/>
  <c r="BG452"/>
  <c r="BG453"/>
  <c r="BG454"/>
  <c r="BG455"/>
  <c r="BG456"/>
  <c r="BG457"/>
  <c r="BG458"/>
  <c r="BG459"/>
  <c r="BG460"/>
  <c r="BG461"/>
  <c r="BG462"/>
  <c r="BG463"/>
  <c r="BG464"/>
  <c r="BG465"/>
  <c r="BG466"/>
  <c r="BG467"/>
  <c r="BG468"/>
  <c r="BG469"/>
  <c r="BG470"/>
  <c r="BG471"/>
  <c r="BG472"/>
  <c r="BG473"/>
  <c r="BG474"/>
  <c r="U512"/>
  <c r="Y512"/>
  <c r="BE512" s="1"/>
  <c r="AG512"/>
  <c r="BH512" s="1"/>
  <c r="BH475"/>
  <c r="BM475"/>
  <c r="BX512"/>
  <c r="CB512"/>
  <c r="R485"/>
  <c r="AP485"/>
  <c r="BG477"/>
  <c r="CE477"/>
  <c r="BP478"/>
  <c r="BR478" s="1"/>
  <c r="BQ479"/>
  <c r="BR479" s="1"/>
  <c r="CE479"/>
  <c r="BO481"/>
  <c r="CE481"/>
  <c r="BP482"/>
  <c r="BR482" s="1"/>
  <c r="BO483"/>
  <c r="BK485"/>
  <c r="BQ485" s="1"/>
  <c r="AP501"/>
  <c r="BO487"/>
  <c r="BQ490"/>
  <c r="BR490" s="1"/>
  <c r="BL490"/>
  <c r="BL491"/>
  <c r="AM492"/>
  <c r="CE494"/>
  <c r="CE501" s="1"/>
  <c r="BO495"/>
  <c r="BK501"/>
  <c r="BQ501" s="1"/>
  <c r="CC501"/>
  <c r="BP504"/>
  <c r="BR504" s="1"/>
  <c r="BO505"/>
  <c r="BR507"/>
  <c r="BQ511"/>
  <c r="AJ564"/>
  <c r="AY564"/>
  <c r="BR517"/>
  <c r="BV564"/>
  <c r="BR529"/>
  <c r="BR533"/>
  <c r="BR537"/>
  <c r="BM564"/>
  <c r="BR547"/>
  <c r="BR558"/>
  <c r="BR562"/>
  <c r="BL563"/>
  <c r="BR565"/>
  <c r="BR569"/>
  <c r="BV650"/>
  <c r="BR573"/>
  <c r="BR580"/>
  <c r="BR590"/>
  <c r="BR597"/>
  <c r="BR606"/>
  <c r="BR622"/>
  <c r="T627"/>
  <c r="AM627"/>
  <c r="AM635"/>
  <c r="BR630"/>
  <c r="BO645"/>
  <c r="BN475"/>
  <c r="AF512"/>
  <c r="BP486"/>
  <c r="BR486" s="1"/>
  <c r="BG486"/>
  <c r="BP493"/>
  <c r="BR493" s="1"/>
  <c r="BG493"/>
  <c r="BP511"/>
  <c r="BP539"/>
  <c r="BG539"/>
  <c r="BG645"/>
  <c r="BP645"/>
  <c r="BG649"/>
  <c r="BP649"/>
  <c r="BN370"/>
  <c r="BO370" s="1"/>
  <c r="R381"/>
  <c r="CC394"/>
  <c r="AB401"/>
  <c r="BI401" s="1"/>
  <c r="AK512"/>
  <c r="BL511"/>
  <c r="BR603"/>
  <c r="BR607"/>
  <c r="BP487"/>
  <c r="BG487"/>
  <c r="BP495"/>
  <c r="BR495" s="1"/>
  <c r="BG495"/>
  <c r="BG627"/>
  <c r="BP350"/>
  <c r="BR350" s="1"/>
  <c r="BP371"/>
  <c r="BR371" s="1"/>
  <c r="AK381"/>
  <c r="BP386"/>
  <c r="AK400"/>
  <c r="BP408"/>
  <c r="BP412"/>
  <c r="BR412" s="1"/>
  <c r="BP415"/>
  <c r="BR415" s="1"/>
  <c r="BP422"/>
  <c r="BR422" s="1"/>
  <c r="BP423"/>
  <c r="BR423" s="1"/>
  <c r="BP424"/>
  <c r="BR424" s="1"/>
  <c r="BP425"/>
  <c r="BR425" s="1"/>
  <c r="BP429"/>
  <c r="BR429" s="1"/>
  <c r="BP441"/>
  <c r="BR441" s="1"/>
  <c r="BE475"/>
  <c r="AM477"/>
  <c r="BO478"/>
  <c r="BP480"/>
  <c r="BR480" s="1"/>
  <c r="BO482"/>
  <c r="BL484"/>
  <c r="T488"/>
  <c r="T496"/>
  <c r="T497"/>
  <c r="T498"/>
  <c r="T499"/>
  <c r="T500"/>
  <c r="BO501"/>
  <c r="AA508"/>
  <c r="AA512" s="1"/>
  <c r="BR583"/>
  <c r="BF475"/>
  <c r="Z512"/>
  <c r="BF512" s="1"/>
  <c r="BG563"/>
  <c r="BP563"/>
  <c r="T372"/>
  <c r="T373" s="1"/>
  <c r="T396"/>
  <c r="T397" s="1"/>
  <c r="CE399"/>
  <c r="CE400" s="1"/>
  <c r="AM404"/>
  <c r="CE405"/>
  <c r="BK512"/>
  <c r="AQ512"/>
  <c r="AU512"/>
  <c r="AZ512"/>
  <c r="BD512"/>
  <c r="BI475"/>
  <c r="BT512"/>
  <c r="BY512"/>
  <c r="AY485"/>
  <c r="CD485"/>
  <c r="BG481"/>
  <c r="BG483"/>
  <c r="BP484"/>
  <c r="BR484" s="1"/>
  <c r="BO486"/>
  <c r="K501"/>
  <c r="S501"/>
  <c r="S512" s="1"/>
  <c r="BQ488"/>
  <c r="BR488" s="1"/>
  <c r="BL488"/>
  <c r="AM489"/>
  <c r="T490"/>
  <c r="BO493"/>
  <c r="BQ496"/>
  <c r="BR496" s="1"/>
  <c r="BL496"/>
  <c r="BQ497"/>
  <c r="BL497"/>
  <c r="BQ498"/>
  <c r="BR498" s="1"/>
  <c r="BL498"/>
  <c r="BQ499"/>
  <c r="BL499"/>
  <c r="BQ500"/>
  <c r="BR500" s="1"/>
  <c r="BL500"/>
  <c r="Q508"/>
  <c r="Q512" s="1"/>
  <c r="X508"/>
  <c r="X512" s="1"/>
  <c r="AL508"/>
  <c r="AL512" s="1"/>
  <c r="CD508"/>
  <c r="BR510"/>
  <c r="BR528"/>
  <c r="BR532"/>
  <c r="BR536"/>
  <c r="BN564"/>
  <c r="BR540"/>
  <c r="BR546"/>
  <c r="BL549"/>
  <c r="CE560"/>
  <c r="BR552"/>
  <c r="BL560"/>
  <c r="BQ560"/>
  <c r="BR561"/>
  <c r="BR584"/>
  <c r="BL612"/>
  <c r="BR619"/>
  <c r="BR624"/>
  <c r="BR639"/>
  <c r="AM653"/>
  <c r="AK696"/>
  <c r="BG696"/>
  <c r="BG699"/>
  <c r="BP725"/>
  <c r="BG505"/>
  <c r="BG509"/>
  <c r="BG510"/>
  <c r="CE515"/>
  <c r="BG516"/>
  <c r="BG526"/>
  <c r="BK539"/>
  <c r="BQ539" s="1"/>
  <c r="CE541"/>
  <c r="CE543" s="1"/>
  <c r="AM545"/>
  <c r="AM549" s="1"/>
  <c r="CE545"/>
  <c r="CE549" s="1"/>
  <c r="BG546"/>
  <c r="BG551"/>
  <c r="BG557"/>
  <c r="BG558"/>
  <c r="BG559"/>
  <c r="BG561"/>
  <c r="Y564"/>
  <c r="AC564"/>
  <c r="AG564"/>
  <c r="BH564" s="1"/>
  <c r="AO564"/>
  <c r="BF564" s="1"/>
  <c r="BG565"/>
  <c r="AM567"/>
  <c r="BG578"/>
  <c r="BG583"/>
  <c r="BG589"/>
  <c r="BG595"/>
  <c r="BG596"/>
  <c r="BG597"/>
  <c r="BG598"/>
  <c r="BG599"/>
  <c r="BG600"/>
  <c r="BI650"/>
  <c r="BE612"/>
  <c r="BI612"/>
  <c r="BM612"/>
  <c r="AM614"/>
  <c r="CE614"/>
  <c r="BG617"/>
  <c r="BG621"/>
  <c r="S627"/>
  <c r="X635"/>
  <c r="BG634"/>
  <c r="CE634"/>
  <c r="S635"/>
  <c r="BE635"/>
  <c r="BQ636"/>
  <c r="BG637"/>
  <c r="CE637"/>
  <c r="BP638"/>
  <c r="BR638" s="1"/>
  <c r="T639"/>
  <c r="BO639"/>
  <c r="CE639"/>
  <c r="BJ640"/>
  <c r="BP641"/>
  <c r="BR641" s="1"/>
  <c r="Q645"/>
  <c r="Q650" s="1"/>
  <c r="AM642"/>
  <c r="AM645" s="1"/>
  <c r="BL642"/>
  <c r="BG643"/>
  <c r="BG644"/>
  <c r="BK645"/>
  <c r="BQ645" s="1"/>
  <c r="BG647"/>
  <c r="CD649"/>
  <c r="BP652"/>
  <c r="BR652" s="1"/>
  <c r="T653"/>
  <c r="T696" s="1"/>
  <c r="CE655"/>
  <c r="BP656"/>
  <c r="BR656" s="1"/>
  <c r="BO657"/>
  <c r="BR685"/>
  <c r="BR688"/>
  <c r="BO696"/>
  <c r="BR703"/>
  <c r="BR705"/>
  <c r="BH732"/>
  <c r="BL731"/>
  <c r="BV732"/>
  <c r="AK539"/>
  <c r="AK564" s="1"/>
  <c r="CC560"/>
  <c r="CC564" s="1"/>
  <c r="AB564"/>
  <c r="BI564" s="1"/>
  <c r="BM650"/>
  <c r="BG618"/>
  <c r="BG622"/>
  <c r="R623"/>
  <c r="AK635"/>
  <c r="BP642"/>
  <c r="BR642" s="1"/>
  <c r="CC645"/>
  <c r="BP648"/>
  <c r="CC649"/>
  <c r="AD650"/>
  <c r="BK650" s="1"/>
  <c r="BL653"/>
  <c r="BL654"/>
  <c r="BL655"/>
  <c r="BR662"/>
  <c r="BR669"/>
  <c r="BR671"/>
  <c r="BR689"/>
  <c r="BR724"/>
  <c r="AK640"/>
  <c r="AM637"/>
  <c r="AM640" s="1"/>
  <c r="BP657"/>
  <c r="BR657" s="1"/>
  <c r="BG657"/>
  <c r="BP513"/>
  <c r="BP518"/>
  <c r="BR518" s="1"/>
  <c r="BP523"/>
  <c r="BR523" s="1"/>
  <c r="BP524"/>
  <c r="BP525"/>
  <c r="BR525" s="1"/>
  <c r="BP542"/>
  <c r="BR542" s="1"/>
  <c r="BP544"/>
  <c r="BR544" s="1"/>
  <c r="BP545"/>
  <c r="BR545" s="1"/>
  <c r="BP548"/>
  <c r="BR548" s="1"/>
  <c r="R549"/>
  <c r="R564" s="1"/>
  <c r="BP550"/>
  <c r="BR550" s="1"/>
  <c r="BP554"/>
  <c r="BR554" s="1"/>
  <c r="BP555"/>
  <c r="BP556"/>
  <c r="BR556" s="1"/>
  <c r="BP567"/>
  <c r="BR567" s="1"/>
  <c r="BP575"/>
  <c r="BR575" s="1"/>
  <c r="BP576"/>
  <c r="BP577"/>
  <c r="BR577" s="1"/>
  <c r="BP581"/>
  <c r="BR581" s="1"/>
  <c r="BP582"/>
  <c r="BP588"/>
  <c r="BR588" s="1"/>
  <c r="BP592"/>
  <c r="BR592" s="1"/>
  <c r="BP593"/>
  <c r="BR593" s="1"/>
  <c r="BP594"/>
  <c r="BR594" s="1"/>
  <c r="BP611"/>
  <c r="BR611" s="1"/>
  <c r="BP613"/>
  <c r="BP614"/>
  <c r="BR614" s="1"/>
  <c r="BP615"/>
  <c r="BR615" s="1"/>
  <c r="BP620"/>
  <c r="BR620" s="1"/>
  <c r="AK627"/>
  <c r="BQ635"/>
  <c r="AK645"/>
  <c r="BL646"/>
  <c r="AC650"/>
  <c r="BJ650" s="1"/>
  <c r="CD732"/>
  <c r="N732"/>
  <c r="CE653"/>
  <c r="CC696"/>
  <c r="CC732" s="1"/>
  <c r="BP659"/>
  <c r="BR659" s="1"/>
  <c r="BG659"/>
  <c r="BG720"/>
  <c r="T510"/>
  <c r="T511" s="1"/>
  <c r="AM541"/>
  <c r="AM543" s="1"/>
  <c r="T551"/>
  <c r="CE562"/>
  <c r="CE563" s="1"/>
  <c r="BF612"/>
  <c r="BN612"/>
  <c r="CE625"/>
  <c r="CE627" s="1"/>
  <c r="CE629"/>
  <c r="CE635" s="1"/>
  <c r="CD640"/>
  <c r="BG639"/>
  <c r="T642"/>
  <c r="T645" s="1"/>
  <c r="BG642"/>
  <c r="BP646"/>
  <c r="BR646" s="1"/>
  <c r="T647"/>
  <c r="T649" s="1"/>
  <c r="BO648"/>
  <c r="BK649"/>
  <c r="BL649" s="1"/>
  <c r="Q696"/>
  <c r="X696"/>
  <c r="X732" s="1"/>
  <c r="AL696"/>
  <c r="AL732" s="1"/>
  <c r="BQ661"/>
  <c r="BR661" s="1"/>
  <c r="BR668"/>
  <c r="BR670"/>
  <c r="BR684"/>
  <c r="BR721"/>
  <c r="AY732"/>
  <c r="BH750"/>
  <c r="AG770"/>
  <c r="BH770" s="1"/>
  <c r="BG763"/>
  <c r="BG661"/>
  <c r="BG668"/>
  <c r="BG670"/>
  <c r="BG673"/>
  <c r="BG679"/>
  <c r="BG683"/>
  <c r="BG687"/>
  <c r="BG691"/>
  <c r="BG695"/>
  <c r="AM698"/>
  <c r="AM699" s="1"/>
  <c r="CE698"/>
  <c r="CE699" s="1"/>
  <c r="AM701"/>
  <c r="AM720" s="1"/>
  <c r="BG705"/>
  <c r="BG708"/>
  <c r="BG719"/>
  <c r="BN720"/>
  <c r="BQ720" s="1"/>
  <c r="BG721"/>
  <c r="BG722"/>
  <c r="AM727"/>
  <c r="AM731" s="1"/>
  <c r="CE727"/>
  <c r="CE731" s="1"/>
  <c r="BG728"/>
  <c r="BG731" s="1"/>
  <c r="AB732"/>
  <c r="AN732"/>
  <c r="K750"/>
  <c r="K770" s="1"/>
  <c r="S750"/>
  <c r="S770" s="1"/>
  <c r="AJ750"/>
  <c r="AJ770" s="1"/>
  <c r="AP750"/>
  <c r="AP770" s="1"/>
  <c r="BG735"/>
  <c r="BV750"/>
  <c r="BG736"/>
  <c r="BL739"/>
  <c r="BG740"/>
  <c r="BP742"/>
  <c r="BR742" s="1"/>
  <c r="BG746"/>
  <c r="BP747"/>
  <c r="BP748"/>
  <c r="BP749"/>
  <c r="BR753"/>
  <c r="BR779"/>
  <c r="BI812"/>
  <c r="BN812"/>
  <c r="BR794"/>
  <c r="BR797"/>
  <c r="BQ806"/>
  <c r="BR809"/>
  <c r="BM750"/>
  <c r="AE770"/>
  <c r="BG759"/>
  <c r="BP759"/>
  <c r="BM720"/>
  <c r="R725"/>
  <c r="R731"/>
  <c r="BF731"/>
  <c r="BF732" s="1"/>
  <c r="BJ731"/>
  <c r="BQ759"/>
  <c r="BR764"/>
  <c r="BR765"/>
  <c r="BO812"/>
  <c r="Y770"/>
  <c r="BE770" s="1"/>
  <c r="BE750"/>
  <c r="BG811"/>
  <c r="BP811"/>
  <c r="BR811" s="1"/>
  <c r="BP663"/>
  <c r="BR663" s="1"/>
  <c r="BP665"/>
  <c r="BR665" s="1"/>
  <c r="BP667"/>
  <c r="BR667" s="1"/>
  <c r="BP672"/>
  <c r="BR672" s="1"/>
  <c r="BP676"/>
  <c r="BR676" s="1"/>
  <c r="BP678"/>
  <c r="BP682"/>
  <c r="BR682" s="1"/>
  <c r="BP686"/>
  <c r="BR686" s="1"/>
  <c r="BP690"/>
  <c r="BR690" s="1"/>
  <c r="BP694"/>
  <c r="BR694" s="1"/>
  <c r="BP697"/>
  <c r="BR697" s="1"/>
  <c r="BP698"/>
  <c r="BR698" s="1"/>
  <c r="BP700"/>
  <c r="BR700" s="1"/>
  <c r="BP701"/>
  <c r="BR701" s="1"/>
  <c r="BP704"/>
  <c r="BR704" s="1"/>
  <c r="BP710"/>
  <c r="BR710" s="1"/>
  <c r="BP713"/>
  <c r="BR713" s="1"/>
  <c r="BP718"/>
  <c r="BR718" s="1"/>
  <c r="AK725"/>
  <c r="AK732" s="1"/>
  <c r="BP727"/>
  <c r="BE731"/>
  <c r="BE732" s="1"/>
  <c r="BM731"/>
  <c r="BM736"/>
  <c r="BO736" s="1"/>
  <c r="CE738"/>
  <c r="AM740"/>
  <c r="T742"/>
  <c r="BQ743"/>
  <c r="BR743" s="1"/>
  <c r="BQ747"/>
  <c r="BL747"/>
  <c r="BQ748"/>
  <c r="BL748"/>
  <c r="BQ749"/>
  <c r="BL749"/>
  <c r="BR773"/>
  <c r="BR781"/>
  <c r="BO806"/>
  <c r="AC770"/>
  <c r="BJ750"/>
  <c r="BG766"/>
  <c r="BP766"/>
  <c r="BR766" s="1"/>
  <c r="BG801"/>
  <c r="T735"/>
  <c r="AY750"/>
  <c r="AY770" s="1"/>
  <c r="CC750"/>
  <c r="AK736"/>
  <c r="AM736" s="1"/>
  <c r="AM739"/>
  <c r="BP741"/>
  <c r="BR741" s="1"/>
  <c r="BL742"/>
  <c r="BQ744"/>
  <c r="BR744" s="1"/>
  <c r="BG745"/>
  <c r="BR752"/>
  <c r="BR755"/>
  <c r="BL759"/>
  <c r="BL766"/>
  <c r="BR771"/>
  <c r="BR772"/>
  <c r="BR784"/>
  <c r="BJ812"/>
  <c r="BR792"/>
  <c r="BR807"/>
  <c r="BR808"/>
  <c r="BL811"/>
  <c r="BK750"/>
  <c r="T752"/>
  <c r="T759" s="1"/>
  <c r="AM761"/>
  <c r="CE761"/>
  <c r="CE763" s="1"/>
  <c r="AM768"/>
  <c r="AM769" s="1"/>
  <c r="BG772"/>
  <c r="BG773"/>
  <c r="BG774"/>
  <c r="BG781"/>
  <c r="BG782"/>
  <c r="BG783"/>
  <c r="BG784"/>
  <c r="BG785"/>
  <c r="BG786"/>
  <c r="BG787"/>
  <c r="BG788"/>
  <c r="BF789"/>
  <c r="BJ789"/>
  <c r="BL789" s="1"/>
  <c r="BN789"/>
  <c r="BO789" s="1"/>
  <c r="BG790"/>
  <c r="T791"/>
  <c r="AM803"/>
  <c r="AM806" s="1"/>
  <c r="CE803"/>
  <c r="BL807"/>
  <c r="CE808"/>
  <c r="BG809"/>
  <c r="AD812"/>
  <c r="BK812" s="1"/>
  <c r="BQ812" s="1"/>
  <c r="BF750"/>
  <c r="BN750"/>
  <c r="BE789"/>
  <c r="BI789"/>
  <c r="AG812"/>
  <c r="BH812" s="1"/>
  <c r="BI750"/>
  <c r="BP756"/>
  <c r="BR756" s="1"/>
  <c r="BP757"/>
  <c r="BR757" s="1"/>
  <c r="BP758"/>
  <c r="BR758" s="1"/>
  <c r="BP760"/>
  <c r="BR760" s="1"/>
  <c r="BP761"/>
  <c r="BR761" s="1"/>
  <c r="BP762"/>
  <c r="BR762" s="1"/>
  <c r="AK766"/>
  <c r="BP768"/>
  <c r="BR768" s="1"/>
  <c r="BP776"/>
  <c r="BR776" s="1"/>
  <c r="BP778"/>
  <c r="BR778" s="1"/>
  <c r="BP780"/>
  <c r="BR780" s="1"/>
  <c r="BP793"/>
  <c r="BR793" s="1"/>
  <c r="BP798"/>
  <c r="BR798" s="1"/>
  <c r="BP799"/>
  <c r="BR799" s="1"/>
  <c r="BP800"/>
  <c r="BR800" s="1"/>
  <c r="BP802"/>
  <c r="BP803"/>
  <c r="BP804"/>
  <c r="BR804" s="1"/>
  <c r="BP805"/>
  <c r="BR805" s="1"/>
  <c r="CE765"/>
  <c r="CE766" s="1"/>
  <c r="T773"/>
  <c r="AM808"/>
  <c r="AM811" s="1"/>
  <c r="BQ381" i="31" l="1"/>
  <c r="T801" i="30"/>
  <c r="BR576"/>
  <c r="BR513"/>
  <c r="T640"/>
  <c r="AJ293"/>
  <c r="BL143"/>
  <c r="BR675" i="31"/>
  <c r="AM640"/>
  <c r="X650"/>
  <c r="BO381"/>
  <c r="AM136"/>
  <c r="BR655"/>
  <c r="BR537"/>
  <c r="BR299"/>
  <c r="BR161"/>
  <c r="BQ696" i="30"/>
  <c r="AA564"/>
  <c r="T635"/>
  <c r="X564"/>
  <c r="BR322"/>
  <c r="BR494"/>
  <c r="BR327"/>
  <c r="BR286"/>
  <c r="BR241"/>
  <c r="BR751"/>
  <c r="T750"/>
  <c r="CE696"/>
  <c r="AN813"/>
  <c r="BG806"/>
  <c r="BJ564"/>
  <c r="AM696"/>
  <c r="BR386"/>
  <c r="BE401"/>
  <c r="BQ373"/>
  <c r="BR304"/>
  <c r="BG273"/>
  <c r="BP699" i="31"/>
  <c r="T649"/>
  <c r="CC770" i="30"/>
  <c r="BJ770"/>
  <c r="BR678"/>
  <c r="BP763"/>
  <c r="BE564"/>
  <c r="BR487"/>
  <c r="W813"/>
  <c r="BR318"/>
  <c r="BR35"/>
  <c r="BE812" i="31"/>
  <c r="BR748"/>
  <c r="CJ725"/>
  <c r="BR761"/>
  <c r="BR742"/>
  <c r="BL549"/>
  <c r="BN512"/>
  <c r="CI512"/>
  <c r="BR278"/>
  <c r="BM512"/>
  <c r="X293"/>
  <c r="BO136"/>
  <c r="CI152"/>
  <c r="BR708"/>
  <c r="CJ394"/>
  <c r="BR412"/>
  <c r="BN770" i="30"/>
  <c r="AM725"/>
  <c r="BR609"/>
  <c r="BR444" i="31"/>
  <c r="T381"/>
  <c r="CJ89"/>
  <c r="BR55"/>
  <c r="BR44"/>
  <c r="BR633" i="30"/>
  <c r="BR384"/>
  <c r="BR204"/>
  <c r="T108"/>
  <c r="BR139" i="31"/>
  <c r="BR143" s="1"/>
  <c r="BR803" i="30"/>
  <c r="BR780" i="31"/>
  <c r="BL394"/>
  <c r="BR802" i="30"/>
  <c r="BL627"/>
  <c r="AM485"/>
  <c r="BG370"/>
  <c r="AM789" i="31"/>
  <c r="BR743"/>
  <c r="BR608"/>
  <c r="BR661"/>
  <c r="K650"/>
  <c r="BL508"/>
  <c r="X512"/>
  <c r="AK512"/>
  <c r="AY293"/>
  <c r="BX813"/>
  <c r="BM152"/>
  <c r="CJ543"/>
  <c r="BR380"/>
  <c r="BR366"/>
  <c r="BR277"/>
  <c r="BR234"/>
  <c r="BR204"/>
  <c r="BR111"/>
  <c r="AM759" i="30"/>
  <c r="BR647"/>
  <c r="BR632"/>
  <c r="BR571"/>
  <c r="BR325"/>
  <c r="BR284"/>
  <c r="AY152"/>
  <c r="AA152"/>
  <c r="BR527" i="31"/>
  <c r="BL801" i="30"/>
  <c r="BK732"/>
  <c r="U813"/>
  <c r="CE273"/>
  <c r="AM801" i="31"/>
  <c r="AK732"/>
  <c r="BR555" i="30"/>
  <c r="BR636"/>
  <c r="BR582"/>
  <c r="BL640"/>
  <c r="CE623"/>
  <c r="BP696"/>
  <c r="BR696" s="1"/>
  <c r="AY512"/>
  <c r="BN293"/>
  <c r="AM108"/>
  <c r="BQ89"/>
  <c r="BQ811" i="31"/>
  <c r="BO801"/>
  <c r="BR762"/>
  <c r="BH732"/>
  <c r="AP732"/>
  <c r="AM635"/>
  <c r="T485"/>
  <c r="BE401"/>
  <c r="BR510"/>
  <c r="BR511" s="1"/>
  <c r="S512"/>
  <c r="AM394"/>
  <c r="AM259"/>
  <c r="BL151"/>
  <c r="BT813"/>
  <c r="BR223"/>
  <c r="BO108"/>
  <c r="BR601"/>
  <c r="BR582"/>
  <c r="BR408"/>
  <c r="BR106"/>
  <c r="BR83"/>
  <c r="BR52"/>
  <c r="BR737" i="30"/>
  <c r="BL699"/>
  <c r="BR202"/>
  <c r="BR33"/>
  <c r="BR86"/>
  <c r="R770" i="31"/>
  <c r="BR451"/>
  <c r="CJ801"/>
  <c r="CE811" i="30"/>
  <c r="N813"/>
  <c r="CE806"/>
  <c r="CE649"/>
  <c r="CE539"/>
  <c r="BY813"/>
  <c r="CE475"/>
  <c r="BG623"/>
  <c r="T259"/>
  <c r="BR306"/>
  <c r="BR155"/>
  <c r="BN812" i="31"/>
  <c r="BG806"/>
  <c r="AL732"/>
  <c r="BR688"/>
  <c r="AJ732"/>
  <c r="BO623"/>
  <c r="BJ564"/>
  <c r="T543"/>
  <c r="BR389"/>
  <c r="BR284"/>
  <c r="BQ501"/>
  <c r="K512"/>
  <c r="CJ292"/>
  <c r="BL108"/>
  <c r="BR781"/>
  <c r="BR719"/>
  <c r="BR713"/>
  <c r="AM759"/>
  <c r="BR804"/>
  <c r="U813"/>
  <c r="BR417"/>
  <c r="BR61"/>
  <c r="BR654" i="30"/>
  <c r="K812"/>
  <c r="BR675"/>
  <c r="BR745"/>
  <c r="BR681"/>
  <c r="AM560"/>
  <c r="BQ400"/>
  <c r="BR400" s="1"/>
  <c r="BP485"/>
  <c r="BR416"/>
  <c r="BR230"/>
  <c r="BR316"/>
  <c r="BR221"/>
  <c r="BR43"/>
  <c r="BO635"/>
  <c r="BR421"/>
  <c r="BR440"/>
  <c r="BL696"/>
  <c r="BR435"/>
  <c r="BO401"/>
  <c r="BF152" i="31"/>
  <c r="BO84"/>
  <c r="T560" i="30"/>
  <c r="T789"/>
  <c r="BL650"/>
  <c r="BR613"/>
  <c r="K512"/>
  <c r="AM475"/>
  <c r="AI813"/>
  <c r="BR333"/>
  <c r="BR305"/>
  <c r="T280"/>
  <c r="AA293"/>
  <c r="BL152"/>
  <c r="BR810" i="31"/>
  <c r="AM806"/>
  <c r="BQ508"/>
  <c r="BO508"/>
  <c r="BR440"/>
  <c r="BR363"/>
  <c r="CJ381"/>
  <c r="AM273"/>
  <c r="BR232"/>
  <c r="AC813"/>
  <c r="BR239"/>
  <c r="BR220"/>
  <c r="AM143"/>
  <c r="CJ108"/>
  <c r="BL801"/>
  <c r="CI770"/>
  <c r="BR532"/>
  <c r="BR584"/>
  <c r="BR432"/>
  <c r="BR379"/>
  <c r="BR200"/>
  <c r="AL152"/>
  <c r="BR147"/>
  <c r="BR121"/>
  <c r="BR81"/>
  <c r="BR653" i="30"/>
  <c r="BQ640"/>
  <c r="BR586"/>
  <c r="BR519"/>
  <c r="BR413"/>
  <c r="BR399"/>
  <c r="BR341"/>
  <c r="BR220"/>
  <c r="BR26"/>
  <c r="BQ370"/>
  <c r="BQ244"/>
  <c r="BR434" i="31"/>
  <c r="BC813"/>
  <c r="BR32" i="30"/>
  <c r="R732" i="31"/>
  <c r="BR290"/>
  <c r="BM401"/>
  <c r="BO759" i="30"/>
  <c r="BE812"/>
  <c r="BG812" s="1"/>
  <c r="CJ485" i="31"/>
  <c r="I813" i="30"/>
  <c r="BR469"/>
  <c r="BL806"/>
  <c r="T136" i="31"/>
  <c r="CJ560"/>
  <c r="BL501"/>
  <c r="BO549" i="30"/>
  <c r="BW813"/>
  <c r="BR326" i="31"/>
  <c r="BR351" i="30"/>
  <c r="L813"/>
  <c r="T770"/>
  <c r="BR749"/>
  <c r="S650"/>
  <c r="BX813"/>
  <c r="BG731" i="31"/>
  <c r="R650"/>
  <c r="BH293"/>
  <c r="CJ259"/>
  <c r="AM750"/>
  <c r="BO731"/>
  <c r="AM720"/>
  <c r="BR779"/>
  <c r="BL560"/>
  <c r="BQ635"/>
  <c r="BN770"/>
  <c r="AX813"/>
  <c r="BR606"/>
  <c r="BR495"/>
  <c r="BQ549"/>
  <c r="BH564"/>
  <c r="AR813"/>
  <c r="CJ370"/>
  <c r="CJ475"/>
  <c r="CC813"/>
  <c r="AM370"/>
  <c r="M813"/>
  <c r="AL401"/>
  <c r="T287"/>
  <c r="BD813"/>
  <c r="BP273"/>
  <c r="K293"/>
  <c r="I813"/>
  <c r="BO394"/>
  <c r="BR352"/>
  <c r="BQ370"/>
  <c r="AA401"/>
  <c r="BR285"/>
  <c r="BR287" s="1"/>
  <c r="BL280"/>
  <c r="BQ151"/>
  <c r="BR198"/>
  <c r="BR166"/>
  <c r="BR788" i="30"/>
  <c r="BR735"/>
  <c r="BR683"/>
  <c r="BQ731"/>
  <c r="Q812"/>
  <c r="BR708"/>
  <c r="BR605"/>
  <c r="CD564"/>
  <c r="BK564"/>
  <c r="BQ564" s="1"/>
  <c r="BR454"/>
  <c r="BR458"/>
  <c r="BR420"/>
  <c r="BR356"/>
  <c r="BL293"/>
  <c r="T244"/>
  <c r="BR123"/>
  <c r="BR278"/>
  <c r="BR179"/>
  <c r="BL151"/>
  <c r="AT813"/>
  <c r="BG89"/>
  <c r="BR133"/>
  <c r="AY812"/>
  <c r="BR287"/>
  <c r="BG635" i="31"/>
  <c r="BG508"/>
  <c r="CJ811"/>
  <c r="BR717"/>
  <c r="BK812"/>
  <c r="BI812"/>
  <c r="CG813"/>
  <c r="BL806"/>
  <c r="BK564"/>
  <c r="BK813" s="1"/>
  <c r="AY564"/>
  <c r="CE813"/>
  <c r="AE813"/>
  <c r="BR431"/>
  <c r="AB813"/>
  <c r="AY401"/>
  <c r="AP401"/>
  <c r="AM381"/>
  <c r="AU813"/>
  <c r="BP151"/>
  <c r="BQ136"/>
  <c r="BL136"/>
  <c r="T89"/>
  <c r="BR116"/>
  <c r="S152"/>
  <c r="BP769" i="30"/>
  <c r="BR769" s="1"/>
  <c r="BE650"/>
  <c r="BR600"/>
  <c r="BZ813"/>
  <c r="BO649"/>
  <c r="BN650"/>
  <c r="BO650" s="1"/>
  <c r="AA650"/>
  <c r="BR516"/>
  <c r="CD401"/>
  <c r="BR352"/>
  <c r="BQ248"/>
  <c r="BR248" s="1"/>
  <c r="P813"/>
  <c r="AX813"/>
  <c r="V813"/>
  <c r="BR50"/>
  <c r="CE84"/>
  <c r="BR39"/>
  <c r="AM645" i="31"/>
  <c r="BO801" i="30"/>
  <c r="X812"/>
  <c r="AP812"/>
  <c r="BR461"/>
  <c r="BR442"/>
  <c r="BP812"/>
  <c r="BR812" s="1"/>
  <c r="BL564"/>
  <c r="CC512"/>
  <c r="CC401"/>
  <c r="BF812" i="31"/>
  <c r="CI564"/>
  <c r="BJ152"/>
  <c r="AY812"/>
  <c r="R812"/>
  <c r="BR639"/>
  <c r="BY813"/>
  <c r="BO560"/>
  <c r="BW813"/>
  <c r="BR557"/>
  <c r="X564"/>
  <c r="BR376"/>
  <c r="O813"/>
  <c r="BQ627"/>
  <c r="AH813"/>
  <c r="AJ401"/>
  <c r="AT813"/>
  <c r="AA293"/>
  <c r="BR303"/>
  <c r="BR279"/>
  <c r="BS813"/>
  <c r="BR149"/>
  <c r="BR206"/>
  <c r="X152"/>
  <c r="BR56"/>
  <c r="BR186"/>
  <c r="BR170"/>
  <c r="BL89"/>
  <c r="BR75"/>
  <c r="BR78"/>
  <c r="CE720" i="30"/>
  <c r="AM789"/>
  <c r="BR578"/>
  <c r="J813"/>
  <c r="S732"/>
  <c r="AR813"/>
  <c r="BL623"/>
  <c r="BR551"/>
  <c r="BR465"/>
  <c r="AJ401"/>
  <c r="BR474"/>
  <c r="BR383"/>
  <c r="O813"/>
  <c r="BR288"/>
  <c r="BC813"/>
  <c r="BR237"/>
  <c r="AM84"/>
  <c r="CD152"/>
  <c r="AM151"/>
  <c r="R152"/>
  <c r="BR378" i="31"/>
  <c r="BR301"/>
  <c r="CC812" i="30"/>
  <c r="BK770"/>
  <c r="BL770" s="1"/>
  <c r="BQ801"/>
  <c r="BR801" s="1"/>
  <c r="AJ812"/>
  <c r="BR198"/>
  <c r="CB813"/>
  <c r="BP640" i="31"/>
  <c r="N813"/>
  <c r="CJ151"/>
  <c r="BR794"/>
  <c r="BR738"/>
  <c r="CJ720"/>
  <c r="BL759"/>
  <c r="S770"/>
  <c r="BU813"/>
  <c r="AN813"/>
  <c r="AP812"/>
  <c r="Y813"/>
  <c r="Q564"/>
  <c r="BA813"/>
  <c r="AW813"/>
  <c r="J813"/>
  <c r="AO813"/>
  <c r="BK401"/>
  <c r="BR340"/>
  <c r="BZ813"/>
  <c r="W813"/>
  <c r="BL370"/>
  <c r="BR321"/>
  <c r="BR286"/>
  <c r="BR228"/>
  <c r="BR787" i="30"/>
  <c r="CE725"/>
  <c r="AP732"/>
  <c r="AM801"/>
  <c r="AL770"/>
  <c r="BO640"/>
  <c r="BR618"/>
  <c r="BB813"/>
  <c r="BR574"/>
  <c r="BG549"/>
  <c r="S564"/>
  <c r="BP397"/>
  <c r="BR471"/>
  <c r="BR390"/>
  <c r="BR367"/>
  <c r="BR294"/>
  <c r="BR476"/>
  <c r="BR410"/>
  <c r="BU813"/>
  <c r="BR444"/>
  <c r="BR382"/>
  <c r="M813"/>
  <c r="BR404"/>
  <c r="BR364"/>
  <c r="BR311"/>
  <c r="Q293"/>
  <c r="AH813"/>
  <c r="AS813"/>
  <c r="BR105"/>
  <c r="S152"/>
  <c r="BR364" i="31"/>
  <c r="BV812" i="30"/>
  <c r="R812"/>
  <c r="BR450"/>
  <c r="BG650"/>
  <c r="BL508"/>
  <c r="BP699"/>
  <c r="BR699" s="1"/>
  <c r="BP89"/>
  <c r="BR787" i="31"/>
  <c r="BO789"/>
  <c r="BP763"/>
  <c r="BO750"/>
  <c r="BM564"/>
  <c r="BG549"/>
  <c r="BG560"/>
  <c r="BL475"/>
  <c r="AM151"/>
  <c r="AK293"/>
  <c r="CB813"/>
  <c r="BR242"/>
  <c r="BG89"/>
  <c r="BL84"/>
  <c r="BR145"/>
  <c r="AL812"/>
  <c r="BR800"/>
  <c r="BJ812"/>
  <c r="AJ812"/>
  <c r="BR658"/>
  <c r="BR634"/>
  <c r="BR632"/>
  <c r="BK650"/>
  <c r="AY770"/>
  <c r="R564"/>
  <c r="BL635"/>
  <c r="CJ539"/>
  <c r="CJ564" s="1"/>
  <c r="BR483"/>
  <c r="BR542"/>
  <c r="BQ287"/>
  <c r="Q401"/>
  <c r="BR333"/>
  <c r="CH401"/>
  <c r="AV813"/>
  <c r="AL293"/>
  <c r="BI293"/>
  <c r="BR132"/>
  <c r="BR94"/>
  <c r="BR194"/>
  <c r="BR178"/>
  <c r="BR162"/>
  <c r="BR71"/>
  <c r="BR695" i="30"/>
  <c r="AP152" i="31"/>
  <c r="X770" i="30"/>
  <c r="BR25" i="31"/>
  <c r="BL769" i="30"/>
  <c r="BR706"/>
  <c r="BR534"/>
  <c r="AP650"/>
  <c r="BQ549"/>
  <c r="BR541"/>
  <c r="BR595"/>
  <c r="AJ650"/>
  <c r="K564"/>
  <c r="T381"/>
  <c r="BR502"/>
  <c r="BR337"/>
  <c r="BR255"/>
  <c r="BR240"/>
  <c r="AL152"/>
  <c r="BQ136"/>
  <c r="BR15"/>
  <c r="X152"/>
  <c r="BV293"/>
  <c r="BA813"/>
  <c r="BR70"/>
  <c r="AK812" i="31"/>
  <c r="BR757"/>
  <c r="BK770"/>
  <c r="CJ789"/>
  <c r="CJ812" s="1"/>
  <c r="AP650"/>
  <c r="BH650"/>
  <c r="BI564"/>
  <c r="BR499"/>
  <c r="BR424"/>
  <c r="BI401"/>
  <c r="BR237"/>
  <c r="AI813"/>
  <c r="BR222"/>
  <c r="AJ293"/>
  <c r="BR123"/>
  <c r="AA770" i="30"/>
  <c r="BR754"/>
  <c r="T623"/>
  <c r="BQ627"/>
  <c r="BR530"/>
  <c r="BQ563"/>
  <c r="BR535"/>
  <c r="AL564"/>
  <c r="BR361"/>
  <c r="BR473"/>
  <c r="BR446"/>
  <c r="BR431"/>
  <c r="BR453"/>
  <c r="BR326"/>
  <c r="BR308"/>
  <c r="BR233"/>
  <c r="BR171"/>
  <c r="BR183"/>
  <c r="Q152"/>
  <c r="BR78"/>
  <c r="CD293"/>
  <c r="BL136"/>
  <c r="BR29"/>
  <c r="CE381"/>
  <c r="BR137"/>
  <c r="BR34"/>
  <c r="T789" i="31"/>
  <c r="AP770"/>
  <c r="BR671"/>
  <c r="AA650"/>
  <c r="BN732" i="30"/>
  <c r="BR499"/>
  <c r="BR511"/>
  <c r="BR381"/>
  <c r="T539" i="31"/>
  <c r="AM539"/>
  <c r="AM560"/>
  <c r="AM564" s="1"/>
  <c r="T143"/>
  <c r="AM763" i="30"/>
  <c r="AM750"/>
  <c r="CE750"/>
  <c r="BG769"/>
  <c r="AM623"/>
  <c r="AM501"/>
  <c r="AM512" s="1"/>
  <c r="BR563"/>
  <c r="BP623"/>
  <c r="BR623" s="1"/>
  <c r="BQ401"/>
  <c r="BL501"/>
  <c r="K401"/>
  <c r="BD813"/>
  <c r="BF293"/>
  <c r="BR342"/>
  <c r="BO152"/>
  <c r="BR783" i="31"/>
  <c r="BR809"/>
  <c r="T696"/>
  <c r="T732" s="1"/>
  <c r="BG640"/>
  <c r="BG623"/>
  <c r="BO501"/>
  <c r="BR442"/>
  <c r="BR446"/>
  <c r="BG475"/>
  <c r="BQ273"/>
  <c r="BR273" s="1"/>
  <c r="T763"/>
  <c r="BR714"/>
  <c r="BR724"/>
  <c r="BR725" s="1"/>
  <c r="Q812"/>
  <c r="CJ759"/>
  <c r="BQ801"/>
  <c r="K812"/>
  <c r="AJ650"/>
  <c r="AJ564"/>
  <c r="BR479"/>
  <c r="BG248"/>
  <c r="X401"/>
  <c r="BM293"/>
  <c r="Z813"/>
  <c r="BN401"/>
  <c r="BR103"/>
  <c r="BB813"/>
  <c r="CD813"/>
  <c r="BR190"/>
  <c r="BR174"/>
  <c r="BR158"/>
  <c r="BR112"/>
  <c r="BR79"/>
  <c r="BQ725" i="30"/>
  <c r="BQ732" s="1"/>
  <c r="BR33" i="31"/>
  <c r="BR41"/>
  <c r="BI152"/>
  <c r="AJ152"/>
  <c r="T811" i="30"/>
  <c r="T812" s="1"/>
  <c r="BR777"/>
  <c r="BL725"/>
  <c r="BR526"/>
  <c r="BR673"/>
  <c r="BR579"/>
  <c r="Q564"/>
  <c r="Q813" s="1"/>
  <c r="BR457"/>
  <c r="BR430"/>
  <c r="AJ512"/>
  <c r="BR324"/>
  <c r="AY650"/>
  <c r="T475"/>
  <c r="BR265"/>
  <c r="BL248"/>
  <c r="BR419"/>
  <c r="BR283"/>
  <c r="CA813"/>
  <c r="BR69"/>
  <c r="BR130"/>
  <c r="BR42"/>
  <c r="BR139"/>
  <c r="BR627"/>
  <c r="BQ543"/>
  <c r="BR543" s="1"/>
  <c r="Q732"/>
  <c r="BR244"/>
  <c r="BR747"/>
  <c r="AK650"/>
  <c r="AK750"/>
  <c r="BO612"/>
  <c r="BI512"/>
  <c r="BP512" s="1"/>
  <c r="AZ813"/>
  <c r="AM370"/>
  <c r="AM401" s="1"/>
  <c r="BL397"/>
  <c r="BQ292"/>
  <c r="BR292" s="1"/>
  <c r="BQ152"/>
  <c r="T801" i="31"/>
  <c r="BL811"/>
  <c r="BL812" s="1"/>
  <c r="BI770"/>
  <c r="BF770"/>
  <c r="BL731"/>
  <c r="BN732"/>
  <c r="CJ508"/>
  <c r="BO612"/>
  <c r="CH564"/>
  <c r="BQ560"/>
  <c r="BQ564" s="1"/>
  <c r="BI650"/>
  <c r="BG394"/>
  <c r="BG381"/>
  <c r="BO370"/>
  <c r="T108"/>
  <c r="AG813"/>
  <c r="AP293"/>
  <c r="BG143"/>
  <c r="BG108"/>
  <c r="BQ789"/>
  <c r="BO635"/>
  <c r="BR777"/>
  <c r="BR644"/>
  <c r="BR574"/>
  <c r="BK512"/>
  <c r="BR570"/>
  <c r="BR322"/>
  <c r="BR202"/>
  <c r="L813"/>
  <c r="AS813"/>
  <c r="BV813"/>
  <c r="BR67"/>
  <c r="BK152"/>
  <c r="BO763" i="30"/>
  <c r="CE759"/>
  <c r="BR728"/>
  <c r="AK152" i="31"/>
  <c r="BR45"/>
  <c r="BQ763" i="30"/>
  <c r="BR763" s="1"/>
  <c r="CD770"/>
  <c r="BR716"/>
  <c r="BO539"/>
  <c r="BR599"/>
  <c r="BR572"/>
  <c r="BR568"/>
  <c r="AP564"/>
  <c r="BR514"/>
  <c r="CE612"/>
  <c r="X293"/>
  <c r="Q401"/>
  <c r="BR245"/>
  <c r="BR163"/>
  <c r="BR274"/>
  <c r="T273"/>
  <c r="T293" s="1"/>
  <c r="BR251"/>
  <c r="BR146"/>
  <c r="AL293"/>
  <c r="BV152"/>
  <c r="BR62"/>
  <c r="BO720"/>
  <c r="BO732" s="1"/>
  <c r="BR648"/>
  <c r="CE370"/>
  <c r="CE401" s="1"/>
  <c r="BQ750"/>
  <c r="BV770"/>
  <c r="CD650"/>
  <c r="R512"/>
  <c r="BT813"/>
  <c r="BJ732" i="31"/>
  <c r="T84"/>
  <c r="BM732" i="30"/>
  <c r="BJ732"/>
  <c r="R650"/>
  <c r="BP549"/>
  <c r="AK293"/>
  <c r="AP293"/>
  <c r="BO759" i="31"/>
  <c r="T750"/>
  <c r="T770" s="1"/>
  <c r="BF732"/>
  <c r="BO720"/>
  <c r="BP720"/>
  <c r="BQ640"/>
  <c r="BG612"/>
  <c r="BG650" s="1"/>
  <c r="AL650"/>
  <c r="T549"/>
  <c r="AM475"/>
  <c r="CJ136"/>
  <c r="BP136"/>
  <c r="CH770"/>
  <c r="BR785"/>
  <c r="AL564"/>
  <c r="AY650"/>
  <c r="T501"/>
  <c r="AP512"/>
  <c r="BH401"/>
  <c r="AF813"/>
  <c r="AZ813"/>
  <c r="BR60"/>
  <c r="BR49"/>
  <c r="AM84"/>
  <c r="K152"/>
  <c r="BR601" i="30"/>
  <c r="BV401"/>
  <c r="BL287"/>
  <c r="BR226"/>
  <c r="AA401"/>
  <c r="AA813" s="1"/>
  <c r="BS813"/>
  <c r="AJ152"/>
  <c r="BR55"/>
  <c r="K152"/>
  <c r="BR141"/>
  <c r="BR144"/>
  <c r="AJ512" i="31"/>
  <c r="BK293"/>
  <c r="AM612" i="30"/>
  <c r="BR408"/>
  <c r="CE280"/>
  <c r="BP84"/>
  <c r="BG732"/>
  <c r="X401"/>
  <c r="BR330"/>
  <c r="BN650" i="31"/>
  <c r="BO539"/>
  <c r="T273"/>
  <c r="CJ244"/>
  <c r="CJ293" s="1"/>
  <c r="CJ84"/>
  <c r="CJ152" s="1"/>
  <c r="BM770" i="30"/>
  <c r="BO770" s="1"/>
  <c r="BQ612"/>
  <c r="BR524"/>
  <c r="X650"/>
  <c r="BR497"/>
  <c r="BQ475"/>
  <c r="AP512"/>
  <c r="BG543"/>
  <c r="BI293"/>
  <c r="BR213"/>
  <c r="BR136"/>
  <c r="BM732" i="31"/>
  <c r="BK732"/>
  <c r="AM501"/>
  <c r="BO475"/>
  <c r="BO512" s="1"/>
  <c r="BJ401"/>
  <c r="BL401"/>
  <c r="BG280"/>
  <c r="BP539"/>
  <c r="T244"/>
  <c r="AM108"/>
  <c r="R152"/>
  <c r="P813"/>
  <c r="BH152"/>
  <c r="BQ108"/>
  <c r="X812"/>
  <c r="S812"/>
  <c r="BM812"/>
  <c r="BL720"/>
  <c r="K564"/>
  <c r="BR558"/>
  <c r="S564"/>
  <c r="CJ501"/>
  <c r="AA564"/>
  <c r="T370"/>
  <c r="CI401"/>
  <c r="BR306"/>
  <c r="S401"/>
  <c r="V813"/>
  <c r="AQ813"/>
  <c r="BR53"/>
  <c r="BN152"/>
  <c r="T720" i="30"/>
  <c r="T732" s="1"/>
  <c r="Q152" i="31"/>
  <c r="BR790" i="30"/>
  <c r="BQ84" i="31"/>
  <c r="BQ152" s="1"/>
  <c r="K650" i="30"/>
  <c r="BR522"/>
  <c r="BR527"/>
  <c r="BR376"/>
  <c r="BR353"/>
  <c r="T612"/>
  <c r="T650" s="1"/>
  <c r="BR466"/>
  <c r="BR357"/>
  <c r="AY293"/>
  <c r="AM259"/>
  <c r="AW813"/>
  <c r="BR100"/>
  <c r="BQ650"/>
  <c r="BL732"/>
  <c r="BP650"/>
  <c r="CE244"/>
  <c r="BR151"/>
  <c r="BO806" i="31"/>
  <c r="BL485"/>
  <c r="Q512"/>
  <c r="BR420"/>
  <c r="T394"/>
  <c r="AA770"/>
  <c r="S650"/>
  <c r="BN564"/>
  <c r="AP564"/>
  <c r="BQ720"/>
  <c r="BR533"/>
  <c r="CI650"/>
  <c r="BR305"/>
  <c r="CA813"/>
  <c r="BR124"/>
  <c r="BR136" s="1"/>
  <c r="AD813"/>
  <c r="BR182"/>
  <c r="BR63"/>
  <c r="AY152"/>
  <c r="BR29"/>
  <c r="AA152"/>
  <c r="BQ770" i="30"/>
  <c r="BQ508"/>
  <c r="BR508" s="1"/>
  <c r="AL650"/>
  <c r="BR566"/>
  <c r="BR538"/>
  <c r="BR375"/>
  <c r="BO151"/>
  <c r="BR153"/>
  <c r="BR269"/>
  <c r="BR175"/>
  <c r="BR11"/>
  <c r="BR47"/>
  <c r="BP811" i="31"/>
  <c r="BR808"/>
  <c r="BP645"/>
  <c r="BR642"/>
  <c r="BP696"/>
  <c r="BR653"/>
  <c r="BR625"/>
  <c r="BR627" s="1"/>
  <c r="BP627"/>
  <c r="BR541"/>
  <c r="BR543" s="1"/>
  <c r="BP543"/>
  <c r="BP373"/>
  <c r="BR372"/>
  <c r="BR373" s="1"/>
  <c r="BP280"/>
  <c r="BR275"/>
  <c r="BM750"/>
  <c r="BM770" s="1"/>
  <c r="BG750"/>
  <c r="BR763"/>
  <c r="BQ696"/>
  <c r="BQ732" s="1"/>
  <c r="BO696"/>
  <c r="BO732" s="1"/>
  <c r="BP725"/>
  <c r="CH650"/>
  <c r="BL539"/>
  <c r="CJ612"/>
  <c r="CJ650" s="1"/>
  <c r="BR623"/>
  <c r="BM650"/>
  <c r="BG539"/>
  <c r="BG564" s="1"/>
  <c r="BR640"/>
  <c r="CH512"/>
  <c r="R512"/>
  <c r="BH512"/>
  <c r="BG370"/>
  <c r="BG401" s="1"/>
  <c r="BR539"/>
  <c r="CI293"/>
  <c r="T151"/>
  <c r="BG136"/>
  <c r="BR292"/>
  <c r="BG259"/>
  <c r="AM244"/>
  <c r="BP370"/>
  <c r="AM248"/>
  <c r="BR251"/>
  <c r="BG244"/>
  <c r="BR151"/>
  <c r="BR91"/>
  <c r="BR773"/>
  <c r="BP789"/>
  <c r="BR727"/>
  <c r="BR731" s="1"/>
  <c r="BP731"/>
  <c r="BR503"/>
  <c r="BR508" s="1"/>
  <c r="BP508"/>
  <c r="BR477"/>
  <c r="BP485"/>
  <c r="BP475"/>
  <c r="BR404"/>
  <c r="BP394"/>
  <c r="BR383"/>
  <c r="BR394" s="1"/>
  <c r="AM812"/>
  <c r="BG789"/>
  <c r="BQ750"/>
  <c r="BQ770" s="1"/>
  <c r="BG759"/>
  <c r="BL750"/>
  <c r="BL770" s="1"/>
  <c r="BG720"/>
  <c r="CJ696"/>
  <c r="CJ732" s="1"/>
  <c r="BR686"/>
  <c r="BR678"/>
  <c r="BR600"/>
  <c r="BR593"/>
  <c r="BF650"/>
  <c r="BQ612"/>
  <c r="T612"/>
  <c r="T650" s="1"/>
  <c r="BE564"/>
  <c r="BO564"/>
  <c r="AK650"/>
  <c r="BJ512"/>
  <c r="BQ475"/>
  <c r="R401"/>
  <c r="T475"/>
  <c r="BG287"/>
  <c r="BP292"/>
  <c r="BQ259"/>
  <c r="BL259"/>
  <c r="BF293"/>
  <c r="BO244"/>
  <c r="BR246"/>
  <c r="BR248" s="1"/>
  <c r="BQ244"/>
  <c r="BP108"/>
  <c r="BR791"/>
  <c r="BP801"/>
  <c r="BP635"/>
  <c r="BR629"/>
  <c r="BR635" s="1"/>
  <c r="BP560"/>
  <c r="BR551"/>
  <c r="BR375"/>
  <c r="BP381"/>
  <c r="CJ750"/>
  <c r="BE770"/>
  <c r="BG696"/>
  <c r="BR720"/>
  <c r="BP736"/>
  <c r="AM696"/>
  <c r="AM732" s="1"/>
  <c r="BJ650"/>
  <c r="BL612"/>
  <c r="BL650" s="1"/>
  <c r="BE650"/>
  <c r="AM612"/>
  <c r="AM650" s="1"/>
  <c r="CJ512"/>
  <c r="BQ394"/>
  <c r="BQ401" s="1"/>
  <c r="BJ293"/>
  <c r="BG84"/>
  <c r="BO259"/>
  <c r="CH293"/>
  <c r="BG151"/>
  <c r="BL152"/>
  <c r="BP806"/>
  <c r="BR803"/>
  <c r="BR806" s="1"/>
  <c r="BP766"/>
  <c r="BR765"/>
  <c r="BR766" s="1"/>
  <c r="BP759"/>
  <c r="BR752"/>
  <c r="BR759" s="1"/>
  <c r="BP649"/>
  <c r="BR647"/>
  <c r="BR649" s="1"/>
  <c r="BR487"/>
  <c r="BP501"/>
  <c r="BP549"/>
  <c r="BR545"/>
  <c r="BR549" s="1"/>
  <c r="BP612"/>
  <c r="BR567"/>
  <c r="BP89"/>
  <c r="BR86"/>
  <c r="BR89" s="1"/>
  <c r="BP259"/>
  <c r="BR250"/>
  <c r="BR259" s="1"/>
  <c r="BR8"/>
  <c r="BP84"/>
  <c r="BG801"/>
  <c r="BE732"/>
  <c r="AK770"/>
  <c r="BR735"/>
  <c r="BL696"/>
  <c r="BL732" s="1"/>
  <c r="T564"/>
  <c r="BG485"/>
  <c r="BP623"/>
  <c r="BR602"/>
  <c r="BG501"/>
  <c r="BR562"/>
  <c r="BR563" s="1"/>
  <c r="CJ401"/>
  <c r="BL244"/>
  <c r="BE293"/>
  <c r="BN293"/>
  <c r="BN813" s="1"/>
  <c r="R293"/>
  <c r="BO152"/>
  <c r="BP287"/>
  <c r="T259"/>
  <c r="BP244"/>
  <c r="BQ293" i="30"/>
  <c r="BR650"/>
  <c r="BG770"/>
  <c r="BP770"/>
  <c r="BG789"/>
  <c r="BP789"/>
  <c r="BP731"/>
  <c r="BR727"/>
  <c r="BR731" s="1"/>
  <c r="BP750"/>
  <c r="BG750"/>
  <c r="AG813"/>
  <c r="BH813" s="1"/>
  <c r="BH152"/>
  <c r="BQ789"/>
  <c r="BL812"/>
  <c r="BR759"/>
  <c r="CE812"/>
  <c r="BL750"/>
  <c r="R732"/>
  <c r="BO750"/>
  <c r="BR748"/>
  <c r="CE732"/>
  <c r="BR806"/>
  <c r="AM650"/>
  <c r="BL645"/>
  <c r="BR539"/>
  <c r="BO475"/>
  <c r="CD512"/>
  <c r="T501"/>
  <c r="T512" s="1"/>
  <c r="AK401"/>
  <c r="BE293"/>
  <c r="BR397"/>
  <c r="BR373"/>
  <c r="S293"/>
  <c r="S813" s="1"/>
  <c r="BL84"/>
  <c r="AM244"/>
  <c r="AE813"/>
  <c r="BR108"/>
  <c r="AQ813"/>
  <c r="T152"/>
  <c r="BG512"/>
  <c r="AK770"/>
  <c r="BQ649"/>
  <c r="BR649" s="1"/>
  <c r="BN512"/>
  <c r="BO512" s="1"/>
  <c r="BR560"/>
  <c r="BL370"/>
  <c r="BO293"/>
  <c r="BL485"/>
  <c r="T370"/>
  <c r="T401" s="1"/>
  <c r="AB813"/>
  <c r="AO813"/>
  <c r="AU813"/>
  <c r="AM152"/>
  <c r="BR89"/>
  <c r="BP475"/>
  <c r="BR475" s="1"/>
  <c r="BG475"/>
  <c r="BP720"/>
  <c r="BR720" s="1"/>
  <c r="BP736"/>
  <c r="BR736" s="1"/>
  <c r="CE640"/>
  <c r="CE564"/>
  <c r="CC650"/>
  <c r="CE650" s="1"/>
  <c r="T564"/>
  <c r="BL539"/>
  <c r="CE485"/>
  <c r="CE512" s="1"/>
  <c r="BP640"/>
  <c r="BR640" s="1"/>
  <c r="BR370"/>
  <c r="R401"/>
  <c r="BR485"/>
  <c r="BR394"/>
  <c r="BR273"/>
  <c r="AK152"/>
  <c r="R293"/>
  <c r="BR143"/>
  <c r="Z813"/>
  <c r="AC813"/>
  <c r="CE152"/>
  <c r="AD813"/>
  <c r="BP635"/>
  <c r="BR635" s="1"/>
  <c r="BG635"/>
  <c r="BG612"/>
  <c r="BP612"/>
  <c r="BR612" s="1"/>
  <c r="BG564"/>
  <c r="BP564"/>
  <c r="BG401"/>
  <c r="BP401"/>
  <c r="Y813"/>
  <c r="BE152"/>
  <c r="AM732"/>
  <c r="AM564"/>
  <c r="BR645"/>
  <c r="BO564"/>
  <c r="BL512"/>
  <c r="BL244"/>
  <c r="BR501"/>
  <c r="CC293"/>
  <c r="BR259"/>
  <c r="BQ84"/>
  <c r="AF813"/>
  <c r="BN813" s="1"/>
  <c r="BF813" i="31" l="1"/>
  <c r="BO812"/>
  <c r="BE813" i="30"/>
  <c r="CH813" i="31"/>
  <c r="CH815" s="1"/>
  <c r="AY813" i="30"/>
  <c r="BM813"/>
  <c r="BO813" s="1"/>
  <c r="BR725"/>
  <c r="AM293"/>
  <c r="BQ293" i="31"/>
  <c r="T401"/>
  <c r="AM812" i="30"/>
  <c r="BR108" i="31"/>
  <c r="BL564"/>
  <c r="CI813"/>
  <c r="BO401"/>
  <c r="AM401"/>
  <c r="AM770"/>
  <c r="BQ512"/>
  <c r="BR485"/>
  <c r="AJ813" i="30"/>
  <c r="BR381" i="31"/>
  <c r="BO650"/>
  <c r="AJ813"/>
  <c r="X813"/>
  <c r="BK813" i="30"/>
  <c r="BR770"/>
  <c r="AA813" i="31"/>
  <c r="CD813" i="30"/>
  <c r="AM293" i="31"/>
  <c r="BH813"/>
  <c r="BR280"/>
  <c r="BJ813" i="30"/>
  <c r="BP813" s="1"/>
  <c r="R813" i="31"/>
  <c r="BF813" i="30"/>
  <c r="BI813"/>
  <c r="BR750"/>
  <c r="CC813"/>
  <c r="BR549"/>
  <c r="Q813" i="31"/>
  <c r="K813" i="30"/>
  <c r="AP813" i="31"/>
  <c r="AM512"/>
  <c r="AL813" i="30"/>
  <c r="K813" i="31"/>
  <c r="BV813" i="30"/>
  <c r="BI813" i="31"/>
  <c r="X813" i="30"/>
  <c r="BR370" i="31"/>
  <c r="BR401" s="1"/>
  <c r="AY813"/>
  <c r="BO770"/>
  <c r="BR564" i="30"/>
  <c r="BL293" i="31"/>
  <c r="S813"/>
  <c r="AM152"/>
  <c r="AL813"/>
  <c r="T152"/>
  <c r="AM770" i="30"/>
  <c r="BQ512"/>
  <c r="BR512" s="1"/>
  <c r="BP152" i="31"/>
  <c r="BP564"/>
  <c r="AP813" i="30"/>
  <c r="BR244" i="31"/>
  <c r="AM813"/>
  <c r="BR560"/>
  <c r="BE813"/>
  <c r="BG512"/>
  <c r="BR84"/>
  <c r="BR152" s="1"/>
  <c r="BR645"/>
  <c r="T812"/>
  <c r="AK813" i="30"/>
  <c r="T512" i="31"/>
  <c r="BQ650"/>
  <c r="BG732"/>
  <c r="BP732"/>
  <c r="BQ812"/>
  <c r="BL512"/>
  <c r="T293"/>
  <c r="BR501"/>
  <c r="BR512" s="1"/>
  <c r="BJ813"/>
  <c r="BG293"/>
  <c r="BR811"/>
  <c r="BR401" i="30"/>
  <c r="CJ770" i="31"/>
  <c r="BR475"/>
  <c r="BM813"/>
  <c r="BR801"/>
  <c r="BR789"/>
  <c r="CE293" i="30"/>
  <c r="BR84"/>
  <c r="AK813" i="31"/>
  <c r="CE770" i="30"/>
  <c r="CE813" s="1"/>
  <c r="BR736" i="31"/>
  <c r="BR750" s="1"/>
  <c r="BR770" s="1"/>
  <c r="BP750"/>
  <c r="BP770" s="1"/>
  <c r="BP293"/>
  <c r="BR612"/>
  <c r="BG152"/>
  <c r="BG812"/>
  <c r="BP812"/>
  <c r="BR696"/>
  <c r="BR732" s="1"/>
  <c r="CJ813"/>
  <c r="BP401"/>
  <c r="BG770"/>
  <c r="BP650"/>
  <c r="BO293"/>
  <c r="BP512"/>
  <c r="BR564"/>
  <c r="R813" i="30"/>
  <c r="BR789"/>
  <c r="BP293"/>
  <c r="BR293" s="1"/>
  <c r="BG293"/>
  <c r="AM813"/>
  <c r="BP732"/>
  <c r="AV813"/>
  <c r="BG813"/>
  <c r="BR732"/>
  <c r="BP152"/>
  <c r="BR152" s="1"/>
  <c r="BG152"/>
  <c r="T813"/>
  <c r="BL813" l="1"/>
  <c r="BQ813"/>
  <c r="BR293" i="31"/>
  <c r="BR813" s="1"/>
  <c r="BR814" s="1"/>
  <c r="T813"/>
  <c r="BL813"/>
  <c r="BR812"/>
  <c r="BR650"/>
  <c r="BO813"/>
  <c r="BP813"/>
  <c r="BQ813"/>
  <c r="BG813"/>
  <c r="BR813" i="30"/>
  <c r="BR814" s="1"/>
</calcChain>
</file>

<file path=xl/sharedStrings.xml><?xml version="1.0" encoding="utf-8"?>
<sst xmlns="http://schemas.openxmlformats.org/spreadsheetml/2006/main" count="15238" uniqueCount="1149">
  <si>
    <t>S. No</t>
  </si>
  <si>
    <t>Name of Sector/ Scheme/Project</t>
  </si>
  <si>
    <t>Location</t>
  </si>
  <si>
    <t>Aerial Distance from IB / LOC (KMs)</t>
  </si>
  <si>
    <t>Cost</t>
  </si>
  <si>
    <t>Whether New / Ongoing</t>
  </si>
  <si>
    <t>Date
of Start</t>
  </si>
  <si>
    <t>Date of Completion</t>
  </si>
  <si>
    <t>Commulative Exp. Ending 3/2018 (All Sources)</t>
  </si>
  <si>
    <t>Balance cost</t>
  </si>
  <si>
    <t>Remarks</t>
  </si>
  <si>
    <t>Physical Status</t>
  </si>
  <si>
    <t>District</t>
  </si>
  <si>
    <t>Constituency</t>
  </si>
  <si>
    <t>Block</t>
  </si>
  <si>
    <t>Village</t>
  </si>
  <si>
    <t>Out of BADP</t>
  </si>
  <si>
    <t>Out of MGNREGA</t>
  </si>
  <si>
    <t>Total</t>
  </si>
  <si>
    <t>MGNREGA</t>
  </si>
  <si>
    <t>Central share (90%)</t>
  </si>
  <si>
    <t>State share(10%)</t>
  </si>
  <si>
    <t>Total  BADP</t>
  </si>
  <si>
    <t>Block Kupwara</t>
  </si>
  <si>
    <t>I</t>
  </si>
  <si>
    <t>Infrastructure.</t>
  </si>
  <si>
    <t>Construction of 2 no Culvert on nallah Baramdoori near L/o: Musum Ali khan Batapora-B</t>
  </si>
  <si>
    <t>Kupwara</t>
  </si>
  <si>
    <t>Lol</t>
  </si>
  <si>
    <t>Hyhama</t>
  </si>
  <si>
    <t>ongoing</t>
  </si>
  <si>
    <t>2016-17</t>
  </si>
  <si>
    <t>Work to be closed    2018-19</t>
  </si>
  <si>
    <t>Completed</t>
  </si>
  <si>
    <t xml:space="preserve">Const of Crossing near Hajam Mohalla Chart </t>
  </si>
  <si>
    <t>2015-16</t>
  </si>
  <si>
    <t>Construction of link road with culvert from G/R to Mughal Paith  Batapora-B</t>
  </si>
  <si>
    <t>Const of crossing Mirvain Khul and imp of link road from PMGSY road with R/Wall via H/o Sonaullah Khan at Mirvain Batpora-D</t>
  </si>
  <si>
    <t>Const of Link Road with Culvert Goose Nar Road Zangli (ST)</t>
  </si>
  <si>
    <t>Zangli</t>
  </si>
  <si>
    <t>In progress</t>
  </si>
  <si>
    <t>Const of link road from G/R to khan mohalla at Gutlipora Gutlipora</t>
  </si>
  <si>
    <t>Const of footpath Bunpora from Khazir M. Wani to Grate Khul Gutlipora</t>
  </si>
  <si>
    <t>Const of P/B near link road Babapora, near shop of M. Ameen Babapora</t>
  </si>
  <si>
    <t>Const of crossing near Middle School Gundisana Chalgund</t>
  </si>
  <si>
    <t>Construction of Crossing on Nallah  Chalgund</t>
  </si>
  <si>
    <t>Speedy execution of work</t>
  </si>
  <si>
    <t>Const of 2 no. culverts at Payarpora</t>
  </si>
  <si>
    <t>2017-18</t>
  </si>
  <si>
    <t>Const of crossing on nallah Behramdori to connect Kunnard</t>
  </si>
  <si>
    <t>2021-22</t>
  </si>
  <si>
    <t xml:space="preserve"> </t>
  </si>
  <si>
    <t>Const of culvert /approach road near Qureshi Grate at Batapora-C</t>
  </si>
  <si>
    <t>Const of culvert near land of Noor Khan on nallah Behram check Monigah-C</t>
  </si>
  <si>
    <t xml:space="preserve">Work to be closed     </t>
  </si>
  <si>
    <t>Const of culvert on Banjarpati road Humandar (ST)</t>
  </si>
  <si>
    <t>Const.of Link road from Gonipora to Pir Mohalla at Jugtiyal</t>
  </si>
  <si>
    <t>New</t>
  </si>
  <si>
    <t>2018-19</t>
  </si>
  <si>
    <t>Const./ Imp. of  flume on Nallah Pathra with R.Wall/ drain NLO Aadil Kunshi at Monigah</t>
  </si>
  <si>
    <t>Monigah</t>
  </si>
  <si>
    <t>Const. / Imp. of Strun Khul at Shartpora</t>
  </si>
  <si>
    <t>Kup</t>
  </si>
  <si>
    <t>Bramree</t>
  </si>
  <si>
    <t>2009-10</t>
  </si>
  <si>
    <t>Redbugh</t>
  </si>
  <si>
    <t>2013-14</t>
  </si>
  <si>
    <t>Drumulla</t>
  </si>
  <si>
    <t>Bomhama</t>
  </si>
  <si>
    <t>Const.of fencing  Janaz Gah at Anderhama</t>
  </si>
  <si>
    <t>Anferhama</t>
  </si>
  <si>
    <t>To be closed</t>
  </si>
  <si>
    <t>Const.of P.Bund and drain near HO Gh. Nabi Kayal &amp; others at Muqam-i- Shahwali.</t>
  </si>
  <si>
    <t>Const.of footpath from approach  road of Panchayat at Drugmulla B</t>
  </si>
  <si>
    <t>Const.of Lamcheck road at Halmathpora</t>
  </si>
  <si>
    <t>Halmathpora</t>
  </si>
  <si>
    <t>2006-07</t>
  </si>
  <si>
    <t>Const.of culvert Rangroot check road Daadchak Halmatpora A.</t>
  </si>
  <si>
    <t>Tikker</t>
  </si>
  <si>
    <t>Deedikote</t>
  </si>
  <si>
    <t>Const of crossing near P/s Zadipora</t>
  </si>
  <si>
    <t>Han</t>
  </si>
  <si>
    <t>Imp of Mugalpora inner link</t>
  </si>
  <si>
    <t>Mugalpora</t>
  </si>
  <si>
    <t>Imp of Nagri Shudpora road</t>
  </si>
  <si>
    <t>Nagri Malpora</t>
  </si>
  <si>
    <t>Const.of road from Hatmulla to Warpora</t>
  </si>
  <si>
    <t>Hatmulla</t>
  </si>
  <si>
    <t>Waterkhani</t>
  </si>
  <si>
    <t>Keegam</t>
  </si>
  <si>
    <t>Upgradation of link road Mir Mohalla and Mati Mohalla Shalbothu Keegam Check</t>
  </si>
  <si>
    <t>Const of link road  Reshi Muqam Kandi B</t>
  </si>
  <si>
    <t>Kandi Khass</t>
  </si>
  <si>
    <t>Const of culvert near Gori Mohalla at Kandi A</t>
  </si>
  <si>
    <t>Const of drain NHO Fayaz Ahmad Dar at Jagerpora</t>
  </si>
  <si>
    <t>Jaggerpora</t>
  </si>
  <si>
    <t>Resurfacing of Road from State Highway to Keegam</t>
  </si>
  <si>
    <t>Const of P bund NHO Gh Mohiudin magray and Middle School Patipora Kandi A</t>
  </si>
  <si>
    <t>Const.of road from Army Camp to Hanti Kandi A</t>
  </si>
  <si>
    <t>Const of Crossing near Taj Din and others at Jugtiyal on Nallah Dard Nar(ST)</t>
  </si>
  <si>
    <t>Upgradation of link road from Branwari to BSF HQ at Kupwara</t>
  </si>
  <si>
    <t>Dudwan</t>
  </si>
  <si>
    <t>Const. of culvert at Shartmuqam</t>
  </si>
  <si>
    <t>Shartmuqam</t>
  </si>
  <si>
    <t>Const.of Approach road for bridge at Pazipora</t>
  </si>
  <si>
    <t>Pazipora</t>
  </si>
  <si>
    <t>New work</t>
  </si>
  <si>
    <t>Const.of Fountain near TRC, Kupwara</t>
  </si>
  <si>
    <t>Const.of culvert on nallah Viji at Gushi B</t>
  </si>
  <si>
    <t>Gushi</t>
  </si>
  <si>
    <t>Imp.of road with P.Bund Najar Mohalla Redbugh</t>
  </si>
  <si>
    <t>Re-const.of demaged culvert at Mohalla Wafadar Khan &amp; others at Halmathpora</t>
  </si>
  <si>
    <t>Const.of drain Wahab Gojeri to Shabir Bhat Kralhard Bomhama</t>
  </si>
  <si>
    <t>Const.of P.Bund with drain NLO Jameela D/o Gh. Nabi Khayal Muqam-i-Shahwali</t>
  </si>
  <si>
    <t>Const.of road from main road to BMS Anderhama</t>
  </si>
  <si>
    <t>Const.of P.Bund NLO Ab Razaq Mir at Bomhama</t>
  </si>
  <si>
    <t>Imp.of Pir Mohalla Bala road from Ashan Pir Mohalla to Maqbool Khan Halmathpora C</t>
  </si>
  <si>
    <t>Const.of road from culvert to new clonoey Redbugh</t>
  </si>
  <si>
    <t>Const.of tile path on Lal Khul Drugmulla from GR Dobi at Drugmulla</t>
  </si>
  <si>
    <t>Const.of road with P.Bund from main road to Asger Ali Pir &amp; others at Halmathpora</t>
  </si>
  <si>
    <t>Upgradation of water tank at Faqeer Bagh Keegam by way of const.of water channel and R.walls</t>
  </si>
  <si>
    <t>Const.of  road from link road to Lachee Rangdar Sar Kandi A</t>
  </si>
  <si>
    <t>Const.of P.Bund at Trich NHO Khazir Mageray New Coloney</t>
  </si>
  <si>
    <t>Tarich</t>
  </si>
  <si>
    <t>Const.of link road Neenard Bagh NLO Gh. Ahmad Mir at Pathan Mohalla Waterkhani</t>
  </si>
  <si>
    <t>Const.of Irrigation darin with R.Wall  NLO Gh. Mohammad Bhat &amp; others at Waterkhani.</t>
  </si>
  <si>
    <t>Const. / Imp of road from Main road to Hanji Mohalla Masjid with drain at Kawari</t>
  </si>
  <si>
    <t>kawari</t>
  </si>
  <si>
    <t>Const. of drain at Jaggerpora</t>
  </si>
  <si>
    <t>Total Infrastructure</t>
  </si>
  <si>
    <t>II</t>
  </si>
  <si>
    <t>Health</t>
  </si>
  <si>
    <t>Const of Fencing around District Hospital Complex Kupwara</t>
  </si>
  <si>
    <t>Compeltion of NTPHC Building at Ganipora (finishing items).</t>
  </si>
  <si>
    <t>Sulkote</t>
  </si>
  <si>
    <t>Repairing/Renovation of MO's Qtrs at Drugmulla Hospital</t>
  </si>
  <si>
    <t>Total Health</t>
  </si>
  <si>
    <t>III</t>
  </si>
  <si>
    <t>Agriculture and allied</t>
  </si>
  <si>
    <t>2014-15</t>
  </si>
  <si>
    <t>Const of Water Tank at Shukari Mohalla Gori Buth at Redbugh</t>
  </si>
  <si>
    <t>Const.of Irrigation flume at Dedikote on Karihama Khul</t>
  </si>
  <si>
    <t>Const of irrigation tank for Faqeer Bagh Keegam</t>
  </si>
  <si>
    <t>Const. of Irrigation drain with slab NLO Irshad Ahmad Pir &amp; others at Chayalpathi</t>
  </si>
  <si>
    <t>Const.of Irrigation Khul NLO Gh. Rasool Lone &amp; others at Sulkote</t>
  </si>
  <si>
    <t>Const.os slab on Irrigation Khul near Wali Mohammad Payer &amp; others at Sulkote</t>
  </si>
  <si>
    <t>Const.of Chekjwaedi Khul at Gushi</t>
  </si>
  <si>
    <t>Dev.of Wadi Sar at Dedikote Bala</t>
  </si>
  <si>
    <t>Const.of P. Work from Gupanwath to Chataldaji at Dar Mohalla Ponpora Bomhama</t>
  </si>
  <si>
    <t>Const.of Irrigation drain with P.Wall NLO Reyaz Mir Baghwadi Bomhama</t>
  </si>
  <si>
    <t>Total Agriculture</t>
  </si>
  <si>
    <t>IV</t>
  </si>
  <si>
    <t>Social Sector</t>
  </si>
  <si>
    <t>Needs revision</t>
  </si>
  <si>
    <t xml:space="preserve">Const of fencing  for public park  near food godown at Drugmulla C </t>
  </si>
  <si>
    <t>Const of Bathroom / Flushpoint at Iqbal Memorial School Drugmulla</t>
  </si>
  <si>
    <t>Const.of Sarai near Darulallom at Deedikote.( Completion of  Balance work)</t>
  </si>
  <si>
    <t>Const. of community centre at Tiker.( Completion of  Balance work)</t>
  </si>
  <si>
    <t>Const.of sarai near Darulaloom Dudwan.( Completion of  Balance work)</t>
  </si>
  <si>
    <t>Nutnoosa</t>
  </si>
  <si>
    <t>Const of Spring protection at Headside for Water Supply Scheme Patipora Kandi</t>
  </si>
  <si>
    <t>Beutification of Kupwara road from BDO Office Kupwara to Main Bridge Kupwara</t>
  </si>
  <si>
    <t>Const of Pavement from Bypass Bridge to BDO Office Kupwara</t>
  </si>
  <si>
    <t>Dev.of Park at Shah Mohalla near Graveyard Drugmulla</t>
  </si>
  <si>
    <t>Completion of bathrooms near Masjid Murshadeen at Kupwara</t>
  </si>
  <si>
    <t>Distribution of Pipe network at Village Hatmulla</t>
  </si>
  <si>
    <t>Distribution of Pipe Network for village Nagri including Chan Mohalla</t>
  </si>
  <si>
    <t>Distribution of Pipe net work for Village jaggerpora</t>
  </si>
  <si>
    <t>Const.of Public Park at Dalnard Nutnussa A NLO Bashir Ahmad Mir</t>
  </si>
  <si>
    <t>Const.of 3 No wells at Keegam NLO Mohammad Maqbool Bhat &amp; others &amp; one No at Kandi NLO BA Magery ward No.4</t>
  </si>
  <si>
    <t>Total Social Sector</t>
  </si>
  <si>
    <t>V</t>
  </si>
  <si>
    <t>Education</t>
  </si>
  <si>
    <t>Const. of fencing  GPS Sulkoot</t>
  </si>
  <si>
    <t>Const of fencing with drain HS Keegam</t>
  </si>
  <si>
    <t>Const. of fencing Middle School Bumhamma</t>
  </si>
  <si>
    <t>Const. of fencing around Middle School Zangli</t>
  </si>
  <si>
    <t>Zangli Kashira</t>
  </si>
  <si>
    <t>Const.of fencing HS Pazipora</t>
  </si>
  <si>
    <t>Total Education</t>
  </si>
  <si>
    <t>VI</t>
  </si>
  <si>
    <t>Sports Activities</t>
  </si>
  <si>
    <t>Development of play field at Bungam Batpora-D</t>
  </si>
  <si>
    <t>Dev. of ABB Sports grounds at Jagerpora</t>
  </si>
  <si>
    <t>Dev.of Play field at Nagri</t>
  </si>
  <si>
    <t>Dev. of play field at Pazipora</t>
  </si>
  <si>
    <t>Dev. of Play filed at Bramri</t>
  </si>
  <si>
    <t>Total Sports Activities</t>
  </si>
  <si>
    <t>Grand Total Kupwara</t>
  </si>
  <si>
    <t>Block Sogam</t>
  </si>
  <si>
    <t>Infrastructure</t>
  </si>
  <si>
    <t>Sogam</t>
  </si>
  <si>
    <t>Lalpora</t>
  </si>
  <si>
    <t>Const of link road from Airtel tower to High School at Muqam Dardpora</t>
  </si>
  <si>
    <t>Dardpora</t>
  </si>
  <si>
    <t>Construction of Culvert near M/S Muqdam Mohalla Wavoora A</t>
  </si>
  <si>
    <t>Wavoora</t>
  </si>
  <si>
    <t>Improvement of P-work near L/o Haji Wali Mohammad Mir and Haji M. Majloon Mir at Wavoora B</t>
  </si>
  <si>
    <t>Imp of Inner links at Mir Mohalla Maidanpora W-1</t>
  </si>
  <si>
    <t>Maidanpora</t>
  </si>
  <si>
    <t>Constt. Of Crossing at Freswari Rang Vernow.</t>
  </si>
  <si>
    <t>Warnow</t>
  </si>
  <si>
    <t>Construction of Crossing on nallah Ophen near M/S at Warnoow-C</t>
  </si>
  <si>
    <t>Construction of Crossing on Nallah Ophen Eidgah at Warnow C</t>
  </si>
  <si>
    <t>Construction of Culvert near Bus Stand Habibullah Kawari.</t>
  </si>
  <si>
    <t>Kuligam</t>
  </si>
  <si>
    <t>Construction of crossing on nallah Doben at Kathana Mohalla Tankyppora (ST)</t>
  </si>
  <si>
    <t>Khurhama</t>
  </si>
  <si>
    <t>Const of culvert Zabi mohalla near Hafiz Mohammad Yaqoob Sheikh at Khodi (ST)</t>
  </si>
  <si>
    <t>Surigam</t>
  </si>
  <si>
    <t>Construction of F.P on Chinar Nallah Famda Mohalla Shumriyal</t>
  </si>
  <si>
    <t>Shumroyal</t>
  </si>
  <si>
    <t>Construction of link road from Masjid Shareif to Mir Mohalla Diver</t>
  </si>
  <si>
    <t>Diver Anderbugh</t>
  </si>
  <si>
    <t>Construction of Flood Protection Bund near Jamia to Link road near Mohammad Sidiq at Sogam D</t>
  </si>
  <si>
    <t>Construction of Crossing on Machar Nallah Gundmanchar (Cost : 9.90 lakh out of which Rs. 3.62 lakh under 14th FC &amp; Rs.5.28 under NREGA))</t>
  </si>
  <si>
    <t>Gundmancher</t>
  </si>
  <si>
    <t>Construction of Culvert at Bishum Kadal at Tekipora</t>
  </si>
  <si>
    <t>Tekipora</t>
  </si>
  <si>
    <t>Const of Link Road From PMGSY Road to Gujarpati Dardpora</t>
  </si>
  <si>
    <t>Construction of Link Road Muinte dar to Mushtaq Ahmad Shah at Saivan</t>
  </si>
  <si>
    <t>Saiwan</t>
  </si>
  <si>
    <t>Construction of Link Road Dar mohalla to PMGSY Road Saivan</t>
  </si>
  <si>
    <t>Construction of Link Road Kuli Daigam Krusan to Shaligund</t>
  </si>
  <si>
    <t>Krusan</t>
  </si>
  <si>
    <t>Const of P work near Graveyard at Charligund Rednag</t>
  </si>
  <si>
    <t>Rednagh</t>
  </si>
  <si>
    <t xml:space="preserve">Const of link road with culvert  from Ab Lattef Mir to  HO Tahir Ahmad Mir  &amp; Others  at Darpora B </t>
  </si>
  <si>
    <t>Darapora</t>
  </si>
  <si>
    <t>Const of footpath with R/wall from R/R to Graveyard near Maindanpora Khumriyal</t>
  </si>
  <si>
    <t>Maindanpora</t>
  </si>
  <si>
    <t>Const of flood channel near G/R to Nagradic Kalaroose</t>
  </si>
  <si>
    <t>Kalaroose</t>
  </si>
  <si>
    <t>Const of Crosing on Nallah Changdi at Sarkuli (ST)</t>
  </si>
  <si>
    <t>Constof land development and protection Beela nagri near land of Mohd. Akbar Malik and others</t>
  </si>
  <si>
    <t>Const of RCC culvert main road near Chaki at Moori (ST)</t>
  </si>
  <si>
    <t>Const of culvert at Doban Chountiwari Bala</t>
  </si>
  <si>
    <t>Chuntiwari</t>
  </si>
  <si>
    <t>Construction of P Bund from Gen. Road to Ab. Gani Malik &amp; others at Chountiwari Bala.</t>
  </si>
  <si>
    <t>Construction of Culvert at Makhdoom Mohalla near Gaffar Tantray and others at Chountiwari Bala</t>
  </si>
  <si>
    <t>Const of crossing on nallah Thali at Dudi Machil</t>
  </si>
  <si>
    <t>Dudi</t>
  </si>
  <si>
    <t>Construction of foot steps from General  Road to Thali (A) W-8</t>
  </si>
  <si>
    <t>Machil</t>
  </si>
  <si>
    <t>Construction of link raod from Gen. Road to Sarpanch Mohalla Dudi</t>
  </si>
  <si>
    <t>Const of link road general road in the premises of  Higher Secondary school Maidanpora</t>
  </si>
  <si>
    <t>Meenar Lolab with Park</t>
  </si>
  <si>
    <t>Putusai</t>
  </si>
  <si>
    <t>Improvement of Khardoger with crossing at Shah Rasool Coloney Sogam</t>
  </si>
  <si>
    <t>Const of culvert with link road near Masjid shareef Nengputal Tekipora</t>
  </si>
  <si>
    <t>Takipora</t>
  </si>
  <si>
    <t>Const of link road Kuli Dahgam Krusan to Shalgund</t>
  </si>
  <si>
    <t>Const of footpath with tiles from general road to Anwar Memorial School Lalpora on left side of Graveyard</t>
  </si>
  <si>
    <t>Const.of tile path &amp; Dev. of Park in the premisses of Court Complex at Sogam</t>
  </si>
  <si>
    <t>Const of fencing with filling of burial ground near Qadeem Jamia Masjid and Check Post mohalla at Wavoora</t>
  </si>
  <si>
    <t>Const of link road from Qayoom kumar to Masjid Shareef via Jenaz gah</t>
  </si>
  <si>
    <t>Const of crossing on nallah Doban near Gh Hassan Mughal</t>
  </si>
  <si>
    <t>Const of crossing on nallah Kawari near  Ilim Din Poswal at Kawari</t>
  </si>
  <si>
    <t>Const/Imp of Abpashi khul via L/o Nazir Ahmad Khan Danmi (ST)</t>
  </si>
  <si>
    <t>Const of crossing at Methi Bagh to Sinja near school on nallah Mori (ST)</t>
  </si>
  <si>
    <t>Const of footpath with drain/R-wall near H/o Gh Mohammad Malik and others at Malikpora</t>
  </si>
  <si>
    <t>Const of footpath with culvert Dookn to Gali top at Sanja Shundi (ST)</t>
  </si>
  <si>
    <t>Improvement of link road from PMGSY road to L/o Khurshid Ahmad Sheikh and others</t>
  </si>
  <si>
    <t>Gagal</t>
  </si>
  <si>
    <t>Const of link road from main road to PMGSY road via Jamai Masjid Kalipora</t>
  </si>
  <si>
    <t>Improvement/restoration of link road from Darul ul uloom to R&amp;B road Changdi Cheepora</t>
  </si>
  <si>
    <t>Const of crossing on nallah Narikot near Sheer Zaman Tedwa Banjar mahalla Narikot (ST)</t>
  </si>
  <si>
    <t>Const of Tile Footpath from G road to Upper Doni Mohalla Darpora</t>
  </si>
  <si>
    <t xml:space="preserve">Const of road Main road to Musa Khan and others at Changdi Chepora Phase 1st. </t>
  </si>
  <si>
    <t>Const of RCC culvert Masjid Shareef Danmi Payeen</t>
  </si>
  <si>
    <t>Const of Crossing at Lada</t>
  </si>
  <si>
    <t>Const of culvert at Ringballa</t>
  </si>
  <si>
    <t>Hard Ring</t>
  </si>
  <si>
    <t>Construction of Foot Steps from Bridge to Mukhdoom Mohalla Chountiwari Payeen</t>
  </si>
  <si>
    <t>Construction of Flood Channel at Chountiwari Bala</t>
  </si>
  <si>
    <t>Const. of RCC culvert on Sarkuli Nunwani Road</t>
  </si>
  <si>
    <t>Const. of Tiled path Bath Room with Filling Near Jami Masjid Gugar Pati Dardpora</t>
  </si>
  <si>
    <t>Daradpora</t>
  </si>
  <si>
    <t>new</t>
  </si>
  <si>
    <t>Const. of Culvert Dar Mohalla Near Nazir Ahmad Takipora B</t>
  </si>
  <si>
    <t>Const. of Crossing Middle School Afan Phase II</t>
  </si>
  <si>
    <t>Const. of L.Road From L/o Mohd Maqbool To Zarayat Shareef Warnow B</t>
  </si>
  <si>
    <t>Const. of Culvert At Khukar Khul L/o Gh Nabi Mugal Kawari</t>
  </si>
  <si>
    <t>Const. of L.road From Ab ahad Bhat To Middle School Bunpora Madianpora</t>
  </si>
  <si>
    <t>Const. of L.Road From Panchayat Gar To Margund Mohalla Kuligam B</t>
  </si>
  <si>
    <t>Const. of Culvert Mir Mohalla Sheikh Mohalla Dogerpora A</t>
  </si>
  <si>
    <t>Const. of Foot path From Haji Ashraf Graveyard To Bat Gagal A</t>
  </si>
  <si>
    <t>Const/Imp Of road From Transform To Dilwar Khan Mohalla &amp; Others Doniwari</t>
  </si>
  <si>
    <t>Doniwari</t>
  </si>
  <si>
    <t>Const. of Culvert Put Khul Katria Mohalla Masjid Shareef Kuligam C</t>
  </si>
  <si>
    <t>Const. of L.road From Dradban To PMGSY Road Hardin</t>
  </si>
  <si>
    <t>Siver Thandipora</t>
  </si>
  <si>
    <t>Const. of L.road From Jalal Khan To Gh Hassan Khan At Chandigam</t>
  </si>
  <si>
    <t>Chandigam</t>
  </si>
  <si>
    <t>Const. of P.Bund NLO Gh. Mohi-ud-din at Dogripora Kalaroose</t>
  </si>
  <si>
    <t>Const. of tile flooring with foot steps NHO Gulzar Lachi/ Yousuf Lachi at Shundi Kalaroose</t>
  </si>
  <si>
    <t>Purchase of USG for NTPHC Maidanpora</t>
  </si>
  <si>
    <t>Construction of Irrigation khul from Rang to Khanagund at Vernow B</t>
  </si>
  <si>
    <t>Construction of Irrigation Sar, Gujjarpati, Lasipora Sogam D (ST)</t>
  </si>
  <si>
    <t>Construction of Crate Work ion Nallha Moori Near Land of G.M.Bhat at Metabagh and others at Thayan</t>
  </si>
  <si>
    <t>Const of PCC Wall on nallah Mori at Lashtiyal Zab Kah (Agri)</t>
  </si>
  <si>
    <t xml:space="preserve">Construction of Irrigation Khuls at various places at Diver Anderbugh </t>
  </si>
  <si>
    <t>Const. of GAM Khul Eidgha To Door Daji Bab Shagt Mudmahadow</t>
  </si>
  <si>
    <t>Const. of Apashi Khul From  Sarkuli Nalla Via  Qumair Ali To Cheechi Mohalla</t>
  </si>
  <si>
    <t>Const/IMP of Khul From Nallaha Butnard To Sheikh Mohalla Butnard C</t>
  </si>
  <si>
    <t>Const/Imp Of Khul From Khatana Mohalla To Srpanch Mohalla PMGSY Road Khuramia B</t>
  </si>
  <si>
    <t>Construction of bathroom Complex near Gousia Jamia Masjid Banpora Maidanpora</t>
  </si>
  <si>
    <t>Construction of P. Wall near graveyard Sogam at Public Park Sogam A.</t>
  </si>
  <si>
    <t xml:space="preserve">Const of Levelling /Feeling Eidgah at Dogerpora </t>
  </si>
  <si>
    <t>Imp.of existing electric net work by way of creation/ upgradation of sub stations &amp; Improvement of HT/LT Network</t>
  </si>
  <si>
    <t>Const of public park with Culvert Jamai Masjid Shareef Shalgund</t>
  </si>
  <si>
    <t>Const. of Public Park Near Zarayat Shareef Sayd Sahib Kuligam A</t>
  </si>
  <si>
    <t>Const. of Bath Room Near Old Jamia Masjid Madianpora</t>
  </si>
  <si>
    <t>Kanthpora</t>
  </si>
  <si>
    <t>Potushai</t>
  </si>
  <si>
    <t>Const. of Public Park Ziryath Shareef Syed Mohammed Shah Mohalla Sogam</t>
  </si>
  <si>
    <t>Const. of Publick Park Gat Mahraib With Leaveling Near  Eidgha Kalaroos</t>
  </si>
  <si>
    <t>Const. of Fencying With Felling At Janag Gha Kaw Mohalla,Kan Chat Mohalla,Zargar Mohalla Wavoora A</t>
  </si>
  <si>
    <t>2 no. Flush type toilet block at HSS Maidanpora</t>
  </si>
  <si>
    <t>Const. of School Bulding GMS Khodi</t>
  </si>
  <si>
    <t>Construction of Playground at Putshi Phase-II (ST)</t>
  </si>
  <si>
    <t>Potusai</t>
  </si>
  <si>
    <t>Construction of Play/Eidgah with P/B near Ziyarath at Walkul</t>
  </si>
  <si>
    <t>Construction / Improvement of Play Ground Idd-Gah Diver</t>
  </si>
  <si>
    <t xml:space="preserve">Youth Services &amp; Sports (Sports Kits) </t>
  </si>
  <si>
    <t>Const. of Play Ground Khang Maindan New Colony  Tangcheck</t>
  </si>
  <si>
    <t>Tang check</t>
  </si>
  <si>
    <t>Grand Total Sogam</t>
  </si>
  <si>
    <t>Block Trehgam</t>
  </si>
  <si>
    <t>Trehgam</t>
  </si>
  <si>
    <t>Zurhama</t>
  </si>
  <si>
    <t>Awoora</t>
  </si>
  <si>
    <t>kup</t>
  </si>
  <si>
    <t xml:space="preserve">Const. of Rukia Khul near L/O Ab Aziz Sheikh to Gh Nabi Sheikh  at Hanjipora </t>
  </si>
  <si>
    <t>Hanjipora</t>
  </si>
  <si>
    <t xml:space="preserve">Const. of Road With p/Bund From Habibullah wani To Gh Rasool Wani at Laderwan </t>
  </si>
  <si>
    <t>Laderwan</t>
  </si>
  <si>
    <t>Const. of 2 No. crossing at Gujarpati Zirhama (B) (ST)</t>
  </si>
  <si>
    <t>Const. of Rcc Culvert at Naw khul Kabli Mohalla Gulgam (A)</t>
  </si>
  <si>
    <t>Gulgam</t>
  </si>
  <si>
    <t>Const. of P/Bund Near L/O Haji mohmad Yousaf Lone Awoora Maqum (A)</t>
  </si>
  <si>
    <t>Const. of P /Bund Near l/O Ab Hameed dar at Awoora B</t>
  </si>
  <si>
    <t>Const. of P /bund Near L/O Mohammad Ameen Dar at Awoora A</t>
  </si>
  <si>
    <t xml:space="preserve">Const of link road Check to Ab Ahad Lone Bagath Mohalla Gulgam C </t>
  </si>
  <si>
    <t>Const.of P.Bund nallah Animan Naroo Khul near land of Shahbaz Ahmad Mir S/o Ali Mohammad at Hirri B.</t>
  </si>
  <si>
    <t>Hirri</t>
  </si>
  <si>
    <t>Const.of P.Bund near land of Ab. Rashid Dar Hundi</t>
  </si>
  <si>
    <t>Hundi</t>
  </si>
  <si>
    <t>Kawari</t>
  </si>
  <si>
    <t>Const.of P.Bund with drain near land of Showkat Ali Khan Zurhama B (ST)</t>
  </si>
  <si>
    <t>Const.of P.Bund near land of Gh. Ahmad Shiekh at Ward No.7 Gulgam C</t>
  </si>
  <si>
    <t>Const.of P.Bund near land of near land of  late Gh. Hussan Malik  Cherwari Gulgam</t>
  </si>
  <si>
    <t>Const.of P.Bund near land of haji Gh. Ahmad Lone Cherwari</t>
  </si>
  <si>
    <t>Alachezab</t>
  </si>
  <si>
    <t>Const.of P.Bund near land of M. Sadeeq Lone Awoora A</t>
  </si>
  <si>
    <t>Const.of P.Bund near land of Gh. Mohi-ud-din Bhat Awoora Mir Muqam B</t>
  </si>
  <si>
    <t>Const.of P.Bund at nallah Tangri near land of Shamsud-din dar at Awoora</t>
  </si>
  <si>
    <t>Const.of P.Bund near land of Nazir Ahmad Lone Ward No.2 Awoora B</t>
  </si>
  <si>
    <t>Imp of Irrigation Khul Khan Mohalla near Gh Hassan Khan Awoora A</t>
  </si>
  <si>
    <t>Imp.of link road from G.road to Youshpeth at Herpora  Awoora B</t>
  </si>
  <si>
    <t>Const of P bund near L/O Mohd Abdullah Lone at Hirri Payeen</t>
  </si>
  <si>
    <t>Const.of P.Bund near land of M. Ashraf Lone at Sky Tuch School Hirri Payeen</t>
  </si>
  <si>
    <t xml:space="preserve">Const / Upgradation of Herpora Reshwari road at Awoora </t>
  </si>
  <si>
    <t>Const. R/Wall Both Sides of Kundwari Khul Near Middle school Haji Gh Qadir Bhat To Sunaullah Lone at Shumnagh</t>
  </si>
  <si>
    <t>Shumnagh</t>
  </si>
  <si>
    <t>Const. of P/Bund Near L/O Gh Ahmad Malik Latenwari Khul at Trehgam (B)</t>
  </si>
  <si>
    <t>Const. of P/Bund near L/O Mohammad Shafi wani at Majedwari  at Trehgam E</t>
  </si>
  <si>
    <t xml:space="preserve">Const of P bund NLO Ab Rashid Mir at Poshpora </t>
  </si>
  <si>
    <t>Poshpora</t>
  </si>
  <si>
    <t>Const.of P.Bund near land of Tanveer Ahmad Malik at Short Trehgam B.</t>
  </si>
  <si>
    <t>Const.of P.Bund with drain near land of Gh. Mohammad Shah Trehgam E</t>
  </si>
  <si>
    <t>Gugloosa</t>
  </si>
  <si>
    <t xml:space="preserve">Const of Drain with foot Path  near H/O  Late Ab Khaliq Malik  at Bunpora Trehgam </t>
  </si>
  <si>
    <t xml:space="preserve">Const of road Badkha Trehgam B </t>
  </si>
  <si>
    <t>Const.of fencing arround Common  Facility Centre at Jumgund alongwith other accessoires .</t>
  </si>
  <si>
    <t>Kar</t>
  </si>
  <si>
    <t>Jumgund</t>
  </si>
  <si>
    <t>Const. of  foot Bridge at Nallah Naw Khul near Grath of Rashid Payer Reshiwari Mohalla</t>
  </si>
  <si>
    <t>Const. of Drain NLO Ab Ahad Shah Kunan</t>
  </si>
  <si>
    <t>Kunan Babagund</t>
  </si>
  <si>
    <t>Const./Imp.of road from G.road to Marhama Ziyarath Phase 1st  at Zurhama B</t>
  </si>
  <si>
    <t>Const.of drain with R.Wall at Najar Mohalla near School /Grayard at Kaba Merg Hayan</t>
  </si>
  <si>
    <t>Hayan</t>
  </si>
  <si>
    <t xml:space="preserve">Const.of road with drain at Kawari Saif Khan Mohalla from HO Haji Gaffar Khan to Ali Mohamad </t>
  </si>
  <si>
    <t>Const.of road from Hirri to Khan Mohalla Wuder Gulgam</t>
  </si>
  <si>
    <t xml:space="preserve">Const.of drain at different spots at Malik Mohalla Trehgam B  </t>
  </si>
  <si>
    <t>Const.of P.Work NLO Mohammad Abdullah Dar S/o Gaffar Awoora B</t>
  </si>
  <si>
    <t>Const.of road at Dar Mohalla near Subhan Dar &amp; footpath near Imtiyaz Mir at Awoora  B</t>
  </si>
  <si>
    <t>Const.of culvert with approach road near Panchayathar at Gulgam A</t>
  </si>
  <si>
    <t>Const.of R.Wall near Ponchee Mohalla &amp; Pir Mohalla Kabamerg Hayen</t>
  </si>
  <si>
    <t>Const.of culvert at Hajam Mohalla Hayen.</t>
  </si>
  <si>
    <t>Const.of footpath with P.Wall near Darasgah Zurhama A</t>
  </si>
  <si>
    <t>Const.of P.Bund NLO Mohammad Afzal Magery at Gulgam A</t>
  </si>
  <si>
    <t>Const.of RCC crossing on nallah Now Khul near Grat Khaldi Mohalla bala at Alachizab</t>
  </si>
  <si>
    <t>Newwor</t>
  </si>
  <si>
    <t>Const.of road with R.Wall PMGSY road to Bata Mohalla at Laderwan</t>
  </si>
  <si>
    <t>Const. of Health Sub-Centre building at Gulgam. (Completion of  Balance work)</t>
  </si>
  <si>
    <t>Needs Revision</t>
  </si>
  <si>
    <t>Agriculture</t>
  </si>
  <si>
    <t>Const.of P.Wall on nallah near Mohammad Shafi Beigh at Awoora A</t>
  </si>
  <si>
    <t>Const.of Irrigation drain NLO Nazir Ahmad Khan at Mir Muqam Awoora B</t>
  </si>
  <si>
    <t>Const.of P.Bund on nallah near Maqbool Mir at Hirri</t>
  </si>
  <si>
    <t>Const.of Apashi Khul NLO Saif Din Khan ward No.4 phase 2nd at Awoora D</t>
  </si>
  <si>
    <t>Const.of Apashi Khul with R.Wall near Graveyard at Cherilbatoo Awoora B NLO M Sayeed Lone</t>
  </si>
  <si>
    <t>Const.of community centre at Trehgam</t>
  </si>
  <si>
    <t>Slab Laid</t>
  </si>
  <si>
    <t>Const.of community Centre at Hanjipora. (completion of  Balance work)</t>
  </si>
  <si>
    <t>-</t>
  </si>
  <si>
    <t xml:space="preserve">Const.of community centre at Mirmuqam Awoora.  </t>
  </si>
  <si>
    <t>Const of Food Godown at Gujarpati Zurham B (ST)</t>
  </si>
  <si>
    <t>Const.of community centre at Poshpora ( Completion of  Balance work)</t>
  </si>
  <si>
    <t>Const.of community centre at Kunan. ( Completion of  Balance work)</t>
  </si>
  <si>
    <t>Const.of community centre at Hayen. ( Completion of  Balance work)</t>
  </si>
  <si>
    <t xml:space="preserve">Const.of community centre at Zurhama A near Meyan Gh. Rasool Naqueshbandi </t>
  </si>
  <si>
    <t>Competion of School Buidling in GHSS Herri</t>
  </si>
  <si>
    <t xml:space="preserve">Dev. of play Ground High School Laderwan </t>
  </si>
  <si>
    <t>Grand Total Trehgam</t>
  </si>
  <si>
    <t>Block Kralpora</t>
  </si>
  <si>
    <t>Const. of link road from Ganie Mohalla to sheikh Mohalla Aloosa</t>
  </si>
  <si>
    <t>Kralpora</t>
  </si>
  <si>
    <t>Aloosa</t>
  </si>
  <si>
    <t>Const.of Inner link at Gazeryal (Const of link road Masjid Sharief  Bakhipora to  Zaman Mir  Mohallah Gazriyal ,link road   Haji Gh Rasool Khan Mohalla to Bakhipora &amp; link road from Zaman Lone to  Haji Gh Ahmad  Doniwarie)</t>
  </si>
  <si>
    <t>Gazeryal</t>
  </si>
  <si>
    <t>Const. Of public Park Near Eidgha Malik Mohalla  Kralpora</t>
  </si>
  <si>
    <t>Const. of Culvert on Gund Nala Near Dilawar Mir Dardpora C</t>
  </si>
  <si>
    <t>Batpora</t>
  </si>
  <si>
    <t>Dardsun Reshigund</t>
  </si>
  <si>
    <t xml:space="preserve">Const of R Wall with culvert near Darauloom Reshigund </t>
  </si>
  <si>
    <t xml:space="preserve">2016-17 </t>
  </si>
  <si>
    <t>Const of P work on Nalla side near Jamia Masjid at Dardsun A</t>
  </si>
  <si>
    <t xml:space="preserve">Imp of Link road at Hameed Abad Dardsun Both side </t>
  </si>
  <si>
    <t xml:space="preserve">Const of P Bunds with drain  near LO Ab Gaffar Kumar &amp; Others at Thandipora Muqam </t>
  </si>
  <si>
    <t>Panzgam</t>
  </si>
  <si>
    <t>Const.of drain from HO Mohammad Sultan Kumar to Haji Gh. Rasool Kumar &amp; others at Kumar Mohalla Muqam Thandipora</t>
  </si>
  <si>
    <t>2010-11</t>
  </si>
  <si>
    <t>Const of foothpath from Gani Mir to Gagardakh Manchater</t>
  </si>
  <si>
    <t>Rawathpora</t>
  </si>
  <si>
    <t xml:space="preserve">Const / Imp. Of two No Harvesting Tanks NLO Habibullah, Ab Khaliq &amp; Others  at Rawathpora </t>
  </si>
  <si>
    <t>Rationpora</t>
  </si>
  <si>
    <t>Const. of link Road from Gen. road to Maidanpora Rashanpora (B)</t>
  </si>
  <si>
    <t>Const. of Culvert near Mumtaz Ahamd Beigh on Nala Ceecipora Rashanpora B</t>
  </si>
  <si>
    <t xml:space="preserve">Const. of footpath from Ab Khaliq Malik  to Gh Rasool Malik at Meeliyal </t>
  </si>
  <si>
    <t>Meelyal</t>
  </si>
  <si>
    <t>Const of link road Near Nazir Ahamd Mir &amp; others at  Farkin</t>
  </si>
  <si>
    <t>Farkin</t>
  </si>
  <si>
    <t xml:space="preserve">Imp of road from G road to Dr Bashir Ahmad Khan Beeran bathoo Meeliyal </t>
  </si>
  <si>
    <t>Improvement of Link road from Gen. Road to Holi Lone Harie (A)</t>
  </si>
  <si>
    <t>Lone Harray</t>
  </si>
  <si>
    <t>Const. of Footpath  from Fateh Mohd Sheikh culvert to Majeed Lone Dard Harie</t>
  </si>
  <si>
    <t>Darda Harray Khargund</t>
  </si>
  <si>
    <t xml:space="preserve">Const/ Imp of Dozpora Rationpora Km 2nd </t>
  </si>
  <si>
    <t>Const.of footpath from Hakim Din Shiekh to Mohi-ud-din Shiekh, Shiekhpathi Farkin</t>
  </si>
  <si>
    <t xml:space="preserve">Const of Culvert near  LO Bashir Ahmad Wani at Khargund Dardharie </t>
  </si>
  <si>
    <t xml:space="preserve">Imp of Mir Mohalla road at Lone Harie </t>
  </si>
  <si>
    <t>Imp.of Khan Mohalla road at Tangwari Lone Harray B (ST)</t>
  </si>
  <si>
    <t>Const.of footpath with drain HSS Lone Harray</t>
  </si>
  <si>
    <t>Const.of foot bridge on nallah Kasher Katha at mandow Keran Rati pari</t>
  </si>
  <si>
    <t>Keran</t>
  </si>
  <si>
    <t>Const.of Apashi Khul  Nar to Mandow Keran</t>
  </si>
  <si>
    <t>kar</t>
  </si>
  <si>
    <t>Dardapora</t>
  </si>
  <si>
    <t>Development of Ply Field  Tutinagh Rehsigund</t>
  </si>
  <si>
    <t>Daradsun Reshigund</t>
  </si>
  <si>
    <t>Const. of Protection wall on Nallah Asad Shiekh at Sonthipora Gund</t>
  </si>
  <si>
    <t>Const. of Bridge at G road Khan Mohalla / Ganai Mohalla Gazeryal</t>
  </si>
  <si>
    <t>Const. of Irrigation Khul from Painard upto Gasla Pir Mohalla Ward No. 06</t>
  </si>
  <si>
    <t>Const. of Bridge on Nallah Hud at Khargund Kralpora</t>
  </si>
  <si>
    <t>Dev.of Public Park near Idgah Kralpora Phase 2nd.</t>
  </si>
  <si>
    <t xml:space="preserve">Const.of P.work on nallah Hud near J. Masjid Ahanger Mohalla at Harai  </t>
  </si>
  <si>
    <t>Const.of culvert with R.Wall on nallah Dozpora near M. Sultan Bhat at Rationpora</t>
  </si>
  <si>
    <t>Const.of footpath at different spots with R.Wall at Reshipora Kachama A near Manzoor Pir Ward No. 4</t>
  </si>
  <si>
    <t>Kachama</t>
  </si>
  <si>
    <t>Const.of foot bridge at Kralpora near Adda</t>
  </si>
  <si>
    <t>Const.of road main road to J. Masjid via Ali Mohammad Payer Dardsun A</t>
  </si>
  <si>
    <t>Dardasun Reshigund</t>
  </si>
  <si>
    <t>Const.of culvert on nallah Bakhinard near Bashir Beigh Cecepora Rationpora.</t>
  </si>
  <si>
    <t>Const.of culvert on nallah Jabdiyan Rationpora A</t>
  </si>
  <si>
    <t>Const.of drain NLO Mohammad Ismail &amp; others near Air Field Panzgam</t>
  </si>
  <si>
    <t>Const./Imp. of road from Haji Ab Rehman Lone to Degree College Kralpora</t>
  </si>
  <si>
    <t>Const.of culvert at Khatana Mohalla near Nazir Khatana at Dardapora B</t>
  </si>
  <si>
    <t>Const.of road at Jahangeer Mohalla Panzgam</t>
  </si>
  <si>
    <t>Const.of footpath from J. Masjid to Khan Mohalla Farkin</t>
  </si>
  <si>
    <t>Const.of P. Work on nallah Nardwari NLO Gh. Rasool Mir at Dardapora Kashmiri</t>
  </si>
  <si>
    <t>Const.of road by way of nallah Muck &amp; Edge walls Panchayat to Nard Khul Batpora A</t>
  </si>
  <si>
    <t>Const.of 2 No culvert at Babapora Panzgam</t>
  </si>
  <si>
    <t>Const.of Park with drain near Ziyarath Sharief Gazeryal</t>
  </si>
  <si>
    <t>Const.of drain NLO Gh. Hassan Lone at Meelyal</t>
  </si>
  <si>
    <t>Const.of drain NLO Mohi-ud-din Shah to Ab Khaliq &amp; Gh. Hassan at Meelyal</t>
  </si>
  <si>
    <t>Const.of drain at Baba Khul near Shabir Ahmad Pir at Babapora Aloosa</t>
  </si>
  <si>
    <t>Const.of footpath with drain near Javeed Ahmad Lone at Khargund Kralpora</t>
  </si>
  <si>
    <t>Const.of link road from G.road to Trigdiyan</t>
  </si>
  <si>
    <t>Mundian</t>
  </si>
  <si>
    <t>Improvement of Gam khul Zunreshi</t>
  </si>
  <si>
    <t>Gund Zunreshi</t>
  </si>
  <si>
    <t xml:space="preserve">Darad Harray khargund </t>
  </si>
  <si>
    <t>Const.of R.Wall NLO Saidullah Mir &amp; others at Zunreshi near Graveyard</t>
  </si>
  <si>
    <t>Const.of Heber Khul NLO Farooq Mir S/o Rustum at Sonthipora</t>
  </si>
  <si>
    <t>Imp.of Short Khul NLO Aziz Khan at Babapora Aloosa</t>
  </si>
  <si>
    <t>Const. of Bathroom  near Mohd Ashraf Mir Kralpora</t>
  </si>
  <si>
    <t>Improvement of link road High School to Bhat Mohalla S.S A School Budnambal (A)</t>
  </si>
  <si>
    <t>Budnambal</t>
  </si>
  <si>
    <t>Dev. of Lawn with fencing near Auditorium Hall at Keran</t>
  </si>
  <si>
    <t xml:space="preserve">Const of Sanitary Compex near HSS at Keran </t>
  </si>
  <si>
    <t xml:space="preserve">Const.of fencing /R.Wall with footpath near Ziyarat Anaytullah at Lone Harie </t>
  </si>
  <si>
    <t xml:space="preserve">Const.of Community Centre near Ziyarat Anaytullah at Lone Harie </t>
  </si>
  <si>
    <t>Const.of bathroom near J. Masjid Qadeem Ahamger Mohalla Harai</t>
  </si>
  <si>
    <t xml:space="preserve">Const of Conference hall at HSS Kralpora </t>
  </si>
  <si>
    <t xml:space="preserve">Const of Conference Hall at HSS Lone Harie  </t>
  </si>
  <si>
    <t xml:space="preserve">Const of fencing around MS Dardharie </t>
  </si>
  <si>
    <t>Const.of Addl. Accomodation for HS Meelyal</t>
  </si>
  <si>
    <t>2019-20</t>
  </si>
  <si>
    <t>Dev. Play ground at MS Aloosa</t>
  </si>
  <si>
    <t>Grand Total Kralpora</t>
  </si>
  <si>
    <t>Block Ramhal</t>
  </si>
  <si>
    <t>Ramhal</t>
  </si>
  <si>
    <t>Hafrada</t>
  </si>
  <si>
    <t>Const of link road from public park to Brimji khun by filling and p bund at Sheikhpora Tarathpora</t>
  </si>
  <si>
    <t>Tarthpora</t>
  </si>
  <si>
    <t>Const.of link road from G.road to Tarathpora to the land of Ali Mohammad Hajam &amp; others at Tarathpora A</t>
  </si>
  <si>
    <t>Const of road at Sochalyari from Main road onwards</t>
  </si>
  <si>
    <t>Lang</t>
  </si>
  <si>
    <t>Sochayalyari</t>
  </si>
  <si>
    <t>Waisa Kawnar</t>
  </si>
  <si>
    <t>Sarmerg</t>
  </si>
  <si>
    <t>Kakroosa</t>
  </si>
  <si>
    <t>Const of P bund NLO Showkat Ahmad at Krampora Kakrusa</t>
  </si>
  <si>
    <t>Repair of fencing around Animal Husbandary block at Vilgam</t>
  </si>
  <si>
    <t>Vilgam</t>
  </si>
  <si>
    <t>Imp of link road and const of R wall at Reshi Mohalla NHO Gh Mohiudin Mir at Shaharkote</t>
  </si>
  <si>
    <t>Shaharkote</t>
  </si>
  <si>
    <t>RB wall 40 Rm completed</t>
  </si>
  <si>
    <t>Dev. Of Inner links at Dogripora</t>
  </si>
  <si>
    <t>Dogripora</t>
  </si>
  <si>
    <t>Const.of road from foot bridge to Manzgam road via Shortpora at Manzgam</t>
  </si>
  <si>
    <t>Manzgam</t>
  </si>
  <si>
    <t>Const/upgradation of road from G.road to Hafrada Bhat Mohalla</t>
  </si>
  <si>
    <t>Const.of culvert NLO Nazir Ahmad Mir at Hafrada Ba</t>
  </si>
  <si>
    <t>Const.of passenger Shed at Tumina near Ziyarat.</t>
  </si>
  <si>
    <t>Tumina</t>
  </si>
  <si>
    <t>Const.of drain from Land of  Ab Ahad Malik to Midlle School Amdarpora Vilgam</t>
  </si>
  <si>
    <t>Const.of tilepath at Kalipora</t>
  </si>
  <si>
    <t>Kalipora</t>
  </si>
  <si>
    <t>Const.of tilepath at Cherpawa</t>
  </si>
  <si>
    <t>Cherpawa</t>
  </si>
  <si>
    <t>Const.of tilepath at Sarmarg/Check Sarmarg</t>
  </si>
  <si>
    <t>Purchase of Marchinery equipment  (X-Ray Plant and other equipments) for Pir Maqbool Memorial gutted SDH, Vilgam</t>
  </si>
  <si>
    <t xml:space="preserve">Const of Walling for Protection from  Soil Errosion at Pir Mohalla Kukroosa </t>
  </si>
  <si>
    <t>Const.of R.Wall/ P.Bund &amp; land  levelling &amp; filling at village Gundmoomin near nallah Kehmil</t>
  </si>
  <si>
    <t>Gundmoomin</t>
  </si>
  <si>
    <t>Const.of food godown at Wadder Hafrada bala( Completion of  Balance work) (CAPD)</t>
  </si>
  <si>
    <t>Const.of 5 No wells in Villagam B</t>
  </si>
  <si>
    <t>Const.of 5 No Irrigation wells at Vilgam A</t>
  </si>
  <si>
    <t xml:space="preserve"> Creation 100 KVA sub stations alongwith allied net work at Tantary Mohalla Qalmoona, Khan Mohamma Panzwa, Lilum Pathi &amp; Magray Mohalla Hordoona and providing of LT poles to Villagam A&amp;B</t>
  </si>
  <si>
    <t>han</t>
  </si>
  <si>
    <t>Const.of drain NLO Ab Ahad Shiekh &amp; others at Manzgam</t>
  </si>
  <si>
    <t>Const.of P.Bund Mukhardaji nallah Manzgam at manzgam</t>
  </si>
  <si>
    <t>Grand Total Ramhal</t>
  </si>
  <si>
    <t>Block Rajwar</t>
  </si>
  <si>
    <t>Rajwar</t>
  </si>
  <si>
    <t>Behnipora</t>
  </si>
  <si>
    <t>Chainlink fencing around public park at Afzal Sahib Mohallah at Ahgam.</t>
  </si>
  <si>
    <t>Ahgam</t>
  </si>
  <si>
    <t xml:space="preserve"> Const. of chainlink fencing around Public park at Raj  Mohalla at Zachaldara- A. </t>
  </si>
  <si>
    <t>Zachaldara</t>
  </si>
  <si>
    <t>Const. P/Bund N/L of Sirajdin  /M. Ahsan Lone .at Yamler (ST)</t>
  </si>
  <si>
    <t>Yamlar</t>
  </si>
  <si>
    <t>Changmulla</t>
  </si>
  <si>
    <t>Const of bridge near Daraluloom Changmulla</t>
  </si>
  <si>
    <t>Dev. of community land near Jamia masjid Khaipora</t>
  </si>
  <si>
    <t>Khaipora</t>
  </si>
  <si>
    <t>Const of road from Wader Bala Rest House to Chtotinagni (ST)</t>
  </si>
  <si>
    <t>Wader Bala</t>
  </si>
  <si>
    <t>Const of road Sheikh Mohalla and rather Mohalla Behnipora from Jamia Masjid</t>
  </si>
  <si>
    <t>Const of P wall from Ali Sagar Ghrat to L/o Nisar Geelani at Laribal</t>
  </si>
  <si>
    <t>Laribal</t>
  </si>
  <si>
    <t>Const of Irrigation Khul from Kairdhara to Shartigam (ST)</t>
  </si>
  <si>
    <t>Shartigam</t>
  </si>
  <si>
    <t>Imp of road from Mir Mohalla Rajpora to Hamla Pati (ST)</t>
  </si>
  <si>
    <t>Rajpor</t>
  </si>
  <si>
    <t>Const of P bund / Imp of Gham Khul with culvert NLO Gh Rasool Sheikh at Khanpora Bundpora</t>
  </si>
  <si>
    <t>Wadipora</t>
  </si>
  <si>
    <t>Const. of culvert at Bahadurpora on Baderkal Nalla.</t>
  </si>
  <si>
    <t>Baderkal</t>
  </si>
  <si>
    <t>Upgradation of road from Dobi mohalla to Gulzar Mohalla umar Abad colony Gund Chogul</t>
  </si>
  <si>
    <t>Chougal</t>
  </si>
  <si>
    <t>Upgradation of link road General Road to Khan Mohalla Chogul</t>
  </si>
  <si>
    <t>Grade 1st 0.25 KM  &amp; drain 80 Rm completed</t>
  </si>
  <si>
    <t>Maidan Chougal</t>
  </si>
  <si>
    <t>Upgradation of road baderher Nagranar at Khan Mohalla Nagranar (ST)</t>
  </si>
  <si>
    <t>Baderhar</t>
  </si>
  <si>
    <t>Grade 1st  &amp; 2nd 0.25 KM completed</t>
  </si>
  <si>
    <t>Const of culvert at Middle School Machipora</t>
  </si>
  <si>
    <t>Badkote Machipora</t>
  </si>
  <si>
    <t>Const of Protection wall near Orchard of Haji Mohd Yousuf at Dudipora</t>
  </si>
  <si>
    <t>Dudipora</t>
  </si>
  <si>
    <t>Const of road from Saidullah Sheikh to Bahbal Chogul</t>
  </si>
  <si>
    <t>Const of Irrigation Pond at Lachipora</t>
  </si>
  <si>
    <t>Lachipora</t>
  </si>
  <si>
    <t>Const of road from Wani Mohalla Baderkal upto Wader</t>
  </si>
  <si>
    <t>EW 1000 Cums completed</t>
  </si>
  <si>
    <t>Const of 1x10 span bridge at Wagat Ishkampora in 1KM</t>
  </si>
  <si>
    <t>Wagat</t>
  </si>
  <si>
    <t>B&amp;C 1 completed</t>
  </si>
  <si>
    <t xml:space="preserve">Const of 1x10 span Culvert at Wagat </t>
  </si>
  <si>
    <t>Const of road from Munawar Mir to Mochipora at Magam PHC road</t>
  </si>
  <si>
    <t>Magam</t>
  </si>
  <si>
    <t>Handwara</t>
  </si>
  <si>
    <t>Const of drain at Danistan Mohalla Magam (ST)</t>
  </si>
  <si>
    <t>Const.of bridge near Govt.HSS Shartigam (10 mtr).</t>
  </si>
  <si>
    <t>Shatigam</t>
  </si>
  <si>
    <t>2012-13</t>
  </si>
  <si>
    <t>Const of culvert at Chakpati Yamlar</t>
  </si>
  <si>
    <t>Const of create work at Nallah Talri Rajpora from Doger Rajpora to Mir Mohalla</t>
  </si>
  <si>
    <t>Const of inner links Bakhiakar</t>
  </si>
  <si>
    <t>Bakihaker</t>
  </si>
  <si>
    <t>Kulangam Bagh</t>
  </si>
  <si>
    <t>Const.of P.Bund with drain NHO M. Assadullah Bhat Masjid Mohalla Shahlal</t>
  </si>
  <si>
    <t>Shahlal</t>
  </si>
  <si>
    <t>Const. of MO's qtr. for PHC at Behnipora (ST).</t>
  </si>
  <si>
    <t>G.floor  slab laid 1st floor in progress</t>
  </si>
  <si>
    <t>Const.of PHC Building at Zachaldara</t>
  </si>
  <si>
    <t>Phase 2nd bldg roofed</t>
  </si>
  <si>
    <t xml:space="preserve">Const.of Sub Centre building at Badshungi (ST) </t>
  </si>
  <si>
    <t xml:space="preserve">Needs revision </t>
  </si>
  <si>
    <t>Const.of addl.2 rooms for Sub Centre at Machipora. (Completion of  Balance work)</t>
  </si>
  <si>
    <t>Machipora</t>
  </si>
  <si>
    <t>Const.of Sub Centre building at Badrekal (Completion of  Balance work)</t>
  </si>
  <si>
    <t>Const.of Sub Centre building at Sodal. (Completion of  Balance work)</t>
  </si>
  <si>
    <t>Sodal</t>
  </si>
  <si>
    <t>Const.of Sub Centre building at Pazalpora. (Completion of  Balance work)</t>
  </si>
  <si>
    <t>Pazalpora</t>
  </si>
  <si>
    <t>Const.of Sub Centre building at Ucher .(Completion of  Balance work) (ST)</t>
  </si>
  <si>
    <t>Const of Cement Concreate Lining wall on Both-sides on Goriakar Khul near Jamia Masjid / Eidgah at Wadipora</t>
  </si>
  <si>
    <t>Goriakar</t>
  </si>
  <si>
    <t>Const.of crate protection wall on nallah Pohru NHO Haji Mohammad Rustum Lone at Rakhi Shahlal</t>
  </si>
  <si>
    <t>Dev. of Chinar Park at Handwara</t>
  </si>
  <si>
    <t>Const.of Public Park near J. Masjid Qadeem at M. Chougal</t>
  </si>
  <si>
    <t>Const.of Public Park at Gund Chougal near J. Masjid</t>
  </si>
  <si>
    <t>Const.of Public Park near Ziyarat Syed Park Kulangam</t>
  </si>
  <si>
    <t xml:space="preserve">Segregation of 11 KV line for Lower Rajwar from Receiving Station Zachaldara  to Wadipora </t>
  </si>
  <si>
    <t xml:space="preserve">Const.of P.Wall at High School Wader </t>
  </si>
  <si>
    <t>Const of fencing wall around GMS Wadipora</t>
  </si>
  <si>
    <t>Providing of Wooden Truss to Govt. HS Wadipora</t>
  </si>
  <si>
    <t>Dev of playground at Ahgam</t>
  </si>
  <si>
    <t>Total Sports activities</t>
  </si>
  <si>
    <t>Total Block Rajwar</t>
  </si>
  <si>
    <t>Block Langate</t>
  </si>
  <si>
    <t>Langate</t>
  </si>
  <si>
    <t>Nowgam</t>
  </si>
  <si>
    <t>Sanzipora Kutlari</t>
  </si>
  <si>
    <t>Upgradation of Batgund Inner Links</t>
  </si>
  <si>
    <t>Batgund</t>
  </si>
  <si>
    <t>Upgradation of Pringroo Dornukh Road</t>
  </si>
  <si>
    <t>Pringroo</t>
  </si>
  <si>
    <t>Const. of drain with path at check Lawoosa</t>
  </si>
  <si>
    <t>Yahama</t>
  </si>
  <si>
    <t>Const. of drain with path from G road to land of Zahoor Ahmad Dar at Lawoosa</t>
  </si>
  <si>
    <t>Const.of P.Bund at different places at Lawoosa</t>
  </si>
  <si>
    <t>Const.of Inner links at Batagund</t>
  </si>
  <si>
    <t xml:space="preserve"> Const.of P.Bund at Khodi NLO Mohammad Ismail at Khodi (ST)</t>
  </si>
  <si>
    <t>Khudi</t>
  </si>
  <si>
    <t>Const of fencing around Public Park at Lawoosa Yahama near Ziyarat</t>
  </si>
  <si>
    <t>Hangah</t>
  </si>
  <si>
    <t>Const.of road from G.road to Upper Nar Gundchabootra.</t>
  </si>
  <si>
    <t xml:space="preserve">Gund Chabootra </t>
  </si>
  <si>
    <t>Const of fencing around Public Park at  Yahama</t>
  </si>
  <si>
    <t>Const of fencing around Public Park at Tedwa Mohalla Khodi (ST)</t>
  </si>
  <si>
    <t>Khodi</t>
  </si>
  <si>
    <t>Const of fencing to Public Park at Nawgam B (ST)</t>
  </si>
  <si>
    <t>Const of road at Mochi Mohalla Shirhama Lach</t>
  </si>
  <si>
    <t xml:space="preserve">Lach </t>
  </si>
  <si>
    <t>Const of fencing to Public Park at Drungsu</t>
  </si>
  <si>
    <t>Drangsoo Shahnagri</t>
  </si>
  <si>
    <t>Const of P bund NLO / HO Mohd Maqbool Sar , Tariq Sheikh and others at Manzpora Qalamabad</t>
  </si>
  <si>
    <t>Qalamabad</t>
  </si>
  <si>
    <t xml:space="preserve">Const of P bund NHO Showkat Ahmad Dar and others at Pringroo road </t>
  </si>
  <si>
    <t>Upgradation of Drungsoo Jehama</t>
  </si>
  <si>
    <t>Fencing to NTPHC at Qalamabad</t>
  </si>
  <si>
    <t xml:space="preserve">Mawer </t>
  </si>
  <si>
    <t>Const of Public Park at Lach</t>
  </si>
  <si>
    <t>Lach</t>
  </si>
  <si>
    <t xml:space="preserve"> Dev. of public park at Putwari (ST)</t>
  </si>
  <si>
    <t>Const.of fencing  arround Park at Hangah</t>
  </si>
  <si>
    <t>Const of Foot Path at Different Spots at Nayee Basti Front Line colony at lach</t>
  </si>
  <si>
    <t>Imp of Khul by way of Lining Wall from Ziyarat Sharief to L/O Gh Nabi Mir at Shart Gund Payeen</t>
  </si>
  <si>
    <t>Shortgund Payeen</t>
  </si>
  <si>
    <t>Const of p bund NLO Mohd Ramzan Sheikh at Shanoo</t>
  </si>
  <si>
    <t>Shanoo</t>
  </si>
  <si>
    <t>Const.of fencing arround Public Park at Drangsoo</t>
  </si>
  <si>
    <t>Drangsoo</t>
  </si>
  <si>
    <t>Const.of Public Park at Adoora</t>
  </si>
  <si>
    <t>Adoora</t>
  </si>
  <si>
    <t>Const. of Bathroom at Herpora Shanoo</t>
  </si>
  <si>
    <t>Const of drain from Jamia Masjid to Zandwar Bhat Mohalla Shart Gund</t>
  </si>
  <si>
    <t>Shortgund Bala</t>
  </si>
  <si>
    <t>Const.of P.Bund on nallah Mawer at Putwari Nowgam NHO Dr.Mohammad Iqbal &amp; others</t>
  </si>
  <si>
    <t>Const.of Tube well NHO Gh. Hassan Dar at Shanoo Bagh Mohalla</t>
  </si>
  <si>
    <t>Providing of fly Over for Hr. Secondary Qalamabad</t>
  </si>
  <si>
    <t>Const. of fencing arround High School Sanzipora</t>
  </si>
  <si>
    <t>Completion of High School Building at Gund Chabutra</t>
  </si>
  <si>
    <t>Providing of  seating arrangements to Stadium at Mawar Bala</t>
  </si>
  <si>
    <t>Grand Total Langate</t>
  </si>
  <si>
    <t>Block Tangdar</t>
  </si>
  <si>
    <t>Tangdar</t>
  </si>
  <si>
    <t>Const of Steel Grider Bridge  over nallah Batamaji at Kandi  incl. balance approach road near Degree College.</t>
  </si>
  <si>
    <t>Kandi</t>
  </si>
  <si>
    <t>Islab Laid</t>
  </si>
  <si>
    <t>Gomal</t>
  </si>
  <si>
    <t>Const of Helipad bypass road</t>
  </si>
  <si>
    <t>Drain0.50 Rm &amp; EW 100 cum completed</t>
  </si>
  <si>
    <t>Const of Nachiyan Dar Mohalla link raod (ST)</t>
  </si>
  <si>
    <t>Nachayan</t>
  </si>
  <si>
    <t>EW 10 cum &amp; pipe laying 5 mtrs &amp; cc drain 50 RM completed</t>
  </si>
  <si>
    <t xml:space="preserve">Const of Dildar Bagh Road </t>
  </si>
  <si>
    <t>Dildar</t>
  </si>
  <si>
    <t>RB wall 70 RM drain 50 RM completed</t>
  </si>
  <si>
    <t>Const.of link road from Badwan to Ziyarath Sharief Danna (ST)</t>
  </si>
  <si>
    <t>Badwan</t>
  </si>
  <si>
    <t>EW 400 cum,RB wall 50 Rm Completed</t>
  </si>
  <si>
    <t>Dropped</t>
  </si>
  <si>
    <t>Const.of flood protection wall with drain behind Pir Mohalla NHO Gh. Mohi-ud-din S/o Gh. Mohammad Shah, Ab. Hamid S/o Gh. Hussain Shah and others at Kandi Bala</t>
  </si>
  <si>
    <t>Const.of link road  from Kursi Chota road to Khayipora via Harian at Batpora</t>
  </si>
  <si>
    <t>Const.of link road from ITI to Fisheries Quarter at Suliman</t>
  </si>
  <si>
    <t>Const.of link road from main road to Faizabad Dildar</t>
  </si>
  <si>
    <t>Const.of link road from Steel bridge to Graveyard Shortpala</t>
  </si>
  <si>
    <t>Const.of tile footpath Suliman road to HO Majeed Lone &amp; others</t>
  </si>
  <si>
    <t>Const.of RCC Culvert NLO Mohd Yousuf Lone and others at Gomal</t>
  </si>
  <si>
    <t>Agriculture &amp; Allied Sector</t>
  </si>
  <si>
    <t>Hajinar</t>
  </si>
  <si>
    <t>Const.of Protection wall NLO Raaqat Hussain, Nazir Hussain, Mohammad Rafi Lone, Safeer Ahmad Khan at Jabdi</t>
  </si>
  <si>
    <t>Const.of P.Wall &amp; land levelling at land of Ab Rashid Joo, Ab Hamid &amp; Ab Rahim at Kursee Dildar B</t>
  </si>
  <si>
    <t>Const.of flood protection wall on nallah Hajinard NHO Sarwar Jan &amp; others</t>
  </si>
  <si>
    <t>Const.of flood P.Wall on nallah Batmaji behind Cement bridge at Nachayan payeen</t>
  </si>
  <si>
    <t>Const. of FP work on nallah Hajinard  NHO Sarwar Jan and others</t>
  </si>
  <si>
    <t>Hajinard</t>
  </si>
  <si>
    <t>Const.of flood P.Wall on nallah Batmaji at Hajinard</t>
  </si>
  <si>
    <t>Completion of UPS Building Konagabra (ST)</t>
  </si>
  <si>
    <t>Kona Gabra</t>
  </si>
  <si>
    <t>Completion of UPS Building at Nachayan</t>
  </si>
  <si>
    <t>Const of Tourist Bungalow  at Tangdar (by way of renovation / upgradation of existing Dakbanglow)</t>
  </si>
  <si>
    <t>Grand Total Tangdar</t>
  </si>
  <si>
    <t>Block Teetwal</t>
  </si>
  <si>
    <t>Const of Panjtaran Haridal road</t>
  </si>
  <si>
    <t>Teetwal</t>
  </si>
  <si>
    <t>Pringla haridal</t>
  </si>
  <si>
    <t>EW 0.50 Km completed</t>
  </si>
  <si>
    <t>Const of link road Kadhama road to Khoriyan via Batlan (ST)</t>
  </si>
  <si>
    <t>Kadhama</t>
  </si>
  <si>
    <t>Dringla</t>
  </si>
  <si>
    <t>Const of Footpath from bala Pir to Surmapandi</t>
  </si>
  <si>
    <t>Tarbansionary</t>
  </si>
  <si>
    <t>Const of P wall on Kasi Danga NLO Mangta S/o Faqeer Mohd at Dragger (ST)</t>
  </si>
  <si>
    <t>Dragger</t>
  </si>
  <si>
    <t>Const of Additional Accomudation at Rest House Teetwal</t>
  </si>
  <si>
    <t>Const.of link road from steel Grider Bridge Surma Padi to Boys MS Chanipora Payeen</t>
  </si>
  <si>
    <t>Chanipora  Payeen</t>
  </si>
  <si>
    <t>EW 2200 Cum &amp; RB wall  50 Rm completed</t>
  </si>
  <si>
    <t>Const of CC drain with P wall NHO Manzoor Ahmad and others at Chenipora Payeen</t>
  </si>
  <si>
    <t>Const of P wall near Graveyard at Gundigujran</t>
  </si>
  <si>
    <t>Gundgujran</t>
  </si>
  <si>
    <t>Const of FP Wall on Nallah Qazinag at Takiya near Flour Mill</t>
  </si>
  <si>
    <t>Const of Bowli cum Bathroom at Teetwal near Chashma</t>
  </si>
  <si>
    <t xml:space="preserve">Const of P wall near Jamiya Masjid Prada </t>
  </si>
  <si>
    <t xml:space="preserve">Prada </t>
  </si>
  <si>
    <t>Agriculture and Allied Sector</t>
  </si>
  <si>
    <t>Upgradation of Seed Multiplication Farm at Dringla</t>
  </si>
  <si>
    <t>Const.of footpath &amp; P.Wall NHO Muneer Hussain Shah to Masjid Sharief Dogeya</t>
  </si>
  <si>
    <t>Const.of  footpath from main road to Khojwa Mohalla Dingla</t>
  </si>
  <si>
    <t>Const.of P.Wall on Khori wala naka NLO Haji Ab Rehman &amp; Fazal Hussain Shah Chamkote</t>
  </si>
  <si>
    <t>Chamkote</t>
  </si>
  <si>
    <t>Const.of footpath with P.wall from house of Safeer Ahmad to Graveyard Chanipora Payeen.</t>
  </si>
  <si>
    <t>Const.of P.Wall near Jamia Masjid Chanipora Payeen</t>
  </si>
  <si>
    <t>Const.of P.wall on Cherrey nallah NLO Bashir Ahmad &amp; others Chenipora Payeen</t>
  </si>
  <si>
    <t>Const of FP work on Nallah Qazinag</t>
  </si>
  <si>
    <t>RB wall 30 RM completed</t>
  </si>
  <si>
    <t>Const of P wall NLO Kalam u Din , Mohd Yaqoob and Noor u Din at Biyari</t>
  </si>
  <si>
    <t>Dringal</t>
  </si>
  <si>
    <t>Const of P wall Nallah qazinag NLO Khalil u Rehman Shah at Panjtaran</t>
  </si>
  <si>
    <t>Panjtaran</t>
  </si>
  <si>
    <t>Completion of GMS Building at Ibkote (ST)</t>
  </si>
  <si>
    <t>Ibkote</t>
  </si>
  <si>
    <t>Completion of GMS Building at Chiterkote</t>
  </si>
  <si>
    <t>Chiterkote</t>
  </si>
  <si>
    <t>Completion of HSS building at Taad</t>
  </si>
  <si>
    <t>Taad</t>
  </si>
  <si>
    <t>Total Block Teetwal</t>
  </si>
  <si>
    <t>Grand Total</t>
  </si>
  <si>
    <t>Const of R wall from G road to Lal Khul NLO Ab Master Ab Aziz War &amp; others at Vodhpora</t>
  </si>
  <si>
    <t>2020-21</t>
  </si>
  <si>
    <t>Const. of Foot path With RCC Wall From Habibullaha Ganie To Ab Goffar Ganie at Dal Madmadow</t>
  </si>
  <si>
    <t>Const. of Culvert Near L/o Ab Khaliq Wani &amp; Other At KhulPorki Margi Road Darpora</t>
  </si>
  <si>
    <t>Darpora</t>
  </si>
  <si>
    <t>Const of R wall road side on Nallah Charligund Rednag</t>
  </si>
  <si>
    <t>Const of P bund on Apashi Khul NLO Miyan Sharafat Ali and others at Deedarkoree Awoora A</t>
  </si>
  <si>
    <t>Const of road Masjid Sharief to Prinegam near Asthan Bal Darpora</t>
  </si>
  <si>
    <t>Executing Agency</t>
  </si>
  <si>
    <t>RDD</t>
  </si>
  <si>
    <t>PWD</t>
  </si>
  <si>
    <t>Housing</t>
  </si>
  <si>
    <t>Agri</t>
  </si>
  <si>
    <t>Hyd</t>
  </si>
  <si>
    <t>SF</t>
  </si>
  <si>
    <t>PDD</t>
  </si>
  <si>
    <t>Forest</t>
  </si>
  <si>
    <t>Hydl</t>
  </si>
  <si>
    <t>Crewel Embroidery</t>
  </si>
  <si>
    <t>Assistant Plumber</t>
  </si>
  <si>
    <t>ITI</t>
  </si>
  <si>
    <t>Nawagabra</t>
  </si>
  <si>
    <t>Sozni</t>
  </si>
  <si>
    <t>Expenditure 2018-19</t>
  </si>
  <si>
    <t>MG NREGA</t>
  </si>
  <si>
    <t>Total BADP</t>
  </si>
  <si>
    <t>Closed</t>
  </si>
  <si>
    <t>Final</t>
  </si>
  <si>
    <t>Completion of Hall by way of seating/ toilet and ceiling of HSS Lalpora through RDD</t>
  </si>
  <si>
    <t>Approved outlay</t>
  </si>
  <si>
    <t>USB</t>
  </si>
  <si>
    <t>Const of P bund Azad Mohalla NHO Mohd Shafi Lone at Redbugh</t>
  </si>
  <si>
    <t xml:space="preserve">Const of drain Babl Khul near H/O Kamarudin  Shah to Gh Ahmad Pir at Drugmulla </t>
  </si>
  <si>
    <t>Const of  P bund NHO Altaf Ahmad Pir at Pir Mohalla Drugmulla</t>
  </si>
  <si>
    <t>Const.of link road from G. road to Dar Mohalla Bomhama</t>
  </si>
  <si>
    <t xml:space="preserve">Cont. of P/Bund / Earth Work at Tikkerwari kul (Hiri Side) at  Tikker </t>
  </si>
  <si>
    <t>Const.of P.Bund near house of Ab. Ahad Mir &amp; others at Ticker</t>
  </si>
  <si>
    <t>Const of fencing near Zeyarath Sharief Gootingoo Deedikote</t>
  </si>
  <si>
    <t>Const of 2 No.of wells Mohallah Turab Khan at Halmathpora A</t>
  </si>
  <si>
    <t>Const Culvert near Hamidullah Khan at Halmathpora</t>
  </si>
  <si>
    <t xml:space="preserve">Const of road from HO Ab Ahad Bhat to Habibullah Malik &amp; link road Reshibaba Shab at Halqa Bubernagh </t>
  </si>
  <si>
    <t>Bubernag</t>
  </si>
  <si>
    <t>Const.of link road with culvert at Gund Gushi (Boyan link road)</t>
  </si>
  <si>
    <t>Gund Gushi</t>
  </si>
  <si>
    <t>Const. of road main to Watespal Waterkhani</t>
  </si>
  <si>
    <t>Const. of P/Bund  near H/O Gh. Ahmad Chairman &amp; others at  Keegam</t>
  </si>
  <si>
    <t>Const.of P.Bund from house of Zahoora Ahmad to house of Altaf Ahmad &amp; others at Keegam.</t>
  </si>
  <si>
    <t xml:space="preserve">Const. of P/Bund Chakarwari Khul from Akhoon Mohalla To Nagrwari at Gunshi A </t>
  </si>
  <si>
    <t xml:space="preserve">Const. of fencing Panchayat Ghar Bramrie B  </t>
  </si>
  <si>
    <t>Establishment of Computer Labs at DC office complex Kupwara, G&amp;B Hostel Goose, Pahari Hostel, Dudwan etc</t>
  </si>
  <si>
    <t>Const of Bathroom / Flushpoint NLO Saifullah Khan Halmathpora A</t>
  </si>
  <si>
    <t>Const.of Sanitary Complex at Dedikote</t>
  </si>
  <si>
    <t>Const of Bathroom at Gootingo</t>
  </si>
  <si>
    <t>Gotingoo</t>
  </si>
  <si>
    <t>Const. of Public park at Trich.</t>
  </si>
  <si>
    <t xml:space="preserve">Const. of Public park at Khan mohalla Nutnoosa – A. </t>
  </si>
  <si>
    <t>Const. of Flush Bathroom near Bus adda Kandi Saderpora.</t>
  </si>
  <si>
    <t>Const of Lavatory block at Sub Centre Keegam</t>
  </si>
  <si>
    <t>Const of Bathroom Lone Mohalla Water Khani</t>
  </si>
  <si>
    <t>Const.of P.Bund on nallah near Ab. Khaliq Ganie  &amp; other at Sogam</t>
  </si>
  <si>
    <t>Const.of footpath from Ab Razaq Mochie to Play ground Khumriyal B</t>
  </si>
  <si>
    <t>Khumriyal</t>
  </si>
  <si>
    <t>Constrion of crossing Bela to Pada on Nallah Moorie at Nagsari (ST)</t>
  </si>
  <si>
    <t>Imp of R wall and Walling near PMGSY road at Wavoora A</t>
  </si>
  <si>
    <t xml:space="preserve">Const of Toilet / Bathrooms at Darpora near Shams-Ul-Aloom </t>
  </si>
  <si>
    <t>Completion of HSS building at Takipora</t>
  </si>
  <si>
    <t>Const of P bund on Nallah Tengri at Dar Mohalla Payeen Awoora A</t>
  </si>
  <si>
    <t>Const of Culvert Khaldi Mohalla Gulgam B</t>
  </si>
  <si>
    <t>Const of P bund NLO Saleem Dar at Harpora Awoora B</t>
  </si>
  <si>
    <t xml:space="preserve">Const of link road  Ziyarth Syed Shaib Harpora Awoora Phase 1St. </t>
  </si>
  <si>
    <t>Const.of P.Bund near land of Ab. Rehman Bhat at kawari</t>
  </si>
  <si>
    <t>Const.of Khul near Darasgah to dar Mohalla Zurhama A (ST)</t>
  </si>
  <si>
    <t>Const.of P.Bund near land of Gh. Nabi Mir Muqdam Mohalla Gulgam B</t>
  </si>
  <si>
    <t>Const.of P.Bund near land of M. Anwer Malik Alachizab</t>
  </si>
  <si>
    <t>Const.of P.Bund on nallah Now Khul near land of Gh. Nabi Mir &amp; others at Alachizab</t>
  </si>
  <si>
    <t>Const.of P.Bund near on nallah Thangri near land of Gh. Rasool Khan Awoora (A)</t>
  </si>
  <si>
    <t>Const.of P.Bund with drain Pathan Mohalla Khul to Munwan Bala (ST)</t>
  </si>
  <si>
    <t>Const of Footpath at Zurhama B</t>
  </si>
  <si>
    <t>Const of drain with culvert near Masjid Sharief Bhat Mohala Awoora B</t>
  </si>
  <si>
    <t>Const of R.Wall near J. Masjid Kawari</t>
  </si>
  <si>
    <t>Const. of culvert at Jangzab Trehagm B</t>
  </si>
  <si>
    <t>Const. Of P/Bund with drain  Near forest Range office Trehgam  F</t>
  </si>
  <si>
    <t>Const.of drain with P.Bund at Pachual Trehgam F</t>
  </si>
  <si>
    <t xml:space="preserve">Const of drain near L/O Mushtaq Maqdam at Kohul Trehgam E </t>
  </si>
  <si>
    <t xml:space="preserve">Const of P Bund NLO Ab Rashid Malik at Shart Trehgam B </t>
  </si>
  <si>
    <t xml:space="preserve">Const of P Bund Kulibagh Gugloosa Payeen </t>
  </si>
  <si>
    <t>Const of drains at Tangwari Trehgam and Muqdampora Trehgam</t>
  </si>
  <si>
    <t xml:space="preserve">Const of drain and protection bund at Shart Trehgam &amp; Bunpora Trehgam NLO Mr. Bashir Ahmad Bhat </t>
  </si>
  <si>
    <t>Const.of P.Bund nallah Anamnaroo at Hirri near Kundwari Hirri B</t>
  </si>
  <si>
    <t>Const.of P.Bund near land of Jaffer Hussain Wani at Laderwan</t>
  </si>
  <si>
    <t>Const.of Irrigation Khul with R.Wall NLO Yar Mohammad Khan at Awoora</t>
  </si>
  <si>
    <t xml:space="preserve">Const.of community centre at Zirhama. </t>
  </si>
  <si>
    <t xml:space="preserve">Const of Rest House at Takiya Jhan Mohammad  Gulgam </t>
  </si>
  <si>
    <t xml:space="preserve">Const.of sarai near Darulaloom at Trehgam.  </t>
  </si>
  <si>
    <t xml:space="preserve">Const of road from Ziyarth sahrief to BDO Mohalla Gazriyal </t>
  </si>
  <si>
    <t>Const. Of Footpath from Lassi Dar To Khaliq lone Sonthipora</t>
  </si>
  <si>
    <t>Const. of Culvert near Saif Udin Khoja on Nala Bankachal Dardpora</t>
  </si>
  <si>
    <t>Const. of  F/Path with p/Bund near Ab Aziz Mir Gul Nard Dardpora C</t>
  </si>
  <si>
    <t>Const. of culvert  Near Bashir Ahmad Dardpora (B)</t>
  </si>
  <si>
    <t>Const. of Crossing at dardpora (A)</t>
  </si>
  <si>
    <t>Const of foot bridge near Rice Husker Dardpora D</t>
  </si>
  <si>
    <t>Const.of road from G. road to Nard Khul via Orchard of Mohammad Gulzar Beigh at Batpora</t>
  </si>
  <si>
    <t>Const.of P.Bund near land of  Haji Ab. Ahad Mir and Saifullah khan at  Hameed Abad Dardsun</t>
  </si>
  <si>
    <t>20.15-16</t>
  </si>
  <si>
    <t>Const. of P/Bund on nalla Hud Near Girls School Kralpora C</t>
  </si>
  <si>
    <t>Const.of crossing near Middle School at Dardsun payeen.</t>
  </si>
  <si>
    <t>Const. of Drain Near L/O Mohammad Ashraf Mir &amp; others Redi Chowkibal</t>
  </si>
  <si>
    <t>Chowkibal</t>
  </si>
  <si>
    <t xml:space="preserve">Const of P bund near LO Mohd Yousf Mir on Gam Khul Chopan Khah  at Aram Mohalla Rawathpora </t>
  </si>
  <si>
    <t>Imp.of drain from Bashir Ahmad Mir to Aram Mohalla Rawathpora</t>
  </si>
  <si>
    <t>Const. of road from Gen. road to Cecepora Rahanpora A</t>
  </si>
  <si>
    <t xml:space="preserve">Const of Link road from Almadina  School to Haji Ama Lone at RationporaA </t>
  </si>
  <si>
    <t>Const of Link road from Darbal to Badi Behak at  Rashanpora A</t>
  </si>
  <si>
    <t>Const. of P/Bund Near L/O GH Mohammad Kumar Dardpora (E)</t>
  </si>
  <si>
    <t xml:space="preserve">Improvement of Baba Khul from sunaullah Mir at Sonthipora </t>
  </si>
  <si>
    <t xml:space="preserve">Imp. Of Nar khul NLO Mohd Gulzar Lone at Lone Harie </t>
  </si>
  <si>
    <t xml:space="preserve">Const. of Community center  Aloosa </t>
  </si>
  <si>
    <t>Const.of community centre at Dardpora Kashmiri.</t>
  </si>
  <si>
    <t>Const. of 2no Bathroom at Shah Mohalla &amp; Muslipora Shuloora</t>
  </si>
  <si>
    <t>Shaloora</t>
  </si>
  <si>
    <t xml:space="preserve">Const Of Sanitary Complex near Malik Masjid Kralpora B </t>
  </si>
  <si>
    <t>Const.of community centre at Lone Harai.</t>
  </si>
  <si>
    <t>Const. of Bathroom at Dard Harie</t>
  </si>
  <si>
    <t>Const of Public park at Rationpora A</t>
  </si>
  <si>
    <t>Const. of fencing of HS Meelyal</t>
  </si>
  <si>
    <t>Const. of p/Bund at Nala Kayian wala at Hatchmarg</t>
  </si>
  <si>
    <t>Const. of Drain near H/O sajad Ahmad Badana at Hatchmarg</t>
  </si>
  <si>
    <t>Const. of drain from L/O Ali Mohd.Mir to the L/O Mohd. Assadullah Bhat at Champora Nowbug.</t>
  </si>
  <si>
    <t>Champora</t>
  </si>
  <si>
    <t>Completion of Steel Bridge on Hangnikote Tarathpora road</t>
  </si>
  <si>
    <t>Hangnikote</t>
  </si>
  <si>
    <t>Construction of Drain at Gund Momin (Cheerkote).</t>
  </si>
  <si>
    <t>Cherkote</t>
  </si>
  <si>
    <t>Const. of drain from the H/O Nazir Ahmad Rather to the H/O Ab. Aziz Bhat at Kukroosa Khan Mohalla.</t>
  </si>
  <si>
    <t>Const.of P.Bund near land of late Khaliq Rather at Krampora kukroosa</t>
  </si>
  <si>
    <t>Construction of P/B near Public park at Dingree Balla.</t>
  </si>
  <si>
    <t>Panzwa Dengri</t>
  </si>
  <si>
    <t>Repair / Renovation of Medical Officer's Quarter at NTPHC Tarathpora</t>
  </si>
  <si>
    <t>Const. of Flume at Gam khul Lilum.</t>
  </si>
  <si>
    <t>Lilum</t>
  </si>
  <si>
    <t>Fencing &amp; Filling of Public park at Sunmolla phase IV.</t>
  </si>
  <si>
    <t>Sonamulla</t>
  </si>
  <si>
    <t>Const. of 3 Seated flush point at Padergund.</t>
  </si>
  <si>
    <t>Padergund</t>
  </si>
  <si>
    <t>Const.of fencing arround Public Park at Vilgam (A)</t>
  </si>
  <si>
    <t>Const. of footh path with P/Bund from G. road to Najar Mohalla at Satkoji. (ST)</t>
  </si>
  <si>
    <t>Satkoji</t>
  </si>
  <si>
    <t>Const. of channeling fencing around Hr. Secondry School  at Behnipora. (ST)</t>
  </si>
  <si>
    <t>Const. of P/Bund N/L of Khazir Mohd.Reshi &amp; Gh. Mohd. Reshi at Yakhlan Warpora Zachaldara.</t>
  </si>
  <si>
    <t>Const. of P/bund at Asthanmohalla Changimulla near land of  Asdullah  Mir and others Changimulla.</t>
  </si>
  <si>
    <t>Const. of Drain from main Chowk Krumhoora to Bunpora Krumhoora</t>
  </si>
  <si>
    <t>Kramhoor</t>
  </si>
  <si>
    <t>Fencing around Public park at Turkapora</t>
  </si>
  <si>
    <t>Turkapora</t>
  </si>
  <si>
    <t>Const of RCC Path Zachaldara Hospital to Masjid sharief</t>
  </si>
  <si>
    <t>Const. of road from main road to Bran-Nar to Wadipora</t>
  </si>
  <si>
    <t>Const of P wall on Gujerpati Baderkal road near Orchards of Gh Ahmad (ST)</t>
  </si>
  <si>
    <t>Upgradation of road from Haran road to Bagbal Chogul at Maidan Chogul</t>
  </si>
  <si>
    <t>Const of Tile Path in Vegtable Market at Handwara</t>
  </si>
  <si>
    <t>Fencing of Medical Center at Gund Chogul</t>
  </si>
  <si>
    <t>Beutification of Handwara Bypass Road</t>
  </si>
  <si>
    <t>Hand</t>
  </si>
  <si>
    <t xml:space="preserve">Protection bund to play ground Chan Mohalla Baderher. </t>
  </si>
  <si>
    <t>Leveling and Fencing Play ground Kulangam</t>
  </si>
  <si>
    <t>Kulangam</t>
  </si>
  <si>
    <t>Const of road from Hydermali to Shahnagri (2.00 Kms) (ST)</t>
  </si>
  <si>
    <t>Hydermali</t>
  </si>
  <si>
    <t>2011-12</t>
  </si>
  <si>
    <t>Const of road from Gamander to Banjer Reshwarie Nowgam (ST)</t>
  </si>
  <si>
    <t xml:space="preserve">Const of Sanzipora check road </t>
  </si>
  <si>
    <t xml:space="preserve">Const.of road from Shartgund Payeen to Hangah Phase 1st </t>
  </si>
  <si>
    <t>Purchase/Installation of Transformers /Poles/conductor as buffer stocks for Langate Constituency</t>
  </si>
  <si>
    <t>Const of road from Bagh Bela to Chawan Mohalla (ST)</t>
  </si>
  <si>
    <t>Bagh Bela</t>
  </si>
  <si>
    <t>Const.of 2 seated bathroom  &amp; CC drain NHO Mohammad Yousuf Lone Lone Mohalla  Gomal</t>
  </si>
  <si>
    <t xml:space="preserve"> Const.of road from Supply to Lower Bakhayan</t>
  </si>
  <si>
    <t>FP work on Nallah Batamaji NHO Nazeer Ahmad Khan at Sumbalpora Dildar</t>
  </si>
  <si>
    <t xml:space="preserve">Const of B/W at Raja and Peer Mohalla Teethwal </t>
  </si>
  <si>
    <t>Const of footpath / Bridle path General road to CHM Mohalla Amrohi(ST)</t>
  </si>
  <si>
    <t>Amroohie</t>
  </si>
  <si>
    <t>Const of P wall near M/s Batlan Gundi Gujran (ST)</t>
  </si>
  <si>
    <t>Gund Gujran</t>
  </si>
  <si>
    <t>Const of RCC Culvert on Nallah Shalmar at Beyari(ST)</t>
  </si>
  <si>
    <t>Const of P wall NLO Shamsu Rehman and others at Chenipora B</t>
  </si>
  <si>
    <t>Chanipora</t>
  </si>
  <si>
    <t>JKPCC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</si>
  <si>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</si>
  <si>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Complweted</t>
  </si>
  <si>
    <t>Const of Foot Path Main Road to Mohd. Shafi Khan and others at Parypora</t>
  </si>
  <si>
    <t>Const. of Road From Main Road to Ab Ahad Malik At Lastiyal</t>
  </si>
  <si>
    <t>CS</t>
  </si>
  <si>
    <t>SS</t>
  </si>
  <si>
    <t>2nd Instalment</t>
  </si>
  <si>
    <t>Normal</t>
  </si>
  <si>
    <t>Total Availibility during 2018-19</t>
  </si>
  <si>
    <t>Const of Fencing around NTPHC Tekipora</t>
  </si>
  <si>
    <t>Const of drain near house of Sona Ullah Sheikh at Kawnar</t>
  </si>
  <si>
    <t>Const of fencing near Zeyarath Sharief Syed Qasim Sahab Kanthpora</t>
  </si>
  <si>
    <t>Const of P bund near Ziyarath at Tutigund Kulangam</t>
  </si>
  <si>
    <t>Const of P bund on Nallah Dogger both sides on Changmulla road NHO Bashir Ahmad Bhat and others</t>
  </si>
  <si>
    <t>Skill Development</t>
  </si>
  <si>
    <t>Handi</t>
  </si>
  <si>
    <t>Wavooa</t>
  </si>
  <si>
    <t>Ongoing</t>
  </si>
  <si>
    <t>Kani-Shawal</t>
  </si>
  <si>
    <t>Handl</t>
  </si>
  <si>
    <t>Total Skill</t>
  </si>
  <si>
    <t>House Wiring &amp; Transformer Widining</t>
  </si>
  <si>
    <t>Grand total Expend 2018-19 ending 1/2019</t>
  </si>
  <si>
    <t>Conpleted</t>
  </si>
  <si>
    <t>Const.of road main road to Fayaz Ahmad Bhat at Halmathpora</t>
  </si>
  <si>
    <t>SS  (10%)</t>
  </si>
  <si>
    <t>CS    (90%)</t>
  </si>
  <si>
    <t>R&amp;B</t>
  </si>
  <si>
    <t>Expenditure Statement Under BADP Normal 2018-19 / USB of Previous Years ending 2/2019</t>
  </si>
  <si>
    <t>Additionality</t>
  </si>
  <si>
    <t>Funds Released 2018-19</t>
  </si>
  <si>
    <t>Const of P bund at Batergam</t>
  </si>
  <si>
    <t>Batergam</t>
  </si>
  <si>
    <t>Const P bund at Gojri Mohalla  Batergam</t>
  </si>
  <si>
    <t>Const of Bund Nallah Bagger at Village Marazi Mohalla Halmathpora</t>
  </si>
  <si>
    <t>Const of P bund at Kralhard Bomhama</t>
  </si>
  <si>
    <t>Const of P bund at Anderhama</t>
  </si>
  <si>
    <t>Anderhama</t>
  </si>
  <si>
    <t>Const of P bund on Nallah vijay at Dedikote</t>
  </si>
  <si>
    <t>Dedikote</t>
  </si>
  <si>
    <t>Devlopment of Playfield at Kupwara</t>
  </si>
  <si>
    <t>JKHB</t>
  </si>
  <si>
    <t>Const.of Water Reservior at District Jail Kupwara</t>
  </si>
  <si>
    <t>PHE</t>
  </si>
  <si>
    <t>Const.of Shahwali road to Water Tanki at Bhat Mohalla Redbugh</t>
  </si>
  <si>
    <t>Const.of culvert  at Gut Sim Redbugh</t>
  </si>
  <si>
    <t>Const of culvert on Nallah Nagrat alongwith Irrigation Channel NLO J.A War Bohipora</t>
  </si>
  <si>
    <t>Bohipora</t>
  </si>
  <si>
    <t>2.019-20</t>
  </si>
  <si>
    <t>Const.of crossing on nallah Ophan near Lone Mohalla  Warnow C</t>
  </si>
  <si>
    <t>Const.of culvert with footpath on Gam Khul  at Ahanger Mohalla kalaroose.</t>
  </si>
  <si>
    <t xml:space="preserve">Const of Culver at Shahabad Warnow </t>
  </si>
  <si>
    <t>Imp of footpath Lone Mohalla to Gamkhul at Gagal B Ward 3</t>
  </si>
  <si>
    <t>2021-12</t>
  </si>
  <si>
    <t>WSS Gangbug</t>
  </si>
  <si>
    <t>Const of additional block for HSS Maidanpora</t>
  </si>
  <si>
    <t>Gangbugh</t>
  </si>
  <si>
    <t>Imp.of Nar Khul at lone harai Phase 2nd</t>
  </si>
  <si>
    <t>Upgradation of Khul at Bajard Mohalla Hafrada Bala with const of culvert</t>
  </si>
  <si>
    <t>Const.of Shartigam Nagni road (1.50 Km)</t>
  </si>
  <si>
    <t>Const of R wall near Playfield at Harpath Dudipora</t>
  </si>
  <si>
    <t>Const. of fencing to Public Park at Takiya Shanoo</t>
  </si>
  <si>
    <t>kupwara</t>
  </si>
  <si>
    <t>Upgradation of Mawer Payeen Wadder road at Mawer Payeen</t>
  </si>
  <si>
    <t>Upgradation of Wadder road Phase-II at Shirhama Mawer</t>
  </si>
  <si>
    <t>Upgradation of Herpora Paddy Fields Inner Link with approach Culverts at Lach</t>
  </si>
  <si>
    <t>Const./Upgradation of Inner Links Chak Sanzipora</t>
  </si>
  <si>
    <t>Installation of Street Lights for Tehsil Headquarter at Qalamabad</t>
  </si>
  <si>
    <t>Const. of Wadder road at Chountipora</t>
  </si>
  <si>
    <t>Const. of road from Shahnagri to Drungsoo near Bibi Astaan at Drungsoo</t>
  </si>
  <si>
    <t xml:space="preserve">Const./Up gradation of Hajin to Ananwan road </t>
  </si>
  <si>
    <t>Const./Upgradation of Inner Links (Mir Mohalla and Pir Mohalla ) at Nowgam-A</t>
  </si>
  <si>
    <t>Const. of fencing to Primary School Khaitan at Nowgam-B</t>
  </si>
  <si>
    <t>Const. of fencing to Public Park at Lawoosa Yahamma</t>
  </si>
  <si>
    <t>Const. of road link road Hard Laam to Audoora near Poultry Farm at Audoora</t>
  </si>
  <si>
    <t>Const. of road from main road to Orchards at Prungroo</t>
  </si>
  <si>
    <t>Const. of Sanitary Complex at Manzpora Qalamabad</t>
  </si>
  <si>
    <t>Up gradation of Inner Links at Kutlari</t>
  </si>
  <si>
    <t>Const. of Drain with Footpath from Qalamabad to Manzpora</t>
  </si>
  <si>
    <t>Const. of P/Work to Middale School at Yehama</t>
  </si>
  <si>
    <t>Development of Play Field at Shanoo</t>
  </si>
  <si>
    <t>Dev. of Play Field at Shart Gund Payeen</t>
  </si>
  <si>
    <t>Const. of road Teedwa Mohalla to Khatana Mohalla at Khudi</t>
  </si>
  <si>
    <t>Const./Upgradation of Shahbaz Colony Hangah road  Shortgund Payeen</t>
  </si>
  <si>
    <t>Const. of Drain and tile paths different spots at SG Bala</t>
  </si>
  <si>
    <t>Const. of Protection Bunds different spots at Mankal</t>
  </si>
  <si>
    <t>Dev. of inner links at Ganaie Mohalla and Shah Mohalla Shirhama Mawer</t>
  </si>
  <si>
    <t>Const of road from Qalamabad Market to Wadder</t>
  </si>
  <si>
    <t>Const. of irrigation drain on Bunjer Yein at Batgund</t>
  </si>
  <si>
    <t>onst of Culvert connecting Manzpora - Batgund Village</t>
  </si>
  <si>
    <t>Dev. of Play Field at Batagund</t>
  </si>
  <si>
    <t>Const. of fencing to Public Park Jamia Mohalla at Hangah</t>
  </si>
  <si>
    <t>Const. of Toilets at Mawer Payeen</t>
  </si>
  <si>
    <t>Mawer</t>
  </si>
  <si>
    <t>Shirhama</t>
  </si>
  <si>
    <t>Chotipora</t>
  </si>
  <si>
    <t>Ananwan</t>
  </si>
  <si>
    <t>Audoora</t>
  </si>
  <si>
    <t>Shartgund Payeen</t>
  </si>
  <si>
    <t>Shartgund Bala</t>
  </si>
  <si>
    <t>Mankal</t>
  </si>
  <si>
    <t>Withdrawal</t>
  </si>
  <si>
    <t>marazi</t>
  </si>
  <si>
    <t>Release  against withdrawal</t>
  </si>
  <si>
    <t>Revised outlay /availablity 2018-19</t>
  </si>
  <si>
    <t>USB of previous years</t>
  </si>
  <si>
    <t xml:space="preserve">2nd Installment </t>
  </si>
  <si>
    <t>2018-18</t>
  </si>
  <si>
    <t xml:space="preserve">Total availablity </t>
  </si>
  <si>
    <t>Anticipated Expanditure 2018-19</t>
  </si>
  <si>
    <t>Total Expanditure(Normal + USB previous Years+USB 2nd Instalment)</t>
  </si>
  <si>
    <t>Balance Cost as on 01/04/2019</t>
  </si>
  <si>
    <t>BADP</t>
  </si>
  <si>
    <t>Project Type (New / Ongoing)</t>
  </si>
  <si>
    <t>Sector</t>
  </si>
  <si>
    <t>INFRA-1</t>
  </si>
  <si>
    <t>OTHER INFRA</t>
  </si>
  <si>
    <t>AGRI</t>
  </si>
  <si>
    <t>SOCIAL</t>
  </si>
  <si>
    <t>S/SCHEMES</t>
  </si>
  <si>
    <t>INFRA-II</t>
  </si>
  <si>
    <t>INFRA-I</t>
  </si>
  <si>
    <t>SPORTS</t>
  </si>
  <si>
    <t>Social</t>
  </si>
  <si>
    <t>SOcial</t>
  </si>
  <si>
    <t>SS SCHEMES</t>
  </si>
  <si>
    <t>INFRAI-A</t>
  </si>
  <si>
    <t>INFRA-A</t>
  </si>
  <si>
    <t>Const of Veternary Dispensary at Tekipora</t>
  </si>
  <si>
    <t>EDUCATION</t>
  </si>
  <si>
    <t>Const of Mini Stadium at Trehgam(Hill Top)</t>
  </si>
  <si>
    <t>Marsari</t>
  </si>
  <si>
    <t>Tarathpora</t>
  </si>
  <si>
    <t>Const of Community Centre at Waisa</t>
  </si>
  <si>
    <t>chogul</t>
  </si>
  <si>
    <t>Bagibela</t>
  </si>
  <si>
    <t xml:space="preserve">Segregation of 11 KV line for Lower Rajwar from Receiving Station Zachaldara  to Wadipora and </t>
  </si>
  <si>
    <t>Const of link road at Wani Mohalla Dolipora Vilgam</t>
  </si>
  <si>
    <t>S/S SCHEMES</t>
  </si>
  <si>
    <t>Purchase of USG Color Dopler  for PHC Chogul</t>
  </si>
  <si>
    <t>Purchase of CBC Analyser, Dental Chair  and equipments for Maternity ward   PHC Tarathpora</t>
  </si>
  <si>
    <t>Purchase of  X-Ray Plant(500 MA) , and Bio-Chemistry Analyser  for SDH Sogam</t>
  </si>
  <si>
    <t>Const  of three  roomed  double story building with washroom at HSS Dudi</t>
  </si>
  <si>
    <t>Purchase of Dental Setup and CBC Analyser  for PHC Dudi</t>
  </si>
  <si>
    <t>Purchase of USG Machine( Color Doppler) and Dental Setup  for NTPHC Qalamabad</t>
  </si>
  <si>
    <t>Purchase of CBC Analyser , Cardiac Monitor, X-ray Plan (300 MA)  for NTPHC Teetwal</t>
  </si>
  <si>
    <t>WSS Gangbug Lassipora</t>
  </si>
  <si>
    <t>Skill Development Sozni</t>
  </si>
  <si>
    <t>Skill Dev. Kani-Shawal</t>
  </si>
  <si>
    <t>Const.of slab on Irrigation Khul near Wali Mohammad Payer &amp; others at Sulkote</t>
  </si>
  <si>
    <t>Const.of fencing  near Janaz Gah at Anderhama</t>
  </si>
  <si>
    <t>Marazi Mohalla</t>
  </si>
  <si>
    <t>within 10</t>
  </si>
  <si>
    <t>Const of Shelter Shed for stranded passengers in avalanche prone area of Kupwara Tangdar National Highway near Sadna Top</t>
  </si>
  <si>
    <t>Const of Shelter Shed for stranded passengers  near Beacon Dett Tangdar at Bagibella</t>
  </si>
  <si>
    <t>Development of Playfield at Kupwara</t>
  </si>
  <si>
    <t>Const.of Water Reservior near District Jail Kupwara</t>
  </si>
  <si>
    <t>Const.of crossing on nallah Ophan near Lone Mohalla Warnow C</t>
  </si>
  <si>
    <t>Allocation 2019-20</t>
  </si>
  <si>
    <t>Const of link road from Middle School Saiwan to house of Abdul Aziz Shah</t>
  </si>
  <si>
    <t>Year of Commencement</t>
  </si>
  <si>
    <t>Target for Completion</t>
  </si>
  <si>
    <t>Estimated Cost</t>
  </si>
  <si>
    <t>Skill Development (Kani-Shawal)</t>
  </si>
  <si>
    <t>Skill Development (Crewel Embroidery)</t>
  </si>
  <si>
    <t>within 10 kms</t>
  </si>
  <si>
    <t>Central Share</t>
  </si>
  <si>
    <t>State Share</t>
  </si>
  <si>
    <t>Annual Action Plan (Border Area Dev Programme) 2019-20  - Rs. In lakhs  DISTRICT KUPWARA</t>
  </si>
  <si>
    <t>Develpoment of sports field at Harpath for UPS Dudipra (Phase-I)</t>
  </si>
  <si>
    <t>Const of indoor Sports Complex  at HS Hangah (Phase -!)</t>
  </si>
  <si>
    <t>Zab Magam</t>
  </si>
  <si>
    <t>Const of 3 mtr span culvert at Zab Magam alongwith dev of approaches</t>
  </si>
  <si>
    <t>20-21</t>
  </si>
  <si>
    <t>2022-23</t>
  </si>
  <si>
    <t>Cum expd incl USB 3/2019</t>
  </si>
</sst>
</file>

<file path=xl/styles.xml><?xml version="1.0" encoding="utf-8"?>
<styleSheet xmlns="http://schemas.openxmlformats.org/spreadsheetml/2006/main">
  <fonts count="35"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7"/>
      <name val="Calibri"/>
      <family val="2"/>
      <scheme val="minor"/>
    </font>
    <font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Times New Roman"/>
      <family val="1"/>
    </font>
    <font>
      <b/>
      <sz val="18"/>
      <name val="Calibri"/>
      <family val="2"/>
      <scheme val="minor"/>
    </font>
    <font>
      <sz val="11"/>
      <name val="Calibri"/>
      <family val="2"/>
      <scheme val="minor"/>
    </font>
    <font>
      <sz val="9"/>
      <name val="Calibri"/>
      <family val="2"/>
      <scheme val="minor"/>
    </font>
    <font>
      <sz val="14"/>
      <name val="Calibri"/>
      <family val="2"/>
      <scheme val="minor"/>
    </font>
    <font>
      <sz val="12"/>
      <name val="Times New Roman"/>
      <family val="1"/>
    </font>
    <font>
      <sz val="6"/>
      <name val="Calibri"/>
      <family val="2"/>
      <scheme val="minor"/>
    </font>
    <font>
      <b/>
      <sz val="6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7"/>
      <name val="Calibri"/>
      <family val="2"/>
      <scheme val="minor"/>
    </font>
    <font>
      <i/>
      <sz val="7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sz val="16"/>
      <name val="Times New Roman"/>
      <family val="1"/>
    </font>
    <font>
      <b/>
      <sz val="11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b/>
      <sz val="9"/>
      <name val="Times New Roman"/>
      <family val="1"/>
    </font>
    <font>
      <sz val="11"/>
      <name val="Times New Roman"/>
      <family val="1"/>
    </font>
    <font>
      <sz val="9"/>
      <name val="Times New Roman"/>
      <family val="1"/>
    </font>
    <font>
      <sz val="8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259">
    <xf numFmtId="0" fontId="0" fillId="0" borderId="0" xfId="0"/>
    <xf numFmtId="0" fontId="1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/>
    </xf>
    <xf numFmtId="2" fontId="1" fillId="0" borderId="1" xfId="0" applyNumberFormat="1" applyFont="1" applyBorder="1" applyAlignment="1">
      <alignment horizontal="center" vertical="top" wrapText="1"/>
    </xf>
    <xf numFmtId="0" fontId="11" fillId="0" borderId="0" xfId="0" applyFont="1"/>
    <xf numFmtId="0" fontId="3" fillId="0" borderId="1" xfId="0" applyFont="1" applyBorder="1" applyAlignment="1">
      <alignment horizontal="center" vertical="center" wrapText="1"/>
    </xf>
    <xf numFmtId="0" fontId="12" fillId="0" borderId="0" xfId="0" applyFont="1"/>
    <xf numFmtId="0" fontId="8" fillId="0" borderId="1" xfId="0" applyFont="1" applyBorder="1" applyAlignment="1">
      <alignment horizontal="center" vertical="top"/>
    </xf>
    <xf numFmtId="0" fontId="7" fillId="0" borderId="1" xfId="0" applyFont="1" applyBorder="1" applyAlignment="1">
      <alignment vertical="top" wrapText="1"/>
    </xf>
    <xf numFmtId="0" fontId="6" fillId="0" borderId="1" xfId="0" applyFont="1" applyBorder="1" applyAlignment="1">
      <alignment horizontal="center" vertical="top"/>
    </xf>
    <xf numFmtId="0" fontId="7" fillId="0" borderId="1" xfId="0" applyFont="1" applyBorder="1" applyAlignment="1">
      <alignment horizontal="center" vertical="top"/>
    </xf>
    <xf numFmtId="0" fontId="8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horizontal="center" vertical="top"/>
    </xf>
    <xf numFmtId="0" fontId="7" fillId="0" borderId="0" xfId="0" applyFont="1"/>
    <xf numFmtId="0" fontId="5" fillId="0" borderId="1" xfId="0" applyFont="1" applyBorder="1" applyAlignment="1">
      <alignment horizontal="center" vertical="top"/>
    </xf>
    <xf numFmtId="0" fontId="5" fillId="0" borderId="0" xfId="0" applyFont="1"/>
    <xf numFmtId="0" fontId="13" fillId="0" borderId="1" xfId="0" applyFont="1" applyBorder="1" applyAlignment="1">
      <alignment horizontal="center" vertical="top"/>
    </xf>
    <xf numFmtId="0" fontId="11" fillId="0" borderId="1" xfId="0" applyFont="1" applyBorder="1" applyAlignment="1">
      <alignment horizontal="center" vertical="top" wrapText="1"/>
    </xf>
    <xf numFmtId="0" fontId="11" fillId="0" borderId="0" xfId="0" applyFont="1" applyAlignment="1">
      <alignment horizontal="center" vertical="top"/>
    </xf>
    <xf numFmtId="0" fontId="2" fillId="0" borderId="0" xfId="0" applyFont="1" applyAlignment="1">
      <alignment vertical="top" wrapText="1"/>
    </xf>
    <xf numFmtId="0" fontId="1" fillId="0" borderId="0" xfId="0" applyFont="1" applyAlignment="1">
      <alignment horizontal="center" vertical="top"/>
    </xf>
    <xf numFmtId="0" fontId="4" fillId="0" borderId="0" xfId="0" applyFont="1" applyAlignment="1">
      <alignment horizontal="center" vertical="top"/>
    </xf>
    <xf numFmtId="0" fontId="2" fillId="0" borderId="0" xfId="0" applyFont="1" applyAlignment="1">
      <alignment horizontal="center" vertical="top"/>
    </xf>
    <xf numFmtId="2" fontId="4" fillId="0" borderId="0" xfId="0" applyNumberFormat="1" applyFont="1" applyAlignment="1">
      <alignment horizontal="center" vertical="top"/>
    </xf>
    <xf numFmtId="0" fontId="4" fillId="0" borderId="1" xfId="0" applyFont="1" applyBorder="1" applyAlignment="1">
      <alignment vertical="center" wrapText="1"/>
    </xf>
    <xf numFmtId="0" fontId="8" fillId="0" borderId="1" xfId="0" applyFont="1" applyBorder="1" applyAlignment="1">
      <alignment vertical="center" wrapText="1"/>
    </xf>
    <xf numFmtId="2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 vertical="center" wrapText="1"/>
    </xf>
    <xf numFmtId="2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2" fontId="8" fillId="0" borderId="1" xfId="0" applyNumberFormat="1" applyFont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4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4" fillId="0" borderId="0" xfId="0" applyFont="1" applyAlignment="1">
      <alignment vertical="center" wrapText="1"/>
    </xf>
    <xf numFmtId="0" fontId="2" fillId="0" borderId="1" xfId="0" applyFont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top" wrapText="1"/>
    </xf>
    <xf numFmtId="2" fontId="15" fillId="0" borderId="1" xfId="0" applyNumberFormat="1" applyFont="1" applyBorder="1" applyAlignment="1">
      <alignment horizontal="center" vertical="top" wrapText="1"/>
    </xf>
    <xf numFmtId="2" fontId="15" fillId="0" borderId="1" xfId="0" applyNumberFormat="1" applyFont="1" applyBorder="1" applyAlignment="1">
      <alignment horizontal="center" vertical="top"/>
    </xf>
    <xf numFmtId="2" fontId="16" fillId="0" borderId="1" xfId="0" applyNumberFormat="1" applyFont="1" applyBorder="1" applyAlignment="1">
      <alignment horizontal="center" vertical="top"/>
    </xf>
    <xf numFmtId="0" fontId="15" fillId="0" borderId="0" xfId="0" applyFont="1" applyAlignment="1">
      <alignment horizontal="center" vertical="top"/>
    </xf>
    <xf numFmtId="2" fontId="2" fillId="0" borderId="1" xfId="0" applyNumberFormat="1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12" fillId="0" borderId="1" xfId="0" applyFont="1" applyBorder="1" applyAlignment="1">
      <alignment vertical="top" wrapText="1"/>
    </xf>
    <xf numFmtId="0" fontId="12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2" fontId="4" fillId="0" borderId="1" xfId="0" applyNumberFormat="1" applyFont="1" applyBorder="1" applyAlignment="1">
      <alignment horizontal="center" vertical="top"/>
    </xf>
    <xf numFmtId="2" fontId="4" fillId="0" borderId="1" xfId="0" applyNumberFormat="1" applyFont="1" applyBorder="1" applyAlignment="1">
      <alignment horizontal="center" vertical="top" wrapText="1"/>
    </xf>
    <xf numFmtId="2" fontId="13" fillId="0" borderId="1" xfId="0" applyNumberFormat="1" applyFont="1" applyBorder="1" applyAlignment="1">
      <alignment horizontal="center" vertical="top"/>
    </xf>
    <xf numFmtId="2" fontId="8" fillId="0" borderId="1" xfId="0" applyNumberFormat="1" applyFont="1" applyBorder="1" applyAlignment="1">
      <alignment horizontal="center" vertical="top"/>
    </xf>
    <xf numFmtId="2" fontId="18" fillId="0" borderId="1" xfId="0" applyNumberFormat="1" applyFont="1" applyBorder="1" applyAlignment="1">
      <alignment horizontal="center" vertical="top"/>
    </xf>
    <xf numFmtId="2" fontId="8" fillId="0" borderId="1" xfId="0" applyNumberFormat="1" applyFont="1" applyBorder="1" applyAlignment="1">
      <alignment horizontal="center" vertical="top" wrapText="1"/>
    </xf>
    <xf numFmtId="1" fontId="1" fillId="0" borderId="1" xfId="0" applyNumberFormat="1" applyFont="1" applyBorder="1" applyAlignment="1">
      <alignment horizontal="center" vertical="top" wrapText="1"/>
    </xf>
    <xf numFmtId="1" fontId="4" fillId="0" borderId="1" xfId="0" applyNumberFormat="1" applyFont="1" applyBorder="1" applyAlignment="1">
      <alignment horizontal="center" vertical="top" wrapText="1"/>
    </xf>
    <xf numFmtId="0" fontId="11" fillId="0" borderId="1" xfId="0" applyFont="1" applyBorder="1"/>
    <xf numFmtId="0" fontId="3" fillId="0" borderId="1" xfId="0" applyFont="1" applyBorder="1" applyAlignment="1">
      <alignment horizontal="center" vertical="top"/>
    </xf>
    <xf numFmtId="0" fontId="18" fillId="0" borderId="1" xfId="0" applyFont="1" applyBorder="1" applyAlignment="1">
      <alignment horizontal="center" vertical="top"/>
    </xf>
    <xf numFmtId="0" fontId="19" fillId="0" borderId="1" xfId="0" applyFont="1" applyBorder="1" applyAlignment="1">
      <alignment horizontal="center" vertical="top"/>
    </xf>
    <xf numFmtId="9" fontId="18" fillId="0" borderId="1" xfId="0" applyNumberFormat="1" applyFont="1" applyBorder="1" applyAlignment="1">
      <alignment horizontal="center" vertical="top"/>
    </xf>
    <xf numFmtId="0" fontId="3" fillId="0" borderId="0" xfId="0" applyFont="1" applyAlignment="1">
      <alignment horizontal="center" vertical="top"/>
    </xf>
    <xf numFmtId="0" fontId="2" fillId="0" borderId="1" xfId="0" applyFont="1" applyBorder="1" applyAlignment="1">
      <alignment horizontal="center" vertical="top"/>
    </xf>
    <xf numFmtId="0" fontId="13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vertical="top"/>
    </xf>
    <xf numFmtId="0" fontId="11" fillId="0" borderId="0" xfId="0" applyFont="1" applyAlignment="1">
      <alignment vertical="top"/>
    </xf>
    <xf numFmtId="2" fontId="11" fillId="0" borderId="1" xfId="0" applyNumberFormat="1" applyFont="1" applyBorder="1" applyAlignment="1">
      <alignment horizontal="center" vertical="top"/>
    </xf>
    <xf numFmtId="0" fontId="11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2" fontId="1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4" fillId="0" borderId="1" xfId="0" applyFont="1" applyBorder="1" applyAlignment="1">
      <alignment vertical="top" wrapText="1"/>
    </xf>
    <xf numFmtId="0" fontId="1" fillId="0" borderId="3" xfId="0" applyFont="1" applyBorder="1" applyAlignment="1">
      <alignment vertical="center" wrapText="1"/>
    </xf>
    <xf numFmtId="0" fontId="1" fillId="0" borderId="4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2" fontId="0" fillId="0" borderId="1" xfId="0" applyNumberFormat="1" applyBorder="1" applyAlignment="1">
      <alignment horizontal="center" vertical="center"/>
    </xf>
    <xf numFmtId="0" fontId="4" fillId="0" borderId="1" xfId="0" applyFont="1" applyBorder="1" applyAlignment="1">
      <alignment horizontal="center" vertical="top" wrapText="1"/>
    </xf>
    <xf numFmtId="0" fontId="18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vertical="top"/>
    </xf>
    <xf numFmtId="0" fontId="8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top" wrapText="1"/>
    </xf>
    <xf numFmtId="0" fontId="0" fillId="0" borderId="1" xfId="0" applyBorder="1" applyAlignment="1">
      <alignment vertical="center"/>
    </xf>
    <xf numFmtId="0" fontId="17" fillId="0" borderId="1" xfId="0" applyFont="1" applyBorder="1" applyAlignment="1">
      <alignment vertical="center" wrapText="1"/>
    </xf>
    <xf numFmtId="2" fontId="17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1" fillId="0" borderId="1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7" fillId="0" borderId="1" xfId="0" applyFont="1" applyBorder="1" applyAlignment="1">
      <alignment vertical="center"/>
    </xf>
    <xf numFmtId="0" fontId="4" fillId="0" borderId="0" xfId="0" applyFont="1" applyAlignment="1">
      <alignment horizontal="center"/>
    </xf>
    <xf numFmtId="2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4" fillId="0" borderId="0" xfId="0" applyFont="1"/>
    <xf numFmtId="2" fontId="4" fillId="0" borderId="2" xfId="0" applyNumberFormat="1" applyFont="1" applyBorder="1" applyAlignment="1">
      <alignment horizontal="center" vertical="top"/>
    </xf>
    <xf numFmtId="2" fontId="8" fillId="0" borderId="2" xfId="0" applyNumberFormat="1" applyFont="1" applyBorder="1" applyAlignment="1">
      <alignment horizontal="center" vertical="center"/>
    </xf>
    <xf numFmtId="2" fontId="4" fillId="0" borderId="2" xfId="0" applyNumberFormat="1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top"/>
    </xf>
    <xf numFmtId="2" fontId="22" fillId="0" borderId="1" xfId="0" applyNumberFormat="1" applyFont="1" applyBorder="1" applyAlignment="1">
      <alignment horizontal="center" vertical="center"/>
    </xf>
    <xf numFmtId="2" fontId="22" fillId="0" borderId="1" xfId="0" applyNumberFormat="1" applyFont="1" applyBorder="1" applyAlignment="1">
      <alignment horizontal="center" vertical="top"/>
    </xf>
    <xf numFmtId="2" fontId="21" fillId="0" borderId="1" xfId="0" applyNumberFormat="1" applyFont="1" applyBorder="1" applyAlignment="1">
      <alignment horizontal="center" vertical="center"/>
    </xf>
    <xf numFmtId="2" fontId="21" fillId="0" borderId="1" xfId="0" applyNumberFormat="1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2" fontId="22" fillId="0" borderId="0" xfId="0" applyNumberFormat="1" applyFont="1" applyAlignment="1">
      <alignment horizontal="center" vertical="top"/>
    </xf>
    <xf numFmtId="0" fontId="22" fillId="0" borderId="0" xfId="0" applyFont="1" applyAlignment="1">
      <alignment horizontal="center" vertical="top"/>
    </xf>
    <xf numFmtId="2" fontId="3" fillId="0" borderId="1" xfId="0" applyNumberFormat="1" applyFont="1" applyBorder="1" applyAlignment="1">
      <alignment horizontal="center" vertical="top" wrapText="1"/>
    </xf>
    <xf numFmtId="0" fontId="3" fillId="0" borderId="2" xfId="0" applyFont="1" applyBorder="1" applyAlignment="1">
      <alignment vertical="top" wrapText="1"/>
    </xf>
    <xf numFmtId="0" fontId="3" fillId="0" borderId="4" xfId="0" applyFont="1" applyBorder="1" applyAlignment="1">
      <alignment vertical="top" wrapText="1"/>
    </xf>
    <xf numFmtId="0" fontId="12" fillId="0" borderId="3" xfId="0" applyFont="1" applyBorder="1" applyAlignment="1">
      <alignment vertical="top" wrapText="1"/>
    </xf>
    <xf numFmtId="0" fontId="12" fillId="0" borderId="4" xfId="0" applyFont="1" applyBorder="1" applyAlignment="1">
      <alignment vertical="top" wrapText="1"/>
    </xf>
    <xf numFmtId="0" fontId="4" fillId="0" borderId="2" xfId="0" applyFont="1" applyBorder="1" applyAlignment="1">
      <alignment vertical="top"/>
    </xf>
    <xf numFmtId="0" fontId="4" fillId="0" borderId="3" xfId="0" applyFont="1" applyBorder="1" applyAlignment="1">
      <alignment vertical="top"/>
    </xf>
    <xf numFmtId="0" fontId="4" fillId="0" borderId="4" xfId="0" applyFont="1" applyBorder="1" applyAlignment="1">
      <alignment vertical="top"/>
    </xf>
    <xf numFmtId="0" fontId="4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top" wrapText="1"/>
    </xf>
    <xf numFmtId="0" fontId="8" fillId="0" borderId="2" xfId="0" applyFont="1" applyBorder="1" applyAlignment="1">
      <alignment horizontal="center" vertical="top" wrapText="1"/>
    </xf>
    <xf numFmtId="0" fontId="20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vertical="center" wrapText="1"/>
    </xf>
    <xf numFmtId="0" fontId="4" fillId="0" borderId="1" xfId="0" applyFont="1" applyBorder="1" applyAlignment="1">
      <alignment vertical="top"/>
    </xf>
    <xf numFmtId="0" fontId="3" fillId="0" borderId="1" xfId="0" applyFont="1" applyBorder="1" applyAlignment="1">
      <alignment vertical="top" wrapText="1"/>
    </xf>
    <xf numFmtId="0" fontId="5" fillId="0" borderId="1" xfId="0" applyFont="1" applyBorder="1" applyAlignment="1">
      <alignment horizontal="center"/>
    </xf>
    <xf numFmtId="0" fontId="5" fillId="0" borderId="1" xfId="0" applyFont="1" applyBorder="1"/>
    <xf numFmtId="0" fontId="4" fillId="0" borderId="1" xfId="0" applyFont="1" applyBorder="1" applyAlignment="1">
      <alignment horizontal="center"/>
    </xf>
    <xf numFmtId="0" fontId="11" fillId="2" borderId="1" xfId="0" applyFont="1" applyFill="1" applyBorder="1" applyAlignment="1">
      <alignment horizontal="center" vertical="top"/>
    </xf>
    <xf numFmtId="0" fontId="4" fillId="2" borderId="1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vertical="top"/>
    </xf>
    <xf numFmtId="2" fontId="4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2" fontId="2" fillId="2" borderId="1" xfId="0" applyNumberFormat="1" applyFont="1" applyFill="1" applyBorder="1" applyAlignment="1">
      <alignment horizontal="center" vertical="center"/>
    </xf>
    <xf numFmtId="2" fontId="22" fillId="2" borderId="1" xfId="0" applyNumberFormat="1" applyFont="1" applyFill="1" applyBorder="1" applyAlignment="1">
      <alignment horizontal="center" vertical="center"/>
    </xf>
    <xf numFmtId="2" fontId="4" fillId="2" borderId="1" xfId="0" applyNumberFormat="1" applyFont="1" applyFill="1" applyBorder="1" applyAlignment="1">
      <alignment horizontal="center" vertical="top"/>
    </xf>
    <xf numFmtId="0" fontId="4" fillId="2" borderId="0" xfId="0" applyFont="1" applyFill="1" applyAlignment="1">
      <alignment horizontal="center" vertical="top"/>
    </xf>
    <xf numFmtId="2" fontId="4" fillId="2" borderId="2" xfId="0" applyNumberFormat="1" applyFont="1" applyFill="1" applyBorder="1" applyAlignment="1">
      <alignment horizontal="center" vertical="top"/>
    </xf>
    <xf numFmtId="2" fontId="15" fillId="2" borderId="1" xfId="0" applyNumberFormat="1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top"/>
    </xf>
    <xf numFmtId="0" fontId="11" fillId="2" borderId="0" xfId="0" applyFont="1" applyFill="1"/>
    <xf numFmtId="0" fontId="12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28" fillId="0" borderId="0" xfId="0" applyFont="1"/>
    <xf numFmtId="0" fontId="14" fillId="0" borderId="0" xfId="0" applyFont="1" applyAlignment="1">
      <alignment horizontal="center" vertical="top"/>
    </xf>
    <xf numFmtId="0" fontId="28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3" fillId="0" borderId="0" xfId="0" applyFont="1" applyAlignment="1">
      <alignment vertical="center" wrapText="1"/>
    </xf>
    <xf numFmtId="0" fontId="30" fillId="0" borderId="0" xfId="0" applyFont="1" applyAlignment="1">
      <alignment horizontal="center" vertical="top"/>
    </xf>
    <xf numFmtId="0" fontId="9" fillId="0" borderId="0" xfId="0" applyFont="1" applyAlignment="1">
      <alignment horizontal="center" vertical="top"/>
    </xf>
    <xf numFmtId="0" fontId="24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top"/>
    </xf>
    <xf numFmtId="0" fontId="30" fillId="0" borderId="0" xfId="0" applyFont="1" applyAlignment="1">
      <alignment horizontal="left" vertical="top" wrapText="1"/>
    </xf>
    <xf numFmtId="0" fontId="32" fillId="0" borderId="1" xfId="0" applyFont="1" applyFill="1" applyBorder="1" applyAlignment="1">
      <alignment horizontal="center"/>
    </xf>
    <xf numFmtId="0" fontId="33" fillId="0" borderId="1" xfId="0" applyFont="1" applyFill="1" applyBorder="1" applyAlignment="1">
      <alignment horizontal="center" wrapText="1"/>
    </xf>
    <xf numFmtId="0" fontId="29" fillId="0" borderId="0" xfId="0" applyFont="1" applyAlignment="1">
      <alignment vertical="top"/>
    </xf>
    <xf numFmtId="0" fontId="28" fillId="0" borderId="0" xfId="0" applyFont="1" applyAlignment="1">
      <alignment vertical="top"/>
    </xf>
    <xf numFmtId="0" fontId="28" fillId="0" borderId="0" xfId="0" applyFont="1" applyFill="1"/>
    <xf numFmtId="0" fontId="29" fillId="0" borderId="0" xfId="0" applyFont="1" applyFill="1" applyAlignment="1">
      <alignment vertical="top"/>
    </xf>
    <xf numFmtId="0" fontId="28" fillId="0" borderId="0" xfId="0" applyFont="1" applyFill="1" applyAlignment="1">
      <alignment vertical="top"/>
    </xf>
    <xf numFmtId="0" fontId="27" fillId="0" borderId="0" xfId="0" applyFont="1" applyFill="1" applyAlignment="1">
      <alignment horizontal="center"/>
    </xf>
    <xf numFmtId="0" fontId="14" fillId="0" borderId="0" xfId="0" applyFont="1" applyFill="1"/>
    <xf numFmtId="0" fontId="14" fillId="0" borderId="0" xfId="0" applyFont="1" applyFill="1" applyAlignment="1">
      <alignment horizontal="center"/>
    </xf>
    <xf numFmtId="2" fontId="14" fillId="0" borderId="0" xfId="0" applyNumberFormat="1" applyFont="1" applyFill="1" applyAlignment="1">
      <alignment horizontal="center" vertical="top"/>
    </xf>
    <xf numFmtId="0" fontId="14" fillId="0" borderId="0" xfId="0" applyFont="1" applyFill="1" applyAlignment="1">
      <alignment horizontal="center" vertical="top"/>
    </xf>
    <xf numFmtId="0" fontId="29" fillId="0" borderId="0" xfId="0" applyFont="1" applyAlignment="1">
      <alignment horizontal="left" vertical="top"/>
    </xf>
    <xf numFmtId="0" fontId="30" fillId="0" borderId="0" xfId="0" applyFont="1" applyAlignment="1">
      <alignment horizontal="left" vertical="top"/>
    </xf>
    <xf numFmtId="2" fontId="28" fillId="0" borderId="0" xfId="0" applyNumberFormat="1" applyFont="1" applyFill="1" applyAlignment="1">
      <alignment horizontal="center" vertical="top"/>
    </xf>
    <xf numFmtId="2" fontId="28" fillId="0" borderId="0" xfId="0" applyNumberFormat="1" applyFont="1" applyAlignment="1">
      <alignment horizontal="center" vertical="top"/>
    </xf>
    <xf numFmtId="0" fontId="34" fillId="3" borderId="1" xfId="0" applyFont="1" applyFill="1" applyBorder="1" applyAlignment="1">
      <alignment horizontal="center" vertical="top"/>
    </xf>
    <xf numFmtId="0" fontId="33" fillId="3" borderId="1" xfId="0" applyFont="1" applyFill="1" applyBorder="1" applyAlignment="1">
      <alignment horizontal="center" vertical="top"/>
    </xf>
    <xf numFmtId="0" fontId="33" fillId="3" borderId="1" xfId="0" applyFont="1" applyFill="1" applyBorder="1" applyAlignment="1">
      <alignment vertical="top" wrapText="1"/>
    </xf>
    <xf numFmtId="0" fontId="33" fillId="3" borderId="1" xfId="0" applyFont="1" applyFill="1" applyBorder="1" applyAlignment="1">
      <alignment horizontal="left" vertical="top" wrapText="1"/>
    </xf>
    <xf numFmtId="0" fontId="34" fillId="3" borderId="0" xfId="0" applyFont="1" applyFill="1"/>
    <xf numFmtId="0" fontId="9" fillId="3" borderId="0" xfId="0" applyFont="1" applyFill="1" applyAlignment="1">
      <alignment horizontal="left" vertical="top"/>
    </xf>
    <xf numFmtId="2" fontId="34" fillId="3" borderId="0" xfId="0" applyNumberFormat="1" applyFont="1" applyFill="1" applyAlignment="1">
      <alignment horizontal="center" vertical="top"/>
    </xf>
    <xf numFmtId="0" fontId="33" fillId="3" borderId="0" xfId="0" applyFont="1" applyFill="1"/>
    <xf numFmtId="0" fontId="34" fillId="3" borderId="0" xfId="0" applyFont="1" applyFill="1" applyAlignment="1">
      <alignment horizontal="center"/>
    </xf>
    <xf numFmtId="0" fontId="33" fillId="3" borderId="0" xfId="0" applyFont="1" applyFill="1" applyAlignment="1">
      <alignment horizontal="center" vertical="center"/>
    </xf>
    <xf numFmtId="2" fontId="33" fillId="3" borderId="1" xfId="0" applyNumberFormat="1" applyFont="1" applyFill="1" applyBorder="1" applyAlignment="1">
      <alignment horizontal="center" vertical="top"/>
    </xf>
    <xf numFmtId="0" fontId="33" fillId="3" borderId="1" xfId="0" applyFont="1" applyFill="1" applyBorder="1" applyAlignment="1">
      <alignment horizontal="left" vertical="top"/>
    </xf>
    <xf numFmtId="0" fontId="34" fillId="3" borderId="0" xfId="0" applyFont="1" applyFill="1" applyAlignment="1">
      <alignment horizontal="center" vertical="top"/>
    </xf>
    <xf numFmtId="0" fontId="34" fillId="3" borderId="0" xfId="0" applyFont="1" applyFill="1" applyAlignment="1">
      <alignment vertical="center" wrapText="1"/>
    </xf>
    <xf numFmtId="0" fontId="34" fillId="3" borderId="0" xfId="0" applyFont="1" applyFill="1" applyAlignment="1">
      <alignment horizontal="left" vertical="top"/>
    </xf>
    <xf numFmtId="0" fontId="34" fillId="3" borderId="0" xfId="0" applyFont="1" applyFill="1" applyAlignment="1">
      <alignment horizontal="left" vertical="top" wrapText="1"/>
    </xf>
    <xf numFmtId="0" fontId="14" fillId="0" borderId="0" xfId="0" applyFont="1" applyFill="1" applyAlignment="1">
      <alignment vertical="center" wrapText="1"/>
    </xf>
    <xf numFmtId="0" fontId="14" fillId="0" borderId="0" xfId="0" applyFont="1" applyFill="1" applyAlignment="1">
      <alignment horizontal="left" vertical="top"/>
    </xf>
    <xf numFmtId="0" fontId="14" fillId="0" borderId="0" xfId="0" applyFont="1" applyFill="1" applyAlignment="1">
      <alignment horizontal="left" vertical="top" wrapText="1"/>
    </xf>
    <xf numFmtId="2" fontId="14" fillId="0" borderId="0" xfId="0" applyNumberFormat="1" applyFont="1" applyAlignment="1">
      <alignment horizontal="center" vertical="top"/>
    </xf>
    <xf numFmtId="0" fontId="25" fillId="0" borderId="0" xfId="0" applyFont="1" applyFill="1" applyAlignment="1">
      <alignment horizontal="center" vertical="center"/>
    </xf>
    <xf numFmtId="0" fontId="14" fillId="0" borderId="0" xfId="0" applyFont="1" applyAlignment="1">
      <alignment vertical="center" wrapText="1"/>
    </xf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 vertical="top" wrapText="1"/>
    </xf>
    <xf numFmtId="0" fontId="14" fillId="0" borderId="0" xfId="0" applyFont="1" applyAlignment="1">
      <alignment horizontal="center"/>
    </xf>
    <xf numFmtId="0" fontId="14" fillId="0" borderId="0" xfId="0" applyFont="1"/>
    <xf numFmtId="0" fontId="25" fillId="0" borderId="0" xfId="0" applyFont="1" applyAlignment="1">
      <alignment horizontal="center" vertical="center"/>
    </xf>
    <xf numFmtId="0" fontId="14" fillId="3" borderId="0" xfId="0" applyFont="1" applyFill="1" applyAlignment="1">
      <alignment horizontal="left" vertical="top"/>
    </xf>
    <xf numFmtId="0" fontId="31" fillId="0" borderId="1" xfId="0" applyFont="1" applyFill="1" applyBorder="1" applyAlignment="1">
      <alignment horizontal="center" vertical="top" wrapText="1"/>
    </xf>
    <xf numFmtId="0" fontId="14" fillId="3" borderId="1" xfId="0" applyFont="1" applyFill="1" applyBorder="1" applyAlignment="1">
      <alignment horizontal="center" vertical="top"/>
    </xf>
    <xf numFmtId="0" fontId="14" fillId="3" borderId="1" xfId="0" applyFont="1" applyFill="1" applyBorder="1" applyAlignment="1">
      <alignment vertical="top" wrapText="1"/>
    </xf>
    <xf numFmtId="0" fontId="14" fillId="3" borderId="1" xfId="0" applyFont="1" applyFill="1" applyBorder="1" applyAlignment="1">
      <alignment horizontal="left" vertical="top" wrapText="1"/>
    </xf>
    <xf numFmtId="2" fontId="14" fillId="3" borderId="1" xfId="0" applyNumberFormat="1" applyFont="1" applyFill="1" applyBorder="1" applyAlignment="1">
      <alignment horizontal="center" vertical="top" wrapText="1"/>
    </xf>
    <xf numFmtId="2" fontId="14" fillId="3" borderId="1" xfId="0" applyNumberFormat="1" applyFont="1" applyFill="1" applyBorder="1" applyAlignment="1">
      <alignment horizontal="left" vertical="top" wrapText="1"/>
    </xf>
    <xf numFmtId="0" fontId="14" fillId="3" borderId="1" xfId="0" applyFont="1" applyFill="1" applyBorder="1" applyAlignment="1">
      <alignment horizontal="center" vertical="top" wrapText="1"/>
    </xf>
    <xf numFmtId="1" fontId="14" fillId="3" borderId="1" xfId="0" applyNumberFormat="1" applyFont="1" applyFill="1" applyBorder="1" applyAlignment="1">
      <alignment horizontal="center" vertical="top" wrapText="1"/>
    </xf>
    <xf numFmtId="0" fontId="31" fillId="0" borderId="8" xfId="0" applyFont="1" applyFill="1" applyBorder="1" applyAlignment="1">
      <alignment vertical="top" wrapText="1"/>
    </xf>
    <xf numFmtId="0" fontId="31" fillId="0" borderId="9" xfId="0" applyFont="1" applyFill="1" applyBorder="1" applyAlignment="1">
      <alignment vertical="top" wrapText="1"/>
    </xf>
    <xf numFmtId="0" fontId="31" fillId="0" borderId="1" xfId="0" applyFont="1" applyFill="1" applyBorder="1" applyAlignment="1">
      <alignment horizontal="center" vertical="top" wrapText="1"/>
    </xf>
    <xf numFmtId="0" fontId="31" fillId="0" borderId="6" xfId="0" applyFont="1" applyFill="1" applyBorder="1" applyAlignment="1">
      <alignment horizontal="center" vertical="top" wrapText="1"/>
    </xf>
    <xf numFmtId="0" fontId="31" fillId="0" borderId="7" xfId="0" applyFont="1" applyFill="1" applyBorder="1" applyAlignment="1">
      <alignment horizontal="center" vertical="top" wrapText="1"/>
    </xf>
    <xf numFmtId="0" fontId="26" fillId="0" borderId="5" xfId="0" applyFont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top"/>
    </xf>
    <xf numFmtId="0" fontId="31" fillId="3" borderId="6" xfId="0" applyFont="1" applyFill="1" applyBorder="1" applyAlignment="1">
      <alignment horizontal="center" vertical="top" wrapText="1"/>
    </xf>
    <xf numFmtId="0" fontId="31" fillId="3" borderId="7" xfId="0" applyFont="1" applyFill="1" applyBorder="1" applyAlignment="1">
      <alignment horizontal="center" vertical="top" wrapText="1"/>
    </xf>
    <xf numFmtId="0" fontId="32" fillId="0" borderId="6" xfId="0" applyFont="1" applyFill="1" applyBorder="1" applyAlignment="1">
      <alignment horizontal="center" vertical="top" wrapText="1"/>
    </xf>
    <xf numFmtId="0" fontId="32" fillId="0" borderId="7" xfId="0" applyFont="1" applyFill="1" applyBorder="1" applyAlignment="1">
      <alignment horizontal="center" vertical="top" wrapText="1"/>
    </xf>
    <xf numFmtId="0" fontId="12" fillId="0" borderId="1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 wrapText="1"/>
    </xf>
    <xf numFmtId="0" fontId="21" fillId="0" borderId="2" xfId="0" applyFont="1" applyBorder="1" applyAlignment="1">
      <alignment horizontal="center" vertical="top" wrapText="1"/>
    </xf>
    <xf numFmtId="0" fontId="21" fillId="0" borderId="3" xfId="0" applyFont="1" applyBorder="1" applyAlignment="1">
      <alignment horizontal="center" vertical="top" wrapText="1"/>
    </xf>
    <xf numFmtId="0" fontId="21" fillId="0" borderId="4" xfId="0" applyFont="1" applyBorder="1" applyAlignment="1">
      <alignment horizontal="center" vertical="top" wrapText="1"/>
    </xf>
    <xf numFmtId="0" fontId="8" fillId="0" borderId="2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top" wrapText="1"/>
    </xf>
    <xf numFmtId="0" fontId="12" fillId="0" borderId="3" xfId="0" applyFont="1" applyBorder="1" applyAlignment="1">
      <alignment horizontal="center" vertical="top" wrapText="1"/>
    </xf>
    <xf numFmtId="0" fontId="20" fillId="0" borderId="2" xfId="0" applyFont="1" applyBorder="1" applyAlignment="1">
      <alignment horizontal="center" vertical="top" wrapText="1"/>
    </xf>
    <xf numFmtId="0" fontId="20" fillId="0" borderId="3" xfId="0" applyFont="1" applyBorder="1" applyAlignment="1">
      <alignment horizontal="center" vertical="top" wrapText="1"/>
    </xf>
    <xf numFmtId="0" fontId="20" fillId="0" borderId="4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20" fillId="0" borderId="2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top"/>
    </xf>
    <xf numFmtId="0" fontId="12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top" wrapText="1"/>
    </xf>
    <xf numFmtId="0" fontId="12" fillId="0" borderId="3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top" wrapText="1"/>
    </xf>
    <xf numFmtId="0" fontId="20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top" wrapText="1"/>
    </xf>
  </cellXfs>
  <cellStyles count="1">
    <cellStyle name="Normal" xfId="0" builtinId="0"/>
  </cellStyles>
  <dxfs count="1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451CF4"/>
      <color rgb="FFFFFF00"/>
      <color rgb="FF008000"/>
      <color rgb="FF66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E1:ET575"/>
  <sheetViews>
    <sheetView tabSelected="1" topLeftCell="D103" zoomScale="80" zoomScaleNormal="80" workbookViewId="0">
      <selection activeCell="D120" sqref="D120"/>
    </sheetView>
  </sheetViews>
  <sheetFormatPr defaultColWidth="9.140625" defaultRowHeight="20.25"/>
  <cols>
    <col min="1" max="4" width="9.140625" style="152"/>
    <col min="5" max="5" width="6.85546875" style="154" customWidth="1"/>
    <col min="6" max="6" width="40.7109375" style="156" customWidth="1"/>
    <col min="7" max="7" width="10.85546875" style="175" customWidth="1"/>
    <col min="8" max="8" width="9.42578125" style="161" customWidth="1"/>
    <col min="9" max="9" width="11.7109375" style="183" customWidth="1"/>
    <col min="10" max="10" width="12.42578125" style="160" customWidth="1"/>
    <col min="11" max="11" width="9.42578125" style="158" customWidth="1"/>
    <col min="12" max="12" width="10.140625" style="174" customWidth="1"/>
    <col min="13" max="13" width="10.140625" style="153" customWidth="1"/>
    <col min="14" max="14" width="9.85546875" style="157" customWidth="1"/>
    <col min="15" max="16" width="10.5703125" style="157" customWidth="1"/>
    <col min="17" max="17" width="10.28515625" style="159" customWidth="1"/>
    <col min="18" max="18" width="10.5703125" style="159" customWidth="1"/>
    <col min="19" max="19" width="11" style="159" customWidth="1"/>
    <col min="20" max="16384" width="9.140625" style="152"/>
  </cols>
  <sheetData>
    <row r="1" spans="5:150" ht="36.75" customHeight="1">
      <c r="E1" s="219" t="s">
        <v>1141</v>
      </c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</row>
    <row r="2" spans="5:150" s="164" customFormat="1" ht="27.75" customHeight="1">
      <c r="E2" s="220" t="s">
        <v>0</v>
      </c>
      <c r="F2" s="217" t="s">
        <v>1</v>
      </c>
      <c r="G2" s="217" t="s">
        <v>1086</v>
      </c>
      <c r="H2" s="217" t="s">
        <v>12</v>
      </c>
      <c r="I2" s="221" t="s">
        <v>14</v>
      </c>
      <c r="J2" s="217" t="s">
        <v>15</v>
      </c>
      <c r="K2" s="217" t="s">
        <v>3</v>
      </c>
      <c r="L2" s="223" t="s">
        <v>1087</v>
      </c>
      <c r="M2" s="214" t="s">
        <v>1135</v>
      </c>
      <c r="N2" s="217" t="s">
        <v>1133</v>
      </c>
      <c r="O2" s="217" t="s">
        <v>1134</v>
      </c>
      <c r="P2" s="217" t="s">
        <v>1148</v>
      </c>
      <c r="Q2" s="216" t="s">
        <v>1131</v>
      </c>
      <c r="R2" s="216"/>
      <c r="S2" s="216"/>
      <c r="T2" s="167"/>
      <c r="U2" s="167"/>
      <c r="V2" s="167"/>
      <c r="W2" s="167"/>
      <c r="X2" s="167"/>
      <c r="Y2" s="167"/>
      <c r="Z2" s="167"/>
      <c r="AA2" s="167"/>
      <c r="AB2" s="167"/>
      <c r="AC2" s="167"/>
      <c r="AD2" s="167"/>
      <c r="AE2" s="167"/>
      <c r="AF2" s="167"/>
      <c r="AG2" s="167"/>
      <c r="AH2" s="167"/>
      <c r="AI2" s="167"/>
      <c r="AJ2" s="167"/>
      <c r="AK2" s="167"/>
      <c r="AL2" s="167"/>
      <c r="AM2" s="167"/>
      <c r="AN2" s="167"/>
      <c r="AO2" s="167"/>
      <c r="AP2" s="167"/>
      <c r="AQ2" s="167"/>
      <c r="AR2" s="167"/>
      <c r="AS2" s="167"/>
      <c r="AT2" s="167"/>
      <c r="AU2" s="167"/>
      <c r="AV2" s="167"/>
      <c r="AW2" s="167"/>
      <c r="AX2" s="167"/>
      <c r="AY2" s="167"/>
      <c r="AZ2" s="167"/>
      <c r="BA2" s="167"/>
      <c r="BB2" s="167"/>
      <c r="BC2" s="167"/>
      <c r="BD2" s="167"/>
      <c r="BE2" s="167"/>
      <c r="BF2" s="167"/>
      <c r="BG2" s="167"/>
      <c r="BH2" s="167"/>
      <c r="BI2" s="167"/>
      <c r="BJ2" s="167"/>
      <c r="BK2" s="167"/>
      <c r="BL2" s="167"/>
      <c r="BM2" s="167"/>
      <c r="BN2" s="167"/>
      <c r="BO2" s="167"/>
      <c r="BP2" s="167"/>
      <c r="BQ2" s="167"/>
      <c r="BR2" s="167"/>
      <c r="BS2" s="167"/>
      <c r="BT2" s="167"/>
      <c r="BU2" s="167"/>
      <c r="BV2" s="167"/>
      <c r="BW2" s="167"/>
      <c r="BX2" s="167"/>
      <c r="BY2" s="167"/>
      <c r="BZ2" s="167"/>
      <c r="CA2" s="167"/>
      <c r="CB2" s="167"/>
      <c r="CC2" s="167"/>
      <c r="CD2" s="167"/>
      <c r="CE2" s="167"/>
      <c r="CF2" s="167"/>
      <c r="CG2" s="167"/>
      <c r="CH2" s="167"/>
      <c r="CI2" s="167"/>
      <c r="CJ2" s="167"/>
      <c r="CK2" s="167"/>
      <c r="CL2" s="167"/>
      <c r="CM2" s="167"/>
      <c r="CN2" s="167"/>
      <c r="CO2" s="167"/>
      <c r="CP2" s="167"/>
      <c r="CQ2" s="167"/>
      <c r="CR2" s="167"/>
      <c r="CS2" s="167"/>
      <c r="CT2" s="167"/>
      <c r="CU2" s="167"/>
      <c r="CV2" s="167"/>
      <c r="CW2" s="167"/>
      <c r="CX2" s="167"/>
      <c r="CY2" s="167"/>
      <c r="CZ2" s="167"/>
      <c r="DA2" s="167"/>
      <c r="DB2" s="167"/>
      <c r="DC2" s="167"/>
      <c r="DD2" s="167"/>
      <c r="DE2" s="167"/>
      <c r="DF2" s="167"/>
      <c r="DG2" s="167"/>
      <c r="DH2" s="167"/>
      <c r="DI2" s="167"/>
      <c r="DJ2" s="167"/>
      <c r="DK2" s="167"/>
      <c r="DL2" s="167"/>
      <c r="DM2" s="167"/>
      <c r="DN2" s="167"/>
      <c r="DO2" s="167"/>
      <c r="DP2" s="167"/>
      <c r="DQ2" s="167"/>
      <c r="DR2" s="167"/>
      <c r="DS2" s="167"/>
      <c r="DT2" s="167"/>
      <c r="DU2" s="167"/>
      <c r="DV2" s="167"/>
      <c r="DW2" s="167"/>
      <c r="DX2" s="167"/>
      <c r="DY2" s="167"/>
      <c r="DZ2" s="167"/>
      <c r="EA2" s="167"/>
      <c r="EB2" s="167"/>
      <c r="EC2" s="167"/>
      <c r="ED2" s="167"/>
      <c r="EE2" s="167"/>
      <c r="EF2" s="167"/>
      <c r="EG2" s="167"/>
      <c r="EH2" s="167"/>
      <c r="EI2" s="167"/>
      <c r="EJ2" s="167"/>
      <c r="EK2" s="167"/>
      <c r="EL2" s="167"/>
      <c r="EM2" s="167"/>
      <c r="EN2" s="167"/>
      <c r="EO2" s="167"/>
      <c r="EP2" s="167"/>
      <c r="EQ2" s="167"/>
      <c r="ER2" s="167"/>
      <c r="ES2" s="167"/>
      <c r="ET2" s="167"/>
    </row>
    <row r="3" spans="5:150" s="165" customFormat="1" ht="38.25" customHeight="1">
      <c r="E3" s="220"/>
      <c r="F3" s="218"/>
      <c r="G3" s="218"/>
      <c r="H3" s="218"/>
      <c r="I3" s="222"/>
      <c r="J3" s="218"/>
      <c r="K3" s="218"/>
      <c r="L3" s="224"/>
      <c r="M3" s="215"/>
      <c r="N3" s="218"/>
      <c r="O3" s="218"/>
      <c r="P3" s="218"/>
      <c r="Q3" s="206" t="s">
        <v>1139</v>
      </c>
      <c r="R3" s="206" t="s">
        <v>1140</v>
      </c>
      <c r="S3" s="206" t="s">
        <v>18</v>
      </c>
      <c r="T3" s="168"/>
      <c r="U3" s="168"/>
      <c r="V3" s="168"/>
      <c r="W3" s="168"/>
      <c r="X3" s="168"/>
      <c r="Y3" s="168"/>
      <c r="Z3" s="168"/>
      <c r="AA3" s="168"/>
      <c r="AB3" s="168"/>
      <c r="AC3" s="168"/>
      <c r="AD3" s="168"/>
      <c r="AE3" s="168"/>
      <c r="AF3" s="168"/>
      <c r="AG3" s="168"/>
      <c r="AH3" s="168"/>
      <c r="AI3" s="168"/>
      <c r="AJ3" s="168"/>
      <c r="AK3" s="168"/>
      <c r="AL3" s="168"/>
      <c r="AM3" s="168"/>
      <c r="AN3" s="168"/>
      <c r="AO3" s="168"/>
      <c r="AP3" s="168"/>
      <c r="AQ3" s="168"/>
      <c r="AR3" s="168"/>
      <c r="AS3" s="168"/>
      <c r="AT3" s="168"/>
      <c r="AU3" s="168"/>
      <c r="AV3" s="168"/>
      <c r="AW3" s="168"/>
      <c r="AX3" s="168"/>
      <c r="AY3" s="168"/>
      <c r="AZ3" s="168"/>
      <c r="BA3" s="168"/>
      <c r="BB3" s="168"/>
      <c r="BC3" s="168"/>
      <c r="BD3" s="168"/>
      <c r="BE3" s="168"/>
      <c r="BF3" s="168"/>
      <c r="BG3" s="168"/>
      <c r="BH3" s="168"/>
      <c r="BI3" s="168"/>
      <c r="BJ3" s="168"/>
      <c r="BK3" s="168"/>
      <c r="BL3" s="168"/>
      <c r="BM3" s="168"/>
      <c r="BN3" s="168"/>
      <c r="BO3" s="168"/>
      <c r="BP3" s="168"/>
      <c r="BQ3" s="168"/>
      <c r="BR3" s="168"/>
      <c r="BS3" s="168"/>
      <c r="BT3" s="168"/>
      <c r="BU3" s="168"/>
      <c r="BV3" s="168"/>
      <c r="BW3" s="168"/>
      <c r="BX3" s="168"/>
      <c r="BY3" s="168"/>
      <c r="BZ3" s="168"/>
      <c r="CA3" s="168"/>
      <c r="CB3" s="168"/>
      <c r="CC3" s="168"/>
      <c r="CD3" s="168"/>
      <c r="CE3" s="168"/>
      <c r="CF3" s="168"/>
      <c r="CG3" s="168"/>
      <c r="CH3" s="168"/>
      <c r="CI3" s="168"/>
      <c r="CJ3" s="168"/>
      <c r="CK3" s="168"/>
      <c r="CL3" s="168"/>
      <c r="CM3" s="168"/>
      <c r="CN3" s="168"/>
      <c r="CO3" s="168"/>
      <c r="CP3" s="168"/>
      <c r="CQ3" s="168"/>
      <c r="CR3" s="168"/>
      <c r="CS3" s="168"/>
      <c r="CT3" s="168"/>
      <c r="CU3" s="168"/>
      <c r="CV3" s="168"/>
      <c r="CW3" s="168"/>
      <c r="CX3" s="168"/>
      <c r="CY3" s="168"/>
      <c r="CZ3" s="168"/>
      <c r="DA3" s="168"/>
      <c r="DB3" s="168"/>
      <c r="DC3" s="168"/>
      <c r="DD3" s="168"/>
      <c r="DE3" s="168"/>
      <c r="DF3" s="168"/>
      <c r="DG3" s="168"/>
      <c r="DH3" s="168"/>
      <c r="DI3" s="168"/>
      <c r="DJ3" s="168"/>
      <c r="DK3" s="168"/>
      <c r="DL3" s="168"/>
      <c r="DM3" s="168"/>
      <c r="DN3" s="168"/>
      <c r="DO3" s="168"/>
      <c r="DP3" s="168"/>
      <c r="DQ3" s="168"/>
      <c r="DR3" s="168"/>
      <c r="DS3" s="168"/>
      <c r="DT3" s="168"/>
      <c r="DU3" s="168"/>
      <c r="DV3" s="168"/>
      <c r="DW3" s="168"/>
      <c r="DX3" s="168"/>
      <c r="DY3" s="168"/>
      <c r="DZ3" s="168"/>
      <c r="EA3" s="168"/>
      <c r="EB3" s="168"/>
      <c r="EC3" s="168"/>
      <c r="ED3" s="168"/>
      <c r="EE3" s="168"/>
      <c r="EF3" s="168"/>
      <c r="EG3" s="168"/>
      <c r="EH3" s="168"/>
      <c r="EI3" s="168"/>
      <c r="EJ3" s="168"/>
      <c r="EK3" s="168"/>
      <c r="EL3" s="168"/>
      <c r="EM3" s="168"/>
      <c r="EN3" s="168"/>
      <c r="EO3" s="168"/>
      <c r="EP3" s="168"/>
      <c r="EQ3" s="168"/>
      <c r="ER3" s="168"/>
      <c r="ES3" s="168"/>
      <c r="ET3" s="168"/>
    </row>
    <row r="4" spans="5:150" s="155" customFormat="1" ht="15.75">
      <c r="E4" s="162">
        <v>1</v>
      </c>
      <c r="F4" s="163">
        <v>2</v>
      </c>
      <c r="G4" s="163">
        <v>3</v>
      </c>
      <c r="H4" s="162">
        <v>4</v>
      </c>
      <c r="I4" s="163">
        <v>5</v>
      </c>
      <c r="J4" s="163">
        <v>6</v>
      </c>
      <c r="K4" s="162">
        <v>7</v>
      </c>
      <c r="L4" s="163">
        <v>8</v>
      </c>
      <c r="M4" s="163">
        <v>9</v>
      </c>
      <c r="N4" s="162">
        <v>10</v>
      </c>
      <c r="O4" s="163">
        <v>11</v>
      </c>
      <c r="P4" s="163">
        <v>12</v>
      </c>
      <c r="Q4" s="162">
        <v>13</v>
      </c>
      <c r="R4" s="163">
        <v>14</v>
      </c>
      <c r="S4" s="163">
        <v>15</v>
      </c>
      <c r="T4" s="169"/>
      <c r="U4" s="169"/>
      <c r="V4" s="169"/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69"/>
      <c r="AI4" s="169"/>
      <c r="AJ4" s="169"/>
      <c r="AK4" s="169"/>
      <c r="AL4" s="169"/>
      <c r="AM4" s="169"/>
      <c r="AN4" s="169"/>
      <c r="AO4" s="169"/>
      <c r="AP4" s="169"/>
      <c r="AQ4" s="169"/>
      <c r="AR4" s="169"/>
      <c r="AS4" s="169"/>
      <c r="AT4" s="169"/>
      <c r="AU4" s="169"/>
      <c r="AV4" s="169"/>
      <c r="AW4" s="169"/>
      <c r="AX4" s="169"/>
      <c r="AY4" s="169"/>
      <c r="AZ4" s="169"/>
      <c r="BA4" s="169"/>
      <c r="BB4" s="169"/>
      <c r="BC4" s="169"/>
      <c r="BD4" s="169"/>
      <c r="BE4" s="169"/>
      <c r="BF4" s="169"/>
      <c r="BG4" s="169"/>
      <c r="BH4" s="169"/>
      <c r="BI4" s="169"/>
      <c r="BJ4" s="169"/>
      <c r="BK4" s="169"/>
      <c r="BL4" s="169"/>
      <c r="BM4" s="169"/>
      <c r="BN4" s="169"/>
      <c r="BO4" s="169"/>
      <c r="BP4" s="169"/>
      <c r="BQ4" s="169"/>
      <c r="BR4" s="169"/>
      <c r="BS4" s="169"/>
      <c r="BT4" s="169"/>
      <c r="BU4" s="169"/>
      <c r="BV4" s="169"/>
      <c r="BW4" s="169"/>
      <c r="BX4" s="169"/>
      <c r="BY4" s="169"/>
      <c r="BZ4" s="169"/>
      <c r="CA4" s="169"/>
      <c r="CB4" s="169"/>
      <c r="CC4" s="169"/>
      <c r="CD4" s="169"/>
      <c r="CE4" s="169"/>
      <c r="CF4" s="169"/>
      <c r="CG4" s="169"/>
      <c r="CH4" s="169"/>
      <c r="CI4" s="169"/>
      <c r="CJ4" s="169"/>
      <c r="CK4" s="169"/>
      <c r="CL4" s="169"/>
      <c r="CM4" s="169"/>
      <c r="CN4" s="169"/>
      <c r="CO4" s="169"/>
      <c r="CP4" s="169"/>
      <c r="CQ4" s="169"/>
      <c r="CR4" s="169"/>
      <c r="CS4" s="169"/>
      <c r="CT4" s="169"/>
      <c r="CU4" s="169"/>
      <c r="CV4" s="169"/>
      <c r="CW4" s="169"/>
      <c r="CX4" s="169"/>
      <c r="CY4" s="169"/>
      <c r="CZ4" s="169"/>
      <c r="DA4" s="169"/>
      <c r="DB4" s="169"/>
      <c r="DC4" s="169"/>
      <c r="DD4" s="169"/>
      <c r="DE4" s="169"/>
      <c r="DF4" s="169"/>
      <c r="DG4" s="169"/>
      <c r="DH4" s="169"/>
      <c r="DI4" s="169"/>
      <c r="DJ4" s="169"/>
      <c r="DK4" s="169"/>
      <c r="DL4" s="169"/>
      <c r="DM4" s="169"/>
      <c r="DN4" s="169"/>
      <c r="DO4" s="169"/>
      <c r="DP4" s="169"/>
      <c r="DQ4" s="169"/>
      <c r="DR4" s="169"/>
      <c r="DS4" s="169"/>
      <c r="DT4" s="169"/>
      <c r="DU4" s="169"/>
      <c r="DV4" s="169"/>
      <c r="DW4" s="169"/>
      <c r="DX4" s="169"/>
      <c r="DY4" s="169"/>
      <c r="DZ4" s="169"/>
      <c r="EA4" s="169"/>
      <c r="EB4" s="169"/>
      <c r="EC4" s="169"/>
      <c r="ED4" s="169"/>
      <c r="EE4" s="169"/>
      <c r="EF4" s="169"/>
      <c r="EG4" s="169"/>
      <c r="EH4" s="169"/>
      <c r="EI4" s="169"/>
      <c r="EJ4" s="169"/>
      <c r="EK4" s="169"/>
      <c r="EL4" s="169"/>
      <c r="EM4" s="169"/>
      <c r="EN4" s="169"/>
      <c r="EO4" s="169"/>
      <c r="EP4" s="169"/>
      <c r="EQ4" s="169"/>
      <c r="ER4" s="169"/>
      <c r="ES4" s="169"/>
      <c r="ET4" s="169"/>
    </row>
    <row r="5" spans="5:150" s="182" customFormat="1" ht="31.5">
      <c r="E5" s="207">
        <v>1</v>
      </c>
      <c r="F5" s="208" t="s">
        <v>1142</v>
      </c>
      <c r="G5" s="209" t="s">
        <v>57</v>
      </c>
      <c r="H5" s="209" t="s">
        <v>27</v>
      </c>
      <c r="I5" s="209" t="s">
        <v>606</v>
      </c>
      <c r="J5" s="209" t="s">
        <v>594</v>
      </c>
      <c r="K5" s="210">
        <v>4</v>
      </c>
      <c r="L5" s="209" t="s">
        <v>1094</v>
      </c>
      <c r="M5" s="210">
        <v>20</v>
      </c>
      <c r="N5" s="210" t="s">
        <v>58</v>
      </c>
      <c r="O5" s="210" t="s">
        <v>788</v>
      </c>
      <c r="P5" s="210">
        <v>0</v>
      </c>
      <c r="Q5" s="210">
        <v>7.26</v>
      </c>
      <c r="R5" s="210">
        <v>0.81</v>
      </c>
      <c r="S5" s="210">
        <v>8.07</v>
      </c>
    </row>
    <row r="6" spans="5:150" s="182" customFormat="1" ht="31.5">
      <c r="E6" s="207">
        <v>2</v>
      </c>
      <c r="F6" s="208" t="s">
        <v>1023</v>
      </c>
      <c r="G6" s="209" t="s">
        <v>30</v>
      </c>
      <c r="H6" s="209" t="s">
        <v>27</v>
      </c>
      <c r="I6" s="209" t="s">
        <v>232</v>
      </c>
      <c r="J6" s="209" t="s">
        <v>232</v>
      </c>
      <c r="K6" s="210">
        <v>2</v>
      </c>
      <c r="L6" s="211" t="s">
        <v>1094</v>
      </c>
      <c r="M6" s="210">
        <v>7</v>
      </c>
      <c r="N6" s="212" t="s">
        <v>58</v>
      </c>
      <c r="O6" s="210" t="s">
        <v>510</v>
      </c>
      <c r="P6" s="210">
        <v>5</v>
      </c>
      <c r="Q6" s="210">
        <v>1.8</v>
      </c>
      <c r="R6" s="210">
        <v>0.2</v>
      </c>
      <c r="S6" s="210">
        <v>2</v>
      </c>
    </row>
    <row r="7" spans="5:150" s="182" customFormat="1" ht="31.5">
      <c r="E7" s="207">
        <v>3</v>
      </c>
      <c r="F7" s="208" t="s">
        <v>1116</v>
      </c>
      <c r="G7" s="209" t="s">
        <v>57</v>
      </c>
      <c r="H7" s="209" t="s">
        <v>27</v>
      </c>
      <c r="I7" s="209" t="s">
        <v>232</v>
      </c>
      <c r="J7" s="209" t="s">
        <v>241</v>
      </c>
      <c r="K7" s="210">
        <v>0</v>
      </c>
      <c r="L7" s="211" t="s">
        <v>131</v>
      </c>
      <c r="M7" s="210">
        <v>11</v>
      </c>
      <c r="N7" s="212" t="s">
        <v>510</v>
      </c>
      <c r="O7" s="210" t="s">
        <v>788</v>
      </c>
      <c r="P7" s="210">
        <v>0</v>
      </c>
      <c r="Q7" s="210">
        <v>5.89</v>
      </c>
      <c r="R7" s="210">
        <v>0.66</v>
      </c>
      <c r="S7" s="210">
        <v>6.55</v>
      </c>
    </row>
    <row r="8" spans="5:150" s="182" customFormat="1" ht="94.5">
      <c r="E8" s="207">
        <v>4</v>
      </c>
      <c r="F8" s="208" t="s">
        <v>421</v>
      </c>
      <c r="G8" s="209" t="s">
        <v>30</v>
      </c>
      <c r="H8" s="209" t="s">
        <v>27</v>
      </c>
      <c r="I8" s="209" t="s">
        <v>419</v>
      </c>
      <c r="J8" s="209" t="s">
        <v>422</v>
      </c>
      <c r="K8" s="210">
        <v>2</v>
      </c>
      <c r="L8" s="211" t="s">
        <v>1094</v>
      </c>
      <c r="M8" s="210">
        <v>10</v>
      </c>
      <c r="N8" s="212" t="s">
        <v>35</v>
      </c>
      <c r="O8" s="210" t="s">
        <v>788</v>
      </c>
      <c r="P8" s="210">
        <v>6.3</v>
      </c>
      <c r="Q8" s="210">
        <v>1.8</v>
      </c>
      <c r="R8" s="210">
        <v>0.2</v>
      </c>
      <c r="S8" s="210">
        <v>2</v>
      </c>
    </row>
    <row r="9" spans="5:150" s="182" customFormat="1" ht="31.5">
      <c r="E9" s="207">
        <v>5</v>
      </c>
      <c r="F9" s="208" t="s">
        <v>424</v>
      </c>
      <c r="G9" s="209" t="s">
        <v>30</v>
      </c>
      <c r="H9" s="209" t="s">
        <v>27</v>
      </c>
      <c r="I9" s="209" t="s">
        <v>419</v>
      </c>
      <c r="J9" s="209" t="s">
        <v>194</v>
      </c>
      <c r="K9" s="210">
        <v>1</v>
      </c>
      <c r="L9" s="211" t="s">
        <v>1094</v>
      </c>
      <c r="M9" s="210">
        <v>7.16</v>
      </c>
      <c r="N9" s="212" t="s">
        <v>35</v>
      </c>
      <c r="O9" s="210" t="s">
        <v>510</v>
      </c>
      <c r="P9" s="210">
        <v>6</v>
      </c>
      <c r="Q9" s="210">
        <v>1.04</v>
      </c>
      <c r="R9" s="210">
        <v>0.12</v>
      </c>
      <c r="S9" s="210">
        <v>1.1600000000000001</v>
      </c>
    </row>
    <row r="10" spans="5:150" s="182" customFormat="1" ht="31.5">
      <c r="E10" s="207">
        <v>6</v>
      </c>
      <c r="F10" s="208" t="s">
        <v>439</v>
      </c>
      <c r="G10" s="209" t="s">
        <v>30</v>
      </c>
      <c r="H10" s="209" t="s">
        <v>27</v>
      </c>
      <c r="I10" s="209" t="s">
        <v>419</v>
      </c>
      <c r="J10" s="209" t="s">
        <v>438</v>
      </c>
      <c r="K10" s="210">
        <v>1.5</v>
      </c>
      <c r="L10" s="211" t="s">
        <v>1094</v>
      </c>
      <c r="M10" s="210">
        <v>8.1199999999999992</v>
      </c>
      <c r="N10" s="212" t="s">
        <v>35</v>
      </c>
      <c r="O10" s="210" t="s">
        <v>510</v>
      </c>
      <c r="P10" s="210">
        <v>5.7900000000000009</v>
      </c>
      <c r="Q10" s="210">
        <v>2.1</v>
      </c>
      <c r="R10" s="210">
        <v>0.23</v>
      </c>
      <c r="S10" s="210">
        <v>2.33</v>
      </c>
    </row>
    <row r="11" spans="5:150" s="182" customFormat="1" ht="31.5">
      <c r="E11" s="207">
        <v>7</v>
      </c>
      <c r="F11" s="208" t="s">
        <v>440</v>
      </c>
      <c r="G11" s="209" t="s">
        <v>30</v>
      </c>
      <c r="H11" s="209" t="s">
        <v>27</v>
      </c>
      <c r="I11" s="209" t="s">
        <v>419</v>
      </c>
      <c r="J11" s="209" t="s">
        <v>438</v>
      </c>
      <c r="K11" s="210">
        <v>1.5</v>
      </c>
      <c r="L11" s="211" t="s">
        <v>1094</v>
      </c>
      <c r="M11" s="210">
        <v>7.27</v>
      </c>
      <c r="N11" s="212" t="s">
        <v>35</v>
      </c>
      <c r="O11" s="210" t="s">
        <v>510</v>
      </c>
      <c r="P11" s="210">
        <v>6.16</v>
      </c>
      <c r="Q11" s="210">
        <v>1</v>
      </c>
      <c r="R11" s="210">
        <v>0.11</v>
      </c>
      <c r="S11" s="210">
        <v>1.1100000000000001</v>
      </c>
    </row>
    <row r="12" spans="5:150" s="182" customFormat="1" ht="31.5">
      <c r="E12" s="207">
        <v>8</v>
      </c>
      <c r="F12" s="208" t="s">
        <v>441</v>
      </c>
      <c r="G12" s="209" t="s">
        <v>30</v>
      </c>
      <c r="H12" s="209" t="s">
        <v>27</v>
      </c>
      <c r="I12" s="209" t="s">
        <v>419</v>
      </c>
      <c r="J12" s="209" t="s">
        <v>442</v>
      </c>
      <c r="K12" s="210">
        <v>1.5</v>
      </c>
      <c r="L12" s="211" t="s">
        <v>1094</v>
      </c>
      <c r="M12" s="210">
        <v>4.97</v>
      </c>
      <c r="N12" s="212" t="s">
        <v>35</v>
      </c>
      <c r="O12" s="210" t="s">
        <v>510</v>
      </c>
      <c r="P12" s="210">
        <v>4.3199999999999994</v>
      </c>
      <c r="Q12" s="210">
        <v>0.57999999999999996</v>
      </c>
      <c r="R12" s="210">
        <v>7.0000000000000007E-2</v>
      </c>
      <c r="S12" s="210">
        <v>0.64999999999999991</v>
      </c>
    </row>
    <row r="13" spans="5:150" s="182" customFormat="1" ht="31.5">
      <c r="E13" s="207">
        <v>9</v>
      </c>
      <c r="F13" s="208" t="s">
        <v>443</v>
      </c>
      <c r="G13" s="209" t="s">
        <v>30</v>
      </c>
      <c r="H13" s="209" t="s">
        <v>27</v>
      </c>
      <c r="I13" s="209" t="s">
        <v>419</v>
      </c>
      <c r="J13" s="209" t="s">
        <v>444</v>
      </c>
      <c r="K13" s="210">
        <v>1.5</v>
      </c>
      <c r="L13" s="211" t="s">
        <v>1094</v>
      </c>
      <c r="M13" s="210">
        <v>8.1999999999999993</v>
      </c>
      <c r="N13" s="212" t="s">
        <v>35</v>
      </c>
      <c r="O13" s="210" t="s">
        <v>510</v>
      </c>
      <c r="P13" s="210">
        <v>5.7</v>
      </c>
      <c r="Q13" s="210">
        <v>2.25</v>
      </c>
      <c r="R13" s="210">
        <v>0.25</v>
      </c>
      <c r="S13" s="210">
        <v>2.5</v>
      </c>
    </row>
    <row r="14" spans="5:150" s="182" customFormat="1" ht="31.5">
      <c r="E14" s="207">
        <v>10</v>
      </c>
      <c r="F14" s="208" t="s">
        <v>446</v>
      </c>
      <c r="G14" s="209" t="s">
        <v>30</v>
      </c>
      <c r="H14" s="209" t="s">
        <v>27</v>
      </c>
      <c r="I14" s="209" t="s">
        <v>419</v>
      </c>
      <c r="J14" s="209" t="s">
        <v>447</v>
      </c>
      <c r="K14" s="210">
        <v>2</v>
      </c>
      <c r="L14" s="211" t="s">
        <v>1094</v>
      </c>
      <c r="M14" s="210">
        <v>5.76</v>
      </c>
      <c r="N14" s="212" t="s">
        <v>35</v>
      </c>
      <c r="O14" s="210" t="s">
        <v>510</v>
      </c>
      <c r="P14" s="210">
        <v>5.16</v>
      </c>
      <c r="Q14" s="210">
        <v>0.54</v>
      </c>
      <c r="R14" s="210">
        <v>0.06</v>
      </c>
      <c r="S14" s="210">
        <v>0.60000000000000009</v>
      </c>
    </row>
    <row r="15" spans="5:150" s="182" customFormat="1" ht="31.5">
      <c r="E15" s="207">
        <v>11</v>
      </c>
      <c r="F15" s="208" t="s">
        <v>451</v>
      </c>
      <c r="G15" s="209" t="s">
        <v>30</v>
      </c>
      <c r="H15" s="209" t="s">
        <v>27</v>
      </c>
      <c r="I15" s="209" t="s">
        <v>419</v>
      </c>
      <c r="J15" s="209" t="s">
        <v>444</v>
      </c>
      <c r="K15" s="210">
        <v>1.5</v>
      </c>
      <c r="L15" s="211" t="s">
        <v>1094</v>
      </c>
      <c r="M15" s="210">
        <v>5.62</v>
      </c>
      <c r="N15" s="212" t="s">
        <v>35</v>
      </c>
      <c r="O15" s="210" t="s">
        <v>510</v>
      </c>
      <c r="P15" s="210">
        <v>4.63</v>
      </c>
      <c r="Q15" s="210">
        <v>0.89</v>
      </c>
      <c r="R15" s="210">
        <v>0.1</v>
      </c>
      <c r="S15" s="210">
        <v>0.99</v>
      </c>
    </row>
    <row r="16" spans="5:150" s="182" customFormat="1" ht="31.5">
      <c r="E16" s="207">
        <v>12</v>
      </c>
      <c r="F16" s="208" t="s">
        <v>469</v>
      </c>
      <c r="G16" s="209" t="s">
        <v>30</v>
      </c>
      <c r="H16" s="209" t="s">
        <v>27</v>
      </c>
      <c r="I16" s="209" t="s">
        <v>419</v>
      </c>
      <c r="J16" s="209" t="s">
        <v>438</v>
      </c>
      <c r="K16" s="210">
        <v>1.5</v>
      </c>
      <c r="L16" s="211" t="s">
        <v>1094</v>
      </c>
      <c r="M16" s="210">
        <v>2.5</v>
      </c>
      <c r="N16" s="212" t="s">
        <v>58</v>
      </c>
      <c r="O16" s="210" t="s">
        <v>510</v>
      </c>
      <c r="P16" s="210">
        <v>2</v>
      </c>
      <c r="Q16" s="210">
        <v>0.45</v>
      </c>
      <c r="R16" s="210">
        <v>0.05</v>
      </c>
      <c r="S16" s="210">
        <v>0.5</v>
      </c>
    </row>
    <row r="17" spans="5:19" s="182" customFormat="1" ht="31.5">
      <c r="E17" s="207">
        <v>13</v>
      </c>
      <c r="F17" s="208" t="s">
        <v>475</v>
      </c>
      <c r="G17" s="209" t="s">
        <v>30</v>
      </c>
      <c r="H17" s="209" t="s">
        <v>27</v>
      </c>
      <c r="I17" s="209" t="s">
        <v>419</v>
      </c>
      <c r="J17" s="209" t="s">
        <v>438</v>
      </c>
      <c r="K17" s="210">
        <v>1.5</v>
      </c>
      <c r="L17" s="211" t="s">
        <v>1100</v>
      </c>
      <c r="M17" s="210">
        <v>5</v>
      </c>
      <c r="N17" s="212" t="s">
        <v>58</v>
      </c>
      <c r="O17" s="210" t="s">
        <v>510</v>
      </c>
      <c r="P17" s="210">
        <v>2</v>
      </c>
      <c r="Q17" s="210">
        <v>2.7</v>
      </c>
      <c r="R17" s="210">
        <v>0.3</v>
      </c>
      <c r="S17" s="210">
        <v>3</v>
      </c>
    </row>
    <row r="18" spans="5:19" s="182" customFormat="1" ht="31.5">
      <c r="E18" s="207">
        <v>14</v>
      </c>
      <c r="F18" s="208" t="s">
        <v>476</v>
      </c>
      <c r="G18" s="209" t="s">
        <v>30</v>
      </c>
      <c r="H18" s="209" t="s">
        <v>27</v>
      </c>
      <c r="I18" s="209" t="s">
        <v>419</v>
      </c>
      <c r="J18" s="209" t="s">
        <v>438</v>
      </c>
      <c r="K18" s="210">
        <v>1.5</v>
      </c>
      <c r="L18" s="211" t="s">
        <v>1100</v>
      </c>
      <c r="M18" s="210">
        <v>4</v>
      </c>
      <c r="N18" s="212" t="s">
        <v>58</v>
      </c>
      <c r="O18" s="210" t="s">
        <v>510</v>
      </c>
      <c r="P18" s="210">
        <v>1.5</v>
      </c>
      <c r="Q18" s="210">
        <v>2.25</v>
      </c>
      <c r="R18" s="210">
        <v>0.25</v>
      </c>
      <c r="S18" s="210">
        <v>2.5</v>
      </c>
    </row>
    <row r="19" spans="5:19" s="182" customFormat="1" ht="31.5">
      <c r="E19" s="207">
        <v>15</v>
      </c>
      <c r="F19" s="208" t="s">
        <v>477</v>
      </c>
      <c r="G19" s="209" t="s">
        <v>30</v>
      </c>
      <c r="H19" s="209" t="s">
        <v>27</v>
      </c>
      <c r="I19" s="209" t="s">
        <v>419</v>
      </c>
      <c r="J19" s="209" t="s">
        <v>432</v>
      </c>
      <c r="K19" s="210">
        <v>2</v>
      </c>
      <c r="L19" s="211" t="s">
        <v>1089</v>
      </c>
      <c r="M19" s="210">
        <v>4</v>
      </c>
      <c r="N19" s="212" t="s">
        <v>58</v>
      </c>
      <c r="O19" s="210" t="s">
        <v>510</v>
      </c>
      <c r="P19" s="210">
        <v>1.5</v>
      </c>
      <c r="Q19" s="210">
        <v>2.25</v>
      </c>
      <c r="R19" s="210">
        <v>0.25</v>
      </c>
      <c r="S19" s="210">
        <v>2.5</v>
      </c>
    </row>
    <row r="20" spans="5:19" s="182" customFormat="1" ht="31.5">
      <c r="E20" s="207">
        <v>16</v>
      </c>
      <c r="F20" s="208" t="s">
        <v>479</v>
      </c>
      <c r="G20" s="209" t="s">
        <v>30</v>
      </c>
      <c r="H20" s="209" t="s">
        <v>27</v>
      </c>
      <c r="I20" s="209" t="s">
        <v>419</v>
      </c>
      <c r="J20" s="209" t="s">
        <v>460</v>
      </c>
      <c r="K20" s="210">
        <v>1</v>
      </c>
      <c r="L20" s="211" t="s">
        <v>1100</v>
      </c>
      <c r="M20" s="210">
        <v>3.53</v>
      </c>
      <c r="N20" s="212" t="s">
        <v>58</v>
      </c>
      <c r="O20" s="210" t="s">
        <v>510</v>
      </c>
      <c r="P20" s="210">
        <v>1.5</v>
      </c>
      <c r="Q20" s="210">
        <v>1.83</v>
      </c>
      <c r="R20" s="210">
        <v>0.2</v>
      </c>
      <c r="S20" s="210">
        <v>2.0300000000000002</v>
      </c>
    </row>
    <row r="21" spans="5:19" s="182" customFormat="1" ht="31.5">
      <c r="E21" s="207">
        <v>17</v>
      </c>
      <c r="F21" s="208" t="s">
        <v>482</v>
      </c>
      <c r="G21" s="209" t="s">
        <v>30</v>
      </c>
      <c r="H21" s="209" t="s">
        <v>27</v>
      </c>
      <c r="I21" s="209" t="s">
        <v>419</v>
      </c>
      <c r="J21" s="209" t="s">
        <v>277</v>
      </c>
      <c r="K21" s="210">
        <v>1</v>
      </c>
      <c r="L21" s="211" t="s">
        <v>1090</v>
      </c>
      <c r="M21" s="210">
        <v>2.2400000000000002</v>
      </c>
      <c r="N21" s="212" t="s">
        <v>58</v>
      </c>
      <c r="O21" s="210" t="s">
        <v>510</v>
      </c>
      <c r="P21" s="210">
        <v>1</v>
      </c>
      <c r="Q21" s="210">
        <v>1.1200000000000001</v>
      </c>
      <c r="R21" s="210">
        <v>0.12</v>
      </c>
      <c r="S21" s="210">
        <v>1.2400000000000002</v>
      </c>
    </row>
    <row r="22" spans="5:19" s="182" customFormat="1" ht="15.75">
      <c r="E22" s="207">
        <v>18</v>
      </c>
      <c r="F22" s="208" t="s">
        <v>484</v>
      </c>
      <c r="G22" s="209" t="s">
        <v>30</v>
      </c>
      <c r="H22" s="209" t="s">
        <v>27</v>
      </c>
      <c r="I22" s="209" t="s">
        <v>419</v>
      </c>
      <c r="J22" s="209" t="s">
        <v>432</v>
      </c>
      <c r="K22" s="210">
        <v>2</v>
      </c>
      <c r="L22" s="211" t="s">
        <v>1100</v>
      </c>
      <c r="M22" s="210">
        <v>2</v>
      </c>
      <c r="N22" s="212" t="s">
        <v>58</v>
      </c>
      <c r="O22" s="210" t="s">
        <v>510</v>
      </c>
      <c r="P22" s="210">
        <v>1</v>
      </c>
      <c r="Q22" s="210">
        <v>0.9</v>
      </c>
      <c r="R22" s="210">
        <v>0.1</v>
      </c>
      <c r="S22" s="210">
        <v>1</v>
      </c>
    </row>
    <row r="23" spans="5:19" s="182" customFormat="1" ht="15.75">
      <c r="E23" s="207">
        <v>19</v>
      </c>
      <c r="F23" s="208" t="s">
        <v>490</v>
      </c>
      <c r="G23" s="209" t="s">
        <v>30</v>
      </c>
      <c r="H23" s="209" t="s">
        <v>27</v>
      </c>
      <c r="I23" s="209" t="s">
        <v>419</v>
      </c>
      <c r="J23" s="209" t="s">
        <v>491</v>
      </c>
      <c r="K23" s="210">
        <v>0</v>
      </c>
      <c r="L23" s="211" t="s">
        <v>1100</v>
      </c>
      <c r="M23" s="210">
        <v>10</v>
      </c>
      <c r="N23" s="212" t="s">
        <v>58</v>
      </c>
      <c r="O23" s="210" t="s">
        <v>510</v>
      </c>
      <c r="P23" s="210">
        <v>5</v>
      </c>
      <c r="Q23" s="210">
        <v>4.5</v>
      </c>
      <c r="R23" s="210">
        <v>0.5</v>
      </c>
      <c r="S23" s="210">
        <v>5</v>
      </c>
    </row>
    <row r="24" spans="5:19" s="182" customFormat="1" ht="31.5">
      <c r="E24" s="207">
        <v>20</v>
      </c>
      <c r="F24" s="208" t="s">
        <v>492</v>
      </c>
      <c r="G24" s="209" t="s">
        <v>30</v>
      </c>
      <c r="H24" s="209" t="s">
        <v>27</v>
      </c>
      <c r="I24" s="209" t="s">
        <v>419</v>
      </c>
      <c r="J24" s="209" t="s">
        <v>493</v>
      </c>
      <c r="K24" s="210">
        <v>1.5</v>
      </c>
      <c r="L24" s="211" t="s">
        <v>1090</v>
      </c>
      <c r="M24" s="210">
        <v>5</v>
      </c>
      <c r="N24" s="212" t="s">
        <v>35</v>
      </c>
      <c r="O24" s="210" t="s">
        <v>510</v>
      </c>
      <c r="P24" s="210">
        <v>2.6</v>
      </c>
      <c r="Q24" s="210">
        <v>2.16</v>
      </c>
      <c r="R24" s="210">
        <v>0.24</v>
      </c>
      <c r="S24" s="210">
        <v>2.4000000000000004</v>
      </c>
    </row>
    <row r="25" spans="5:19" s="182" customFormat="1" ht="31.5">
      <c r="E25" s="207">
        <v>21</v>
      </c>
      <c r="F25" s="208" t="s">
        <v>495</v>
      </c>
      <c r="G25" s="209" t="s">
        <v>30</v>
      </c>
      <c r="H25" s="209" t="s">
        <v>27</v>
      </c>
      <c r="I25" s="209" t="s">
        <v>419</v>
      </c>
      <c r="J25" s="209" t="s">
        <v>493</v>
      </c>
      <c r="K25" s="210">
        <v>1.5</v>
      </c>
      <c r="L25" s="211" t="s">
        <v>1090</v>
      </c>
      <c r="M25" s="210">
        <v>3.99</v>
      </c>
      <c r="N25" s="212" t="s">
        <v>58</v>
      </c>
      <c r="O25" s="210" t="s">
        <v>510</v>
      </c>
      <c r="P25" s="210">
        <v>2</v>
      </c>
      <c r="Q25" s="210">
        <v>1.79</v>
      </c>
      <c r="R25" s="210">
        <v>0.2</v>
      </c>
      <c r="S25" s="210">
        <v>1.99</v>
      </c>
    </row>
    <row r="26" spans="5:19" s="182" customFormat="1" ht="31.5">
      <c r="E26" s="207">
        <v>22</v>
      </c>
      <c r="F26" s="208" t="s">
        <v>496</v>
      </c>
      <c r="G26" s="209" t="s">
        <v>30</v>
      </c>
      <c r="H26" s="209" t="s">
        <v>27</v>
      </c>
      <c r="I26" s="209" t="s">
        <v>419</v>
      </c>
      <c r="J26" s="209" t="s">
        <v>436</v>
      </c>
      <c r="K26" s="210">
        <v>2</v>
      </c>
      <c r="L26" s="211" t="s">
        <v>1090</v>
      </c>
      <c r="M26" s="210">
        <v>2.69</v>
      </c>
      <c r="N26" s="212" t="s">
        <v>58</v>
      </c>
      <c r="O26" s="210" t="s">
        <v>510</v>
      </c>
      <c r="P26" s="210">
        <v>1</v>
      </c>
      <c r="Q26" s="210">
        <v>1.52</v>
      </c>
      <c r="R26" s="210">
        <v>0.17</v>
      </c>
      <c r="S26" s="210">
        <v>1.69</v>
      </c>
    </row>
    <row r="27" spans="5:19" s="182" customFormat="1" ht="15.75">
      <c r="E27" s="207">
        <v>23</v>
      </c>
      <c r="F27" s="208" t="s">
        <v>903</v>
      </c>
      <c r="G27" s="209" t="s">
        <v>30</v>
      </c>
      <c r="H27" s="209" t="s">
        <v>27</v>
      </c>
      <c r="I27" s="209" t="s">
        <v>419</v>
      </c>
      <c r="J27" s="209" t="s">
        <v>420</v>
      </c>
      <c r="K27" s="210">
        <v>2.5</v>
      </c>
      <c r="L27" s="209" t="s">
        <v>1091</v>
      </c>
      <c r="M27" s="210">
        <v>10.92</v>
      </c>
      <c r="N27" s="212" t="s">
        <v>64</v>
      </c>
      <c r="O27" s="210" t="s">
        <v>510</v>
      </c>
      <c r="P27" s="210">
        <v>10.82</v>
      </c>
      <c r="Q27" s="210">
        <v>0.09</v>
      </c>
      <c r="R27" s="210">
        <v>0.01</v>
      </c>
      <c r="S27" s="210">
        <v>9.9999999999999992E-2</v>
      </c>
    </row>
    <row r="28" spans="5:19" s="182" customFormat="1" ht="31.5">
      <c r="E28" s="207">
        <v>24</v>
      </c>
      <c r="F28" s="208" t="s">
        <v>499</v>
      </c>
      <c r="G28" s="209" t="s">
        <v>30</v>
      </c>
      <c r="H28" s="209" t="s">
        <v>27</v>
      </c>
      <c r="I28" s="209" t="s">
        <v>419</v>
      </c>
      <c r="J28" s="209" t="s">
        <v>500</v>
      </c>
      <c r="K28" s="210">
        <v>0</v>
      </c>
      <c r="L28" s="211" t="s">
        <v>1100</v>
      </c>
      <c r="M28" s="210">
        <v>9.2200000000000006</v>
      </c>
      <c r="N28" s="212" t="s">
        <v>35</v>
      </c>
      <c r="O28" s="210" t="s">
        <v>510</v>
      </c>
      <c r="P28" s="210">
        <v>4.5</v>
      </c>
      <c r="Q28" s="210">
        <v>4.25</v>
      </c>
      <c r="R28" s="210">
        <v>0.47</v>
      </c>
      <c r="S28" s="210">
        <v>4.72</v>
      </c>
    </row>
    <row r="29" spans="5:19" s="182" customFormat="1" ht="47.25">
      <c r="E29" s="207">
        <v>25</v>
      </c>
      <c r="F29" s="208" t="s">
        <v>909</v>
      </c>
      <c r="G29" s="209" t="s">
        <v>30</v>
      </c>
      <c r="H29" s="209" t="s">
        <v>27</v>
      </c>
      <c r="I29" s="209" t="s">
        <v>419</v>
      </c>
      <c r="J29" s="209" t="s">
        <v>494</v>
      </c>
      <c r="K29" s="210">
        <v>2</v>
      </c>
      <c r="L29" s="209" t="s">
        <v>1091</v>
      </c>
      <c r="M29" s="210">
        <v>3.93</v>
      </c>
      <c r="N29" s="212" t="s">
        <v>35</v>
      </c>
      <c r="O29" s="210" t="s">
        <v>510</v>
      </c>
      <c r="P29" s="210">
        <v>3.7399999999999998</v>
      </c>
      <c r="Q29" s="210">
        <v>0.17</v>
      </c>
      <c r="R29" s="210">
        <v>0.02</v>
      </c>
      <c r="S29" s="210">
        <v>0.19</v>
      </c>
    </row>
    <row r="30" spans="5:19" s="182" customFormat="1" ht="15.75">
      <c r="E30" s="207">
        <v>26</v>
      </c>
      <c r="F30" s="208" t="s">
        <v>910</v>
      </c>
      <c r="G30" s="209" t="s">
        <v>30</v>
      </c>
      <c r="H30" s="209" t="s">
        <v>27</v>
      </c>
      <c r="I30" s="209" t="s">
        <v>419</v>
      </c>
      <c r="J30" s="209" t="s">
        <v>438</v>
      </c>
      <c r="K30" s="210">
        <v>1.5</v>
      </c>
      <c r="L30" s="209" t="s">
        <v>1090</v>
      </c>
      <c r="M30" s="210">
        <v>5.98</v>
      </c>
      <c r="N30" s="212" t="s">
        <v>35</v>
      </c>
      <c r="O30" s="210" t="s">
        <v>510</v>
      </c>
      <c r="P30" s="210">
        <v>5.8599999999999994</v>
      </c>
      <c r="Q30" s="210">
        <v>0.11</v>
      </c>
      <c r="R30" s="210">
        <v>0.01</v>
      </c>
      <c r="S30" s="210">
        <v>0.12</v>
      </c>
    </row>
    <row r="31" spans="5:19" s="182" customFormat="1" ht="31.5">
      <c r="E31" s="207">
        <v>27</v>
      </c>
      <c r="F31" s="208" t="s">
        <v>503</v>
      </c>
      <c r="G31" s="209" t="s">
        <v>30</v>
      </c>
      <c r="H31" s="209" t="s">
        <v>27</v>
      </c>
      <c r="I31" s="209" t="s">
        <v>419</v>
      </c>
      <c r="J31" s="209" t="s">
        <v>447</v>
      </c>
      <c r="K31" s="210">
        <v>2</v>
      </c>
      <c r="L31" s="211" t="s">
        <v>1100</v>
      </c>
      <c r="M31" s="210">
        <v>2</v>
      </c>
      <c r="N31" s="212" t="s">
        <v>58</v>
      </c>
      <c r="O31" s="210" t="s">
        <v>510</v>
      </c>
      <c r="P31" s="210">
        <v>1</v>
      </c>
      <c r="Q31" s="210">
        <v>0.9</v>
      </c>
      <c r="R31" s="210">
        <v>0.1</v>
      </c>
      <c r="S31" s="210">
        <v>1</v>
      </c>
    </row>
    <row r="32" spans="5:19" s="182" customFormat="1" ht="31.5">
      <c r="E32" s="207">
        <v>28</v>
      </c>
      <c r="F32" s="208" t="s">
        <v>504</v>
      </c>
      <c r="G32" s="209" t="s">
        <v>30</v>
      </c>
      <c r="H32" s="209" t="s">
        <v>27</v>
      </c>
      <c r="I32" s="209" t="s">
        <v>419</v>
      </c>
      <c r="J32" s="209" t="s">
        <v>447</v>
      </c>
      <c r="K32" s="210">
        <v>2</v>
      </c>
      <c r="L32" s="209" t="s">
        <v>1091</v>
      </c>
      <c r="M32" s="210">
        <v>6</v>
      </c>
      <c r="N32" s="212" t="s">
        <v>58</v>
      </c>
      <c r="O32" s="210" t="s">
        <v>788</v>
      </c>
      <c r="P32" s="210">
        <v>1</v>
      </c>
      <c r="Q32" s="210">
        <v>2</v>
      </c>
      <c r="R32" s="210">
        <v>0.22</v>
      </c>
      <c r="S32" s="210">
        <v>2.2200000000000002</v>
      </c>
    </row>
    <row r="33" spans="5:19" s="182" customFormat="1" ht="31.5">
      <c r="E33" s="207">
        <v>29</v>
      </c>
      <c r="F33" s="208" t="s">
        <v>506</v>
      </c>
      <c r="G33" s="209" t="s">
        <v>30</v>
      </c>
      <c r="H33" s="209" t="s">
        <v>27</v>
      </c>
      <c r="I33" s="209" t="s">
        <v>419</v>
      </c>
      <c r="J33" s="209" t="s">
        <v>419</v>
      </c>
      <c r="K33" s="210">
        <v>2</v>
      </c>
      <c r="L33" s="211" t="s">
        <v>1102</v>
      </c>
      <c r="M33" s="210">
        <v>10.1</v>
      </c>
      <c r="N33" s="212" t="s">
        <v>31</v>
      </c>
      <c r="O33" s="210" t="s">
        <v>510</v>
      </c>
      <c r="P33" s="210">
        <v>7.82</v>
      </c>
      <c r="Q33" s="210">
        <v>2.0499999999999998</v>
      </c>
      <c r="R33" s="210">
        <v>0.23</v>
      </c>
      <c r="S33" s="210">
        <v>2.2799999999999998</v>
      </c>
    </row>
    <row r="34" spans="5:19" s="182" customFormat="1" ht="31.5">
      <c r="E34" s="207">
        <v>30</v>
      </c>
      <c r="F34" s="208" t="s">
        <v>911</v>
      </c>
      <c r="G34" s="209" t="s">
        <v>30</v>
      </c>
      <c r="H34" s="209" t="s">
        <v>27</v>
      </c>
      <c r="I34" s="209" t="s">
        <v>419</v>
      </c>
      <c r="J34" s="209" t="s">
        <v>442</v>
      </c>
      <c r="K34" s="210">
        <v>1.5</v>
      </c>
      <c r="L34" s="211" t="s">
        <v>1102</v>
      </c>
      <c r="M34" s="210">
        <v>3.55</v>
      </c>
      <c r="N34" s="212" t="s">
        <v>35</v>
      </c>
      <c r="O34" s="210" t="s">
        <v>510</v>
      </c>
      <c r="P34" s="210">
        <v>3.4499999999999997</v>
      </c>
      <c r="Q34" s="210">
        <v>0.09</v>
      </c>
      <c r="R34" s="210">
        <v>0.01</v>
      </c>
      <c r="S34" s="210">
        <v>9.9999999999999992E-2</v>
      </c>
    </row>
    <row r="35" spans="5:19" s="182" customFormat="1" ht="31.5">
      <c r="E35" s="207">
        <v>31</v>
      </c>
      <c r="F35" s="208" t="s">
        <v>507</v>
      </c>
      <c r="G35" s="209" t="s">
        <v>30</v>
      </c>
      <c r="H35" s="209" t="s">
        <v>27</v>
      </c>
      <c r="I35" s="209" t="s">
        <v>419</v>
      </c>
      <c r="J35" s="209" t="s">
        <v>447</v>
      </c>
      <c r="K35" s="210">
        <v>2</v>
      </c>
      <c r="L35" s="211" t="s">
        <v>1102</v>
      </c>
      <c r="M35" s="210">
        <v>10.1</v>
      </c>
      <c r="N35" s="212" t="s">
        <v>31</v>
      </c>
      <c r="O35" s="210" t="s">
        <v>510</v>
      </c>
      <c r="P35" s="210">
        <v>8.990000000000002</v>
      </c>
      <c r="Q35" s="210">
        <v>1</v>
      </c>
      <c r="R35" s="210">
        <v>0.11</v>
      </c>
      <c r="S35" s="210">
        <v>1.1100000000000001</v>
      </c>
    </row>
    <row r="36" spans="5:19" s="182" customFormat="1" ht="15.75">
      <c r="E36" s="207">
        <v>32</v>
      </c>
      <c r="F36" s="208" t="s">
        <v>511</v>
      </c>
      <c r="G36" s="209" t="s">
        <v>30</v>
      </c>
      <c r="H36" s="209" t="s">
        <v>27</v>
      </c>
      <c r="I36" s="209" t="s">
        <v>419</v>
      </c>
      <c r="J36" s="209" t="s">
        <v>420</v>
      </c>
      <c r="K36" s="210">
        <v>2.5</v>
      </c>
      <c r="L36" s="211" t="s">
        <v>1095</v>
      </c>
      <c r="M36" s="210">
        <v>2.5</v>
      </c>
      <c r="N36" s="210" t="s">
        <v>58</v>
      </c>
      <c r="O36" s="210" t="s">
        <v>510</v>
      </c>
      <c r="P36" s="210">
        <v>1.5</v>
      </c>
      <c r="Q36" s="210">
        <v>0.9</v>
      </c>
      <c r="R36" s="210">
        <v>0.1</v>
      </c>
      <c r="S36" s="210">
        <v>1</v>
      </c>
    </row>
    <row r="37" spans="5:19" s="182" customFormat="1" ht="60.75" customHeight="1">
      <c r="E37" s="207">
        <v>33</v>
      </c>
      <c r="F37" s="208" t="s">
        <v>1126</v>
      </c>
      <c r="G37" s="209" t="s">
        <v>57</v>
      </c>
      <c r="H37" s="209" t="s">
        <v>27</v>
      </c>
      <c r="I37" s="209" t="s">
        <v>419</v>
      </c>
      <c r="J37" s="209" t="s">
        <v>1104</v>
      </c>
      <c r="K37" s="210">
        <v>10</v>
      </c>
      <c r="L37" s="211" t="s">
        <v>1091</v>
      </c>
      <c r="M37" s="210">
        <v>50</v>
      </c>
      <c r="N37" s="212" t="s">
        <v>510</v>
      </c>
      <c r="O37" s="210" t="s">
        <v>50</v>
      </c>
      <c r="P37" s="210">
        <v>0</v>
      </c>
      <c r="Q37" s="210">
        <v>17.93</v>
      </c>
      <c r="R37" s="210">
        <v>2</v>
      </c>
      <c r="S37" s="210">
        <v>19.93</v>
      </c>
    </row>
    <row r="38" spans="5:19" s="182" customFormat="1" ht="31.5">
      <c r="E38" s="207">
        <v>34</v>
      </c>
      <c r="F38" s="208" t="s">
        <v>34</v>
      </c>
      <c r="G38" s="209" t="s">
        <v>30</v>
      </c>
      <c r="H38" s="209" t="s">
        <v>27</v>
      </c>
      <c r="I38" s="209" t="s">
        <v>27</v>
      </c>
      <c r="J38" s="209" t="s">
        <v>29</v>
      </c>
      <c r="K38" s="210">
        <v>1</v>
      </c>
      <c r="L38" s="211" t="s">
        <v>1094</v>
      </c>
      <c r="M38" s="210">
        <v>10.45</v>
      </c>
      <c r="N38" s="212" t="s">
        <v>35</v>
      </c>
      <c r="O38" s="210" t="s">
        <v>788</v>
      </c>
      <c r="P38" s="210">
        <v>7.99</v>
      </c>
      <c r="Q38" s="210">
        <v>0.9</v>
      </c>
      <c r="R38" s="210">
        <v>0.1</v>
      </c>
      <c r="S38" s="210">
        <v>1</v>
      </c>
    </row>
    <row r="39" spans="5:19" s="182" customFormat="1" ht="31.5">
      <c r="E39" s="207">
        <v>35</v>
      </c>
      <c r="F39" s="208" t="s">
        <v>45</v>
      </c>
      <c r="G39" s="209" t="s">
        <v>30</v>
      </c>
      <c r="H39" s="209" t="s">
        <v>27</v>
      </c>
      <c r="I39" s="209" t="s">
        <v>27</v>
      </c>
      <c r="J39" s="209" t="s">
        <v>29</v>
      </c>
      <c r="K39" s="210">
        <v>1</v>
      </c>
      <c r="L39" s="211" t="s">
        <v>1094</v>
      </c>
      <c r="M39" s="210">
        <v>29.83</v>
      </c>
      <c r="N39" s="212" t="s">
        <v>31</v>
      </c>
      <c r="O39" s="210" t="s">
        <v>788</v>
      </c>
      <c r="P39" s="210">
        <v>10.16</v>
      </c>
      <c r="Q39" s="210">
        <v>0.9</v>
      </c>
      <c r="R39" s="210">
        <v>0.1</v>
      </c>
      <c r="S39" s="210">
        <v>1</v>
      </c>
    </row>
    <row r="40" spans="5:19" s="182" customFormat="1" ht="31.5">
      <c r="E40" s="207">
        <v>36</v>
      </c>
      <c r="F40" s="208" t="s">
        <v>49</v>
      </c>
      <c r="G40" s="209" t="s">
        <v>30</v>
      </c>
      <c r="H40" s="209" t="s">
        <v>27</v>
      </c>
      <c r="I40" s="209" t="s">
        <v>27</v>
      </c>
      <c r="J40" s="209" t="s">
        <v>29</v>
      </c>
      <c r="K40" s="210">
        <v>1</v>
      </c>
      <c r="L40" s="211" t="s">
        <v>1094</v>
      </c>
      <c r="M40" s="210">
        <v>70</v>
      </c>
      <c r="N40" s="212" t="s">
        <v>48</v>
      </c>
      <c r="O40" s="210" t="s">
        <v>50</v>
      </c>
      <c r="P40" s="210">
        <v>5.76</v>
      </c>
      <c r="Q40" s="210">
        <v>0.9</v>
      </c>
      <c r="R40" s="210">
        <v>0.1</v>
      </c>
      <c r="S40" s="210">
        <v>1</v>
      </c>
    </row>
    <row r="41" spans="5:19" s="182" customFormat="1" ht="31.5">
      <c r="E41" s="207">
        <v>37</v>
      </c>
      <c r="F41" s="208" t="s">
        <v>52</v>
      </c>
      <c r="G41" s="209" t="s">
        <v>30</v>
      </c>
      <c r="H41" s="209" t="s">
        <v>27</v>
      </c>
      <c r="I41" s="209" t="s">
        <v>27</v>
      </c>
      <c r="J41" s="209" t="s">
        <v>29</v>
      </c>
      <c r="K41" s="210">
        <v>1</v>
      </c>
      <c r="L41" s="211" t="s">
        <v>1094</v>
      </c>
      <c r="M41" s="210">
        <v>23.8</v>
      </c>
      <c r="N41" s="212" t="s">
        <v>48</v>
      </c>
      <c r="O41" s="210" t="s">
        <v>788</v>
      </c>
      <c r="P41" s="210">
        <v>7</v>
      </c>
      <c r="Q41" s="210">
        <v>0.9</v>
      </c>
      <c r="R41" s="210">
        <v>0.1</v>
      </c>
      <c r="S41" s="210">
        <v>1</v>
      </c>
    </row>
    <row r="42" spans="5:19" s="182" customFormat="1" ht="31.5">
      <c r="E42" s="207">
        <v>38</v>
      </c>
      <c r="F42" s="208" t="s">
        <v>53</v>
      </c>
      <c r="G42" s="209" t="s">
        <v>30</v>
      </c>
      <c r="H42" s="209" t="s">
        <v>27</v>
      </c>
      <c r="I42" s="209" t="s">
        <v>27</v>
      </c>
      <c r="J42" s="209" t="s">
        <v>60</v>
      </c>
      <c r="K42" s="210">
        <v>1</v>
      </c>
      <c r="L42" s="211" t="s">
        <v>1094</v>
      </c>
      <c r="M42" s="210">
        <v>8.23</v>
      </c>
      <c r="N42" s="212" t="s">
        <v>48</v>
      </c>
      <c r="O42" s="210" t="s">
        <v>510</v>
      </c>
      <c r="P42" s="210">
        <v>7.9499999999999993</v>
      </c>
      <c r="Q42" s="210">
        <v>0.25</v>
      </c>
      <c r="R42" s="210">
        <v>0.03</v>
      </c>
      <c r="S42" s="210">
        <v>0.28000000000000003</v>
      </c>
    </row>
    <row r="43" spans="5:19" s="182" customFormat="1" ht="31.5">
      <c r="E43" s="207">
        <v>39</v>
      </c>
      <c r="F43" s="208" t="s">
        <v>55</v>
      </c>
      <c r="G43" s="209" t="s">
        <v>30</v>
      </c>
      <c r="H43" s="209" t="s">
        <v>27</v>
      </c>
      <c r="I43" s="209" t="s">
        <v>27</v>
      </c>
      <c r="J43" s="209" t="s">
        <v>29</v>
      </c>
      <c r="K43" s="210">
        <v>1</v>
      </c>
      <c r="L43" s="211" t="s">
        <v>1094</v>
      </c>
      <c r="M43" s="210">
        <v>10.18</v>
      </c>
      <c r="N43" s="212" t="s">
        <v>48</v>
      </c>
      <c r="O43" s="210" t="s">
        <v>788</v>
      </c>
      <c r="P43" s="210">
        <v>6.1</v>
      </c>
      <c r="Q43" s="210">
        <v>0.9</v>
      </c>
      <c r="R43" s="210">
        <v>0.1</v>
      </c>
      <c r="S43" s="210">
        <v>1</v>
      </c>
    </row>
    <row r="44" spans="5:19" s="182" customFormat="1" ht="31.5">
      <c r="E44" s="207">
        <v>40</v>
      </c>
      <c r="F44" s="208" t="s">
        <v>818</v>
      </c>
      <c r="G44" s="209" t="s">
        <v>30</v>
      </c>
      <c r="H44" s="209" t="s">
        <v>27</v>
      </c>
      <c r="I44" s="209" t="s">
        <v>27</v>
      </c>
      <c r="J44" s="209" t="s">
        <v>65</v>
      </c>
      <c r="K44" s="210">
        <v>5</v>
      </c>
      <c r="L44" s="211" t="s">
        <v>1089</v>
      </c>
      <c r="M44" s="210">
        <v>2.98</v>
      </c>
      <c r="N44" s="212" t="s">
        <v>66</v>
      </c>
      <c r="O44" s="210" t="s">
        <v>510</v>
      </c>
      <c r="P44" s="210">
        <v>2.83</v>
      </c>
      <c r="Q44" s="210">
        <v>0.13</v>
      </c>
      <c r="R44" s="210">
        <v>0.02</v>
      </c>
      <c r="S44" s="210">
        <v>0.15</v>
      </c>
    </row>
    <row r="45" spans="5:19" s="182" customFormat="1" ht="31.5">
      <c r="E45" s="207">
        <v>41</v>
      </c>
      <c r="F45" s="208" t="s">
        <v>56</v>
      </c>
      <c r="G45" s="209" t="s">
        <v>30</v>
      </c>
      <c r="H45" s="209" t="s">
        <v>27</v>
      </c>
      <c r="I45" s="209" t="s">
        <v>27</v>
      </c>
      <c r="J45" s="209" t="s">
        <v>29</v>
      </c>
      <c r="K45" s="210">
        <v>1</v>
      </c>
      <c r="L45" s="211" t="s">
        <v>1094</v>
      </c>
      <c r="M45" s="210">
        <v>5</v>
      </c>
      <c r="N45" s="212" t="s">
        <v>58</v>
      </c>
      <c r="O45" s="210" t="s">
        <v>788</v>
      </c>
      <c r="P45" s="210">
        <v>2</v>
      </c>
      <c r="Q45" s="210">
        <v>0.9</v>
      </c>
      <c r="R45" s="210">
        <v>0.1</v>
      </c>
      <c r="S45" s="210">
        <v>1</v>
      </c>
    </row>
    <row r="46" spans="5:19" s="182" customFormat="1" ht="31.5">
      <c r="E46" s="207">
        <v>42</v>
      </c>
      <c r="F46" s="208" t="s">
        <v>59</v>
      </c>
      <c r="G46" s="209" t="s">
        <v>30</v>
      </c>
      <c r="H46" s="209" t="s">
        <v>27</v>
      </c>
      <c r="I46" s="209" t="s">
        <v>27</v>
      </c>
      <c r="J46" s="209" t="s">
        <v>60</v>
      </c>
      <c r="K46" s="210">
        <v>1</v>
      </c>
      <c r="L46" s="211" t="s">
        <v>1089</v>
      </c>
      <c r="M46" s="210">
        <v>3.41</v>
      </c>
      <c r="N46" s="212" t="s">
        <v>58</v>
      </c>
      <c r="O46" s="210" t="s">
        <v>510</v>
      </c>
      <c r="P46" s="210">
        <v>1.5</v>
      </c>
      <c r="Q46" s="210">
        <v>1.72</v>
      </c>
      <c r="R46" s="210">
        <v>0.19</v>
      </c>
      <c r="S46" s="210">
        <v>1.91</v>
      </c>
    </row>
    <row r="47" spans="5:19" s="182" customFormat="1" ht="15.75">
      <c r="E47" s="207">
        <v>43</v>
      </c>
      <c r="F47" s="208" t="s">
        <v>61</v>
      </c>
      <c r="G47" s="209" t="s">
        <v>30</v>
      </c>
      <c r="H47" s="209" t="s">
        <v>27</v>
      </c>
      <c r="I47" s="209" t="s">
        <v>27</v>
      </c>
      <c r="J47" s="209" t="s">
        <v>29</v>
      </c>
      <c r="K47" s="210">
        <v>1</v>
      </c>
      <c r="L47" s="211" t="s">
        <v>1090</v>
      </c>
      <c r="M47" s="210">
        <v>4</v>
      </c>
      <c r="N47" s="212" t="s">
        <v>58</v>
      </c>
      <c r="O47" s="210" t="s">
        <v>510</v>
      </c>
      <c r="P47" s="210">
        <v>2</v>
      </c>
      <c r="Q47" s="210">
        <v>1.8</v>
      </c>
      <c r="R47" s="210">
        <v>0.2</v>
      </c>
      <c r="S47" s="210">
        <v>2</v>
      </c>
    </row>
    <row r="48" spans="5:19" s="182" customFormat="1" ht="31.5">
      <c r="E48" s="207">
        <v>44</v>
      </c>
      <c r="F48" s="208" t="s">
        <v>1123</v>
      </c>
      <c r="G48" s="209" t="s">
        <v>30</v>
      </c>
      <c r="H48" s="209" t="s">
        <v>27</v>
      </c>
      <c r="I48" s="209" t="s">
        <v>27</v>
      </c>
      <c r="J48" s="209" t="s">
        <v>70</v>
      </c>
      <c r="K48" s="210">
        <v>4</v>
      </c>
      <c r="L48" s="211" t="s">
        <v>1091</v>
      </c>
      <c r="M48" s="210">
        <v>4.99</v>
      </c>
      <c r="N48" s="212" t="s">
        <v>35</v>
      </c>
      <c r="O48" s="210" t="s">
        <v>788</v>
      </c>
      <c r="P48" s="210">
        <v>2.5300000000000002</v>
      </c>
      <c r="Q48" s="210">
        <v>0.9</v>
      </c>
      <c r="R48" s="210">
        <v>0.1</v>
      </c>
      <c r="S48" s="210">
        <v>1</v>
      </c>
    </row>
    <row r="49" spans="5:19" s="182" customFormat="1" ht="31.5">
      <c r="E49" s="207">
        <v>45</v>
      </c>
      <c r="F49" s="208" t="s">
        <v>72</v>
      </c>
      <c r="G49" s="209" t="s">
        <v>30</v>
      </c>
      <c r="H49" s="209" t="s">
        <v>27</v>
      </c>
      <c r="I49" s="209" t="s">
        <v>27</v>
      </c>
      <c r="J49" s="209" t="s">
        <v>68</v>
      </c>
      <c r="K49" s="210">
        <v>4</v>
      </c>
      <c r="L49" s="211" t="s">
        <v>1089</v>
      </c>
      <c r="M49" s="210">
        <v>5</v>
      </c>
      <c r="N49" s="212" t="s">
        <v>35</v>
      </c>
      <c r="O49" s="210" t="s">
        <v>510</v>
      </c>
      <c r="P49" s="210">
        <v>3.4299999999999997</v>
      </c>
      <c r="Q49" s="210">
        <v>1.41</v>
      </c>
      <c r="R49" s="210">
        <v>0.16</v>
      </c>
      <c r="S49" s="210">
        <v>1.5699999999999998</v>
      </c>
    </row>
    <row r="50" spans="5:19" s="182" customFormat="1" ht="15.75">
      <c r="E50" s="207">
        <v>46</v>
      </c>
      <c r="F50" s="208" t="s">
        <v>74</v>
      </c>
      <c r="G50" s="209" t="s">
        <v>30</v>
      </c>
      <c r="H50" s="209" t="s">
        <v>27</v>
      </c>
      <c r="I50" s="209" t="s">
        <v>27</v>
      </c>
      <c r="J50" s="209" t="s">
        <v>75</v>
      </c>
      <c r="K50" s="210">
        <v>2</v>
      </c>
      <c r="L50" s="211" t="s">
        <v>1094</v>
      </c>
      <c r="M50" s="210">
        <v>9.35</v>
      </c>
      <c r="N50" s="212" t="s">
        <v>76</v>
      </c>
      <c r="O50" s="210" t="s">
        <v>510</v>
      </c>
      <c r="P50" s="210">
        <v>8.1199999999999992</v>
      </c>
      <c r="Q50" s="210">
        <v>1.1100000000000001</v>
      </c>
      <c r="R50" s="210">
        <v>0.12</v>
      </c>
      <c r="S50" s="210">
        <v>1.23</v>
      </c>
    </row>
    <row r="51" spans="5:19" s="182" customFormat="1" ht="31.5">
      <c r="E51" s="207">
        <v>47</v>
      </c>
      <c r="F51" s="208" t="s">
        <v>77</v>
      </c>
      <c r="G51" s="209" t="s">
        <v>30</v>
      </c>
      <c r="H51" s="209" t="s">
        <v>27</v>
      </c>
      <c r="I51" s="209" t="s">
        <v>27</v>
      </c>
      <c r="J51" s="209" t="s">
        <v>75</v>
      </c>
      <c r="K51" s="210">
        <v>2</v>
      </c>
      <c r="L51" s="211" t="s">
        <v>1094</v>
      </c>
      <c r="M51" s="210">
        <v>5.4</v>
      </c>
      <c r="N51" s="212" t="s">
        <v>35</v>
      </c>
      <c r="O51" s="210" t="s">
        <v>510</v>
      </c>
      <c r="P51" s="210">
        <v>4.55</v>
      </c>
      <c r="Q51" s="210">
        <v>0.77</v>
      </c>
      <c r="R51" s="210">
        <v>0.08</v>
      </c>
      <c r="S51" s="210">
        <v>0.85</v>
      </c>
    </row>
    <row r="52" spans="5:19" s="182" customFormat="1" ht="31.5">
      <c r="E52" s="207">
        <v>48</v>
      </c>
      <c r="F52" s="208" t="s">
        <v>99</v>
      </c>
      <c r="G52" s="209" t="s">
        <v>30</v>
      </c>
      <c r="H52" s="209" t="s">
        <v>27</v>
      </c>
      <c r="I52" s="209" t="s">
        <v>27</v>
      </c>
      <c r="J52" s="209" t="s">
        <v>29</v>
      </c>
      <c r="K52" s="210">
        <v>1</v>
      </c>
      <c r="L52" s="211" t="s">
        <v>1094</v>
      </c>
      <c r="M52" s="210">
        <v>6</v>
      </c>
      <c r="N52" s="212" t="s">
        <v>48</v>
      </c>
      <c r="O52" s="210" t="s">
        <v>510</v>
      </c>
      <c r="P52" s="210">
        <v>4</v>
      </c>
      <c r="Q52" s="210">
        <v>1.8</v>
      </c>
      <c r="R52" s="210">
        <v>0.2</v>
      </c>
      <c r="S52" s="210">
        <v>2</v>
      </c>
    </row>
    <row r="53" spans="5:19" s="182" customFormat="1" ht="31.5">
      <c r="E53" s="207">
        <v>49</v>
      </c>
      <c r="F53" s="208" t="s">
        <v>100</v>
      </c>
      <c r="G53" s="209" t="s">
        <v>30</v>
      </c>
      <c r="H53" s="209" t="s">
        <v>27</v>
      </c>
      <c r="I53" s="209" t="s">
        <v>27</v>
      </c>
      <c r="J53" s="209" t="s">
        <v>101</v>
      </c>
      <c r="K53" s="210">
        <v>3.5</v>
      </c>
      <c r="L53" s="211" t="s">
        <v>1094</v>
      </c>
      <c r="M53" s="210">
        <v>147</v>
      </c>
      <c r="N53" s="212" t="s">
        <v>48</v>
      </c>
      <c r="O53" s="210" t="s">
        <v>50</v>
      </c>
      <c r="P53" s="210">
        <v>81.650000000000006</v>
      </c>
      <c r="Q53" s="210">
        <v>0.9</v>
      </c>
      <c r="R53" s="210">
        <v>0.1</v>
      </c>
      <c r="S53" s="210">
        <v>1</v>
      </c>
    </row>
    <row r="54" spans="5:19" s="182" customFormat="1" ht="15.75">
      <c r="E54" s="207">
        <v>50</v>
      </c>
      <c r="F54" s="208" t="s">
        <v>102</v>
      </c>
      <c r="G54" s="209" t="s">
        <v>30</v>
      </c>
      <c r="H54" s="209" t="s">
        <v>27</v>
      </c>
      <c r="I54" s="209" t="s">
        <v>27</v>
      </c>
      <c r="J54" s="209" t="s">
        <v>103</v>
      </c>
      <c r="K54" s="210">
        <v>5</v>
      </c>
      <c r="L54" s="211" t="s">
        <v>1094</v>
      </c>
      <c r="M54" s="210">
        <v>4</v>
      </c>
      <c r="N54" s="212" t="s">
        <v>48</v>
      </c>
      <c r="O54" s="210" t="s">
        <v>510</v>
      </c>
      <c r="P54" s="210">
        <v>2</v>
      </c>
      <c r="Q54" s="210">
        <v>1.8</v>
      </c>
      <c r="R54" s="210">
        <v>0.2</v>
      </c>
      <c r="S54" s="210">
        <v>2</v>
      </c>
    </row>
    <row r="55" spans="5:19" s="182" customFormat="1" ht="31.5">
      <c r="E55" s="207">
        <v>51</v>
      </c>
      <c r="F55" s="208" t="s">
        <v>104</v>
      </c>
      <c r="G55" s="209" t="s">
        <v>30</v>
      </c>
      <c r="H55" s="209" t="s">
        <v>27</v>
      </c>
      <c r="I55" s="209" t="s">
        <v>27</v>
      </c>
      <c r="J55" s="209" t="s">
        <v>105</v>
      </c>
      <c r="K55" s="210">
        <v>4</v>
      </c>
      <c r="L55" s="211" t="s">
        <v>1094</v>
      </c>
      <c r="M55" s="210">
        <v>10</v>
      </c>
      <c r="N55" s="212" t="s">
        <v>58</v>
      </c>
      <c r="O55" s="210" t="s">
        <v>788</v>
      </c>
      <c r="P55" s="210">
        <v>2</v>
      </c>
      <c r="Q55" s="210">
        <v>0.9</v>
      </c>
      <c r="R55" s="210">
        <v>0.1</v>
      </c>
      <c r="S55" s="210">
        <v>1</v>
      </c>
    </row>
    <row r="56" spans="5:19" s="182" customFormat="1" ht="31.5">
      <c r="E56" s="207">
        <v>52</v>
      </c>
      <c r="F56" s="208" t="s">
        <v>107</v>
      </c>
      <c r="G56" s="209" t="s">
        <v>30</v>
      </c>
      <c r="H56" s="209" t="s">
        <v>27</v>
      </c>
      <c r="I56" s="209" t="s">
        <v>27</v>
      </c>
      <c r="J56" s="209" t="s">
        <v>27</v>
      </c>
      <c r="K56" s="210">
        <v>3.5</v>
      </c>
      <c r="L56" s="211" t="s">
        <v>1092</v>
      </c>
      <c r="M56" s="210">
        <v>20</v>
      </c>
      <c r="N56" s="212" t="s">
        <v>58</v>
      </c>
      <c r="O56" s="210" t="s">
        <v>788</v>
      </c>
      <c r="P56" s="210">
        <v>3</v>
      </c>
      <c r="Q56" s="210">
        <v>0.9</v>
      </c>
      <c r="R56" s="210">
        <v>0.1</v>
      </c>
      <c r="S56" s="210">
        <v>1</v>
      </c>
    </row>
    <row r="57" spans="5:19" s="182" customFormat="1" ht="15.75">
      <c r="E57" s="207">
        <v>53</v>
      </c>
      <c r="F57" s="208" t="s">
        <v>108</v>
      </c>
      <c r="G57" s="209" t="s">
        <v>30</v>
      </c>
      <c r="H57" s="209" t="s">
        <v>27</v>
      </c>
      <c r="I57" s="209" t="s">
        <v>27</v>
      </c>
      <c r="J57" s="209" t="s">
        <v>109</v>
      </c>
      <c r="K57" s="210">
        <v>3.5</v>
      </c>
      <c r="L57" s="211" t="s">
        <v>1094</v>
      </c>
      <c r="M57" s="210">
        <v>1.5</v>
      </c>
      <c r="N57" s="212" t="s">
        <v>58</v>
      </c>
      <c r="O57" s="210" t="s">
        <v>510</v>
      </c>
      <c r="P57" s="210">
        <v>1</v>
      </c>
      <c r="Q57" s="210">
        <v>0.45</v>
      </c>
      <c r="R57" s="210">
        <v>0.05</v>
      </c>
      <c r="S57" s="210">
        <v>0.5</v>
      </c>
    </row>
    <row r="58" spans="5:19" s="182" customFormat="1" ht="31.5">
      <c r="E58" s="207">
        <v>54</v>
      </c>
      <c r="F58" s="208" t="s">
        <v>110</v>
      </c>
      <c r="G58" s="209" t="s">
        <v>30</v>
      </c>
      <c r="H58" s="209" t="s">
        <v>27</v>
      </c>
      <c r="I58" s="209" t="s">
        <v>27</v>
      </c>
      <c r="J58" s="209" t="s">
        <v>65</v>
      </c>
      <c r="K58" s="210">
        <v>5</v>
      </c>
      <c r="L58" s="211" t="s">
        <v>1094</v>
      </c>
      <c r="M58" s="210">
        <v>2</v>
      </c>
      <c r="N58" s="212" t="s">
        <v>58</v>
      </c>
      <c r="O58" s="210" t="s">
        <v>510</v>
      </c>
      <c r="P58" s="210">
        <v>1</v>
      </c>
      <c r="Q58" s="210">
        <v>0.9</v>
      </c>
      <c r="R58" s="210">
        <v>0.1</v>
      </c>
      <c r="S58" s="210">
        <v>1</v>
      </c>
    </row>
    <row r="59" spans="5:19" s="182" customFormat="1" ht="31.5">
      <c r="E59" s="207">
        <v>55</v>
      </c>
      <c r="F59" s="208" t="s">
        <v>997</v>
      </c>
      <c r="G59" s="209" t="s">
        <v>30</v>
      </c>
      <c r="H59" s="209" t="s">
        <v>27</v>
      </c>
      <c r="I59" s="209" t="s">
        <v>27</v>
      </c>
      <c r="J59" s="209" t="s">
        <v>75</v>
      </c>
      <c r="K59" s="210">
        <v>2</v>
      </c>
      <c r="L59" s="211" t="s">
        <v>1094</v>
      </c>
      <c r="M59" s="210">
        <v>9.06</v>
      </c>
      <c r="N59" s="212" t="s">
        <v>58</v>
      </c>
      <c r="O59" s="210" t="s">
        <v>510</v>
      </c>
      <c r="P59" s="210">
        <v>6.65</v>
      </c>
      <c r="Q59" s="210">
        <v>2.17</v>
      </c>
      <c r="R59" s="210">
        <v>0.24</v>
      </c>
      <c r="S59" s="210">
        <v>2.41</v>
      </c>
    </row>
    <row r="60" spans="5:19" s="182" customFormat="1" ht="31.5">
      <c r="E60" s="207">
        <v>56</v>
      </c>
      <c r="F60" s="208" t="s">
        <v>111</v>
      </c>
      <c r="G60" s="209" t="s">
        <v>30</v>
      </c>
      <c r="H60" s="209" t="s">
        <v>27</v>
      </c>
      <c r="I60" s="209" t="s">
        <v>27</v>
      </c>
      <c r="J60" s="209" t="s">
        <v>75</v>
      </c>
      <c r="K60" s="210">
        <v>2</v>
      </c>
      <c r="L60" s="211" t="s">
        <v>1094</v>
      </c>
      <c r="M60" s="210">
        <v>3</v>
      </c>
      <c r="N60" s="212" t="s">
        <v>58</v>
      </c>
      <c r="O60" s="210" t="s">
        <v>510</v>
      </c>
      <c r="P60" s="210">
        <v>1</v>
      </c>
      <c r="Q60" s="210">
        <v>1.8</v>
      </c>
      <c r="R60" s="210">
        <v>0.2</v>
      </c>
      <c r="S60" s="210">
        <v>2</v>
      </c>
    </row>
    <row r="61" spans="5:19" s="182" customFormat="1" ht="31.5">
      <c r="E61" s="207">
        <v>57</v>
      </c>
      <c r="F61" s="208" t="s">
        <v>112</v>
      </c>
      <c r="G61" s="209" t="s">
        <v>30</v>
      </c>
      <c r="H61" s="209" t="s">
        <v>27</v>
      </c>
      <c r="I61" s="209" t="s">
        <v>27</v>
      </c>
      <c r="J61" s="209" t="s">
        <v>68</v>
      </c>
      <c r="K61" s="210">
        <v>4</v>
      </c>
      <c r="L61" s="211" t="s">
        <v>1089</v>
      </c>
      <c r="M61" s="210">
        <v>3</v>
      </c>
      <c r="N61" s="212" t="s">
        <v>58</v>
      </c>
      <c r="O61" s="210" t="s">
        <v>510</v>
      </c>
      <c r="P61" s="210">
        <v>1</v>
      </c>
      <c r="Q61" s="210">
        <v>1.8</v>
      </c>
      <c r="R61" s="210">
        <v>0.2</v>
      </c>
      <c r="S61" s="210">
        <v>2</v>
      </c>
    </row>
    <row r="62" spans="5:19" s="182" customFormat="1" ht="31.5">
      <c r="E62" s="207">
        <v>58</v>
      </c>
      <c r="F62" s="208" t="s">
        <v>113</v>
      </c>
      <c r="G62" s="209" t="s">
        <v>30</v>
      </c>
      <c r="H62" s="209" t="s">
        <v>27</v>
      </c>
      <c r="I62" s="209" t="s">
        <v>27</v>
      </c>
      <c r="J62" s="209" t="s">
        <v>68</v>
      </c>
      <c r="K62" s="210">
        <v>4</v>
      </c>
      <c r="L62" s="211" t="s">
        <v>1089</v>
      </c>
      <c r="M62" s="210">
        <v>2</v>
      </c>
      <c r="N62" s="212" t="s">
        <v>58</v>
      </c>
      <c r="O62" s="210" t="s">
        <v>510</v>
      </c>
      <c r="P62" s="210">
        <v>1</v>
      </c>
      <c r="Q62" s="210">
        <v>0.9</v>
      </c>
      <c r="R62" s="210">
        <v>0.1</v>
      </c>
      <c r="S62" s="210">
        <v>1</v>
      </c>
    </row>
    <row r="63" spans="5:19" s="182" customFormat="1" ht="31.5">
      <c r="E63" s="207">
        <v>59</v>
      </c>
      <c r="F63" s="208" t="s">
        <v>114</v>
      </c>
      <c r="G63" s="209" t="s">
        <v>30</v>
      </c>
      <c r="H63" s="209" t="s">
        <v>27</v>
      </c>
      <c r="I63" s="209" t="s">
        <v>27</v>
      </c>
      <c r="J63" s="209" t="s">
        <v>67</v>
      </c>
      <c r="K63" s="210">
        <v>4</v>
      </c>
      <c r="L63" s="211" t="s">
        <v>1094</v>
      </c>
      <c r="M63" s="210">
        <v>4</v>
      </c>
      <c r="N63" s="212" t="s">
        <v>58</v>
      </c>
      <c r="O63" s="210" t="s">
        <v>788</v>
      </c>
      <c r="P63" s="210">
        <v>0</v>
      </c>
      <c r="Q63" s="210">
        <v>0.9</v>
      </c>
      <c r="R63" s="210">
        <v>0.1</v>
      </c>
      <c r="S63" s="210">
        <v>1</v>
      </c>
    </row>
    <row r="64" spans="5:19" s="182" customFormat="1" ht="31.5">
      <c r="E64" s="207">
        <v>60</v>
      </c>
      <c r="F64" s="208" t="s">
        <v>115</v>
      </c>
      <c r="G64" s="209" t="s">
        <v>30</v>
      </c>
      <c r="H64" s="209" t="s">
        <v>27</v>
      </c>
      <c r="I64" s="209" t="s">
        <v>27</v>
      </c>
      <c r="J64" s="209" t="s">
        <v>68</v>
      </c>
      <c r="K64" s="210">
        <v>4</v>
      </c>
      <c r="L64" s="211" t="s">
        <v>1089</v>
      </c>
      <c r="M64" s="210">
        <v>2</v>
      </c>
      <c r="N64" s="212" t="s">
        <v>58</v>
      </c>
      <c r="O64" s="210" t="s">
        <v>510</v>
      </c>
      <c r="P64" s="210">
        <v>1</v>
      </c>
      <c r="Q64" s="210">
        <v>0.9</v>
      </c>
      <c r="R64" s="210">
        <v>0.1</v>
      </c>
      <c r="S64" s="210">
        <v>1</v>
      </c>
    </row>
    <row r="65" spans="5:19" s="182" customFormat="1" ht="47.25">
      <c r="E65" s="207">
        <v>61</v>
      </c>
      <c r="F65" s="208" t="s">
        <v>116</v>
      </c>
      <c r="G65" s="209" t="s">
        <v>30</v>
      </c>
      <c r="H65" s="209" t="s">
        <v>27</v>
      </c>
      <c r="I65" s="209" t="s">
        <v>27</v>
      </c>
      <c r="J65" s="209" t="s">
        <v>75</v>
      </c>
      <c r="K65" s="210">
        <v>2</v>
      </c>
      <c r="L65" s="211" t="s">
        <v>1094</v>
      </c>
      <c r="M65" s="210">
        <v>2.5</v>
      </c>
      <c r="N65" s="212" t="s">
        <v>58</v>
      </c>
      <c r="O65" s="210" t="s">
        <v>510</v>
      </c>
      <c r="P65" s="210">
        <v>1</v>
      </c>
      <c r="Q65" s="210">
        <v>1.35</v>
      </c>
      <c r="R65" s="210">
        <v>0.15</v>
      </c>
      <c r="S65" s="210">
        <v>1.5</v>
      </c>
    </row>
    <row r="66" spans="5:19" s="182" customFormat="1" ht="31.5">
      <c r="E66" s="207">
        <v>62</v>
      </c>
      <c r="F66" s="208" t="s">
        <v>117</v>
      </c>
      <c r="G66" s="209" t="s">
        <v>30</v>
      </c>
      <c r="H66" s="209" t="s">
        <v>27</v>
      </c>
      <c r="I66" s="209" t="s">
        <v>27</v>
      </c>
      <c r="J66" s="209" t="s">
        <v>65</v>
      </c>
      <c r="K66" s="210">
        <v>5</v>
      </c>
      <c r="L66" s="211" t="s">
        <v>1094</v>
      </c>
      <c r="M66" s="210">
        <v>2</v>
      </c>
      <c r="N66" s="212" t="s">
        <v>58</v>
      </c>
      <c r="O66" s="210" t="s">
        <v>510</v>
      </c>
      <c r="P66" s="210">
        <v>1</v>
      </c>
      <c r="Q66" s="210">
        <v>0.9</v>
      </c>
      <c r="R66" s="210">
        <v>0.1</v>
      </c>
      <c r="S66" s="210">
        <v>1</v>
      </c>
    </row>
    <row r="67" spans="5:19" s="182" customFormat="1" ht="31.5">
      <c r="E67" s="207">
        <v>63</v>
      </c>
      <c r="F67" s="208" t="s">
        <v>118</v>
      </c>
      <c r="G67" s="209" t="s">
        <v>30</v>
      </c>
      <c r="H67" s="209" t="s">
        <v>27</v>
      </c>
      <c r="I67" s="209" t="s">
        <v>27</v>
      </c>
      <c r="J67" s="209" t="s">
        <v>67</v>
      </c>
      <c r="K67" s="210">
        <v>4</v>
      </c>
      <c r="L67" s="211" t="s">
        <v>1094</v>
      </c>
      <c r="M67" s="210">
        <v>2</v>
      </c>
      <c r="N67" s="212" t="s">
        <v>58</v>
      </c>
      <c r="O67" s="210" t="s">
        <v>510</v>
      </c>
      <c r="P67" s="210">
        <v>1</v>
      </c>
      <c r="Q67" s="210">
        <v>0.9</v>
      </c>
      <c r="R67" s="210">
        <v>0.1</v>
      </c>
      <c r="S67" s="210">
        <v>1</v>
      </c>
    </row>
    <row r="68" spans="5:19" s="182" customFormat="1" ht="31.5">
      <c r="E68" s="207">
        <v>64</v>
      </c>
      <c r="F68" s="208" t="s">
        <v>119</v>
      </c>
      <c r="G68" s="209" t="s">
        <v>30</v>
      </c>
      <c r="H68" s="209" t="s">
        <v>27</v>
      </c>
      <c r="I68" s="209" t="s">
        <v>27</v>
      </c>
      <c r="J68" s="209" t="s">
        <v>75</v>
      </c>
      <c r="K68" s="210">
        <v>2</v>
      </c>
      <c r="L68" s="211" t="s">
        <v>1094</v>
      </c>
      <c r="M68" s="210">
        <v>2</v>
      </c>
      <c r="N68" s="212" t="s">
        <v>58</v>
      </c>
      <c r="O68" s="210" t="s">
        <v>510</v>
      </c>
      <c r="P68" s="210">
        <v>1</v>
      </c>
      <c r="Q68" s="210">
        <v>0.9</v>
      </c>
      <c r="R68" s="210">
        <v>0.1</v>
      </c>
      <c r="S68" s="210">
        <v>1</v>
      </c>
    </row>
    <row r="69" spans="5:19" s="182" customFormat="1" ht="47.25">
      <c r="E69" s="207">
        <v>65</v>
      </c>
      <c r="F69" s="208" t="s">
        <v>120</v>
      </c>
      <c r="G69" s="209" t="s">
        <v>30</v>
      </c>
      <c r="H69" s="209" t="s">
        <v>27</v>
      </c>
      <c r="I69" s="209" t="s">
        <v>27</v>
      </c>
      <c r="J69" s="209" t="s">
        <v>89</v>
      </c>
      <c r="K69" s="210">
        <v>5</v>
      </c>
      <c r="L69" s="211" t="s">
        <v>1093</v>
      </c>
      <c r="M69" s="210">
        <v>2</v>
      </c>
      <c r="N69" s="212" t="s">
        <v>58</v>
      </c>
      <c r="O69" s="210" t="s">
        <v>510</v>
      </c>
      <c r="P69" s="210">
        <v>0</v>
      </c>
      <c r="Q69" s="210">
        <v>1.8</v>
      </c>
      <c r="R69" s="210">
        <v>0.2</v>
      </c>
      <c r="S69" s="210">
        <v>2</v>
      </c>
    </row>
    <row r="70" spans="5:19" s="182" customFormat="1" ht="31.5">
      <c r="E70" s="207">
        <v>66</v>
      </c>
      <c r="F70" s="208" t="s">
        <v>121</v>
      </c>
      <c r="G70" s="209" t="s">
        <v>30</v>
      </c>
      <c r="H70" s="209" t="s">
        <v>27</v>
      </c>
      <c r="I70" s="209" t="s">
        <v>27</v>
      </c>
      <c r="J70" s="209" t="s">
        <v>92</v>
      </c>
      <c r="K70" s="210">
        <v>6</v>
      </c>
      <c r="L70" s="211" t="s">
        <v>1094</v>
      </c>
      <c r="M70" s="210">
        <v>1</v>
      </c>
      <c r="N70" s="212" t="s">
        <v>58</v>
      </c>
      <c r="O70" s="210" t="s">
        <v>510</v>
      </c>
      <c r="P70" s="210">
        <v>0</v>
      </c>
      <c r="Q70" s="210">
        <v>0.9</v>
      </c>
      <c r="R70" s="210">
        <v>0.1</v>
      </c>
      <c r="S70" s="210">
        <v>1</v>
      </c>
    </row>
    <row r="71" spans="5:19" s="185" customFormat="1" ht="47.25">
      <c r="E71" s="207">
        <v>67</v>
      </c>
      <c r="F71" s="208" t="s">
        <v>787</v>
      </c>
      <c r="G71" s="209" t="s">
        <v>30</v>
      </c>
      <c r="H71" s="209" t="s">
        <v>27</v>
      </c>
      <c r="I71" s="209" t="s">
        <v>27</v>
      </c>
      <c r="J71" s="209" t="s">
        <v>159</v>
      </c>
      <c r="K71" s="210">
        <v>6.5</v>
      </c>
      <c r="L71" s="211" t="s">
        <v>1089</v>
      </c>
      <c r="M71" s="210">
        <v>3</v>
      </c>
      <c r="N71" s="212" t="s">
        <v>58</v>
      </c>
      <c r="O71" s="210" t="s">
        <v>510</v>
      </c>
      <c r="P71" s="210">
        <v>1</v>
      </c>
      <c r="Q71" s="210">
        <v>1.8</v>
      </c>
      <c r="R71" s="210">
        <v>0.2</v>
      </c>
      <c r="S71" s="210">
        <v>2</v>
      </c>
    </row>
    <row r="72" spans="5:19" s="182" customFormat="1" ht="31.5">
      <c r="E72" s="207">
        <v>68</v>
      </c>
      <c r="F72" s="208" t="s">
        <v>132</v>
      </c>
      <c r="G72" s="209" t="s">
        <v>30</v>
      </c>
      <c r="H72" s="209" t="s">
        <v>27</v>
      </c>
      <c r="I72" s="209" t="s">
        <v>27</v>
      </c>
      <c r="J72" s="209" t="s">
        <v>27</v>
      </c>
      <c r="K72" s="210">
        <v>3.5</v>
      </c>
      <c r="L72" s="211" t="s">
        <v>131</v>
      </c>
      <c r="M72" s="210">
        <v>30</v>
      </c>
      <c r="N72" s="212" t="s">
        <v>31</v>
      </c>
      <c r="O72" s="210" t="s">
        <v>788</v>
      </c>
      <c r="P72" s="210">
        <v>24</v>
      </c>
      <c r="Q72" s="210">
        <v>0.9</v>
      </c>
      <c r="R72" s="210">
        <v>0.1</v>
      </c>
      <c r="S72" s="210">
        <v>1</v>
      </c>
    </row>
    <row r="73" spans="5:19" s="182" customFormat="1" ht="31.5">
      <c r="E73" s="207">
        <v>69</v>
      </c>
      <c r="F73" s="208" t="s">
        <v>135</v>
      </c>
      <c r="G73" s="209" t="s">
        <v>30</v>
      </c>
      <c r="H73" s="209" t="s">
        <v>27</v>
      </c>
      <c r="I73" s="209" t="s">
        <v>27</v>
      </c>
      <c r="J73" s="209" t="s">
        <v>67</v>
      </c>
      <c r="K73" s="210">
        <v>4</v>
      </c>
      <c r="L73" s="211" t="s">
        <v>131</v>
      </c>
      <c r="M73" s="210">
        <v>5</v>
      </c>
      <c r="N73" s="212" t="s">
        <v>48</v>
      </c>
      <c r="O73" s="210" t="s">
        <v>510</v>
      </c>
      <c r="P73" s="210">
        <v>3</v>
      </c>
      <c r="Q73" s="210">
        <v>1.8</v>
      </c>
      <c r="R73" s="210">
        <v>0.2</v>
      </c>
      <c r="S73" s="210">
        <v>2</v>
      </c>
    </row>
    <row r="74" spans="5:19" s="182" customFormat="1" ht="31.5">
      <c r="E74" s="207">
        <v>70</v>
      </c>
      <c r="F74" s="208" t="s">
        <v>140</v>
      </c>
      <c r="G74" s="209" t="s">
        <v>30</v>
      </c>
      <c r="H74" s="209" t="s">
        <v>27</v>
      </c>
      <c r="I74" s="209" t="s">
        <v>27</v>
      </c>
      <c r="J74" s="209" t="s">
        <v>65</v>
      </c>
      <c r="K74" s="210">
        <v>5</v>
      </c>
      <c r="L74" s="211" t="s">
        <v>1093</v>
      </c>
      <c r="M74" s="210">
        <v>12</v>
      </c>
      <c r="N74" s="212" t="s">
        <v>48</v>
      </c>
      <c r="O74" s="210" t="s">
        <v>788</v>
      </c>
      <c r="P74" s="210">
        <v>2.79</v>
      </c>
      <c r="Q74" s="210">
        <v>0.9</v>
      </c>
      <c r="R74" s="210">
        <v>0.1</v>
      </c>
      <c r="S74" s="210">
        <v>1</v>
      </c>
    </row>
    <row r="75" spans="5:19" s="182" customFormat="1" ht="31.5">
      <c r="E75" s="207">
        <v>71</v>
      </c>
      <c r="F75" s="208" t="s">
        <v>141</v>
      </c>
      <c r="G75" s="209" t="s">
        <v>30</v>
      </c>
      <c r="H75" s="209" t="s">
        <v>27</v>
      </c>
      <c r="I75" s="209" t="s">
        <v>27</v>
      </c>
      <c r="J75" s="209" t="s">
        <v>79</v>
      </c>
      <c r="K75" s="210">
        <v>4</v>
      </c>
      <c r="L75" s="211" t="s">
        <v>1090</v>
      </c>
      <c r="M75" s="210">
        <v>5.5</v>
      </c>
      <c r="N75" s="212" t="s">
        <v>48</v>
      </c>
      <c r="O75" s="210" t="s">
        <v>510</v>
      </c>
      <c r="P75" s="210">
        <v>3.33</v>
      </c>
      <c r="Q75" s="210">
        <v>1.95</v>
      </c>
      <c r="R75" s="210">
        <v>0.22</v>
      </c>
      <c r="S75" s="210">
        <v>2.17</v>
      </c>
    </row>
    <row r="76" spans="5:19" s="182" customFormat="1" ht="31.5">
      <c r="E76" s="207">
        <v>72</v>
      </c>
      <c r="F76" s="208" t="s">
        <v>144</v>
      </c>
      <c r="G76" s="209" t="s">
        <v>30</v>
      </c>
      <c r="H76" s="209" t="s">
        <v>27</v>
      </c>
      <c r="I76" s="209" t="s">
        <v>27</v>
      </c>
      <c r="J76" s="209" t="s">
        <v>134</v>
      </c>
      <c r="K76" s="210">
        <v>2.5</v>
      </c>
      <c r="L76" s="211" t="s">
        <v>1090</v>
      </c>
      <c r="M76" s="210">
        <v>2.95</v>
      </c>
      <c r="N76" s="212" t="s">
        <v>58</v>
      </c>
      <c r="O76" s="210" t="s">
        <v>510</v>
      </c>
      <c r="P76" s="210">
        <v>1.5</v>
      </c>
      <c r="Q76" s="210">
        <v>1.3</v>
      </c>
      <c r="R76" s="210">
        <v>0.15</v>
      </c>
      <c r="S76" s="210">
        <v>1.45</v>
      </c>
    </row>
    <row r="77" spans="5:19" s="182" customFormat="1" ht="31.5">
      <c r="E77" s="207">
        <v>73</v>
      </c>
      <c r="F77" s="208" t="s">
        <v>1122</v>
      </c>
      <c r="G77" s="209" t="s">
        <v>30</v>
      </c>
      <c r="H77" s="209" t="s">
        <v>27</v>
      </c>
      <c r="I77" s="209" t="s">
        <v>27</v>
      </c>
      <c r="J77" s="209" t="s">
        <v>134</v>
      </c>
      <c r="K77" s="210">
        <v>2.5</v>
      </c>
      <c r="L77" s="211" t="s">
        <v>1090</v>
      </c>
      <c r="M77" s="210">
        <v>3</v>
      </c>
      <c r="N77" s="212" t="s">
        <v>58</v>
      </c>
      <c r="O77" s="210" t="s">
        <v>510</v>
      </c>
      <c r="P77" s="210">
        <v>1.5</v>
      </c>
      <c r="Q77" s="210">
        <v>1.35</v>
      </c>
      <c r="R77" s="210">
        <v>0.15</v>
      </c>
      <c r="S77" s="210">
        <v>1.5</v>
      </c>
    </row>
    <row r="78" spans="5:19" s="182" customFormat="1" ht="15.75">
      <c r="E78" s="207">
        <v>74</v>
      </c>
      <c r="F78" s="208" t="s">
        <v>146</v>
      </c>
      <c r="G78" s="209" t="s">
        <v>30</v>
      </c>
      <c r="H78" s="209" t="s">
        <v>27</v>
      </c>
      <c r="I78" s="209" t="s">
        <v>27</v>
      </c>
      <c r="J78" s="209" t="s">
        <v>109</v>
      </c>
      <c r="K78" s="210">
        <v>3.5</v>
      </c>
      <c r="L78" s="211" t="s">
        <v>1090</v>
      </c>
      <c r="M78" s="210">
        <v>1.5</v>
      </c>
      <c r="N78" s="212" t="s">
        <v>58</v>
      </c>
      <c r="O78" s="210" t="s">
        <v>510</v>
      </c>
      <c r="P78" s="210">
        <v>1</v>
      </c>
      <c r="Q78" s="210">
        <v>0.45</v>
      </c>
      <c r="R78" s="210">
        <v>0.05</v>
      </c>
      <c r="S78" s="210">
        <v>0.5</v>
      </c>
    </row>
    <row r="79" spans="5:19" s="182" customFormat="1" ht="15.75">
      <c r="E79" s="207">
        <v>75</v>
      </c>
      <c r="F79" s="208" t="s">
        <v>147</v>
      </c>
      <c r="G79" s="209" t="s">
        <v>30</v>
      </c>
      <c r="H79" s="209" t="s">
        <v>27</v>
      </c>
      <c r="I79" s="209" t="s">
        <v>27</v>
      </c>
      <c r="J79" s="209" t="s">
        <v>79</v>
      </c>
      <c r="K79" s="210">
        <v>4</v>
      </c>
      <c r="L79" s="211" t="s">
        <v>1090</v>
      </c>
      <c r="M79" s="210">
        <v>1.5</v>
      </c>
      <c r="N79" s="212" t="s">
        <v>58</v>
      </c>
      <c r="O79" s="210" t="s">
        <v>510</v>
      </c>
      <c r="P79" s="210">
        <v>1</v>
      </c>
      <c r="Q79" s="210">
        <v>0.45</v>
      </c>
      <c r="R79" s="210">
        <v>0.05</v>
      </c>
      <c r="S79" s="210">
        <v>0.5</v>
      </c>
    </row>
    <row r="80" spans="5:19" s="182" customFormat="1" ht="47.25">
      <c r="E80" s="207">
        <v>76</v>
      </c>
      <c r="F80" s="208" t="s">
        <v>148</v>
      </c>
      <c r="G80" s="209" t="s">
        <v>30</v>
      </c>
      <c r="H80" s="209" t="s">
        <v>27</v>
      </c>
      <c r="I80" s="209" t="s">
        <v>27</v>
      </c>
      <c r="J80" s="209" t="s">
        <v>68</v>
      </c>
      <c r="K80" s="210">
        <v>4</v>
      </c>
      <c r="L80" s="211" t="s">
        <v>1090</v>
      </c>
      <c r="M80" s="210">
        <v>4</v>
      </c>
      <c r="N80" s="212" t="s">
        <v>58</v>
      </c>
      <c r="O80" s="210" t="s">
        <v>510</v>
      </c>
      <c r="P80" s="210">
        <v>2</v>
      </c>
      <c r="Q80" s="210">
        <v>1.8</v>
      </c>
      <c r="R80" s="210">
        <v>0.2</v>
      </c>
      <c r="S80" s="210">
        <v>2</v>
      </c>
    </row>
    <row r="81" spans="5:19" s="182" customFormat="1" ht="31.5">
      <c r="E81" s="207">
        <v>77</v>
      </c>
      <c r="F81" s="208" t="s">
        <v>149</v>
      </c>
      <c r="G81" s="209" t="s">
        <v>30</v>
      </c>
      <c r="H81" s="209" t="s">
        <v>27</v>
      </c>
      <c r="I81" s="209" t="s">
        <v>27</v>
      </c>
      <c r="J81" s="209" t="s">
        <v>68</v>
      </c>
      <c r="K81" s="210">
        <v>4</v>
      </c>
      <c r="L81" s="211" t="s">
        <v>1090</v>
      </c>
      <c r="M81" s="210">
        <v>4</v>
      </c>
      <c r="N81" s="212" t="s">
        <v>58</v>
      </c>
      <c r="O81" s="210" t="s">
        <v>510</v>
      </c>
      <c r="P81" s="210">
        <v>2</v>
      </c>
      <c r="Q81" s="210">
        <v>1.8</v>
      </c>
      <c r="R81" s="210">
        <v>0.2</v>
      </c>
      <c r="S81" s="210">
        <v>2</v>
      </c>
    </row>
    <row r="82" spans="5:19" s="182" customFormat="1" ht="15.75">
      <c r="E82" s="207">
        <v>78</v>
      </c>
      <c r="F82" s="208" t="s">
        <v>1004</v>
      </c>
      <c r="G82" s="209" t="s">
        <v>30</v>
      </c>
      <c r="H82" s="209" t="s">
        <v>27</v>
      </c>
      <c r="I82" s="209" t="s">
        <v>27</v>
      </c>
      <c r="J82" s="209" t="s">
        <v>1005</v>
      </c>
      <c r="K82" s="210">
        <v>3.5</v>
      </c>
      <c r="L82" s="211" t="s">
        <v>1090</v>
      </c>
      <c r="M82" s="210">
        <v>6</v>
      </c>
      <c r="N82" s="212" t="s">
        <v>48</v>
      </c>
      <c r="O82" s="210" t="s">
        <v>788</v>
      </c>
      <c r="P82" s="210">
        <v>2.5</v>
      </c>
      <c r="Q82" s="210">
        <v>0.9</v>
      </c>
      <c r="R82" s="210">
        <v>0.1</v>
      </c>
      <c r="S82" s="210">
        <v>1</v>
      </c>
    </row>
    <row r="83" spans="5:19" s="182" customFormat="1" ht="15.75">
      <c r="E83" s="207">
        <v>79</v>
      </c>
      <c r="F83" s="208" t="s">
        <v>1006</v>
      </c>
      <c r="G83" s="209" t="s">
        <v>30</v>
      </c>
      <c r="H83" s="209" t="s">
        <v>27</v>
      </c>
      <c r="I83" s="209" t="s">
        <v>27</v>
      </c>
      <c r="J83" s="209" t="s">
        <v>1005</v>
      </c>
      <c r="K83" s="210">
        <v>3.5</v>
      </c>
      <c r="L83" s="211" t="s">
        <v>1090</v>
      </c>
      <c r="M83" s="210">
        <v>5.96</v>
      </c>
      <c r="N83" s="212" t="s">
        <v>48</v>
      </c>
      <c r="O83" s="210" t="s">
        <v>788</v>
      </c>
      <c r="P83" s="210">
        <v>2.5</v>
      </c>
      <c r="Q83" s="210">
        <v>0.9</v>
      </c>
      <c r="R83" s="210">
        <v>0.1</v>
      </c>
      <c r="S83" s="210">
        <v>1</v>
      </c>
    </row>
    <row r="84" spans="5:19" s="182" customFormat="1" ht="31.5">
      <c r="E84" s="207">
        <v>80</v>
      </c>
      <c r="F84" s="208" t="s">
        <v>1007</v>
      </c>
      <c r="G84" s="209" t="s">
        <v>30</v>
      </c>
      <c r="H84" s="209" t="s">
        <v>27</v>
      </c>
      <c r="I84" s="209" t="s">
        <v>27</v>
      </c>
      <c r="J84" s="209" t="s">
        <v>1124</v>
      </c>
      <c r="K84" s="210">
        <v>2</v>
      </c>
      <c r="L84" s="211" t="s">
        <v>1090</v>
      </c>
      <c r="M84" s="210">
        <v>6.99</v>
      </c>
      <c r="N84" s="212" t="s">
        <v>48</v>
      </c>
      <c r="O84" s="210" t="s">
        <v>788</v>
      </c>
      <c r="P84" s="210">
        <v>3</v>
      </c>
      <c r="Q84" s="210">
        <v>0.9</v>
      </c>
      <c r="R84" s="210">
        <v>0.1</v>
      </c>
      <c r="S84" s="210">
        <v>1</v>
      </c>
    </row>
    <row r="85" spans="5:19" s="182" customFormat="1" ht="15.75">
      <c r="E85" s="207">
        <v>81</v>
      </c>
      <c r="F85" s="208" t="s">
        <v>1009</v>
      </c>
      <c r="G85" s="209" t="s">
        <v>30</v>
      </c>
      <c r="H85" s="209" t="s">
        <v>27</v>
      </c>
      <c r="I85" s="209" t="s">
        <v>27</v>
      </c>
      <c r="J85" s="209" t="s">
        <v>1010</v>
      </c>
      <c r="K85" s="210">
        <v>4</v>
      </c>
      <c r="L85" s="211" t="s">
        <v>1090</v>
      </c>
      <c r="M85" s="210">
        <v>5.97</v>
      </c>
      <c r="N85" s="212" t="s">
        <v>48</v>
      </c>
      <c r="O85" s="210" t="s">
        <v>788</v>
      </c>
      <c r="P85" s="210">
        <v>3</v>
      </c>
      <c r="Q85" s="210">
        <v>0.9</v>
      </c>
      <c r="R85" s="210">
        <v>0.1</v>
      </c>
      <c r="S85" s="210">
        <v>1</v>
      </c>
    </row>
    <row r="86" spans="5:19" s="182" customFormat="1" ht="15.75">
      <c r="E86" s="207">
        <v>82</v>
      </c>
      <c r="F86" s="208" t="s">
        <v>1011</v>
      </c>
      <c r="G86" s="209" t="s">
        <v>30</v>
      </c>
      <c r="H86" s="209" t="s">
        <v>27</v>
      </c>
      <c r="I86" s="209" t="s">
        <v>27</v>
      </c>
      <c r="J86" s="209" t="s">
        <v>1012</v>
      </c>
      <c r="K86" s="210">
        <v>4</v>
      </c>
      <c r="L86" s="211" t="s">
        <v>1090</v>
      </c>
      <c r="M86" s="210">
        <v>5</v>
      </c>
      <c r="N86" s="212" t="s">
        <v>48</v>
      </c>
      <c r="O86" s="210" t="s">
        <v>788</v>
      </c>
      <c r="P86" s="210">
        <v>2.5300000000000002</v>
      </c>
      <c r="Q86" s="210">
        <v>0.9</v>
      </c>
      <c r="R86" s="210">
        <v>0.1</v>
      </c>
      <c r="S86" s="210">
        <v>1</v>
      </c>
    </row>
    <row r="87" spans="5:19" s="182" customFormat="1" ht="31.5">
      <c r="E87" s="207">
        <v>83</v>
      </c>
      <c r="F87" s="208" t="s">
        <v>154</v>
      </c>
      <c r="G87" s="209" t="s">
        <v>30</v>
      </c>
      <c r="H87" s="209" t="s">
        <v>27</v>
      </c>
      <c r="I87" s="209" t="s">
        <v>27</v>
      </c>
      <c r="J87" s="209" t="s">
        <v>67</v>
      </c>
      <c r="K87" s="210">
        <v>4</v>
      </c>
      <c r="L87" s="211" t="s">
        <v>1091</v>
      </c>
      <c r="M87" s="210">
        <v>4.99</v>
      </c>
      <c r="N87" s="212" t="s">
        <v>35</v>
      </c>
      <c r="O87" s="210" t="s">
        <v>510</v>
      </c>
      <c r="P87" s="210">
        <v>3.05</v>
      </c>
      <c r="Q87" s="210">
        <v>1.75</v>
      </c>
      <c r="R87" s="210">
        <v>0.19</v>
      </c>
      <c r="S87" s="210">
        <v>1.94</v>
      </c>
    </row>
    <row r="88" spans="5:19" s="182" customFormat="1" ht="31.5">
      <c r="E88" s="207">
        <v>84</v>
      </c>
      <c r="F88" s="208" t="s">
        <v>155</v>
      </c>
      <c r="G88" s="209" t="s">
        <v>30</v>
      </c>
      <c r="H88" s="209" t="s">
        <v>27</v>
      </c>
      <c r="I88" s="209" t="s">
        <v>27</v>
      </c>
      <c r="J88" s="209" t="s">
        <v>67</v>
      </c>
      <c r="K88" s="210">
        <v>4</v>
      </c>
      <c r="L88" s="211" t="s">
        <v>1091</v>
      </c>
      <c r="M88" s="210">
        <v>2</v>
      </c>
      <c r="N88" s="212" t="s">
        <v>31</v>
      </c>
      <c r="O88" s="210" t="s">
        <v>510</v>
      </c>
      <c r="P88" s="210">
        <v>1.6</v>
      </c>
      <c r="Q88" s="210">
        <v>0.36</v>
      </c>
      <c r="R88" s="210">
        <v>0.04</v>
      </c>
      <c r="S88" s="210">
        <v>0.39999999999999997</v>
      </c>
    </row>
    <row r="89" spans="5:19" s="182" customFormat="1" ht="31.5">
      <c r="E89" s="207">
        <v>85</v>
      </c>
      <c r="F89" s="208" t="s">
        <v>842</v>
      </c>
      <c r="G89" s="209" t="s">
        <v>30</v>
      </c>
      <c r="H89" s="209" t="s">
        <v>27</v>
      </c>
      <c r="I89" s="209" t="s">
        <v>27</v>
      </c>
      <c r="J89" s="209" t="s">
        <v>159</v>
      </c>
      <c r="K89" s="210">
        <v>6</v>
      </c>
      <c r="L89" s="211" t="s">
        <v>1091</v>
      </c>
      <c r="M89" s="210">
        <v>4.24</v>
      </c>
      <c r="N89" s="212" t="s">
        <v>35</v>
      </c>
      <c r="O89" s="210" t="s">
        <v>788</v>
      </c>
      <c r="P89" s="210">
        <v>1.5</v>
      </c>
      <c r="Q89" s="210">
        <v>0.9</v>
      </c>
      <c r="R89" s="210">
        <v>0.1</v>
      </c>
      <c r="S89" s="210">
        <v>1</v>
      </c>
    </row>
    <row r="90" spans="5:19" s="182" customFormat="1" ht="31.5">
      <c r="E90" s="207">
        <v>86</v>
      </c>
      <c r="F90" s="208" t="s">
        <v>156</v>
      </c>
      <c r="G90" s="209" t="s">
        <v>30</v>
      </c>
      <c r="H90" s="209" t="s">
        <v>27</v>
      </c>
      <c r="I90" s="209" t="s">
        <v>27</v>
      </c>
      <c r="J90" s="209" t="s">
        <v>79</v>
      </c>
      <c r="K90" s="210">
        <v>4</v>
      </c>
      <c r="L90" s="211" t="s">
        <v>1091</v>
      </c>
      <c r="M90" s="210">
        <v>8.1</v>
      </c>
      <c r="N90" s="212" t="s">
        <v>64</v>
      </c>
      <c r="O90" s="210" t="s">
        <v>788</v>
      </c>
      <c r="P90" s="210">
        <v>3.1599999999999997</v>
      </c>
      <c r="Q90" s="210">
        <v>0.9</v>
      </c>
      <c r="R90" s="210">
        <v>0.1</v>
      </c>
      <c r="S90" s="210">
        <v>1</v>
      </c>
    </row>
    <row r="91" spans="5:19" s="182" customFormat="1" ht="31.5">
      <c r="E91" s="207">
        <v>87</v>
      </c>
      <c r="F91" s="208" t="s">
        <v>157</v>
      </c>
      <c r="G91" s="209" t="s">
        <v>30</v>
      </c>
      <c r="H91" s="209" t="s">
        <v>27</v>
      </c>
      <c r="I91" s="209" t="s">
        <v>27</v>
      </c>
      <c r="J91" s="209" t="s">
        <v>78</v>
      </c>
      <c r="K91" s="210">
        <v>3.5</v>
      </c>
      <c r="L91" s="211" t="s">
        <v>1091</v>
      </c>
      <c r="M91" s="210">
        <v>8.1</v>
      </c>
      <c r="N91" s="212" t="s">
        <v>64</v>
      </c>
      <c r="O91" s="210" t="s">
        <v>510</v>
      </c>
      <c r="P91" s="210">
        <v>6.77</v>
      </c>
      <c r="Q91" s="210">
        <v>1.2</v>
      </c>
      <c r="R91" s="210">
        <v>0.13</v>
      </c>
      <c r="S91" s="210">
        <v>1.33</v>
      </c>
    </row>
    <row r="92" spans="5:19" s="182" customFormat="1" ht="31.5">
      <c r="E92" s="207">
        <v>88</v>
      </c>
      <c r="F92" s="208" t="s">
        <v>158</v>
      </c>
      <c r="G92" s="209" t="s">
        <v>30</v>
      </c>
      <c r="H92" s="209" t="s">
        <v>27</v>
      </c>
      <c r="I92" s="209" t="s">
        <v>27</v>
      </c>
      <c r="J92" s="209" t="s">
        <v>101</v>
      </c>
      <c r="K92" s="210">
        <v>3.5</v>
      </c>
      <c r="L92" s="211" t="s">
        <v>1091</v>
      </c>
      <c r="M92" s="210">
        <v>8.1</v>
      </c>
      <c r="N92" s="212" t="s">
        <v>64</v>
      </c>
      <c r="O92" s="210" t="s">
        <v>788</v>
      </c>
      <c r="P92" s="210">
        <v>1.55</v>
      </c>
      <c r="Q92" s="210">
        <v>0.9</v>
      </c>
      <c r="R92" s="210">
        <v>0.1</v>
      </c>
      <c r="S92" s="210">
        <v>1</v>
      </c>
    </row>
    <row r="93" spans="5:19" s="182" customFormat="1" ht="31.5">
      <c r="E93" s="207">
        <v>89</v>
      </c>
      <c r="F93" s="208" t="s">
        <v>161</v>
      </c>
      <c r="G93" s="209" t="s">
        <v>30</v>
      </c>
      <c r="H93" s="209" t="s">
        <v>27</v>
      </c>
      <c r="I93" s="209" t="s">
        <v>27</v>
      </c>
      <c r="J93" s="209" t="s">
        <v>27</v>
      </c>
      <c r="K93" s="210">
        <v>3.5</v>
      </c>
      <c r="L93" s="211" t="s">
        <v>1089</v>
      </c>
      <c r="M93" s="210">
        <v>10.31</v>
      </c>
      <c r="N93" s="212" t="s">
        <v>48</v>
      </c>
      <c r="O93" s="210" t="s">
        <v>788</v>
      </c>
      <c r="P93" s="210">
        <v>7.06</v>
      </c>
      <c r="Q93" s="210">
        <v>0.9</v>
      </c>
      <c r="R93" s="210">
        <v>0.1</v>
      </c>
      <c r="S93" s="210">
        <v>1</v>
      </c>
    </row>
    <row r="94" spans="5:19" s="182" customFormat="1" ht="31.5">
      <c r="E94" s="207">
        <v>90</v>
      </c>
      <c r="F94" s="208" t="s">
        <v>162</v>
      </c>
      <c r="G94" s="209" t="s">
        <v>30</v>
      </c>
      <c r="H94" s="209" t="s">
        <v>27</v>
      </c>
      <c r="I94" s="209" t="s">
        <v>27</v>
      </c>
      <c r="J94" s="209" t="s">
        <v>27</v>
      </c>
      <c r="K94" s="210">
        <v>3.5</v>
      </c>
      <c r="L94" s="211" t="s">
        <v>1094</v>
      </c>
      <c r="M94" s="210">
        <v>35</v>
      </c>
      <c r="N94" s="212" t="s">
        <v>48</v>
      </c>
      <c r="O94" s="210" t="s">
        <v>50</v>
      </c>
      <c r="P94" s="210">
        <v>9.34</v>
      </c>
      <c r="Q94" s="210">
        <v>0.9</v>
      </c>
      <c r="R94" s="210">
        <v>0.1</v>
      </c>
      <c r="S94" s="210">
        <v>1</v>
      </c>
    </row>
    <row r="95" spans="5:19" s="182" customFormat="1" ht="31.5">
      <c r="E95" s="207">
        <v>91</v>
      </c>
      <c r="F95" s="208" t="s">
        <v>163</v>
      </c>
      <c r="G95" s="209" t="s">
        <v>30</v>
      </c>
      <c r="H95" s="209" t="s">
        <v>27</v>
      </c>
      <c r="I95" s="209" t="s">
        <v>27</v>
      </c>
      <c r="J95" s="209" t="s">
        <v>67</v>
      </c>
      <c r="K95" s="210">
        <v>4</v>
      </c>
      <c r="L95" s="211" t="s">
        <v>1091</v>
      </c>
      <c r="M95" s="210">
        <v>2</v>
      </c>
      <c r="N95" s="212" t="s">
        <v>58</v>
      </c>
      <c r="O95" s="210" t="s">
        <v>510</v>
      </c>
      <c r="P95" s="210">
        <v>1</v>
      </c>
      <c r="Q95" s="210">
        <v>0.9</v>
      </c>
      <c r="R95" s="210">
        <v>0.1</v>
      </c>
      <c r="S95" s="210">
        <v>1</v>
      </c>
    </row>
    <row r="96" spans="5:19" s="182" customFormat="1" ht="31.5">
      <c r="E96" s="207">
        <v>92</v>
      </c>
      <c r="F96" s="208" t="s">
        <v>164</v>
      </c>
      <c r="G96" s="209" t="s">
        <v>30</v>
      </c>
      <c r="H96" s="209" t="s">
        <v>27</v>
      </c>
      <c r="I96" s="209" t="s">
        <v>27</v>
      </c>
      <c r="J96" s="209" t="s">
        <v>27</v>
      </c>
      <c r="K96" s="210">
        <v>3.5</v>
      </c>
      <c r="L96" s="211" t="s">
        <v>1091</v>
      </c>
      <c r="M96" s="210">
        <v>5</v>
      </c>
      <c r="N96" s="212" t="s">
        <v>58</v>
      </c>
      <c r="O96" s="210" t="s">
        <v>788</v>
      </c>
      <c r="P96" s="210">
        <v>2</v>
      </c>
      <c r="Q96" s="210">
        <v>0.9</v>
      </c>
      <c r="R96" s="210">
        <v>0.1</v>
      </c>
      <c r="S96" s="210">
        <v>1</v>
      </c>
    </row>
    <row r="97" spans="5:19" s="182" customFormat="1" ht="31.5">
      <c r="E97" s="207">
        <v>93</v>
      </c>
      <c r="F97" s="208" t="s">
        <v>165</v>
      </c>
      <c r="G97" s="209" t="s">
        <v>30</v>
      </c>
      <c r="H97" s="209" t="s">
        <v>27</v>
      </c>
      <c r="I97" s="209" t="s">
        <v>27</v>
      </c>
      <c r="J97" s="209" t="s">
        <v>87</v>
      </c>
      <c r="K97" s="210">
        <v>4</v>
      </c>
      <c r="L97" s="211" t="s">
        <v>1093</v>
      </c>
      <c r="M97" s="210">
        <v>5</v>
      </c>
      <c r="N97" s="212" t="s">
        <v>58</v>
      </c>
      <c r="O97" s="210" t="s">
        <v>788</v>
      </c>
      <c r="P97" s="210">
        <v>2</v>
      </c>
      <c r="Q97" s="210">
        <v>0.9</v>
      </c>
      <c r="R97" s="210">
        <v>0.1</v>
      </c>
      <c r="S97" s="210">
        <v>1</v>
      </c>
    </row>
    <row r="98" spans="5:19" s="182" customFormat="1" ht="31.5">
      <c r="E98" s="207">
        <v>94</v>
      </c>
      <c r="F98" s="208" t="s">
        <v>166</v>
      </c>
      <c r="G98" s="209" t="s">
        <v>30</v>
      </c>
      <c r="H98" s="209" t="s">
        <v>27</v>
      </c>
      <c r="I98" s="209" t="s">
        <v>27</v>
      </c>
      <c r="J98" s="209" t="s">
        <v>85</v>
      </c>
      <c r="K98" s="210">
        <v>5.5</v>
      </c>
      <c r="L98" s="211" t="s">
        <v>1093</v>
      </c>
      <c r="M98" s="210">
        <v>5</v>
      </c>
      <c r="N98" s="212" t="s">
        <v>58</v>
      </c>
      <c r="O98" s="210" t="s">
        <v>788</v>
      </c>
      <c r="P98" s="210">
        <v>2</v>
      </c>
      <c r="Q98" s="210">
        <v>0.9</v>
      </c>
      <c r="R98" s="210">
        <v>0.1</v>
      </c>
      <c r="S98" s="210">
        <v>1</v>
      </c>
    </row>
    <row r="99" spans="5:19" s="182" customFormat="1" ht="31.5">
      <c r="E99" s="207">
        <v>95</v>
      </c>
      <c r="F99" s="208" t="s">
        <v>167</v>
      </c>
      <c r="G99" s="209" t="s">
        <v>30</v>
      </c>
      <c r="H99" s="209" t="s">
        <v>27</v>
      </c>
      <c r="I99" s="209" t="s">
        <v>27</v>
      </c>
      <c r="J99" s="209" t="s">
        <v>95</v>
      </c>
      <c r="K99" s="210">
        <v>5.5</v>
      </c>
      <c r="L99" s="211" t="s">
        <v>1093</v>
      </c>
      <c r="M99" s="210">
        <v>5</v>
      </c>
      <c r="N99" s="212" t="s">
        <v>58</v>
      </c>
      <c r="O99" s="210" t="s">
        <v>788</v>
      </c>
      <c r="P99" s="210">
        <v>2</v>
      </c>
      <c r="Q99" s="210">
        <v>0.9</v>
      </c>
      <c r="R99" s="210">
        <v>0.1</v>
      </c>
      <c r="S99" s="210">
        <v>1</v>
      </c>
    </row>
    <row r="100" spans="5:19" s="182" customFormat="1" ht="47.25">
      <c r="E100" s="207">
        <v>96</v>
      </c>
      <c r="F100" s="208" t="s">
        <v>169</v>
      </c>
      <c r="G100" s="209" t="s">
        <v>30</v>
      </c>
      <c r="H100" s="209" t="s">
        <v>27</v>
      </c>
      <c r="I100" s="209" t="s">
        <v>27</v>
      </c>
      <c r="J100" s="209" t="s">
        <v>89</v>
      </c>
      <c r="K100" s="210">
        <v>5</v>
      </c>
      <c r="L100" s="211" t="s">
        <v>1093</v>
      </c>
      <c r="M100" s="210">
        <v>1</v>
      </c>
      <c r="N100" s="212" t="s">
        <v>58</v>
      </c>
      <c r="O100" s="210" t="s">
        <v>510</v>
      </c>
      <c r="P100" s="210">
        <v>0</v>
      </c>
      <c r="Q100" s="210">
        <v>0.9</v>
      </c>
      <c r="R100" s="210">
        <v>0.1</v>
      </c>
      <c r="S100" s="210">
        <v>1</v>
      </c>
    </row>
    <row r="101" spans="5:19" s="182" customFormat="1" ht="31.5">
      <c r="E101" s="207">
        <v>97</v>
      </c>
      <c r="F101" s="208" t="s">
        <v>1129</v>
      </c>
      <c r="G101" s="209" t="s">
        <v>30</v>
      </c>
      <c r="H101" s="209" t="s">
        <v>27</v>
      </c>
      <c r="I101" s="209" t="s">
        <v>27</v>
      </c>
      <c r="J101" s="209" t="s">
        <v>27</v>
      </c>
      <c r="K101" s="210">
        <v>3.5</v>
      </c>
      <c r="L101" s="211" t="s">
        <v>1093</v>
      </c>
      <c r="M101" s="210">
        <v>5</v>
      </c>
      <c r="N101" s="212" t="s">
        <v>58</v>
      </c>
      <c r="O101" s="210" t="s">
        <v>510</v>
      </c>
      <c r="P101" s="210">
        <v>3</v>
      </c>
      <c r="Q101" s="210">
        <v>1.8</v>
      </c>
      <c r="R101" s="210">
        <v>0.2</v>
      </c>
      <c r="S101" s="210">
        <v>2</v>
      </c>
    </row>
    <row r="102" spans="5:19" s="182" customFormat="1" ht="15.75">
      <c r="E102" s="207">
        <v>98</v>
      </c>
      <c r="F102" s="208" t="s">
        <v>175</v>
      </c>
      <c r="G102" s="209" t="s">
        <v>30</v>
      </c>
      <c r="H102" s="209" t="s">
        <v>27</v>
      </c>
      <c r="I102" s="209" t="s">
        <v>27</v>
      </c>
      <c r="J102" s="209" t="s">
        <v>68</v>
      </c>
      <c r="K102" s="210">
        <v>4</v>
      </c>
      <c r="L102" s="211" t="s">
        <v>172</v>
      </c>
      <c r="M102" s="210">
        <v>9</v>
      </c>
      <c r="N102" s="212" t="s">
        <v>48</v>
      </c>
      <c r="O102" s="210" t="s">
        <v>788</v>
      </c>
      <c r="P102" s="210">
        <v>3</v>
      </c>
      <c r="Q102" s="210">
        <v>0.9</v>
      </c>
      <c r="R102" s="210">
        <v>0.1</v>
      </c>
      <c r="S102" s="210">
        <v>1</v>
      </c>
    </row>
    <row r="103" spans="5:19" s="182" customFormat="1" ht="31.5">
      <c r="E103" s="207">
        <v>99</v>
      </c>
      <c r="F103" s="208" t="s">
        <v>176</v>
      </c>
      <c r="G103" s="209" t="s">
        <v>30</v>
      </c>
      <c r="H103" s="209" t="s">
        <v>27</v>
      </c>
      <c r="I103" s="209" t="s">
        <v>27</v>
      </c>
      <c r="J103" s="209" t="s">
        <v>177</v>
      </c>
      <c r="K103" s="210">
        <v>3.5</v>
      </c>
      <c r="L103" s="211" t="s">
        <v>172</v>
      </c>
      <c r="M103" s="210">
        <v>5</v>
      </c>
      <c r="N103" s="212" t="s">
        <v>48</v>
      </c>
      <c r="O103" s="210" t="s">
        <v>510</v>
      </c>
      <c r="P103" s="210">
        <v>3</v>
      </c>
      <c r="Q103" s="210">
        <v>1.8</v>
      </c>
      <c r="R103" s="210">
        <v>0.2</v>
      </c>
      <c r="S103" s="210">
        <v>2</v>
      </c>
    </row>
    <row r="104" spans="5:19" s="182" customFormat="1" ht="15.75">
      <c r="E104" s="207">
        <v>100</v>
      </c>
      <c r="F104" s="208" t="s">
        <v>178</v>
      </c>
      <c r="G104" s="209" t="s">
        <v>30</v>
      </c>
      <c r="H104" s="209" t="s">
        <v>27</v>
      </c>
      <c r="I104" s="209" t="s">
        <v>27</v>
      </c>
      <c r="J104" s="209" t="s">
        <v>105</v>
      </c>
      <c r="K104" s="210">
        <v>4</v>
      </c>
      <c r="L104" s="211" t="s">
        <v>172</v>
      </c>
      <c r="M104" s="210">
        <v>11.83</v>
      </c>
      <c r="N104" s="212" t="s">
        <v>48</v>
      </c>
      <c r="O104" s="210" t="s">
        <v>788</v>
      </c>
      <c r="P104" s="210">
        <v>3</v>
      </c>
      <c r="Q104" s="210">
        <v>0.9</v>
      </c>
      <c r="R104" s="210">
        <v>0.1</v>
      </c>
      <c r="S104" s="210">
        <v>1</v>
      </c>
    </row>
    <row r="105" spans="5:19" s="182" customFormat="1" ht="31.5">
      <c r="E105" s="207">
        <v>101</v>
      </c>
      <c r="F105" s="208" t="s">
        <v>184</v>
      </c>
      <c r="G105" s="209" t="s">
        <v>30</v>
      </c>
      <c r="H105" s="209" t="s">
        <v>27</v>
      </c>
      <c r="I105" s="209" t="s">
        <v>27</v>
      </c>
      <c r="J105" s="209" t="s">
        <v>85</v>
      </c>
      <c r="K105" s="210">
        <v>5.5</v>
      </c>
      <c r="L105" s="211" t="s">
        <v>1095</v>
      </c>
      <c r="M105" s="210">
        <v>8</v>
      </c>
      <c r="N105" s="212" t="s">
        <v>48</v>
      </c>
      <c r="O105" s="210" t="s">
        <v>510</v>
      </c>
      <c r="P105" s="210">
        <v>6</v>
      </c>
      <c r="Q105" s="210">
        <v>1.8</v>
      </c>
      <c r="R105" s="210">
        <v>0.2</v>
      </c>
      <c r="S105" s="210">
        <v>2</v>
      </c>
    </row>
    <row r="106" spans="5:19" s="186" customFormat="1" ht="27" customHeight="1">
      <c r="E106" s="207">
        <v>102</v>
      </c>
      <c r="F106" s="208" t="s">
        <v>186</v>
      </c>
      <c r="G106" s="209" t="s">
        <v>30</v>
      </c>
      <c r="H106" s="209" t="s">
        <v>27</v>
      </c>
      <c r="I106" s="209" t="s">
        <v>27</v>
      </c>
      <c r="J106" s="209" t="s">
        <v>63</v>
      </c>
      <c r="K106" s="210">
        <v>5</v>
      </c>
      <c r="L106" s="211" t="s">
        <v>1095</v>
      </c>
      <c r="M106" s="210">
        <v>7</v>
      </c>
      <c r="N106" s="212" t="s">
        <v>48</v>
      </c>
      <c r="O106" s="210" t="s">
        <v>788</v>
      </c>
      <c r="P106" s="210">
        <v>3.41</v>
      </c>
      <c r="Q106" s="210">
        <v>0.9</v>
      </c>
      <c r="R106" s="210">
        <v>0.1</v>
      </c>
      <c r="S106" s="210">
        <v>1</v>
      </c>
    </row>
    <row r="107" spans="5:19" s="186" customFormat="1" ht="31.5" customHeight="1">
      <c r="E107" s="207">
        <v>103</v>
      </c>
      <c r="F107" s="208" t="s">
        <v>1128</v>
      </c>
      <c r="G107" s="209" t="s">
        <v>30</v>
      </c>
      <c r="H107" s="209" t="s">
        <v>27</v>
      </c>
      <c r="I107" s="209" t="s">
        <v>27</v>
      </c>
      <c r="J107" s="209" t="s">
        <v>27</v>
      </c>
      <c r="K107" s="210">
        <v>3.5</v>
      </c>
      <c r="L107" s="211" t="s">
        <v>1095</v>
      </c>
      <c r="M107" s="210">
        <v>20</v>
      </c>
      <c r="N107" s="212" t="s">
        <v>58</v>
      </c>
      <c r="O107" s="210" t="s">
        <v>788</v>
      </c>
      <c r="P107" s="210">
        <v>3.82</v>
      </c>
      <c r="Q107" s="210">
        <v>0.9</v>
      </c>
      <c r="R107" s="210">
        <v>0.1</v>
      </c>
      <c r="S107" s="210">
        <v>1</v>
      </c>
    </row>
    <row r="108" spans="5:19" s="186" customFormat="1" ht="45" customHeight="1">
      <c r="E108" s="207">
        <v>104</v>
      </c>
      <c r="F108" s="208" t="s">
        <v>1101</v>
      </c>
      <c r="G108" s="209" t="s">
        <v>57</v>
      </c>
      <c r="H108" s="209" t="s">
        <v>27</v>
      </c>
      <c r="I108" s="209" t="s">
        <v>192</v>
      </c>
      <c r="J108" s="209" t="s">
        <v>218</v>
      </c>
      <c r="K108" s="210">
        <v>3.5</v>
      </c>
      <c r="L108" s="211" t="s">
        <v>1090</v>
      </c>
      <c r="M108" s="210">
        <v>43</v>
      </c>
      <c r="N108" s="212" t="s">
        <v>510</v>
      </c>
      <c r="O108" s="210" t="s">
        <v>50</v>
      </c>
      <c r="P108" s="210">
        <v>0</v>
      </c>
      <c r="Q108" s="210">
        <v>8.5</v>
      </c>
      <c r="R108" s="210">
        <v>0.94</v>
      </c>
      <c r="S108" s="210">
        <v>9.44</v>
      </c>
    </row>
    <row r="109" spans="5:19" s="186" customFormat="1" ht="39" customHeight="1">
      <c r="E109" s="207">
        <v>105</v>
      </c>
      <c r="F109" s="208" t="s">
        <v>952</v>
      </c>
      <c r="G109" s="209" t="s">
        <v>30</v>
      </c>
      <c r="H109" s="209" t="s">
        <v>27</v>
      </c>
      <c r="I109" s="209" t="s">
        <v>647</v>
      </c>
      <c r="J109" s="209" t="s">
        <v>953</v>
      </c>
      <c r="K109" s="210">
        <v>10</v>
      </c>
      <c r="L109" s="209" t="s">
        <v>1094</v>
      </c>
      <c r="M109" s="210">
        <v>41</v>
      </c>
      <c r="N109" s="212" t="s">
        <v>954</v>
      </c>
      <c r="O109" s="210" t="s">
        <v>510</v>
      </c>
      <c r="P109" s="210">
        <v>38.799999999999997</v>
      </c>
      <c r="Q109" s="210">
        <v>1.98</v>
      </c>
      <c r="R109" s="210">
        <v>0.22</v>
      </c>
      <c r="S109" s="210">
        <v>2.2000000000000002</v>
      </c>
    </row>
    <row r="110" spans="5:19" s="186" customFormat="1" ht="51.75" customHeight="1">
      <c r="E110" s="207">
        <v>106</v>
      </c>
      <c r="F110" s="208" t="s">
        <v>958</v>
      </c>
      <c r="G110" s="209" t="s">
        <v>30</v>
      </c>
      <c r="H110" s="209" t="s">
        <v>27</v>
      </c>
      <c r="I110" s="209" t="s">
        <v>647</v>
      </c>
      <c r="J110" s="209" t="s">
        <v>678</v>
      </c>
      <c r="K110" s="210">
        <v>7</v>
      </c>
      <c r="L110" s="211" t="s">
        <v>1111</v>
      </c>
      <c r="M110" s="210">
        <v>35.06</v>
      </c>
      <c r="N110" s="212" t="s">
        <v>48</v>
      </c>
      <c r="O110" s="210" t="s">
        <v>510</v>
      </c>
      <c r="P110" s="210">
        <v>33.94</v>
      </c>
      <c r="Q110" s="210">
        <v>1.01</v>
      </c>
      <c r="R110" s="210">
        <v>0.11</v>
      </c>
      <c r="S110" s="210">
        <v>1.1200000000000001</v>
      </c>
    </row>
    <row r="111" spans="5:19" s="186" customFormat="1" ht="35.25" customHeight="1">
      <c r="E111" s="207">
        <v>107</v>
      </c>
      <c r="F111" s="208" t="s">
        <v>697</v>
      </c>
      <c r="G111" s="209" t="s">
        <v>30</v>
      </c>
      <c r="H111" s="209" t="s">
        <v>27</v>
      </c>
      <c r="I111" s="209" t="s">
        <v>647</v>
      </c>
      <c r="J111" s="209" t="s">
        <v>674</v>
      </c>
      <c r="K111" s="210">
        <v>9</v>
      </c>
      <c r="L111" s="211" t="s">
        <v>1094</v>
      </c>
      <c r="M111" s="210">
        <v>45.17</v>
      </c>
      <c r="N111" s="212" t="s">
        <v>31</v>
      </c>
      <c r="O111" s="210" t="s">
        <v>510</v>
      </c>
      <c r="P111" s="210">
        <v>28.85</v>
      </c>
      <c r="Q111" s="210">
        <v>14.68</v>
      </c>
      <c r="R111" s="210">
        <v>1.6400000000000001</v>
      </c>
      <c r="S111" s="210">
        <v>16.32</v>
      </c>
    </row>
    <row r="112" spans="5:19" s="186" customFormat="1" ht="31.5">
      <c r="E112" s="207">
        <v>108</v>
      </c>
      <c r="F112" s="208" t="s">
        <v>1117</v>
      </c>
      <c r="G112" s="209" t="s">
        <v>278</v>
      </c>
      <c r="H112" s="209" t="s">
        <v>27</v>
      </c>
      <c r="I112" s="209" t="s">
        <v>647</v>
      </c>
      <c r="J112" s="209" t="s">
        <v>674</v>
      </c>
      <c r="K112" s="210">
        <v>9</v>
      </c>
      <c r="L112" s="211" t="s">
        <v>131</v>
      </c>
      <c r="M112" s="210">
        <v>18</v>
      </c>
      <c r="N112" s="212" t="s">
        <v>58</v>
      </c>
      <c r="O112" s="210" t="s">
        <v>510</v>
      </c>
      <c r="P112" s="210">
        <v>0</v>
      </c>
      <c r="Q112" s="210">
        <v>16.2</v>
      </c>
      <c r="R112" s="210">
        <v>1.8</v>
      </c>
      <c r="S112" s="210">
        <v>18</v>
      </c>
    </row>
    <row r="113" spans="5:19" s="186" customFormat="1" ht="31.5">
      <c r="E113" s="207">
        <v>109</v>
      </c>
      <c r="F113" s="208" t="s">
        <v>1143</v>
      </c>
      <c r="G113" s="209" t="s">
        <v>278</v>
      </c>
      <c r="H113" s="209" t="s">
        <v>1035</v>
      </c>
      <c r="I113" s="209" t="s">
        <v>647</v>
      </c>
      <c r="J113" s="209" t="s">
        <v>662</v>
      </c>
      <c r="K113" s="210">
        <v>10</v>
      </c>
      <c r="L113" s="211" t="s">
        <v>1095</v>
      </c>
      <c r="M113" s="210">
        <v>75</v>
      </c>
      <c r="N113" s="212" t="s">
        <v>58</v>
      </c>
      <c r="O113" s="210" t="s">
        <v>50</v>
      </c>
      <c r="P113" s="210">
        <v>0</v>
      </c>
      <c r="Q113" s="210">
        <v>13.48</v>
      </c>
      <c r="R113" s="210">
        <v>1.5</v>
      </c>
      <c r="S113" s="210">
        <v>14.98</v>
      </c>
    </row>
    <row r="114" spans="5:19" s="186" customFormat="1" ht="15.75">
      <c r="E114" s="207">
        <v>110</v>
      </c>
      <c r="F114" s="208" t="s">
        <v>987</v>
      </c>
      <c r="G114" s="211" t="s">
        <v>278</v>
      </c>
      <c r="H114" s="209" t="s">
        <v>27</v>
      </c>
      <c r="I114" s="209" t="s">
        <v>647</v>
      </c>
      <c r="J114" s="209" t="s">
        <v>674</v>
      </c>
      <c r="K114" s="210">
        <v>9</v>
      </c>
      <c r="L114" s="211" t="s">
        <v>1091</v>
      </c>
      <c r="M114" s="210">
        <v>11</v>
      </c>
      <c r="N114" s="210" t="s">
        <v>510</v>
      </c>
      <c r="O114" s="210" t="s">
        <v>788</v>
      </c>
      <c r="P114" s="210">
        <v>0</v>
      </c>
      <c r="Q114" s="210">
        <v>4.5</v>
      </c>
      <c r="R114" s="210">
        <v>0.5</v>
      </c>
      <c r="S114" s="210">
        <v>5</v>
      </c>
    </row>
    <row r="115" spans="5:19" s="186" customFormat="1" ht="45.75" customHeight="1">
      <c r="E115" s="207">
        <v>111</v>
      </c>
      <c r="F115" s="208" t="s">
        <v>1145</v>
      </c>
      <c r="G115" s="209" t="s">
        <v>57</v>
      </c>
      <c r="H115" s="209" t="s">
        <v>27</v>
      </c>
      <c r="I115" s="209" t="s">
        <v>605</v>
      </c>
      <c r="J115" s="209" t="s">
        <v>1144</v>
      </c>
      <c r="K115" s="210">
        <v>5</v>
      </c>
      <c r="L115" s="211" t="s">
        <v>1089</v>
      </c>
      <c r="M115" s="210">
        <v>12</v>
      </c>
      <c r="N115" s="212" t="s">
        <v>510</v>
      </c>
      <c r="O115" s="210" t="s">
        <v>1146</v>
      </c>
      <c r="P115" s="210">
        <v>0</v>
      </c>
      <c r="Q115" s="210">
        <v>4.46</v>
      </c>
      <c r="R115" s="210">
        <v>0.5</v>
      </c>
      <c r="S115" s="210">
        <v>4.96</v>
      </c>
    </row>
    <row r="116" spans="5:19" s="186" customFormat="1" ht="31.5">
      <c r="E116" s="207">
        <v>112</v>
      </c>
      <c r="F116" s="208" t="s">
        <v>567</v>
      </c>
      <c r="G116" s="209" t="s">
        <v>30</v>
      </c>
      <c r="H116" s="209" t="s">
        <v>27</v>
      </c>
      <c r="I116" s="209" t="s">
        <v>558</v>
      </c>
      <c r="J116" s="209" t="s">
        <v>566</v>
      </c>
      <c r="K116" s="210">
        <v>3.5</v>
      </c>
      <c r="L116" s="209" t="s">
        <v>1094</v>
      </c>
      <c r="M116" s="210">
        <v>20</v>
      </c>
      <c r="N116" s="212" t="s">
        <v>31</v>
      </c>
      <c r="O116" s="210" t="s">
        <v>510</v>
      </c>
      <c r="P116" s="210">
        <v>13.99</v>
      </c>
      <c r="Q116" s="210">
        <v>5.4</v>
      </c>
      <c r="R116" s="210">
        <v>0.61</v>
      </c>
      <c r="S116" s="210">
        <v>6.0100000000000007</v>
      </c>
    </row>
    <row r="117" spans="5:19" s="186" customFormat="1" ht="31.5">
      <c r="E117" s="207">
        <v>113</v>
      </c>
      <c r="F117" s="208" t="s">
        <v>575</v>
      </c>
      <c r="G117" s="209" t="s">
        <v>30</v>
      </c>
      <c r="H117" s="209" t="s">
        <v>27</v>
      </c>
      <c r="I117" s="209" t="s">
        <v>558</v>
      </c>
      <c r="J117" s="209" t="s">
        <v>576</v>
      </c>
      <c r="K117" s="210">
        <v>3.5</v>
      </c>
      <c r="L117" s="209" t="s">
        <v>1090</v>
      </c>
      <c r="M117" s="210">
        <v>4</v>
      </c>
      <c r="N117" s="212" t="s">
        <v>48</v>
      </c>
      <c r="O117" s="210" t="s">
        <v>510</v>
      </c>
      <c r="P117" s="210">
        <v>2.86</v>
      </c>
      <c r="Q117" s="210">
        <v>1.03</v>
      </c>
      <c r="R117" s="210">
        <v>0.11</v>
      </c>
      <c r="S117" s="210">
        <v>1.1400000000000001</v>
      </c>
    </row>
    <row r="118" spans="5:19" s="186" customFormat="1" ht="31.5">
      <c r="E118" s="207">
        <v>114</v>
      </c>
      <c r="F118" s="208" t="s">
        <v>591</v>
      </c>
      <c r="G118" s="209" t="s">
        <v>30</v>
      </c>
      <c r="H118" s="209" t="s">
        <v>27</v>
      </c>
      <c r="I118" s="209" t="s">
        <v>558</v>
      </c>
      <c r="J118" s="209" t="s">
        <v>592</v>
      </c>
      <c r="K118" s="210">
        <v>3.5</v>
      </c>
      <c r="L118" s="209" t="s">
        <v>1094</v>
      </c>
      <c r="M118" s="210">
        <v>5</v>
      </c>
      <c r="N118" s="212" t="s">
        <v>31</v>
      </c>
      <c r="O118" s="210" t="s">
        <v>510</v>
      </c>
      <c r="P118" s="210">
        <v>2.4900000000000002</v>
      </c>
      <c r="Q118" s="210">
        <v>2.2599999999999998</v>
      </c>
      <c r="R118" s="210">
        <v>0.25</v>
      </c>
      <c r="S118" s="210">
        <v>2.5099999999999998</v>
      </c>
    </row>
    <row r="119" spans="5:19" s="186" customFormat="1" ht="31.5">
      <c r="E119" s="207">
        <v>115</v>
      </c>
      <c r="F119" s="208" t="s">
        <v>600</v>
      </c>
      <c r="G119" s="209" t="s">
        <v>30</v>
      </c>
      <c r="H119" s="209" t="s">
        <v>27</v>
      </c>
      <c r="I119" s="209" t="s">
        <v>558</v>
      </c>
      <c r="J119" s="209" t="s">
        <v>601</v>
      </c>
      <c r="K119" s="210">
        <v>5</v>
      </c>
      <c r="L119" s="209" t="s">
        <v>1094</v>
      </c>
      <c r="M119" s="210">
        <v>29</v>
      </c>
      <c r="N119" s="212" t="s">
        <v>31</v>
      </c>
      <c r="O119" s="210" t="s">
        <v>788</v>
      </c>
      <c r="P119" s="210">
        <v>20.5</v>
      </c>
      <c r="Q119" s="210">
        <v>1.8</v>
      </c>
      <c r="R119" s="210">
        <v>0.2</v>
      </c>
      <c r="S119" s="210">
        <v>2</v>
      </c>
    </row>
    <row r="120" spans="5:19" s="186" customFormat="1" ht="15.75">
      <c r="E120" s="207">
        <v>116</v>
      </c>
      <c r="F120" s="208" t="s">
        <v>603</v>
      </c>
      <c r="G120" s="209" t="s">
        <v>30</v>
      </c>
      <c r="H120" s="209" t="s">
        <v>27</v>
      </c>
      <c r="I120" s="209" t="s">
        <v>558</v>
      </c>
      <c r="J120" s="209" t="s">
        <v>601</v>
      </c>
      <c r="K120" s="210">
        <v>5</v>
      </c>
      <c r="L120" s="209" t="s">
        <v>1094</v>
      </c>
      <c r="M120" s="210">
        <v>29</v>
      </c>
      <c r="N120" s="212" t="s">
        <v>48</v>
      </c>
      <c r="O120" s="210" t="s">
        <v>788</v>
      </c>
      <c r="P120" s="210">
        <v>19.940000000000001</v>
      </c>
      <c r="Q120" s="210">
        <v>1.8</v>
      </c>
      <c r="R120" s="210">
        <v>0.2</v>
      </c>
      <c r="S120" s="210">
        <v>2</v>
      </c>
    </row>
    <row r="121" spans="5:19" s="186" customFormat="1" ht="31.5">
      <c r="E121" s="207">
        <v>117</v>
      </c>
      <c r="F121" s="208" t="s">
        <v>945</v>
      </c>
      <c r="G121" s="209" t="s">
        <v>30</v>
      </c>
      <c r="H121" s="209" t="s">
        <v>27</v>
      </c>
      <c r="I121" s="209" t="s">
        <v>558</v>
      </c>
      <c r="J121" s="209" t="s">
        <v>606</v>
      </c>
      <c r="K121" s="210">
        <v>10</v>
      </c>
      <c r="L121" s="209" t="s">
        <v>1094</v>
      </c>
      <c r="M121" s="210">
        <v>5</v>
      </c>
      <c r="N121" s="212" t="s">
        <v>48</v>
      </c>
      <c r="O121" s="210" t="s">
        <v>510</v>
      </c>
      <c r="P121" s="210">
        <v>3.57</v>
      </c>
      <c r="Q121" s="210">
        <v>1.29</v>
      </c>
      <c r="R121" s="210">
        <v>0.14000000000000001</v>
      </c>
      <c r="S121" s="210">
        <v>1.4300000000000002</v>
      </c>
    </row>
    <row r="122" spans="5:19" s="186" customFormat="1" ht="15.75">
      <c r="E122" s="207">
        <v>118</v>
      </c>
      <c r="F122" s="208" t="s">
        <v>613</v>
      </c>
      <c r="G122" s="209" t="s">
        <v>30</v>
      </c>
      <c r="H122" s="209" t="s">
        <v>27</v>
      </c>
      <c r="I122" s="209" t="s">
        <v>558</v>
      </c>
      <c r="J122" s="211" t="s">
        <v>614</v>
      </c>
      <c r="K122" s="210">
        <v>4.5</v>
      </c>
      <c r="L122" s="209" t="s">
        <v>1094</v>
      </c>
      <c r="M122" s="210">
        <v>1.5</v>
      </c>
      <c r="N122" s="212" t="s">
        <v>31</v>
      </c>
      <c r="O122" s="210" t="s">
        <v>510</v>
      </c>
      <c r="P122" s="210">
        <v>1.42</v>
      </c>
      <c r="Q122" s="210">
        <v>7.0000000000000007E-2</v>
      </c>
      <c r="R122" s="210">
        <v>0.01</v>
      </c>
      <c r="S122" s="210">
        <v>0.08</v>
      </c>
    </row>
    <row r="123" spans="5:19" s="186" customFormat="1" ht="31.5">
      <c r="E123" s="207">
        <v>119</v>
      </c>
      <c r="F123" s="208" t="s">
        <v>985</v>
      </c>
      <c r="G123" s="209" t="s">
        <v>30</v>
      </c>
      <c r="H123" s="209" t="s">
        <v>27</v>
      </c>
      <c r="I123" s="209" t="s">
        <v>558</v>
      </c>
      <c r="J123" s="209" t="s">
        <v>951</v>
      </c>
      <c r="K123" s="210"/>
      <c r="L123" s="209" t="s">
        <v>1089</v>
      </c>
      <c r="M123" s="210">
        <v>1.5</v>
      </c>
      <c r="N123" s="210" t="s">
        <v>58</v>
      </c>
      <c r="O123" s="210" t="s">
        <v>510</v>
      </c>
      <c r="P123" s="210">
        <v>0.59000000000000008</v>
      </c>
      <c r="Q123" s="210">
        <v>0.82</v>
      </c>
      <c r="R123" s="210">
        <v>0.09</v>
      </c>
      <c r="S123" s="210">
        <v>0.90999999999999992</v>
      </c>
    </row>
    <row r="124" spans="5:19" s="186" customFormat="1" ht="15.75">
      <c r="E124" s="207">
        <v>120</v>
      </c>
      <c r="F124" s="208" t="s">
        <v>1032</v>
      </c>
      <c r="G124" s="209" t="s">
        <v>30</v>
      </c>
      <c r="H124" s="209" t="s">
        <v>27</v>
      </c>
      <c r="I124" s="209" t="s">
        <v>558</v>
      </c>
      <c r="J124" s="209" t="s">
        <v>576</v>
      </c>
      <c r="K124" s="210">
        <v>3.5</v>
      </c>
      <c r="L124" s="209" t="s">
        <v>1094</v>
      </c>
      <c r="M124" s="210">
        <v>15</v>
      </c>
      <c r="N124" s="210" t="s">
        <v>58</v>
      </c>
      <c r="O124" s="210" t="s">
        <v>510</v>
      </c>
      <c r="P124" s="210">
        <v>11.66</v>
      </c>
      <c r="Q124" s="210">
        <v>3.01</v>
      </c>
      <c r="R124" s="210">
        <v>0.33</v>
      </c>
      <c r="S124" s="210">
        <v>3.34</v>
      </c>
    </row>
    <row r="125" spans="5:19" s="186" customFormat="1" ht="31.5">
      <c r="E125" s="207">
        <v>121</v>
      </c>
      <c r="F125" s="208" t="s">
        <v>618</v>
      </c>
      <c r="G125" s="209" t="s">
        <v>30</v>
      </c>
      <c r="H125" s="209" t="s">
        <v>27</v>
      </c>
      <c r="I125" s="209" t="s">
        <v>558</v>
      </c>
      <c r="J125" s="209" t="s">
        <v>559</v>
      </c>
      <c r="K125" s="210">
        <v>3</v>
      </c>
      <c r="L125" s="211" t="s">
        <v>131</v>
      </c>
      <c r="M125" s="210">
        <v>47.67</v>
      </c>
      <c r="N125" s="212" t="s">
        <v>434</v>
      </c>
      <c r="O125" s="210" t="s">
        <v>788</v>
      </c>
      <c r="P125" s="210">
        <v>40.96</v>
      </c>
      <c r="Q125" s="210">
        <v>1.8</v>
      </c>
      <c r="R125" s="210">
        <v>0.2</v>
      </c>
      <c r="S125" s="210">
        <v>2</v>
      </c>
    </row>
    <row r="126" spans="5:19" s="186" customFormat="1" ht="25.5" customHeight="1">
      <c r="E126" s="207">
        <v>122</v>
      </c>
      <c r="F126" s="208" t="s">
        <v>620</v>
      </c>
      <c r="G126" s="209" t="s">
        <v>30</v>
      </c>
      <c r="H126" s="209" t="s">
        <v>27</v>
      </c>
      <c r="I126" s="209" t="s">
        <v>558</v>
      </c>
      <c r="J126" s="209" t="s">
        <v>563</v>
      </c>
      <c r="K126" s="210">
        <v>3.5</v>
      </c>
      <c r="L126" s="211" t="s">
        <v>131</v>
      </c>
      <c r="M126" s="210">
        <v>129.5</v>
      </c>
      <c r="N126" s="212" t="s">
        <v>434</v>
      </c>
      <c r="O126" s="210" t="s">
        <v>1147</v>
      </c>
      <c r="P126" s="210">
        <v>72.27000000000001</v>
      </c>
      <c r="Q126" s="210">
        <v>2.7</v>
      </c>
      <c r="R126" s="210">
        <v>0.3</v>
      </c>
      <c r="S126" s="210">
        <v>3</v>
      </c>
    </row>
    <row r="127" spans="5:19" s="186" customFormat="1" ht="47.25">
      <c r="E127" s="207">
        <v>123</v>
      </c>
      <c r="F127" s="208" t="s">
        <v>632</v>
      </c>
      <c r="G127" s="209" t="s">
        <v>30</v>
      </c>
      <c r="H127" s="209" t="s">
        <v>27</v>
      </c>
      <c r="I127" s="209" t="s">
        <v>558</v>
      </c>
      <c r="J127" s="209" t="s">
        <v>633</v>
      </c>
      <c r="K127" s="210">
        <v>4.5</v>
      </c>
      <c r="L127" s="211" t="s">
        <v>1090</v>
      </c>
      <c r="M127" s="210">
        <v>38</v>
      </c>
      <c r="N127" s="212" t="s">
        <v>48</v>
      </c>
      <c r="O127" s="210" t="s">
        <v>788</v>
      </c>
      <c r="P127" s="210">
        <v>24.16</v>
      </c>
      <c r="Q127" s="210">
        <v>1.8</v>
      </c>
      <c r="R127" s="210">
        <v>0.2</v>
      </c>
      <c r="S127" s="210">
        <v>2</v>
      </c>
    </row>
    <row r="128" spans="5:19" s="186" customFormat="1" ht="47.25">
      <c r="E128" s="207">
        <v>124</v>
      </c>
      <c r="F128" s="208" t="s">
        <v>634</v>
      </c>
      <c r="G128" s="209" t="s">
        <v>30</v>
      </c>
      <c r="H128" s="209" t="s">
        <v>27</v>
      </c>
      <c r="I128" s="209" t="s">
        <v>558</v>
      </c>
      <c r="J128" s="209" t="s">
        <v>617</v>
      </c>
      <c r="K128" s="210">
        <v>10</v>
      </c>
      <c r="L128" s="211" t="s">
        <v>1090</v>
      </c>
      <c r="M128" s="212">
        <v>30</v>
      </c>
      <c r="N128" s="210" t="s">
        <v>58</v>
      </c>
      <c r="O128" s="210" t="s">
        <v>50</v>
      </c>
      <c r="P128" s="210">
        <v>4</v>
      </c>
      <c r="Q128" s="210">
        <v>1.8</v>
      </c>
      <c r="R128" s="210">
        <v>0.2</v>
      </c>
      <c r="S128" s="210">
        <v>2</v>
      </c>
    </row>
    <row r="129" spans="5:19" s="186" customFormat="1" ht="31.5" customHeight="1">
      <c r="E129" s="207">
        <v>125</v>
      </c>
      <c r="F129" s="208" t="s">
        <v>635</v>
      </c>
      <c r="G129" s="209" t="s">
        <v>30</v>
      </c>
      <c r="H129" s="209" t="s">
        <v>27</v>
      </c>
      <c r="I129" s="209" t="s">
        <v>558</v>
      </c>
      <c r="J129" s="209" t="s">
        <v>606</v>
      </c>
      <c r="K129" s="210">
        <v>10</v>
      </c>
      <c r="L129" s="211" t="s">
        <v>1095</v>
      </c>
      <c r="M129" s="210">
        <v>37</v>
      </c>
      <c r="N129" s="212" t="s">
        <v>48</v>
      </c>
      <c r="O129" s="210" t="s">
        <v>788</v>
      </c>
      <c r="P129" s="210">
        <v>20</v>
      </c>
      <c r="Q129" s="210">
        <v>2.7</v>
      </c>
      <c r="R129" s="210">
        <v>0.3</v>
      </c>
      <c r="S129" s="210">
        <v>3</v>
      </c>
    </row>
    <row r="130" spans="5:19" s="186" customFormat="1" ht="55.5" customHeight="1">
      <c r="E130" s="207">
        <v>126</v>
      </c>
      <c r="F130" s="208" t="s">
        <v>1109</v>
      </c>
      <c r="G130" s="209" t="s">
        <v>30</v>
      </c>
      <c r="H130" s="209" t="s">
        <v>27</v>
      </c>
      <c r="I130" s="209" t="s">
        <v>558</v>
      </c>
      <c r="J130" s="209" t="s">
        <v>563</v>
      </c>
      <c r="K130" s="210">
        <v>3.5</v>
      </c>
      <c r="L130" s="211" t="s">
        <v>1089</v>
      </c>
      <c r="M130" s="210">
        <v>13.94</v>
      </c>
      <c r="N130" s="212" t="s">
        <v>58</v>
      </c>
      <c r="O130" s="210" t="s">
        <v>788</v>
      </c>
      <c r="P130" s="210">
        <v>3.34</v>
      </c>
      <c r="Q130" s="210">
        <v>3.86</v>
      </c>
      <c r="R130" s="210">
        <v>0.43</v>
      </c>
      <c r="S130" s="210">
        <v>4.29</v>
      </c>
    </row>
    <row r="131" spans="5:19" s="182" customFormat="1" ht="33.75" customHeight="1">
      <c r="E131" s="207">
        <v>127</v>
      </c>
      <c r="F131" s="208" t="s">
        <v>640</v>
      </c>
      <c r="G131" s="209" t="s">
        <v>30</v>
      </c>
      <c r="H131" s="209" t="s">
        <v>27</v>
      </c>
      <c r="I131" s="209" t="s">
        <v>558</v>
      </c>
      <c r="J131" s="209" t="s">
        <v>571</v>
      </c>
      <c r="K131" s="210">
        <v>3</v>
      </c>
      <c r="L131" s="211" t="s">
        <v>172</v>
      </c>
      <c r="M131" s="210">
        <v>5</v>
      </c>
      <c r="N131" s="212" t="s">
        <v>610</v>
      </c>
      <c r="O131" s="210" t="s">
        <v>510</v>
      </c>
      <c r="P131" s="210">
        <v>4.5999999999999996</v>
      </c>
      <c r="Q131" s="210">
        <v>0.36</v>
      </c>
      <c r="R131" s="210">
        <v>0.04</v>
      </c>
      <c r="S131" s="210">
        <v>0.39999999999999997</v>
      </c>
    </row>
    <row r="132" spans="5:19" s="182" customFormat="1" ht="31.5">
      <c r="E132" s="207">
        <v>128</v>
      </c>
      <c r="F132" s="208" t="s">
        <v>1120</v>
      </c>
      <c r="G132" s="211" t="s">
        <v>30</v>
      </c>
      <c r="H132" s="209" t="s">
        <v>27</v>
      </c>
      <c r="I132" s="209" t="s">
        <v>558</v>
      </c>
      <c r="J132" s="209" t="s">
        <v>574</v>
      </c>
      <c r="K132" s="210" t="s">
        <v>1138</v>
      </c>
      <c r="L132" s="211" t="s">
        <v>1091</v>
      </c>
      <c r="M132" s="210">
        <v>4.25</v>
      </c>
      <c r="N132" s="210" t="s">
        <v>58</v>
      </c>
      <c r="O132" s="210" t="s">
        <v>510</v>
      </c>
      <c r="P132" s="210">
        <v>0.42</v>
      </c>
      <c r="Q132" s="210">
        <v>3.45</v>
      </c>
      <c r="R132" s="210">
        <v>0.38</v>
      </c>
      <c r="S132" s="210">
        <v>3.83</v>
      </c>
    </row>
    <row r="133" spans="5:19" s="182" customFormat="1" ht="31.5">
      <c r="E133" s="207">
        <v>129</v>
      </c>
      <c r="F133" s="208" t="s">
        <v>1112</v>
      </c>
      <c r="G133" s="209" t="s">
        <v>57</v>
      </c>
      <c r="H133" s="209" t="s">
        <v>27</v>
      </c>
      <c r="I133" s="209" t="s">
        <v>558</v>
      </c>
      <c r="J133" s="209" t="s">
        <v>1107</v>
      </c>
      <c r="K133" s="210" t="s">
        <v>1125</v>
      </c>
      <c r="L133" s="211" t="s">
        <v>131</v>
      </c>
      <c r="M133" s="210">
        <v>12</v>
      </c>
      <c r="N133" s="212" t="s">
        <v>510</v>
      </c>
      <c r="O133" s="210" t="s">
        <v>510</v>
      </c>
      <c r="P133" s="210">
        <v>0</v>
      </c>
      <c r="Q133" s="210">
        <v>10.8</v>
      </c>
      <c r="R133" s="210">
        <v>1.2</v>
      </c>
      <c r="S133" s="210">
        <v>12</v>
      </c>
    </row>
    <row r="134" spans="5:19" s="182" customFormat="1" ht="31.5">
      <c r="E134" s="207">
        <v>130</v>
      </c>
      <c r="F134" s="208" t="s">
        <v>916</v>
      </c>
      <c r="G134" s="209" t="s">
        <v>30</v>
      </c>
      <c r="H134" s="209" t="s">
        <v>27</v>
      </c>
      <c r="I134" s="209" t="s">
        <v>514</v>
      </c>
      <c r="J134" s="209" t="s">
        <v>917</v>
      </c>
      <c r="K134" s="210">
        <v>3</v>
      </c>
      <c r="L134" s="209" t="s">
        <v>1099</v>
      </c>
      <c r="M134" s="210">
        <v>5</v>
      </c>
      <c r="N134" s="212" t="s">
        <v>48</v>
      </c>
      <c r="O134" s="210" t="s">
        <v>510</v>
      </c>
      <c r="P134" s="210">
        <v>1.49</v>
      </c>
      <c r="Q134" s="210">
        <v>3.16</v>
      </c>
      <c r="R134" s="210">
        <v>0.35</v>
      </c>
      <c r="S134" s="210">
        <v>3.5100000000000002</v>
      </c>
    </row>
    <row r="135" spans="5:19" s="182" customFormat="1" ht="31.5">
      <c r="E135" s="207">
        <v>131</v>
      </c>
      <c r="F135" s="208" t="s">
        <v>533</v>
      </c>
      <c r="G135" s="209" t="s">
        <v>30</v>
      </c>
      <c r="H135" s="209" t="s">
        <v>27</v>
      </c>
      <c r="I135" s="209" t="s">
        <v>514</v>
      </c>
      <c r="J135" s="209" t="s">
        <v>534</v>
      </c>
      <c r="K135" s="210">
        <v>2.5</v>
      </c>
      <c r="L135" s="209" t="s">
        <v>1094</v>
      </c>
      <c r="M135" s="210">
        <v>2</v>
      </c>
      <c r="N135" s="210" t="s">
        <v>58</v>
      </c>
      <c r="O135" s="210" t="s">
        <v>510</v>
      </c>
      <c r="P135" s="210">
        <v>1</v>
      </c>
      <c r="Q135" s="210">
        <v>0.9</v>
      </c>
      <c r="R135" s="210">
        <v>0.1</v>
      </c>
      <c r="S135" s="210">
        <v>1</v>
      </c>
    </row>
    <row r="136" spans="5:19" s="182" customFormat="1" ht="31.5">
      <c r="E136" s="207">
        <v>132</v>
      </c>
      <c r="F136" s="208" t="s">
        <v>535</v>
      </c>
      <c r="G136" s="209" t="s">
        <v>30</v>
      </c>
      <c r="H136" s="209" t="s">
        <v>27</v>
      </c>
      <c r="I136" s="209" t="s">
        <v>514</v>
      </c>
      <c r="J136" s="209" t="s">
        <v>515</v>
      </c>
      <c r="K136" s="210">
        <v>3</v>
      </c>
      <c r="L136" s="209" t="s">
        <v>1094</v>
      </c>
      <c r="M136" s="210">
        <v>2</v>
      </c>
      <c r="N136" s="210" t="s">
        <v>58</v>
      </c>
      <c r="O136" s="210" t="s">
        <v>510</v>
      </c>
      <c r="P136" s="210">
        <v>1</v>
      </c>
      <c r="Q136" s="210">
        <v>0.9</v>
      </c>
      <c r="R136" s="210">
        <v>0.1</v>
      </c>
      <c r="S136" s="210">
        <v>1</v>
      </c>
    </row>
    <row r="137" spans="5:19" s="182" customFormat="1" ht="47.25">
      <c r="E137" s="207">
        <v>133</v>
      </c>
      <c r="F137" s="208" t="s">
        <v>547</v>
      </c>
      <c r="G137" s="209" t="s">
        <v>30</v>
      </c>
      <c r="H137" s="209" t="s">
        <v>27</v>
      </c>
      <c r="I137" s="209" t="s">
        <v>514</v>
      </c>
      <c r="J137" s="209" t="s">
        <v>548</v>
      </c>
      <c r="K137" s="210">
        <v>2.5</v>
      </c>
      <c r="L137" s="211" t="s">
        <v>1089</v>
      </c>
      <c r="M137" s="210">
        <v>5</v>
      </c>
      <c r="N137" s="213" t="s">
        <v>58</v>
      </c>
      <c r="O137" s="210" t="s">
        <v>510</v>
      </c>
      <c r="P137" s="210">
        <v>1</v>
      </c>
      <c r="Q137" s="210">
        <v>3.6</v>
      </c>
      <c r="R137" s="210">
        <v>0.4</v>
      </c>
      <c r="S137" s="210">
        <v>4</v>
      </c>
    </row>
    <row r="138" spans="5:19" s="182" customFormat="1" ht="47.25">
      <c r="E138" s="207">
        <v>134</v>
      </c>
      <c r="F138" s="208" t="s">
        <v>549</v>
      </c>
      <c r="G138" s="209" t="s">
        <v>30</v>
      </c>
      <c r="H138" s="209" t="s">
        <v>27</v>
      </c>
      <c r="I138" s="209" t="s">
        <v>514</v>
      </c>
      <c r="J138" s="209" t="s">
        <v>515</v>
      </c>
      <c r="K138" s="210">
        <v>3</v>
      </c>
      <c r="L138" s="211" t="s">
        <v>1098</v>
      </c>
      <c r="M138" s="210">
        <v>12.08</v>
      </c>
      <c r="N138" s="212" t="s">
        <v>64</v>
      </c>
      <c r="O138" s="210" t="s">
        <v>510</v>
      </c>
      <c r="P138" s="210">
        <v>1.46</v>
      </c>
      <c r="Q138" s="210">
        <v>9.5599999999999987</v>
      </c>
      <c r="R138" s="210">
        <v>1.06</v>
      </c>
      <c r="S138" s="210">
        <v>10.62</v>
      </c>
    </row>
    <row r="139" spans="5:19" s="182" customFormat="1" ht="78.75">
      <c r="E139" s="207">
        <v>135</v>
      </c>
      <c r="F139" s="208" t="s">
        <v>552</v>
      </c>
      <c r="G139" s="209" t="s">
        <v>30</v>
      </c>
      <c r="H139" s="209" t="s">
        <v>27</v>
      </c>
      <c r="I139" s="209" t="s">
        <v>514</v>
      </c>
      <c r="J139" s="209" t="s">
        <v>527</v>
      </c>
      <c r="K139" s="210">
        <v>2.5</v>
      </c>
      <c r="L139" s="211" t="s">
        <v>1089</v>
      </c>
      <c r="M139" s="210">
        <v>40.19</v>
      </c>
      <c r="N139" s="212" t="s">
        <v>48</v>
      </c>
      <c r="O139" s="210" t="s">
        <v>510</v>
      </c>
      <c r="P139" s="210">
        <v>38.1</v>
      </c>
      <c r="Q139" s="210">
        <v>1.88</v>
      </c>
      <c r="R139" s="210">
        <v>0.21</v>
      </c>
      <c r="S139" s="210">
        <v>2.09</v>
      </c>
    </row>
    <row r="140" spans="5:19" s="182" customFormat="1" ht="31.5">
      <c r="E140" s="207">
        <v>136</v>
      </c>
      <c r="F140" s="208" t="s">
        <v>1106</v>
      </c>
      <c r="G140" s="209" t="s">
        <v>30</v>
      </c>
      <c r="H140" s="209" t="s">
        <v>27</v>
      </c>
      <c r="I140" s="209" t="s">
        <v>514</v>
      </c>
      <c r="J140" s="209" t="s">
        <v>522</v>
      </c>
      <c r="K140" s="210">
        <v>3</v>
      </c>
      <c r="L140" s="211" t="s">
        <v>1091</v>
      </c>
      <c r="M140" s="210">
        <v>65.12</v>
      </c>
      <c r="N140" s="212" t="s">
        <v>66</v>
      </c>
      <c r="O140" s="210" t="s">
        <v>788</v>
      </c>
      <c r="P140" s="210">
        <v>0</v>
      </c>
      <c r="Q140" s="210">
        <v>3.6</v>
      </c>
      <c r="R140" s="210">
        <v>0.4</v>
      </c>
      <c r="S140" s="210">
        <v>4</v>
      </c>
    </row>
    <row r="141" spans="5:19" s="182" customFormat="1" ht="15.75">
      <c r="E141" s="207">
        <v>137</v>
      </c>
      <c r="F141" s="208" t="s">
        <v>1136</v>
      </c>
      <c r="G141" s="211" t="s">
        <v>30</v>
      </c>
      <c r="H141" s="209" t="s">
        <v>27</v>
      </c>
      <c r="I141" s="209" t="s">
        <v>514</v>
      </c>
      <c r="J141" s="209" t="s">
        <v>527</v>
      </c>
      <c r="K141" s="210">
        <v>3</v>
      </c>
      <c r="L141" s="211" t="s">
        <v>1091</v>
      </c>
      <c r="M141" s="210">
        <v>5</v>
      </c>
      <c r="N141" s="210" t="s">
        <v>58</v>
      </c>
      <c r="O141" s="210" t="s">
        <v>510</v>
      </c>
      <c r="P141" s="210">
        <v>3</v>
      </c>
      <c r="Q141" s="210">
        <v>1.8</v>
      </c>
      <c r="R141" s="210">
        <v>0.2</v>
      </c>
      <c r="S141" s="210">
        <v>2</v>
      </c>
    </row>
    <row r="142" spans="5:19" s="182" customFormat="1" ht="31.5">
      <c r="E142" s="207">
        <v>138</v>
      </c>
      <c r="F142" s="208" t="s">
        <v>1110</v>
      </c>
      <c r="G142" s="209" t="s">
        <v>57</v>
      </c>
      <c r="H142" s="209" t="s">
        <v>27</v>
      </c>
      <c r="I142" s="209" t="s">
        <v>514</v>
      </c>
      <c r="J142" s="209" t="s">
        <v>527</v>
      </c>
      <c r="K142" s="210">
        <v>2.5</v>
      </c>
      <c r="L142" s="209" t="s">
        <v>1088</v>
      </c>
      <c r="M142" s="210">
        <v>10</v>
      </c>
      <c r="N142" s="210" t="s">
        <v>510</v>
      </c>
      <c r="O142" s="210" t="s">
        <v>788</v>
      </c>
      <c r="P142" s="210">
        <v>0</v>
      </c>
      <c r="Q142" s="210">
        <v>3.62</v>
      </c>
      <c r="R142" s="210">
        <v>0.4</v>
      </c>
      <c r="S142" s="210">
        <v>4.0200000000000005</v>
      </c>
    </row>
    <row r="143" spans="5:19" s="182" customFormat="1" ht="47.25">
      <c r="E143" s="207">
        <v>139</v>
      </c>
      <c r="F143" s="208" t="s">
        <v>1113</v>
      </c>
      <c r="G143" s="209" t="s">
        <v>57</v>
      </c>
      <c r="H143" s="209" t="s">
        <v>27</v>
      </c>
      <c r="I143" s="209" t="s">
        <v>514</v>
      </c>
      <c r="J143" s="209" t="s">
        <v>1105</v>
      </c>
      <c r="K143" s="210" t="s">
        <v>1125</v>
      </c>
      <c r="L143" s="209" t="s">
        <v>131</v>
      </c>
      <c r="M143" s="210">
        <v>13</v>
      </c>
      <c r="N143" s="212" t="s">
        <v>510</v>
      </c>
      <c r="O143" s="210" t="s">
        <v>510</v>
      </c>
      <c r="P143" s="210">
        <v>0</v>
      </c>
      <c r="Q143" s="210">
        <v>11.700000000000001</v>
      </c>
      <c r="R143" s="210">
        <v>1.3</v>
      </c>
      <c r="S143" s="210">
        <v>13.000000000000002</v>
      </c>
    </row>
    <row r="144" spans="5:19" s="182" customFormat="1" ht="31.5">
      <c r="E144" s="207">
        <v>140</v>
      </c>
      <c r="F144" s="208" t="s">
        <v>253</v>
      </c>
      <c r="G144" s="209" t="s">
        <v>30</v>
      </c>
      <c r="H144" s="209" t="s">
        <v>27</v>
      </c>
      <c r="I144" s="209" t="s">
        <v>191</v>
      </c>
      <c r="J144" s="209" t="s">
        <v>191</v>
      </c>
      <c r="K144" s="210">
        <v>3</v>
      </c>
      <c r="L144" s="211" t="s">
        <v>1094</v>
      </c>
      <c r="M144" s="210">
        <v>5.88</v>
      </c>
      <c r="N144" s="212" t="s">
        <v>58</v>
      </c>
      <c r="O144" s="210" t="s">
        <v>510</v>
      </c>
      <c r="P144" s="210">
        <v>3</v>
      </c>
      <c r="Q144" s="210">
        <v>2.59</v>
      </c>
      <c r="R144" s="210">
        <v>0.28999999999999998</v>
      </c>
      <c r="S144" s="210">
        <v>2.88</v>
      </c>
    </row>
    <row r="145" spans="5:19" s="182" customFormat="1" ht="31.5">
      <c r="E145" s="207">
        <v>141</v>
      </c>
      <c r="F145" s="208" t="s">
        <v>259</v>
      </c>
      <c r="G145" s="209" t="s">
        <v>30</v>
      </c>
      <c r="H145" s="209" t="s">
        <v>27</v>
      </c>
      <c r="I145" s="209" t="s">
        <v>191</v>
      </c>
      <c r="J145" s="209" t="s">
        <v>232</v>
      </c>
      <c r="K145" s="210">
        <v>2</v>
      </c>
      <c r="L145" s="211" t="s">
        <v>1094</v>
      </c>
      <c r="M145" s="210">
        <v>15.13</v>
      </c>
      <c r="N145" s="212" t="s">
        <v>48</v>
      </c>
      <c r="O145" s="210" t="s">
        <v>510</v>
      </c>
      <c r="P145" s="210">
        <v>10.79</v>
      </c>
      <c r="Q145" s="210">
        <v>3.91</v>
      </c>
      <c r="R145" s="210">
        <v>0.43</v>
      </c>
      <c r="S145" s="210">
        <v>4.34</v>
      </c>
    </row>
    <row r="146" spans="5:19" s="185" customFormat="1" ht="15.75">
      <c r="E146" s="207">
        <v>142</v>
      </c>
      <c r="F146" s="208" t="s">
        <v>270</v>
      </c>
      <c r="G146" s="209" t="s">
        <v>30</v>
      </c>
      <c r="H146" s="209" t="s">
        <v>27</v>
      </c>
      <c r="I146" s="209" t="s">
        <v>191</v>
      </c>
      <c r="J146" s="209" t="s">
        <v>232</v>
      </c>
      <c r="K146" s="210">
        <v>2</v>
      </c>
      <c r="L146" s="211" t="s">
        <v>1094</v>
      </c>
      <c r="M146" s="210">
        <v>6.5</v>
      </c>
      <c r="N146" s="212" t="s">
        <v>31</v>
      </c>
      <c r="O146" s="210" t="s">
        <v>510</v>
      </c>
      <c r="P146" s="210">
        <v>6.42</v>
      </c>
      <c r="Q146" s="210">
        <v>7.0000000000000007E-2</v>
      </c>
      <c r="R146" s="210">
        <v>0.01</v>
      </c>
      <c r="S146" s="210">
        <v>0.08</v>
      </c>
    </row>
    <row r="147" spans="5:19" s="182" customFormat="1" ht="31.5">
      <c r="E147" s="207">
        <v>143</v>
      </c>
      <c r="F147" s="208" t="s">
        <v>280</v>
      </c>
      <c r="G147" s="209" t="s">
        <v>30</v>
      </c>
      <c r="H147" s="209" t="s">
        <v>27</v>
      </c>
      <c r="I147" s="209" t="s">
        <v>191</v>
      </c>
      <c r="J147" s="209" t="s">
        <v>201</v>
      </c>
      <c r="K147" s="210">
        <v>1.5</v>
      </c>
      <c r="L147" s="211" t="s">
        <v>1094</v>
      </c>
      <c r="M147" s="210">
        <v>17.95</v>
      </c>
      <c r="N147" s="212" t="s">
        <v>58</v>
      </c>
      <c r="O147" s="210" t="s">
        <v>510</v>
      </c>
      <c r="P147" s="210">
        <v>2</v>
      </c>
      <c r="Q147" s="210">
        <v>14.36</v>
      </c>
      <c r="R147" s="210">
        <v>1.59</v>
      </c>
      <c r="S147" s="210">
        <v>15.95</v>
      </c>
    </row>
    <row r="148" spans="5:19" s="182" customFormat="1" ht="31.5">
      <c r="E148" s="207">
        <v>144</v>
      </c>
      <c r="F148" s="208" t="s">
        <v>283</v>
      </c>
      <c r="G148" s="209" t="s">
        <v>30</v>
      </c>
      <c r="H148" s="209" t="s">
        <v>27</v>
      </c>
      <c r="I148" s="209" t="s">
        <v>191</v>
      </c>
      <c r="J148" s="209" t="s">
        <v>199</v>
      </c>
      <c r="K148" s="210">
        <v>2</v>
      </c>
      <c r="L148" s="211" t="s">
        <v>1094</v>
      </c>
      <c r="M148" s="210">
        <v>5.7</v>
      </c>
      <c r="N148" s="212" t="s">
        <v>58</v>
      </c>
      <c r="O148" s="210" t="s">
        <v>510</v>
      </c>
      <c r="P148" s="210">
        <v>2</v>
      </c>
      <c r="Q148" s="210">
        <v>3.33</v>
      </c>
      <c r="R148" s="210">
        <v>0.37</v>
      </c>
      <c r="S148" s="210">
        <v>3.7</v>
      </c>
    </row>
    <row r="149" spans="5:19" s="186" customFormat="1" ht="31.5">
      <c r="E149" s="207">
        <v>145</v>
      </c>
      <c r="F149" s="208" t="s">
        <v>976</v>
      </c>
      <c r="G149" s="209" t="s">
        <v>30</v>
      </c>
      <c r="H149" s="209" t="s">
        <v>27</v>
      </c>
      <c r="I149" s="209" t="s">
        <v>191</v>
      </c>
      <c r="J149" s="209" t="s">
        <v>232</v>
      </c>
      <c r="K149" s="210">
        <v>2</v>
      </c>
      <c r="L149" s="211" t="s">
        <v>1094</v>
      </c>
      <c r="M149" s="210">
        <v>2</v>
      </c>
      <c r="N149" s="212" t="s">
        <v>58</v>
      </c>
      <c r="O149" s="210" t="s">
        <v>510</v>
      </c>
      <c r="P149" s="210">
        <v>0</v>
      </c>
      <c r="Q149" s="210">
        <v>1.8</v>
      </c>
      <c r="R149" s="210">
        <v>0.2</v>
      </c>
      <c r="S149" s="210">
        <v>2</v>
      </c>
    </row>
    <row r="150" spans="5:19" s="186" customFormat="1" ht="31.5">
      <c r="E150" s="207">
        <v>146</v>
      </c>
      <c r="F150" s="208" t="s">
        <v>284</v>
      </c>
      <c r="G150" s="209" t="s">
        <v>30</v>
      </c>
      <c r="H150" s="209" t="s">
        <v>27</v>
      </c>
      <c r="I150" s="209" t="s">
        <v>191</v>
      </c>
      <c r="J150" s="209" t="s">
        <v>205</v>
      </c>
      <c r="K150" s="210">
        <v>2</v>
      </c>
      <c r="L150" s="211" t="s">
        <v>1094</v>
      </c>
      <c r="M150" s="210">
        <v>2.97</v>
      </c>
      <c r="N150" s="212" t="s">
        <v>58</v>
      </c>
      <c r="O150" s="210" t="s">
        <v>510</v>
      </c>
      <c r="P150" s="210">
        <v>2</v>
      </c>
      <c r="Q150" s="210">
        <v>0.87</v>
      </c>
      <c r="R150" s="210">
        <v>0.1</v>
      </c>
      <c r="S150" s="210">
        <v>0.97</v>
      </c>
    </row>
    <row r="151" spans="5:19" s="186" customFormat="1" ht="31.5">
      <c r="E151" s="207">
        <v>147</v>
      </c>
      <c r="F151" s="208" t="s">
        <v>286</v>
      </c>
      <c r="G151" s="209" t="s">
        <v>30</v>
      </c>
      <c r="H151" s="209" t="s">
        <v>27</v>
      </c>
      <c r="I151" s="209" t="s">
        <v>191</v>
      </c>
      <c r="J151" s="209" t="s">
        <v>196</v>
      </c>
      <c r="K151" s="210">
        <v>2</v>
      </c>
      <c r="L151" s="211" t="s">
        <v>1094</v>
      </c>
      <c r="M151" s="210">
        <v>2</v>
      </c>
      <c r="N151" s="212" t="s">
        <v>58</v>
      </c>
      <c r="O151" s="210" t="s">
        <v>510</v>
      </c>
      <c r="P151" s="210">
        <v>0</v>
      </c>
      <c r="Q151" s="210">
        <v>1.8</v>
      </c>
      <c r="R151" s="210">
        <v>0.2</v>
      </c>
      <c r="S151" s="210">
        <v>2</v>
      </c>
    </row>
    <row r="152" spans="5:19" s="186" customFormat="1" ht="31.5">
      <c r="E152" s="207">
        <v>148</v>
      </c>
      <c r="F152" s="208" t="s">
        <v>289</v>
      </c>
      <c r="G152" s="209" t="s">
        <v>30</v>
      </c>
      <c r="H152" s="209" t="s">
        <v>27</v>
      </c>
      <c r="I152" s="209" t="s">
        <v>191</v>
      </c>
      <c r="J152" s="209" t="s">
        <v>205</v>
      </c>
      <c r="K152" s="210">
        <v>2</v>
      </c>
      <c r="L152" s="211" t="s">
        <v>1094</v>
      </c>
      <c r="M152" s="210">
        <v>3</v>
      </c>
      <c r="N152" s="212" t="s">
        <v>58</v>
      </c>
      <c r="O152" s="210" t="s">
        <v>510</v>
      </c>
      <c r="P152" s="210">
        <v>2</v>
      </c>
      <c r="Q152" s="210">
        <v>0.9</v>
      </c>
      <c r="R152" s="210">
        <v>0.1</v>
      </c>
      <c r="S152" s="210">
        <v>1</v>
      </c>
    </row>
    <row r="153" spans="5:19" s="186" customFormat="1" ht="31.5">
      <c r="E153" s="207">
        <v>149</v>
      </c>
      <c r="F153" s="208" t="s">
        <v>290</v>
      </c>
      <c r="G153" s="209" t="s">
        <v>30</v>
      </c>
      <c r="H153" s="209" t="s">
        <v>27</v>
      </c>
      <c r="I153" s="209" t="s">
        <v>191</v>
      </c>
      <c r="J153" s="209" t="s">
        <v>291</v>
      </c>
      <c r="K153" s="210">
        <v>1.5</v>
      </c>
      <c r="L153" s="211" t="s">
        <v>1094</v>
      </c>
      <c r="M153" s="210">
        <v>2</v>
      </c>
      <c r="N153" s="212" t="s">
        <v>58</v>
      </c>
      <c r="O153" s="210" t="s">
        <v>510</v>
      </c>
      <c r="P153" s="210">
        <v>0</v>
      </c>
      <c r="Q153" s="210">
        <v>1.8</v>
      </c>
      <c r="R153" s="210">
        <v>0.2</v>
      </c>
      <c r="S153" s="210">
        <v>2</v>
      </c>
    </row>
    <row r="154" spans="5:19" s="186" customFormat="1" ht="31.5">
      <c r="E154" s="207">
        <v>150</v>
      </c>
      <c r="F154" s="208" t="s">
        <v>792</v>
      </c>
      <c r="G154" s="209" t="s">
        <v>30</v>
      </c>
      <c r="H154" s="209" t="s">
        <v>27</v>
      </c>
      <c r="I154" s="209" t="s">
        <v>191</v>
      </c>
      <c r="J154" s="209" t="s">
        <v>192</v>
      </c>
      <c r="K154" s="210">
        <v>2.5</v>
      </c>
      <c r="L154" s="211" t="s">
        <v>1089</v>
      </c>
      <c r="M154" s="210">
        <v>2</v>
      </c>
      <c r="N154" s="212" t="s">
        <v>58</v>
      </c>
      <c r="O154" s="210" t="s">
        <v>510</v>
      </c>
      <c r="P154" s="210">
        <v>0</v>
      </c>
      <c r="Q154" s="210">
        <v>1.8</v>
      </c>
      <c r="R154" s="210">
        <v>0.2</v>
      </c>
      <c r="S154" s="210">
        <v>2</v>
      </c>
    </row>
    <row r="155" spans="5:19" s="186" customFormat="1" ht="31.5">
      <c r="E155" s="207">
        <v>151</v>
      </c>
      <c r="F155" s="208" t="s">
        <v>851</v>
      </c>
      <c r="G155" s="209" t="s">
        <v>30</v>
      </c>
      <c r="H155" s="209" t="s">
        <v>27</v>
      </c>
      <c r="I155" s="209" t="s">
        <v>191</v>
      </c>
      <c r="J155" s="209" t="s">
        <v>228</v>
      </c>
      <c r="K155" s="210">
        <v>2.5</v>
      </c>
      <c r="L155" s="211" t="s">
        <v>1096</v>
      </c>
      <c r="M155" s="210">
        <v>10.78</v>
      </c>
      <c r="N155" s="212" t="s">
        <v>139</v>
      </c>
      <c r="O155" s="210" t="s">
        <v>510</v>
      </c>
      <c r="P155" s="210">
        <v>9.94</v>
      </c>
      <c r="Q155" s="210">
        <v>0.76</v>
      </c>
      <c r="R155" s="210">
        <v>0.08</v>
      </c>
      <c r="S155" s="210">
        <v>0.84</v>
      </c>
    </row>
    <row r="156" spans="5:19" s="186" customFormat="1" ht="31.5">
      <c r="E156" s="207">
        <v>152</v>
      </c>
      <c r="F156" s="208" t="s">
        <v>311</v>
      </c>
      <c r="G156" s="209" t="s">
        <v>30</v>
      </c>
      <c r="H156" s="209" t="s">
        <v>27</v>
      </c>
      <c r="I156" s="209" t="s">
        <v>191</v>
      </c>
      <c r="J156" s="209" t="s">
        <v>205</v>
      </c>
      <c r="K156" s="210">
        <v>2</v>
      </c>
      <c r="L156" s="211" t="s">
        <v>1090</v>
      </c>
      <c r="M156" s="210">
        <v>2.76</v>
      </c>
      <c r="N156" s="212" t="s">
        <v>58</v>
      </c>
      <c r="O156" s="210" t="s">
        <v>510</v>
      </c>
      <c r="P156" s="210">
        <v>2</v>
      </c>
      <c r="Q156" s="210">
        <v>0.68</v>
      </c>
      <c r="R156" s="210">
        <v>0.08</v>
      </c>
      <c r="S156" s="210">
        <v>0.76</v>
      </c>
    </row>
    <row r="157" spans="5:19" s="186" customFormat="1" ht="15.75">
      <c r="E157" s="207">
        <v>153</v>
      </c>
      <c r="F157" s="208" t="s">
        <v>1119</v>
      </c>
      <c r="G157" s="209" t="s">
        <v>30</v>
      </c>
      <c r="H157" s="209" t="s">
        <v>27</v>
      </c>
      <c r="I157" s="209" t="s">
        <v>191</v>
      </c>
      <c r="J157" s="211" t="s">
        <v>1029</v>
      </c>
      <c r="K157" s="210">
        <v>2.5</v>
      </c>
      <c r="L157" s="211" t="s">
        <v>1093</v>
      </c>
      <c r="M157" s="210">
        <v>35</v>
      </c>
      <c r="N157" s="212" t="s">
        <v>58</v>
      </c>
      <c r="O157" s="210" t="s">
        <v>510</v>
      </c>
      <c r="P157" s="210">
        <v>10.5</v>
      </c>
      <c r="Q157" s="210">
        <v>22.05</v>
      </c>
      <c r="R157" s="210">
        <v>2.4500000000000002</v>
      </c>
      <c r="S157" s="210">
        <v>24.5</v>
      </c>
    </row>
    <row r="158" spans="5:19" s="182" customFormat="1" ht="31.5">
      <c r="E158" s="207">
        <v>154</v>
      </c>
      <c r="F158" s="208" t="s">
        <v>1028</v>
      </c>
      <c r="G158" s="209" t="s">
        <v>30</v>
      </c>
      <c r="H158" s="209" t="s">
        <v>27</v>
      </c>
      <c r="I158" s="209" t="s">
        <v>191</v>
      </c>
      <c r="J158" s="209" t="s">
        <v>199</v>
      </c>
      <c r="K158" s="210">
        <v>2</v>
      </c>
      <c r="L158" s="209" t="s">
        <v>172</v>
      </c>
      <c r="M158" s="210">
        <v>40</v>
      </c>
      <c r="N158" s="212" t="s">
        <v>58</v>
      </c>
      <c r="O158" s="210" t="s">
        <v>788</v>
      </c>
      <c r="P158" s="210">
        <v>8.2799999999999994</v>
      </c>
      <c r="Q158" s="210">
        <v>10.86</v>
      </c>
      <c r="R158" s="210">
        <v>1.21</v>
      </c>
      <c r="S158" s="210">
        <v>12.07</v>
      </c>
    </row>
    <row r="159" spans="5:19" s="182" customFormat="1" ht="15.75">
      <c r="E159" s="207">
        <v>155</v>
      </c>
      <c r="F159" s="208" t="s">
        <v>1137</v>
      </c>
      <c r="G159" s="211" t="s">
        <v>990</v>
      </c>
      <c r="H159" s="209" t="s">
        <v>27</v>
      </c>
      <c r="I159" s="209" t="s">
        <v>191</v>
      </c>
      <c r="J159" s="209" t="s">
        <v>989</v>
      </c>
      <c r="K159" s="210">
        <v>3</v>
      </c>
      <c r="L159" s="209" t="s">
        <v>1091</v>
      </c>
      <c r="M159" s="210">
        <v>4.25</v>
      </c>
      <c r="N159" s="210" t="s">
        <v>48</v>
      </c>
      <c r="O159" s="210" t="s">
        <v>510</v>
      </c>
      <c r="P159" s="210">
        <v>3.85</v>
      </c>
      <c r="Q159" s="210">
        <v>0.36</v>
      </c>
      <c r="R159" s="210">
        <v>0.04</v>
      </c>
      <c r="S159" s="210">
        <v>0.39999999999999997</v>
      </c>
    </row>
    <row r="160" spans="5:19" s="182" customFormat="1" ht="15.75">
      <c r="E160" s="207">
        <v>156</v>
      </c>
      <c r="F160" s="208" t="s">
        <v>1136</v>
      </c>
      <c r="G160" s="211" t="s">
        <v>990</v>
      </c>
      <c r="H160" s="209" t="s">
        <v>27</v>
      </c>
      <c r="I160" s="209" t="s">
        <v>191</v>
      </c>
      <c r="J160" s="209" t="s">
        <v>209</v>
      </c>
      <c r="K160" s="210">
        <v>3</v>
      </c>
      <c r="L160" s="209" t="s">
        <v>1091</v>
      </c>
      <c r="M160" s="210">
        <v>5</v>
      </c>
      <c r="N160" s="210" t="s">
        <v>58</v>
      </c>
      <c r="O160" s="210" t="s">
        <v>510</v>
      </c>
      <c r="P160" s="210">
        <v>2</v>
      </c>
      <c r="Q160" s="210">
        <v>2.7</v>
      </c>
      <c r="R160" s="210">
        <v>0.3</v>
      </c>
      <c r="S160" s="210">
        <v>3</v>
      </c>
    </row>
    <row r="161" spans="5:19" s="182" customFormat="1" ht="31.5">
      <c r="E161" s="207">
        <v>157</v>
      </c>
      <c r="F161" s="208" t="s">
        <v>1114</v>
      </c>
      <c r="G161" s="209" t="s">
        <v>57</v>
      </c>
      <c r="H161" s="209" t="s">
        <v>27</v>
      </c>
      <c r="I161" s="209" t="s">
        <v>191</v>
      </c>
      <c r="J161" s="209" t="s">
        <v>191</v>
      </c>
      <c r="K161" s="210">
        <v>3.5</v>
      </c>
      <c r="L161" s="211" t="s">
        <v>131</v>
      </c>
      <c r="M161" s="210">
        <v>13</v>
      </c>
      <c r="N161" s="212" t="s">
        <v>510</v>
      </c>
      <c r="O161" s="210" t="s">
        <v>510</v>
      </c>
      <c r="P161" s="210">
        <v>0</v>
      </c>
      <c r="Q161" s="210">
        <v>11.7</v>
      </c>
      <c r="R161" s="210">
        <v>1.3</v>
      </c>
      <c r="S161" s="210">
        <v>13</v>
      </c>
    </row>
    <row r="162" spans="5:19" s="182" customFormat="1" ht="56.25" customHeight="1">
      <c r="E162" s="207">
        <v>158</v>
      </c>
      <c r="F162" s="208" t="s">
        <v>1132</v>
      </c>
      <c r="G162" s="209" t="s">
        <v>57</v>
      </c>
      <c r="H162" s="209" t="s">
        <v>27</v>
      </c>
      <c r="I162" s="209" t="s">
        <v>191</v>
      </c>
      <c r="J162" s="211" t="s">
        <v>221</v>
      </c>
      <c r="K162" s="210">
        <v>2.5</v>
      </c>
      <c r="L162" s="211" t="s">
        <v>1094</v>
      </c>
      <c r="M162" s="210">
        <v>13.15</v>
      </c>
      <c r="N162" s="212" t="s">
        <v>510</v>
      </c>
      <c r="O162" s="210" t="s">
        <v>510</v>
      </c>
      <c r="P162" s="210">
        <v>0</v>
      </c>
      <c r="Q162" s="210">
        <v>11.84</v>
      </c>
      <c r="R162" s="210">
        <v>1.31</v>
      </c>
      <c r="S162" s="210">
        <v>13.15</v>
      </c>
    </row>
    <row r="163" spans="5:19" s="182" customFormat="1" ht="39.75" customHeight="1">
      <c r="E163" s="207">
        <v>159</v>
      </c>
      <c r="F163" s="208" t="s">
        <v>1115</v>
      </c>
      <c r="G163" s="209" t="s">
        <v>57</v>
      </c>
      <c r="H163" s="209" t="s">
        <v>27</v>
      </c>
      <c r="I163" s="209" t="s">
        <v>191</v>
      </c>
      <c r="J163" s="209" t="s">
        <v>241</v>
      </c>
      <c r="K163" s="210">
        <v>0</v>
      </c>
      <c r="L163" s="209" t="s">
        <v>172</v>
      </c>
      <c r="M163" s="210">
        <v>50</v>
      </c>
      <c r="N163" s="212" t="s">
        <v>510</v>
      </c>
      <c r="O163" s="210" t="s">
        <v>50</v>
      </c>
      <c r="P163" s="210">
        <v>0</v>
      </c>
      <c r="Q163" s="210">
        <v>11.78</v>
      </c>
      <c r="R163" s="210">
        <v>1.31</v>
      </c>
      <c r="S163" s="210">
        <v>13.09</v>
      </c>
    </row>
    <row r="164" spans="5:19" s="182" customFormat="1" ht="47.25">
      <c r="E164" s="207">
        <v>160</v>
      </c>
      <c r="F164" s="208" t="s">
        <v>704</v>
      </c>
      <c r="G164" s="209" t="s">
        <v>30</v>
      </c>
      <c r="H164" s="209" t="s">
        <v>27</v>
      </c>
      <c r="I164" s="209" t="s">
        <v>703</v>
      </c>
      <c r="J164" s="209" t="s">
        <v>705</v>
      </c>
      <c r="K164" s="210">
        <v>0</v>
      </c>
      <c r="L164" s="211" t="s">
        <v>1094</v>
      </c>
      <c r="M164" s="210">
        <v>114.82</v>
      </c>
      <c r="N164" s="212" t="s">
        <v>139</v>
      </c>
      <c r="O164" s="210" t="s">
        <v>510</v>
      </c>
      <c r="P164" s="210">
        <v>110.11999999999999</v>
      </c>
      <c r="Q164" s="210">
        <v>4.2300000000000004</v>
      </c>
      <c r="R164" s="210">
        <v>0.47</v>
      </c>
      <c r="S164" s="210">
        <v>4.7</v>
      </c>
    </row>
    <row r="165" spans="5:19" s="182" customFormat="1" ht="15.75">
      <c r="E165" s="207">
        <v>161</v>
      </c>
      <c r="F165" s="208" t="s">
        <v>708</v>
      </c>
      <c r="G165" s="209" t="s">
        <v>30</v>
      </c>
      <c r="H165" s="209" t="s">
        <v>27</v>
      </c>
      <c r="I165" s="209" t="s">
        <v>703</v>
      </c>
      <c r="J165" s="209" t="s">
        <v>703</v>
      </c>
      <c r="K165" s="210">
        <v>0</v>
      </c>
      <c r="L165" s="211" t="s">
        <v>1094</v>
      </c>
      <c r="M165" s="210">
        <v>25</v>
      </c>
      <c r="N165" s="212" t="s">
        <v>31</v>
      </c>
      <c r="O165" s="210" t="s">
        <v>788</v>
      </c>
      <c r="P165" s="210">
        <v>18.07</v>
      </c>
      <c r="Q165" s="210">
        <v>1.8</v>
      </c>
      <c r="R165" s="210">
        <v>0.2</v>
      </c>
      <c r="S165" s="210">
        <v>2</v>
      </c>
    </row>
    <row r="166" spans="5:19" s="182" customFormat="1" ht="31.5">
      <c r="E166" s="207">
        <v>162</v>
      </c>
      <c r="F166" s="208" t="s">
        <v>710</v>
      </c>
      <c r="G166" s="209" t="s">
        <v>30</v>
      </c>
      <c r="H166" s="209" t="s">
        <v>27</v>
      </c>
      <c r="I166" s="209" t="s">
        <v>703</v>
      </c>
      <c r="J166" s="209" t="s">
        <v>711</v>
      </c>
      <c r="K166" s="210">
        <v>1</v>
      </c>
      <c r="L166" s="211" t="s">
        <v>1094</v>
      </c>
      <c r="M166" s="210">
        <v>20</v>
      </c>
      <c r="N166" s="212" t="s">
        <v>31</v>
      </c>
      <c r="O166" s="210" t="s">
        <v>788</v>
      </c>
      <c r="P166" s="210">
        <v>11</v>
      </c>
      <c r="Q166" s="210">
        <v>1.8</v>
      </c>
      <c r="R166" s="210">
        <v>0.2</v>
      </c>
      <c r="S166" s="210">
        <v>2</v>
      </c>
    </row>
    <row r="167" spans="5:19" s="182" customFormat="1" ht="31.5">
      <c r="E167" s="207">
        <v>163</v>
      </c>
      <c r="F167" s="208" t="s">
        <v>962</v>
      </c>
      <c r="G167" s="209" t="s">
        <v>30</v>
      </c>
      <c r="H167" s="209" t="s">
        <v>27</v>
      </c>
      <c r="I167" s="209" t="s">
        <v>703</v>
      </c>
      <c r="J167" s="209" t="s">
        <v>703</v>
      </c>
      <c r="K167" s="210">
        <v>0</v>
      </c>
      <c r="L167" s="211" t="s">
        <v>1094</v>
      </c>
      <c r="M167" s="210">
        <v>15</v>
      </c>
      <c r="N167" s="212" t="s">
        <v>48</v>
      </c>
      <c r="O167" s="210" t="s">
        <v>510</v>
      </c>
      <c r="P167" s="210">
        <v>10</v>
      </c>
      <c r="Q167" s="210">
        <v>4.5</v>
      </c>
      <c r="R167" s="210">
        <v>0.5</v>
      </c>
      <c r="S167" s="210">
        <v>5</v>
      </c>
    </row>
    <row r="168" spans="5:19" s="182" customFormat="1" ht="31.5">
      <c r="E168" s="207">
        <v>164</v>
      </c>
      <c r="F168" s="208" t="s">
        <v>716</v>
      </c>
      <c r="G168" s="209" t="s">
        <v>30</v>
      </c>
      <c r="H168" s="209" t="s">
        <v>27</v>
      </c>
      <c r="I168" s="209" t="s">
        <v>703</v>
      </c>
      <c r="J168" s="209" t="s">
        <v>717</v>
      </c>
      <c r="K168" s="210">
        <v>0.5</v>
      </c>
      <c r="L168" s="211" t="s">
        <v>1094</v>
      </c>
      <c r="M168" s="210">
        <v>10</v>
      </c>
      <c r="N168" s="212" t="s">
        <v>48</v>
      </c>
      <c r="O168" s="210" t="s">
        <v>510</v>
      </c>
      <c r="P168" s="210">
        <v>6.91</v>
      </c>
      <c r="Q168" s="210">
        <v>2.78</v>
      </c>
      <c r="R168" s="210">
        <v>0.31</v>
      </c>
      <c r="S168" s="210">
        <v>3.09</v>
      </c>
    </row>
    <row r="169" spans="5:19" s="182" customFormat="1" ht="31.5">
      <c r="E169" s="207">
        <v>165</v>
      </c>
      <c r="F169" s="208" t="s">
        <v>721</v>
      </c>
      <c r="G169" s="209" t="s">
        <v>30</v>
      </c>
      <c r="H169" s="209" t="s">
        <v>27</v>
      </c>
      <c r="I169" s="209" t="s">
        <v>703</v>
      </c>
      <c r="J169" s="209" t="s">
        <v>714</v>
      </c>
      <c r="K169" s="210">
        <v>0</v>
      </c>
      <c r="L169" s="211" t="s">
        <v>1094</v>
      </c>
      <c r="M169" s="210">
        <v>30</v>
      </c>
      <c r="N169" s="212" t="s">
        <v>58</v>
      </c>
      <c r="O169" s="210" t="s">
        <v>50</v>
      </c>
      <c r="P169" s="210">
        <v>3</v>
      </c>
      <c r="Q169" s="210">
        <v>1.8</v>
      </c>
      <c r="R169" s="210">
        <v>0.2</v>
      </c>
      <c r="S169" s="210">
        <v>2</v>
      </c>
    </row>
    <row r="170" spans="5:19" s="182" customFormat="1" ht="31.5">
      <c r="E170" s="207">
        <v>166</v>
      </c>
      <c r="F170" s="208" t="s">
        <v>726</v>
      </c>
      <c r="G170" s="209" t="s">
        <v>30</v>
      </c>
      <c r="H170" s="209" t="s">
        <v>27</v>
      </c>
      <c r="I170" s="209" t="s">
        <v>703</v>
      </c>
      <c r="J170" s="209" t="s">
        <v>707</v>
      </c>
      <c r="K170" s="210">
        <v>0</v>
      </c>
      <c r="L170" s="211" t="s">
        <v>1094</v>
      </c>
      <c r="M170" s="210">
        <v>3</v>
      </c>
      <c r="N170" s="212" t="s">
        <v>58</v>
      </c>
      <c r="O170" s="210" t="s">
        <v>510</v>
      </c>
      <c r="P170" s="210">
        <v>1</v>
      </c>
      <c r="Q170" s="210">
        <v>1.8</v>
      </c>
      <c r="R170" s="210">
        <v>0.2</v>
      </c>
      <c r="S170" s="210">
        <v>2</v>
      </c>
    </row>
    <row r="171" spans="5:19" s="185" customFormat="1" ht="47.25">
      <c r="E171" s="207">
        <v>167</v>
      </c>
      <c r="F171" s="208" t="s">
        <v>729</v>
      </c>
      <c r="G171" s="209" t="s">
        <v>30</v>
      </c>
      <c r="H171" s="209" t="s">
        <v>27</v>
      </c>
      <c r="I171" s="209" t="s">
        <v>703</v>
      </c>
      <c r="J171" s="209" t="s">
        <v>703</v>
      </c>
      <c r="K171" s="210">
        <v>0</v>
      </c>
      <c r="L171" s="209" t="s">
        <v>1090</v>
      </c>
      <c r="M171" s="210">
        <v>5.4</v>
      </c>
      <c r="N171" s="212" t="s">
        <v>58</v>
      </c>
      <c r="O171" s="210" t="s">
        <v>510</v>
      </c>
      <c r="P171" s="210">
        <v>5</v>
      </c>
      <c r="Q171" s="210">
        <v>0.36</v>
      </c>
      <c r="R171" s="210">
        <v>0.04</v>
      </c>
      <c r="S171" s="210">
        <v>0.39999999999999997</v>
      </c>
    </row>
    <row r="172" spans="5:19" s="185" customFormat="1" ht="47.25">
      <c r="E172" s="207">
        <v>168</v>
      </c>
      <c r="F172" s="208" t="s">
        <v>730</v>
      </c>
      <c r="G172" s="209" t="s">
        <v>30</v>
      </c>
      <c r="H172" s="209" t="s">
        <v>27</v>
      </c>
      <c r="I172" s="209" t="s">
        <v>703</v>
      </c>
      <c r="J172" s="209" t="s">
        <v>714</v>
      </c>
      <c r="K172" s="210">
        <v>0</v>
      </c>
      <c r="L172" s="209" t="s">
        <v>1090</v>
      </c>
      <c r="M172" s="210">
        <v>5.43</v>
      </c>
      <c r="N172" s="212" t="s">
        <v>58</v>
      </c>
      <c r="O172" s="210" t="s">
        <v>510</v>
      </c>
      <c r="P172" s="210">
        <v>5</v>
      </c>
      <c r="Q172" s="210">
        <v>0.39</v>
      </c>
      <c r="R172" s="210">
        <v>0.04</v>
      </c>
      <c r="S172" s="210">
        <v>0.43</v>
      </c>
    </row>
    <row r="173" spans="5:19" s="182" customFormat="1" ht="15" customHeight="1">
      <c r="E173" s="207">
        <v>169</v>
      </c>
      <c r="F173" s="208" t="s">
        <v>738</v>
      </c>
      <c r="G173" s="209" t="s">
        <v>30</v>
      </c>
      <c r="H173" s="209" t="s">
        <v>27</v>
      </c>
      <c r="I173" s="209" t="s">
        <v>703</v>
      </c>
      <c r="J173" s="209" t="s">
        <v>711</v>
      </c>
      <c r="K173" s="210">
        <v>1</v>
      </c>
      <c r="L173" s="211" t="s">
        <v>172</v>
      </c>
      <c r="M173" s="210">
        <v>13.07</v>
      </c>
      <c r="N173" s="212" t="s">
        <v>58</v>
      </c>
      <c r="O173" s="210" t="s">
        <v>788</v>
      </c>
      <c r="P173" s="210">
        <v>4</v>
      </c>
      <c r="Q173" s="210">
        <v>1.8</v>
      </c>
      <c r="R173" s="210">
        <v>0.2</v>
      </c>
      <c r="S173" s="210">
        <v>2</v>
      </c>
    </row>
    <row r="174" spans="5:19" s="182" customFormat="1" ht="47.25">
      <c r="E174" s="207">
        <v>170</v>
      </c>
      <c r="F174" s="208" t="s">
        <v>739</v>
      </c>
      <c r="G174" s="209" t="s">
        <v>30</v>
      </c>
      <c r="H174" s="209" t="s">
        <v>27</v>
      </c>
      <c r="I174" s="209" t="s">
        <v>703</v>
      </c>
      <c r="J174" s="209" t="s">
        <v>703</v>
      </c>
      <c r="K174" s="210">
        <v>0</v>
      </c>
      <c r="L174" s="211" t="s">
        <v>1092</v>
      </c>
      <c r="M174" s="210">
        <v>35</v>
      </c>
      <c r="N174" s="212" t="s">
        <v>31</v>
      </c>
      <c r="O174" s="210" t="s">
        <v>788</v>
      </c>
      <c r="P174" s="210">
        <v>17.399999999999999</v>
      </c>
      <c r="Q174" s="210">
        <v>1.8</v>
      </c>
      <c r="R174" s="210">
        <v>0.2</v>
      </c>
      <c r="S174" s="210">
        <v>2</v>
      </c>
    </row>
    <row r="175" spans="5:19" s="182" customFormat="1" ht="15.75">
      <c r="E175" s="207">
        <v>171</v>
      </c>
      <c r="F175" s="208" t="s">
        <v>1121</v>
      </c>
      <c r="G175" s="211" t="s">
        <v>30</v>
      </c>
      <c r="H175" s="209" t="s">
        <v>27</v>
      </c>
      <c r="I175" s="209" t="s">
        <v>703</v>
      </c>
      <c r="J175" s="209" t="s">
        <v>808</v>
      </c>
      <c r="K175" s="210">
        <v>0</v>
      </c>
      <c r="L175" s="211" t="s">
        <v>1091</v>
      </c>
      <c r="M175" s="210">
        <v>5</v>
      </c>
      <c r="N175" s="210" t="s">
        <v>58</v>
      </c>
      <c r="O175" s="210" t="s">
        <v>510</v>
      </c>
      <c r="P175" s="210">
        <v>3</v>
      </c>
      <c r="Q175" s="210">
        <v>1.8</v>
      </c>
      <c r="R175" s="210">
        <v>0.2</v>
      </c>
      <c r="S175" s="210">
        <v>2</v>
      </c>
    </row>
    <row r="176" spans="5:19" s="182" customFormat="1" ht="47.25">
      <c r="E176" s="207">
        <v>172</v>
      </c>
      <c r="F176" s="208" t="s">
        <v>1127</v>
      </c>
      <c r="G176" s="211" t="s">
        <v>57</v>
      </c>
      <c r="H176" s="209" t="s">
        <v>27</v>
      </c>
      <c r="I176" s="209" t="s">
        <v>703</v>
      </c>
      <c r="J176" s="209" t="s">
        <v>1108</v>
      </c>
      <c r="K176" s="210">
        <v>0</v>
      </c>
      <c r="L176" s="211" t="s">
        <v>1091</v>
      </c>
      <c r="M176" s="210">
        <v>50</v>
      </c>
      <c r="N176" s="212" t="s">
        <v>510</v>
      </c>
      <c r="O176" s="210" t="s">
        <v>50</v>
      </c>
      <c r="P176" s="210">
        <v>0</v>
      </c>
      <c r="Q176" s="210">
        <v>9.89</v>
      </c>
      <c r="R176" s="210">
        <v>1.1000000000000001</v>
      </c>
      <c r="S176" s="210">
        <v>10.99</v>
      </c>
    </row>
    <row r="177" spans="5:19" s="182" customFormat="1" ht="31.5">
      <c r="E177" s="207">
        <v>173</v>
      </c>
      <c r="F177" s="208" t="s">
        <v>742</v>
      </c>
      <c r="G177" s="209" t="s">
        <v>30</v>
      </c>
      <c r="H177" s="209" t="s">
        <v>27</v>
      </c>
      <c r="I177" s="209" t="s">
        <v>743</v>
      </c>
      <c r="J177" s="209" t="s">
        <v>744</v>
      </c>
      <c r="K177" s="210">
        <v>0</v>
      </c>
      <c r="L177" s="211" t="s">
        <v>1094</v>
      </c>
      <c r="M177" s="210">
        <v>50</v>
      </c>
      <c r="N177" s="212" t="s">
        <v>31</v>
      </c>
      <c r="O177" s="210" t="s">
        <v>50</v>
      </c>
      <c r="P177" s="210">
        <v>17.630000000000003</v>
      </c>
      <c r="Q177" s="210">
        <v>7.2</v>
      </c>
      <c r="R177" s="210">
        <v>0.8</v>
      </c>
      <c r="S177" s="210">
        <v>8</v>
      </c>
    </row>
    <row r="178" spans="5:19" s="182" customFormat="1" ht="31.5">
      <c r="E178" s="207">
        <v>174</v>
      </c>
      <c r="F178" s="208" t="s">
        <v>969</v>
      </c>
      <c r="G178" s="209" t="s">
        <v>30</v>
      </c>
      <c r="H178" s="209" t="s">
        <v>27</v>
      </c>
      <c r="I178" s="209" t="s">
        <v>743</v>
      </c>
      <c r="J178" s="209" t="s">
        <v>748</v>
      </c>
      <c r="K178" s="210">
        <v>0</v>
      </c>
      <c r="L178" s="211" t="s">
        <v>1094</v>
      </c>
      <c r="M178" s="210">
        <v>5</v>
      </c>
      <c r="N178" s="212" t="s">
        <v>31</v>
      </c>
      <c r="O178" s="210" t="s">
        <v>510</v>
      </c>
      <c r="P178" s="210">
        <v>4.9000000000000004</v>
      </c>
      <c r="Q178" s="210">
        <v>0.09</v>
      </c>
      <c r="R178" s="210">
        <v>0.01</v>
      </c>
      <c r="S178" s="210">
        <v>9.9999999999999992E-2</v>
      </c>
    </row>
    <row r="179" spans="5:19" s="182" customFormat="1" ht="31.5">
      <c r="E179" s="207">
        <v>175</v>
      </c>
      <c r="F179" s="208" t="s">
        <v>749</v>
      </c>
      <c r="G179" s="209" t="s">
        <v>30</v>
      </c>
      <c r="H179" s="209" t="s">
        <v>27</v>
      </c>
      <c r="I179" s="209" t="s">
        <v>743</v>
      </c>
      <c r="J179" s="209" t="s">
        <v>750</v>
      </c>
      <c r="K179" s="210">
        <v>0</v>
      </c>
      <c r="L179" s="211" t="s">
        <v>1094</v>
      </c>
      <c r="M179" s="210">
        <v>2.5</v>
      </c>
      <c r="N179" s="212" t="s">
        <v>48</v>
      </c>
      <c r="O179" s="210" t="s">
        <v>510</v>
      </c>
      <c r="P179" s="210">
        <v>1.9</v>
      </c>
      <c r="Q179" s="210">
        <v>0.54</v>
      </c>
      <c r="R179" s="210">
        <v>0.06</v>
      </c>
      <c r="S179" s="210">
        <v>0.60000000000000009</v>
      </c>
    </row>
    <row r="180" spans="5:19" s="182" customFormat="1" ht="31.5">
      <c r="E180" s="207">
        <v>176</v>
      </c>
      <c r="F180" s="208" t="s">
        <v>753</v>
      </c>
      <c r="G180" s="209" t="s">
        <v>30</v>
      </c>
      <c r="H180" s="209" t="s">
        <v>27</v>
      </c>
      <c r="I180" s="209" t="s">
        <v>743</v>
      </c>
      <c r="J180" s="209" t="s">
        <v>743</v>
      </c>
      <c r="K180" s="210">
        <v>0</v>
      </c>
      <c r="L180" s="211" t="s">
        <v>1091</v>
      </c>
      <c r="M180" s="210">
        <v>50</v>
      </c>
      <c r="N180" s="212" t="s">
        <v>48</v>
      </c>
      <c r="O180" s="210" t="s">
        <v>788</v>
      </c>
      <c r="P180" s="210">
        <v>25.58</v>
      </c>
      <c r="Q180" s="210">
        <v>8.3800000000000008</v>
      </c>
      <c r="R180" s="210">
        <v>0.93</v>
      </c>
      <c r="S180" s="210">
        <v>9.31</v>
      </c>
    </row>
    <row r="181" spans="5:19" s="182" customFormat="1" ht="31.5">
      <c r="E181" s="207">
        <v>177</v>
      </c>
      <c r="F181" s="208" t="s">
        <v>754</v>
      </c>
      <c r="G181" s="209" t="s">
        <v>30</v>
      </c>
      <c r="H181" s="209" t="s">
        <v>27</v>
      </c>
      <c r="I181" s="209" t="s">
        <v>743</v>
      </c>
      <c r="J181" s="209" t="s">
        <v>755</v>
      </c>
      <c r="K181" s="210">
        <v>2</v>
      </c>
      <c r="L181" s="211" t="s">
        <v>1094</v>
      </c>
      <c r="M181" s="210">
        <v>30</v>
      </c>
      <c r="N181" s="212" t="s">
        <v>48</v>
      </c>
      <c r="O181" s="210" t="s">
        <v>510</v>
      </c>
      <c r="P181" s="210">
        <v>24.310000000000002</v>
      </c>
      <c r="Q181" s="210">
        <v>5.12</v>
      </c>
      <c r="R181" s="210">
        <v>0.56999999999999995</v>
      </c>
      <c r="S181" s="210">
        <v>5.69</v>
      </c>
    </row>
    <row r="182" spans="5:19" s="182" customFormat="1" ht="31.5">
      <c r="E182" s="207">
        <v>178</v>
      </c>
      <c r="F182" s="208" t="s">
        <v>765</v>
      </c>
      <c r="G182" s="209" t="s">
        <v>30</v>
      </c>
      <c r="H182" s="209" t="s">
        <v>27</v>
      </c>
      <c r="I182" s="209" t="s">
        <v>743</v>
      </c>
      <c r="J182" s="209" t="s">
        <v>748</v>
      </c>
      <c r="K182" s="210">
        <v>0</v>
      </c>
      <c r="L182" s="209" t="s">
        <v>1090</v>
      </c>
      <c r="M182" s="210">
        <v>6</v>
      </c>
      <c r="N182" s="212" t="s">
        <v>31</v>
      </c>
      <c r="O182" s="210" t="s">
        <v>510</v>
      </c>
      <c r="P182" s="210">
        <v>4.5599999999999996</v>
      </c>
      <c r="Q182" s="210">
        <v>1.3</v>
      </c>
      <c r="R182" s="210">
        <v>0.14000000000000001</v>
      </c>
      <c r="S182" s="210">
        <v>1.44</v>
      </c>
    </row>
    <row r="183" spans="5:19" s="182" customFormat="1" ht="15.75">
      <c r="E183" s="207">
        <v>179</v>
      </c>
      <c r="F183" s="208" t="s">
        <v>773</v>
      </c>
      <c r="G183" s="209" t="s">
        <v>30</v>
      </c>
      <c r="H183" s="209" t="s">
        <v>27</v>
      </c>
      <c r="I183" s="209" t="s">
        <v>743</v>
      </c>
      <c r="J183" s="209" t="s">
        <v>743</v>
      </c>
      <c r="K183" s="210">
        <v>0</v>
      </c>
      <c r="L183" s="209" t="s">
        <v>1090</v>
      </c>
      <c r="M183" s="210">
        <v>5</v>
      </c>
      <c r="N183" s="212" t="s">
        <v>48</v>
      </c>
      <c r="O183" s="210" t="s">
        <v>510</v>
      </c>
      <c r="P183" s="210">
        <v>3.8</v>
      </c>
      <c r="Q183" s="210">
        <v>1.08</v>
      </c>
      <c r="R183" s="210">
        <v>0.12</v>
      </c>
      <c r="S183" s="210">
        <v>1.2000000000000002</v>
      </c>
    </row>
    <row r="184" spans="5:19" s="182" customFormat="1" ht="31.5">
      <c r="E184" s="207">
        <v>180</v>
      </c>
      <c r="F184" s="208" t="s">
        <v>775</v>
      </c>
      <c r="G184" s="209" t="s">
        <v>30</v>
      </c>
      <c r="H184" s="209" t="s">
        <v>27</v>
      </c>
      <c r="I184" s="209" t="s">
        <v>743</v>
      </c>
      <c r="J184" s="209" t="s">
        <v>776</v>
      </c>
      <c r="K184" s="210">
        <v>0</v>
      </c>
      <c r="L184" s="209" t="s">
        <v>1090</v>
      </c>
      <c r="M184" s="210">
        <v>5.43</v>
      </c>
      <c r="N184" s="212" t="s">
        <v>58</v>
      </c>
      <c r="O184" s="210" t="s">
        <v>510</v>
      </c>
      <c r="P184" s="210">
        <v>5</v>
      </c>
      <c r="Q184" s="210">
        <v>0.39</v>
      </c>
      <c r="R184" s="210">
        <v>0.04</v>
      </c>
      <c r="S184" s="210">
        <v>0.43</v>
      </c>
    </row>
    <row r="185" spans="5:19" s="182" customFormat="1" ht="31.5">
      <c r="E185" s="207">
        <v>181</v>
      </c>
      <c r="F185" s="208" t="s">
        <v>777</v>
      </c>
      <c r="G185" s="209" t="s">
        <v>30</v>
      </c>
      <c r="H185" s="209" t="s">
        <v>27</v>
      </c>
      <c r="I185" s="209" t="s">
        <v>743</v>
      </c>
      <c r="J185" s="209" t="s">
        <v>778</v>
      </c>
      <c r="K185" s="210">
        <v>0</v>
      </c>
      <c r="L185" s="209" t="s">
        <v>1090</v>
      </c>
      <c r="M185" s="210">
        <v>5.5</v>
      </c>
      <c r="N185" s="212" t="s">
        <v>58</v>
      </c>
      <c r="O185" s="210" t="s">
        <v>510</v>
      </c>
      <c r="P185" s="210">
        <v>5</v>
      </c>
      <c r="Q185" s="210">
        <v>0.45</v>
      </c>
      <c r="R185" s="210">
        <v>0.05</v>
      </c>
      <c r="S185" s="210">
        <v>0.5</v>
      </c>
    </row>
    <row r="186" spans="5:19" s="182" customFormat="1" ht="15.75">
      <c r="E186" s="207">
        <v>182</v>
      </c>
      <c r="F186" s="208" t="s">
        <v>1136</v>
      </c>
      <c r="G186" s="211" t="s">
        <v>30</v>
      </c>
      <c r="H186" s="209" t="s">
        <v>27</v>
      </c>
      <c r="I186" s="209" t="s">
        <v>743</v>
      </c>
      <c r="J186" s="209" t="s">
        <v>966</v>
      </c>
      <c r="K186" s="210">
        <v>0</v>
      </c>
      <c r="L186" s="211" t="s">
        <v>1091</v>
      </c>
      <c r="M186" s="210">
        <v>5</v>
      </c>
      <c r="N186" s="210" t="s">
        <v>58</v>
      </c>
      <c r="O186" s="210" t="s">
        <v>510</v>
      </c>
      <c r="P186" s="210">
        <v>2.4299999999999997</v>
      </c>
      <c r="Q186" s="210">
        <v>2.31</v>
      </c>
      <c r="R186" s="210">
        <v>0.26</v>
      </c>
      <c r="S186" s="210">
        <v>2.5700000000000003</v>
      </c>
    </row>
    <row r="187" spans="5:19" s="182" customFormat="1" ht="47.25">
      <c r="E187" s="207">
        <v>183</v>
      </c>
      <c r="F187" s="208" t="s">
        <v>1118</v>
      </c>
      <c r="G187" s="211" t="s">
        <v>278</v>
      </c>
      <c r="H187" s="209" t="s">
        <v>27</v>
      </c>
      <c r="I187" s="209" t="s">
        <v>743</v>
      </c>
      <c r="J187" s="209" t="s">
        <v>743</v>
      </c>
      <c r="K187" s="210">
        <v>0</v>
      </c>
      <c r="L187" s="211" t="s">
        <v>131</v>
      </c>
      <c r="M187" s="210">
        <v>15.760000000000002</v>
      </c>
      <c r="N187" s="210" t="s">
        <v>510</v>
      </c>
      <c r="O187" s="210" t="s">
        <v>510</v>
      </c>
      <c r="P187" s="210">
        <v>0</v>
      </c>
      <c r="Q187" s="210">
        <v>14.18</v>
      </c>
      <c r="R187" s="210">
        <v>1.58</v>
      </c>
      <c r="S187" s="210">
        <v>15.76</v>
      </c>
    </row>
    <row r="188" spans="5:19" s="186" customFormat="1" ht="31.5">
      <c r="E188" s="207">
        <v>184</v>
      </c>
      <c r="F188" s="208" t="s">
        <v>333</v>
      </c>
      <c r="G188" s="209" t="s">
        <v>30</v>
      </c>
      <c r="H188" s="209" t="s">
        <v>27</v>
      </c>
      <c r="I188" s="209" t="s">
        <v>329</v>
      </c>
      <c r="J188" s="209" t="s">
        <v>334</v>
      </c>
      <c r="K188" s="210">
        <v>2.5</v>
      </c>
      <c r="L188" s="209" t="s">
        <v>1094</v>
      </c>
      <c r="M188" s="210">
        <v>4.99</v>
      </c>
      <c r="N188" s="212" t="s">
        <v>35</v>
      </c>
      <c r="O188" s="210" t="s">
        <v>510</v>
      </c>
      <c r="P188" s="210">
        <v>4.3</v>
      </c>
      <c r="Q188" s="210">
        <v>0.62</v>
      </c>
      <c r="R188" s="210">
        <v>7.0000000000000007E-2</v>
      </c>
      <c r="S188" s="210">
        <v>0.69</v>
      </c>
    </row>
    <row r="189" spans="5:19" s="186" customFormat="1" ht="47.25">
      <c r="E189" s="207">
        <v>185</v>
      </c>
      <c r="F189" s="208" t="s">
        <v>335</v>
      </c>
      <c r="G189" s="209" t="s">
        <v>30</v>
      </c>
      <c r="H189" s="209" t="s">
        <v>27</v>
      </c>
      <c r="I189" s="209" t="s">
        <v>329</v>
      </c>
      <c r="J189" s="209" t="s">
        <v>336</v>
      </c>
      <c r="K189" s="210">
        <v>2</v>
      </c>
      <c r="L189" s="209" t="s">
        <v>1094</v>
      </c>
      <c r="M189" s="210">
        <v>5.98</v>
      </c>
      <c r="N189" s="212" t="s">
        <v>35</v>
      </c>
      <c r="O189" s="210" t="s">
        <v>510</v>
      </c>
      <c r="P189" s="210">
        <v>5.61</v>
      </c>
      <c r="Q189" s="210">
        <v>0.33</v>
      </c>
      <c r="R189" s="210">
        <v>0.04</v>
      </c>
      <c r="S189" s="210">
        <v>0.37</v>
      </c>
    </row>
    <row r="190" spans="5:19" s="186" customFormat="1" ht="31.5">
      <c r="E190" s="207">
        <v>186</v>
      </c>
      <c r="F190" s="208" t="s">
        <v>337</v>
      </c>
      <c r="G190" s="209" t="s">
        <v>30</v>
      </c>
      <c r="H190" s="209" t="s">
        <v>27</v>
      </c>
      <c r="I190" s="209" t="s">
        <v>329</v>
      </c>
      <c r="J190" s="209" t="s">
        <v>330</v>
      </c>
      <c r="K190" s="210">
        <v>1.5</v>
      </c>
      <c r="L190" s="209" t="s">
        <v>1094</v>
      </c>
      <c r="M190" s="210">
        <v>7.59</v>
      </c>
      <c r="N190" s="212" t="s">
        <v>35</v>
      </c>
      <c r="O190" s="210" t="s">
        <v>510</v>
      </c>
      <c r="P190" s="210">
        <v>5.3500000000000005</v>
      </c>
      <c r="Q190" s="210">
        <v>2.02</v>
      </c>
      <c r="R190" s="210">
        <v>0.22</v>
      </c>
      <c r="S190" s="210">
        <v>2.2400000000000002</v>
      </c>
    </row>
    <row r="191" spans="5:19" s="186" customFormat="1" ht="31.5">
      <c r="E191" s="207">
        <v>187</v>
      </c>
      <c r="F191" s="208" t="s">
        <v>338</v>
      </c>
      <c r="G191" s="209" t="s">
        <v>30</v>
      </c>
      <c r="H191" s="209" t="s">
        <v>27</v>
      </c>
      <c r="I191" s="209" t="s">
        <v>329</v>
      </c>
      <c r="J191" s="209" t="s">
        <v>339</v>
      </c>
      <c r="K191" s="210">
        <v>2</v>
      </c>
      <c r="L191" s="209" t="s">
        <v>1094</v>
      </c>
      <c r="M191" s="210">
        <v>9.1199999999999992</v>
      </c>
      <c r="N191" s="212" t="s">
        <v>35</v>
      </c>
      <c r="O191" s="210" t="s">
        <v>788</v>
      </c>
      <c r="P191" s="210">
        <v>5.5529999999999999</v>
      </c>
      <c r="Q191" s="210">
        <v>0.9</v>
      </c>
      <c r="R191" s="210">
        <v>0.1</v>
      </c>
      <c r="S191" s="210">
        <v>1</v>
      </c>
    </row>
    <row r="192" spans="5:19" s="186" customFormat="1" ht="31.5">
      <c r="E192" s="207">
        <v>188</v>
      </c>
      <c r="F192" s="208" t="s">
        <v>340</v>
      </c>
      <c r="G192" s="209" t="s">
        <v>30</v>
      </c>
      <c r="H192" s="209" t="s">
        <v>27</v>
      </c>
      <c r="I192" s="209" t="s">
        <v>329</v>
      </c>
      <c r="J192" s="209" t="s">
        <v>331</v>
      </c>
      <c r="K192" s="210">
        <v>2</v>
      </c>
      <c r="L192" s="209" t="s">
        <v>1089</v>
      </c>
      <c r="M192" s="210">
        <v>4.99</v>
      </c>
      <c r="N192" s="212" t="s">
        <v>35</v>
      </c>
      <c r="O192" s="210" t="s">
        <v>510</v>
      </c>
      <c r="P192" s="210">
        <v>4.4000000000000004</v>
      </c>
      <c r="Q192" s="210">
        <v>0.53</v>
      </c>
      <c r="R192" s="210">
        <v>0.06</v>
      </c>
      <c r="S192" s="210">
        <v>0.59000000000000008</v>
      </c>
    </row>
    <row r="193" spans="5:19" s="182" customFormat="1" ht="31.5">
      <c r="E193" s="207">
        <v>189</v>
      </c>
      <c r="F193" s="208" t="s">
        <v>341</v>
      </c>
      <c r="G193" s="209" t="s">
        <v>30</v>
      </c>
      <c r="H193" s="209" t="s">
        <v>27</v>
      </c>
      <c r="I193" s="209" t="s">
        <v>329</v>
      </c>
      <c r="J193" s="209" t="s">
        <v>331</v>
      </c>
      <c r="K193" s="210">
        <v>2</v>
      </c>
      <c r="L193" s="209" t="s">
        <v>1089</v>
      </c>
      <c r="M193" s="210">
        <v>5.24</v>
      </c>
      <c r="N193" s="212" t="s">
        <v>35</v>
      </c>
      <c r="O193" s="210" t="s">
        <v>510</v>
      </c>
      <c r="P193" s="210">
        <v>4.8</v>
      </c>
      <c r="Q193" s="210">
        <v>0.4</v>
      </c>
      <c r="R193" s="210">
        <v>0.04</v>
      </c>
      <c r="S193" s="210">
        <v>0.44</v>
      </c>
    </row>
    <row r="194" spans="5:19" s="185" customFormat="1" ht="31.5">
      <c r="E194" s="207">
        <v>190</v>
      </c>
      <c r="F194" s="208" t="s">
        <v>343</v>
      </c>
      <c r="G194" s="209" t="s">
        <v>30</v>
      </c>
      <c r="H194" s="209" t="s">
        <v>27</v>
      </c>
      <c r="I194" s="209" t="s">
        <v>329</v>
      </c>
      <c r="J194" s="209" t="s">
        <v>339</v>
      </c>
      <c r="K194" s="210">
        <v>2</v>
      </c>
      <c r="L194" s="209" t="s">
        <v>1094</v>
      </c>
      <c r="M194" s="210">
        <v>5.32</v>
      </c>
      <c r="N194" s="212" t="s">
        <v>35</v>
      </c>
      <c r="O194" s="210" t="s">
        <v>510</v>
      </c>
      <c r="P194" s="210">
        <v>3.45</v>
      </c>
      <c r="Q194" s="210">
        <v>1.68</v>
      </c>
      <c r="R194" s="210">
        <v>0.19</v>
      </c>
      <c r="S194" s="210">
        <v>1.8699999999999999</v>
      </c>
    </row>
    <row r="195" spans="5:19" s="185" customFormat="1" ht="47.25">
      <c r="E195" s="207">
        <v>191</v>
      </c>
      <c r="F195" s="208" t="s">
        <v>344</v>
      </c>
      <c r="G195" s="209" t="s">
        <v>30</v>
      </c>
      <c r="H195" s="209" t="s">
        <v>27</v>
      </c>
      <c r="I195" s="209" t="s">
        <v>329</v>
      </c>
      <c r="J195" s="209" t="s">
        <v>345</v>
      </c>
      <c r="K195" s="210">
        <v>2.5</v>
      </c>
      <c r="L195" s="209" t="s">
        <v>1089</v>
      </c>
      <c r="M195" s="210">
        <v>5.14</v>
      </c>
      <c r="N195" s="212" t="s">
        <v>35</v>
      </c>
      <c r="O195" s="210" t="s">
        <v>510</v>
      </c>
      <c r="P195" s="210">
        <v>4.6500000000000004</v>
      </c>
      <c r="Q195" s="210">
        <v>0.44</v>
      </c>
      <c r="R195" s="210">
        <v>0.05</v>
      </c>
      <c r="S195" s="210">
        <v>0.49</v>
      </c>
    </row>
    <row r="196" spans="5:19" s="182" customFormat="1" ht="31.5">
      <c r="E196" s="207">
        <v>192</v>
      </c>
      <c r="F196" s="208" t="s">
        <v>346</v>
      </c>
      <c r="G196" s="209" t="s">
        <v>30</v>
      </c>
      <c r="H196" s="209" t="s">
        <v>27</v>
      </c>
      <c r="I196" s="209" t="s">
        <v>329</v>
      </c>
      <c r="J196" s="209" t="s">
        <v>347</v>
      </c>
      <c r="K196" s="210">
        <v>2.5</v>
      </c>
      <c r="L196" s="209" t="s">
        <v>1089</v>
      </c>
      <c r="M196" s="210">
        <v>5.7</v>
      </c>
      <c r="N196" s="212" t="s">
        <v>35</v>
      </c>
      <c r="O196" s="210" t="s">
        <v>510</v>
      </c>
      <c r="P196" s="210">
        <v>5.3500000000000005</v>
      </c>
      <c r="Q196" s="210">
        <v>0.31</v>
      </c>
      <c r="R196" s="210">
        <v>0.04</v>
      </c>
      <c r="S196" s="210">
        <v>0.35</v>
      </c>
    </row>
    <row r="197" spans="5:19" s="182" customFormat="1" ht="31.5">
      <c r="E197" s="207">
        <v>193</v>
      </c>
      <c r="F197" s="208" t="s">
        <v>349</v>
      </c>
      <c r="G197" s="209" t="s">
        <v>30</v>
      </c>
      <c r="H197" s="209" t="s">
        <v>27</v>
      </c>
      <c r="I197" s="209" t="s">
        <v>329</v>
      </c>
      <c r="J197" s="209" t="s">
        <v>330</v>
      </c>
      <c r="K197" s="210">
        <v>1.5</v>
      </c>
      <c r="L197" s="209" t="s">
        <v>1089</v>
      </c>
      <c r="M197" s="210">
        <v>5.83</v>
      </c>
      <c r="N197" s="212" t="s">
        <v>35</v>
      </c>
      <c r="O197" s="210" t="s">
        <v>510</v>
      </c>
      <c r="P197" s="210">
        <v>4.28</v>
      </c>
      <c r="Q197" s="210">
        <v>1.4</v>
      </c>
      <c r="R197" s="210">
        <v>0.15</v>
      </c>
      <c r="S197" s="210">
        <v>1.5499999999999998</v>
      </c>
    </row>
    <row r="198" spans="5:19" s="182" customFormat="1" ht="31.5">
      <c r="E198" s="207">
        <v>194</v>
      </c>
      <c r="F198" s="208" t="s">
        <v>350</v>
      </c>
      <c r="G198" s="209" t="s">
        <v>30</v>
      </c>
      <c r="H198" s="209" t="s">
        <v>27</v>
      </c>
      <c r="I198" s="209" t="s">
        <v>329</v>
      </c>
      <c r="J198" s="209" t="s">
        <v>339</v>
      </c>
      <c r="K198" s="210">
        <v>2</v>
      </c>
      <c r="L198" s="209" t="s">
        <v>1089</v>
      </c>
      <c r="M198" s="210">
        <v>5.13</v>
      </c>
      <c r="N198" s="212" t="s">
        <v>35</v>
      </c>
      <c r="O198" s="210" t="s">
        <v>510</v>
      </c>
      <c r="P198" s="210">
        <v>4.33</v>
      </c>
      <c r="Q198" s="210">
        <v>0.72</v>
      </c>
      <c r="R198" s="210">
        <v>0.08</v>
      </c>
      <c r="S198" s="210">
        <v>0.79999999999999993</v>
      </c>
    </row>
    <row r="199" spans="5:19" s="185" customFormat="1" ht="31.5">
      <c r="E199" s="207">
        <v>195</v>
      </c>
      <c r="F199" s="208" t="s">
        <v>351</v>
      </c>
      <c r="G199" s="209" t="s">
        <v>30</v>
      </c>
      <c r="H199" s="209" t="s">
        <v>27</v>
      </c>
      <c r="I199" s="209" t="s">
        <v>329</v>
      </c>
      <c r="J199" s="209" t="s">
        <v>339</v>
      </c>
      <c r="K199" s="210">
        <v>2</v>
      </c>
      <c r="L199" s="209" t="s">
        <v>1089</v>
      </c>
      <c r="M199" s="210">
        <v>4.9800000000000004</v>
      </c>
      <c r="N199" s="212" t="s">
        <v>35</v>
      </c>
      <c r="O199" s="210" t="s">
        <v>510</v>
      </c>
      <c r="P199" s="210">
        <v>4.6500000000000004</v>
      </c>
      <c r="Q199" s="210">
        <v>0.3</v>
      </c>
      <c r="R199" s="210">
        <v>0.03</v>
      </c>
      <c r="S199" s="210">
        <v>0.32999999999999996</v>
      </c>
    </row>
    <row r="200" spans="5:19" s="182" customFormat="1" ht="31.5">
      <c r="E200" s="207">
        <v>196</v>
      </c>
      <c r="F200" s="208" t="s">
        <v>352</v>
      </c>
      <c r="G200" s="209" t="s">
        <v>30</v>
      </c>
      <c r="H200" s="209" t="s">
        <v>27</v>
      </c>
      <c r="I200" s="209" t="s">
        <v>329</v>
      </c>
      <c r="J200" s="209" t="s">
        <v>339</v>
      </c>
      <c r="K200" s="210">
        <v>2</v>
      </c>
      <c r="L200" s="209" t="s">
        <v>1089</v>
      </c>
      <c r="M200" s="210">
        <v>4.9800000000000004</v>
      </c>
      <c r="N200" s="212" t="s">
        <v>35</v>
      </c>
      <c r="O200" s="210" t="s">
        <v>510</v>
      </c>
      <c r="P200" s="210">
        <v>4.3500000000000005</v>
      </c>
      <c r="Q200" s="210">
        <v>0.56999999999999995</v>
      </c>
      <c r="R200" s="210">
        <v>0.06</v>
      </c>
      <c r="S200" s="210">
        <v>0.62999999999999989</v>
      </c>
    </row>
    <row r="201" spans="5:19" s="182" customFormat="1" ht="31.5">
      <c r="E201" s="207">
        <v>197</v>
      </c>
      <c r="F201" s="208" t="s">
        <v>354</v>
      </c>
      <c r="G201" s="209" t="s">
        <v>30</v>
      </c>
      <c r="H201" s="209" t="s">
        <v>27</v>
      </c>
      <c r="I201" s="209" t="s">
        <v>329</v>
      </c>
      <c r="J201" s="209" t="s">
        <v>331</v>
      </c>
      <c r="K201" s="210">
        <v>2</v>
      </c>
      <c r="L201" s="209" t="s">
        <v>1089</v>
      </c>
      <c r="M201" s="210">
        <v>4.99</v>
      </c>
      <c r="N201" s="212" t="s">
        <v>35</v>
      </c>
      <c r="O201" s="210" t="s">
        <v>510</v>
      </c>
      <c r="P201" s="210">
        <v>4.3</v>
      </c>
      <c r="Q201" s="210">
        <v>0.62</v>
      </c>
      <c r="R201" s="210">
        <v>7.0000000000000007E-2</v>
      </c>
      <c r="S201" s="210">
        <v>0.69</v>
      </c>
    </row>
    <row r="202" spans="5:19" s="182" customFormat="1" ht="31.5">
      <c r="E202" s="207">
        <v>198</v>
      </c>
      <c r="F202" s="208" t="s">
        <v>355</v>
      </c>
      <c r="G202" s="209" t="s">
        <v>30</v>
      </c>
      <c r="H202" s="209" t="s">
        <v>27</v>
      </c>
      <c r="I202" s="209" t="s">
        <v>329</v>
      </c>
      <c r="J202" s="209" t="s">
        <v>331</v>
      </c>
      <c r="K202" s="210">
        <v>2</v>
      </c>
      <c r="L202" s="209" t="s">
        <v>1089</v>
      </c>
      <c r="M202" s="210">
        <v>4.9800000000000004</v>
      </c>
      <c r="N202" s="212" t="s">
        <v>35</v>
      </c>
      <c r="O202" s="210" t="s">
        <v>510</v>
      </c>
      <c r="P202" s="210">
        <v>3.3500000000000005</v>
      </c>
      <c r="Q202" s="210">
        <v>1.47</v>
      </c>
      <c r="R202" s="210">
        <v>0.16</v>
      </c>
      <c r="S202" s="210">
        <v>1.63</v>
      </c>
    </row>
    <row r="203" spans="5:19" s="182" customFormat="1" ht="31.5">
      <c r="E203" s="207">
        <v>199</v>
      </c>
      <c r="F203" s="208" t="s">
        <v>356</v>
      </c>
      <c r="G203" s="209" t="s">
        <v>30</v>
      </c>
      <c r="H203" s="209" t="s">
        <v>27</v>
      </c>
      <c r="I203" s="209" t="s">
        <v>329</v>
      </c>
      <c r="J203" s="209" t="s">
        <v>331</v>
      </c>
      <c r="K203" s="210">
        <v>2</v>
      </c>
      <c r="L203" s="209" t="s">
        <v>1089</v>
      </c>
      <c r="M203" s="210">
        <v>5</v>
      </c>
      <c r="N203" s="212" t="s">
        <v>35</v>
      </c>
      <c r="O203" s="210" t="s">
        <v>510</v>
      </c>
      <c r="P203" s="210">
        <v>4.9000000000000004</v>
      </c>
      <c r="Q203" s="210">
        <v>0.09</v>
      </c>
      <c r="R203" s="210">
        <v>0.01</v>
      </c>
      <c r="S203" s="210">
        <v>9.9999999999999992E-2</v>
      </c>
    </row>
    <row r="204" spans="5:19" s="185" customFormat="1" ht="31.5">
      <c r="E204" s="207">
        <v>200</v>
      </c>
      <c r="F204" s="208" t="s">
        <v>357</v>
      </c>
      <c r="G204" s="209" t="s">
        <v>30</v>
      </c>
      <c r="H204" s="209" t="s">
        <v>27</v>
      </c>
      <c r="I204" s="209" t="s">
        <v>329</v>
      </c>
      <c r="J204" s="209" t="s">
        <v>331</v>
      </c>
      <c r="K204" s="210">
        <v>2</v>
      </c>
      <c r="L204" s="209" t="s">
        <v>1089</v>
      </c>
      <c r="M204" s="210">
        <v>5.09</v>
      </c>
      <c r="N204" s="212" t="s">
        <v>35</v>
      </c>
      <c r="O204" s="210" t="s">
        <v>510</v>
      </c>
      <c r="P204" s="210">
        <v>4.8</v>
      </c>
      <c r="Q204" s="210">
        <v>0.26</v>
      </c>
      <c r="R204" s="210">
        <v>0.03</v>
      </c>
      <c r="S204" s="210">
        <v>0.29000000000000004</v>
      </c>
    </row>
    <row r="205" spans="5:19" s="182" customFormat="1" ht="31.5">
      <c r="E205" s="207">
        <v>201</v>
      </c>
      <c r="F205" s="208" t="s">
        <v>358</v>
      </c>
      <c r="G205" s="209" t="s">
        <v>30</v>
      </c>
      <c r="H205" s="209" t="s">
        <v>27</v>
      </c>
      <c r="I205" s="209" t="s">
        <v>329</v>
      </c>
      <c r="J205" s="209" t="s">
        <v>331</v>
      </c>
      <c r="K205" s="210">
        <v>2</v>
      </c>
      <c r="L205" s="209" t="s">
        <v>1090</v>
      </c>
      <c r="M205" s="210">
        <v>2.97</v>
      </c>
      <c r="N205" s="212" t="s">
        <v>66</v>
      </c>
      <c r="O205" s="210" t="s">
        <v>510</v>
      </c>
      <c r="P205" s="210">
        <v>1.97</v>
      </c>
      <c r="Q205" s="210">
        <v>0.9</v>
      </c>
      <c r="R205" s="210">
        <v>0.1</v>
      </c>
      <c r="S205" s="210">
        <v>1</v>
      </c>
    </row>
    <row r="206" spans="5:19" s="182" customFormat="1" ht="31.5">
      <c r="E206" s="207">
        <v>202</v>
      </c>
      <c r="F206" s="208" t="s">
        <v>360</v>
      </c>
      <c r="G206" s="209" t="s">
        <v>30</v>
      </c>
      <c r="H206" s="209" t="s">
        <v>27</v>
      </c>
      <c r="I206" s="209" t="s">
        <v>329</v>
      </c>
      <c r="J206" s="209" t="s">
        <v>345</v>
      </c>
      <c r="K206" s="210">
        <v>2.5</v>
      </c>
      <c r="L206" s="209" t="s">
        <v>1089</v>
      </c>
      <c r="M206" s="210">
        <v>4.9800000000000004</v>
      </c>
      <c r="N206" s="212" t="s">
        <v>35</v>
      </c>
      <c r="O206" s="210" t="s">
        <v>510</v>
      </c>
      <c r="P206" s="210">
        <v>3.33</v>
      </c>
      <c r="Q206" s="210">
        <v>1.49</v>
      </c>
      <c r="R206" s="210">
        <v>0.16</v>
      </c>
      <c r="S206" s="210">
        <v>1.65</v>
      </c>
    </row>
    <row r="207" spans="5:19" s="182" customFormat="1" ht="31.5">
      <c r="E207" s="207">
        <v>203</v>
      </c>
      <c r="F207" s="208" t="s">
        <v>361</v>
      </c>
      <c r="G207" s="209" t="s">
        <v>30</v>
      </c>
      <c r="H207" s="209" t="s">
        <v>27</v>
      </c>
      <c r="I207" s="209" t="s">
        <v>329</v>
      </c>
      <c r="J207" s="209" t="s">
        <v>345</v>
      </c>
      <c r="K207" s="210">
        <v>2.5</v>
      </c>
      <c r="L207" s="209" t="s">
        <v>1089</v>
      </c>
      <c r="M207" s="210">
        <v>4.96</v>
      </c>
      <c r="N207" s="212" t="s">
        <v>35</v>
      </c>
      <c r="O207" s="210" t="s">
        <v>510</v>
      </c>
      <c r="P207" s="210">
        <v>3.2800000000000002</v>
      </c>
      <c r="Q207" s="210">
        <v>1.51</v>
      </c>
      <c r="R207" s="210">
        <v>0.17</v>
      </c>
      <c r="S207" s="210">
        <v>1.68</v>
      </c>
    </row>
    <row r="208" spans="5:19" s="182" customFormat="1" ht="31.5">
      <c r="E208" s="207">
        <v>204</v>
      </c>
      <c r="F208" s="208" t="s">
        <v>362</v>
      </c>
      <c r="G208" s="209" t="s">
        <v>30</v>
      </c>
      <c r="H208" s="209" t="s">
        <v>27</v>
      </c>
      <c r="I208" s="209" t="s">
        <v>329</v>
      </c>
      <c r="J208" s="209" t="s">
        <v>331</v>
      </c>
      <c r="K208" s="210">
        <v>2</v>
      </c>
      <c r="L208" s="209" t="s">
        <v>1094</v>
      </c>
      <c r="M208" s="210">
        <v>15</v>
      </c>
      <c r="N208" s="212" t="s">
        <v>35</v>
      </c>
      <c r="O208" s="210" t="s">
        <v>788</v>
      </c>
      <c r="P208" s="210">
        <v>8</v>
      </c>
      <c r="Q208" s="210">
        <v>0.9</v>
      </c>
      <c r="R208" s="210">
        <v>0.1</v>
      </c>
      <c r="S208" s="210">
        <v>1</v>
      </c>
    </row>
    <row r="209" spans="5:19" s="182" customFormat="1" ht="47.25">
      <c r="E209" s="207">
        <v>205</v>
      </c>
      <c r="F209" s="208" t="s">
        <v>363</v>
      </c>
      <c r="G209" s="209" t="s">
        <v>30</v>
      </c>
      <c r="H209" s="209" t="s">
        <v>27</v>
      </c>
      <c r="I209" s="209" t="s">
        <v>329</v>
      </c>
      <c r="J209" s="209" t="s">
        <v>364</v>
      </c>
      <c r="K209" s="210">
        <v>2.5</v>
      </c>
      <c r="L209" s="209" t="s">
        <v>1090</v>
      </c>
      <c r="M209" s="210">
        <v>5.27</v>
      </c>
      <c r="N209" s="212" t="s">
        <v>35</v>
      </c>
      <c r="O209" s="210" t="s">
        <v>510</v>
      </c>
      <c r="P209" s="210">
        <v>4.12</v>
      </c>
      <c r="Q209" s="210">
        <v>1.03</v>
      </c>
      <c r="R209" s="210">
        <v>0.12</v>
      </c>
      <c r="S209" s="210">
        <v>1.1499999999999999</v>
      </c>
    </row>
    <row r="210" spans="5:19" s="182" customFormat="1" ht="31.5">
      <c r="E210" s="207">
        <v>206</v>
      </c>
      <c r="F210" s="208" t="s">
        <v>365</v>
      </c>
      <c r="G210" s="209" t="s">
        <v>30</v>
      </c>
      <c r="H210" s="209" t="s">
        <v>27</v>
      </c>
      <c r="I210" s="209" t="s">
        <v>329</v>
      </c>
      <c r="J210" s="209" t="s">
        <v>329</v>
      </c>
      <c r="K210" s="210">
        <v>2.5</v>
      </c>
      <c r="L210" s="209" t="s">
        <v>1090</v>
      </c>
      <c r="M210" s="210">
        <v>5.09</v>
      </c>
      <c r="N210" s="212" t="s">
        <v>35</v>
      </c>
      <c r="O210" s="210" t="s">
        <v>510</v>
      </c>
      <c r="P210" s="210">
        <v>4.5</v>
      </c>
      <c r="Q210" s="210">
        <v>0.53</v>
      </c>
      <c r="R210" s="210">
        <v>0.06</v>
      </c>
      <c r="S210" s="210">
        <v>0.59000000000000008</v>
      </c>
    </row>
    <row r="211" spans="5:19" s="182" customFormat="1" ht="31.5">
      <c r="E211" s="207">
        <v>207</v>
      </c>
      <c r="F211" s="208" t="s">
        <v>868</v>
      </c>
      <c r="G211" s="209" t="s">
        <v>30</v>
      </c>
      <c r="H211" s="209" t="s">
        <v>27</v>
      </c>
      <c r="I211" s="209" t="s">
        <v>329</v>
      </c>
      <c r="J211" s="209" t="s">
        <v>329</v>
      </c>
      <c r="K211" s="210">
        <v>2.5</v>
      </c>
      <c r="L211" s="209" t="s">
        <v>1089</v>
      </c>
      <c r="M211" s="210">
        <v>4.8499999999999996</v>
      </c>
      <c r="N211" s="212" t="s">
        <v>35</v>
      </c>
      <c r="O211" s="210" t="s">
        <v>510</v>
      </c>
      <c r="P211" s="210">
        <v>4.28</v>
      </c>
      <c r="Q211" s="210">
        <v>0.51</v>
      </c>
      <c r="R211" s="210">
        <v>0.06</v>
      </c>
      <c r="S211" s="210">
        <v>0.57000000000000006</v>
      </c>
    </row>
    <row r="212" spans="5:19" s="182" customFormat="1" ht="31.5">
      <c r="E212" s="207">
        <v>208</v>
      </c>
      <c r="F212" s="208" t="s">
        <v>367</v>
      </c>
      <c r="G212" s="209" t="s">
        <v>30</v>
      </c>
      <c r="H212" s="209" t="s">
        <v>27</v>
      </c>
      <c r="I212" s="209" t="s">
        <v>329</v>
      </c>
      <c r="J212" s="209" t="s">
        <v>368</v>
      </c>
      <c r="K212" s="210">
        <v>3</v>
      </c>
      <c r="L212" s="209" t="s">
        <v>1089</v>
      </c>
      <c r="M212" s="210">
        <v>5.12</v>
      </c>
      <c r="N212" s="212" t="s">
        <v>35</v>
      </c>
      <c r="O212" s="210" t="s">
        <v>510</v>
      </c>
      <c r="P212" s="210">
        <v>4.3</v>
      </c>
      <c r="Q212" s="210">
        <v>0.74</v>
      </c>
      <c r="R212" s="210">
        <v>0.08</v>
      </c>
      <c r="S212" s="210">
        <v>0.82</v>
      </c>
    </row>
    <row r="213" spans="5:19" s="182" customFormat="1" ht="31.5">
      <c r="E213" s="207">
        <v>209</v>
      </c>
      <c r="F213" s="208" t="s">
        <v>369</v>
      </c>
      <c r="G213" s="209" t="s">
        <v>30</v>
      </c>
      <c r="H213" s="209" t="s">
        <v>27</v>
      </c>
      <c r="I213" s="209" t="s">
        <v>329</v>
      </c>
      <c r="J213" s="209" t="s">
        <v>329</v>
      </c>
      <c r="K213" s="210">
        <v>2.5</v>
      </c>
      <c r="L213" s="209" t="s">
        <v>1090</v>
      </c>
      <c r="M213" s="210">
        <v>5.63</v>
      </c>
      <c r="N213" s="212" t="s">
        <v>35</v>
      </c>
      <c r="O213" s="210" t="s">
        <v>510</v>
      </c>
      <c r="P213" s="210">
        <v>5.3</v>
      </c>
      <c r="Q213" s="210">
        <v>0.3</v>
      </c>
      <c r="R213" s="210">
        <v>0.03</v>
      </c>
      <c r="S213" s="210">
        <v>0.32999999999999996</v>
      </c>
    </row>
    <row r="214" spans="5:19" s="182" customFormat="1" ht="31.5">
      <c r="E214" s="207">
        <v>210</v>
      </c>
      <c r="F214" s="208" t="s">
        <v>370</v>
      </c>
      <c r="G214" s="209" t="s">
        <v>30</v>
      </c>
      <c r="H214" s="209" t="s">
        <v>27</v>
      </c>
      <c r="I214" s="209" t="s">
        <v>329</v>
      </c>
      <c r="J214" s="209" t="s">
        <v>329</v>
      </c>
      <c r="K214" s="210">
        <v>2.5</v>
      </c>
      <c r="L214" s="209" t="s">
        <v>1090</v>
      </c>
      <c r="M214" s="210">
        <v>5.73</v>
      </c>
      <c r="N214" s="212" t="s">
        <v>35</v>
      </c>
      <c r="O214" s="210" t="s">
        <v>510</v>
      </c>
      <c r="P214" s="210">
        <v>4.9000000000000004</v>
      </c>
      <c r="Q214" s="210">
        <v>0.75</v>
      </c>
      <c r="R214" s="210">
        <v>0.08</v>
      </c>
      <c r="S214" s="210">
        <v>0.83</v>
      </c>
    </row>
    <row r="215" spans="5:19" s="182" customFormat="1" ht="31.5">
      <c r="E215" s="207">
        <v>211</v>
      </c>
      <c r="F215" s="208" t="s">
        <v>372</v>
      </c>
      <c r="G215" s="209" t="s">
        <v>30</v>
      </c>
      <c r="H215" s="209" t="s">
        <v>27</v>
      </c>
      <c r="I215" s="209" t="s">
        <v>329</v>
      </c>
      <c r="J215" s="209" t="s">
        <v>329</v>
      </c>
      <c r="K215" s="210">
        <v>2.5</v>
      </c>
      <c r="L215" s="209" t="s">
        <v>1089</v>
      </c>
      <c r="M215" s="210">
        <v>5</v>
      </c>
      <c r="N215" s="212" t="s">
        <v>31</v>
      </c>
      <c r="O215" s="210" t="s">
        <v>510</v>
      </c>
      <c r="P215" s="210">
        <v>3.8500000000000005</v>
      </c>
      <c r="Q215" s="210">
        <v>1.04</v>
      </c>
      <c r="R215" s="210">
        <v>0.11</v>
      </c>
      <c r="S215" s="210">
        <v>1.1500000000000001</v>
      </c>
    </row>
    <row r="216" spans="5:19" s="182" customFormat="1" ht="47.25">
      <c r="E216" s="207">
        <v>212</v>
      </c>
      <c r="F216" s="208" t="s">
        <v>374</v>
      </c>
      <c r="G216" s="209" t="s">
        <v>30</v>
      </c>
      <c r="H216" s="209" t="s">
        <v>27</v>
      </c>
      <c r="I216" s="209" t="s">
        <v>329</v>
      </c>
      <c r="J216" s="209" t="s">
        <v>376</v>
      </c>
      <c r="K216" s="210">
        <v>0</v>
      </c>
      <c r="L216" s="209" t="s">
        <v>1097</v>
      </c>
      <c r="M216" s="210">
        <v>12.35</v>
      </c>
      <c r="N216" s="212" t="s">
        <v>48</v>
      </c>
      <c r="O216" s="210" t="s">
        <v>788</v>
      </c>
      <c r="P216" s="210">
        <v>6.89</v>
      </c>
      <c r="Q216" s="210">
        <v>1.31</v>
      </c>
      <c r="R216" s="210">
        <v>0.15</v>
      </c>
      <c r="S216" s="210">
        <v>1.46</v>
      </c>
    </row>
    <row r="217" spans="5:19" s="182" customFormat="1" ht="31.5">
      <c r="E217" s="207">
        <v>213</v>
      </c>
      <c r="F217" s="208" t="s">
        <v>381</v>
      </c>
      <c r="G217" s="209" t="s">
        <v>30</v>
      </c>
      <c r="H217" s="209" t="s">
        <v>27</v>
      </c>
      <c r="I217" s="209" t="s">
        <v>329</v>
      </c>
      <c r="J217" s="209" t="s">
        <v>382</v>
      </c>
      <c r="K217" s="210">
        <v>2.5</v>
      </c>
      <c r="L217" s="209" t="s">
        <v>1089</v>
      </c>
      <c r="M217" s="210">
        <v>1</v>
      </c>
      <c r="N217" s="212" t="s">
        <v>58</v>
      </c>
      <c r="O217" s="210" t="s">
        <v>510</v>
      </c>
      <c r="P217" s="210">
        <v>0</v>
      </c>
      <c r="Q217" s="210">
        <v>0.9</v>
      </c>
      <c r="R217" s="210">
        <v>0.1</v>
      </c>
      <c r="S217" s="210">
        <v>1</v>
      </c>
    </row>
    <row r="218" spans="5:19" s="182" customFormat="1" ht="31.5">
      <c r="E218" s="207">
        <v>214</v>
      </c>
      <c r="F218" s="208" t="s">
        <v>386</v>
      </c>
      <c r="G218" s="209" t="s">
        <v>30</v>
      </c>
      <c r="H218" s="209" t="s">
        <v>27</v>
      </c>
      <c r="I218" s="209" t="s">
        <v>329</v>
      </c>
      <c r="J218" s="209" t="s">
        <v>331</v>
      </c>
      <c r="K218" s="210">
        <v>2</v>
      </c>
      <c r="L218" s="209" t="s">
        <v>1089</v>
      </c>
      <c r="M218" s="210">
        <v>12</v>
      </c>
      <c r="N218" s="212" t="s">
        <v>58</v>
      </c>
      <c r="O218" s="210" t="s">
        <v>788</v>
      </c>
      <c r="P218" s="210">
        <v>1</v>
      </c>
      <c r="Q218" s="210">
        <v>0.9</v>
      </c>
      <c r="R218" s="210">
        <v>0.1</v>
      </c>
      <c r="S218" s="210">
        <v>1</v>
      </c>
    </row>
    <row r="219" spans="5:19" s="182" customFormat="1" ht="15.75">
      <c r="E219" s="207">
        <v>215</v>
      </c>
      <c r="F219" s="208" t="s">
        <v>390</v>
      </c>
      <c r="G219" s="209" t="s">
        <v>30</v>
      </c>
      <c r="H219" s="209" t="s">
        <v>27</v>
      </c>
      <c r="I219" s="209" t="s">
        <v>329</v>
      </c>
      <c r="J219" s="209" t="s">
        <v>382</v>
      </c>
      <c r="K219" s="210">
        <v>2.5</v>
      </c>
      <c r="L219" s="209" t="s">
        <v>1094</v>
      </c>
      <c r="M219" s="210">
        <v>1</v>
      </c>
      <c r="N219" s="212" t="s">
        <v>58</v>
      </c>
      <c r="O219" s="210" t="s">
        <v>510</v>
      </c>
      <c r="P219" s="210">
        <v>0</v>
      </c>
      <c r="Q219" s="210">
        <v>0.9</v>
      </c>
      <c r="R219" s="210">
        <v>0.1</v>
      </c>
      <c r="S219" s="210">
        <v>1</v>
      </c>
    </row>
    <row r="220" spans="5:19" s="182" customFormat="1" ht="31.5">
      <c r="E220" s="207">
        <v>216</v>
      </c>
      <c r="F220" s="208" t="s">
        <v>391</v>
      </c>
      <c r="G220" s="209" t="s">
        <v>30</v>
      </c>
      <c r="H220" s="209" t="s">
        <v>27</v>
      </c>
      <c r="I220" s="209" t="s">
        <v>329</v>
      </c>
      <c r="J220" s="209" t="s">
        <v>330</v>
      </c>
      <c r="K220" s="210">
        <v>1.5</v>
      </c>
      <c r="L220" s="209" t="s">
        <v>1094</v>
      </c>
      <c r="M220" s="210">
        <v>2.5</v>
      </c>
      <c r="N220" s="212" t="s">
        <v>58</v>
      </c>
      <c r="O220" s="210" t="s">
        <v>510</v>
      </c>
      <c r="P220" s="210">
        <v>1.5</v>
      </c>
      <c r="Q220" s="210">
        <v>0.9</v>
      </c>
      <c r="R220" s="210">
        <v>0.1</v>
      </c>
      <c r="S220" s="210">
        <v>1</v>
      </c>
    </row>
    <row r="221" spans="5:19" s="182" customFormat="1" ht="31.5">
      <c r="E221" s="207">
        <v>217</v>
      </c>
      <c r="F221" s="208" t="s">
        <v>392</v>
      </c>
      <c r="G221" s="209" t="s">
        <v>30</v>
      </c>
      <c r="H221" s="209" t="s">
        <v>27</v>
      </c>
      <c r="I221" s="209" t="s">
        <v>329</v>
      </c>
      <c r="J221" s="209" t="s">
        <v>339</v>
      </c>
      <c r="K221" s="210">
        <v>2</v>
      </c>
      <c r="L221" s="209" t="s">
        <v>1094</v>
      </c>
      <c r="M221" s="210">
        <v>4</v>
      </c>
      <c r="N221" s="212" t="s">
        <v>58</v>
      </c>
      <c r="O221" s="210" t="s">
        <v>788</v>
      </c>
      <c r="P221" s="210">
        <v>1</v>
      </c>
      <c r="Q221" s="210">
        <v>0.9</v>
      </c>
      <c r="R221" s="210">
        <v>0.1</v>
      </c>
      <c r="S221" s="210">
        <v>1</v>
      </c>
    </row>
    <row r="222" spans="5:19" s="182" customFormat="1" ht="31.5">
      <c r="E222" s="207">
        <v>218</v>
      </c>
      <c r="F222" s="208" t="s">
        <v>393</v>
      </c>
      <c r="G222" s="209" t="s">
        <v>30</v>
      </c>
      <c r="H222" s="209" t="s">
        <v>27</v>
      </c>
      <c r="I222" s="209" t="s">
        <v>329</v>
      </c>
      <c r="J222" s="209" t="s">
        <v>353</v>
      </c>
      <c r="K222" s="210">
        <v>2.5</v>
      </c>
      <c r="L222" s="209" t="s">
        <v>1094</v>
      </c>
      <c r="M222" s="210">
        <v>21.86</v>
      </c>
      <c r="N222" s="210" t="s">
        <v>58</v>
      </c>
      <c r="O222" s="210" t="s">
        <v>788</v>
      </c>
      <c r="P222" s="210">
        <v>1</v>
      </c>
      <c r="Q222" s="210">
        <v>0.9</v>
      </c>
      <c r="R222" s="210">
        <v>0.1</v>
      </c>
      <c r="S222" s="210">
        <v>1</v>
      </c>
    </row>
    <row r="223" spans="5:19" s="182" customFormat="1" ht="31.5">
      <c r="E223" s="207">
        <v>219</v>
      </c>
      <c r="F223" s="208" t="s">
        <v>395</v>
      </c>
      <c r="G223" s="209" t="s">
        <v>30</v>
      </c>
      <c r="H223" s="209" t="s">
        <v>27</v>
      </c>
      <c r="I223" s="209" t="s">
        <v>329</v>
      </c>
      <c r="J223" s="209" t="s">
        <v>336</v>
      </c>
      <c r="K223" s="210">
        <v>2</v>
      </c>
      <c r="L223" s="209" t="s">
        <v>1094</v>
      </c>
      <c r="M223" s="210">
        <v>10.09</v>
      </c>
      <c r="N223" s="210" t="s">
        <v>58</v>
      </c>
      <c r="O223" s="210" t="s">
        <v>788</v>
      </c>
      <c r="P223" s="210">
        <v>1</v>
      </c>
      <c r="Q223" s="210">
        <v>0.9</v>
      </c>
      <c r="R223" s="210">
        <v>0.1</v>
      </c>
      <c r="S223" s="210">
        <v>1</v>
      </c>
    </row>
    <row r="224" spans="5:19" s="182" customFormat="1" ht="47.25">
      <c r="E224" s="207">
        <v>220</v>
      </c>
      <c r="F224" s="208" t="s">
        <v>793</v>
      </c>
      <c r="G224" s="209" t="s">
        <v>30</v>
      </c>
      <c r="H224" s="209" t="s">
        <v>27</v>
      </c>
      <c r="I224" s="209" t="s">
        <v>329</v>
      </c>
      <c r="J224" s="209" t="s">
        <v>331</v>
      </c>
      <c r="K224" s="210">
        <v>2</v>
      </c>
      <c r="L224" s="209" t="s">
        <v>1089</v>
      </c>
      <c r="M224" s="210">
        <v>2</v>
      </c>
      <c r="N224" s="210" t="s">
        <v>58</v>
      </c>
      <c r="O224" s="210" t="s">
        <v>510</v>
      </c>
      <c r="P224" s="210">
        <v>1</v>
      </c>
      <c r="Q224" s="210">
        <v>0.9</v>
      </c>
      <c r="R224" s="210">
        <v>0.1</v>
      </c>
      <c r="S224" s="210">
        <v>1</v>
      </c>
    </row>
    <row r="225" spans="5:19" s="182" customFormat="1" ht="31.5">
      <c r="E225" s="207">
        <v>221</v>
      </c>
      <c r="F225" s="208" t="s">
        <v>399</v>
      </c>
      <c r="G225" s="209" t="s">
        <v>30</v>
      </c>
      <c r="H225" s="209" t="s">
        <v>27</v>
      </c>
      <c r="I225" s="209" t="s">
        <v>329</v>
      </c>
      <c r="J225" s="209" t="s">
        <v>331</v>
      </c>
      <c r="K225" s="210">
        <v>2</v>
      </c>
      <c r="L225" s="211" t="s">
        <v>1089</v>
      </c>
      <c r="M225" s="210">
        <v>4</v>
      </c>
      <c r="N225" s="212" t="s">
        <v>58</v>
      </c>
      <c r="O225" s="210" t="s">
        <v>510</v>
      </c>
      <c r="P225" s="210">
        <v>2</v>
      </c>
      <c r="Q225" s="210">
        <v>1.8</v>
      </c>
      <c r="R225" s="210">
        <v>0.2</v>
      </c>
      <c r="S225" s="210">
        <v>2</v>
      </c>
    </row>
    <row r="226" spans="5:19" s="182" customFormat="1" ht="31.5">
      <c r="E226" s="207">
        <v>222</v>
      </c>
      <c r="F226" s="208" t="s">
        <v>400</v>
      </c>
      <c r="G226" s="209" t="s">
        <v>30</v>
      </c>
      <c r="H226" s="209" t="s">
        <v>27</v>
      </c>
      <c r="I226" s="209" t="s">
        <v>329</v>
      </c>
      <c r="J226" s="209" t="s">
        <v>331</v>
      </c>
      <c r="K226" s="210">
        <v>2</v>
      </c>
      <c r="L226" s="211" t="s">
        <v>1089</v>
      </c>
      <c r="M226" s="210">
        <v>5</v>
      </c>
      <c r="N226" s="212" t="s">
        <v>58</v>
      </c>
      <c r="O226" s="210" t="s">
        <v>788</v>
      </c>
      <c r="P226" s="210">
        <v>2</v>
      </c>
      <c r="Q226" s="210">
        <v>0.9</v>
      </c>
      <c r="R226" s="210">
        <v>0.1</v>
      </c>
      <c r="S226" s="210">
        <v>1</v>
      </c>
    </row>
    <row r="227" spans="5:19" s="182" customFormat="1" ht="31.5">
      <c r="E227" s="207">
        <v>223</v>
      </c>
      <c r="F227" s="208" t="s">
        <v>402</v>
      </c>
      <c r="G227" s="209" t="s">
        <v>30</v>
      </c>
      <c r="H227" s="209" t="s">
        <v>27</v>
      </c>
      <c r="I227" s="209" t="s">
        <v>329</v>
      </c>
      <c r="J227" s="209" t="s">
        <v>331</v>
      </c>
      <c r="K227" s="210">
        <v>2</v>
      </c>
      <c r="L227" s="211" t="s">
        <v>1090</v>
      </c>
      <c r="M227" s="210">
        <v>4</v>
      </c>
      <c r="N227" s="212" t="s">
        <v>58</v>
      </c>
      <c r="O227" s="210" t="s">
        <v>788</v>
      </c>
      <c r="P227" s="210">
        <v>1</v>
      </c>
      <c r="Q227" s="210">
        <v>0.9</v>
      </c>
      <c r="R227" s="210">
        <v>0.1</v>
      </c>
      <c r="S227" s="210">
        <v>1</v>
      </c>
    </row>
    <row r="228" spans="5:19" s="182" customFormat="1" ht="47.25">
      <c r="E228" s="207">
        <v>224</v>
      </c>
      <c r="F228" s="208" t="s">
        <v>403</v>
      </c>
      <c r="G228" s="209" t="s">
        <v>30</v>
      </c>
      <c r="H228" s="209" t="s">
        <v>27</v>
      </c>
      <c r="I228" s="209" t="s">
        <v>329</v>
      </c>
      <c r="J228" s="209" t="s">
        <v>331</v>
      </c>
      <c r="K228" s="210">
        <v>2</v>
      </c>
      <c r="L228" s="211" t="s">
        <v>1090</v>
      </c>
      <c r="M228" s="210">
        <v>11.38</v>
      </c>
      <c r="N228" s="212" t="s">
        <v>58</v>
      </c>
      <c r="O228" s="210" t="s">
        <v>788</v>
      </c>
      <c r="P228" s="210">
        <v>1</v>
      </c>
      <c r="Q228" s="210">
        <v>0.9</v>
      </c>
      <c r="R228" s="210">
        <v>0.1</v>
      </c>
      <c r="S228" s="210">
        <v>1</v>
      </c>
    </row>
    <row r="229" spans="5:19" s="182" customFormat="1" ht="15.75">
      <c r="E229" s="207">
        <v>225</v>
      </c>
      <c r="F229" s="208" t="s">
        <v>404</v>
      </c>
      <c r="G229" s="209" t="s">
        <v>30</v>
      </c>
      <c r="H229" s="209" t="s">
        <v>27</v>
      </c>
      <c r="I229" s="209" t="s">
        <v>329</v>
      </c>
      <c r="J229" s="209" t="s">
        <v>329</v>
      </c>
      <c r="K229" s="210">
        <v>2.5</v>
      </c>
      <c r="L229" s="211" t="s">
        <v>1096</v>
      </c>
      <c r="M229" s="210">
        <v>87.95</v>
      </c>
      <c r="N229" s="212" t="s">
        <v>64</v>
      </c>
      <c r="O229" s="210" t="s">
        <v>50</v>
      </c>
      <c r="P229" s="210">
        <v>45.459999999999994</v>
      </c>
      <c r="Q229" s="210">
        <v>0.9</v>
      </c>
      <c r="R229" s="210">
        <v>0.1</v>
      </c>
      <c r="S229" s="210">
        <v>1</v>
      </c>
    </row>
    <row r="230" spans="5:19" s="182" customFormat="1" ht="31.5">
      <c r="E230" s="207">
        <v>226</v>
      </c>
      <c r="F230" s="208" t="s">
        <v>406</v>
      </c>
      <c r="G230" s="209" t="s">
        <v>30</v>
      </c>
      <c r="H230" s="209" t="s">
        <v>27</v>
      </c>
      <c r="I230" s="209" t="s">
        <v>329</v>
      </c>
      <c r="J230" s="209" t="s">
        <v>334</v>
      </c>
      <c r="K230" s="210">
        <v>2.5</v>
      </c>
      <c r="L230" s="211" t="s">
        <v>1096</v>
      </c>
      <c r="M230" s="210">
        <v>8.1</v>
      </c>
      <c r="N230" s="212" t="s">
        <v>64</v>
      </c>
      <c r="O230" s="210" t="s">
        <v>788</v>
      </c>
      <c r="P230" s="210">
        <v>1.96</v>
      </c>
      <c r="Q230" s="210">
        <v>0.9</v>
      </c>
      <c r="R230" s="210">
        <v>0.1</v>
      </c>
      <c r="S230" s="210">
        <v>1</v>
      </c>
    </row>
    <row r="231" spans="5:19" s="182" customFormat="1" ht="31.5">
      <c r="E231" s="207">
        <v>227</v>
      </c>
      <c r="F231" s="208" t="s">
        <v>408</v>
      </c>
      <c r="G231" s="209" t="s">
        <v>30</v>
      </c>
      <c r="H231" s="209" t="s">
        <v>27</v>
      </c>
      <c r="I231" s="209" t="s">
        <v>329</v>
      </c>
      <c r="J231" s="209" t="s">
        <v>331</v>
      </c>
      <c r="K231" s="210">
        <v>2</v>
      </c>
      <c r="L231" s="211" t="s">
        <v>1096</v>
      </c>
      <c r="M231" s="210">
        <v>8.1</v>
      </c>
      <c r="N231" s="212" t="s">
        <v>64</v>
      </c>
      <c r="O231" s="210" t="s">
        <v>788</v>
      </c>
      <c r="P231" s="210">
        <v>5.3</v>
      </c>
      <c r="Q231" s="210">
        <v>0.9</v>
      </c>
      <c r="R231" s="210">
        <v>0.1</v>
      </c>
      <c r="S231" s="210">
        <v>1</v>
      </c>
    </row>
    <row r="232" spans="5:19" s="182" customFormat="1" ht="31.5">
      <c r="E232" s="207">
        <v>228</v>
      </c>
      <c r="F232" s="208" t="s">
        <v>409</v>
      </c>
      <c r="G232" s="209" t="s">
        <v>30</v>
      </c>
      <c r="H232" s="209" t="s">
        <v>27</v>
      </c>
      <c r="I232" s="209" t="s">
        <v>329</v>
      </c>
      <c r="J232" s="209" t="s">
        <v>330</v>
      </c>
      <c r="K232" s="210">
        <v>1.5</v>
      </c>
      <c r="L232" s="211" t="s">
        <v>1096</v>
      </c>
      <c r="M232" s="210">
        <v>11.95</v>
      </c>
      <c r="N232" s="212" t="s">
        <v>66</v>
      </c>
      <c r="O232" s="210" t="s">
        <v>788</v>
      </c>
      <c r="P232" s="210">
        <v>4.7</v>
      </c>
      <c r="Q232" s="210">
        <v>0.9</v>
      </c>
      <c r="R232" s="210">
        <v>0.1</v>
      </c>
      <c r="S232" s="210">
        <v>1</v>
      </c>
    </row>
    <row r="233" spans="5:19" s="182" customFormat="1" ht="31.5">
      <c r="E233" s="207">
        <v>229</v>
      </c>
      <c r="F233" s="208" t="s">
        <v>410</v>
      </c>
      <c r="G233" s="209" t="s">
        <v>30</v>
      </c>
      <c r="H233" s="209" t="s">
        <v>27</v>
      </c>
      <c r="I233" s="209" t="s">
        <v>329</v>
      </c>
      <c r="J233" s="209" t="s">
        <v>368</v>
      </c>
      <c r="K233" s="210">
        <v>3</v>
      </c>
      <c r="L233" s="211" t="s">
        <v>1096</v>
      </c>
      <c r="M233" s="210">
        <v>7.07</v>
      </c>
      <c r="N233" s="212" t="s">
        <v>64</v>
      </c>
      <c r="O233" s="210" t="s">
        <v>788</v>
      </c>
      <c r="P233" s="210">
        <v>2.8899999999999997</v>
      </c>
      <c r="Q233" s="210">
        <v>0.9</v>
      </c>
      <c r="R233" s="210">
        <v>0.1</v>
      </c>
      <c r="S233" s="210">
        <v>1</v>
      </c>
    </row>
    <row r="234" spans="5:19" s="182" customFormat="1" ht="31.5">
      <c r="E234" s="207">
        <v>230</v>
      </c>
      <c r="F234" s="208" t="s">
        <v>411</v>
      </c>
      <c r="G234" s="209" t="s">
        <v>30</v>
      </c>
      <c r="H234" s="209" t="s">
        <v>27</v>
      </c>
      <c r="I234" s="209" t="s">
        <v>329</v>
      </c>
      <c r="J234" s="209" t="s">
        <v>379</v>
      </c>
      <c r="K234" s="210">
        <v>2.5</v>
      </c>
      <c r="L234" s="211" t="s">
        <v>1096</v>
      </c>
      <c r="M234" s="210">
        <v>10.84</v>
      </c>
      <c r="N234" s="212" t="s">
        <v>64</v>
      </c>
      <c r="O234" s="210" t="s">
        <v>510</v>
      </c>
      <c r="P234" s="210">
        <v>10.692</v>
      </c>
      <c r="Q234" s="210">
        <v>0.13</v>
      </c>
      <c r="R234" s="210">
        <v>0.02</v>
      </c>
      <c r="S234" s="210">
        <v>0.15</v>
      </c>
    </row>
    <row r="235" spans="5:19" s="182" customFormat="1" ht="31.5">
      <c r="E235" s="207">
        <v>231</v>
      </c>
      <c r="F235" s="208" t="s">
        <v>412</v>
      </c>
      <c r="G235" s="209" t="s">
        <v>30</v>
      </c>
      <c r="H235" s="209" t="s">
        <v>27</v>
      </c>
      <c r="I235" s="209" t="s">
        <v>329</v>
      </c>
      <c r="J235" s="209" t="s">
        <v>382</v>
      </c>
      <c r="K235" s="210">
        <v>2.5</v>
      </c>
      <c r="L235" s="211" t="s">
        <v>1096</v>
      </c>
      <c r="M235" s="210">
        <v>8.1</v>
      </c>
      <c r="N235" s="212" t="s">
        <v>64</v>
      </c>
      <c r="O235" s="210" t="s">
        <v>788</v>
      </c>
      <c r="P235" s="210">
        <v>3.88</v>
      </c>
      <c r="Q235" s="210">
        <v>0.9</v>
      </c>
      <c r="R235" s="210">
        <v>0.1</v>
      </c>
      <c r="S235" s="210">
        <v>1</v>
      </c>
    </row>
    <row r="236" spans="5:19" s="182" customFormat="1" ht="31.5">
      <c r="E236" s="207">
        <v>232</v>
      </c>
      <c r="F236" s="208" t="s">
        <v>413</v>
      </c>
      <c r="G236" s="209" t="s">
        <v>30</v>
      </c>
      <c r="H236" s="209" t="s">
        <v>27</v>
      </c>
      <c r="I236" s="209" t="s">
        <v>329</v>
      </c>
      <c r="J236" s="209" t="s">
        <v>330</v>
      </c>
      <c r="K236" s="210">
        <v>1.5</v>
      </c>
      <c r="L236" s="211" t="s">
        <v>1096</v>
      </c>
      <c r="M236" s="210">
        <v>18.5</v>
      </c>
      <c r="N236" s="212" t="s">
        <v>58</v>
      </c>
      <c r="O236" s="210" t="s">
        <v>788</v>
      </c>
      <c r="P236" s="210">
        <v>3</v>
      </c>
      <c r="Q236" s="210">
        <v>0.9</v>
      </c>
      <c r="R236" s="210">
        <v>0.1</v>
      </c>
      <c r="S236" s="210">
        <v>1</v>
      </c>
    </row>
    <row r="237" spans="5:19" s="182" customFormat="1" ht="31.5">
      <c r="E237" s="207">
        <v>233</v>
      </c>
      <c r="F237" s="208" t="s">
        <v>414</v>
      </c>
      <c r="G237" s="209" t="s">
        <v>30</v>
      </c>
      <c r="H237" s="209" t="s">
        <v>27</v>
      </c>
      <c r="I237" s="209" t="s">
        <v>329</v>
      </c>
      <c r="J237" s="209" t="s">
        <v>345</v>
      </c>
      <c r="K237" s="210">
        <v>2.5</v>
      </c>
      <c r="L237" s="211" t="s">
        <v>172</v>
      </c>
      <c r="M237" s="210">
        <v>17.8</v>
      </c>
      <c r="N237" s="212" t="s">
        <v>48</v>
      </c>
      <c r="O237" s="210" t="s">
        <v>510</v>
      </c>
      <c r="P237" s="210">
        <v>16.149999999999999</v>
      </c>
      <c r="Q237" s="210">
        <v>1.49</v>
      </c>
      <c r="R237" s="210">
        <v>0.16</v>
      </c>
      <c r="S237" s="210">
        <v>1.65</v>
      </c>
    </row>
    <row r="238" spans="5:19" s="182" customFormat="1" ht="15.75">
      <c r="E238" s="207">
        <v>234</v>
      </c>
      <c r="F238" s="208" t="s">
        <v>415</v>
      </c>
      <c r="G238" s="209" t="s">
        <v>30</v>
      </c>
      <c r="H238" s="209" t="s">
        <v>27</v>
      </c>
      <c r="I238" s="209" t="s">
        <v>329</v>
      </c>
      <c r="J238" s="209" t="s">
        <v>336</v>
      </c>
      <c r="K238" s="210">
        <v>2</v>
      </c>
      <c r="L238" s="211" t="s">
        <v>1095</v>
      </c>
      <c r="M238" s="210">
        <v>27.96</v>
      </c>
      <c r="N238" s="212" t="s">
        <v>35</v>
      </c>
      <c r="O238" s="210" t="s">
        <v>788</v>
      </c>
      <c r="P238" s="210">
        <v>23.52</v>
      </c>
      <c r="Q238" s="210">
        <v>0.9</v>
      </c>
      <c r="R238" s="210">
        <v>0.1</v>
      </c>
      <c r="S238" s="210">
        <v>1</v>
      </c>
    </row>
    <row r="239" spans="5:19" s="182" customFormat="1" ht="15.75">
      <c r="E239" s="207">
        <v>235</v>
      </c>
      <c r="F239" s="208" t="s">
        <v>1103</v>
      </c>
      <c r="G239" s="209" t="s">
        <v>990</v>
      </c>
      <c r="H239" s="209" t="s">
        <v>27</v>
      </c>
      <c r="I239" s="209" t="s">
        <v>329</v>
      </c>
      <c r="J239" s="209" t="s">
        <v>329</v>
      </c>
      <c r="K239" s="210">
        <v>2</v>
      </c>
      <c r="L239" s="211" t="s">
        <v>1095</v>
      </c>
      <c r="M239" s="210">
        <v>20</v>
      </c>
      <c r="N239" s="212" t="s">
        <v>58</v>
      </c>
      <c r="O239" s="210" t="s">
        <v>788</v>
      </c>
      <c r="P239" s="210">
        <v>1.97</v>
      </c>
      <c r="Q239" s="210">
        <v>0.9</v>
      </c>
      <c r="R239" s="210">
        <v>0.1</v>
      </c>
      <c r="S239" s="210">
        <v>1</v>
      </c>
    </row>
    <row r="240" spans="5:19" s="182" customFormat="1" ht="31.5">
      <c r="E240" s="207">
        <v>236</v>
      </c>
      <c r="F240" s="208" t="s">
        <v>1130</v>
      </c>
      <c r="G240" s="209" t="s">
        <v>30</v>
      </c>
      <c r="H240" s="209" t="s">
        <v>27</v>
      </c>
      <c r="I240" s="209" t="s">
        <v>196</v>
      </c>
      <c r="J240" s="209" t="s">
        <v>201</v>
      </c>
      <c r="K240" s="210">
        <v>1.5</v>
      </c>
      <c r="L240" s="211" t="s">
        <v>1094</v>
      </c>
      <c r="M240" s="210">
        <v>10</v>
      </c>
      <c r="N240" s="212" t="s">
        <v>58</v>
      </c>
      <c r="O240" s="210" t="s">
        <v>788</v>
      </c>
      <c r="P240" s="210">
        <v>5</v>
      </c>
      <c r="Q240" s="210">
        <v>3.31</v>
      </c>
      <c r="R240" s="210">
        <v>0.37</v>
      </c>
      <c r="S240" s="210">
        <v>3.68</v>
      </c>
    </row>
    <row r="241" spans="5:19" s="182" customFormat="1" ht="15.75">
      <c r="E241" s="207">
        <v>237</v>
      </c>
      <c r="F241" s="208" t="s">
        <v>1024</v>
      </c>
      <c r="G241" s="209" t="s">
        <v>30</v>
      </c>
      <c r="H241" s="209" t="s">
        <v>27</v>
      </c>
      <c r="I241" s="209" t="s">
        <v>196</v>
      </c>
      <c r="J241" s="209" t="s">
        <v>201</v>
      </c>
      <c r="K241" s="210">
        <v>1.5</v>
      </c>
      <c r="L241" s="211" t="s">
        <v>1094</v>
      </c>
      <c r="M241" s="210">
        <v>7</v>
      </c>
      <c r="N241" s="212" t="s">
        <v>58</v>
      </c>
      <c r="O241" s="210" t="s">
        <v>510</v>
      </c>
      <c r="P241" s="210">
        <v>5</v>
      </c>
      <c r="Q241" s="210">
        <v>1.8</v>
      </c>
      <c r="R241" s="210">
        <v>0.2</v>
      </c>
      <c r="S241" s="210">
        <v>2</v>
      </c>
    </row>
    <row r="242" spans="5:19" s="185" customFormat="1" ht="15.75">
      <c r="E242" s="178"/>
      <c r="F242" s="180" t="s">
        <v>786</v>
      </c>
      <c r="G242" s="189"/>
      <c r="H242" s="181"/>
      <c r="I242" s="189"/>
      <c r="J242" s="189"/>
      <c r="K242" s="179"/>
      <c r="L242" s="189"/>
      <c r="M242" s="188"/>
      <c r="N242" s="188"/>
      <c r="O242" s="188"/>
      <c r="P242" s="188"/>
      <c r="Q242" s="188">
        <f t="shared" ref="Q242:S242" si="0">SUM(Q5:Q241)</f>
        <v>537.90999999999951</v>
      </c>
      <c r="R242" s="188">
        <f t="shared" si="0"/>
        <v>59.770000000000024</v>
      </c>
      <c r="S242" s="188">
        <f t="shared" si="0"/>
        <v>597.68000000000006</v>
      </c>
    </row>
    <row r="243" spans="5:19" s="182" customFormat="1" ht="15.75">
      <c r="E243" s="186"/>
      <c r="F243" s="191"/>
      <c r="G243" s="192"/>
      <c r="H243" s="193"/>
      <c r="I243" s="192"/>
      <c r="J243" s="192"/>
      <c r="K243" s="190"/>
      <c r="L243" s="192"/>
      <c r="M243" s="190"/>
      <c r="N243" s="190"/>
      <c r="O243" s="190"/>
      <c r="P243" s="190"/>
      <c r="Q243" s="187"/>
      <c r="R243" s="187"/>
      <c r="S243" s="187"/>
    </row>
    <row r="244" spans="5:19" s="182" customFormat="1" ht="15.75">
      <c r="E244" s="186"/>
      <c r="F244" s="191"/>
      <c r="G244" s="192"/>
      <c r="H244" s="193"/>
      <c r="I244" s="192"/>
      <c r="J244" s="192"/>
      <c r="K244" s="190"/>
      <c r="L244" s="192"/>
      <c r="M244" s="190"/>
      <c r="N244" s="190"/>
      <c r="O244" s="190"/>
      <c r="P244" s="190"/>
      <c r="Q244" s="187"/>
      <c r="R244" s="187"/>
      <c r="S244" s="187"/>
    </row>
    <row r="245" spans="5:19" s="182" customFormat="1" ht="15.75">
      <c r="E245" s="186"/>
      <c r="F245" s="191"/>
      <c r="G245" s="192"/>
      <c r="H245" s="193"/>
      <c r="I245" s="192"/>
      <c r="J245" s="192"/>
      <c r="K245" s="190"/>
      <c r="L245" s="192"/>
      <c r="M245" s="190"/>
      <c r="N245" s="190"/>
      <c r="O245" s="190"/>
      <c r="P245" s="190"/>
      <c r="Q245" s="187"/>
      <c r="R245" s="187"/>
      <c r="S245" s="187"/>
    </row>
    <row r="246" spans="5:19" s="182" customFormat="1" ht="15.75">
      <c r="E246" s="186"/>
      <c r="F246" s="191"/>
      <c r="G246" s="192"/>
      <c r="H246" s="193"/>
      <c r="I246" s="192"/>
      <c r="J246" s="192"/>
      <c r="K246" s="190"/>
      <c r="L246" s="192"/>
      <c r="M246" s="190"/>
      <c r="N246" s="190"/>
      <c r="O246" s="190"/>
      <c r="P246" s="190"/>
      <c r="Q246" s="187"/>
      <c r="R246" s="187"/>
      <c r="S246" s="187"/>
    </row>
    <row r="247" spans="5:19" s="182" customFormat="1" ht="15.75">
      <c r="E247" s="186"/>
      <c r="F247" s="191"/>
      <c r="G247" s="192"/>
      <c r="H247" s="193"/>
      <c r="I247" s="192"/>
      <c r="J247" s="192"/>
      <c r="K247" s="190"/>
      <c r="L247" s="192"/>
      <c r="M247" s="190"/>
      <c r="N247" s="190"/>
      <c r="O247" s="190"/>
      <c r="P247" s="190"/>
      <c r="Q247" s="187"/>
      <c r="R247" s="187"/>
      <c r="S247" s="187"/>
    </row>
    <row r="248" spans="5:19" s="182" customFormat="1" ht="15.75">
      <c r="E248" s="186"/>
      <c r="F248" s="191"/>
      <c r="G248" s="192"/>
      <c r="H248" s="193"/>
      <c r="I248" s="192"/>
      <c r="J248" s="192"/>
      <c r="K248" s="190"/>
      <c r="L248" s="192"/>
      <c r="M248" s="190"/>
      <c r="N248" s="190"/>
      <c r="O248" s="190"/>
      <c r="P248" s="190"/>
      <c r="Q248" s="187"/>
      <c r="R248" s="187"/>
      <c r="S248" s="187"/>
    </row>
    <row r="249" spans="5:19" s="182" customFormat="1" ht="15.75">
      <c r="E249" s="186"/>
      <c r="F249" s="191"/>
      <c r="G249" s="192"/>
      <c r="H249" s="193"/>
      <c r="I249" s="192"/>
      <c r="J249" s="192"/>
      <c r="K249" s="190"/>
      <c r="L249" s="192"/>
      <c r="M249" s="190"/>
      <c r="N249" s="190"/>
      <c r="O249" s="190"/>
      <c r="P249" s="190"/>
      <c r="Q249" s="187"/>
      <c r="R249" s="187"/>
      <c r="S249" s="187"/>
    </row>
    <row r="250" spans="5:19" s="182" customFormat="1" ht="15.75">
      <c r="E250" s="186"/>
      <c r="F250" s="191"/>
      <c r="G250" s="192"/>
      <c r="H250" s="193"/>
      <c r="I250" s="192"/>
      <c r="J250" s="192"/>
      <c r="K250" s="190"/>
      <c r="L250" s="192"/>
      <c r="M250" s="190"/>
      <c r="N250" s="190"/>
      <c r="O250" s="190"/>
      <c r="P250" s="190"/>
      <c r="Q250" s="187"/>
      <c r="R250" s="187"/>
      <c r="S250" s="187"/>
    </row>
    <row r="251" spans="5:19" s="182" customFormat="1" ht="15.75">
      <c r="E251" s="186"/>
      <c r="F251" s="191"/>
      <c r="G251" s="192"/>
      <c r="H251" s="193"/>
      <c r="I251" s="192"/>
      <c r="J251" s="192"/>
      <c r="K251" s="190"/>
      <c r="L251" s="184"/>
      <c r="M251" s="190"/>
      <c r="N251" s="190"/>
      <c r="O251" s="190"/>
      <c r="P251" s="190"/>
      <c r="Q251" s="187"/>
      <c r="R251" s="187"/>
      <c r="S251" s="187"/>
    </row>
    <row r="252" spans="5:19" s="182" customFormat="1" ht="15.75">
      <c r="E252" s="186"/>
      <c r="F252" s="191"/>
      <c r="G252" s="192"/>
      <c r="H252" s="193"/>
      <c r="I252" s="192"/>
      <c r="J252" s="192"/>
      <c r="K252" s="190"/>
      <c r="L252" s="184"/>
      <c r="M252" s="190"/>
      <c r="N252" s="190"/>
      <c r="O252" s="190"/>
      <c r="P252" s="190"/>
      <c r="Q252" s="187"/>
      <c r="R252" s="187"/>
      <c r="S252" s="187"/>
    </row>
    <row r="253" spans="5:19" s="182" customFormat="1" ht="15.75">
      <c r="E253" s="186"/>
      <c r="F253" s="191"/>
      <c r="G253" s="192"/>
      <c r="H253" s="193"/>
      <c r="I253" s="192"/>
      <c r="J253" s="192"/>
      <c r="K253" s="190"/>
      <c r="L253" s="184"/>
      <c r="M253" s="190"/>
      <c r="N253" s="190"/>
      <c r="O253" s="190"/>
      <c r="P253" s="190"/>
      <c r="Q253" s="187"/>
      <c r="R253" s="187"/>
      <c r="S253" s="187"/>
    </row>
    <row r="254" spans="5:19" s="182" customFormat="1" ht="15.75">
      <c r="E254" s="186"/>
      <c r="F254" s="191"/>
      <c r="G254" s="192"/>
      <c r="H254" s="193"/>
      <c r="I254" s="192"/>
      <c r="J254" s="192"/>
      <c r="K254" s="190"/>
      <c r="L254" s="184"/>
      <c r="M254" s="190"/>
      <c r="N254" s="190"/>
      <c r="O254" s="190"/>
      <c r="P254" s="190"/>
      <c r="Q254" s="187"/>
      <c r="R254" s="187"/>
      <c r="S254" s="187"/>
    </row>
    <row r="255" spans="5:19" s="182" customFormat="1" ht="15.75">
      <c r="E255" s="186"/>
      <c r="F255" s="191"/>
      <c r="G255" s="192"/>
      <c r="H255" s="193"/>
      <c r="I255" s="192"/>
      <c r="J255" s="192"/>
      <c r="K255" s="190"/>
      <c r="L255" s="184"/>
      <c r="M255" s="190"/>
      <c r="N255" s="190"/>
      <c r="O255" s="190"/>
      <c r="P255" s="190"/>
      <c r="Q255" s="187"/>
      <c r="R255" s="187"/>
      <c r="S255" s="187"/>
    </row>
    <row r="256" spans="5:19" s="182" customFormat="1" ht="15.75">
      <c r="E256" s="186"/>
      <c r="F256" s="191"/>
      <c r="G256" s="192"/>
      <c r="H256" s="193"/>
      <c r="I256" s="192"/>
      <c r="J256" s="192"/>
      <c r="K256" s="190"/>
      <c r="L256" s="184"/>
      <c r="M256" s="190"/>
      <c r="N256" s="190"/>
      <c r="O256" s="190"/>
      <c r="P256" s="190"/>
      <c r="Q256" s="187"/>
      <c r="R256" s="187"/>
      <c r="S256" s="187"/>
    </row>
    <row r="257" spans="5:19" s="182" customFormat="1" ht="15.75">
      <c r="E257" s="186"/>
      <c r="F257" s="191"/>
      <c r="G257" s="192"/>
      <c r="H257" s="193"/>
      <c r="I257" s="192"/>
      <c r="J257" s="192"/>
      <c r="K257" s="190"/>
      <c r="L257" s="184"/>
      <c r="M257" s="190"/>
      <c r="N257" s="190"/>
      <c r="O257" s="190"/>
      <c r="P257" s="190"/>
      <c r="Q257" s="187"/>
      <c r="R257" s="187"/>
      <c r="S257" s="187"/>
    </row>
    <row r="258" spans="5:19" s="182" customFormat="1" ht="15.75">
      <c r="E258" s="186"/>
      <c r="F258" s="191"/>
      <c r="G258" s="192"/>
      <c r="H258" s="193"/>
      <c r="I258" s="192"/>
      <c r="J258" s="192"/>
      <c r="K258" s="190"/>
      <c r="L258" s="184"/>
      <c r="M258" s="190"/>
      <c r="N258" s="190"/>
      <c r="O258" s="190"/>
      <c r="P258" s="190"/>
      <c r="Q258" s="187"/>
      <c r="R258" s="187"/>
      <c r="S258" s="187"/>
    </row>
    <row r="259" spans="5:19" s="182" customFormat="1" ht="15.75">
      <c r="E259" s="186"/>
      <c r="F259" s="191"/>
      <c r="G259" s="192"/>
      <c r="H259" s="193"/>
      <c r="I259" s="192"/>
      <c r="J259" s="192"/>
      <c r="K259" s="190"/>
      <c r="L259" s="184"/>
      <c r="M259" s="190"/>
      <c r="N259" s="190"/>
      <c r="O259" s="190"/>
      <c r="P259" s="190"/>
      <c r="Q259" s="187"/>
      <c r="R259" s="187"/>
      <c r="S259" s="187"/>
    </row>
    <row r="260" spans="5:19" s="182" customFormat="1" ht="15.75">
      <c r="E260" s="186"/>
      <c r="F260" s="191"/>
      <c r="G260" s="192"/>
      <c r="H260" s="193"/>
      <c r="I260" s="192"/>
      <c r="J260" s="192"/>
      <c r="K260" s="190"/>
      <c r="L260" s="184"/>
      <c r="M260" s="190"/>
      <c r="N260" s="190"/>
      <c r="O260" s="190"/>
      <c r="P260" s="190"/>
      <c r="Q260" s="187"/>
      <c r="R260" s="187"/>
      <c r="S260" s="187"/>
    </row>
    <row r="261" spans="5:19" s="182" customFormat="1" ht="15.75">
      <c r="E261" s="186"/>
      <c r="F261" s="191"/>
      <c r="G261" s="192"/>
      <c r="H261" s="193"/>
      <c r="I261" s="192"/>
      <c r="J261" s="192"/>
      <c r="K261" s="190"/>
      <c r="L261" s="184"/>
      <c r="M261" s="190"/>
      <c r="N261" s="190"/>
      <c r="O261" s="190"/>
      <c r="P261" s="190"/>
      <c r="Q261" s="187"/>
      <c r="R261" s="187"/>
      <c r="S261" s="187"/>
    </row>
    <row r="262" spans="5:19" s="182" customFormat="1" ht="15.75">
      <c r="E262" s="186"/>
      <c r="F262" s="191"/>
      <c r="G262" s="192"/>
      <c r="H262" s="193"/>
      <c r="I262" s="192"/>
      <c r="J262" s="192"/>
      <c r="K262" s="190"/>
      <c r="L262" s="184"/>
      <c r="M262" s="190"/>
      <c r="N262" s="190"/>
      <c r="O262" s="190"/>
      <c r="P262" s="190"/>
      <c r="Q262" s="187"/>
      <c r="R262" s="187"/>
      <c r="S262" s="187"/>
    </row>
    <row r="263" spans="5:19" s="170" customFormat="1" ht="15.75">
      <c r="E263" s="171"/>
      <c r="F263" s="194"/>
      <c r="G263" s="195"/>
      <c r="H263" s="196"/>
      <c r="I263" s="205"/>
      <c r="J263" s="195"/>
      <c r="K263" s="173"/>
      <c r="L263" s="197"/>
      <c r="M263" s="173"/>
      <c r="N263" s="173"/>
      <c r="O263" s="173"/>
      <c r="P263" s="173"/>
      <c r="Q263" s="198"/>
      <c r="R263" s="198"/>
      <c r="S263" s="198"/>
    </row>
    <row r="264" spans="5:19" s="170" customFormat="1" ht="15.75">
      <c r="E264" s="171"/>
      <c r="F264" s="194"/>
      <c r="G264" s="195"/>
      <c r="H264" s="196"/>
      <c r="I264" s="205"/>
      <c r="J264" s="195"/>
      <c r="K264" s="173"/>
      <c r="L264" s="197"/>
      <c r="M264" s="173"/>
      <c r="N264" s="173"/>
      <c r="O264" s="173"/>
      <c r="P264" s="173"/>
      <c r="Q264" s="198"/>
      <c r="R264" s="198"/>
      <c r="S264" s="198"/>
    </row>
    <row r="265" spans="5:19" s="170" customFormat="1" ht="15.75">
      <c r="E265" s="171"/>
      <c r="F265" s="194"/>
      <c r="G265" s="195"/>
      <c r="H265" s="196"/>
      <c r="I265" s="205"/>
      <c r="J265" s="195"/>
      <c r="K265" s="173"/>
      <c r="L265" s="197"/>
      <c r="M265" s="173"/>
      <c r="N265" s="173"/>
      <c r="O265" s="173"/>
      <c r="P265" s="173"/>
      <c r="Q265" s="198"/>
      <c r="R265" s="198"/>
      <c r="S265" s="198"/>
    </row>
    <row r="266" spans="5:19" s="170" customFormat="1" ht="15.75">
      <c r="E266" s="171"/>
      <c r="F266" s="194"/>
      <c r="G266" s="195"/>
      <c r="H266" s="196"/>
      <c r="I266" s="205"/>
      <c r="J266" s="195"/>
      <c r="K266" s="173"/>
      <c r="L266" s="172"/>
      <c r="M266" s="173"/>
      <c r="N266" s="173"/>
      <c r="O266" s="173"/>
      <c r="P266" s="173"/>
      <c r="Q266" s="198"/>
      <c r="R266" s="198"/>
      <c r="S266" s="198"/>
    </row>
    <row r="267" spans="5:19" s="170" customFormat="1" ht="15.75">
      <c r="E267" s="171"/>
      <c r="F267" s="194"/>
      <c r="G267" s="195"/>
      <c r="H267" s="196"/>
      <c r="I267" s="205"/>
      <c r="J267" s="195"/>
      <c r="K267" s="173"/>
      <c r="L267" s="172"/>
      <c r="M267" s="173"/>
      <c r="N267" s="173"/>
      <c r="O267" s="173"/>
      <c r="P267" s="173"/>
      <c r="Q267" s="198"/>
      <c r="R267" s="198"/>
      <c r="S267" s="198"/>
    </row>
    <row r="268" spans="5:19" s="170" customFormat="1" ht="15.75">
      <c r="E268" s="171"/>
      <c r="F268" s="194"/>
      <c r="G268" s="195"/>
      <c r="H268" s="196"/>
      <c r="I268" s="205"/>
      <c r="J268" s="195"/>
      <c r="K268" s="173"/>
      <c r="L268" s="172"/>
      <c r="M268" s="173"/>
      <c r="N268" s="173"/>
      <c r="O268" s="173"/>
      <c r="P268" s="173"/>
      <c r="Q268" s="198"/>
      <c r="R268" s="198"/>
      <c r="S268" s="198"/>
    </row>
    <row r="269" spans="5:19" s="170" customFormat="1" ht="15.75">
      <c r="E269" s="171"/>
      <c r="F269" s="194"/>
      <c r="G269" s="195"/>
      <c r="H269" s="196"/>
      <c r="I269" s="205"/>
      <c r="J269" s="195"/>
      <c r="K269" s="173"/>
      <c r="L269" s="197"/>
      <c r="M269" s="173"/>
      <c r="N269" s="173"/>
      <c r="O269" s="173"/>
      <c r="P269" s="173"/>
      <c r="Q269" s="198"/>
      <c r="R269" s="198"/>
      <c r="S269" s="198"/>
    </row>
    <row r="270" spans="5:19" s="170" customFormat="1" ht="15.75">
      <c r="E270" s="171"/>
      <c r="F270" s="194"/>
      <c r="G270" s="195"/>
      <c r="H270" s="196"/>
      <c r="I270" s="205"/>
      <c r="J270" s="195"/>
      <c r="K270" s="173"/>
      <c r="L270" s="172"/>
      <c r="M270" s="173"/>
      <c r="N270" s="173"/>
      <c r="O270" s="173"/>
      <c r="P270" s="173"/>
      <c r="Q270" s="198"/>
      <c r="R270" s="198"/>
      <c r="S270" s="198"/>
    </row>
    <row r="271" spans="5:19" s="170" customFormat="1" ht="15.75">
      <c r="E271" s="171"/>
      <c r="F271" s="194"/>
      <c r="G271" s="195"/>
      <c r="H271" s="196"/>
      <c r="I271" s="205"/>
      <c r="J271" s="195"/>
      <c r="K271" s="173"/>
      <c r="L271" s="172"/>
      <c r="M271" s="173"/>
      <c r="N271" s="173"/>
      <c r="O271" s="173"/>
      <c r="P271" s="173"/>
      <c r="Q271" s="198"/>
      <c r="R271" s="198"/>
      <c r="S271" s="198"/>
    </row>
    <row r="272" spans="5:19" s="170" customFormat="1" ht="15.75">
      <c r="E272" s="171"/>
      <c r="F272" s="194"/>
      <c r="G272" s="195"/>
      <c r="H272" s="196"/>
      <c r="I272" s="205"/>
      <c r="J272" s="195"/>
      <c r="K272" s="173"/>
      <c r="L272" s="172"/>
      <c r="M272" s="173"/>
      <c r="N272" s="173"/>
      <c r="O272" s="173"/>
      <c r="P272" s="173"/>
      <c r="Q272" s="198"/>
      <c r="R272" s="198"/>
      <c r="S272" s="198"/>
    </row>
    <row r="273" spans="5:150" s="170" customFormat="1" ht="15.75">
      <c r="E273" s="171"/>
      <c r="F273" s="194"/>
      <c r="G273" s="195"/>
      <c r="H273" s="196"/>
      <c r="I273" s="205"/>
      <c r="J273" s="195"/>
      <c r="K273" s="173"/>
      <c r="L273" s="172"/>
      <c r="M273" s="173"/>
      <c r="N273" s="173"/>
      <c r="O273" s="173"/>
      <c r="P273" s="173"/>
      <c r="Q273" s="198"/>
      <c r="R273" s="198"/>
      <c r="S273" s="198"/>
    </row>
    <row r="274" spans="5:150" s="170" customFormat="1" ht="15.75">
      <c r="E274" s="171"/>
      <c r="F274" s="194"/>
      <c r="G274" s="195"/>
      <c r="H274" s="196"/>
      <c r="I274" s="205"/>
      <c r="J274" s="195"/>
      <c r="K274" s="173"/>
      <c r="L274" s="172"/>
      <c r="M274" s="173"/>
      <c r="N274" s="173"/>
      <c r="O274" s="173"/>
      <c r="P274" s="173"/>
      <c r="Q274" s="198"/>
      <c r="R274" s="198"/>
      <c r="S274" s="198"/>
    </row>
    <row r="275" spans="5:150" s="170" customFormat="1" ht="15.75">
      <c r="E275" s="171"/>
      <c r="F275" s="194"/>
      <c r="G275" s="195"/>
      <c r="H275" s="196"/>
      <c r="I275" s="205"/>
      <c r="J275" s="195"/>
      <c r="K275" s="173"/>
      <c r="L275" s="172"/>
      <c r="M275" s="173"/>
      <c r="N275" s="173"/>
      <c r="O275" s="173"/>
      <c r="P275" s="173"/>
      <c r="Q275" s="198"/>
      <c r="R275" s="198"/>
      <c r="S275" s="198"/>
    </row>
    <row r="276" spans="5:150" s="203" customFormat="1" ht="15.75">
      <c r="E276" s="202"/>
      <c r="F276" s="199"/>
      <c r="G276" s="200"/>
      <c r="H276" s="201"/>
      <c r="I276" s="205"/>
      <c r="J276" s="200"/>
      <c r="K276" s="153"/>
      <c r="L276" s="172"/>
      <c r="M276" s="153"/>
      <c r="N276" s="153"/>
      <c r="O276" s="153"/>
      <c r="P276" s="153"/>
      <c r="Q276" s="204"/>
      <c r="R276" s="204"/>
      <c r="S276" s="204"/>
      <c r="T276" s="170"/>
      <c r="U276" s="170"/>
      <c r="V276" s="170"/>
      <c r="W276" s="170"/>
      <c r="X276" s="170"/>
      <c r="Y276" s="170"/>
      <c r="Z276" s="170"/>
      <c r="AA276" s="170"/>
      <c r="AB276" s="170"/>
      <c r="AC276" s="170"/>
      <c r="AD276" s="170"/>
      <c r="AE276" s="170"/>
      <c r="AF276" s="170"/>
      <c r="AG276" s="170"/>
      <c r="AH276" s="170"/>
      <c r="AI276" s="170"/>
      <c r="AJ276" s="170"/>
      <c r="AK276" s="170"/>
      <c r="AL276" s="170"/>
      <c r="AM276" s="170"/>
      <c r="AN276" s="170"/>
      <c r="AO276" s="170"/>
      <c r="AP276" s="170"/>
      <c r="AQ276" s="170"/>
      <c r="AR276" s="170"/>
      <c r="AS276" s="170"/>
      <c r="AT276" s="170"/>
      <c r="AU276" s="170"/>
      <c r="AV276" s="170"/>
      <c r="AW276" s="170"/>
      <c r="AX276" s="170"/>
      <c r="AY276" s="170"/>
      <c r="AZ276" s="170"/>
      <c r="BA276" s="170"/>
      <c r="BB276" s="170"/>
      <c r="BC276" s="170"/>
      <c r="BD276" s="170"/>
      <c r="BE276" s="170"/>
      <c r="BF276" s="170"/>
      <c r="BG276" s="170"/>
      <c r="BH276" s="170"/>
      <c r="BI276" s="170"/>
      <c r="BJ276" s="170"/>
      <c r="BK276" s="170"/>
      <c r="BL276" s="170"/>
      <c r="BM276" s="170"/>
      <c r="BN276" s="170"/>
      <c r="BO276" s="170"/>
      <c r="BP276" s="170"/>
      <c r="BQ276" s="170"/>
      <c r="BR276" s="170"/>
      <c r="BS276" s="170"/>
      <c r="BT276" s="170"/>
      <c r="BU276" s="170"/>
      <c r="BV276" s="170"/>
      <c r="BW276" s="170"/>
      <c r="BX276" s="170"/>
      <c r="BY276" s="170"/>
      <c r="BZ276" s="170"/>
      <c r="CA276" s="170"/>
      <c r="CB276" s="170"/>
      <c r="CC276" s="170"/>
      <c r="CD276" s="170"/>
      <c r="CE276" s="170"/>
      <c r="CF276" s="170"/>
      <c r="CG276" s="170"/>
      <c r="CH276" s="170"/>
      <c r="CI276" s="170"/>
      <c r="CJ276" s="170"/>
      <c r="CK276" s="170"/>
      <c r="CL276" s="170"/>
      <c r="CM276" s="170"/>
      <c r="CN276" s="170"/>
      <c r="CO276" s="170"/>
      <c r="CP276" s="170"/>
      <c r="CQ276" s="170"/>
      <c r="CR276" s="170"/>
      <c r="CS276" s="170"/>
      <c r="CT276" s="170"/>
      <c r="CU276" s="170"/>
      <c r="CV276" s="170"/>
      <c r="CW276" s="170"/>
      <c r="CX276" s="170"/>
      <c r="CY276" s="170"/>
      <c r="CZ276" s="170"/>
      <c r="DA276" s="170"/>
      <c r="DB276" s="170"/>
      <c r="DC276" s="170"/>
      <c r="DD276" s="170"/>
      <c r="DE276" s="170"/>
      <c r="DF276" s="170"/>
      <c r="DG276" s="170"/>
      <c r="DH276" s="170"/>
      <c r="DI276" s="170"/>
      <c r="DJ276" s="170"/>
      <c r="DK276" s="170"/>
      <c r="DL276" s="170"/>
      <c r="DM276" s="170"/>
      <c r="DN276" s="170"/>
      <c r="DO276" s="170"/>
      <c r="DP276" s="170"/>
      <c r="DQ276" s="170"/>
      <c r="DR276" s="170"/>
      <c r="DS276" s="170"/>
      <c r="DT276" s="170"/>
      <c r="DU276" s="170"/>
      <c r="DV276" s="170"/>
      <c r="DW276" s="170"/>
      <c r="DX276" s="170"/>
      <c r="DY276" s="170"/>
      <c r="DZ276" s="170"/>
      <c r="EA276" s="170"/>
      <c r="EB276" s="170"/>
      <c r="EC276" s="170"/>
      <c r="ED276" s="170"/>
      <c r="EE276" s="170"/>
      <c r="EF276" s="170"/>
      <c r="EG276" s="170"/>
      <c r="EH276" s="170"/>
      <c r="EI276" s="170"/>
      <c r="EJ276" s="170"/>
      <c r="EK276" s="170"/>
      <c r="EL276" s="170"/>
      <c r="EM276" s="170"/>
      <c r="EN276" s="170"/>
      <c r="EO276" s="170"/>
      <c r="EP276" s="170"/>
      <c r="EQ276" s="170"/>
      <c r="ER276" s="170"/>
      <c r="ES276" s="170"/>
      <c r="ET276" s="170"/>
    </row>
    <row r="277" spans="5:150" s="203" customFormat="1" ht="15.75">
      <c r="E277" s="202"/>
      <c r="F277" s="199"/>
      <c r="G277" s="200"/>
      <c r="H277" s="201"/>
      <c r="I277" s="205"/>
      <c r="J277" s="200"/>
      <c r="K277" s="153"/>
      <c r="L277" s="172"/>
      <c r="M277" s="153"/>
      <c r="N277" s="153"/>
      <c r="O277" s="153"/>
      <c r="P277" s="153"/>
      <c r="Q277" s="204"/>
      <c r="R277" s="204"/>
      <c r="S277" s="204"/>
      <c r="T277" s="170"/>
      <c r="U277" s="170"/>
      <c r="V277" s="170"/>
      <c r="W277" s="170"/>
      <c r="X277" s="170"/>
      <c r="Y277" s="170"/>
      <c r="Z277" s="170"/>
      <c r="AA277" s="170"/>
      <c r="AB277" s="170"/>
      <c r="AC277" s="170"/>
      <c r="AD277" s="170"/>
      <c r="AE277" s="170"/>
      <c r="AF277" s="170"/>
      <c r="AG277" s="170"/>
      <c r="AH277" s="170"/>
      <c r="AI277" s="170"/>
      <c r="AJ277" s="170"/>
      <c r="AK277" s="170"/>
      <c r="AL277" s="170"/>
      <c r="AM277" s="170"/>
      <c r="AN277" s="170"/>
      <c r="AO277" s="170"/>
      <c r="AP277" s="170"/>
      <c r="AQ277" s="170"/>
      <c r="AR277" s="170"/>
      <c r="AS277" s="170"/>
      <c r="AT277" s="170"/>
      <c r="AU277" s="170"/>
      <c r="AV277" s="170"/>
      <c r="AW277" s="170"/>
      <c r="AX277" s="170"/>
      <c r="AY277" s="170"/>
      <c r="AZ277" s="170"/>
      <c r="BA277" s="170"/>
      <c r="BB277" s="170"/>
      <c r="BC277" s="170"/>
      <c r="BD277" s="170"/>
      <c r="BE277" s="170"/>
      <c r="BF277" s="170"/>
      <c r="BG277" s="170"/>
      <c r="BH277" s="170"/>
      <c r="BI277" s="170"/>
      <c r="BJ277" s="170"/>
      <c r="BK277" s="170"/>
      <c r="BL277" s="170"/>
      <c r="BM277" s="170"/>
      <c r="BN277" s="170"/>
      <c r="BO277" s="170"/>
      <c r="BP277" s="170"/>
      <c r="BQ277" s="170"/>
      <c r="BR277" s="170"/>
      <c r="BS277" s="170"/>
      <c r="BT277" s="170"/>
      <c r="BU277" s="170"/>
      <c r="BV277" s="170"/>
      <c r="BW277" s="170"/>
      <c r="BX277" s="170"/>
      <c r="BY277" s="170"/>
      <c r="BZ277" s="170"/>
      <c r="CA277" s="170"/>
      <c r="CB277" s="170"/>
      <c r="CC277" s="170"/>
      <c r="CD277" s="170"/>
      <c r="CE277" s="170"/>
      <c r="CF277" s="170"/>
      <c r="CG277" s="170"/>
      <c r="CH277" s="170"/>
      <c r="CI277" s="170"/>
      <c r="CJ277" s="170"/>
      <c r="CK277" s="170"/>
      <c r="CL277" s="170"/>
      <c r="CM277" s="170"/>
      <c r="CN277" s="170"/>
      <c r="CO277" s="170"/>
      <c r="CP277" s="170"/>
      <c r="CQ277" s="170"/>
      <c r="CR277" s="170"/>
      <c r="CS277" s="170"/>
      <c r="CT277" s="170"/>
      <c r="CU277" s="170"/>
      <c r="CV277" s="170"/>
      <c r="CW277" s="170"/>
      <c r="CX277" s="170"/>
      <c r="CY277" s="170"/>
      <c r="CZ277" s="170"/>
      <c r="DA277" s="170"/>
      <c r="DB277" s="170"/>
      <c r="DC277" s="170"/>
      <c r="DD277" s="170"/>
      <c r="DE277" s="170"/>
      <c r="DF277" s="170"/>
      <c r="DG277" s="170"/>
      <c r="DH277" s="170"/>
      <c r="DI277" s="170"/>
      <c r="DJ277" s="170"/>
      <c r="DK277" s="170"/>
      <c r="DL277" s="170"/>
      <c r="DM277" s="170"/>
      <c r="DN277" s="170"/>
      <c r="DO277" s="170"/>
      <c r="DP277" s="170"/>
      <c r="DQ277" s="170"/>
      <c r="DR277" s="170"/>
      <c r="DS277" s="170"/>
      <c r="DT277" s="170"/>
      <c r="DU277" s="170"/>
      <c r="DV277" s="170"/>
      <c r="DW277" s="170"/>
      <c r="DX277" s="170"/>
      <c r="DY277" s="170"/>
      <c r="DZ277" s="170"/>
      <c r="EA277" s="170"/>
      <c r="EB277" s="170"/>
      <c r="EC277" s="170"/>
      <c r="ED277" s="170"/>
      <c r="EE277" s="170"/>
      <c r="EF277" s="170"/>
      <c r="EG277" s="170"/>
      <c r="EH277" s="170"/>
      <c r="EI277" s="170"/>
      <c r="EJ277" s="170"/>
      <c r="EK277" s="170"/>
      <c r="EL277" s="170"/>
      <c r="EM277" s="170"/>
      <c r="EN277" s="170"/>
      <c r="EO277" s="170"/>
      <c r="EP277" s="170"/>
      <c r="EQ277" s="170"/>
      <c r="ER277" s="170"/>
      <c r="ES277" s="170"/>
      <c r="ET277" s="170"/>
    </row>
    <row r="278" spans="5:150" s="203" customFormat="1" ht="15.75">
      <c r="E278" s="202"/>
      <c r="F278" s="199"/>
      <c r="G278" s="200"/>
      <c r="H278" s="201"/>
      <c r="I278" s="205"/>
      <c r="J278" s="200"/>
      <c r="K278" s="153"/>
      <c r="L278" s="172"/>
      <c r="M278" s="153"/>
      <c r="N278" s="153"/>
      <c r="O278" s="153"/>
      <c r="P278" s="153"/>
      <c r="Q278" s="204"/>
      <c r="R278" s="204"/>
      <c r="S278" s="204"/>
      <c r="T278" s="170"/>
      <c r="U278" s="170"/>
      <c r="V278" s="170"/>
      <c r="W278" s="170"/>
      <c r="X278" s="170"/>
      <c r="Y278" s="170"/>
      <c r="Z278" s="170"/>
      <c r="AA278" s="170"/>
      <c r="AB278" s="170"/>
      <c r="AC278" s="170"/>
      <c r="AD278" s="170"/>
      <c r="AE278" s="170"/>
      <c r="AF278" s="170"/>
      <c r="AG278" s="170"/>
      <c r="AH278" s="170"/>
      <c r="AI278" s="170"/>
      <c r="AJ278" s="170"/>
      <c r="AK278" s="170"/>
      <c r="AL278" s="170"/>
      <c r="AM278" s="170"/>
      <c r="AN278" s="170"/>
      <c r="AO278" s="170"/>
      <c r="AP278" s="170"/>
      <c r="AQ278" s="170"/>
      <c r="AR278" s="170"/>
      <c r="AS278" s="170"/>
      <c r="AT278" s="170"/>
      <c r="AU278" s="170"/>
      <c r="AV278" s="170"/>
      <c r="AW278" s="170"/>
      <c r="AX278" s="170"/>
      <c r="AY278" s="170"/>
      <c r="AZ278" s="170"/>
      <c r="BA278" s="170"/>
      <c r="BB278" s="170"/>
      <c r="BC278" s="170"/>
      <c r="BD278" s="170"/>
      <c r="BE278" s="170"/>
      <c r="BF278" s="170"/>
      <c r="BG278" s="170"/>
      <c r="BH278" s="170"/>
      <c r="BI278" s="170"/>
      <c r="BJ278" s="170"/>
      <c r="BK278" s="170"/>
      <c r="BL278" s="170"/>
      <c r="BM278" s="170"/>
      <c r="BN278" s="170"/>
      <c r="BO278" s="170"/>
      <c r="BP278" s="170"/>
      <c r="BQ278" s="170"/>
      <c r="BR278" s="170"/>
      <c r="BS278" s="170"/>
      <c r="BT278" s="170"/>
      <c r="BU278" s="170"/>
      <c r="BV278" s="170"/>
      <c r="BW278" s="170"/>
      <c r="BX278" s="170"/>
      <c r="BY278" s="170"/>
      <c r="BZ278" s="170"/>
      <c r="CA278" s="170"/>
      <c r="CB278" s="170"/>
      <c r="CC278" s="170"/>
      <c r="CD278" s="170"/>
      <c r="CE278" s="170"/>
      <c r="CF278" s="170"/>
      <c r="CG278" s="170"/>
      <c r="CH278" s="170"/>
      <c r="CI278" s="170"/>
      <c r="CJ278" s="170"/>
      <c r="CK278" s="170"/>
      <c r="CL278" s="170"/>
      <c r="CM278" s="170"/>
      <c r="CN278" s="170"/>
      <c r="CO278" s="170"/>
      <c r="CP278" s="170"/>
      <c r="CQ278" s="170"/>
      <c r="CR278" s="170"/>
      <c r="CS278" s="170"/>
      <c r="CT278" s="170"/>
      <c r="CU278" s="170"/>
      <c r="CV278" s="170"/>
      <c r="CW278" s="170"/>
      <c r="CX278" s="170"/>
      <c r="CY278" s="170"/>
      <c r="CZ278" s="170"/>
      <c r="DA278" s="170"/>
      <c r="DB278" s="170"/>
      <c r="DC278" s="170"/>
      <c r="DD278" s="170"/>
      <c r="DE278" s="170"/>
      <c r="DF278" s="170"/>
      <c r="DG278" s="170"/>
      <c r="DH278" s="170"/>
      <c r="DI278" s="170"/>
      <c r="DJ278" s="170"/>
      <c r="DK278" s="170"/>
      <c r="DL278" s="170"/>
      <c r="DM278" s="170"/>
      <c r="DN278" s="170"/>
      <c r="DO278" s="170"/>
      <c r="DP278" s="170"/>
      <c r="DQ278" s="170"/>
      <c r="DR278" s="170"/>
      <c r="DS278" s="170"/>
      <c r="DT278" s="170"/>
      <c r="DU278" s="170"/>
      <c r="DV278" s="170"/>
      <c r="DW278" s="170"/>
      <c r="DX278" s="170"/>
      <c r="DY278" s="170"/>
      <c r="DZ278" s="170"/>
      <c r="EA278" s="170"/>
      <c r="EB278" s="170"/>
      <c r="EC278" s="170"/>
      <c r="ED278" s="170"/>
      <c r="EE278" s="170"/>
      <c r="EF278" s="170"/>
      <c r="EG278" s="170"/>
      <c r="EH278" s="170"/>
      <c r="EI278" s="170"/>
      <c r="EJ278" s="170"/>
      <c r="EK278" s="170"/>
      <c r="EL278" s="170"/>
      <c r="EM278" s="170"/>
      <c r="EN278" s="170"/>
      <c r="EO278" s="170"/>
      <c r="EP278" s="170"/>
      <c r="EQ278" s="170"/>
      <c r="ER278" s="170"/>
      <c r="ES278" s="170"/>
      <c r="ET278" s="170"/>
    </row>
    <row r="279" spans="5:150" s="203" customFormat="1" ht="15.75">
      <c r="E279" s="202"/>
      <c r="F279" s="199"/>
      <c r="G279" s="200"/>
      <c r="H279" s="201"/>
      <c r="I279" s="205"/>
      <c r="J279" s="200"/>
      <c r="K279" s="153"/>
      <c r="L279" s="172"/>
      <c r="M279" s="153"/>
      <c r="N279" s="153"/>
      <c r="O279" s="153"/>
      <c r="P279" s="153"/>
      <c r="Q279" s="204"/>
      <c r="R279" s="204"/>
      <c r="S279" s="204"/>
      <c r="T279" s="170"/>
      <c r="U279" s="170"/>
      <c r="V279" s="170"/>
      <c r="W279" s="170"/>
      <c r="X279" s="170"/>
      <c r="Y279" s="170"/>
      <c r="Z279" s="170"/>
      <c r="AA279" s="170"/>
      <c r="AB279" s="170"/>
      <c r="AC279" s="170"/>
      <c r="AD279" s="170"/>
      <c r="AE279" s="170"/>
      <c r="AF279" s="170"/>
      <c r="AG279" s="170"/>
      <c r="AH279" s="170"/>
      <c r="AI279" s="170"/>
      <c r="AJ279" s="170"/>
      <c r="AK279" s="170"/>
      <c r="AL279" s="170"/>
      <c r="AM279" s="170"/>
      <c r="AN279" s="170"/>
      <c r="AO279" s="170"/>
      <c r="AP279" s="170"/>
      <c r="AQ279" s="170"/>
      <c r="AR279" s="170"/>
      <c r="AS279" s="170"/>
      <c r="AT279" s="170"/>
      <c r="AU279" s="170"/>
      <c r="AV279" s="170"/>
      <c r="AW279" s="170"/>
      <c r="AX279" s="170"/>
      <c r="AY279" s="170"/>
      <c r="AZ279" s="170"/>
      <c r="BA279" s="170"/>
      <c r="BB279" s="170"/>
      <c r="BC279" s="170"/>
      <c r="BD279" s="170"/>
      <c r="BE279" s="170"/>
      <c r="BF279" s="170"/>
      <c r="BG279" s="170"/>
      <c r="BH279" s="170"/>
      <c r="BI279" s="170"/>
      <c r="BJ279" s="170"/>
      <c r="BK279" s="170"/>
      <c r="BL279" s="170"/>
      <c r="BM279" s="170"/>
      <c r="BN279" s="170"/>
      <c r="BO279" s="170"/>
      <c r="BP279" s="170"/>
      <c r="BQ279" s="170"/>
      <c r="BR279" s="170"/>
      <c r="BS279" s="170"/>
      <c r="BT279" s="170"/>
      <c r="BU279" s="170"/>
      <c r="BV279" s="170"/>
      <c r="BW279" s="170"/>
      <c r="BX279" s="170"/>
      <c r="BY279" s="170"/>
      <c r="BZ279" s="170"/>
      <c r="CA279" s="170"/>
      <c r="CB279" s="170"/>
      <c r="CC279" s="170"/>
      <c r="CD279" s="170"/>
      <c r="CE279" s="170"/>
      <c r="CF279" s="170"/>
      <c r="CG279" s="170"/>
      <c r="CH279" s="170"/>
      <c r="CI279" s="170"/>
      <c r="CJ279" s="170"/>
      <c r="CK279" s="170"/>
      <c r="CL279" s="170"/>
      <c r="CM279" s="170"/>
      <c r="CN279" s="170"/>
      <c r="CO279" s="170"/>
      <c r="CP279" s="170"/>
      <c r="CQ279" s="170"/>
      <c r="CR279" s="170"/>
      <c r="CS279" s="170"/>
      <c r="CT279" s="170"/>
      <c r="CU279" s="170"/>
      <c r="CV279" s="170"/>
      <c r="CW279" s="170"/>
      <c r="CX279" s="170"/>
      <c r="CY279" s="170"/>
      <c r="CZ279" s="170"/>
      <c r="DA279" s="170"/>
      <c r="DB279" s="170"/>
      <c r="DC279" s="170"/>
      <c r="DD279" s="170"/>
      <c r="DE279" s="170"/>
      <c r="DF279" s="170"/>
      <c r="DG279" s="170"/>
      <c r="DH279" s="170"/>
      <c r="DI279" s="170"/>
      <c r="DJ279" s="170"/>
      <c r="DK279" s="170"/>
      <c r="DL279" s="170"/>
      <c r="DM279" s="170"/>
      <c r="DN279" s="170"/>
      <c r="DO279" s="170"/>
      <c r="DP279" s="170"/>
      <c r="DQ279" s="170"/>
      <c r="DR279" s="170"/>
      <c r="DS279" s="170"/>
      <c r="DT279" s="170"/>
      <c r="DU279" s="170"/>
      <c r="DV279" s="170"/>
      <c r="DW279" s="170"/>
      <c r="DX279" s="170"/>
      <c r="DY279" s="170"/>
      <c r="DZ279" s="170"/>
      <c r="EA279" s="170"/>
      <c r="EB279" s="170"/>
      <c r="EC279" s="170"/>
      <c r="ED279" s="170"/>
      <c r="EE279" s="170"/>
      <c r="EF279" s="170"/>
      <c r="EG279" s="170"/>
      <c r="EH279" s="170"/>
      <c r="EI279" s="170"/>
      <c r="EJ279" s="170"/>
      <c r="EK279" s="170"/>
      <c r="EL279" s="170"/>
      <c r="EM279" s="170"/>
      <c r="EN279" s="170"/>
      <c r="EO279" s="170"/>
      <c r="EP279" s="170"/>
      <c r="EQ279" s="170"/>
      <c r="ER279" s="170"/>
      <c r="ES279" s="170"/>
      <c r="ET279" s="170"/>
    </row>
    <row r="280" spans="5:150" s="203" customFormat="1" ht="15.75">
      <c r="E280" s="202"/>
      <c r="F280" s="199"/>
      <c r="G280" s="200"/>
      <c r="H280" s="201"/>
      <c r="I280" s="205"/>
      <c r="J280" s="200"/>
      <c r="K280" s="153"/>
      <c r="L280" s="172"/>
      <c r="M280" s="153"/>
      <c r="N280" s="153"/>
      <c r="O280" s="153"/>
      <c r="P280" s="153"/>
      <c r="Q280" s="204"/>
      <c r="R280" s="204"/>
      <c r="S280" s="204"/>
      <c r="T280" s="170"/>
      <c r="U280" s="170"/>
      <c r="V280" s="170"/>
      <c r="W280" s="170"/>
      <c r="X280" s="170"/>
      <c r="Y280" s="170"/>
      <c r="Z280" s="170"/>
      <c r="AA280" s="170"/>
      <c r="AB280" s="170"/>
      <c r="AC280" s="170"/>
      <c r="AD280" s="170"/>
      <c r="AE280" s="170"/>
      <c r="AF280" s="170"/>
      <c r="AG280" s="170"/>
      <c r="AH280" s="170"/>
      <c r="AI280" s="170"/>
      <c r="AJ280" s="170"/>
      <c r="AK280" s="170"/>
      <c r="AL280" s="170"/>
      <c r="AM280" s="170"/>
      <c r="AN280" s="170"/>
      <c r="AO280" s="170"/>
      <c r="AP280" s="170"/>
      <c r="AQ280" s="170"/>
      <c r="AR280" s="170"/>
      <c r="AS280" s="170"/>
      <c r="AT280" s="170"/>
      <c r="AU280" s="170"/>
      <c r="AV280" s="170"/>
      <c r="AW280" s="170"/>
      <c r="AX280" s="170"/>
      <c r="AY280" s="170"/>
      <c r="AZ280" s="170"/>
      <c r="BA280" s="170"/>
      <c r="BB280" s="170"/>
      <c r="BC280" s="170"/>
      <c r="BD280" s="170"/>
      <c r="BE280" s="170"/>
      <c r="BF280" s="170"/>
      <c r="BG280" s="170"/>
      <c r="BH280" s="170"/>
      <c r="BI280" s="170"/>
      <c r="BJ280" s="170"/>
      <c r="BK280" s="170"/>
      <c r="BL280" s="170"/>
      <c r="BM280" s="170"/>
      <c r="BN280" s="170"/>
      <c r="BO280" s="170"/>
      <c r="BP280" s="170"/>
      <c r="BQ280" s="170"/>
      <c r="BR280" s="170"/>
      <c r="BS280" s="170"/>
      <c r="BT280" s="170"/>
      <c r="BU280" s="170"/>
      <c r="BV280" s="170"/>
      <c r="BW280" s="170"/>
      <c r="BX280" s="170"/>
      <c r="BY280" s="170"/>
      <c r="BZ280" s="170"/>
      <c r="CA280" s="170"/>
      <c r="CB280" s="170"/>
      <c r="CC280" s="170"/>
      <c r="CD280" s="170"/>
      <c r="CE280" s="170"/>
      <c r="CF280" s="170"/>
      <c r="CG280" s="170"/>
      <c r="CH280" s="170"/>
      <c r="CI280" s="170"/>
      <c r="CJ280" s="170"/>
      <c r="CK280" s="170"/>
      <c r="CL280" s="170"/>
      <c r="CM280" s="170"/>
      <c r="CN280" s="170"/>
      <c r="CO280" s="170"/>
      <c r="CP280" s="170"/>
      <c r="CQ280" s="170"/>
      <c r="CR280" s="170"/>
      <c r="CS280" s="170"/>
      <c r="CT280" s="170"/>
      <c r="CU280" s="170"/>
      <c r="CV280" s="170"/>
      <c r="CW280" s="170"/>
      <c r="CX280" s="170"/>
      <c r="CY280" s="170"/>
      <c r="CZ280" s="170"/>
      <c r="DA280" s="170"/>
      <c r="DB280" s="170"/>
      <c r="DC280" s="170"/>
      <c r="DD280" s="170"/>
      <c r="DE280" s="170"/>
      <c r="DF280" s="170"/>
      <c r="DG280" s="170"/>
      <c r="DH280" s="170"/>
      <c r="DI280" s="170"/>
      <c r="DJ280" s="170"/>
      <c r="DK280" s="170"/>
      <c r="DL280" s="170"/>
      <c r="DM280" s="170"/>
      <c r="DN280" s="170"/>
      <c r="DO280" s="170"/>
      <c r="DP280" s="170"/>
      <c r="DQ280" s="170"/>
      <c r="DR280" s="170"/>
      <c r="DS280" s="170"/>
      <c r="DT280" s="170"/>
      <c r="DU280" s="170"/>
      <c r="DV280" s="170"/>
      <c r="DW280" s="170"/>
      <c r="DX280" s="170"/>
      <c r="DY280" s="170"/>
      <c r="DZ280" s="170"/>
      <c r="EA280" s="170"/>
      <c r="EB280" s="170"/>
      <c r="EC280" s="170"/>
      <c r="ED280" s="170"/>
      <c r="EE280" s="170"/>
      <c r="EF280" s="170"/>
      <c r="EG280" s="170"/>
      <c r="EH280" s="170"/>
      <c r="EI280" s="170"/>
      <c r="EJ280" s="170"/>
      <c r="EK280" s="170"/>
      <c r="EL280" s="170"/>
      <c r="EM280" s="170"/>
      <c r="EN280" s="170"/>
      <c r="EO280" s="170"/>
      <c r="EP280" s="170"/>
      <c r="EQ280" s="170"/>
      <c r="ER280" s="170"/>
      <c r="ES280" s="170"/>
      <c r="ET280" s="170"/>
    </row>
    <row r="281" spans="5:150" s="203" customFormat="1" ht="15.75">
      <c r="E281" s="202"/>
      <c r="F281" s="199"/>
      <c r="G281" s="200"/>
      <c r="H281" s="201"/>
      <c r="I281" s="205"/>
      <c r="J281" s="200"/>
      <c r="K281" s="153"/>
      <c r="L281" s="197"/>
      <c r="M281" s="153"/>
      <c r="N281" s="153"/>
      <c r="O281" s="153"/>
      <c r="P281" s="153"/>
      <c r="Q281" s="204"/>
      <c r="R281" s="204"/>
      <c r="S281" s="204"/>
      <c r="T281" s="170"/>
      <c r="U281" s="170"/>
      <c r="V281" s="170"/>
      <c r="W281" s="170"/>
      <c r="X281" s="170"/>
      <c r="Y281" s="170"/>
      <c r="Z281" s="170"/>
      <c r="AA281" s="170"/>
      <c r="AB281" s="170"/>
      <c r="AC281" s="170"/>
      <c r="AD281" s="170"/>
      <c r="AE281" s="170"/>
      <c r="AF281" s="170"/>
      <c r="AG281" s="170"/>
      <c r="AH281" s="170"/>
      <c r="AI281" s="170"/>
      <c r="AJ281" s="170"/>
      <c r="AK281" s="170"/>
      <c r="AL281" s="170"/>
      <c r="AM281" s="170"/>
      <c r="AN281" s="170"/>
      <c r="AO281" s="170"/>
      <c r="AP281" s="170"/>
      <c r="AQ281" s="170"/>
      <c r="AR281" s="170"/>
      <c r="AS281" s="170"/>
      <c r="AT281" s="170"/>
      <c r="AU281" s="170"/>
      <c r="AV281" s="170"/>
      <c r="AW281" s="170"/>
      <c r="AX281" s="170"/>
      <c r="AY281" s="170"/>
      <c r="AZ281" s="170"/>
      <c r="BA281" s="170"/>
      <c r="BB281" s="170"/>
      <c r="BC281" s="170"/>
      <c r="BD281" s="170"/>
      <c r="BE281" s="170"/>
      <c r="BF281" s="170"/>
      <c r="BG281" s="170"/>
      <c r="BH281" s="170"/>
      <c r="BI281" s="170"/>
      <c r="BJ281" s="170"/>
      <c r="BK281" s="170"/>
      <c r="BL281" s="170"/>
      <c r="BM281" s="170"/>
      <c r="BN281" s="170"/>
      <c r="BO281" s="170"/>
      <c r="BP281" s="170"/>
      <c r="BQ281" s="170"/>
      <c r="BR281" s="170"/>
      <c r="BS281" s="170"/>
      <c r="BT281" s="170"/>
      <c r="BU281" s="170"/>
      <c r="BV281" s="170"/>
      <c r="BW281" s="170"/>
      <c r="BX281" s="170"/>
      <c r="BY281" s="170"/>
      <c r="BZ281" s="170"/>
      <c r="CA281" s="170"/>
      <c r="CB281" s="170"/>
      <c r="CC281" s="170"/>
      <c r="CD281" s="170"/>
      <c r="CE281" s="170"/>
      <c r="CF281" s="170"/>
      <c r="CG281" s="170"/>
      <c r="CH281" s="170"/>
      <c r="CI281" s="170"/>
      <c r="CJ281" s="170"/>
      <c r="CK281" s="170"/>
      <c r="CL281" s="170"/>
      <c r="CM281" s="170"/>
      <c r="CN281" s="170"/>
      <c r="CO281" s="170"/>
      <c r="CP281" s="170"/>
      <c r="CQ281" s="170"/>
      <c r="CR281" s="170"/>
      <c r="CS281" s="170"/>
      <c r="CT281" s="170"/>
      <c r="CU281" s="170"/>
      <c r="CV281" s="170"/>
      <c r="CW281" s="170"/>
      <c r="CX281" s="170"/>
      <c r="CY281" s="170"/>
      <c r="CZ281" s="170"/>
      <c r="DA281" s="170"/>
      <c r="DB281" s="170"/>
      <c r="DC281" s="170"/>
      <c r="DD281" s="170"/>
      <c r="DE281" s="170"/>
      <c r="DF281" s="170"/>
      <c r="DG281" s="170"/>
      <c r="DH281" s="170"/>
      <c r="DI281" s="170"/>
      <c r="DJ281" s="170"/>
      <c r="DK281" s="170"/>
      <c r="DL281" s="170"/>
      <c r="DM281" s="170"/>
      <c r="DN281" s="170"/>
      <c r="DO281" s="170"/>
      <c r="DP281" s="170"/>
      <c r="DQ281" s="170"/>
      <c r="DR281" s="170"/>
      <c r="DS281" s="170"/>
      <c r="DT281" s="170"/>
      <c r="DU281" s="170"/>
      <c r="DV281" s="170"/>
      <c r="DW281" s="170"/>
      <c r="DX281" s="170"/>
      <c r="DY281" s="170"/>
      <c r="DZ281" s="170"/>
      <c r="EA281" s="170"/>
      <c r="EB281" s="170"/>
      <c r="EC281" s="170"/>
      <c r="ED281" s="170"/>
      <c r="EE281" s="170"/>
      <c r="EF281" s="170"/>
      <c r="EG281" s="170"/>
      <c r="EH281" s="170"/>
      <c r="EI281" s="170"/>
      <c r="EJ281" s="170"/>
      <c r="EK281" s="170"/>
      <c r="EL281" s="170"/>
      <c r="EM281" s="170"/>
      <c r="EN281" s="170"/>
      <c r="EO281" s="170"/>
      <c r="EP281" s="170"/>
      <c r="EQ281" s="170"/>
      <c r="ER281" s="170"/>
      <c r="ES281" s="170"/>
      <c r="ET281" s="170"/>
    </row>
    <row r="282" spans="5:150" s="203" customFormat="1" ht="15.75">
      <c r="E282" s="202"/>
      <c r="F282" s="199"/>
      <c r="G282" s="200"/>
      <c r="H282" s="201"/>
      <c r="I282" s="205"/>
      <c r="J282" s="200"/>
      <c r="K282" s="153"/>
      <c r="L282" s="197"/>
      <c r="M282" s="153"/>
      <c r="N282" s="153"/>
      <c r="O282" s="153"/>
      <c r="P282" s="153"/>
      <c r="Q282" s="204"/>
      <c r="R282" s="204"/>
      <c r="S282" s="204"/>
      <c r="T282" s="170"/>
      <c r="U282" s="170"/>
      <c r="V282" s="170"/>
      <c r="W282" s="170"/>
      <c r="X282" s="170"/>
      <c r="Y282" s="170"/>
      <c r="Z282" s="170"/>
      <c r="AA282" s="170"/>
      <c r="AB282" s="170"/>
      <c r="AC282" s="170"/>
      <c r="AD282" s="170"/>
      <c r="AE282" s="170"/>
      <c r="AF282" s="170"/>
      <c r="AG282" s="170"/>
      <c r="AH282" s="170"/>
      <c r="AI282" s="170"/>
      <c r="AJ282" s="170"/>
      <c r="AK282" s="170"/>
      <c r="AL282" s="170"/>
      <c r="AM282" s="170"/>
      <c r="AN282" s="170"/>
      <c r="AO282" s="170"/>
      <c r="AP282" s="170"/>
      <c r="AQ282" s="170"/>
      <c r="AR282" s="170"/>
      <c r="AS282" s="170"/>
      <c r="AT282" s="170"/>
      <c r="AU282" s="170"/>
      <c r="AV282" s="170"/>
      <c r="AW282" s="170"/>
      <c r="AX282" s="170"/>
      <c r="AY282" s="170"/>
      <c r="AZ282" s="170"/>
      <c r="BA282" s="170"/>
      <c r="BB282" s="170"/>
      <c r="BC282" s="170"/>
      <c r="BD282" s="170"/>
      <c r="BE282" s="170"/>
      <c r="BF282" s="170"/>
      <c r="BG282" s="170"/>
      <c r="BH282" s="170"/>
      <c r="BI282" s="170"/>
      <c r="BJ282" s="170"/>
      <c r="BK282" s="170"/>
      <c r="BL282" s="170"/>
      <c r="BM282" s="170"/>
      <c r="BN282" s="170"/>
      <c r="BO282" s="170"/>
      <c r="BP282" s="170"/>
      <c r="BQ282" s="170"/>
      <c r="BR282" s="170"/>
      <c r="BS282" s="170"/>
      <c r="BT282" s="170"/>
      <c r="BU282" s="170"/>
      <c r="BV282" s="170"/>
      <c r="BW282" s="170"/>
      <c r="BX282" s="170"/>
      <c r="BY282" s="170"/>
      <c r="BZ282" s="170"/>
      <c r="CA282" s="170"/>
      <c r="CB282" s="170"/>
      <c r="CC282" s="170"/>
      <c r="CD282" s="170"/>
      <c r="CE282" s="170"/>
      <c r="CF282" s="170"/>
      <c r="CG282" s="170"/>
      <c r="CH282" s="170"/>
      <c r="CI282" s="170"/>
      <c r="CJ282" s="170"/>
      <c r="CK282" s="170"/>
      <c r="CL282" s="170"/>
      <c r="CM282" s="170"/>
      <c r="CN282" s="170"/>
      <c r="CO282" s="170"/>
      <c r="CP282" s="170"/>
      <c r="CQ282" s="170"/>
      <c r="CR282" s="170"/>
      <c r="CS282" s="170"/>
      <c r="CT282" s="170"/>
      <c r="CU282" s="170"/>
      <c r="CV282" s="170"/>
      <c r="CW282" s="170"/>
      <c r="CX282" s="170"/>
      <c r="CY282" s="170"/>
      <c r="CZ282" s="170"/>
      <c r="DA282" s="170"/>
      <c r="DB282" s="170"/>
      <c r="DC282" s="170"/>
      <c r="DD282" s="170"/>
      <c r="DE282" s="170"/>
      <c r="DF282" s="170"/>
      <c r="DG282" s="170"/>
      <c r="DH282" s="170"/>
      <c r="DI282" s="170"/>
      <c r="DJ282" s="170"/>
      <c r="DK282" s="170"/>
      <c r="DL282" s="170"/>
      <c r="DM282" s="170"/>
      <c r="DN282" s="170"/>
      <c r="DO282" s="170"/>
      <c r="DP282" s="170"/>
      <c r="DQ282" s="170"/>
      <c r="DR282" s="170"/>
      <c r="DS282" s="170"/>
      <c r="DT282" s="170"/>
      <c r="DU282" s="170"/>
      <c r="DV282" s="170"/>
      <c r="DW282" s="170"/>
      <c r="DX282" s="170"/>
      <c r="DY282" s="170"/>
      <c r="DZ282" s="170"/>
      <c r="EA282" s="170"/>
      <c r="EB282" s="170"/>
      <c r="EC282" s="170"/>
      <c r="ED282" s="170"/>
      <c r="EE282" s="170"/>
      <c r="EF282" s="170"/>
      <c r="EG282" s="170"/>
      <c r="EH282" s="170"/>
      <c r="EI282" s="170"/>
      <c r="EJ282" s="170"/>
      <c r="EK282" s="170"/>
      <c r="EL282" s="170"/>
      <c r="EM282" s="170"/>
      <c r="EN282" s="170"/>
      <c r="EO282" s="170"/>
      <c r="EP282" s="170"/>
      <c r="EQ282" s="170"/>
      <c r="ER282" s="170"/>
      <c r="ES282" s="170"/>
      <c r="ET282" s="170"/>
    </row>
    <row r="283" spans="5:150" s="203" customFormat="1" ht="15.75">
      <c r="E283" s="202"/>
      <c r="F283" s="199"/>
      <c r="G283" s="200"/>
      <c r="H283" s="201"/>
      <c r="I283" s="205"/>
      <c r="J283" s="200"/>
      <c r="K283" s="153"/>
      <c r="L283" s="197"/>
      <c r="M283" s="153"/>
      <c r="N283" s="153"/>
      <c r="O283" s="153"/>
      <c r="P283" s="153"/>
      <c r="Q283" s="204"/>
      <c r="R283" s="204"/>
      <c r="S283" s="204"/>
      <c r="T283" s="170"/>
      <c r="U283" s="170"/>
      <c r="V283" s="170"/>
      <c r="W283" s="170"/>
      <c r="X283" s="170"/>
      <c r="Y283" s="170"/>
      <c r="Z283" s="170"/>
      <c r="AA283" s="170"/>
      <c r="AB283" s="170"/>
      <c r="AC283" s="170"/>
      <c r="AD283" s="170"/>
      <c r="AE283" s="170"/>
      <c r="AF283" s="170"/>
      <c r="AG283" s="170"/>
      <c r="AH283" s="170"/>
      <c r="AI283" s="170"/>
      <c r="AJ283" s="170"/>
      <c r="AK283" s="170"/>
      <c r="AL283" s="170"/>
      <c r="AM283" s="170"/>
      <c r="AN283" s="170"/>
      <c r="AO283" s="170"/>
      <c r="AP283" s="170"/>
      <c r="AQ283" s="170"/>
      <c r="AR283" s="170"/>
      <c r="AS283" s="170"/>
      <c r="AT283" s="170"/>
      <c r="AU283" s="170"/>
      <c r="AV283" s="170"/>
      <c r="AW283" s="170"/>
      <c r="AX283" s="170"/>
      <c r="AY283" s="170"/>
      <c r="AZ283" s="170"/>
      <c r="BA283" s="170"/>
      <c r="BB283" s="170"/>
      <c r="BC283" s="170"/>
      <c r="BD283" s="170"/>
      <c r="BE283" s="170"/>
      <c r="BF283" s="170"/>
      <c r="BG283" s="170"/>
      <c r="BH283" s="170"/>
      <c r="BI283" s="170"/>
      <c r="BJ283" s="170"/>
      <c r="BK283" s="170"/>
      <c r="BL283" s="170"/>
      <c r="BM283" s="170"/>
      <c r="BN283" s="170"/>
      <c r="BO283" s="170"/>
      <c r="BP283" s="170"/>
      <c r="BQ283" s="170"/>
      <c r="BR283" s="170"/>
      <c r="BS283" s="170"/>
      <c r="BT283" s="170"/>
      <c r="BU283" s="170"/>
      <c r="BV283" s="170"/>
      <c r="BW283" s="170"/>
      <c r="BX283" s="170"/>
      <c r="BY283" s="170"/>
      <c r="BZ283" s="170"/>
      <c r="CA283" s="170"/>
      <c r="CB283" s="170"/>
      <c r="CC283" s="170"/>
      <c r="CD283" s="170"/>
      <c r="CE283" s="170"/>
      <c r="CF283" s="170"/>
      <c r="CG283" s="170"/>
      <c r="CH283" s="170"/>
      <c r="CI283" s="170"/>
      <c r="CJ283" s="170"/>
      <c r="CK283" s="170"/>
      <c r="CL283" s="170"/>
      <c r="CM283" s="170"/>
      <c r="CN283" s="170"/>
      <c r="CO283" s="170"/>
      <c r="CP283" s="170"/>
      <c r="CQ283" s="170"/>
      <c r="CR283" s="170"/>
      <c r="CS283" s="170"/>
      <c r="CT283" s="170"/>
      <c r="CU283" s="170"/>
      <c r="CV283" s="170"/>
      <c r="CW283" s="170"/>
      <c r="CX283" s="170"/>
      <c r="CY283" s="170"/>
      <c r="CZ283" s="170"/>
      <c r="DA283" s="170"/>
      <c r="DB283" s="170"/>
      <c r="DC283" s="170"/>
      <c r="DD283" s="170"/>
      <c r="DE283" s="170"/>
      <c r="DF283" s="170"/>
      <c r="DG283" s="170"/>
      <c r="DH283" s="170"/>
      <c r="DI283" s="170"/>
      <c r="DJ283" s="170"/>
      <c r="DK283" s="170"/>
      <c r="DL283" s="170"/>
      <c r="DM283" s="170"/>
      <c r="DN283" s="170"/>
      <c r="DO283" s="170"/>
      <c r="DP283" s="170"/>
      <c r="DQ283" s="170"/>
      <c r="DR283" s="170"/>
      <c r="DS283" s="170"/>
      <c r="DT283" s="170"/>
      <c r="DU283" s="170"/>
      <c r="DV283" s="170"/>
      <c r="DW283" s="170"/>
      <c r="DX283" s="170"/>
      <c r="DY283" s="170"/>
      <c r="DZ283" s="170"/>
      <c r="EA283" s="170"/>
      <c r="EB283" s="170"/>
      <c r="EC283" s="170"/>
      <c r="ED283" s="170"/>
      <c r="EE283" s="170"/>
      <c r="EF283" s="170"/>
      <c r="EG283" s="170"/>
      <c r="EH283" s="170"/>
      <c r="EI283" s="170"/>
      <c r="EJ283" s="170"/>
      <c r="EK283" s="170"/>
      <c r="EL283" s="170"/>
      <c r="EM283" s="170"/>
      <c r="EN283" s="170"/>
      <c r="EO283" s="170"/>
      <c r="EP283" s="170"/>
      <c r="EQ283" s="170"/>
      <c r="ER283" s="170"/>
      <c r="ES283" s="170"/>
      <c r="ET283" s="170"/>
    </row>
    <row r="284" spans="5:150" s="203" customFormat="1" ht="15.75">
      <c r="E284" s="202"/>
      <c r="F284" s="199"/>
      <c r="G284" s="200"/>
      <c r="H284" s="201"/>
      <c r="I284" s="205"/>
      <c r="J284" s="200"/>
      <c r="K284" s="153"/>
      <c r="L284" s="197"/>
      <c r="M284" s="153"/>
      <c r="N284" s="153"/>
      <c r="O284" s="153"/>
      <c r="P284" s="153"/>
      <c r="Q284" s="204"/>
      <c r="R284" s="204"/>
      <c r="S284" s="204"/>
      <c r="T284" s="170"/>
      <c r="U284" s="170"/>
      <c r="V284" s="170"/>
      <c r="W284" s="170"/>
      <c r="X284" s="170"/>
      <c r="Y284" s="170"/>
      <c r="Z284" s="170"/>
      <c r="AA284" s="170"/>
      <c r="AB284" s="170"/>
      <c r="AC284" s="170"/>
      <c r="AD284" s="170"/>
      <c r="AE284" s="170"/>
      <c r="AF284" s="170"/>
      <c r="AG284" s="170"/>
      <c r="AH284" s="170"/>
      <c r="AI284" s="170"/>
      <c r="AJ284" s="170"/>
      <c r="AK284" s="170"/>
      <c r="AL284" s="170"/>
      <c r="AM284" s="170"/>
      <c r="AN284" s="170"/>
      <c r="AO284" s="170"/>
      <c r="AP284" s="170"/>
      <c r="AQ284" s="170"/>
      <c r="AR284" s="170"/>
      <c r="AS284" s="170"/>
      <c r="AT284" s="170"/>
      <c r="AU284" s="170"/>
      <c r="AV284" s="170"/>
      <c r="AW284" s="170"/>
      <c r="AX284" s="170"/>
      <c r="AY284" s="170"/>
      <c r="AZ284" s="170"/>
      <c r="BA284" s="170"/>
      <c r="BB284" s="170"/>
      <c r="BC284" s="170"/>
      <c r="BD284" s="170"/>
      <c r="BE284" s="170"/>
      <c r="BF284" s="170"/>
      <c r="BG284" s="170"/>
      <c r="BH284" s="170"/>
      <c r="BI284" s="170"/>
      <c r="BJ284" s="170"/>
      <c r="BK284" s="170"/>
      <c r="BL284" s="170"/>
      <c r="BM284" s="170"/>
      <c r="BN284" s="170"/>
      <c r="BO284" s="170"/>
      <c r="BP284" s="170"/>
      <c r="BQ284" s="170"/>
      <c r="BR284" s="170"/>
      <c r="BS284" s="170"/>
      <c r="BT284" s="170"/>
      <c r="BU284" s="170"/>
      <c r="BV284" s="170"/>
      <c r="BW284" s="170"/>
      <c r="BX284" s="170"/>
      <c r="BY284" s="170"/>
      <c r="BZ284" s="170"/>
      <c r="CA284" s="170"/>
      <c r="CB284" s="170"/>
      <c r="CC284" s="170"/>
      <c r="CD284" s="170"/>
      <c r="CE284" s="170"/>
      <c r="CF284" s="170"/>
      <c r="CG284" s="170"/>
      <c r="CH284" s="170"/>
      <c r="CI284" s="170"/>
      <c r="CJ284" s="170"/>
      <c r="CK284" s="170"/>
      <c r="CL284" s="170"/>
      <c r="CM284" s="170"/>
      <c r="CN284" s="170"/>
      <c r="CO284" s="170"/>
      <c r="CP284" s="170"/>
      <c r="CQ284" s="170"/>
      <c r="CR284" s="170"/>
      <c r="CS284" s="170"/>
      <c r="CT284" s="170"/>
      <c r="CU284" s="170"/>
      <c r="CV284" s="170"/>
      <c r="CW284" s="170"/>
      <c r="CX284" s="170"/>
      <c r="CY284" s="170"/>
      <c r="CZ284" s="170"/>
      <c r="DA284" s="170"/>
      <c r="DB284" s="170"/>
      <c r="DC284" s="170"/>
      <c r="DD284" s="170"/>
      <c r="DE284" s="170"/>
      <c r="DF284" s="170"/>
      <c r="DG284" s="170"/>
      <c r="DH284" s="170"/>
      <c r="DI284" s="170"/>
      <c r="DJ284" s="170"/>
      <c r="DK284" s="170"/>
      <c r="DL284" s="170"/>
      <c r="DM284" s="170"/>
      <c r="DN284" s="170"/>
      <c r="DO284" s="170"/>
      <c r="DP284" s="170"/>
      <c r="DQ284" s="170"/>
      <c r="DR284" s="170"/>
      <c r="DS284" s="170"/>
      <c r="DT284" s="170"/>
      <c r="DU284" s="170"/>
      <c r="DV284" s="170"/>
      <c r="DW284" s="170"/>
      <c r="DX284" s="170"/>
      <c r="DY284" s="170"/>
      <c r="DZ284" s="170"/>
      <c r="EA284" s="170"/>
      <c r="EB284" s="170"/>
      <c r="EC284" s="170"/>
      <c r="ED284" s="170"/>
      <c r="EE284" s="170"/>
      <c r="EF284" s="170"/>
      <c r="EG284" s="170"/>
      <c r="EH284" s="170"/>
      <c r="EI284" s="170"/>
      <c r="EJ284" s="170"/>
      <c r="EK284" s="170"/>
      <c r="EL284" s="170"/>
      <c r="EM284" s="170"/>
      <c r="EN284" s="170"/>
      <c r="EO284" s="170"/>
      <c r="EP284" s="170"/>
      <c r="EQ284" s="170"/>
      <c r="ER284" s="170"/>
      <c r="ES284" s="170"/>
      <c r="ET284" s="170"/>
    </row>
    <row r="285" spans="5:150" s="203" customFormat="1" ht="15.75">
      <c r="E285" s="202"/>
      <c r="F285" s="199"/>
      <c r="G285" s="200"/>
      <c r="H285" s="201"/>
      <c r="I285" s="205"/>
      <c r="J285" s="200"/>
      <c r="K285" s="153"/>
      <c r="L285" s="197"/>
      <c r="M285" s="153"/>
      <c r="N285" s="153"/>
      <c r="O285" s="153"/>
      <c r="P285" s="153"/>
      <c r="Q285" s="204"/>
      <c r="R285" s="204"/>
      <c r="S285" s="204"/>
      <c r="T285" s="170"/>
      <c r="U285" s="170"/>
      <c r="V285" s="170"/>
      <c r="W285" s="170"/>
      <c r="X285" s="170"/>
      <c r="Y285" s="170"/>
      <c r="Z285" s="170"/>
      <c r="AA285" s="170"/>
      <c r="AB285" s="170"/>
      <c r="AC285" s="170"/>
      <c r="AD285" s="170"/>
      <c r="AE285" s="170"/>
      <c r="AF285" s="170"/>
      <c r="AG285" s="170"/>
      <c r="AH285" s="170"/>
      <c r="AI285" s="170"/>
      <c r="AJ285" s="170"/>
      <c r="AK285" s="170"/>
      <c r="AL285" s="170"/>
      <c r="AM285" s="170"/>
      <c r="AN285" s="170"/>
      <c r="AO285" s="170"/>
      <c r="AP285" s="170"/>
      <c r="AQ285" s="170"/>
      <c r="AR285" s="170"/>
      <c r="AS285" s="170"/>
      <c r="AT285" s="170"/>
      <c r="AU285" s="170"/>
      <c r="AV285" s="170"/>
      <c r="AW285" s="170"/>
      <c r="AX285" s="170"/>
      <c r="AY285" s="170"/>
      <c r="AZ285" s="170"/>
      <c r="BA285" s="170"/>
      <c r="BB285" s="170"/>
      <c r="BC285" s="170"/>
      <c r="BD285" s="170"/>
      <c r="BE285" s="170"/>
      <c r="BF285" s="170"/>
      <c r="BG285" s="170"/>
      <c r="BH285" s="170"/>
      <c r="BI285" s="170"/>
      <c r="BJ285" s="170"/>
      <c r="BK285" s="170"/>
      <c r="BL285" s="170"/>
      <c r="BM285" s="170"/>
      <c r="BN285" s="170"/>
      <c r="BO285" s="170"/>
      <c r="BP285" s="170"/>
      <c r="BQ285" s="170"/>
      <c r="BR285" s="170"/>
      <c r="BS285" s="170"/>
      <c r="BT285" s="170"/>
      <c r="BU285" s="170"/>
      <c r="BV285" s="170"/>
      <c r="BW285" s="170"/>
      <c r="BX285" s="170"/>
      <c r="BY285" s="170"/>
      <c r="BZ285" s="170"/>
      <c r="CA285" s="170"/>
      <c r="CB285" s="170"/>
      <c r="CC285" s="170"/>
      <c r="CD285" s="170"/>
      <c r="CE285" s="170"/>
      <c r="CF285" s="170"/>
      <c r="CG285" s="170"/>
      <c r="CH285" s="170"/>
      <c r="CI285" s="170"/>
      <c r="CJ285" s="170"/>
      <c r="CK285" s="170"/>
      <c r="CL285" s="170"/>
      <c r="CM285" s="170"/>
      <c r="CN285" s="170"/>
      <c r="CO285" s="170"/>
      <c r="CP285" s="170"/>
      <c r="CQ285" s="170"/>
      <c r="CR285" s="170"/>
      <c r="CS285" s="170"/>
      <c r="CT285" s="170"/>
      <c r="CU285" s="170"/>
      <c r="CV285" s="170"/>
      <c r="CW285" s="170"/>
      <c r="CX285" s="170"/>
      <c r="CY285" s="170"/>
      <c r="CZ285" s="170"/>
      <c r="DA285" s="170"/>
      <c r="DB285" s="170"/>
      <c r="DC285" s="170"/>
      <c r="DD285" s="170"/>
      <c r="DE285" s="170"/>
      <c r="DF285" s="170"/>
      <c r="DG285" s="170"/>
      <c r="DH285" s="170"/>
      <c r="DI285" s="170"/>
      <c r="DJ285" s="170"/>
      <c r="DK285" s="170"/>
      <c r="DL285" s="170"/>
      <c r="DM285" s="170"/>
      <c r="DN285" s="170"/>
      <c r="DO285" s="170"/>
      <c r="DP285" s="170"/>
      <c r="DQ285" s="170"/>
      <c r="DR285" s="170"/>
      <c r="DS285" s="170"/>
      <c r="DT285" s="170"/>
      <c r="DU285" s="170"/>
      <c r="DV285" s="170"/>
      <c r="DW285" s="170"/>
      <c r="DX285" s="170"/>
      <c r="DY285" s="170"/>
      <c r="DZ285" s="170"/>
      <c r="EA285" s="170"/>
      <c r="EB285" s="170"/>
      <c r="EC285" s="170"/>
      <c r="ED285" s="170"/>
      <c r="EE285" s="170"/>
      <c r="EF285" s="170"/>
      <c r="EG285" s="170"/>
      <c r="EH285" s="170"/>
      <c r="EI285" s="170"/>
      <c r="EJ285" s="170"/>
      <c r="EK285" s="170"/>
      <c r="EL285" s="170"/>
      <c r="EM285" s="170"/>
      <c r="EN285" s="170"/>
      <c r="EO285" s="170"/>
      <c r="EP285" s="170"/>
      <c r="EQ285" s="170"/>
      <c r="ER285" s="170"/>
      <c r="ES285" s="170"/>
      <c r="ET285" s="170"/>
    </row>
    <row r="286" spans="5:150" s="203" customFormat="1" ht="15.75">
      <c r="E286" s="202"/>
      <c r="F286" s="199"/>
      <c r="G286" s="200"/>
      <c r="H286" s="201"/>
      <c r="I286" s="205"/>
      <c r="J286" s="200"/>
      <c r="K286" s="153"/>
      <c r="L286" s="197"/>
      <c r="M286" s="153"/>
      <c r="N286" s="153"/>
      <c r="O286" s="153"/>
      <c r="P286" s="153"/>
      <c r="Q286" s="204"/>
      <c r="R286" s="204"/>
      <c r="S286" s="204"/>
      <c r="T286" s="170"/>
      <c r="U286" s="170"/>
      <c r="V286" s="170"/>
      <c r="W286" s="170"/>
      <c r="X286" s="170"/>
      <c r="Y286" s="170"/>
      <c r="Z286" s="170"/>
      <c r="AA286" s="170"/>
      <c r="AB286" s="170"/>
      <c r="AC286" s="170"/>
      <c r="AD286" s="170"/>
      <c r="AE286" s="170"/>
      <c r="AF286" s="170"/>
      <c r="AG286" s="170"/>
      <c r="AH286" s="170"/>
      <c r="AI286" s="170"/>
      <c r="AJ286" s="170"/>
      <c r="AK286" s="170"/>
      <c r="AL286" s="170"/>
      <c r="AM286" s="170"/>
      <c r="AN286" s="170"/>
      <c r="AO286" s="170"/>
      <c r="AP286" s="170"/>
      <c r="AQ286" s="170"/>
      <c r="AR286" s="170"/>
      <c r="AS286" s="170"/>
      <c r="AT286" s="170"/>
      <c r="AU286" s="170"/>
      <c r="AV286" s="170"/>
      <c r="AW286" s="170"/>
      <c r="AX286" s="170"/>
      <c r="AY286" s="170"/>
      <c r="AZ286" s="170"/>
      <c r="BA286" s="170"/>
      <c r="BB286" s="170"/>
      <c r="BC286" s="170"/>
      <c r="BD286" s="170"/>
      <c r="BE286" s="170"/>
      <c r="BF286" s="170"/>
      <c r="BG286" s="170"/>
      <c r="BH286" s="170"/>
      <c r="BI286" s="170"/>
      <c r="BJ286" s="170"/>
      <c r="BK286" s="170"/>
      <c r="BL286" s="170"/>
      <c r="BM286" s="170"/>
      <c r="BN286" s="170"/>
      <c r="BO286" s="170"/>
      <c r="BP286" s="170"/>
      <c r="BQ286" s="170"/>
      <c r="BR286" s="170"/>
      <c r="BS286" s="170"/>
      <c r="BT286" s="170"/>
      <c r="BU286" s="170"/>
      <c r="BV286" s="170"/>
      <c r="BW286" s="170"/>
      <c r="BX286" s="170"/>
      <c r="BY286" s="170"/>
      <c r="BZ286" s="170"/>
      <c r="CA286" s="170"/>
      <c r="CB286" s="170"/>
      <c r="CC286" s="170"/>
      <c r="CD286" s="170"/>
      <c r="CE286" s="170"/>
      <c r="CF286" s="170"/>
      <c r="CG286" s="170"/>
      <c r="CH286" s="170"/>
      <c r="CI286" s="170"/>
      <c r="CJ286" s="170"/>
      <c r="CK286" s="170"/>
      <c r="CL286" s="170"/>
      <c r="CM286" s="170"/>
      <c r="CN286" s="170"/>
      <c r="CO286" s="170"/>
      <c r="CP286" s="170"/>
      <c r="CQ286" s="170"/>
      <c r="CR286" s="170"/>
      <c r="CS286" s="170"/>
      <c r="CT286" s="170"/>
      <c r="CU286" s="170"/>
      <c r="CV286" s="170"/>
      <c r="CW286" s="170"/>
      <c r="CX286" s="170"/>
      <c r="CY286" s="170"/>
      <c r="CZ286" s="170"/>
      <c r="DA286" s="170"/>
      <c r="DB286" s="170"/>
      <c r="DC286" s="170"/>
      <c r="DD286" s="170"/>
      <c r="DE286" s="170"/>
      <c r="DF286" s="170"/>
      <c r="DG286" s="170"/>
      <c r="DH286" s="170"/>
      <c r="DI286" s="170"/>
      <c r="DJ286" s="170"/>
      <c r="DK286" s="170"/>
      <c r="DL286" s="170"/>
      <c r="DM286" s="170"/>
      <c r="DN286" s="170"/>
      <c r="DO286" s="170"/>
      <c r="DP286" s="170"/>
      <c r="DQ286" s="170"/>
      <c r="DR286" s="170"/>
      <c r="DS286" s="170"/>
      <c r="DT286" s="170"/>
      <c r="DU286" s="170"/>
      <c r="DV286" s="170"/>
      <c r="DW286" s="170"/>
      <c r="DX286" s="170"/>
      <c r="DY286" s="170"/>
      <c r="DZ286" s="170"/>
      <c r="EA286" s="170"/>
      <c r="EB286" s="170"/>
      <c r="EC286" s="170"/>
      <c r="ED286" s="170"/>
      <c r="EE286" s="170"/>
      <c r="EF286" s="170"/>
      <c r="EG286" s="170"/>
      <c r="EH286" s="170"/>
      <c r="EI286" s="170"/>
      <c r="EJ286" s="170"/>
      <c r="EK286" s="170"/>
      <c r="EL286" s="170"/>
      <c r="EM286" s="170"/>
      <c r="EN286" s="170"/>
      <c r="EO286" s="170"/>
      <c r="EP286" s="170"/>
      <c r="EQ286" s="170"/>
      <c r="ER286" s="170"/>
      <c r="ES286" s="170"/>
      <c r="ET286" s="170"/>
    </row>
    <row r="287" spans="5:150" s="203" customFormat="1" ht="15.75">
      <c r="E287" s="202"/>
      <c r="F287" s="199"/>
      <c r="G287" s="200"/>
      <c r="H287" s="201"/>
      <c r="I287" s="205"/>
      <c r="J287" s="200"/>
      <c r="K287" s="153"/>
      <c r="L287" s="197"/>
      <c r="M287" s="153"/>
      <c r="N287" s="153"/>
      <c r="O287" s="153"/>
      <c r="P287" s="153"/>
      <c r="Q287" s="204"/>
      <c r="R287" s="204"/>
      <c r="S287" s="204"/>
      <c r="T287" s="170"/>
      <c r="U287" s="170"/>
      <c r="V287" s="170"/>
      <c r="W287" s="170"/>
      <c r="X287" s="170"/>
      <c r="Y287" s="170"/>
      <c r="Z287" s="170"/>
      <c r="AA287" s="170"/>
      <c r="AB287" s="170"/>
      <c r="AC287" s="170"/>
      <c r="AD287" s="170"/>
      <c r="AE287" s="170"/>
      <c r="AF287" s="170"/>
      <c r="AG287" s="170"/>
      <c r="AH287" s="170"/>
      <c r="AI287" s="170"/>
      <c r="AJ287" s="170"/>
      <c r="AK287" s="170"/>
      <c r="AL287" s="170"/>
      <c r="AM287" s="170"/>
      <c r="AN287" s="170"/>
      <c r="AO287" s="170"/>
      <c r="AP287" s="170"/>
      <c r="AQ287" s="170"/>
      <c r="AR287" s="170"/>
      <c r="AS287" s="170"/>
      <c r="AT287" s="170"/>
      <c r="AU287" s="170"/>
      <c r="AV287" s="170"/>
      <c r="AW287" s="170"/>
      <c r="AX287" s="170"/>
      <c r="AY287" s="170"/>
      <c r="AZ287" s="170"/>
      <c r="BA287" s="170"/>
      <c r="BB287" s="170"/>
      <c r="BC287" s="170"/>
      <c r="BD287" s="170"/>
      <c r="BE287" s="170"/>
      <c r="BF287" s="170"/>
      <c r="BG287" s="170"/>
      <c r="BH287" s="170"/>
      <c r="BI287" s="170"/>
      <c r="BJ287" s="170"/>
      <c r="BK287" s="170"/>
      <c r="BL287" s="170"/>
      <c r="BM287" s="170"/>
      <c r="BN287" s="170"/>
      <c r="BO287" s="170"/>
      <c r="BP287" s="170"/>
      <c r="BQ287" s="170"/>
      <c r="BR287" s="170"/>
      <c r="BS287" s="170"/>
      <c r="BT287" s="170"/>
      <c r="BU287" s="170"/>
      <c r="BV287" s="170"/>
      <c r="BW287" s="170"/>
      <c r="BX287" s="170"/>
      <c r="BY287" s="170"/>
      <c r="BZ287" s="170"/>
      <c r="CA287" s="170"/>
      <c r="CB287" s="170"/>
      <c r="CC287" s="170"/>
      <c r="CD287" s="170"/>
      <c r="CE287" s="170"/>
      <c r="CF287" s="170"/>
      <c r="CG287" s="170"/>
      <c r="CH287" s="170"/>
      <c r="CI287" s="170"/>
      <c r="CJ287" s="170"/>
      <c r="CK287" s="170"/>
      <c r="CL287" s="170"/>
      <c r="CM287" s="170"/>
      <c r="CN287" s="170"/>
      <c r="CO287" s="170"/>
      <c r="CP287" s="170"/>
      <c r="CQ287" s="170"/>
      <c r="CR287" s="170"/>
      <c r="CS287" s="170"/>
      <c r="CT287" s="170"/>
      <c r="CU287" s="170"/>
      <c r="CV287" s="170"/>
      <c r="CW287" s="170"/>
      <c r="CX287" s="170"/>
      <c r="CY287" s="170"/>
      <c r="CZ287" s="170"/>
      <c r="DA287" s="170"/>
      <c r="DB287" s="170"/>
      <c r="DC287" s="170"/>
      <c r="DD287" s="170"/>
      <c r="DE287" s="170"/>
      <c r="DF287" s="170"/>
      <c r="DG287" s="170"/>
      <c r="DH287" s="170"/>
      <c r="DI287" s="170"/>
      <c r="DJ287" s="170"/>
      <c r="DK287" s="170"/>
      <c r="DL287" s="170"/>
      <c r="DM287" s="170"/>
      <c r="DN287" s="170"/>
      <c r="DO287" s="170"/>
      <c r="DP287" s="170"/>
      <c r="DQ287" s="170"/>
      <c r="DR287" s="170"/>
      <c r="DS287" s="170"/>
      <c r="DT287" s="170"/>
      <c r="DU287" s="170"/>
      <c r="DV287" s="170"/>
      <c r="DW287" s="170"/>
      <c r="DX287" s="170"/>
      <c r="DY287" s="170"/>
      <c r="DZ287" s="170"/>
      <c r="EA287" s="170"/>
      <c r="EB287" s="170"/>
      <c r="EC287" s="170"/>
      <c r="ED287" s="170"/>
      <c r="EE287" s="170"/>
      <c r="EF287" s="170"/>
      <c r="EG287" s="170"/>
      <c r="EH287" s="170"/>
      <c r="EI287" s="170"/>
      <c r="EJ287" s="170"/>
      <c r="EK287" s="170"/>
      <c r="EL287" s="170"/>
      <c r="EM287" s="170"/>
      <c r="EN287" s="170"/>
      <c r="EO287" s="170"/>
      <c r="EP287" s="170"/>
      <c r="EQ287" s="170"/>
      <c r="ER287" s="170"/>
      <c r="ES287" s="170"/>
      <c r="ET287" s="170"/>
    </row>
    <row r="288" spans="5:150" s="203" customFormat="1" ht="15.75">
      <c r="E288" s="202"/>
      <c r="F288" s="199"/>
      <c r="G288" s="200"/>
      <c r="H288" s="201"/>
      <c r="I288" s="205"/>
      <c r="J288" s="200"/>
      <c r="K288" s="153"/>
      <c r="L288" s="197"/>
      <c r="M288" s="153"/>
      <c r="N288" s="153"/>
      <c r="O288" s="153"/>
      <c r="P288" s="153"/>
      <c r="Q288" s="204"/>
      <c r="R288" s="204"/>
      <c r="S288" s="204"/>
      <c r="T288" s="170"/>
      <c r="U288" s="170"/>
      <c r="V288" s="170"/>
      <c r="W288" s="170"/>
      <c r="X288" s="170"/>
      <c r="Y288" s="170"/>
      <c r="Z288" s="170"/>
      <c r="AA288" s="170"/>
      <c r="AB288" s="170"/>
      <c r="AC288" s="170"/>
      <c r="AD288" s="170"/>
      <c r="AE288" s="170"/>
      <c r="AF288" s="170"/>
      <c r="AG288" s="170"/>
      <c r="AH288" s="170"/>
      <c r="AI288" s="170"/>
      <c r="AJ288" s="170"/>
      <c r="AK288" s="170"/>
      <c r="AL288" s="170"/>
      <c r="AM288" s="170"/>
      <c r="AN288" s="170"/>
      <c r="AO288" s="170"/>
      <c r="AP288" s="170"/>
      <c r="AQ288" s="170"/>
      <c r="AR288" s="170"/>
      <c r="AS288" s="170"/>
      <c r="AT288" s="170"/>
      <c r="AU288" s="170"/>
      <c r="AV288" s="170"/>
      <c r="AW288" s="170"/>
      <c r="AX288" s="170"/>
      <c r="AY288" s="170"/>
      <c r="AZ288" s="170"/>
      <c r="BA288" s="170"/>
      <c r="BB288" s="170"/>
      <c r="BC288" s="170"/>
      <c r="BD288" s="170"/>
      <c r="BE288" s="170"/>
      <c r="BF288" s="170"/>
      <c r="BG288" s="170"/>
      <c r="BH288" s="170"/>
      <c r="BI288" s="170"/>
      <c r="BJ288" s="170"/>
      <c r="BK288" s="170"/>
      <c r="BL288" s="170"/>
      <c r="BM288" s="170"/>
      <c r="BN288" s="170"/>
      <c r="BO288" s="170"/>
      <c r="BP288" s="170"/>
      <c r="BQ288" s="170"/>
      <c r="BR288" s="170"/>
      <c r="BS288" s="170"/>
      <c r="BT288" s="170"/>
      <c r="BU288" s="170"/>
      <c r="BV288" s="170"/>
      <c r="BW288" s="170"/>
      <c r="BX288" s="170"/>
      <c r="BY288" s="170"/>
      <c r="BZ288" s="170"/>
      <c r="CA288" s="170"/>
      <c r="CB288" s="170"/>
      <c r="CC288" s="170"/>
      <c r="CD288" s="170"/>
      <c r="CE288" s="170"/>
      <c r="CF288" s="170"/>
      <c r="CG288" s="170"/>
      <c r="CH288" s="170"/>
      <c r="CI288" s="170"/>
      <c r="CJ288" s="170"/>
      <c r="CK288" s="170"/>
      <c r="CL288" s="170"/>
      <c r="CM288" s="170"/>
      <c r="CN288" s="170"/>
      <c r="CO288" s="170"/>
      <c r="CP288" s="170"/>
      <c r="CQ288" s="170"/>
      <c r="CR288" s="170"/>
      <c r="CS288" s="170"/>
      <c r="CT288" s="170"/>
      <c r="CU288" s="170"/>
      <c r="CV288" s="170"/>
      <c r="CW288" s="170"/>
      <c r="CX288" s="170"/>
      <c r="CY288" s="170"/>
      <c r="CZ288" s="170"/>
      <c r="DA288" s="170"/>
      <c r="DB288" s="170"/>
      <c r="DC288" s="170"/>
      <c r="DD288" s="170"/>
      <c r="DE288" s="170"/>
      <c r="DF288" s="170"/>
      <c r="DG288" s="170"/>
      <c r="DH288" s="170"/>
      <c r="DI288" s="170"/>
      <c r="DJ288" s="170"/>
      <c r="DK288" s="170"/>
      <c r="DL288" s="170"/>
      <c r="DM288" s="170"/>
      <c r="DN288" s="170"/>
      <c r="DO288" s="170"/>
      <c r="DP288" s="170"/>
      <c r="DQ288" s="170"/>
      <c r="DR288" s="170"/>
      <c r="DS288" s="170"/>
      <c r="DT288" s="170"/>
      <c r="DU288" s="170"/>
      <c r="DV288" s="170"/>
      <c r="DW288" s="170"/>
      <c r="DX288" s="170"/>
      <c r="DY288" s="170"/>
      <c r="DZ288" s="170"/>
      <c r="EA288" s="170"/>
      <c r="EB288" s="170"/>
      <c r="EC288" s="170"/>
      <c r="ED288" s="170"/>
      <c r="EE288" s="170"/>
      <c r="EF288" s="170"/>
      <c r="EG288" s="170"/>
      <c r="EH288" s="170"/>
      <c r="EI288" s="170"/>
      <c r="EJ288" s="170"/>
      <c r="EK288" s="170"/>
      <c r="EL288" s="170"/>
      <c r="EM288" s="170"/>
      <c r="EN288" s="170"/>
      <c r="EO288" s="170"/>
      <c r="EP288" s="170"/>
      <c r="EQ288" s="170"/>
      <c r="ER288" s="170"/>
      <c r="ES288" s="170"/>
      <c r="ET288" s="170"/>
    </row>
    <row r="289" spans="5:150" s="203" customFormat="1" ht="15.75">
      <c r="E289" s="202"/>
      <c r="F289" s="199"/>
      <c r="G289" s="200"/>
      <c r="H289" s="201"/>
      <c r="I289" s="205"/>
      <c r="J289" s="200"/>
      <c r="K289" s="153"/>
      <c r="L289" s="197"/>
      <c r="M289" s="153"/>
      <c r="N289" s="153"/>
      <c r="O289" s="153"/>
      <c r="P289" s="153"/>
      <c r="Q289" s="204"/>
      <c r="R289" s="204"/>
      <c r="S289" s="204"/>
      <c r="T289" s="170"/>
      <c r="U289" s="170"/>
      <c r="V289" s="170"/>
      <c r="W289" s="170"/>
      <c r="X289" s="170"/>
      <c r="Y289" s="170"/>
      <c r="Z289" s="170"/>
      <c r="AA289" s="170"/>
      <c r="AB289" s="170"/>
      <c r="AC289" s="170"/>
      <c r="AD289" s="170"/>
      <c r="AE289" s="170"/>
      <c r="AF289" s="170"/>
      <c r="AG289" s="170"/>
      <c r="AH289" s="170"/>
      <c r="AI289" s="170"/>
      <c r="AJ289" s="170"/>
      <c r="AK289" s="170"/>
      <c r="AL289" s="170"/>
      <c r="AM289" s="170"/>
      <c r="AN289" s="170"/>
      <c r="AO289" s="170"/>
      <c r="AP289" s="170"/>
      <c r="AQ289" s="170"/>
      <c r="AR289" s="170"/>
      <c r="AS289" s="170"/>
      <c r="AT289" s="170"/>
      <c r="AU289" s="170"/>
      <c r="AV289" s="170"/>
      <c r="AW289" s="170"/>
      <c r="AX289" s="170"/>
      <c r="AY289" s="170"/>
      <c r="AZ289" s="170"/>
      <c r="BA289" s="170"/>
      <c r="BB289" s="170"/>
      <c r="BC289" s="170"/>
      <c r="BD289" s="170"/>
      <c r="BE289" s="170"/>
      <c r="BF289" s="170"/>
      <c r="BG289" s="170"/>
      <c r="BH289" s="170"/>
      <c r="BI289" s="170"/>
      <c r="BJ289" s="170"/>
      <c r="BK289" s="170"/>
      <c r="BL289" s="170"/>
      <c r="BM289" s="170"/>
      <c r="BN289" s="170"/>
      <c r="BO289" s="170"/>
      <c r="BP289" s="170"/>
      <c r="BQ289" s="170"/>
      <c r="BR289" s="170"/>
      <c r="BS289" s="170"/>
      <c r="BT289" s="170"/>
      <c r="BU289" s="170"/>
      <c r="BV289" s="170"/>
      <c r="BW289" s="170"/>
      <c r="BX289" s="170"/>
      <c r="BY289" s="170"/>
      <c r="BZ289" s="170"/>
      <c r="CA289" s="170"/>
      <c r="CB289" s="170"/>
      <c r="CC289" s="170"/>
      <c r="CD289" s="170"/>
      <c r="CE289" s="170"/>
      <c r="CF289" s="170"/>
      <c r="CG289" s="170"/>
      <c r="CH289" s="170"/>
      <c r="CI289" s="170"/>
      <c r="CJ289" s="170"/>
      <c r="CK289" s="170"/>
      <c r="CL289" s="170"/>
      <c r="CM289" s="170"/>
      <c r="CN289" s="170"/>
      <c r="CO289" s="170"/>
      <c r="CP289" s="170"/>
      <c r="CQ289" s="170"/>
      <c r="CR289" s="170"/>
      <c r="CS289" s="170"/>
      <c r="CT289" s="170"/>
      <c r="CU289" s="170"/>
      <c r="CV289" s="170"/>
      <c r="CW289" s="170"/>
      <c r="CX289" s="170"/>
      <c r="CY289" s="170"/>
      <c r="CZ289" s="170"/>
      <c r="DA289" s="170"/>
      <c r="DB289" s="170"/>
      <c r="DC289" s="170"/>
      <c r="DD289" s="170"/>
      <c r="DE289" s="170"/>
      <c r="DF289" s="170"/>
      <c r="DG289" s="170"/>
      <c r="DH289" s="170"/>
      <c r="DI289" s="170"/>
      <c r="DJ289" s="170"/>
      <c r="DK289" s="170"/>
      <c r="DL289" s="170"/>
      <c r="DM289" s="170"/>
      <c r="DN289" s="170"/>
      <c r="DO289" s="170"/>
      <c r="DP289" s="170"/>
      <c r="DQ289" s="170"/>
      <c r="DR289" s="170"/>
      <c r="DS289" s="170"/>
      <c r="DT289" s="170"/>
      <c r="DU289" s="170"/>
      <c r="DV289" s="170"/>
      <c r="DW289" s="170"/>
      <c r="DX289" s="170"/>
      <c r="DY289" s="170"/>
      <c r="DZ289" s="170"/>
      <c r="EA289" s="170"/>
      <c r="EB289" s="170"/>
      <c r="EC289" s="170"/>
      <c r="ED289" s="170"/>
      <c r="EE289" s="170"/>
      <c r="EF289" s="170"/>
      <c r="EG289" s="170"/>
      <c r="EH289" s="170"/>
      <c r="EI289" s="170"/>
      <c r="EJ289" s="170"/>
      <c r="EK289" s="170"/>
      <c r="EL289" s="170"/>
      <c r="EM289" s="170"/>
      <c r="EN289" s="170"/>
      <c r="EO289" s="170"/>
      <c r="EP289" s="170"/>
      <c r="EQ289" s="170"/>
      <c r="ER289" s="170"/>
      <c r="ES289" s="170"/>
      <c r="ET289" s="170"/>
    </row>
    <row r="290" spans="5:150" s="203" customFormat="1" ht="15.75">
      <c r="E290" s="202"/>
      <c r="F290" s="199"/>
      <c r="G290" s="200"/>
      <c r="H290" s="201"/>
      <c r="I290" s="205"/>
      <c r="J290" s="200"/>
      <c r="K290" s="153"/>
      <c r="L290" s="197"/>
      <c r="M290" s="153"/>
      <c r="N290" s="153"/>
      <c r="O290" s="153"/>
      <c r="P290" s="153"/>
      <c r="Q290" s="204"/>
      <c r="R290" s="204"/>
      <c r="S290" s="204"/>
      <c r="T290" s="170"/>
      <c r="U290" s="170"/>
      <c r="V290" s="170"/>
      <c r="W290" s="170"/>
      <c r="X290" s="170"/>
      <c r="Y290" s="170"/>
      <c r="Z290" s="170"/>
      <c r="AA290" s="170"/>
      <c r="AB290" s="170"/>
      <c r="AC290" s="170"/>
      <c r="AD290" s="170"/>
      <c r="AE290" s="170"/>
      <c r="AF290" s="170"/>
      <c r="AG290" s="170"/>
      <c r="AH290" s="170"/>
      <c r="AI290" s="170"/>
      <c r="AJ290" s="170"/>
      <c r="AK290" s="170"/>
      <c r="AL290" s="170"/>
      <c r="AM290" s="170"/>
      <c r="AN290" s="170"/>
      <c r="AO290" s="170"/>
      <c r="AP290" s="170"/>
      <c r="AQ290" s="170"/>
      <c r="AR290" s="170"/>
      <c r="AS290" s="170"/>
      <c r="AT290" s="170"/>
      <c r="AU290" s="170"/>
      <c r="AV290" s="170"/>
      <c r="AW290" s="170"/>
      <c r="AX290" s="170"/>
      <c r="AY290" s="170"/>
      <c r="AZ290" s="170"/>
      <c r="BA290" s="170"/>
      <c r="BB290" s="170"/>
      <c r="BC290" s="170"/>
      <c r="BD290" s="170"/>
      <c r="BE290" s="170"/>
      <c r="BF290" s="170"/>
      <c r="BG290" s="170"/>
      <c r="BH290" s="170"/>
      <c r="BI290" s="170"/>
      <c r="BJ290" s="170"/>
      <c r="BK290" s="170"/>
      <c r="BL290" s="170"/>
      <c r="BM290" s="170"/>
      <c r="BN290" s="170"/>
      <c r="BO290" s="170"/>
      <c r="BP290" s="170"/>
      <c r="BQ290" s="170"/>
      <c r="BR290" s="170"/>
      <c r="BS290" s="170"/>
      <c r="BT290" s="170"/>
      <c r="BU290" s="170"/>
      <c r="BV290" s="170"/>
      <c r="BW290" s="170"/>
      <c r="BX290" s="170"/>
      <c r="BY290" s="170"/>
      <c r="BZ290" s="170"/>
      <c r="CA290" s="170"/>
      <c r="CB290" s="170"/>
      <c r="CC290" s="170"/>
      <c r="CD290" s="170"/>
      <c r="CE290" s="170"/>
      <c r="CF290" s="170"/>
      <c r="CG290" s="170"/>
      <c r="CH290" s="170"/>
      <c r="CI290" s="170"/>
      <c r="CJ290" s="170"/>
      <c r="CK290" s="170"/>
      <c r="CL290" s="170"/>
      <c r="CM290" s="170"/>
      <c r="CN290" s="170"/>
      <c r="CO290" s="170"/>
      <c r="CP290" s="170"/>
      <c r="CQ290" s="170"/>
      <c r="CR290" s="170"/>
      <c r="CS290" s="170"/>
      <c r="CT290" s="170"/>
      <c r="CU290" s="170"/>
      <c r="CV290" s="170"/>
      <c r="CW290" s="170"/>
      <c r="CX290" s="170"/>
      <c r="CY290" s="170"/>
      <c r="CZ290" s="170"/>
      <c r="DA290" s="170"/>
      <c r="DB290" s="170"/>
      <c r="DC290" s="170"/>
      <c r="DD290" s="170"/>
      <c r="DE290" s="170"/>
      <c r="DF290" s="170"/>
      <c r="DG290" s="170"/>
      <c r="DH290" s="170"/>
      <c r="DI290" s="170"/>
      <c r="DJ290" s="170"/>
      <c r="DK290" s="170"/>
      <c r="DL290" s="170"/>
      <c r="DM290" s="170"/>
      <c r="DN290" s="170"/>
      <c r="DO290" s="170"/>
      <c r="DP290" s="170"/>
      <c r="DQ290" s="170"/>
      <c r="DR290" s="170"/>
      <c r="DS290" s="170"/>
      <c r="DT290" s="170"/>
      <c r="DU290" s="170"/>
      <c r="DV290" s="170"/>
      <c r="DW290" s="170"/>
      <c r="DX290" s="170"/>
      <c r="DY290" s="170"/>
      <c r="DZ290" s="170"/>
      <c r="EA290" s="170"/>
      <c r="EB290" s="170"/>
      <c r="EC290" s="170"/>
      <c r="ED290" s="170"/>
      <c r="EE290" s="170"/>
      <c r="EF290" s="170"/>
      <c r="EG290" s="170"/>
      <c r="EH290" s="170"/>
      <c r="EI290" s="170"/>
      <c r="EJ290" s="170"/>
      <c r="EK290" s="170"/>
      <c r="EL290" s="170"/>
      <c r="EM290" s="170"/>
      <c r="EN290" s="170"/>
      <c r="EO290" s="170"/>
      <c r="EP290" s="170"/>
      <c r="EQ290" s="170"/>
      <c r="ER290" s="170"/>
      <c r="ES290" s="170"/>
      <c r="ET290" s="170"/>
    </row>
    <row r="291" spans="5:150" s="203" customFormat="1" ht="15.75">
      <c r="E291" s="202"/>
      <c r="F291" s="199"/>
      <c r="G291" s="200"/>
      <c r="H291" s="201"/>
      <c r="I291" s="205"/>
      <c r="J291" s="200"/>
      <c r="K291" s="153"/>
      <c r="L291" s="197"/>
      <c r="M291" s="153"/>
      <c r="N291" s="153"/>
      <c r="O291" s="153"/>
      <c r="P291" s="153"/>
      <c r="Q291" s="204"/>
      <c r="R291" s="204"/>
      <c r="S291" s="204"/>
      <c r="T291" s="170"/>
      <c r="U291" s="170"/>
      <c r="V291" s="170"/>
      <c r="W291" s="170"/>
      <c r="X291" s="170"/>
      <c r="Y291" s="170"/>
      <c r="Z291" s="170"/>
      <c r="AA291" s="170"/>
      <c r="AB291" s="170"/>
      <c r="AC291" s="170"/>
      <c r="AD291" s="170"/>
      <c r="AE291" s="170"/>
      <c r="AF291" s="170"/>
      <c r="AG291" s="170"/>
      <c r="AH291" s="170"/>
      <c r="AI291" s="170"/>
      <c r="AJ291" s="170"/>
      <c r="AK291" s="170"/>
      <c r="AL291" s="170"/>
      <c r="AM291" s="170"/>
      <c r="AN291" s="170"/>
      <c r="AO291" s="170"/>
      <c r="AP291" s="170"/>
      <c r="AQ291" s="170"/>
      <c r="AR291" s="170"/>
      <c r="AS291" s="170"/>
      <c r="AT291" s="170"/>
      <c r="AU291" s="170"/>
      <c r="AV291" s="170"/>
      <c r="AW291" s="170"/>
      <c r="AX291" s="170"/>
      <c r="AY291" s="170"/>
      <c r="AZ291" s="170"/>
      <c r="BA291" s="170"/>
      <c r="BB291" s="170"/>
      <c r="BC291" s="170"/>
      <c r="BD291" s="170"/>
      <c r="BE291" s="170"/>
      <c r="BF291" s="170"/>
      <c r="BG291" s="170"/>
      <c r="BH291" s="170"/>
      <c r="BI291" s="170"/>
      <c r="BJ291" s="170"/>
      <c r="BK291" s="170"/>
      <c r="BL291" s="170"/>
      <c r="BM291" s="170"/>
      <c r="BN291" s="170"/>
      <c r="BO291" s="170"/>
      <c r="BP291" s="170"/>
      <c r="BQ291" s="170"/>
      <c r="BR291" s="170"/>
      <c r="BS291" s="170"/>
      <c r="BT291" s="170"/>
      <c r="BU291" s="170"/>
      <c r="BV291" s="170"/>
      <c r="BW291" s="170"/>
      <c r="BX291" s="170"/>
      <c r="BY291" s="170"/>
      <c r="BZ291" s="170"/>
      <c r="CA291" s="170"/>
      <c r="CB291" s="170"/>
      <c r="CC291" s="170"/>
      <c r="CD291" s="170"/>
      <c r="CE291" s="170"/>
      <c r="CF291" s="170"/>
      <c r="CG291" s="170"/>
      <c r="CH291" s="170"/>
      <c r="CI291" s="170"/>
      <c r="CJ291" s="170"/>
      <c r="CK291" s="170"/>
      <c r="CL291" s="170"/>
      <c r="CM291" s="170"/>
      <c r="CN291" s="170"/>
      <c r="CO291" s="170"/>
      <c r="CP291" s="170"/>
      <c r="CQ291" s="170"/>
      <c r="CR291" s="170"/>
      <c r="CS291" s="170"/>
      <c r="CT291" s="170"/>
      <c r="CU291" s="170"/>
      <c r="CV291" s="170"/>
      <c r="CW291" s="170"/>
      <c r="CX291" s="170"/>
      <c r="CY291" s="170"/>
      <c r="CZ291" s="170"/>
      <c r="DA291" s="170"/>
      <c r="DB291" s="170"/>
      <c r="DC291" s="170"/>
      <c r="DD291" s="170"/>
      <c r="DE291" s="170"/>
      <c r="DF291" s="170"/>
      <c r="DG291" s="170"/>
      <c r="DH291" s="170"/>
      <c r="DI291" s="170"/>
      <c r="DJ291" s="170"/>
      <c r="DK291" s="170"/>
      <c r="DL291" s="170"/>
      <c r="DM291" s="170"/>
      <c r="DN291" s="170"/>
      <c r="DO291" s="170"/>
      <c r="DP291" s="170"/>
      <c r="DQ291" s="170"/>
      <c r="DR291" s="170"/>
      <c r="DS291" s="170"/>
      <c r="DT291" s="170"/>
      <c r="DU291" s="170"/>
      <c r="DV291" s="170"/>
      <c r="DW291" s="170"/>
      <c r="DX291" s="170"/>
      <c r="DY291" s="170"/>
      <c r="DZ291" s="170"/>
      <c r="EA291" s="170"/>
      <c r="EB291" s="170"/>
      <c r="EC291" s="170"/>
      <c r="ED291" s="170"/>
      <c r="EE291" s="170"/>
      <c r="EF291" s="170"/>
      <c r="EG291" s="170"/>
      <c r="EH291" s="170"/>
      <c r="EI291" s="170"/>
      <c r="EJ291" s="170"/>
      <c r="EK291" s="170"/>
      <c r="EL291" s="170"/>
      <c r="EM291" s="170"/>
      <c r="EN291" s="170"/>
      <c r="EO291" s="170"/>
      <c r="EP291" s="170"/>
      <c r="EQ291" s="170"/>
      <c r="ER291" s="170"/>
      <c r="ES291" s="170"/>
      <c r="ET291" s="170"/>
    </row>
    <row r="292" spans="5:150" s="203" customFormat="1" ht="15.75">
      <c r="E292" s="202"/>
      <c r="F292" s="199"/>
      <c r="G292" s="200"/>
      <c r="H292" s="201"/>
      <c r="I292" s="205"/>
      <c r="J292" s="200"/>
      <c r="K292" s="153"/>
      <c r="L292" s="197"/>
      <c r="M292" s="153"/>
      <c r="N292" s="153"/>
      <c r="O292" s="153"/>
      <c r="P292" s="153"/>
      <c r="Q292" s="204"/>
      <c r="R292" s="204"/>
      <c r="S292" s="204"/>
      <c r="T292" s="170"/>
      <c r="U292" s="170"/>
      <c r="V292" s="170"/>
      <c r="W292" s="170"/>
      <c r="X292" s="170"/>
      <c r="Y292" s="170"/>
      <c r="Z292" s="170"/>
      <c r="AA292" s="170"/>
      <c r="AB292" s="170"/>
      <c r="AC292" s="170"/>
      <c r="AD292" s="170"/>
      <c r="AE292" s="170"/>
      <c r="AF292" s="170"/>
      <c r="AG292" s="170"/>
      <c r="AH292" s="170"/>
      <c r="AI292" s="170"/>
      <c r="AJ292" s="170"/>
      <c r="AK292" s="170"/>
      <c r="AL292" s="170"/>
      <c r="AM292" s="170"/>
      <c r="AN292" s="170"/>
      <c r="AO292" s="170"/>
      <c r="AP292" s="170"/>
      <c r="AQ292" s="170"/>
      <c r="AR292" s="170"/>
      <c r="AS292" s="170"/>
      <c r="AT292" s="170"/>
      <c r="AU292" s="170"/>
      <c r="AV292" s="170"/>
      <c r="AW292" s="170"/>
      <c r="AX292" s="170"/>
      <c r="AY292" s="170"/>
      <c r="AZ292" s="170"/>
      <c r="BA292" s="170"/>
      <c r="BB292" s="170"/>
      <c r="BC292" s="170"/>
      <c r="BD292" s="170"/>
      <c r="BE292" s="170"/>
      <c r="BF292" s="170"/>
      <c r="BG292" s="170"/>
      <c r="BH292" s="170"/>
      <c r="BI292" s="170"/>
      <c r="BJ292" s="170"/>
      <c r="BK292" s="170"/>
      <c r="BL292" s="170"/>
      <c r="BM292" s="170"/>
      <c r="BN292" s="170"/>
      <c r="BO292" s="170"/>
      <c r="BP292" s="170"/>
      <c r="BQ292" s="170"/>
      <c r="BR292" s="170"/>
      <c r="BS292" s="170"/>
      <c r="BT292" s="170"/>
      <c r="BU292" s="170"/>
      <c r="BV292" s="170"/>
      <c r="BW292" s="170"/>
      <c r="BX292" s="170"/>
      <c r="BY292" s="170"/>
      <c r="BZ292" s="170"/>
      <c r="CA292" s="170"/>
      <c r="CB292" s="170"/>
      <c r="CC292" s="170"/>
      <c r="CD292" s="170"/>
      <c r="CE292" s="170"/>
      <c r="CF292" s="170"/>
      <c r="CG292" s="170"/>
      <c r="CH292" s="170"/>
      <c r="CI292" s="170"/>
      <c r="CJ292" s="170"/>
      <c r="CK292" s="170"/>
      <c r="CL292" s="170"/>
      <c r="CM292" s="170"/>
      <c r="CN292" s="170"/>
      <c r="CO292" s="170"/>
      <c r="CP292" s="170"/>
      <c r="CQ292" s="170"/>
      <c r="CR292" s="170"/>
      <c r="CS292" s="170"/>
      <c r="CT292" s="170"/>
      <c r="CU292" s="170"/>
      <c r="CV292" s="170"/>
      <c r="CW292" s="170"/>
      <c r="CX292" s="170"/>
      <c r="CY292" s="170"/>
      <c r="CZ292" s="170"/>
      <c r="DA292" s="170"/>
      <c r="DB292" s="170"/>
      <c r="DC292" s="170"/>
      <c r="DD292" s="170"/>
      <c r="DE292" s="170"/>
      <c r="DF292" s="170"/>
      <c r="DG292" s="170"/>
      <c r="DH292" s="170"/>
      <c r="DI292" s="170"/>
      <c r="DJ292" s="170"/>
      <c r="DK292" s="170"/>
      <c r="DL292" s="170"/>
      <c r="DM292" s="170"/>
      <c r="DN292" s="170"/>
      <c r="DO292" s="170"/>
      <c r="DP292" s="170"/>
      <c r="DQ292" s="170"/>
      <c r="DR292" s="170"/>
      <c r="DS292" s="170"/>
      <c r="DT292" s="170"/>
      <c r="DU292" s="170"/>
      <c r="DV292" s="170"/>
      <c r="DW292" s="170"/>
      <c r="DX292" s="170"/>
      <c r="DY292" s="170"/>
      <c r="DZ292" s="170"/>
      <c r="EA292" s="170"/>
      <c r="EB292" s="170"/>
      <c r="EC292" s="170"/>
      <c r="ED292" s="170"/>
      <c r="EE292" s="170"/>
      <c r="EF292" s="170"/>
      <c r="EG292" s="170"/>
      <c r="EH292" s="170"/>
      <c r="EI292" s="170"/>
      <c r="EJ292" s="170"/>
      <c r="EK292" s="170"/>
      <c r="EL292" s="170"/>
      <c r="EM292" s="170"/>
      <c r="EN292" s="170"/>
      <c r="EO292" s="170"/>
      <c r="EP292" s="170"/>
      <c r="EQ292" s="170"/>
      <c r="ER292" s="170"/>
      <c r="ES292" s="170"/>
      <c r="ET292" s="170"/>
    </row>
    <row r="293" spans="5:150" s="203" customFormat="1" ht="15.75">
      <c r="E293" s="202"/>
      <c r="F293" s="199"/>
      <c r="G293" s="200"/>
      <c r="H293" s="201"/>
      <c r="I293" s="205"/>
      <c r="J293" s="200"/>
      <c r="K293" s="153"/>
      <c r="L293" s="172"/>
      <c r="M293" s="153"/>
      <c r="N293" s="153"/>
      <c r="O293" s="153"/>
      <c r="P293" s="153"/>
      <c r="Q293" s="204"/>
      <c r="R293" s="204"/>
      <c r="S293" s="204"/>
      <c r="T293" s="170"/>
      <c r="U293" s="170"/>
      <c r="V293" s="170"/>
      <c r="W293" s="170"/>
      <c r="X293" s="170"/>
      <c r="Y293" s="170"/>
      <c r="Z293" s="170"/>
      <c r="AA293" s="170"/>
      <c r="AB293" s="170"/>
      <c r="AC293" s="170"/>
      <c r="AD293" s="170"/>
      <c r="AE293" s="170"/>
      <c r="AF293" s="170"/>
      <c r="AG293" s="170"/>
      <c r="AH293" s="170"/>
      <c r="AI293" s="170"/>
      <c r="AJ293" s="170"/>
      <c r="AK293" s="170"/>
      <c r="AL293" s="170"/>
      <c r="AM293" s="170"/>
      <c r="AN293" s="170"/>
      <c r="AO293" s="170"/>
      <c r="AP293" s="170"/>
      <c r="AQ293" s="170"/>
      <c r="AR293" s="170"/>
      <c r="AS293" s="170"/>
      <c r="AT293" s="170"/>
      <c r="AU293" s="170"/>
      <c r="AV293" s="170"/>
      <c r="AW293" s="170"/>
      <c r="AX293" s="170"/>
      <c r="AY293" s="170"/>
      <c r="AZ293" s="170"/>
      <c r="BA293" s="170"/>
      <c r="BB293" s="170"/>
      <c r="BC293" s="170"/>
      <c r="BD293" s="170"/>
      <c r="BE293" s="170"/>
      <c r="BF293" s="170"/>
      <c r="BG293" s="170"/>
      <c r="BH293" s="170"/>
      <c r="BI293" s="170"/>
      <c r="BJ293" s="170"/>
      <c r="BK293" s="170"/>
      <c r="BL293" s="170"/>
      <c r="BM293" s="170"/>
      <c r="BN293" s="170"/>
      <c r="BO293" s="170"/>
      <c r="BP293" s="170"/>
      <c r="BQ293" s="170"/>
      <c r="BR293" s="170"/>
      <c r="BS293" s="170"/>
      <c r="BT293" s="170"/>
      <c r="BU293" s="170"/>
      <c r="BV293" s="170"/>
      <c r="BW293" s="170"/>
      <c r="BX293" s="170"/>
      <c r="BY293" s="170"/>
      <c r="BZ293" s="170"/>
      <c r="CA293" s="170"/>
      <c r="CB293" s="170"/>
      <c r="CC293" s="170"/>
      <c r="CD293" s="170"/>
      <c r="CE293" s="170"/>
      <c r="CF293" s="170"/>
      <c r="CG293" s="170"/>
      <c r="CH293" s="170"/>
      <c r="CI293" s="170"/>
      <c r="CJ293" s="170"/>
      <c r="CK293" s="170"/>
      <c r="CL293" s="170"/>
      <c r="CM293" s="170"/>
      <c r="CN293" s="170"/>
      <c r="CO293" s="170"/>
      <c r="CP293" s="170"/>
      <c r="CQ293" s="170"/>
      <c r="CR293" s="170"/>
      <c r="CS293" s="170"/>
      <c r="CT293" s="170"/>
      <c r="CU293" s="170"/>
      <c r="CV293" s="170"/>
      <c r="CW293" s="170"/>
      <c r="CX293" s="170"/>
      <c r="CY293" s="170"/>
      <c r="CZ293" s="170"/>
      <c r="DA293" s="170"/>
      <c r="DB293" s="170"/>
      <c r="DC293" s="170"/>
      <c r="DD293" s="170"/>
      <c r="DE293" s="170"/>
      <c r="DF293" s="170"/>
      <c r="DG293" s="170"/>
      <c r="DH293" s="170"/>
      <c r="DI293" s="170"/>
      <c r="DJ293" s="170"/>
      <c r="DK293" s="170"/>
      <c r="DL293" s="170"/>
      <c r="DM293" s="170"/>
      <c r="DN293" s="170"/>
      <c r="DO293" s="170"/>
      <c r="DP293" s="170"/>
      <c r="DQ293" s="170"/>
      <c r="DR293" s="170"/>
      <c r="DS293" s="170"/>
      <c r="DT293" s="170"/>
      <c r="DU293" s="170"/>
      <c r="DV293" s="170"/>
      <c r="DW293" s="170"/>
      <c r="DX293" s="170"/>
      <c r="DY293" s="170"/>
      <c r="DZ293" s="170"/>
      <c r="EA293" s="170"/>
      <c r="EB293" s="170"/>
      <c r="EC293" s="170"/>
      <c r="ED293" s="170"/>
      <c r="EE293" s="170"/>
      <c r="EF293" s="170"/>
      <c r="EG293" s="170"/>
      <c r="EH293" s="170"/>
      <c r="EI293" s="170"/>
      <c r="EJ293" s="170"/>
      <c r="EK293" s="170"/>
      <c r="EL293" s="170"/>
      <c r="EM293" s="170"/>
      <c r="EN293" s="170"/>
      <c r="EO293" s="170"/>
      <c r="EP293" s="170"/>
      <c r="EQ293" s="170"/>
      <c r="ER293" s="170"/>
      <c r="ES293" s="170"/>
      <c r="ET293" s="170"/>
    </row>
    <row r="294" spans="5:150" s="203" customFormat="1" ht="15.75">
      <c r="E294" s="202"/>
      <c r="F294" s="199"/>
      <c r="G294" s="200"/>
      <c r="H294" s="201"/>
      <c r="I294" s="205"/>
      <c r="J294" s="200"/>
      <c r="K294" s="153"/>
      <c r="L294" s="172"/>
      <c r="M294" s="153"/>
      <c r="N294" s="153"/>
      <c r="O294" s="153"/>
      <c r="P294" s="153"/>
      <c r="Q294" s="204"/>
      <c r="R294" s="204"/>
      <c r="S294" s="204"/>
      <c r="T294" s="170"/>
      <c r="U294" s="170"/>
      <c r="V294" s="170"/>
      <c r="W294" s="170"/>
      <c r="X294" s="170"/>
      <c r="Y294" s="170"/>
      <c r="Z294" s="170"/>
      <c r="AA294" s="170"/>
      <c r="AB294" s="170"/>
      <c r="AC294" s="170"/>
      <c r="AD294" s="170"/>
      <c r="AE294" s="170"/>
      <c r="AF294" s="170"/>
      <c r="AG294" s="170"/>
      <c r="AH294" s="170"/>
      <c r="AI294" s="170"/>
      <c r="AJ294" s="170"/>
      <c r="AK294" s="170"/>
      <c r="AL294" s="170"/>
      <c r="AM294" s="170"/>
      <c r="AN294" s="170"/>
      <c r="AO294" s="170"/>
      <c r="AP294" s="170"/>
      <c r="AQ294" s="170"/>
      <c r="AR294" s="170"/>
      <c r="AS294" s="170"/>
      <c r="AT294" s="170"/>
      <c r="AU294" s="170"/>
      <c r="AV294" s="170"/>
      <c r="AW294" s="170"/>
      <c r="AX294" s="170"/>
      <c r="AY294" s="170"/>
      <c r="AZ294" s="170"/>
      <c r="BA294" s="170"/>
      <c r="BB294" s="170"/>
      <c r="BC294" s="170"/>
      <c r="BD294" s="170"/>
      <c r="BE294" s="170"/>
      <c r="BF294" s="170"/>
      <c r="BG294" s="170"/>
      <c r="BH294" s="170"/>
      <c r="BI294" s="170"/>
      <c r="BJ294" s="170"/>
      <c r="BK294" s="170"/>
      <c r="BL294" s="170"/>
      <c r="BM294" s="170"/>
      <c r="BN294" s="170"/>
      <c r="BO294" s="170"/>
      <c r="BP294" s="170"/>
      <c r="BQ294" s="170"/>
      <c r="BR294" s="170"/>
      <c r="BS294" s="170"/>
      <c r="BT294" s="170"/>
      <c r="BU294" s="170"/>
      <c r="BV294" s="170"/>
      <c r="BW294" s="170"/>
      <c r="BX294" s="170"/>
      <c r="BY294" s="170"/>
      <c r="BZ294" s="170"/>
      <c r="CA294" s="170"/>
      <c r="CB294" s="170"/>
      <c r="CC294" s="170"/>
      <c r="CD294" s="170"/>
      <c r="CE294" s="170"/>
      <c r="CF294" s="170"/>
      <c r="CG294" s="170"/>
      <c r="CH294" s="170"/>
      <c r="CI294" s="170"/>
      <c r="CJ294" s="170"/>
      <c r="CK294" s="170"/>
      <c r="CL294" s="170"/>
      <c r="CM294" s="170"/>
      <c r="CN294" s="170"/>
      <c r="CO294" s="170"/>
      <c r="CP294" s="170"/>
      <c r="CQ294" s="170"/>
      <c r="CR294" s="170"/>
      <c r="CS294" s="170"/>
      <c r="CT294" s="170"/>
      <c r="CU294" s="170"/>
      <c r="CV294" s="170"/>
      <c r="CW294" s="170"/>
      <c r="CX294" s="170"/>
      <c r="CY294" s="170"/>
      <c r="CZ294" s="170"/>
      <c r="DA294" s="170"/>
      <c r="DB294" s="170"/>
      <c r="DC294" s="170"/>
      <c r="DD294" s="170"/>
      <c r="DE294" s="170"/>
      <c r="DF294" s="170"/>
      <c r="DG294" s="170"/>
      <c r="DH294" s="170"/>
      <c r="DI294" s="170"/>
      <c r="DJ294" s="170"/>
      <c r="DK294" s="170"/>
      <c r="DL294" s="170"/>
      <c r="DM294" s="170"/>
      <c r="DN294" s="170"/>
      <c r="DO294" s="170"/>
      <c r="DP294" s="170"/>
      <c r="DQ294" s="170"/>
      <c r="DR294" s="170"/>
      <c r="DS294" s="170"/>
      <c r="DT294" s="170"/>
      <c r="DU294" s="170"/>
      <c r="DV294" s="170"/>
      <c r="DW294" s="170"/>
      <c r="DX294" s="170"/>
      <c r="DY294" s="170"/>
      <c r="DZ294" s="170"/>
      <c r="EA294" s="170"/>
      <c r="EB294" s="170"/>
      <c r="EC294" s="170"/>
      <c r="ED294" s="170"/>
      <c r="EE294" s="170"/>
      <c r="EF294" s="170"/>
      <c r="EG294" s="170"/>
      <c r="EH294" s="170"/>
      <c r="EI294" s="170"/>
      <c r="EJ294" s="170"/>
      <c r="EK294" s="170"/>
      <c r="EL294" s="170"/>
      <c r="EM294" s="170"/>
      <c r="EN294" s="170"/>
      <c r="EO294" s="170"/>
      <c r="EP294" s="170"/>
      <c r="EQ294" s="170"/>
      <c r="ER294" s="170"/>
      <c r="ES294" s="170"/>
      <c r="ET294" s="170"/>
    </row>
    <row r="295" spans="5:150" s="203" customFormat="1" ht="15.75">
      <c r="E295" s="202"/>
      <c r="F295" s="199"/>
      <c r="G295" s="200"/>
      <c r="H295" s="201"/>
      <c r="I295" s="205"/>
      <c r="J295" s="200"/>
      <c r="K295" s="153"/>
      <c r="L295" s="197"/>
      <c r="M295" s="153"/>
      <c r="N295" s="153"/>
      <c r="O295" s="153"/>
      <c r="P295" s="153"/>
      <c r="Q295" s="204"/>
      <c r="R295" s="204"/>
      <c r="S295" s="204"/>
      <c r="T295" s="170"/>
      <c r="U295" s="170"/>
      <c r="V295" s="170"/>
      <c r="W295" s="170"/>
      <c r="X295" s="170"/>
      <c r="Y295" s="170"/>
      <c r="Z295" s="170"/>
      <c r="AA295" s="170"/>
      <c r="AB295" s="170"/>
      <c r="AC295" s="170"/>
      <c r="AD295" s="170"/>
      <c r="AE295" s="170"/>
      <c r="AF295" s="170"/>
      <c r="AG295" s="170"/>
      <c r="AH295" s="170"/>
      <c r="AI295" s="170"/>
      <c r="AJ295" s="170"/>
      <c r="AK295" s="170"/>
      <c r="AL295" s="170"/>
      <c r="AM295" s="170"/>
      <c r="AN295" s="170"/>
      <c r="AO295" s="170"/>
      <c r="AP295" s="170"/>
      <c r="AQ295" s="170"/>
      <c r="AR295" s="170"/>
      <c r="AS295" s="170"/>
      <c r="AT295" s="170"/>
      <c r="AU295" s="170"/>
      <c r="AV295" s="170"/>
      <c r="AW295" s="170"/>
      <c r="AX295" s="170"/>
      <c r="AY295" s="170"/>
      <c r="AZ295" s="170"/>
      <c r="BA295" s="170"/>
      <c r="BB295" s="170"/>
      <c r="BC295" s="170"/>
      <c r="BD295" s="170"/>
      <c r="BE295" s="170"/>
      <c r="BF295" s="170"/>
      <c r="BG295" s="170"/>
      <c r="BH295" s="170"/>
      <c r="BI295" s="170"/>
      <c r="BJ295" s="170"/>
      <c r="BK295" s="170"/>
      <c r="BL295" s="170"/>
      <c r="BM295" s="170"/>
      <c r="BN295" s="170"/>
      <c r="BO295" s="170"/>
      <c r="BP295" s="170"/>
      <c r="BQ295" s="170"/>
      <c r="BR295" s="170"/>
      <c r="BS295" s="170"/>
      <c r="BT295" s="170"/>
      <c r="BU295" s="170"/>
      <c r="BV295" s="170"/>
      <c r="BW295" s="170"/>
      <c r="BX295" s="170"/>
      <c r="BY295" s="170"/>
      <c r="BZ295" s="170"/>
      <c r="CA295" s="170"/>
      <c r="CB295" s="170"/>
      <c r="CC295" s="170"/>
      <c r="CD295" s="170"/>
      <c r="CE295" s="170"/>
      <c r="CF295" s="170"/>
      <c r="CG295" s="170"/>
      <c r="CH295" s="170"/>
      <c r="CI295" s="170"/>
      <c r="CJ295" s="170"/>
      <c r="CK295" s="170"/>
      <c r="CL295" s="170"/>
      <c r="CM295" s="170"/>
      <c r="CN295" s="170"/>
      <c r="CO295" s="170"/>
      <c r="CP295" s="170"/>
      <c r="CQ295" s="170"/>
      <c r="CR295" s="170"/>
      <c r="CS295" s="170"/>
      <c r="CT295" s="170"/>
      <c r="CU295" s="170"/>
      <c r="CV295" s="170"/>
      <c r="CW295" s="170"/>
      <c r="CX295" s="170"/>
      <c r="CY295" s="170"/>
      <c r="CZ295" s="170"/>
      <c r="DA295" s="170"/>
      <c r="DB295" s="170"/>
      <c r="DC295" s="170"/>
      <c r="DD295" s="170"/>
      <c r="DE295" s="170"/>
      <c r="DF295" s="170"/>
      <c r="DG295" s="170"/>
      <c r="DH295" s="170"/>
      <c r="DI295" s="170"/>
      <c r="DJ295" s="170"/>
      <c r="DK295" s="170"/>
      <c r="DL295" s="170"/>
      <c r="DM295" s="170"/>
      <c r="DN295" s="170"/>
      <c r="DO295" s="170"/>
      <c r="DP295" s="170"/>
      <c r="DQ295" s="170"/>
      <c r="DR295" s="170"/>
      <c r="DS295" s="170"/>
      <c r="DT295" s="170"/>
      <c r="DU295" s="170"/>
      <c r="DV295" s="170"/>
      <c r="DW295" s="170"/>
      <c r="DX295" s="170"/>
      <c r="DY295" s="170"/>
      <c r="DZ295" s="170"/>
      <c r="EA295" s="170"/>
      <c r="EB295" s="170"/>
      <c r="EC295" s="170"/>
      <c r="ED295" s="170"/>
      <c r="EE295" s="170"/>
      <c r="EF295" s="170"/>
      <c r="EG295" s="170"/>
      <c r="EH295" s="170"/>
      <c r="EI295" s="170"/>
      <c r="EJ295" s="170"/>
      <c r="EK295" s="170"/>
      <c r="EL295" s="170"/>
      <c r="EM295" s="170"/>
      <c r="EN295" s="170"/>
      <c r="EO295" s="170"/>
      <c r="EP295" s="170"/>
      <c r="EQ295" s="170"/>
      <c r="ER295" s="170"/>
      <c r="ES295" s="170"/>
      <c r="ET295" s="170"/>
    </row>
    <row r="296" spans="5:150" s="203" customFormat="1" ht="15.75">
      <c r="E296" s="202"/>
      <c r="F296" s="199"/>
      <c r="G296" s="200"/>
      <c r="H296" s="201"/>
      <c r="I296" s="205"/>
      <c r="J296" s="200"/>
      <c r="K296" s="153"/>
      <c r="L296" s="197"/>
      <c r="M296" s="153"/>
      <c r="N296" s="153"/>
      <c r="O296" s="153"/>
      <c r="P296" s="153"/>
      <c r="Q296" s="204"/>
      <c r="R296" s="204"/>
      <c r="S296" s="204"/>
      <c r="T296" s="170"/>
      <c r="U296" s="170"/>
      <c r="V296" s="170"/>
      <c r="W296" s="170"/>
      <c r="X296" s="170"/>
      <c r="Y296" s="170"/>
      <c r="Z296" s="170"/>
      <c r="AA296" s="170"/>
      <c r="AB296" s="170"/>
      <c r="AC296" s="170"/>
      <c r="AD296" s="170"/>
      <c r="AE296" s="170"/>
      <c r="AF296" s="170"/>
      <c r="AG296" s="170"/>
      <c r="AH296" s="170"/>
      <c r="AI296" s="170"/>
      <c r="AJ296" s="170"/>
      <c r="AK296" s="170"/>
      <c r="AL296" s="170"/>
      <c r="AM296" s="170"/>
      <c r="AN296" s="170"/>
      <c r="AO296" s="170"/>
      <c r="AP296" s="170"/>
      <c r="AQ296" s="170"/>
      <c r="AR296" s="170"/>
      <c r="AS296" s="170"/>
      <c r="AT296" s="170"/>
      <c r="AU296" s="170"/>
      <c r="AV296" s="170"/>
      <c r="AW296" s="170"/>
      <c r="AX296" s="170"/>
      <c r="AY296" s="170"/>
      <c r="AZ296" s="170"/>
      <c r="BA296" s="170"/>
      <c r="BB296" s="170"/>
      <c r="BC296" s="170"/>
      <c r="BD296" s="170"/>
      <c r="BE296" s="170"/>
      <c r="BF296" s="170"/>
      <c r="BG296" s="170"/>
      <c r="BH296" s="170"/>
      <c r="BI296" s="170"/>
      <c r="BJ296" s="170"/>
      <c r="BK296" s="170"/>
      <c r="BL296" s="170"/>
      <c r="BM296" s="170"/>
      <c r="BN296" s="170"/>
      <c r="BO296" s="170"/>
      <c r="BP296" s="170"/>
      <c r="BQ296" s="170"/>
      <c r="BR296" s="170"/>
      <c r="BS296" s="170"/>
      <c r="BT296" s="170"/>
      <c r="BU296" s="170"/>
      <c r="BV296" s="170"/>
      <c r="BW296" s="170"/>
      <c r="BX296" s="170"/>
      <c r="BY296" s="170"/>
      <c r="BZ296" s="170"/>
      <c r="CA296" s="170"/>
      <c r="CB296" s="170"/>
      <c r="CC296" s="170"/>
      <c r="CD296" s="170"/>
      <c r="CE296" s="170"/>
      <c r="CF296" s="170"/>
      <c r="CG296" s="170"/>
      <c r="CH296" s="170"/>
      <c r="CI296" s="170"/>
      <c r="CJ296" s="170"/>
      <c r="CK296" s="170"/>
      <c r="CL296" s="170"/>
      <c r="CM296" s="170"/>
      <c r="CN296" s="170"/>
      <c r="CO296" s="170"/>
      <c r="CP296" s="170"/>
      <c r="CQ296" s="170"/>
      <c r="CR296" s="170"/>
      <c r="CS296" s="170"/>
      <c r="CT296" s="170"/>
      <c r="CU296" s="170"/>
      <c r="CV296" s="170"/>
      <c r="CW296" s="170"/>
      <c r="CX296" s="170"/>
      <c r="CY296" s="170"/>
      <c r="CZ296" s="170"/>
      <c r="DA296" s="170"/>
      <c r="DB296" s="170"/>
      <c r="DC296" s="170"/>
      <c r="DD296" s="170"/>
      <c r="DE296" s="170"/>
      <c r="DF296" s="170"/>
      <c r="DG296" s="170"/>
      <c r="DH296" s="170"/>
      <c r="DI296" s="170"/>
      <c r="DJ296" s="170"/>
      <c r="DK296" s="170"/>
      <c r="DL296" s="170"/>
      <c r="DM296" s="170"/>
      <c r="DN296" s="170"/>
      <c r="DO296" s="170"/>
      <c r="DP296" s="170"/>
      <c r="DQ296" s="170"/>
      <c r="DR296" s="170"/>
      <c r="DS296" s="170"/>
      <c r="DT296" s="170"/>
      <c r="DU296" s="170"/>
      <c r="DV296" s="170"/>
      <c r="DW296" s="170"/>
      <c r="DX296" s="170"/>
      <c r="DY296" s="170"/>
      <c r="DZ296" s="170"/>
      <c r="EA296" s="170"/>
      <c r="EB296" s="170"/>
      <c r="EC296" s="170"/>
      <c r="ED296" s="170"/>
      <c r="EE296" s="170"/>
      <c r="EF296" s="170"/>
      <c r="EG296" s="170"/>
      <c r="EH296" s="170"/>
      <c r="EI296" s="170"/>
      <c r="EJ296" s="170"/>
      <c r="EK296" s="170"/>
      <c r="EL296" s="170"/>
      <c r="EM296" s="170"/>
      <c r="EN296" s="170"/>
      <c r="EO296" s="170"/>
      <c r="EP296" s="170"/>
      <c r="EQ296" s="170"/>
      <c r="ER296" s="170"/>
      <c r="ES296" s="170"/>
      <c r="ET296" s="170"/>
    </row>
    <row r="297" spans="5:150" s="203" customFormat="1" ht="15.75">
      <c r="E297" s="202"/>
      <c r="F297" s="199"/>
      <c r="G297" s="200"/>
      <c r="H297" s="201"/>
      <c r="I297" s="205"/>
      <c r="J297" s="200"/>
      <c r="K297" s="153"/>
      <c r="L297" s="197"/>
      <c r="M297" s="153"/>
      <c r="N297" s="153"/>
      <c r="O297" s="153"/>
      <c r="P297" s="153"/>
      <c r="Q297" s="204"/>
      <c r="R297" s="204"/>
      <c r="S297" s="204"/>
      <c r="T297" s="170"/>
      <c r="U297" s="170"/>
      <c r="V297" s="170"/>
      <c r="W297" s="170"/>
      <c r="X297" s="170"/>
      <c r="Y297" s="170"/>
      <c r="Z297" s="170"/>
      <c r="AA297" s="170"/>
      <c r="AB297" s="170"/>
      <c r="AC297" s="170"/>
      <c r="AD297" s="170"/>
      <c r="AE297" s="170"/>
      <c r="AF297" s="170"/>
      <c r="AG297" s="170"/>
      <c r="AH297" s="170"/>
      <c r="AI297" s="170"/>
      <c r="AJ297" s="170"/>
      <c r="AK297" s="170"/>
      <c r="AL297" s="170"/>
      <c r="AM297" s="170"/>
      <c r="AN297" s="170"/>
      <c r="AO297" s="170"/>
      <c r="AP297" s="170"/>
      <c r="AQ297" s="170"/>
      <c r="AR297" s="170"/>
      <c r="AS297" s="170"/>
      <c r="AT297" s="170"/>
      <c r="AU297" s="170"/>
      <c r="AV297" s="170"/>
      <c r="AW297" s="170"/>
      <c r="AX297" s="170"/>
      <c r="AY297" s="170"/>
      <c r="AZ297" s="170"/>
      <c r="BA297" s="170"/>
      <c r="BB297" s="170"/>
      <c r="BC297" s="170"/>
      <c r="BD297" s="170"/>
      <c r="BE297" s="170"/>
      <c r="BF297" s="170"/>
      <c r="BG297" s="170"/>
      <c r="BH297" s="170"/>
      <c r="BI297" s="170"/>
      <c r="BJ297" s="170"/>
      <c r="BK297" s="170"/>
      <c r="BL297" s="170"/>
      <c r="BM297" s="170"/>
      <c r="BN297" s="170"/>
      <c r="BO297" s="170"/>
      <c r="BP297" s="170"/>
      <c r="BQ297" s="170"/>
      <c r="BR297" s="170"/>
      <c r="BS297" s="170"/>
      <c r="BT297" s="170"/>
      <c r="BU297" s="170"/>
      <c r="BV297" s="170"/>
      <c r="BW297" s="170"/>
      <c r="BX297" s="170"/>
      <c r="BY297" s="170"/>
      <c r="BZ297" s="170"/>
      <c r="CA297" s="170"/>
      <c r="CB297" s="170"/>
      <c r="CC297" s="170"/>
      <c r="CD297" s="170"/>
      <c r="CE297" s="170"/>
      <c r="CF297" s="170"/>
      <c r="CG297" s="170"/>
      <c r="CH297" s="170"/>
      <c r="CI297" s="170"/>
      <c r="CJ297" s="170"/>
      <c r="CK297" s="170"/>
      <c r="CL297" s="170"/>
      <c r="CM297" s="170"/>
      <c r="CN297" s="170"/>
      <c r="CO297" s="170"/>
      <c r="CP297" s="170"/>
      <c r="CQ297" s="170"/>
      <c r="CR297" s="170"/>
      <c r="CS297" s="170"/>
      <c r="CT297" s="170"/>
      <c r="CU297" s="170"/>
      <c r="CV297" s="170"/>
      <c r="CW297" s="170"/>
      <c r="CX297" s="170"/>
      <c r="CY297" s="170"/>
      <c r="CZ297" s="170"/>
      <c r="DA297" s="170"/>
      <c r="DB297" s="170"/>
      <c r="DC297" s="170"/>
      <c r="DD297" s="170"/>
      <c r="DE297" s="170"/>
      <c r="DF297" s="170"/>
      <c r="DG297" s="170"/>
      <c r="DH297" s="170"/>
      <c r="DI297" s="170"/>
      <c r="DJ297" s="170"/>
      <c r="DK297" s="170"/>
      <c r="DL297" s="170"/>
      <c r="DM297" s="170"/>
      <c r="DN297" s="170"/>
      <c r="DO297" s="170"/>
      <c r="DP297" s="170"/>
      <c r="DQ297" s="170"/>
      <c r="DR297" s="170"/>
      <c r="DS297" s="170"/>
      <c r="DT297" s="170"/>
      <c r="DU297" s="170"/>
      <c r="DV297" s="170"/>
      <c r="DW297" s="170"/>
      <c r="DX297" s="170"/>
      <c r="DY297" s="170"/>
      <c r="DZ297" s="170"/>
      <c r="EA297" s="170"/>
      <c r="EB297" s="170"/>
      <c r="EC297" s="170"/>
      <c r="ED297" s="170"/>
      <c r="EE297" s="170"/>
      <c r="EF297" s="170"/>
      <c r="EG297" s="170"/>
      <c r="EH297" s="170"/>
      <c r="EI297" s="170"/>
      <c r="EJ297" s="170"/>
      <c r="EK297" s="170"/>
      <c r="EL297" s="170"/>
      <c r="EM297" s="170"/>
      <c r="EN297" s="170"/>
      <c r="EO297" s="170"/>
      <c r="EP297" s="170"/>
      <c r="EQ297" s="170"/>
      <c r="ER297" s="170"/>
      <c r="ES297" s="170"/>
      <c r="ET297" s="170"/>
    </row>
    <row r="298" spans="5:150" s="203" customFormat="1" ht="15.75">
      <c r="E298" s="202"/>
      <c r="F298" s="199"/>
      <c r="G298" s="200"/>
      <c r="H298" s="201"/>
      <c r="I298" s="205"/>
      <c r="J298" s="200"/>
      <c r="K298" s="153"/>
      <c r="L298" s="197"/>
      <c r="M298" s="153"/>
      <c r="N298" s="153"/>
      <c r="O298" s="153"/>
      <c r="P298" s="153"/>
      <c r="Q298" s="204"/>
      <c r="R298" s="204"/>
      <c r="S298" s="204"/>
      <c r="T298" s="170"/>
      <c r="U298" s="170"/>
      <c r="V298" s="170"/>
      <c r="W298" s="170"/>
      <c r="X298" s="170"/>
      <c r="Y298" s="170"/>
      <c r="Z298" s="170"/>
      <c r="AA298" s="170"/>
      <c r="AB298" s="170"/>
      <c r="AC298" s="170"/>
      <c r="AD298" s="170"/>
      <c r="AE298" s="170"/>
      <c r="AF298" s="170"/>
      <c r="AG298" s="170"/>
      <c r="AH298" s="170"/>
      <c r="AI298" s="170"/>
      <c r="AJ298" s="170"/>
      <c r="AK298" s="170"/>
      <c r="AL298" s="170"/>
      <c r="AM298" s="170"/>
      <c r="AN298" s="170"/>
      <c r="AO298" s="170"/>
      <c r="AP298" s="170"/>
      <c r="AQ298" s="170"/>
      <c r="AR298" s="170"/>
      <c r="AS298" s="170"/>
      <c r="AT298" s="170"/>
      <c r="AU298" s="170"/>
      <c r="AV298" s="170"/>
      <c r="AW298" s="170"/>
      <c r="AX298" s="170"/>
      <c r="AY298" s="170"/>
      <c r="AZ298" s="170"/>
      <c r="BA298" s="170"/>
      <c r="BB298" s="170"/>
      <c r="BC298" s="170"/>
      <c r="BD298" s="170"/>
      <c r="BE298" s="170"/>
      <c r="BF298" s="170"/>
      <c r="BG298" s="170"/>
      <c r="BH298" s="170"/>
      <c r="BI298" s="170"/>
      <c r="BJ298" s="170"/>
      <c r="BK298" s="170"/>
      <c r="BL298" s="170"/>
      <c r="BM298" s="170"/>
      <c r="BN298" s="170"/>
      <c r="BO298" s="170"/>
      <c r="BP298" s="170"/>
      <c r="BQ298" s="170"/>
      <c r="BR298" s="170"/>
      <c r="BS298" s="170"/>
      <c r="BT298" s="170"/>
      <c r="BU298" s="170"/>
      <c r="BV298" s="170"/>
      <c r="BW298" s="170"/>
      <c r="BX298" s="170"/>
      <c r="BY298" s="170"/>
      <c r="BZ298" s="170"/>
      <c r="CA298" s="170"/>
      <c r="CB298" s="170"/>
      <c r="CC298" s="170"/>
      <c r="CD298" s="170"/>
      <c r="CE298" s="170"/>
      <c r="CF298" s="170"/>
      <c r="CG298" s="170"/>
      <c r="CH298" s="170"/>
      <c r="CI298" s="170"/>
      <c r="CJ298" s="170"/>
      <c r="CK298" s="170"/>
      <c r="CL298" s="170"/>
      <c r="CM298" s="170"/>
      <c r="CN298" s="170"/>
      <c r="CO298" s="170"/>
      <c r="CP298" s="170"/>
      <c r="CQ298" s="170"/>
      <c r="CR298" s="170"/>
      <c r="CS298" s="170"/>
      <c r="CT298" s="170"/>
      <c r="CU298" s="170"/>
      <c r="CV298" s="170"/>
      <c r="CW298" s="170"/>
      <c r="CX298" s="170"/>
      <c r="CY298" s="170"/>
      <c r="CZ298" s="170"/>
      <c r="DA298" s="170"/>
      <c r="DB298" s="170"/>
      <c r="DC298" s="170"/>
      <c r="DD298" s="170"/>
      <c r="DE298" s="170"/>
      <c r="DF298" s="170"/>
      <c r="DG298" s="170"/>
      <c r="DH298" s="170"/>
      <c r="DI298" s="170"/>
      <c r="DJ298" s="170"/>
      <c r="DK298" s="170"/>
      <c r="DL298" s="170"/>
      <c r="DM298" s="170"/>
      <c r="DN298" s="170"/>
      <c r="DO298" s="170"/>
      <c r="DP298" s="170"/>
      <c r="DQ298" s="170"/>
      <c r="DR298" s="170"/>
      <c r="DS298" s="170"/>
      <c r="DT298" s="170"/>
      <c r="DU298" s="170"/>
      <c r="DV298" s="170"/>
      <c r="DW298" s="170"/>
      <c r="DX298" s="170"/>
      <c r="DY298" s="170"/>
      <c r="DZ298" s="170"/>
      <c r="EA298" s="170"/>
      <c r="EB298" s="170"/>
      <c r="EC298" s="170"/>
      <c r="ED298" s="170"/>
      <c r="EE298" s="170"/>
      <c r="EF298" s="170"/>
      <c r="EG298" s="170"/>
      <c r="EH298" s="170"/>
      <c r="EI298" s="170"/>
      <c r="EJ298" s="170"/>
      <c r="EK298" s="170"/>
      <c r="EL298" s="170"/>
      <c r="EM298" s="170"/>
      <c r="EN298" s="170"/>
      <c r="EO298" s="170"/>
      <c r="EP298" s="170"/>
      <c r="EQ298" s="170"/>
      <c r="ER298" s="170"/>
      <c r="ES298" s="170"/>
      <c r="ET298" s="170"/>
    </row>
    <row r="299" spans="5:150" s="203" customFormat="1" ht="15.75">
      <c r="E299" s="202"/>
      <c r="F299" s="199"/>
      <c r="G299" s="200"/>
      <c r="H299" s="201"/>
      <c r="I299" s="205"/>
      <c r="J299" s="200"/>
      <c r="K299" s="153"/>
      <c r="L299" s="172"/>
      <c r="M299" s="153"/>
      <c r="N299" s="153"/>
      <c r="O299" s="153"/>
      <c r="P299" s="153"/>
      <c r="Q299" s="204"/>
      <c r="R299" s="204"/>
      <c r="S299" s="204"/>
      <c r="T299" s="170"/>
      <c r="U299" s="170"/>
      <c r="V299" s="170"/>
      <c r="W299" s="170"/>
      <c r="X299" s="170"/>
      <c r="Y299" s="170"/>
      <c r="Z299" s="170"/>
      <c r="AA299" s="170"/>
      <c r="AB299" s="170"/>
      <c r="AC299" s="170"/>
      <c r="AD299" s="170"/>
      <c r="AE299" s="170"/>
      <c r="AF299" s="170"/>
      <c r="AG299" s="170"/>
      <c r="AH299" s="170"/>
      <c r="AI299" s="170"/>
      <c r="AJ299" s="170"/>
      <c r="AK299" s="170"/>
      <c r="AL299" s="170"/>
      <c r="AM299" s="170"/>
      <c r="AN299" s="170"/>
      <c r="AO299" s="170"/>
      <c r="AP299" s="170"/>
      <c r="AQ299" s="170"/>
      <c r="AR299" s="170"/>
      <c r="AS299" s="170"/>
      <c r="AT299" s="170"/>
      <c r="AU299" s="170"/>
      <c r="AV299" s="170"/>
      <c r="AW299" s="170"/>
      <c r="AX299" s="170"/>
      <c r="AY299" s="170"/>
      <c r="AZ299" s="170"/>
      <c r="BA299" s="170"/>
      <c r="BB299" s="170"/>
      <c r="BC299" s="170"/>
      <c r="BD299" s="170"/>
      <c r="BE299" s="170"/>
      <c r="BF299" s="170"/>
      <c r="BG299" s="170"/>
      <c r="BH299" s="170"/>
      <c r="BI299" s="170"/>
      <c r="BJ299" s="170"/>
      <c r="BK299" s="170"/>
      <c r="BL299" s="170"/>
      <c r="BM299" s="170"/>
      <c r="BN299" s="170"/>
      <c r="BO299" s="170"/>
      <c r="BP299" s="170"/>
      <c r="BQ299" s="170"/>
      <c r="BR299" s="170"/>
      <c r="BS299" s="170"/>
      <c r="BT299" s="170"/>
      <c r="BU299" s="170"/>
      <c r="BV299" s="170"/>
      <c r="BW299" s="170"/>
      <c r="BX299" s="170"/>
      <c r="BY299" s="170"/>
      <c r="BZ299" s="170"/>
      <c r="CA299" s="170"/>
      <c r="CB299" s="170"/>
      <c r="CC299" s="170"/>
      <c r="CD299" s="170"/>
      <c r="CE299" s="170"/>
      <c r="CF299" s="170"/>
      <c r="CG299" s="170"/>
      <c r="CH299" s="170"/>
      <c r="CI299" s="170"/>
      <c r="CJ299" s="170"/>
      <c r="CK299" s="170"/>
      <c r="CL299" s="170"/>
      <c r="CM299" s="170"/>
      <c r="CN299" s="170"/>
      <c r="CO299" s="170"/>
      <c r="CP299" s="170"/>
      <c r="CQ299" s="170"/>
      <c r="CR299" s="170"/>
      <c r="CS299" s="170"/>
      <c r="CT299" s="170"/>
      <c r="CU299" s="170"/>
      <c r="CV299" s="170"/>
      <c r="CW299" s="170"/>
      <c r="CX299" s="170"/>
      <c r="CY299" s="170"/>
      <c r="CZ299" s="170"/>
      <c r="DA299" s="170"/>
      <c r="DB299" s="170"/>
      <c r="DC299" s="170"/>
      <c r="DD299" s="170"/>
      <c r="DE299" s="170"/>
      <c r="DF299" s="170"/>
      <c r="DG299" s="170"/>
      <c r="DH299" s="170"/>
      <c r="DI299" s="170"/>
      <c r="DJ299" s="170"/>
      <c r="DK299" s="170"/>
      <c r="DL299" s="170"/>
      <c r="DM299" s="170"/>
      <c r="DN299" s="170"/>
      <c r="DO299" s="170"/>
      <c r="DP299" s="170"/>
      <c r="DQ299" s="170"/>
      <c r="DR299" s="170"/>
      <c r="DS299" s="170"/>
      <c r="DT299" s="170"/>
      <c r="DU299" s="170"/>
      <c r="DV299" s="170"/>
      <c r="DW299" s="170"/>
      <c r="DX299" s="170"/>
      <c r="DY299" s="170"/>
      <c r="DZ299" s="170"/>
      <c r="EA299" s="170"/>
      <c r="EB299" s="170"/>
      <c r="EC299" s="170"/>
      <c r="ED299" s="170"/>
      <c r="EE299" s="170"/>
      <c r="EF299" s="170"/>
      <c r="EG299" s="170"/>
      <c r="EH299" s="170"/>
      <c r="EI299" s="170"/>
      <c r="EJ299" s="170"/>
      <c r="EK299" s="170"/>
      <c r="EL299" s="170"/>
      <c r="EM299" s="170"/>
      <c r="EN299" s="170"/>
      <c r="EO299" s="170"/>
      <c r="EP299" s="170"/>
      <c r="EQ299" s="170"/>
      <c r="ER299" s="170"/>
      <c r="ES299" s="170"/>
      <c r="ET299" s="170"/>
    </row>
    <row r="300" spans="5:150" s="203" customFormat="1" ht="15.75">
      <c r="E300" s="202"/>
      <c r="F300" s="199"/>
      <c r="G300" s="200"/>
      <c r="H300" s="201"/>
      <c r="I300" s="205"/>
      <c r="J300" s="200"/>
      <c r="K300" s="153"/>
      <c r="L300" s="172"/>
      <c r="M300" s="153"/>
      <c r="N300" s="153"/>
      <c r="O300" s="153"/>
      <c r="P300" s="153"/>
      <c r="Q300" s="204"/>
      <c r="R300" s="204"/>
      <c r="S300" s="204"/>
      <c r="T300" s="170"/>
      <c r="U300" s="170"/>
      <c r="V300" s="170"/>
      <c r="W300" s="170"/>
      <c r="X300" s="170"/>
      <c r="Y300" s="170"/>
      <c r="Z300" s="170"/>
      <c r="AA300" s="170"/>
      <c r="AB300" s="170"/>
      <c r="AC300" s="170"/>
      <c r="AD300" s="170"/>
      <c r="AE300" s="170"/>
      <c r="AF300" s="170"/>
      <c r="AG300" s="170"/>
      <c r="AH300" s="170"/>
      <c r="AI300" s="170"/>
      <c r="AJ300" s="170"/>
      <c r="AK300" s="170"/>
      <c r="AL300" s="170"/>
      <c r="AM300" s="170"/>
      <c r="AN300" s="170"/>
      <c r="AO300" s="170"/>
      <c r="AP300" s="170"/>
      <c r="AQ300" s="170"/>
      <c r="AR300" s="170"/>
      <c r="AS300" s="170"/>
      <c r="AT300" s="170"/>
      <c r="AU300" s="170"/>
      <c r="AV300" s="170"/>
      <c r="AW300" s="170"/>
      <c r="AX300" s="170"/>
      <c r="AY300" s="170"/>
      <c r="AZ300" s="170"/>
      <c r="BA300" s="170"/>
      <c r="BB300" s="170"/>
      <c r="BC300" s="170"/>
      <c r="BD300" s="170"/>
      <c r="BE300" s="170"/>
      <c r="BF300" s="170"/>
      <c r="BG300" s="170"/>
      <c r="BH300" s="170"/>
      <c r="BI300" s="170"/>
      <c r="BJ300" s="170"/>
      <c r="BK300" s="170"/>
      <c r="BL300" s="170"/>
      <c r="BM300" s="170"/>
      <c r="BN300" s="170"/>
      <c r="BO300" s="170"/>
      <c r="BP300" s="170"/>
      <c r="BQ300" s="170"/>
      <c r="BR300" s="170"/>
      <c r="BS300" s="170"/>
      <c r="BT300" s="170"/>
      <c r="BU300" s="170"/>
      <c r="BV300" s="170"/>
      <c r="BW300" s="170"/>
      <c r="BX300" s="170"/>
      <c r="BY300" s="170"/>
      <c r="BZ300" s="170"/>
      <c r="CA300" s="170"/>
      <c r="CB300" s="170"/>
      <c r="CC300" s="170"/>
      <c r="CD300" s="170"/>
      <c r="CE300" s="170"/>
      <c r="CF300" s="170"/>
      <c r="CG300" s="170"/>
      <c r="CH300" s="170"/>
      <c r="CI300" s="170"/>
      <c r="CJ300" s="170"/>
      <c r="CK300" s="170"/>
      <c r="CL300" s="170"/>
      <c r="CM300" s="170"/>
      <c r="CN300" s="170"/>
      <c r="CO300" s="170"/>
      <c r="CP300" s="170"/>
      <c r="CQ300" s="170"/>
      <c r="CR300" s="170"/>
      <c r="CS300" s="170"/>
      <c r="CT300" s="170"/>
      <c r="CU300" s="170"/>
      <c r="CV300" s="170"/>
      <c r="CW300" s="170"/>
      <c r="CX300" s="170"/>
      <c r="CY300" s="170"/>
      <c r="CZ300" s="170"/>
      <c r="DA300" s="170"/>
      <c r="DB300" s="170"/>
      <c r="DC300" s="170"/>
      <c r="DD300" s="170"/>
      <c r="DE300" s="170"/>
      <c r="DF300" s="170"/>
      <c r="DG300" s="170"/>
      <c r="DH300" s="170"/>
      <c r="DI300" s="170"/>
      <c r="DJ300" s="170"/>
      <c r="DK300" s="170"/>
      <c r="DL300" s="170"/>
      <c r="DM300" s="170"/>
      <c r="DN300" s="170"/>
      <c r="DO300" s="170"/>
      <c r="DP300" s="170"/>
      <c r="DQ300" s="170"/>
      <c r="DR300" s="170"/>
      <c r="DS300" s="170"/>
      <c r="DT300" s="170"/>
      <c r="DU300" s="170"/>
      <c r="DV300" s="170"/>
      <c r="DW300" s="170"/>
      <c r="DX300" s="170"/>
      <c r="DY300" s="170"/>
      <c r="DZ300" s="170"/>
      <c r="EA300" s="170"/>
      <c r="EB300" s="170"/>
      <c r="EC300" s="170"/>
      <c r="ED300" s="170"/>
      <c r="EE300" s="170"/>
      <c r="EF300" s="170"/>
      <c r="EG300" s="170"/>
      <c r="EH300" s="170"/>
      <c r="EI300" s="170"/>
      <c r="EJ300" s="170"/>
      <c r="EK300" s="170"/>
      <c r="EL300" s="170"/>
      <c r="EM300" s="170"/>
      <c r="EN300" s="170"/>
      <c r="EO300" s="170"/>
      <c r="EP300" s="170"/>
      <c r="EQ300" s="170"/>
      <c r="ER300" s="170"/>
      <c r="ES300" s="170"/>
      <c r="ET300" s="170"/>
    </row>
    <row r="301" spans="5:150" s="203" customFormat="1" ht="15.75">
      <c r="E301" s="202"/>
      <c r="F301" s="199"/>
      <c r="G301" s="200"/>
      <c r="H301" s="201"/>
      <c r="I301" s="205"/>
      <c r="J301" s="200"/>
      <c r="K301" s="153"/>
      <c r="L301" s="172"/>
      <c r="M301" s="153"/>
      <c r="N301" s="153"/>
      <c r="O301" s="153"/>
      <c r="P301" s="153"/>
      <c r="Q301" s="204"/>
      <c r="R301" s="204"/>
      <c r="S301" s="204"/>
      <c r="T301" s="170"/>
      <c r="U301" s="170"/>
      <c r="V301" s="170"/>
      <c r="W301" s="170"/>
      <c r="X301" s="170"/>
      <c r="Y301" s="170"/>
      <c r="Z301" s="170"/>
      <c r="AA301" s="170"/>
      <c r="AB301" s="170"/>
      <c r="AC301" s="170"/>
      <c r="AD301" s="170"/>
      <c r="AE301" s="170"/>
      <c r="AF301" s="170"/>
      <c r="AG301" s="170"/>
      <c r="AH301" s="170"/>
      <c r="AI301" s="170"/>
      <c r="AJ301" s="170"/>
      <c r="AK301" s="170"/>
      <c r="AL301" s="170"/>
      <c r="AM301" s="170"/>
      <c r="AN301" s="170"/>
      <c r="AO301" s="170"/>
      <c r="AP301" s="170"/>
      <c r="AQ301" s="170"/>
      <c r="AR301" s="170"/>
      <c r="AS301" s="170"/>
      <c r="AT301" s="170"/>
      <c r="AU301" s="170"/>
      <c r="AV301" s="170"/>
      <c r="AW301" s="170"/>
      <c r="AX301" s="170"/>
      <c r="AY301" s="170"/>
      <c r="AZ301" s="170"/>
      <c r="BA301" s="170"/>
      <c r="BB301" s="170"/>
      <c r="BC301" s="170"/>
      <c r="BD301" s="170"/>
      <c r="BE301" s="170"/>
      <c r="BF301" s="170"/>
      <c r="BG301" s="170"/>
      <c r="BH301" s="170"/>
      <c r="BI301" s="170"/>
      <c r="BJ301" s="170"/>
      <c r="BK301" s="170"/>
      <c r="BL301" s="170"/>
      <c r="BM301" s="170"/>
      <c r="BN301" s="170"/>
      <c r="BO301" s="170"/>
      <c r="BP301" s="170"/>
      <c r="BQ301" s="170"/>
      <c r="BR301" s="170"/>
      <c r="BS301" s="170"/>
      <c r="BT301" s="170"/>
      <c r="BU301" s="170"/>
      <c r="BV301" s="170"/>
      <c r="BW301" s="170"/>
      <c r="BX301" s="170"/>
      <c r="BY301" s="170"/>
      <c r="BZ301" s="170"/>
      <c r="CA301" s="170"/>
      <c r="CB301" s="170"/>
      <c r="CC301" s="170"/>
      <c r="CD301" s="170"/>
      <c r="CE301" s="170"/>
      <c r="CF301" s="170"/>
      <c r="CG301" s="170"/>
      <c r="CH301" s="170"/>
      <c r="CI301" s="170"/>
      <c r="CJ301" s="170"/>
      <c r="CK301" s="170"/>
      <c r="CL301" s="170"/>
      <c r="CM301" s="170"/>
      <c r="CN301" s="170"/>
      <c r="CO301" s="170"/>
      <c r="CP301" s="170"/>
      <c r="CQ301" s="170"/>
      <c r="CR301" s="170"/>
      <c r="CS301" s="170"/>
      <c r="CT301" s="170"/>
      <c r="CU301" s="170"/>
      <c r="CV301" s="170"/>
      <c r="CW301" s="170"/>
      <c r="CX301" s="170"/>
      <c r="CY301" s="170"/>
      <c r="CZ301" s="170"/>
      <c r="DA301" s="170"/>
      <c r="DB301" s="170"/>
      <c r="DC301" s="170"/>
      <c r="DD301" s="170"/>
      <c r="DE301" s="170"/>
      <c r="DF301" s="170"/>
      <c r="DG301" s="170"/>
      <c r="DH301" s="170"/>
      <c r="DI301" s="170"/>
      <c r="DJ301" s="170"/>
      <c r="DK301" s="170"/>
      <c r="DL301" s="170"/>
      <c r="DM301" s="170"/>
      <c r="DN301" s="170"/>
      <c r="DO301" s="170"/>
      <c r="DP301" s="170"/>
      <c r="DQ301" s="170"/>
      <c r="DR301" s="170"/>
      <c r="DS301" s="170"/>
      <c r="DT301" s="170"/>
      <c r="DU301" s="170"/>
      <c r="DV301" s="170"/>
      <c r="DW301" s="170"/>
      <c r="DX301" s="170"/>
      <c r="DY301" s="170"/>
      <c r="DZ301" s="170"/>
      <c r="EA301" s="170"/>
      <c r="EB301" s="170"/>
      <c r="EC301" s="170"/>
      <c r="ED301" s="170"/>
      <c r="EE301" s="170"/>
      <c r="EF301" s="170"/>
      <c r="EG301" s="170"/>
      <c r="EH301" s="170"/>
      <c r="EI301" s="170"/>
      <c r="EJ301" s="170"/>
      <c r="EK301" s="170"/>
      <c r="EL301" s="170"/>
      <c r="EM301" s="170"/>
      <c r="EN301" s="170"/>
      <c r="EO301" s="170"/>
      <c r="EP301" s="170"/>
      <c r="EQ301" s="170"/>
      <c r="ER301" s="170"/>
      <c r="ES301" s="170"/>
      <c r="ET301" s="170"/>
    </row>
    <row r="302" spans="5:150" s="203" customFormat="1" ht="15.75">
      <c r="E302" s="202"/>
      <c r="F302" s="199"/>
      <c r="G302" s="200"/>
      <c r="H302" s="201"/>
      <c r="I302" s="205"/>
      <c r="J302" s="200"/>
      <c r="K302" s="153"/>
      <c r="L302" s="172"/>
      <c r="M302" s="153"/>
      <c r="N302" s="153"/>
      <c r="O302" s="153"/>
      <c r="P302" s="153"/>
      <c r="Q302" s="204"/>
      <c r="R302" s="204"/>
      <c r="S302" s="204"/>
      <c r="T302" s="170"/>
      <c r="U302" s="170"/>
      <c r="V302" s="170"/>
      <c r="W302" s="170"/>
      <c r="X302" s="170"/>
      <c r="Y302" s="170"/>
      <c r="Z302" s="170"/>
      <c r="AA302" s="170"/>
      <c r="AB302" s="170"/>
      <c r="AC302" s="170"/>
      <c r="AD302" s="170"/>
      <c r="AE302" s="170"/>
      <c r="AF302" s="170"/>
      <c r="AG302" s="170"/>
      <c r="AH302" s="170"/>
      <c r="AI302" s="170"/>
      <c r="AJ302" s="170"/>
      <c r="AK302" s="170"/>
      <c r="AL302" s="170"/>
      <c r="AM302" s="170"/>
      <c r="AN302" s="170"/>
      <c r="AO302" s="170"/>
      <c r="AP302" s="170"/>
      <c r="AQ302" s="170"/>
      <c r="AR302" s="170"/>
      <c r="AS302" s="170"/>
      <c r="AT302" s="170"/>
      <c r="AU302" s="170"/>
      <c r="AV302" s="170"/>
      <c r="AW302" s="170"/>
      <c r="AX302" s="170"/>
      <c r="AY302" s="170"/>
      <c r="AZ302" s="170"/>
      <c r="BA302" s="170"/>
      <c r="BB302" s="170"/>
      <c r="BC302" s="170"/>
      <c r="BD302" s="170"/>
      <c r="BE302" s="170"/>
      <c r="BF302" s="170"/>
      <c r="BG302" s="170"/>
      <c r="BH302" s="170"/>
      <c r="BI302" s="170"/>
      <c r="BJ302" s="170"/>
      <c r="BK302" s="170"/>
      <c r="BL302" s="170"/>
      <c r="BM302" s="170"/>
      <c r="BN302" s="170"/>
      <c r="BO302" s="170"/>
      <c r="BP302" s="170"/>
      <c r="BQ302" s="170"/>
      <c r="BR302" s="170"/>
      <c r="BS302" s="170"/>
      <c r="BT302" s="170"/>
      <c r="BU302" s="170"/>
      <c r="BV302" s="170"/>
      <c r="BW302" s="170"/>
      <c r="BX302" s="170"/>
      <c r="BY302" s="170"/>
      <c r="BZ302" s="170"/>
      <c r="CA302" s="170"/>
      <c r="CB302" s="170"/>
      <c r="CC302" s="170"/>
      <c r="CD302" s="170"/>
      <c r="CE302" s="170"/>
      <c r="CF302" s="170"/>
      <c r="CG302" s="170"/>
      <c r="CH302" s="170"/>
      <c r="CI302" s="170"/>
      <c r="CJ302" s="170"/>
      <c r="CK302" s="170"/>
      <c r="CL302" s="170"/>
      <c r="CM302" s="170"/>
      <c r="CN302" s="170"/>
      <c r="CO302" s="170"/>
      <c r="CP302" s="170"/>
      <c r="CQ302" s="170"/>
      <c r="CR302" s="170"/>
      <c r="CS302" s="170"/>
      <c r="CT302" s="170"/>
      <c r="CU302" s="170"/>
      <c r="CV302" s="170"/>
      <c r="CW302" s="170"/>
      <c r="CX302" s="170"/>
      <c r="CY302" s="170"/>
      <c r="CZ302" s="170"/>
      <c r="DA302" s="170"/>
      <c r="DB302" s="170"/>
      <c r="DC302" s="170"/>
      <c r="DD302" s="170"/>
      <c r="DE302" s="170"/>
      <c r="DF302" s="170"/>
      <c r="DG302" s="170"/>
      <c r="DH302" s="170"/>
      <c r="DI302" s="170"/>
      <c r="DJ302" s="170"/>
      <c r="DK302" s="170"/>
      <c r="DL302" s="170"/>
      <c r="DM302" s="170"/>
      <c r="DN302" s="170"/>
      <c r="DO302" s="170"/>
      <c r="DP302" s="170"/>
      <c r="DQ302" s="170"/>
      <c r="DR302" s="170"/>
      <c r="DS302" s="170"/>
      <c r="DT302" s="170"/>
      <c r="DU302" s="170"/>
      <c r="DV302" s="170"/>
      <c r="DW302" s="170"/>
      <c r="DX302" s="170"/>
      <c r="DY302" s="170"/>
      <c r="DZ302" s="170"/>
      <c r="EA302" s="170"/>
      <c r="EB302" s="170"/>
      <c r="EC302" s="170"/>
      <c r="ED302" s="170"/>
      <c r="EE302" s="170"/>
      <c r="EF302" s="170"/>
      <c r="EG302" s="170"/>
      <c r="EH302" s="170"/>
      <c r="EI302" s="170"/>
      <c r="EJ302" s="170"/>
      <c r="EK302" s="170"/>
      <c r="EL302" s="170"/>
      <c r="EM302" s="170"/>
      <c r="EN302" s="170"/>
      <c r="EO302" s="170"/>
      <c r="EP302" s="170"/>
      <c r="EQ302" s="170"/>
      <c r="ER302" s="170"/>
      <c r="ES302" s="170"/>
      <c r="ET302" s="170"/>
    </row>
    <row r="303" spans="5:150" s="203" customFormat="1" ht="15.75">
      <c r="E303" s="202"/>
      <c r="F303" s="199"/>
      <c r="G303" s="200"/>
      <c r="H303" s="201"/>
      <c r="I303" s="205"/>
      <c r="J303" s="200"/>
      <c r="K303" s="153"/>
      <c r="L303" s="197"/>
      <c r="M303" s="153"/>
      <c r="N303" s="153"/>
      <c r="O303" s="153"/>
      <c r="P303" s="153"/>
      <c r="Q303" s="204"/>
      <c r="R303" s="204"/>
      <c r="S303" s="204"/>
      <c r="T303" s="170"/>
      <c r="U303" s="170"/>
      <c r="V303" s="170"/>
      <c r="W303" s="170"/>
      <c r="X303" s="170"/>
      <c r="Y303" s="170"/>
      <c r="Z303" s="170"/>
      <c r="AA303" s="170"/>
      <c r="AB303" s="170"/>
      <c r="AC303" s="170"/>
      <c r="AD303" s="170"/>
      <c r="AE303" s="170"/>
      <c r="AF303" s="170"/>
      <c r="AG303" s="170"/>
      <c r="AH303" s="170"/>
      <c r="AI303" s="170"/>
      <c r="AJ303" s="170"/>
      <c r="AK303" s="170"/>
      <c r="AL303" s="170"/>
      <c r="AM303" s="170"/>
      <c r="AN303" s="170"/>
      <c r="AO303" s="170"/>
      <c r="AP303" s="170"/>
      <c r="AQ303" s="170"/>
      <c r="AR303" s="170"/>
      <c r="AS303" s="170"/>
      <c r="AT303" s="170"/>
      <c r="AU303" s="170"/>
      <c r="AV303" s="170"/>
      <c r="AW303" s="170"/>
      <c r="AX303" s="170"/>
      <c r="AY303" s="170"/>
      <c r="AZ303" s="170"/>
      <c r="BA303" s="170"/>
      <c r="BB303" s="170"/>
      <c r="BC303" s="170"/>
      <c r="BD303" s="170"/>
      <c r="BE303" s="170"/>
      <c r="BF303" s="170"/>
      <c r="BG303" s="170"/>
      <c r="BH303" s="170"/>
      <c r="BI303" s="170"/>
      <c r="BJ303" s="170"/>
      <c r="BK303" s="170"/>
      <c r="BL303" s="170"/>
      <c r="BM303" s="170"/>
      <c r="BN303" s="170"/>
      <c r="BO303" s="170"/>
      <c r="BP303" s="170"/>
      <c r="BQ303" s="170"/>
      <c r="BR303" s="170"/>
      <c r="BS303" s="170"/>
      <c r="BT303" s="170"/>
      <c r="BU303" s="170"/>
      <c r="BV303" s="170"/>
      <c r="BW303" s="170"/>
      <c r="BX303" s="170"/>
      <c r="BY303" s="170"/>
      <c r="BZ303" s="170"/>
      <c r="CA303" s="170"/>
      <c r="CB303" s="170"/>
      <c r="CC303" s="170"/>
      <c r="CD303" s="170"/>
      <c r="CE303" s="170"/>
      <c r="CF303" s="170"/>
      <c r="CG303" s="170"/>
      <c r="CH303" s="170"/>
      <c r="CI303" s="170"/>
      <c r="CJ303" s="170"/>
      <c r="CK303" s="170"/>
      <c r="CL303" s="170"/>
      <c r="CM303" s="170"/>
      <c r="CN303" s="170"/>
      <c r="CO303" s="170"/>
      <c r="CP303" s="170"/>
      <c r="CQ303" s="170"/>
      <c r="CR303" s="170"/>
      <c r="CS303" s="170"/>
      <c r="CT303" s="170"/>
      <c r="CU303" s="170"/>
      <c r="CV303" s="170"/>
      <c r="CW303" s="170"/>
      <c r="CX303" s="170"/>
      <c r="CY303" s="170"/>
      <c r="CZ303" s="170"/>
      <c r="DA303" s="170"/>
      <c r="DB303" s="170"/>
      <c r="DC303" s="170"/>
      <c r="DD303" s="170"/>
      <c r="DE303" s="170"/>
      <c r="DF303" s="170"/>
      <c r="DG303" s="170"/>
      <c r="DH303" s="170"/>
      <c r="DI303" s="170"/>
      <c r="DJ303" s="170"/>
      <c r="DK303" s="170"/>
      <c r="DL303" s="170"/>
      <c r="DM303" s="170"/>
      <c r="DN303" s="170"/>
      <c r="DO303" s="170"/>
      <c r="DP303" s="170"/>
      <c r="DQ303" s="170"/>
      <c r="DR303" s="170"/>
      <c r="DS303" s="170"/>
      <c r="DT303" s="170"/>
      <c r="DU303" s="170"/>
      <c r="DV303" s="170"/>
      <c r="DW303" s="170"/>
      <c r="DX303" s="170"/>
      <c r="DY303" s="170"/>
      <c r="DZ303" s="170"/>
      <c r="EA303" s="170"/>
      <c r="EB303" s="170"/>
      <c r="EC303" s="170"/>
      <c r="ED303" s="170"/>
      <c r="EE303" s="170"/>
      <c r="EF303" s="170"/>
      <c r="EG303" s="170"/>
      <c r="EH303" s="170"/>
      <c r="EI303" s="170"/>
      <c r="EJ303" s="170"/>
      <c r="EK303" s="170"/>
      <c r="EL303" s="170"/>
      <c r="EM303" s="170"/>
      <c r="EN303" s="170"/>
      <c r="EO303" s="170"/>
      <c r="EP303" s="170"/>
      <c r="EQ303" s="170"/>
      <c r="ER303" s="170"/>
      <c r="ES303" s="170"/>
      <c r="ET303" s="170"/>
    </row>
    <row r="304" spans="5:150" s="203" customFormat="1" ht="15.75">
      <c r="E304" s="202"/>
      <c r="F304" s="199"/>
      <c r="G304" s="200"/>
      <c r="H304" s="201"/>
      <c r="I304" s="205"/>
      <c r="J304" s="200"/>
      <c r="K304" s="153"/>
      <c r="L304" s="197"/>
      <c r="M304" s="153"/>
      <c r="N304" s="153"/>
      <c r="O304" s="153"/>
      <c r="P304" s="153"/>
      <c r="Q304" s="204"/>
      <c r="R304" s="204"/>
      <c r="S304" s="204"/>
      <c r="T304" s="170"/>
      <c r="U304" s="170"/>
      <c r="V304" s="170"/>
      <c r="W304" s="170"/>
      <c r="X304" s="170"/>
      <c r="Y304" s="170"/>
      <c r="Z304" s="170"/>
      <c r="AA304" s="170"/>
      <c r="AB304" s="170"/>
      <c r="AC304" s="170"/>
      <c r="AD304" s="170"/>
      <c r="AE304" s="170"/>
      <c r="AF304" s="170"/>
      <c r="AG304" s="170"/>
      <c r="AH304" s="170"/>
      <c r="AI304" s="170"/>
      <c r="AJ304" s="170"/>
      <c r="AK304" s="170"/>
      <c r="AL304" s="170"/>
      <c r="AM304" s="170"/>
      <c r="AN304" s="170"/>
      <c r="AO304" s="170"/>
      <c r="AP304" s="170"/>
      <c r="AQ304" s="170"/>
      <c r="AR304" s="170"/>
      <c r="AS304" s="170"/>
      <c r="AT304" s="170"/>
      <c r="AU304" s="170"/>
      <c r="AV304" s="170"/>
      <c r="AW304" s="170"/>
      <c r="AX304" s="170"/>
      <c r="AY304" s="170"/>
      <c r="AZ304" s="170"/>
      <c r="BA304" s="170"/>
      <c r="BB304" s="170"/>
      <c r="BC304" s="170"/>
      <c r="BD304" s="170"/>
      <c r="BE304" s="170"/>
      <c r="BF304" s="170"/>
      <c r="BG304" s="170"/>
      <c r="BH304" s="170"/>
      <c r="BI304" s="170"/>
      <c r="BJ304" s="170"/>
      <c r="BK304" s="170"/>
      <c r="BL304" s="170"/>
      <c r="BM304" s="170"/>
      <c r="BN304" s="170"/>
      <c r="BO304" s="170"/>
      <c r="BP304" s="170"/>
      <c r="BQ304" s="170"/>
      <c r="BR304" s="170"/>
      <c r="BS304" s="170"/>
      <c r="BT304" s="170"/>
      <c r="BU304" s="170"/>
      <c r="BV304" s="170"/>
      <c r="BW304" s="170"/>
      <c r="BX304" s="170"/>
      <c r="BY304" s="170"/>
      <c r="BZ304" s="170"/>
      <c r="CA304" s="170"/>
      <c r="CB304" s="170"/>
      <c r="CC304" s="170"/>
      <c r="CD304" s="170"/>
      <c r="CE304" s="170"/>
      <c r="CF304" s="170"/>
      <c r="CG304" s="170"/>
      <c r="CH304" s="170"/>
      <c r="CI304" s="170"/>
      <c r="CJ304" s="170"/>
      <c r="CK304" s="170"/>
      <c r="CL304" s="170"/>
      <c r="CM304" s="170"/>
      <c r="CN304" s="170"/>
      <c r="CO304" s="170"/>
      <c r="CP304" s="170"/>
      <c r="CQ304" s="170"/>
      <c r="CR304" s="170"/>
      <c r="CS304" s="170"/>
      <c r="CT304" s="170"/>
      <c r="CU304" s="170"/>
      <c r="CV304" s="170"/>
      <c r="CW304" s="170"/>
      <c r="CX304" s="170"/>
      <c r="CY304" s="170"/>
      <c r="CZ304" s="170"/>
      <c r="DA304" s="170"/>
      <c r="DB304" s="170"/>
      <c r="DC304" s="170"/>
      <c r="DD304" s="170"/>
      <c r="DE304" s="170"/>
      <c r="DF304" s="170"/>
      <c r="DG304" s="170"/>
      <c r="DH304" s="170"/>
      <c r="DI304" s="170"/>
      <c r="DJ304" s="170"/>
      <c r="DK304" s="170"/>
      <c r="DL304" s="170"/>
      <c r="DM304" s="170"/>
      <c r="DN304" s="170"/>
      <c r="DO304" s="170"/>
      <c r="DP304" s="170"/>
      <c r="DQ304" s="170"/>
      <c r="DR304" s="170"/>
      <c r="DS304" s="170"/>
      <c r="DT304" s="170"/>
      <c r="DU304" s="170"/>
      <c r="DV304" s="170"/>
      <c r="DW304" s="170"/>
      <c r="DX304" s="170"/>
      <c r="DY304" s="170"/>
      <c r="DZ304" s="170"/>
      <c r="EA304" s="170"/>
      <c r="EB304" s="170"/>
      <c r="EC304" s="170"/>
      <c r="ED304" s="170"/>
      <c r="EE304" s="170"/>
      <c r="EF304" s="170"/>
      <c r="EG304" s="170"/>
      <c r="EH304" s="170"/>
      <c r="EI304" s="170"/>
      <c r="EJ304" s="170"/>
      <c r="EK304" s="170"/>
      <c r="EL304" s="170"/>
      <c r="EM304" s="170"/>
      <c r="EN304" s="170"/>
      <c r="EO304" s="170"/>
      <c r="EP304" s="170"/>
      <c r="EQ304" s="170"/>
      <c r="ER304" s="170"/>
      <c r="ES304" s="170"/>
      <c r="ET304" s="170"/>
    </row>
    <row r="305" spans="5:150" s="203" customFormat="1" ht="15.75">
      <c r="E305" s="202"/>
      <c r="F305" s="199"/>
      <c r="G305" s="200"/>
      <c r="H305" s="201"/>
      <c r="I305" s="205"/>
      <c r="J305" s="200"/>
      <c r="K305" s="153"/>
      <c r="L305" s="197"/>
      <c r="M305" s="153"/>
      <c r="N305" s="153"/>
      <c r="O305" s="153"/>
      <c r="P305" s="153"/>
      <c r="Q305" s="204"/>
      <c r="R305" s="204"/>
      <c r="S305" s="204"/>
      <c r="T305" s="170"/>
      <c r="U305" s="170"/>
      <c r="V305" s="170"/>
      <c r="W305" s="170"/>
      <c r="X305" s="170"/>
      <c r="Y305" s="170"/>
      <c r="Z305" s="170"/>
      <c r="AA305" s="170"/>
      <c r="AB305" s="170"/>
      <c r="AC305" s="170"/>
      <c r="AD305" s="170"/>
      <c r="AE305" s="170"/>
      <c r="AF305" s="170"/>
      <c r="AG305" s="170"/>
      <c r="AH305" s="170"/>
      <c r="AI305" s="170"/>
      <c r="AJ305" s="170"/>
      <c r="AK305" s="170"/>
      <c r="AL305" s="170"/>
      <c r="AM305" s="170"/>
      <c r="AN305" s="170"/>
      <c r="AO305" s="170"/>
      <c r="AP305" s="170"/>
      <c r="AQ305" s="170"/>
      <c r="AR305" s="170"/>
      <c r="AS305" s="170"/>
      <c r="AT305" s="170"/>
      <c r="AU305" s="170"/>
      <c r="AV305" s="170"/>
      <c r="AW305" s="170"/>
      <c r="AX305" s="170"/>
      <c r="AY305" s="170"/>
      <c r="AZ305" s="170"/>
      <c r="BA305" s="170"/>
      <c r="BB305" s="170"/>
      <c r="BC305" s="170"/>
      <c r="BD305" s="170"/>
      <c r="BE305" s="170"/>
      <c r="BF305" s="170"/>
      <c r="BG305" s="170"/>
      <c r="BH305" s="170"/>
      <c r="BI305" s="170"/>
      <c r="BJ305" s="170"/>
      <c r="BK305" s="170"/>
      <c r="BL305" s="170"/>
      <c r="BM305" s="170"/>
      <c r="BN305" s="170"/>
      <c r="BO305" s="170"/>
      <c r="BP305" s="170"/>
      <c r="BQ305" s="170"/>
      <c r="BR305" s="170"/>
      <c r="BS305" s="170"/>
      <c r="BT305" s="170"/>
      <c r="BU305" s="170"/>
      <c r="BV305" s="170"/>
      <c r="BW305" s="170"/>
      <c r="BX305" s="170"/>
      <c r="BY305" s="170"/>
      <c r="BZ305" s="170"/>
      <c r="CA305" s="170"/>
      <c r="CB305" s="170"/>
      <c r="CC305" s="170"/>
      <c r="CD305" s="170"/>
      <c r="CE305" s="170"/>
      <c r="CF305" s="170"/>
      <c r="CG305" s="170"/>
      <c r="CH305" s="170"/>
      <c r="CI305" s="170"/>
      <c r="CJ305" s="170"/>
      <c r="CK305" s="170"/>
      <c r="CL305" s="170"/>
      <c r="CM305" s="170"/>
      <c r="CN305" s="170"/>
      <c r="CO305" s="170"/>
      <c r="CP305" s="170"/>
      <c r="CQ305" s="170"/>
      <c r="CR305" s="170"/>
      <c r="CS305" s="170"/>
      <c r="CT305" s="170"/>
      <c r="CU305" s="170"/>
      <c r="CV305" s="170"/>
      <c r="CW305" s="170"/>
      <c r="CX305" s="170"/>
      <c r="CY305" s="170"/>
      <c r="CZ305" s="170"/>
      <c r="DA305" s="170"/>
      <c r="DB305" s="170"/>
      <c r="DC305" s="170"/>
      <c r="DD305" s="170"/>
      <c r="DE305" s="170"/>
      <c r="DF305" s="170"/>
      <c r="DG305" s="170"/>
      <c r="DH305" s="170"/>
      <c r="DI305" s="170"/>
      <c r="DJ305" s="170"/>
      <c r="DK305" s="170"/>
      <c r="DL305" s="170"/>
      <c r="DM305" s="170"/>
      <c r="DN305" s="170"/>
      <c r="DO305" s="170"/>
      <c r="DP305" s="170"/>
      <c r="DQ305" s="170"/>
      <c r="DR305" s="170"/>
      <c r="DS305" s="170"/>
      <c r="DT305" s="170"/>
      <c r="DU305" s="170"/>
      <c r="DV305" s="170"/>
      <c r="DW305" s="170"/>
      <c r="DX305" s="170"/>
      <c r="DY305" s="170"/>
      <c r="DZ305" s="170"/>
      <c r="EA305" s="170"/>
      <c r="EB305" s="170"/>
      <c r="EC305" s="170"/>
      <c r="ED305" s="170"/>
      <c r="EE305" s="170"/>
      <c r="EF305" s="170"/>
      <c r="EG305" s="170"/>
      <c r="EH305" s="170"/>
      <c r="EI305" s="170"/>
      <c r="EJ305" s="170"/>
      <c r="EK305" s="170"/>
      <c r="EL305" s="170"/>
      <c r="EM305" s="170"/>
      <c r="EN305" s="170"/>
      <c r="EO305" s="170"/>
      <c r="EP305" s="170"/>
      <c r="EQ305" s="170"/>
      <c r="ER305" s="170"/>
      <c r="ES305" s="170"/>
      <c r="ET305" s="170"/>
    </row>
    <row r="306" spans="5:150" s="203" customFormat="1" ht="15.75">
      <c r="E306" s="202"/>
      <c r="F306" s="199"/>
      <c r="G306" s="200"/>
      <c r="H306" s="201"/>
      <c r="I306" s="205"/>
      <c r="J306" s="200"/>
      <c r="K306" s="153"/>
      <c r="L306" s="197"/>
      <c r="M306" s="153"/>
      <c r="N306" s="153"/>
      <c r="O306" s="153"/>
      <c r="P306" s="153"/>
      <c r="Q306" s="204"/>
      <c r="R306" s="204"/>
      <c r="S306" s="204"/>
      <c r="T306" s="170"/>
      <c r="U306" s="170"/>
      <c r="V306" s="170"/>
      <c r="W306" s="170"/>
      <c r="X306" s="170"/>
      <c r="Y306" s="170"/>
      <c r="Z306" s="170"/>
      <c r="AA306" s="170"/>
      <c r="AB306" s="170"/>
      <c r="AC306" s="170"/>
      <c r="AD306" s="170"/>
      <c r="AE306" s="170"/>
      <c r="AF306" s="170"/>
      <c r="AG306" s="170"/>
      <c r="AH306" s="170"/>
      <c r="AI306" s="170"/>
      <c r="AJ306" s="170"/>
      <c r="AK306" s="170"/>
      <c r="AL306" s="170"/>
      <c r="AM306" s="170"/>
      <c r="AN306" s="170"/>
      <c r="AO306" s="170"/>
      <c r="AP306" s="170"/>
      <c r="AQ306" s="170"/>
      <c r="AR306" s="170"/>
      <c r="AS306" s="170"/>
      <c r="AT306" s="170"/>
      <c r="AU306" s="170"/>
      <c r="AV306" s="170"/>
      <c r="AW306" s="170"/>
      <c r="AX306" s="170"/>
      <c r="AY306" s="170"/>
      <c r="AZ306" s="170"/>
      <c r="BA306" s="170"/>
      <c r="BB306" s="170"/>
      <c r="BC306" s="170"/>
      <c r="BD306" s="170"/>
      <c r="BE306" s="170"/>
      <c r="BF306" s="170"/>
      <c r="BG306" s="170"/>
      <c r="BH306" s="170"/>
      <c r="BI306" s="170"/>
      <c r="BJ306" s="170"/>
      <c r="BK306" s="170"/>
      <c r="BL306" s="170"/>
      <c r="BM306" s="170"/>
      <c r="BN306" s="170"/>
      <c r="BO306" s="170"/>
      <c r="BP306" s="170"/>
      <c r="BQ306" s="170"/>
      <c r="BR306" s="170"/>
      <c r="BS306" s="170"/>
      <c r="BT306" s="170"/>
      <c r="BU306" s="170"/>
      <c r="BV306" s="170"/>
      <c r="BW306" s="170"/>
      <c r="BX306" s="170"/>
      <c r="BY306" s="170"/>
      <c r="BZ306" s="170"/>
      <c r="CA306" s="170"/>
      <c r="CB306" s="170"/>
      <c r="CC306" s="170"/>
      <c r="CD306" s="170"/>
      <c r="CE306" s="170"/>
      <c r="CF306" s="170"/>
      <c r="CG306" s="170"/>
      <c r="CH306" s="170"/>
      <c r="CI306" s="170"/>
      <c r="CJ306" s="170"/>
      <c r="CK306" s="170"/>
      <c r="CL306" s="170"/>
      <c r="CM306" s="170"/>
      <c r="CN306" s="170"/>
      <c r="CO306" s="170"/>
      <c r="CP306" s="170"/>
      <c r="CQ306" s="170"/>
      <c r="CR306" s="170"/>
      <c r="CS306" s="170"/>
      <c r="CT306" s="170"/>
      <c r="CU306" s="170"/>
      <c r="CV306" s="170"/>
      <c r="CW306" s="170"/>
      <c r="CX306" s="170"/>
      <c r="CY306" s="170"/>
      <c r="CZ306" s="170"/>
      <c r="DA306" s="170"/>
      <c r="DB306" s="170"/>
      <c r="DC306" s="170"/>
      <c r="DD306" s="170"/>
      <c r="DE306" s="170"/>
      <c r="DF306" s="170"/>
      <c r="DG306" s="170"/>
      <c r="DH306" s="170"/>
      <c r="DI306" s="170"/>
      <c r="DJ306" s="170"/>
      <c r="DK306" s="170"/>
      <c r="DL306" s="170"/>
      <c r="DM306" s="170"/>
      <c r="DN306" s="170"/>
      <c r="DO306" s="170"/>
      <c r="DP306" s="170"/>
      <c r="DQ306" s="170"/>
      <c r="DR306" s="170"/>
      <c r="DS306" s="170"/>
      <c r="DT306" s="170"/>
      <c r="DU306" s="170"/>
      <c r="DV306" s="170"/>
      <c r="DW306" s="170"/>
      <c r="DX306" s="170"/>
      <c r="DY306" s="170"/>
      <c r="DZ306" s="170"/>
      <c r="EA306" s="170"/>
      <c r="EB306" s="170"/>
      <c r="EC306" s="170"/>
      <c r="ED306" s="170"/>
      <c r="EE306" s="170"/>
      <c r="EF306" s="170"/>
      <c r="EG306" s="170"/>
      <c r="EH306" s="170"/>
      <c r="EI306" s="170"/>
      <c r="EJ306" s="170"/>
      <c r="EK306" s="170"/>
      <c r="EL306" s="170"/>
      <c r="EM306" s="170"/>
      <c r="EN306" s="170"/>
      <c r="EO306" s="170"/>
      <c r="EP306" s="170"/>
      <c r="EQ306" s="170"/>
      <c r="ER306" s="170"/>
      <c r="ES306" s="170"/>
      <c r="ET306" s="170"/>
    </row>
    <row r="307" spans="5:150" s="203" customFormat="1" ht="15.75">
      <c r="E307" s="202"/>
      <c r="F307" s="199"/>
      <c r="G307" s="200"/>
      <c r="H307" s="201"/>
      <c r="I307" s="205"/>
      <c r="J307" s="200"/>
      <c r="K307" s="153"/>
      <c r="L307" s="197"/>
      <c r="M307" s="153"/>
      <c r="N307" s="153"/>
      <c r="O307" s="153"/>
      <c r="P307" s="153"/>
      <c r="Q307" s="204"/>
      <c r="R307" s="204"/>
      <c r="S307" s="204"/>
      <c r="T307" s="170"/>
      <c r="U307" s="170"/>
      <c r="V307" s="170"/>
      <c r="W307" s="170"/>
      <c r="X307" s="170"/>
      <c r="Y307" s="170"/>
      <c r="Z307" s="170"/>
      <c r="AA307" s="170"/>
      <c r="AB307" s="170"/>
      <c r="AC307" s="170"/>
      <c r="AD307" s="170"/>
      <c r="AE307" s="170"/>
      <c r="AF307" s="170"/>
      <c r="AG307" s="170"/>
      <c r="AH307" s="170"/>
      <c r="AI307" s="170"/>
      <c r="AJ307" s="170"/>
      <c r="AK307" s="170"/>
      <c r="AL307" s="170"/>
      <c r="AM307" s="170"/>
      <c r="AN307" s="170"/>
      <c r="AO307" s="170"/>
      <c r="AP307" s="170"/>
      <c r="AQ307" s="170"/>
      <c r="AR307" s="170"/>
      <c r="AS307" s="170"/>
      <c r="AT307" s="170"/>
      <c r="AU307" s="170"/>
      <c r="AV307" s="170"/>
      <c r="AW307" s="170"/>
      <c r="AX307" s="170"/>
      <c r="AY307" s="170"/>
      <c r="AZ307" s="170"/>
      <c r="BA307" s="170"/>
      <c r="BB307" s="170"/>
      <c r="BC307" s="170"/>
      <c r="BD307" s="170"/>
      <c r="BE307" s="170"/>
      <c r="BF307" s="170"/>
      <c r="BG307" s="170"/>
      <c r="BH307" s="170"/>
      <c r="BI307" s="170"/>
      <c r="BJ307" s="170"/>
      <c r="BK307" s="170"/>
      <c r="BL307" s="170"/>
      <c r="BM307" s="170"/>
      <c r="BN307" s="170"/>
      <c r="BO307" s="170"/>
      <c r="BP307" s="170"/>
      <c r="BQ307" s="170"/>
      <c r="BR307" s="170"/>
      <c r="BS307" s="170"/>
      <c r="BT307" s="170"/>
      <c r="BU307" s="170"/>
      <c r="BV307" s="170"/>
      <c r="BW307" s="170"/>
      <c r="BX307" s="170"/>
      <c r="BY307" s="170"/>
      <c r="BZ307" s="170"/>
      <c r="CA307" s="170"/>
      <c r="CB307" s="170"/>
      <c r="CC307" s="170"/>
      <c r="CD307" s="170"/>
      <c r="CE307" s="170"/>
      <c r="CF307" s="170"/>
      <c r="CG307" s="170"/>
      <c r="CH307" s="170"/>
      <c r="CI307" s="170"/>
      <c r="CJ307" s="170"/>
      <c r="CK307" s="170"/>
      <c r="CL307" s="170"/>
      <c r="CM307" s="170"/>
      <c r="CN307" s="170"/>
      <c r="CO307" s="170"/>
      <c r="CP307" s="170"/>
      <c r="CQ307" s="170"/>
      <c r="CR307" s="170"/>
      <c r="CS307" s="170"/>
      <c r="CT307" s="170"/>
      <c r="CU307" s="170"/>
      <c r="CV307" s="170"/>
      <c r="CW307" s="170"/>
      <c r="CX307" s="170"/>
      <c r="CY307" s="170"/>
      <c r="CZ307" s="170"/>
      <c r="DA307" s="170"/>
      <c r="DB307" s="170"/>
      <c r="DC307" s="170"/>
      <c r="DD307" s="170"/>
      <c r="DE307" s="170"/>
      <c r="DF307" s="170"/>
      <c r="DG307" s="170"/>
      <c r="DH307" s="170"/>
      <c r="DI307" s="170"/>
      <c r="DJ307" s="170"/>
      <c r="DK307" s="170"/>
      <c r="DL307" s="170"/>
      <c r="DM307" s="170"/>
      <c r="DN307" s="170"/>
      <c r="DO307" s="170"/>
      <c r="DP307" s="170"/>
      <c r="DQ307" s="170"/>
      <c r="DR307" s="170"/>
      <c r="DS307" s="170"/>
      <c r="DT307" s="170"/>
      <c r="DU307" s="170"/>
      <c r="DV307" s="170"/>
      <c r="DW307" s="170"/>
      <c r="DX307" s="170"/>
      <c r="DY307" s="170"/>
      <c r="DZ307" s="170"/>
      <c r="EA307" s="170"/>
      <c r="EB307" s="170"/>
      <c r="EC307" s="170"/>
      <c r="ED307" s="170"/>
      <c r="EE307" s="170"/>
      <c r="EF307" s="170"/>
      <c r="EG307" s="170"/>
      <c r="EH307" s="170"/>
      <c r="EI307" s="170"/>
      <c r="EJ307" s="170"/>
      <c r="EK307" s="170"/>
      <c r="EL307" s="170"/>
      <c r="EM307" s="170"/>
      <c r="EN307" s="170"/>
      <c r="EO307" s="170"/>
      <c r="EP307" s="170"/>
      <c r="EQ307" s="170"/>
      <c r="ER307" s="170"/>
      <c r="ES307" s="170"/>
      <c r="ET307" s="170"/>
    </row>
    <row r="308" spans="5:150" s="203" customFormat="1" ht="15.75">
      <c r="E308" s="202"/>
      <c r="F308" s="199"/>
      <c r="G308" s="200"/>
      <c r="H308" s="201"/>
      <c r="I308" s="205"/>
      <c r="J308" s="200"/>
      <c r="K308" s="153"/>
      <c r="L308" s="197"/>
      <c r="M308" s="153"/>
      <c r="N308" s="153"/>
      <c r="O308" s="153"/>
      <c r="P308" s="153"/>
      <c r="Q308" s="204"/>
      <c r="R308" s="204"/>
      <c r="S308" s="204"/>
      <c r="T308" s="170"/>
      <c r="U308" s="170"/>
      <c r="V308" s="170"/>
      <c r="W308" s="170"/>
      <c r="X308" s="170"/>
      <c r="Y308" s="170"/>
      <c r="Z308" s="170"/>
      <c r="AA308" s="170"/>
      <c r="AB308" s="170"/>
      <c r="AC308" s="170"/>
      <c r="AD308" s="170"/>
      <c r="AE308" s="170"/>
      <c r="AF308" s="170"/>
      <c r="AG308" s="170"/>
      <c r="AH308" s="170"/>
      <c r="AI308" s="170"/>
      <c r="AJ308" s="170"/>
      <c r="AK308" s="170"/>
      <c r="AL308" s="170"/>
      <c r="AM308" s="170"/>
      <c r="AN308" s="170"/>
      <c r="AO308" s="170"/>
      <c r="AP308" s="170"/>
      <c r="AQ308" s="170"/>
      <c r="AR308" s="170"/>
      <c r="AS308" s="170"/>
      <c r="AT308" s="170"/>
      <c r="AU308" s="170"/>
      <c r="AV308" s="170"/>
      <c r="AW308" s="170"/>
      <c r="AX308" s="170"/>
      <c r="AY308" s="170"/>
      <c r="AZ308" s="170"/>
      <c r="BA308" s="170"/>
      <c r="BB308" s="170"/>
      <c r="BC308" s="170"/>
      <c r="BD308" s="170"/>
      <c r="BE308" s="170"/>
      <c r="BF308" s="170"/>
      <c r="BG308" s="170"/>
      <c r="BH308" s="170"/>
      <c r="BI308" s="170"/>
      <c r="BJ308" s="170"/>
      <c r="BK308" s="170"/>
      <c r="BL308" s="170"/>
      <c r="BM308" s="170"/>
      <c r="BN308" s="170"/>
      <c r="BO308" s="170"/>
      <c r="BP308" s="170"/>
      <c r="BQ308" s="170"/>
      <c r="BR308" s="170"/>
      <c r="BS308" s="170"/>
      <c r="BT308" s="170"/>
      <c r="BU308" s="170"/>
      <c r="BV308" s="170"/>
      <c r="BW308" s="170"/>
      <c r="BX308" s="170"/>
      <c r="BY308" s="170"/>
      <c r="BZ308" s="170"/>
      <c r="CA308" s="170"/>
      <c r="CB308" s="170"/>
      <c r="CC308" s="170"/>
      <c r="CD308" s="170"/>
      <c r="CE308" s="170"/>
      <c r="CF308" s="170"/>
      <c r="CG308" s="170"/>
      <c r="CH308" s="170"/>
      <c r="CI308" s="170"/>
      <c r="CJ308" s="170"/>
      <c r="CK308" s="170"/>
      <c r="CL308" s="170"/>
      <c r="CM308" s="170"/>
      <c r="CN308" s="170"/>
      <c r="CO308" s="170"/>
      <c r="CP308" s="170"/>
      <c r="CQ308" s="170"/>
      <c r="CR308" s="170"/>
      <c r="CS308" s="170"/>
      <c r="CT308" s="170"/>
      <c r="CU308" s="170"/>
      <c r="CV308" s="170"/>
      <c r="CW308" s="170"/>
      <c r="CX308" s="170"/>
      <c r="CY308" s="170"/>
      <c r="CZ308" s="170"/>
      <c r="DA308" s="170"/>
      <c r="DB308" s="170"/>
      <c r="DC308" s="170"/>
      <c r="DD308" s="170"/>
      <c r="DE308" s="170"/>
      <c r="DF308" s="170"/>
      <c r="DG308" s="170"/>
      <c r="DH308" s="170"/>
      <c r="DI308" s="170"/>
      <c r="DJ308" s="170"/>
      <c r="DK308" s="170"/>
      <c r="DL308" s="170"/>
      <c r="DM308" s="170"/>
      <c r="DN308" s="170"/>
      <c r="DO308" s="170"/>
      <c r="DP308" s="170"/>
      <c r="DQ308" s="170"/>
      <c r="DR308" s="170"/>
      <c r="DS308" s="170"/>
      <c r="DT308" s="170"/>
      <c r="DU308" s="170"/>
      <c r="DV308" s="170"/>
      <c r="DW308" s="170"/>
      <c r="DX308" s="170"/>
      <c r="DY308" s="170"/>
      <c r="DZ308" s="170"/>
      <c r="EA308" s="170"/>
      <c r="EB308" s="170"/>
      <c r="EC308" s="170"/>
      <c r="ED308" s="170"/>
      <c r="EE308" s="170"/>
      <c r="EF308" s="170"/>
      <c r="EG308" s="170"/>
      <c r="EH308" s="170"/>
      <c r="EI308" s="170"/>
      <c r="EJ308" s="170"/>
      <c r="EK308" s="170"/>
      <c r="EL308" s="170"/>
      <c r="EM308" s="170"/>
      <c r="EN308" s="170"/>
      <c r="EO308" s="170"/>
      <c r="EP308" s="170"/>
      <c r="EQ308" s="170"/>
      <c r="ER308" s="170"/>
      <c r="ES308" s="170"/>
      <c r="ET308" s="170"/>
    </row>
    <row r="309" spans="5:150" s="203" customFormat="1" ht="15.75">
      <c r="E309" s="202"/>
      <c r="F309" s="199"/>
      <c r="G309" s="200"/>
      <c r="H309" s="201"/>
      <c r="I309" s="205"/>
      <c r="J309" s="200"/>
      <c r="K309" s="153"/>
      <c r="L309" s="197"/>
      <c r="M309" s="153"/>
      <c r="N309" s="153"/>
      <c r="O309" s="153"/>
      <c r="P309" s="153"/>
      <c r="Q309" s="204"/>
      <c r="R309" s="204"/>
      <c r="S309" s="204"/>
      <c r="T309" s="170"/>
      <c r="U309" s="170"/>
      <c r="V309" s="170"/>
      <c r="W309" s="170"/>
      <c r="X309" s="170"/>
      <c r="Y309" s="170"/>
      <c r="Z309" s="170"/>
      <c r="AA309" s="170"/>
      <c r="AB309" s="170"/>
      <c r="AC309" s="170"/>
      <c r="AD309" s="170"/>
      <c r="AE309" s="170"/>
      <c r="AF309" s="170"/>
      <c r="AG309" s="170"/>
      <c r="AH309" s="170"/>
      <c r="AI309" s="170"/>
      <c r="AJ309" s="170"/>
      <c r="AK309" s="170"/>
      <c r="AL309" s="170"/>
      <c r="AM309" s="170"/>
      <c r="AN309" s="170"/>
      <c r="AO309" s="170"/>
      <c r="AP309" s="170"/>
      <c r="AQ309" s="170"/>
      <c r="AR309" s="170"/>
      <c r="AS309" s="170"/>
      <c r="AT309" s="170"/>
      <c r="AU309" s="170"/>
      <c r="AV309" s="170"/>
      <c r="AW309" s="170"/>
      <c r="AX309" s="170"/>
      <c r="AY309" s="170"/>
      <c r="AZ309" s="170"/>
      <c r="BA309" s="170"/>
      <c r="BB309" s="170"/>
      <c r="BC309" s="170"/>
      <c r="BD309" s="170"/>
      <c r="BE309" s="170"/>
      <c r="BF309" s="170"/>
      <c r="BG309" s="170"/>
      <c r="BH309" s="170"/>
      <c r="BI309" s="170"/>
      <c r="BJ309" s="170"/>
      <c r="BK309" s="170"/>
      <c r="BL309" s="170"/>
      <c r="BM309" s="170"/>
      <c r="BN309" s="170"/>
      <c r="BO309" s="170"/>
      <c r="BP309" s="170"/>
      <c r="BQ309" s="170"/>
      <c r="BR309" s="170"/>
      <c r="BS309" s="170"/>
      <c r="BT309" s="170"/>
      <c r="BU309" s="170"/>
      <c r="BV309" s="170"/>
      <c r="BW309" s="170"/>
      <c r="BX309" s="170"/>
      <c r="BY309" s="170"/>
      <c r="BZ309" s="170"/>
      <c r="CA309" s="170"/>
      <c r="CB309" s="170"/>
      <c r="CC309" s="170"/>
      <c r="CD309" s="170"/>
      <c r="CE309" s="170"/>
      <c r="CF309" s="170"/>
      <c r="CG309" s="170"/>
      <c r="CH309" s="170"/>
      <c r="CI309" s="170"/>
      <c r="CJ309" s="170"/>
      <c r="CK309" s="170"/>
      <c r="CL309" s="170"/>
      <c r="CM309" s="170"/>
      <c r="CN309" s="170"/>
      <c r="CO309" s="170"/>
      <c r="CP309" s="170"/>
      <c r="CQ309" s="170"/>
      <c r="CR309" s="170"/>
      <c r="CS309" s="170"/>
      <c r="CT309" s="170"/>
      <c r="CU309" s="170"/>
      <c r="CV309" s="170"/>
      <c r="CW309" s="170"/>
      <c r="CX309" s="170"/>
      <c r="CY309" s="170"/>
      <c r="CZ309" s="170"/>
      <c r="DA309" s="170"/>
      <c r="DB309" s="170"/>
      <c r="DC309" s="170"/>
      <c r="DD309" s="170"/>
      <c r="DE309" s="170"/>
      <c r="DF309" s="170"/>
      <c r="DG309" s="170"/>
      <c r="DH309" s="170"/>
      <c r="DI309" s="170"/>
      <c r="DJ309" s="170"/>
      <c r="DK309" s="170"/>
      <c r="DL309" s="170"/>
      <c r="DM309" s="170"/>
      <c r="DN309" s="170"/>
      <c r="DO309" s="170"/>
      <c r="DP309" s="170"/>
      <c r="DQ309" s="170"/>
      <c r="DR309" s="170"/>
      <c r="DS309" s="170"/>
      <c r="DT309" s="170"/>
      <c r="DU309" s="170"/>
      <c r="DV309" s="170"/>
      <c r="DW309" s="170"/>
      <c r="DX309" s="170"/>
      <c r="DY309" s="170"/>
      <c r="DZ309" s="170"/>
      <c r="EA309" s="170"/>
      <c r="EB309" s="170"/>
      <c r="EC309" s="170"/>
      <c r="ED309" s="170"/>
      <c r="EE309" s="170"/>
      <c r="EF309" s="170"/>
      <c r="EG309" s="170"/>
      <c r="EH309" s="170"/>
      <c r="EI309" s="170"/>
      <c r="EJ309" s="170"/>
      <c r="EK309" s="170"/>
      <c r="EL309" s="170"/>
      <c r="EM309" s="170"/>
      <c r="EN309" s="170"/>
      <c r="EO309" s="170"/>
      <c r="EP309" s="170"/>
      <c r="EQ309" s="170"/>
      <c r="ER309" s="170"/>
      <c r="ES309" s="170"/>
      <c r="ET309" s="170"/>
    </row>
    <row r="310" spans="5:150" s="203" customFormat="1" ht="15.75">
      <c r="E310" s="202"/>
      <c r="F310" s="199"/>
      <c r="G310" s="200"/>
      <c r="H310" s="201"/>
      <c r="I310" s="205"/>
      <c r="J310" s="200"/>
      <c r="K310" s="153"/>
      <c r="L310" s="197"/>
      <c r="M310" s="153"/>
      <c r="N310" s="153"/>
      <c r="O310" s="153"/>
      <c r="P310" s="153"/>
      <c r="Q310" s="204"/>
      <c r="R310" s="204"/>
      <c r="S310" s="204"/>
      <c r="T310" s="170"/>
      <c r="U310" s="170"/>
      <c r="V310" s="170"/>
      <c r="W310" s="170"/>
      <c r="X310" s="170"/>
      <c r="Y310" s="170"/>
      <c r="Z310" s="170"/>
      <c r="AA310" s="170"/>
      <c r="AB310" s="170"/>
      <c r="AC310" s="170"/>
      <c r="AD310" s="170"/>
      <c r="AE310" s="170"/>
      <c r="AF310" s="170"/>
      <c r="AG310" s="170"/>
      <c r="AH310" s="170"/>
      <c r="AI310" s="170"/>
      <c r="AJ310" s="170"/>
      <c r="AK310" s="170"/>
      <c r="AL310" s="170"/>
      <c r="AM310" s="170"/>
      <c r="AN310" s="170"/>
      <c r="AO310" s="170"/>
      <c r="AP310" s="170"/>
      <c r="AQ310" s="170"/>
      <c r="AR310" s="170"/>
      <c r="AS310" s="170"/>
      <c r="AT310" s="170"/>
      <c r="AU310" s="170"/>
      <c r="AV310" s="170"/>
      <c r="AW310" s="170"/>
      <c r="AX310" s="170"/>
      <c r="AY310" s="170"/>
      <c r="AZ310" s="170"/>
      <c r="BA310" s="170"/>
      <c r="BB310" s="170"/>
      <c r="BC310" s="170"/>
      <c r="BD310" s="170"/>
      <c r="BE310" s="170"/>
      <c r="BF310" s="170"/>
      <c r="BG310" s="170"/>
      <c r="BH310" s="170"/>
      <c r="BI310" s="170"/>
      <c r="BJ310" s="170"/>
      <c r="BK310" s="170"/>
      <c r="BL310" s="170"/>
      <c r="BM310" s="170"/>
      <c r="BN310" s="170"/>
      <c r="BO310" s="170"/>
      <c r="BP310" s="170"/>
      <c r="BQ310" s="170"/>
      <c r="BR310" s="170"/>
      <c r="BS310" s="170"/>
      <c r="BT310" s="170"/>
      <c r="BU310" s="170"/>
      <c r="BV310" s="170"/>
      <c r="BW310" s="170"/>
      <c r="BX310" s="170"/>
      <c r="BY310" s="170"/>
      <c r="BZ310" s="170"/>
      <c r="CA310" s="170"/>
      <c r="CB310" s="170"/>
      <c r="CC310" s="170"/>
      <c r="CD310" s="170"/>
      <c r="CE310" s="170"/>
      <c r="CF310" s="170"/>
      <c r="CG310" s="170"/>
      <c r="CH310" s="170"/>
      <c r="CI310" s="170"/>
      <c r="CJ310" s="170"/>
      <c r="CK310" s="170"/>
      <c r="CL310" s="170"/>
      <c r="CM310" s="170"/>
      <c r="CN310" s="170"/>
      <c r="CO310" s="170"/>
      <c r="CP310" s="170"/>
      <c r="CQ310" s="170"/>
      <c r="CR310" s="170"/>
      <c r="CS310" s="170"/>
      <c r="CT310" s="170"/>
      <c r="CU310" s="170"/>
      <c r="CV310" s="170"/>
      <c r="CW310" s="170"/>
      <c r="CX310" s="170"/>
      <c r="CY310" s="170"/>
      <c r="CZ310" s="170"/>
      <c r="DA310" s="170"/>
      <c r="DB310" s="170"/>
      <c r="DC310" s="170"/>
      <c r="DD310" s="170"/>
      <c r="DE310" s="170"/>
      <c r="DF310" s="170"/>
      <c r="DG310" s="170"/>
      <c r="DH310" s="170"/>
      <c r="DI310" s="170"/>
      <c r="DJ310" s="170"/>
      <c r="DK310" s="170"/>
      <c r="DL310" s="170"/>
      <c r="DM310" s="170"/>
      <c r="DN310" s="170"/>
      <c r="DO310" s="170"/>
      <c r="DP310" s="170"/>
      <c r="DQ310" s="170"/>
      <c r="DR310" s="170"/>
      <c r="DS310" s="170"/>
      <c r="DT310" s="170"/>
      <c r="DU310" s="170"/>
      <c r="DV310" s="170"/>
      <c r="DW310" s="170"/>
      <c r="DX310" s="170"/>
      <c r="DY310" s="170"/>
      <c r="DZ310" s="170"/>
      <c r="EA310" s="170"/>
      <c r="EB310" s="170"/>
      <c r="EC310" s="170"/>
      <c r="ED310" s="170"/>
      <c r="EE310" s="170"/>
      <c r="EF310" s="170"/>
      <c r="EG310" s="170"/>
      <c r="EH310" s="170"/>
      <c r="EI310" s="170"/>
      <c r="EJ310" s="170"/>
      <c r="EK310" s="170"/>
      <c r="EL310" s="170"/>
      <c r="EM310" s="170"/>
      <c r="EN310" s="170"/>
      <c r="EO310" s="170"/>
      <c r="EP310" s="170"/>
      <c r="EQ310" s="170"/>
      <c r="ER310" s="170"/>
      <c r="ES310" s="170"/>
      <c r="ET310" s="170"/>
    </row>
    <row r="311" spans="5:150" s="203" customFormat="1" ht="15.75">
      <c r="E311" s="202"/>
      <c r="F311" s="199"/>
      <c r="G311" s="200"/>
      <c r="H311" s="201"/>
      <c r="I311" s="205"/>
      <c r="J311" s="200"/>
      <c r="K311" s="153"/>
      <c r="L311" s="197"/>
      <c r="M311" s="153"/>
      <c r="N311" s="153"/>
      <c r="O311" s="153"/>
      <c r="P311" s="153"/>
      <c r="Q311" s="204"/>
      <c r="R311" s="204"/>
      <c r="S311" s="204"/>
      <c r="T311" s="170"/>
      <c r="U311" s="170"/>
      <c r="V311" s="170"/>
      <c r="W311" s="170"/>
      <c r="X311" s="170"/>
      <c r="Y311" s="170"/>
      <c r="Z311" s="170"/>
      <c r="AA311" s="170"/>
      <c r="AB311" s="170"/>
      <c r="AC311" s="170"/>
      <c r="AD311" s="170"/>
      <c r="AE311" s="170"/>
      <c r="AF311" s="170"/>
      <c r="AG311" s="170"/>
      <c r="AH311" s="170"/>
      <c r="AI311" s="170"/>
      <c r="AJ311" s="170"/>
      <c r="AK311" s="170"/>
      <c r="AL311" s="170"/>
      <c r="AM311" s="170"/>
      <c r="AN311" s="170"/>
      <c r="AO311" s="170"/>
      <c r="AP311" s="170"/>
      <c r="AQ311" s="170"/>
      <c r="AR311" s="170"/>
      <c r="AS311" s="170"/>
      <c r="AT311" s="170"/>
      <c r="AU311" s="170"/>
      <c r="AV311" s="170"/>
      <c r="AW311" s="170"/>
      <c r="AX311" s="170"/>
      <c r="AY311" s="170"/>
      <c r="AZ311" s="170"/>
      <c r="BA311" s="170"/>
      <c r="BB311" s="170"/>
      <c r="BC311" s="170"/>
      <c r="BD311" s="170"/>
      <c r="BE311" s="170"/>
      <c r="BF311" s="170"/>
      <c r="BG311" s="170"/>
      <c r="BH311" s="170"/>
      <c r="BI311" s="170"/>
      <c r="BJ311" s="170"/>
      <c r="BK311" s="170"/>
      <c r="BL311" s="170"/>
      <c r="BM311" s="170"/>
      <c r="BN311" s="170"/>
      <c r="BO311" s="170"/>
      <c r="BP311" s="170"/>
      <c r="BQ311" s="170"/>
      <c r="BR311" s="170"/>
      <c r="BS311" s="170"/>
      <c r="BT311" s="170"/>
      <c r="BU311" s="170"/>
      <c r="BV311" s="170"/>
      <c r="BW311" s="170"/>
      <c r="BX311" s="170"/>
      <c r="BY311" s="170"/>
      <c r="BZ311" s="170"/>
      <c r="CA311" s="170"/>
      <c r="CB311" s="170"/>
      <c r="CC311" s="170"/>
      <c r="CD311" s="170"/>
      <c r="CE311" s="170"/>
      <c r="CF311" s="170"/>
      <c r="CG311" s="170"/>
      <c r="CH311" s="170"/>
      <c r="CI311" s="170"/>
      <c r="CJ311" s="170"/>
      <c r="CK311" s="170"/>
      <c r="CL311" s="170"/>
      <c r="CM311" s="170"/>
      <c r="CN311" s="170"/>
      <c r="CO311" s="170"/>
      <c r="CP311" s="170"/>
      <c r="CQ311" s="170"/>
      <c r="CR311" s="170"/>
      <c r="CS311" s="170"/>
      <c r="CT311" s="170"/>
      <c r="CU311" s="170"/>
      <c r="CV311" s="170"/>
      <c r="CW311" s="170"/>
      <c r="CX311" s="170"/>
      <c r="CY311" s="170"/>
      <c r="CZ311" s="170"/>
      <c r="DA311" s="170"/>
      <c r="DB311" s="170"/>
      <c r="DC311" s="170"/>
      <c r="DD311" s="170"/>
      <c r="DE311" s="170"/>
      <c r="DF311" s="170"/>
      <c r="DG311" s="170"/>
      <c r="DH311" s="170"/>
      <c r="DI311" s="170"/>
      <c r="DJ311" s="170"/>
      <c r="DK311" s="170"/>
      <c r="DL311" s="170"/>
      <c r="DM311" s="170"/>
      <c r="DN311" s="170"/>
      <c r="DO311" s="170"/>
      <c r="DP311" s="170"/>
      <c r="DQ311" s="170"/>
      <c r="DR311" s="170"/>
      <c r="DS311" s="170"/>
      <c r="DT311" s="170"/>
      <c r="DU311" s="170"/>
      <c r="DV311" s="170"/>
      <c r="DW311" s="170"/>
      <c r="DX311" s="170"/>
      <c r="DY311" s="170"/>
      <c r="DZ311" s="170"/>
      <c r="EA311" s="170"/>
      <c r="EB311" s="170"/>
      <c r="EC311" s="170"/>
      <c r="ED311" s="170"/>
      <c r="EE311" s="170"/>
      <c r="EF311" s="170"/>
      <c r="EG311" s="170"/>
      <c r="EH311" s="170"/>
      <c r="EI311" s="170"/>
      <c r="EJ311" s="170"/>
      <c r="EK311" s="170"/>
      <c r="EL311" s="170"/>
      <c r="EM311" s="170"/>
      <c r="EN311" s="170"/>
      <c r="EO311" s="170"/>
      <c r="EP311" s="170"/>
      <c r="EQ311" s="170"/>
      <c r="ER311" s="170"/>
      <c r="ES311" s="170"/>
      <c r="ET311" s="170"/>
    </row>
    <row r="312" spans="5:150" s="203" customFormat="1" ht="15.75">
      <c r="E312" s="202"/>
      <c r="F312" s="199"/>
      <c r="G312" s="200"/>
      <c r="H312" s="201"/>
      <c r="I312" s="205"/>
      <c r="J312" s="200"/>
      <c r="K312" s="153"/>
      <c r="L312" s="197"/>
      <c r="M312" s="153"/>
      <c r="N312" s="153"/>
      <c r="O312" s="153"/>
      <c r="P312" s="153"/>
      <c r="Q312" s="204"/>
      <c r="R312" s="204"/>
      <c r="S312" s="204"/>
      <c r="T312" s="170"/>
      <c r="U312" s="170"/>
      <c r="V312" s="170"/>
      <c r="W312" s="170"/>
      <c r="X312" s="170"/>
      <c r="Y312" s="170"/>
      <c r="Z312" s="170"/>
      <c r="AA312" s="170"/>
      <c r="AB312" s="170"/>
      <c r="AC312" s="170"/>
      <c r="AD312" s="170"/>
      <c r="AE312" s="170"/>
      <c r="AF312" s="170"/>
      <c r="AG312" s="170"/>
      <c r="AH312" s="170"/>
      <c r="AI312" s="170"/>
      <c r="AJ312" s="170"/>
      <c r="AK312" s="170"/>
      <c r="AL312" s="170"/>
      <c r="AM312" s="170"/>
      <c r="AN312" s="170"/>
      <c r="AO312" s="170"/>
      <c r="AP312" s="170"/>
      <c r="AQ312" s="170"/>
      <c r="AR312" s="170"/>
      <c r="AS312" s="170"/>
      <c r="AT312" s="170"/>
      <c r="AU312" s="170"/>
      <c r="AV312" s="170"/>
      <c r="AW312" s="170"/>
      <c r="AX312" s="170"/>
      <c r="AY312" s="170"/>
      <c r="AZ312" s="170"/>
      <c r="BA312" s="170"/>
      <c r="BB312" s="170"/>
      <c r="BC312" s="170"/>
      <c r="BD312" s="170"/>
      <c r="BE312" s="170"/>
      <c r="BF312" s="170"/>
      <c r="BG312" s="170"/>
      <c r="BH312" s="170"/>
      <c r="BI312" s="170"/>
      <c r="BJ312" s="170"/>
      <c r="BK312" s="170"/>
      <c r="BL312" s="170"/>
      <c r="BM312" s="170"/>
      <c r="BN312" s="170"/>
      <c r="BO312" s="170"/>
      <c r="BP312" s="170"/>
      <c r="BQ312" s="170"/>
      <c r="BR312" s="170"/>
      <c r="BS312" s="170"/>
      <c r="BT312" s="170"/>
      <c r="BU312" s="170"/>
      <c r="BV312" s="170"/>
      <c r="BW312" s="170"/>
      <c r="BX312" s="170"/>
      <c r="BY312" s="170"/>
      <c r="BZ312" s="170"/>
      <c r="CA312" s="170"/>
      <c r="CB312" s="170"/>
      <c r="CC312" s="170"/>
      <c r="CD312" s="170"/>
      <c r="CE312" s="170"/>
      <c r="CF312" s="170"/>
      <c r="CG312" s="170"/>
      <c r="CH312" s="170"/>
      <c r="CI312" s="170"/>
      <c r="CJ312" s="170"/>
      <c r="CK312" s="170"/>
      <c r="CL312" s="170"/>
      <c r="CM312" s="170"/>
      <c r="CN312" s="170"/>
      <c r="CO312" s="170"/>
      <c r="CP312" s="170"/>
      <c r="CQ312" s="170"/>
      <c r="CR312" s="170"/>
      <c r="CS312" s="170"/>
      <c r="CT312" s="170"/>
      <c r="CU312" s="170"/>
      <c r="CV312" s="170"/>
      <c r="CW312" s="170"/>
      <c r="CX312" s="170"/>
      <c r="CY312" s="170"/>
      <c r="CZ312" s="170"/>
      <c r="DA312" s="170"/>
      <c r="DB312" s="170"/>
      <c r="DC312" s="170"/>
      <c r="DD312" s="170"/>
      <c r="DE312" s="170"/>
      <c r="DF312" s="170"/>
      <c r="DG312" s="170"/>
      <c r="DH312" s="170"/>
      <c r="DI312" s="170"/>
      <c r="DJ312" s="170"/>
      <c r="DK312" s="170"/>
      <c r="DL312" s="170"/>
      <c r="DM312" s="170"/>
      <c r="DN312" s="170"/>
      <c r="DO312" s="170"/>
      <c r="DP312" s="170"/>
      <c r="DQ312" s="170"/>
      <c r="DR312" s="170"/>
      <c r="DS312" s="170"/>
      <c r="DT312" s="170"/>
      <c r="DU312" s="170"/>
      <c r="DV312" s="170"/>
      <c r="DW312" s="170"/>
      <c r="DX312" s="170"/>
      <c r="DY312" s="170"/>
      <c r="DZ312" s="170"/>
      <c r="EA312" s="170"/>
      <c r="EB312" s="170"/>
      <c r="EC312" s="170"/>
      <c r="ED312" s="170"/>
      <c r="EE312" s="170"/>
      <c r="EF312" s="170"/>
      <c r="EG312" s="170"/>
      <c r="EH312" s="170"/>
      <c r="EI312" s="170"/>
      <c r="EJ312" s="170"/>
      <c r="EK312" s="170"/>
      <c r="EL312" s="170"/>
      <c r="EM312" s="170"/>
      <c r="EN312" s="170"/>
      <c r="EO312" s="170"/>
      <c r="EP312" s="170"/>
      <c r="EQ312" s="170"/>
      <c r="ER312" s="170"/>
      <c r="ES312" s="170"/>
      <c r="ET312" s="170"/>
    </row>
    <row r="313" spans="5:150" s="203" customFormat="1" ht="15.75">
      <c r="E313" s="202"/>
      <c r="F313" s="199"/>
      <c r="G313" s="200"/>
      <c r="H313" s="201"/>
      <c r="I313" s="205"/>
      <c r="J313" s="200"/>
      <c r="K313" s="153"/>
      <c r="L313" s="197"/>
      <c r="M313" s="153"/>
      <c r="N313" s="153"/>
      <c r="O313" s="153"/>
      <c r="P313" s="153"/>
      <c r="Q313" s="204"/>
      <c r="R313" s="204"/>
      <c r="S313" s="204"/>
      <c r="T313" s="170"/>
      <c r="U313" s="170"/>
      <c r="V313" s="170"/>
      <c r="W313" s="170"/>
      <c r="X313" s="170"/>
      <c r="Y313" s="170"/>
      <c r="Z313" s="170"/>
      <c r="AA313" s="170"/>
      <c r="AB313" s="170"/>
      <c r="AC313" s="170"/>
      <c r="AD313" s="170"/>
      <c r="AE313" s="170"/>
      <c r="AF313" s="170"/>
      <c r="AG313" s="170"/>
      <c r="AH313" s="170"/>
      <c r="AI313" s="170"/>
      <c r="AJ313" s="170"/>
      <c r="AK313" s="170"/>
      <c r="AL313" s="170"/>
      <c r="AM313" s="170"/>
      <c r="AN313" s="170"/>
      <c r="AO313" s="170"/>
      <c r="AP313" s="170"/>
      <c r="AQ313" s="170"/>
      <c r="AR313" s="170"/>
      <c r="AS313" s="170"/>
      <c r="AT313" s="170"/>
      <c r="AU313" s="170"/>
      <c r="AV313" s="170"/>
      <c r="AW313" s="170"/>
      <c r="AX313" s="170"/>
      <c r="AY313" s="170"/>
      <c r="AZ313" s="170"/>
      <c r="BA313" s="170"/>
      <c r="BB313" s="170"/>
      <c r="BC313" s="170"/>
      <c r="BD313" s="170"/>
      <c r="BE313" s="170"/>
      <c r="BF313" s="170"/>
      <c r="BG313" s="170"/>
      <c r="BH313" s="170"/>
      <c r="BI313" s="170"/>
      <c r="BJ313" s="170"/>
      <c r="BK313" s="170"/>
      <c r="BL313" s="170"/>
      <c r="BM313" s="170"/>
      <c r="BN313" s="170"/>
      <c r="BO313" s="170"/>
      <c r="BP313" s="170"/>
      <c r="BQ313" s="170"/>
      <c r="BR313" s="170"/>
      <c r="BS313" s="170"/>
      <c r="BT313" s="170"/>
      <c r="BU313" s="170"/>
      <c r="BV313" s="170"/>
      <c r="BW313" s="170"/>
      <c r="BX313" s="170"/>
      <c r="BY313" s="170"/>
      <c r="BZ313" s="170"/>
      <c r="CA313" s="170"/>
      <c r="CB313" s="170"/>
      <c r="CC313" s="170"/>
      <c r="CD313" s="170"/>
      <c r="CE313" s="170"/>
      <c r="CF313" s="170"/>
      <c r="CG313" s="170"/>
      <c r="CH313" s="170"/>
      <c r="CI313" s="170"/>
      <c r="CJ313" s="170"/>
      <c r="CK313" s="170"/>
      <c r="CL313" s="170"/>
      <c r="CM313" s="170"/>
      <c r="CN313" s="170"/>
      <c r="CO313" s="170"/>
      <c r="CP313" s="170"/>
      <c r="CQ313" s="170"/>
      <c r="CR313" s="170"/>
      <c r="CS313" s="170"/>
      <c r="CT313" s="170"/>
      <c r="CU313" s="170"/>
      <c r="CV313" s="170"/>
      <c r="CW313" s="170"/>
      <c r="CX313" s="170"/>
      <c r="CY313" s="170"/>
      <c r="CZ313" s="170"/>
      <c r="DA313" s="170"/>
      <c r="DB313" s="170"/>
      <c r="DC313" s="170"/>
      <c r="DD313" s="170"/>
      <c r="DE313" s="170"/>
      <c r="DF313" s="170"/>
      <c r="DG313" s="170"/>
      <c r="DH313" s="170"/>
      <c r="DI313" s="170"/>
      <c r="DJ313" s="170"/>
      <c r="DK313" s="170"/>
      <c r="DL313" s="170"/>
      <c r="DM313" s="170"/>
      <c r="DN313" s="170"/>
      <c r="DO313" s="170"/>
      <c r="DP313" s="170"/>
      <c r="DQ313" s="170"/>
      <c r="DR313" s="170"/>
      <c r="DS313" s="170"/>
      <c r="DT313" s="170"/>
      <c r="DU313" s="170"/>
      <c r="DV313" s="170"/>
      <c r="DW313" s="170"/>
      <c r="DX313" s="170"/>
      <c r="DY313" s="170"/>
      <c r="DZ313" s="170"/>
      <c r="EA313" s="170"/>
      <c r="EB313" s="170"/>
      <c r="EC313" s="170"/>
      <c r="ED313" s="170"/>
      <c r="EE313" s="170"/>
      <c r="EF313" s="170"/>
      <c r="EG313" s="170"/>
      <c r="EH313" s="170"/>
      <c r="EI313" s="170"/>
      <c r="EJ313" s="170"/>
      <c r="EK313" s="170"/>
      <c r="EL313" s="170"/>
      <c r="EM313" s="170"/>
      <c r="EN313" s="170"/>
      <c r="EO313" s="170"/>
      <c r="EP313" s="170"/>
      <c r="EQ313" s="170"/>
      <c r="ER313" s="170"/>
      <c r="ES313" s="170"/>
      <c r="ET313" s="170"/>
    </row>
    <row r="314" spans="5:150" s="203" customFormat="1" ht="15.75">
      <c r="E314" s="202"/>
      <c r="F314" s="199"/>
      <c r="G314" s="200"/>
      <c r="H314" s="201"/>
      <c r="I314" s="205"/>
      <c r="J314" s="200"/>
      <c r="K314" s="153"/>
      <c r="L314" s="172"/>
      <c r="M314" s="153"/>
      <c r="N314" s="153"/>
      <c r="O314" s="153"/>
      <c r="P314" s="153"/>
      <c r="Q314" s="204"/>
      <c r="R314" s="204"/>
      <c r="S314" s="204"/>
      <c r="T314" s="170"/>
      <c r="U314" s="170"/>
      <c r="V314" s="170"/>
      <c r="W314" s="170"/>
      <c r="X314" s="170"/>
      <c r="Y314" s="170"/>
      <c r="Z314" s="170"/>
      <c r="AA314" s="170"/>
      <c r="AB314" s="170"/>
      <c r="AC314" s="170"/>
      <c r="AD314" s="170"/>
      <c r="AE314" s="170"/>
      <c r="AF314" s="170"/>
      <c r="AG314" s="170"/>
      <c r="AH314" s="170"/>
      <c r="AI314" s="170"/>
      <c r="AJ314" s="170"/>
      <c r="AK314" s="170"/>
      <c r="AL314" s="170"/>
      <c r="AM314" s="170"/>
      <c r="AN314" s="170"/>
      <c r="AO314" s="170"/>
      <c r="AP314" s="170"/>
      <c r="AQ314" s="170"/>
      <c r="AR314" s="170"/>
      <c r="AS314" s="170"/>
      <c r="AT314" s="170"/>
      <c r="AU314" s="170"/>
      <c r="AV314" s="170"/>
      <c r="AW314" s="170"/>
      <c r="AX314" s="170"/>
      <c r="AY314" s="170"/>
      <c r="AZ314" s="170"/>
      <c r="BA314" s="170"/>
      <c r="BB314" s="170"/>
      <c r="BC314" s="170"/>
      <c r="BD314" s="170"/>
      <c r="BE314" s="170"/>
      <c r="BF314" s="170"/>
      <c r="BG314" s="170"/>
      <c r="BH314" s="170"/>
      <c r="BI314" s="170"/>
      <c r="BJ314" s="170"/>
      <c r="BK314" s="170"/>
      <c r="BL314" s="170"/>
      <c r="BM314" s="170"/>
      <c r="BN314" s="170"/>
      <c r="BO314" s="170"/>
      <c r="BP314" s="170"/>
      <c r="BQ314" s="170"/>
      <c r="BR314" s="170"/>
      <c r="BS314" s="170"/>
      <c r="BT314" s="170"/>
      <c r="BU314" s="170"/>
      <c r="BV314" s="170"/>
      <c r="BW314" s="170"/>
      <c r="BX314" s="170"/>
      <c r="BY314" s="170"/>
      <c r="BZ314" s="170"/>
      <c r="CA314" s="170"/>
      <c r="CB314" s="170"/>
      <c r="CC314" s="170"/>
      <c r="CD314" s="170"/>
      <c r="CE314" s="170"/>
      <c r="CF314" s="170"/>
      <c r="CG314" s="170"/>
      <c r="CH314" s="170"/>
      <c r="CI314" s="170"/>
      <c r="CJ314" s="170"/>
      <c r="CK314" s="170"/>
      <c r="CL314" s="170"/>
      <c r="CM314" s="170"/>
      <c r="CN314" s="170"/>
      <c r="CO314" s="170"/>
      <c r="CP314" s="170"/>
      <c r="CQ314" s="170"/>
      <c r="CR314" s="170"/>
      <c r="CS314" s="170"/>
      <c r="CT314" s="170"/>
      <c r="CU314" s="170"/>
      <c r="CV314" s="170"/>
      <c r="CW314" s="170"/>
      <c r="CX314" s="170"/>
      <c r="CY314" s="170"/>
      <c r="CZ314" s="170"/>
      <c r="DA314" s="170"/>
      <c r="DB314" s="170"/>
      <c r="DC314" s="170"/>
      <c r="DD314" s="170"/>
      <c r="DE314" s="170"/>
      <c r="DF314" s="170"/>
      <c r="DG314" s="170"/>
      <c r="DH314" s="170"/>
      <c r="DI314" s="170"/>
      <c r="DJ314" s="170"/>
      <c r="DK314" s="170"/>
      <c r="DL314" s="170"/>
      <c r="DM314" s="170"/>
      <c r="DN314" s="170"/>
      <c r="DO314" s="170"/>
      <c r="DP314" s="170"/>
      <c r="DQ314" s="170"/>
      <c r="DR314" s="170"/>
      <c r="DS314" s="170"/>
      <c r="DT314" s="170"/>
      <c r="DU314" s="170"/>
      <c r="DV314" s="170"/>
      <c r="DW314" s="170"/>
      <c r="DX314" s="170"/>
      <c r="DY314" s="170"/>
      <c r="DZ314" s="170"/>
      <c r="EA314" s="170"/>
      <c r="EB314" s="170"/>
      <c r="EC314" s="170"/>
      <c r="ED314" s="170"/>
      <c r="EE314" s="170"/>
      <c r="EF314" s="170"/>
      <c r="EG314" s="170"/>
      <c r="EH314" s="170"/>
      <c r="EI314" s="170"/>
      <c r="EJ314" s="170"/>
      <c r="EK314" s="170"/>
      <c r="EL314" s="170"/>
      <c r="EM314" s="170"/>
      <c r="EN314" s="170"/>
      <c r="EO314" s="170"/>
      <c r="EP314" s="170"/>
      <c r="EQ314" s="170"/>
      <c r="ER314" s="170"/>
      <c r="ES314" s="170"/>
      <c r="ET314" s="170"/>
    </row>
    <row r="315" spans="5:150" s="203" customFormat="1" ht="15.75">
      <c r="E315" s="202"/>
      <c r="F315" s="199"/>
      <c r="G315" s="200"/>
      <c r="H315" s="201"/>
      <c r="I315" s="205"/>
      <c r="J315" s="200"/>
      <c r="K315" s="153"/>
      <c r="L315" s="172"/>
      <c r="M315" s="153"/>
      <c r="N315" s="153"/>
      <c r="O315" s="153"/>
      <c r="P315" s="153"/>
      <c r="Q315" s="204"/>
      <c r="R315" s="204"/>
      <c r="S315" s="204"/>
      <c r="T315" s="170"/>
      <c r="U315" s="170"/>
      <c r="V315" s="170"/>
      <c r="W315" s="170"/>
      <c r="X315" s="170"/>
      <c r="Y315" s="170"/>
      <c r="Z315" s="170"/>
      <c r="AA315" s="170"/>
      <c r="AB315" s="170"/>
      <c r="AC315" s="170"/>
      <c r="AD315" s="170"/>
      <c r="AE315" s="170"/>
      <c r="AF315" s="170"/>
      <c r="AG315" s="170"/>
      <c r="AH315" s="170"/>
      <c r="AI315" s="170"/>
      <c r="AJ315" s="170"/>
      <c r="AK315" s="170"/>
      <c r="AL315" s="170"/>
      <c r="AM315" s="170"/>
      <c r="AN315" s="170"/>
      <c r="AO315" s="170"/>
      <c r="AP315" s="170"/>
      <c r="AQ315" s="170"/>
      <c r="AR315" s="170"/>
      <c r="AS315" s="170"/>
      <c r="AT315" s="170"/>
      <c r="AU315" s="170"/>
      <c r="AV315" s="170"/>
      <c r="AW315" s="170"/>
      <c r="AX315" s="170"/>
      <c r="AY315" s="170"/>
      <c r="AZ315" s="170"/>
      <c r="BA315" s="170"/>
      <c r="BB315" s="170"/>
      <c r="BC315" s="170"/>
      <c r="BD315" s="170"/>
      <c r="BE315" s="170"/>
      <c r="BF315" s="170"/>
      <c r="BG315" s="170"/>
      <c r="BH315" s="170"/>
      <c r="BI315" s="170"/>
      <c r="BJ315" s="170"/>
      <c r="BK315" s="170"/>
      <c r="BL315" s="170"/>
      <c r="BM315" s="170"/>
      <c r="BN315" s="170"/>
      <c r="BO315" s="170"/>
      <c r="BP315" s="170"/>
      <c r="BQ315" s="170"/>
      <c r="BR315" s="170"/>
      <c r="BS315" s="170"/>
      <c r="BT315" s="170"/>
      <c r="BU315" s="170"/>
      <c r="BV315" s="170"/>
      <c r="BW315" s="170"/>
      <c r="BX315" s="170"/>
      <c r="BY315" s="170"/>
      <c r="BZ315" s="170"/>
      <c r="CA315" s="170"/>
      <c r="CB315" s="170"/>
      <c r="CC315" s="170"/>
      <c r="CD315" s="170"/>
      <c r="CE315" s="170"/>
      <c r="CF315" s="170"/>
      <c r="CG315" s="170"/>
      <c r="CH315" s="170"/>
      <c r="CI315" s="170"/>
      <c r="CJ315" s="170"/>
      <c r="CK315" s="170"/>
      <c r="CL315" s="170"/>
      <c r="CM315" s="170"/>
      <c r="CN315" s="170"/>
      <c r="CO315" s="170"/>
      <c r="CP315" s="170"/>
      <c r="CQ315" s="170"/>
      <c r="CR315" s="170"/>
      <c r="CS315" s="170"/>
      <c r="CT315" s="170"/>
      <c r="CU315" s="170"/>
      <c r="CV315" s="170"/>
      <c r="CW315" s="170"/>
      <c r="CX315" s="170"/>
      <c r="CY315" s="170"/>
      <c r="CZ315" s="170"/>
      <c r="DA315" s="170"/>
      <c r="DB315" s="170"/>
      <c r="DC315" s="170"/>
      <c r="DD315" s="170"/>
      <c r="DE315" s="170"/>
      <c r="DF315" s="170"/>
      <c r="DG315" s="170"/>
      <c r="DH315" s="170"/>
      <c r="DI315" s="170"/>
      <c r="DJ315" s="170"/>
      <c r="DK315" s="170"/>
      <c r="DL315" s="170"/>
      <c r="DM315" s="170"/>
      <c r="DN315" s="170"/>
      <c r="DO315" s="170"/>
      <c r="DP315" s="170"/>
      <c r="DQ315" s="170"/>
      <c r="DR315" s="170"/>
      <c r="DS315" s="170"/>
      <c r="DT315" s="170"/>
      <c r="DU315" s="170"/>
      <c r="DV315" s="170"/>
      <c r="DW315" s="170"/>
      <c r="DX315" s="170"/>
      <c r="DY315" s="170"/>
      <c r="DZ315" s="170"/>
      <c r="EA315" s="170"/>
      <c r="EB315" s="170"/>
      <c r="EC315" s="170"/>
      <c r="ED315" s="170"/>
      <c r="EE315" s="170"/>
      <c r="EF315" s="170"/>
      <c r="EG315" s="170"/>
      <c r="EH315" s="170"/>
      <c r="EI315" s="170"/>
      <c r="EJ315" s="170"/>
      <c r="EK315" s="170"/>
      <c r="EL315" s="170"/>
      <c r="EM315" s="170"/>
      <c r="EN315" s="170"/>
      <c r="EO315" s="170"/>
      <c r="EP315" s="170"/>
      <c r="EQ315" s="170"/>
      <c r="ER315" s="170"/>
      <c r="ES315" s="170"/>
      <c r="ET315" s="170"/>
    </row>
    <row r="316" spans="5:150" s="203" customFormat="1" ht="15.75">
      <c r="E316" s="202"/>
      <c r="F316" s="199"/>
      <c r="G316" s="200"/>
      <c r="H316" s="201"/>
      <c r="I316" s="205"/>
      <c r="J316" s="200"/>
      <c r="K316" s="153"/>
      <c r="L316" s="197"/>
      <c r="M316" s="153"/>
      <c r="N316" s="153"/>
      <c r="O316" s="153"/>
      <c r="P316" s="153"/>
      <c r="Q316" s="204"/>
      <c r="R316" s="204"/>
      <c r="S316" s="204"/>
      <c r="T316" s="170"/>
      <c r="U316" s="170"/>
      <c r="V316" s="170"/>
      <c r="W316" s="170"/>
      <c r="X316" s="170"/>
      <c r="Y316" s="170"/>
      <c r="Z316" s="170"/>
      <c r="AA316" s="170"/>
      <c r="AB316" s="170"/>
      <c r="AC316" s="170"/>
      <c r="AD316" s="170"/>
      <c r="AE316" s="170"/>
      <c r="AF316" s="170"/>
      <c r="AG316" s="170"/>
      <c r="AH316" s="170"/>
      <c r="AI316" s="170"/>
      <c r="AJ316" s="170"/>
      <c r="AK316" s="170"/>
      <c r="AL316" s="170"/>
      <c r="AM316" s="170"/>
      <c r="AN316" s="170"/>
      <c r="AO316" s="170"/>
      <c r="AP316" s="170"/>
      <c r="AQ316" s="170"/>
      <c r="AR316" s="170"/>
      <c r="AS316" s="170"/>
      <c r="AT316" s="170"/>
      <c r="AU316" s="170"/>
      <c r="AV316" s="170"/>
      <c r="AW316" s="170"/>
      <c r="AX316" s="170"/>
      <c r="AY316" s="170"/>
      <c r="AZ316" s="170"/>
      <c r="BA316" s="170"/>
      <c r="BB316" s="170"/>
      <c r="BC316" s="170"/>
      <c r="BD316" s="170"/>
      <c r="BE316" s="170"/>
      <c r="BF316" s="170"/>
      <c r="BG316" s="170"/>
      <c r="BH316" s="170"/>
      <c r="BI316" s="170"/>
      <c r="BJ316" s="170"/>
      <c r="BK316" s="170"/>
      <c r="BL316" s="170"/>
      <c r="BM316" s="170"/>
      <c r="BN316" s="170"/>
      <c r="BO316" s="170"/>
      <c r="BP316" s="170"/>
      <c r="BQ316" s="170"/>
      <c r="BR316" s="170"/>
      <c r="BS316" s="170"/>
      <c r="BT316" s="170"/>
      <c r="BU316" s="170"/>
      <c r="BV316" s="170"/>
      <c r="BW316" s="170"/>
      <c r="BX316" s="170"/>
      <c r="BY316" s="170"/>
      <c r="BZ316" s="170"/>
      <c r="CA316" s="170"/>
      <c r="CB316" s="170"/>
      <c r="CC316" s="170"/>
      <c r="CD316" s="170"/>
      <c r="CE316" s="170"/>
      <c r="CF316" s="170"/>
      <c r="CG316" s="170"/>
      <c r="CH316" s="170"/>
      <c r="CI316" s="170"/>
      <c r="CJ316" s="170"/>
      <c r="CK316" s="170"/>
      <c r="CL316" s="170"/>
      <c r="CM316" s="170"/>
      <c r="CN316" s="170"/>
      <c r="CO316" s="170"/>
      <c r="CP316" s="170"/>
      <c r="CQ316" s="170"/>
      <c r="CR316" s="170"/>
      <c r="CS316" s="170"/>
      <c r="CT316" s="170"/>
      <c r="CU316" s="170"/>
      <c r="CV316" s="170"/>
      <c r="CW316" s="170"/>
      <c r="CX316" s="170"/>
      <c r="CY316" s="170"/>
      <c r="CZ316" s="170"/>
      <c r="DA316" s="170"/>
      <c r="DB316" s="170"/>
      <c r="DC316" s="170"/>
      <c r="DD316" s="170"/>
      <c r="DE316" s="170"/>
      <c r="DF316" s="170"/>
      <c r="DG316" s="170"/>
      <c r="DH316" s="170"/>
      <c r="DI316" s="170"/>
      <c r="DJ316" s="170"/>
      <c r="DK316" s="170"/>
      <c r="DL316" s="170"/>
      <c r="DM316" s="170"/>
      <c r="DN316" s="170"/>
      <c r="DO316" s="170"/>
      <c r="DP316" s="170"/>
      <c r="DQ316" s="170"/>
      <c r="DR316" s="170"/>
      <c r="DS316" s="170"/>
      <c r="DT316" s="170"/>
      <c r="DU316" s="170"/>
      <c r="DV316" s="170"/>
      <c r="DW316" s="170"/>
      <c r="DX316" s="170"/>
      <c r="DY316" s="170"/>
      <c r="DZ316" s="170"/>
      <c r="EA316" s="170"/>
      <c r="EB316" s="170"/>
      <c r="EC316" s="170"/>
      <c r="ED316" s="170"/>
      <c r="EE316" s="170"/>
      <c r="EF316" s="170"/>
      <c r="EG316" s="170"/>
      <c r="EH316" s="170"/>
      <c r="EI316" s="170"/>
      <c r="EJ316" s="170"/>
      <c r="EK316" s="170"/>
      <c r="EL316" s="170"/>
      <c r="EM316" s="170"/>
      <c r="EN316" s="170"/>
      <c r="EO316" s="170"/>
      <c r="EP316" s="170"/>
      <c r="EQ316" s="170"/>
      <c r="ER316" s="170"/>
      <c r="ES316" s="170"/>
      <c r="ET316" s="170"/>
    </row>
    <row r="317" spans="5:150" s="203" customFormat="1" ht="15.75">
      <c r="E317" s="202"/>
      <c r="F317" s="199"/>
      <c r="G317" s="200"/>
      <c r="H317" s="201"/>
      <c r="I317" s="205"/>
      <c r="J317" s="200"/>
      <c r="K317" s="153"/>
      <c r="L317" s="197"/>
      <c r="M317" s="153"/>
      <c r="N317" s="153"/>
      <c r="O317" s="153"/>
      <c r="P317" s="153"/>
      <c r="Q317" s="204"/>
      <c r="R317" s="204"/>
      <c r="S317" s="204"/>
      <c r="T317" s="170"/>
      <c r="U317" s="170"/>
      <c r="V317" s="170"/>
      <c r="W317" s="170"/>
      <c r="X317" s="170"/>
      <c r="Y317" s="170"/>
      <c r="Z317" s="170"/>
      <c r="AA317" s="170"/>
      <c r="AB317" s="170"/>
      <c r="AC317" s="170"/>
      <c r="AD317" s="170"/>
      <c r="AE317" s="170"/>
      <c r="AF317" s="170"/>
      <c r="AG317" s="170"/>
      <c r="AH317" s="170"/>
      <c r="AI317" s="170"/>
      <c r="AJ317" s="170"/>
      <c r="AK317" s="170"/>
      <c r="AL317" s="170"/>
      <c r="AM317" s="170"/>
      <c r="AN317" s="170"/>
      <c r="AO317" s="170"/>
      <c r="AP317" s="170"/>
      <c r="AQ317" s="170"/>
      <c r="AR317" s="170"/>
      <c r="AS317" s="170"/>
      <c r="AT317" s="170"/>
      <c r="AU317" s="170"/>
      <c r="AV317" s="170"/>
      <c r="AW317" s="170"/>
      <c r="AX317" s="170"/>
      <c r="AY317" s="170"/>
      <c r="AZ317" s="170"/>
      <c r="BA317" s="170"/>
      <c r="BB317" s="170"/>
      <c r="BC317" s="170"/>
      <c r="BD317" s="170"/>
      <c r="BE317" s="170"/>
      <c r="BF317" s="170"/>
      <c r="BG317" s="170"/>
      <c r="BH317" s="170"/>
      <c r="BI317" s="170"/>
      <c r="BJ317" s="170"/>
      <c r="BK317" s="170"/>
      <c r="BL317" s="170"/>
      <c r="BM317" s="170"/>
      <c r="BN317" s="170"/>
      <c r="BO317" s="170"/>
      <c r="BP317" s="170"/>
      <c r="BQ317" s="170"/>
      <c r="BR317" s="170"/>
      <c r="BS317" s="170"/>
      <c r="BT317" s="170"/>
      <c r="BU317" s="170"/>
      <c r="BV317" s="170"/>
      <c r="BW317" s="170"/>
      <c r="BX317" s="170"/>
      <c r="BY317" s="170"/>
      <c r="BZ317" s="170"/>
      <c r="CA317" s="170"/>
      <c r="CB317" s="170"/>
      <c r="CC317" s="170"/>
      <c r="CD317" s="170"/>
      <c r="CE317" s="170"/>
      <c r="CF317" s="170"/>
      <c r="CG317" s="170"/>
      <c r="CH317" s="170"/>
      <c r="CI317" s="170"/>
      <c r="CJ317" s="170"/>
      <c r="CK317" s="170"/>
      <c r="CL317" s="170"/>
      <c r="CM317" s="170"/>
      <c r="CN317" s="170"/>
      <c r="CO317" s="170"/>
      <c r="CP317" s="170"/>
      <c r="CQ317" s="170"/>
      <c r="CR317" s="170"/>
      <c r="CS317" s="170"/>
      <c r="CT317" s="170"/>
      <c r="CU317" s="170"/>
      <c r="CV317" s="170"/>
      <c r="CW317" s="170"/>
      <c r="CX317" s="170"/>
      <c r="CY317" s="170"/>
      <c r="CZ317" s="170"/>
      <c r="DA317" s="170"/>
      <c r="DB317" s="170"/>
      <c r="DC317" s="170"/>
      <c r="DD317" s="170"/>
      <c r="DE317" s="170"/>
      <c r="DF317" s="170"/>
      <c r="DG317" s="170"/>
      <c r="DH317" s="170"/>
      <c r="DI317" s="170"/>
      <c r="DJ317" s="170"/>
      <c r="DK317" s="170"/>
      <c r="DL317" s="170"/>
      <c r="DM317" s="170"/>
      <c r="DN317" s="170"/>
      <c r="DO317" s="170"/>
      <c r="DP317" s="170"/>
      <c r="DQ317" s="170"/>
      <c r="DR317" s="170"/>
      <c r="DS317" s="170"/>
      <c r="DT317" s="170"/>
      <c r="DU317" s="170"/>
      <c r="DV317" s="170"/>
      <c r="DW317" s="170"/>
      <c r="DX317" s="170"/>
      <c r="DY317" s="170"/>
      <c r="DZ317" s="170"/>
      <c r="EA317" s="170"/>
      <c r="EB317" s="170"/>
      <c r="EC317" s="170"/>
      <c r="ED317" s="170"/>
      <c r="EE317" s="170"/>
      <c r="EF317" s="170"/>
      <c r="EG317" s="170"/>
      <c r="EH317" s="170"/>
      <c r="EI317" s="170"/>
      <c r="EJ317" s="170"/>
      <c r="EK317" s="170"/>
      <c r="EL317" s="170"/>
      <c r="EM317" s="170"/>
      <c r="EN317" s="170"/>
      <c r="EO317" s="170"/>
      <c r="EP317" s="170"/>
      <c r="EQ317" s="170"/>
      <c r="ER317" s="170"/>
      <c r="ES317" s="170"/>
      <c r="ET317" s="170"/>
    </row>
    <row r="318" spans="5:150">
      <c r="L318" s="177"/>
      <c r="T318" s="166"/>
      <c r="U318" s="166"/>
      <c r="V318" s="166"/>
      <c r="W318" s="166"/>
      <c r="X318" s="166"/>
      <c r="Y318" s="166"/>
      <c r="Z318" s="166"/>
      <c r="AA318" s="166"/>
      <c r="AB318" s="166"/>
      <c r="AC318" s="166"/>
      <c r="AD318" s="166"/>
      <c r="AE318" s="166"/>
      <c r="AF318" s="166"/>
      <c r="AG318" s="166"/>
      <c r="AH318" s="166"/>
      <c r="AI318" s="166"/>
      <c r="AJ318" s="166"/>
      <c r="AK318" s="166"/>
      <c r="AL318" s="166"/>
      <c r="AM318" s="166"/>
      <c r="AN318" s="166"/>
      <c r="AO318" s="166"/>
      <c r="AP318" s="166"/>
      <c r="AQ318" s="166"/>
      <c r="AR318" s="166"/>
      <c r="AS318" s="166"/>
      <c r="AT318" s="166"/>
      <c r="AU318" s="166"/>
      <c r="AV318" s="166"/>
      <c r="AW318" s="166"/>
      <c r="AX318" s="166"/>
      <c r="AY318" s="166"/>
      <c r="AZ318" s="166"/>
      <c r="BA318" s="166"/>
      <c r="BB318" s="166"/>
      <c r="BC318" s="166"/>
      <c r="BD318" s="166"/>
      <c r="BE318" s="166"/>
      <c r="BF318" s="166"/>
      <c r="BG318" s="166"/>
      <c r="BH318" s="166"/>
      <c r="BI318" s="166"/>
      <c r="BJ318" s="166"/>
      <c r="BK318" s="166"/>
      <c r="BL318" s="166"/>
      <c r="BM318" s="166"/>
      <c r="BN318" s="166"/>
      <c r="BO318" s="166"/>
      <c r="BP318" s="166"/>
      <c r="BQ318" s="166"/>
      <c r="BR318" s="166"/>
      <c r="BS318" s="166"/>
      <c r="BT318" s="166"/>
      <c r="BU318" s="166"/>
      <c r="BV318" s="166"/>
      <c r="BW318" s="166"/>
      <c r="BX318" s="166"/>
      <c r="BY318" s="166"/>
      <c r="BZ318" s="166"/>
      <c r="CA318" s="166"/>
      <c r="CB318" s="166"/>
      <c r="CC318" s="166"/>
      <c r="CD318" s="166"/>
      <c r="CE318" s="166"/>
      <c r="CF318" s="166"/>
      <c r="CG318" s="166"/>
      <c r="CH318" s="166"/>
      <c r="CI318" s="166"/>
      <c r="CJ318" s="166"/>
      <c r="CK318" s="166"/>
      <c r="CL318" s="166"/>
      <c r="CM318" s="166"/>
      <c r="CN318" s="166"/>
      <c r="CO318" s="166"/>
      <c r="CP318" s="166"/>
      <c r="CQ318" s="166"/>
      <c r="CR318" s="166"/>
      <c r="CS318" s="166"/>
      <c r="CT318" s="166"/>
      <c r="CU318" s="166"/>
      <c r="CV318" s="166"/>
      <c r="CW318" s="166"/>
      <c r="CX318" s="166"/>
      <c r="CY318" s="166"/>
      <c r="CZ318" s="166"/>
      <c r="DA318" s="166"/>
      <c r="DB318" s="166"/>
      <c r="DC318" s="166"/>
      <c r="DD318" s="166"/>
      <c r="DE318" s="166"/>
      <c r="DF318" s="166"/>
      <c r="DG318" s="166"/>
      <c r="DH318" s="166"/>
      <c r="DI318" s="166"/>
      <c r="DJ318" s="166"/>
      <c r="DK318" s="166"/>
      <c r="DL318" s="166"/>
      <c r="DM318" s="166"/>
      <c r="DN318" s="166"/>
      <c r="DO318" s="166"/>
      <c r="DP318" s="166"/>
      <c r="DQ318" s="166"/>
      <c r="DR318" s="166"/>
      <c r="DS318" s="166"/>
      <c r="DT318" s="166"/>
      <c r="DU318" s="166"/>
      <c r="DV318" s="166"/>
      <c r="DW318" s="166"/>
      <c r="DX318" s="166"/>
      <c r="DY318" s="166"/>
      <c r="DZ318" s="166"/>
      <c r="EA318" s="166"/>
      <c r="EB318" s="166"/>
      <c r="EC318" s="166"/>
      <c r="ED318" s="166"/>
      <c r="EE318" s="166"/>
      <c r="EF318" s="166"/>
      <c r="EG318" s="166"/>
      <c r="EH318" s="166"/>
      <c r="EI318" s="166"/>
      <c r="EJ318" s="166"/>
      <c r="EK318" s="166"/>
      <c r="EL318" s="166"/>
      <c r="EM318" s="166"/>
      <c r="EN318" s="166"/>
      <c r="EO318" s="166"/>
      <c r="EP318" s="166"/>
      <c r="EQ318" s="166"/>
      <c r="ER318" s="166"/>
      <c r="ES318" s="166"/>
      <c r="ET318" s="166"/>
    </row>
    <row r="319" spans="5:150">
      <c r="L319" s="176"/>
      <c r="T319" s="166"/>
      <c r="U319" s="166"/>
      <c r="V319" s="166"/>
      <c r="W319" s="166"/>
      <c r="X319" s="166"/>
      <c r="Y319" s="166"/>
      <c r="Z319" s="166"/>
      <c r="AA319" s="166"/>
      <c r="AB319" s="166"/>
      <c r="AC319" s="166"/>
      <c r="AD319" s="166"/>
      <c r="AE319" s="166"/>
      <c r="AF319" s="166"/>
      <c r="AG319" s="166"/>
      <c r="AH319" s="166"/>
      <c r="AI319" s="166"/>
      <c r="AJ319" s="166"/>
      <c r="AK319" s="166"/>
      <c r="AL319" s="166"/>
      <c r="AM319" s="166"/>
      <c r="AN319" s="166"/>
      <c r="AO319" s="166"/>
      <c r="AP319" s="166"/>
      <c r="AQ319" s="166"/>
      <c r="AR319" s="166"/>
      <c r="AS319" s="166"/>
      <c r="AT319" s="166"/>
      <c r="AU319" s="166"/>
      <c r="AV319" s="166"/>
      <c r="AW319" s="166"/>
      <c r="AX319" s="166"/>
      <c r="AY319" s="166"/>
      <c r="AZ319" s="166"/>
      <c r="BA319" s="166"/>
      <c r="BB319" s="166"/>
      <c r="BC319" s="166"/>
      <c r="BD319" s="166"/>
      <c r="BE319" s="166"/>
      <c r="BF319" s="166"/>
      <c r="BG319" s="166"/>
      <c r="BH319" s="166"/>
      <c r="BI319" s="166"/>
      <c r="BJ319" s="166"/>
      <c r="BK319" s="166"/>
      <c r="BL319" s="166"/>
      <c r="BM319" s="166"/>
      <c r="BN319" s="166"/>
      <c r="BO319" s="166"/>
      <c r="BP319" s="166"/>
      <c r="BQ319" s="166"/>
      <c r="BR319" s="166"/>
      <c r="BS319" s="166"/>
      <c r="BT319" s="166"/>
      <c r="BU319" s="166"/>
      <c r="BV319" s="166"/>
      <c r="BW319" s="166"/>
      <c r="BX319" s="166"/>
      <c r="BY319" s="166"/>
      <c r="BZ319" s="166"/>
      <c r="CA319" s="166"/>
      <c r="CB319" s="166"/>
      <c r="CC319" s="166"/>
      <c r="CD319" s="166"/>
      <c r="CE319" s="166"/>
      <c r="CF319" s="166"/>
      <c r="CG319" s="166"/>
      <c r="CH319" s="166"/>
      <c r="CI319" s="166"/>
      <c r="CJ319" s="166"/>
      <c r="CK319" s="166"/>
      <c r="CL319" s="166"/>
      <c r="CM319" s="166"/>
      <c r="CN319" s="166"/>
      <c r="CO319" s="166"/>
      <c r="CP319" s="166"/>
      <c r="CQ319" s="166"/>
      <c r="CR319" s="166"/>
      <c r="CS319" s="166"/>
      <c r="CT319" s="166"/>
      <c r="CU319" s="166"/>
      <c r="CV319" s="166"/>
      <c r="CW319" s="166"/>
      <c r="CX319" s="166"/>
      <c r="CY319" s="166"/>
      <c r="CZ319" s="166"/>
      <c r="DA319" s="166"/>
      <c r="DB319" s="166"/>
      <c r="DC319" s="166"/>
      <c r="DD319" s="166"/>
      <c r="DE319" s="166"/>
      <c r="DF319" s="166"/>
      <c r="DG319" s="166"/>
      <c r="DH319" s="166"/>
      <c r="DI319" s="166"/>
      <c r="DJ319" s="166"/>
      <c r="DK319" s="166"/>
      <c r="DL319" s="166"/>
      <c r="DM319" s="166"/>
      <c r="DN319" s="166"/>
      <c r="DO319" s="166"/>
      <c r="DP319" s="166"/>
      <c r="DQ319" s="166"/>
      <c r="DR319" s="166"/>
      <c r="DS319" s="166"/>
      <c r="DT319" s="166"/>
      <c r="DU319" s="166"/>
      <c r="DV319" s="166"/>
      <c r="DW319" s="166"/>
      <c r="DX319" s="166"/>
      <c r="DY319" s="166"/>
      <c r="DZ319" s="166"/>
      <c r="EA319" s="166"/>
      <c r="EB319" s="166"/>
      <c r="EC319" s="166"/>
      <c r="ED319" s="166"/>
      <c r="EE319" s="166"/>
      <c r="EF319" s="166"/>
      <c r="EG319" s="166"/>
      <c r="EH319" s="166"/>
      <c r="EI319" s="166"/>
      <c r="EJ319" s="166"/>
      <c r="EK319" s="166"/>
      <c r="EL319" s="166"/>
      <c r="EM319" s="166"/>
      <c r="EN319" s="166"/>
      <c r="EO319" s="166"/>
      <c r="EP319" s="166"/>
      <c r="EQ319" s="166"/>
      <c r="ER319" s="166"/>
      <c r="ES319" s="166"/>
      <c r="ET319" s="166"/>
    </row>
    <row r="320" spans="5:150">
      <c r="L320" s="176"/>
      <c r="T320" s="166"/>
      <c r="U320" s="166"/>
      <c r="V320" s="166"/>
      <c r="W320" s="166"/>
      <c r="X320" s="166"/>
      <c r="Y320" s="166"/>
      <c r="Z320" s="166"/>
      <c r="AA320" s="166"/>
      <c r="AB320" s="166"/>
      <c r="AC320" s="166"/>
      <c r="AD320" s="166"/>
      <c r="AE320" s="166"/>
      <c r="AF320" s="166"/>
      <c r="AG320" s="166"/>
      <c r="AH320" s="166"/>
      <c r="AI320" s="166"/>
      <c r="AJ320" s="166"/>
      <c r="AK320" s="166"/>
      <c r="AL320" s="166"/>
      <c r="AM320" s="166"/>
      <c r="AN320" s="166"/>
      <c r="AO320" s="166"/>
      <c r="AP320" s="166"/>
      <c r="AQ320" s="166"/>
      <c r="AR320" s="166"/>
      <c r="AS320" s="166"/>
      <c r="AT320" s="166"/>
      <c r="AU320" s="166"/>
      <c r="AV320" s="166"/>
      <c r="AW320" s="166"/>
      <c r="AX320" s="166"/>
      <c r="AY320" s="166"/>
      <c r="AZ320" s="166"/>
      <c r="BA320" s="166"/>
      <c r="BB320" s="166"/>
      <c r="BC320" s="166"/>
      <c r="BD320" s="166"/>
      <c r="BE320" s="166"/>
      <c r="BF320" s="166"/>
      <c r="BG320" s="166"/>
      <c r="BH320" s="166"/>
      <c r="BI320" s="166"/>
      <c r="BJ320" s="166"/>
      <c r="BK320" s="166"/>
      <c r="BL320" s="166"/>
      <c r="BM320" s="166"/>
      <c r="BN320" s="166"/>
      <c r="BO320" s="166"/>
      <c r="BP320" s="166"/>
      <c r="BQ320" s="166"/>
      <c r="BR320" s="166"/>
      <c r="BS320" s="166"/>
      <c r="BT320" s="166"/>
      <c r="BU320" s="166"/>
      <c r="BV320" s="166"/>
      <c r="BW320" s="166"/>
      <c r="BX320" s="166"/>
      <c r="BY320" s="166"/>
      <c r="BZ320" s="166"/>
      <c r="CA320" s="166"/>
      <c r="CB320" s="166"/>
      <c r="CC320" s="166"/>
      <c r="CD320" s="166"/>
      <c r="CE320" s="166"/>
      <c r="CF320" s="166"/>
      <c r="CG320" s="166"/>
      <c r="CH320" s="166"/>
      <c r="CI320" s="166"/>
      <c r="CJ320" s="166"/>
      <c r="CK320" s="166"/>
      <c r="CL320" s="166"/>
      <c r="CM320" s="166"/>
      <c r="CN320" s="166"/>
      <c r="CO320" s="166"/>
      <c r="CP320" s="166"/>
      <c r="CQ320" s="166"/>
      <c r="CR320" s="166"/>
      <c r="CS320" s="166"/>
      <c r="CT320" s="166"/>
      <c r="CU320" s="166"/>
      <c r="CV320" s="166"/>
      <c r="CW320" s="166"/>
      <c r="CX320" s="166"/>
      <c r="CY320" s="166"/>
      <c r="CZ320" s="166"/>
      <c r="DA320" s="166"/>
      <c r="DB320" s="166"/>
      <c r="DC320" s="166"/>
      <c r="DD320" s="166"/>
      <c r="DE320" s="166"/>
      <c r="DF320" s="166"/>
      <c r="DG320" s="166"/>
      <c r="DH320" s="166"/>
      <c r="DI320" s="166"/>
      <c r="DJ320" s="166"/>
      <c r="DK320" s="166"/>
      <c r="DL320" s="166"/>
      <c r="DM320" s="166"/>
      <c r="DN320" s="166"/>
      <c r="DO320" s="166"/>
      <c r="DP320" s="166"/>
      <c r="DQ320" s="166"/>
      <c r="DR320" s="166"/>
      <c r="DS320" s="166"/>
      <c r="DT320" s="166"/>
      <c r="DU320" s="166"/>
      <c r="DV320" s="166"/>
      <c r="DW320" s="166"/>
      <c r="DX320" s="166"/>
      <c r="DY320" s="166"/>
      <c r="DZ320" s="166"/>
      <c r="EA320" s="166"/>
      <c r="EB320" s="166"/>
      <c r="EC320" s="166"/>
      <c r="ED320" s="166"/>
      <c r="EE320" s="166"/>
      <c r="EF320" s="166"/>
      <c r="EG320" s="166"/>
      <c r="EH320" s="166"/>
      <c r="EI320" s="166"/>
      <c r="EJ320" s="166"/>
      <c r="EK320" s="166"/>
      <c r="EL320" s="166"/>
      <c r="EM320" s="166"/>
      <c r="EN320" s="166"/>
      <c r="EO320" s="166"/>
      <c r="EP320" s="166"/>
      <c r="EQ320" s="166"/>
      <c r="ER320" s="166"/>
      <c r="ES320" s="166"/>
      <c r="ET320" s="166"/>
    </row>
    <row r="321" spans="20:150">
      <c r="T321" s="166"/>
      <c r="U321" s="166"/>
      <c r="V321" s="166"/>
      <c r="W321" s="166"/>
      <c r="X321" s="166"/>
      <c r="Y321" s="166"/>
      <c r="Z321" s="166"/>
      <c r="AA321" s="166"/>
      <c r="AB321" s="166"/>
      <c r="AC321" s="166"/>
      <c r="AD321" s="166"/>
      <c r="AE321" s="166"/>
      <c r="AF321" s="166"/>
      <c r="AG321" s="166"/>
      <c r="AH321" s="166"/>
      <c r="AI321" s="166"/>
      <c r="AJ321" s="166"/>
      <c r="AK321" s="166"/>
      <c r="AL321" s="166"/>
      <c r="AM321" s="166"/>
      <c r="AN321" s="166"/>
      <c r="AO321" s="166"/>
      <c r="AP321" s="166"/>
      <c r="AQ321" s="166"/>
      <c r="AR321" s="166"/>
      <c r="AS321" s="166"/>
      <c r="AT321" s="166"/>
      <c r="AU321" s="166"/>
      <c r="AV321" s="166"/>
      <c r="AW321" s="166"/>
      <c r="AX321" s="166"/>
      <c r="AY321" s="166"/>
      <c r="AZ321" s="166"/>
      <c r="BA321" s="166"/>
      <c r="BB321" s="166"/>
      <c r="BC321" s="166"/>
      <c r="BD321" s="166"/>
      <c r="BE321" s="166"/>
      <c r="BF321" s="166"/>
      <c r="BG321" s="166"/>
      <c r="BH321" s="166"/>
      <c r="BI321" s="166"/>
      <c r="BJ321" s="166"/>
      <c r="BK321" s="166"/>
      <c r="BL321" s="166"/>
      <c r="BM321" s="166"/>
      <c r="BN321" s="166"/>
      <c r="BO321" s="166"/>
      <c r="BP321" s="166"/>
      <c r="BQ321" s="166"/>
      <c r="BR321" s="166"/>
      <c r="BS321" s="166"/>
      <c r="BT321" s="166"/>
      <c r="BU321" s="166"/>
      <c r="BV321" s="166"/>
      <c r="BW321" s="166"/>
      <c r="BX321" s="166"/>
      <c r="BY321" s="166"/>
      <c r="BZ321" s="166"/>
      <c r="CA321" s="166"/>
      <c r="CB321" s="166"/>
      <c r="CC321" s="166"/>
      <c r="CD321" s="166"/>
      <c r="CE321" s="166"/>
      <c r="CF321" s="166"/>
      <c r="CG321" s="166"/>
      <c r="CH321" s="166"/>
      <c r="CI321" s="166"/>
      <c r="CJ321" s="166"/>
      <c r="CK321" s="166"/>
      <c r="CL321" s="166"/>
      <c r="CM321" s="166"/>
      <c r="CN321" s="166"/>
      <c r="CO321" s="166"/>
      <c r="CP321" s="166"/>
      <c r="CQ321" s="166"/>
      <c r="CR321" s="166"/>
      <c r="CS321" s="166"/>
      <c r="CT321" s="166"/>
      <c r="CU321" s="166"/>
      <c r="CV321" s="166"/>
      <c r="CW321" s="166"/>
      <c r="CX321" s="166"/>
      <c r="CY321" s="166"/>
      <c r="CZ321" s="166"/>
      <c r="DA321" s="166"/>
      <c r="DB321" s="166"/>
      <c r="DC321" s="166"/>
      <c r="DD321" s="166"/>
      <c r="DE321" s="166"/>
      <c r="DF321" s="166"/>
      <c r="DG321" s="166"/>
      <c r="DH321" s="166"/>
      <c r="DI321" s="166"/>
      <c r="DJ321" s="166"/>
      <c r="DK321" s="166"/>
      <c r="DL321" s="166"/>
      <c r="DM321" s="166"/>
      <c r="DN321" s="166"/>
      <c r="DO321" s="166"/>
      <c r="DP321" s="166"/>
      <c r="DQ321" s="166"/>
      <c r="DR321" s="166"/>
      <c r="DS321" s="166"/>
      <c r="DT321" s="166"/>
      <c r="DU321" s="166"/>
      <c r="DV321" s="166"/>
      <c r="DW321" s="166"/>
      <c r="DX321" s="166"/>
      <c r="DY321" s="166"/>
      <c r="DZ321" s="166"/>
      <c r="EA321" s="166"/>
      <c r="EB321" s="166"/>
      <c r="EC321" s="166"/>
      <c r="ED321" s="166"/>
      <c r="EE321" s="166"/>
      <c r="EF321" s="166"/>
      <c r="EG321" s="166"/>
      <c r="EH321" s="166"/>
      <c r="EI321" s="166"/>
      <c r="EJ321" s="166"/>
      <c r="EK321" s="166"/>
      <c r="EL321" s="166"/>
      <c r="EM321" s="166"/>
      <c r="EN321" s="166"/>
      <c r="EO321" s="166"/>
      <c r="EP321" s="166"/>
      <c r="EQ321" s="166"/>
      <c r="ER321" s="166"/>
      <c r="ES321" s="166"/>
      <c r="ET321" s="166"/>
    </row>
    <row r="322" spans="20:150">
      <c r="T322" s="166"/>
      <c r="U322" s="166"/>
      <c r="V322" s="166"/>
      <c r="W322" s="166"/>
      <c r="X322" s="166"/>
      <c r="Y322" s="166"/>
      <c r="Z322" s="166"/>
      <c r="AA322" s="166"/>
      <c r="AB322" s="166"/>
      <c r="AC322" s="166"/>
      <c r="AD322" s="166"/>
      <c r="AE322" s="166"/>
      <c r="AF322" s="166"/>
      <c r="AG322" s="166"/>
      <c r="AH322" s="166"/>
      <c r="AI322" s="166"/>
      <c r="AJ322" s="166"/>
      <c r="AK322" s="166"/>
      <c r="AL322" s="166"/>
      <c r="AM322" s="166"/>
      <c r="AN322" s="166"/>
      <c r="AO322" s="166"/>
      <c r="AP322" s="166"/>
      <c r="AQ322" s="166"/>
      <c r="AR322" s="166"/>
      <c r="AS322" s="166"/>
      <c r="AT322" s="166"/>
      <c r="AU322" s="166"/>
      <c r="AV322" s="166"/>
      <c r="AW322" s="166"/>
      <c r="AX322" s="166"/>
      <c r="AY322" s="166"/>
      <c r="AZ322" s="166"/>
      <c r="BA322" s="166"/>
      <c r="BB322" s="166"/>
      <c r="BC322" s="166"/>
      <c r="BD322" s="166"/>
      <c r="BE322" s="166"/>
      <c r="BF322" s="166"/>
      <c r="BG322" s="166"/>
      <c r="BH322" s="166"/>
      <c r="BI322" s="166"/>
      <c r="BJ322" s="166"/>
      <c r="BK322" s="166"/>
      <c r="BL322" s="166"/>
      <c r="BM322" s="166"/>
      <c r="BN322" s="166"/>
      <c r="BO322" s="166"/>
      <c r="BP322" s="166"/>
      <c r="BQ322" s="166"/>
      <c r="BR322" s="166"/>
      <c r="BS322" s="166"/>
      <c r="BT322" s="166"/>
      <c r="BU322" s="166"/>
      <c r="BV322" s="166"/>
      <c r="BW322" s="166"/>
      <c r="BX322" s="166"/>
      <c r="BY322" s="166"/>
      <c r="BZ322" s="166"/>
      <c r="CA322" s="166"/>
      <c r="CB322" s="166"/>
      <c r="CC322" s="166"/>
      <c r="CD322" s="166"/>
      <c r="CE322" s="166"/>
      <c r="CF322" s="166"/>
      <c r="CG322" s="166"/>
      <c r="CH322" s="166"/>
      <c r="CI322" s="166"/>
      <c r="CJ322" s="166"/>
      <c r="CK322" s="166"/>
      <c r="CL322" s="166"/>
      <c r="CM322" s="166"/>
      <c r="CN322" s="166"/>
      <c r="CO322" s="166"/>
      <c r="CP322" s="166"/>
      <c r="CQ322" s="166"/>
      <c r="CR322" s="166"/>
      <c r="CS322" s="166"/>
      <c r="CT322" s="166"/>
      <c r="CU322" s="166"/>
      <c r="CV322" s="166"/>
      <c r="CW322" s="166"/>
      <c r="CX322" s="166"/>
      <c r="CY322" s="166"/>
      <c r="CZ322" s="166"/>
      <c r="DA322" s="166"/>
      <c r="DB322" s="166"/>
      <c r="DC322" s="166"/>
      <c r="DD322" s="166"/>
      <c r="DE322" s="166"/>
      <c r="DF322" s="166"/>
      <c r="DG322" s="166"/>
      <c r="DH322" s="166"/>
      <c r="DI322" s="166"/>
      <c r="DJ322" s="166"/>
      <c r="DK322" s="166"/>
      <c r="DL322" s="166"/>
      <c r="DM322" s="166"/>
      <c r="DN322" s="166"/>
      <c r="DO322" s="166"/>
      <c r="DP322" s="166"/>
      <c r="DQ322" s="166"/>
      <c r="DR322" s="166"/>
      <c r="DS322" s="166"/>
      <c r="DT322" s="166"/>
      <c r="DU322" s="166"/>
      <c r="DV322" s="166"/>
      <c r="DW322" s="166"/>
      <c r="DX322" s="166"/>
      <c r="DY322" s="166"/>
      <c r="DZ322" s="166"/>
      <c r="EA322" s="166"/>
      <c r="EB322" s="166"/>
      <c r="EC322" s="166"/>
      <c r="ED322" s="166"/>
      <c r="EE322" s="166"/>
      <c r="EF322" s="166"/>
      <c r="EG322" s="166"/>
      <c r="EH322" s="166"/>
      <c r="EI322" s="166"/>
      <c r="EJ322" s="166"/>
      <c r="EK322" s="166"/>
      <c r="EL322" s="166"/>
      <c r="EM322" s="166"/>
      <c r="EN322" s="166"/>
      <c r="EO322" s="166"/>
      <c r="EP322" s="166"/>
      <c r="EQ322" s="166"/>
      <c r="ER322" s="166"/>
      <c r="ES322" s="166"/>
      <c r="ET322" s="166"/>
    </row>
    <row r="323" spans="20:150">
      <c r="T323" s="166"/>
      <c r="U323" s="166"/>
      <c r="V323" s="166"/>
      <c r="W323" s="166"/>
      <c r="X323" s="166"/>
      <c r="Y323" s="166"/>
      <c r="Z323" s="166"/>
      <c r="AA323" s="166"/>
      <c r="AB323" s="166"/>
      <c r="AC323" s="166"/>
      <c r="AD323" s="166"/>
      <c r="AE323" s="166"/>
      <c r="AF323" s="166"/>
      <c r="AG323" s="166"/>
      <c r="AH323" s="166"/>
      <c r="AI323" s="166"/>
      <c r="AJ323" s="166"/>
      <c r="AK323" s="166"/>
      <c r="AL323" s="166"/>
      <c r="AM323" s="166"/>
      <c r="AN323" s="166"/>
      <c r="AO323" s="166"/>
      <c r="AP323" s="166"/>
      <c r="AQ323" s="166"/>
      <c r="AR323" s="166"/>
      <c r="AS323" s="166"/>
      <c r="AT323" s="166"/>
      <c r="AU323" s="166"/>
      <c r="AV323" s="166"/>
      <c r="AW323" s="166"/>
      <c r="AX323" s="166"/>
      <c r="AY323" s="166"/>
      <c r="AZ323" s="166"/>
      <c r="BA323" s="166"/>
      <c r="BB323" s="166"/>
      <c r="BC323" s="166"/>
      <c r="BD323" s="166"/>
      <c r="BE323" s="166"/>
      <c r="BF323" s="166"/>
      <c r="BG323" s="166"/>
      <c r="BH323" s="166"/>
      <c r="BI323" s="166"/>
      <c r="BJ323" s="166"/>
      <c r="BK323" s="166"/>
      <c r="BL323" s="166"/>
      <c r="BM323" s="166"/>
      <c r="BN323" s="166"/>
      <c r="BO323" s="166"/>
      <c r="BP323" s="166"/>
      <c r="BQ323" s="166"/>
      <c r="BR323" s="166"/>
      <c r="BS323" s="166"/>
      <c r="BT323" s="166"/>
      <c r="BU323" s="166"/>
      <c r="BV323" s="166"/>
      <c r="BW323" s="166"/>
      <c r="BX323" s="166"/>
      <c r="BY323" s="166"/>
      <c r="BZ323" s="166"/>
      <c r="CA323" s="166"/>
      <c r="CB323" s="166"/>
      <c r="CC323" s="166"/>
      <c r="CD323" s="166"/>
      <c r="CE323" s="166"/>
      <c r="CF323" s="166"/>
      <c r="CG323" s="166"/>
      <c r="CH323" s="166"/>
      <c r="CI323" s="166"/>
      <c r="CJ323" s="166"/>
      <c r="CK323" s="166"/>
      <c r="CL323" s="166"/>
      <c r="CM323" s="166"/>
      <c r="CN323" s="166"/>
      <c r="CO323" s="166"/>
      <c r="CP323" s="166"/>
      <c r="CQ323" s="166"/>
      <c r="CR323" s="166"/>
      <c r="CS323" s="166"/>
      <c r="CT323" s="166"/>
      <c r="CU323" s="166"/>
      <c r="CV323" s="166"/>
      <c r="CW323" s="166"/>
      <c r="CX323" s="166"/>
      <c r="CY323" s="166"/>
      <c r="CZ323" s="166"/>
      <c r="DA323" s="166"/>
      <c r="DB323" s="166"/>
      <c r="DC323" s="166"/>
      <c r="DD323" s="166"/>
      <c r="DE323" s="166"/>
      <c r="DF323" s="166"/>
      <c r="DG323" s="166"/>
      <c r="DH323" s="166"/>
      <c r="DI323" s="166"/>
      <c r="DJ323" s="166"/>
      <c r="DK323" s="166"/>
      <c r="DL323" s="166"/>
      <c r="DM323" s="166"/>
      <c r="DN323" s="166"/>
      <c r="DO323" s="166"/>
      <c r="DP323" s="166"/>
      <c r="DQ323" s="166"/>
      <c r="DR323" s="166"/>
      <c r="DS323" s="166"/>
      <c r="DT323" s="166"/>
      <c r="DU323" s="166"/>
      <c r="DV323" s="166"/>
      <c r="DW323" s="166"/>
      <c r="DX323" s="166"/>
      <c r="DY323" s="166"/>
      <c r="DZ323" s="166"/>
      <c r="EA323" s="166"/>
      <c r="EB323" s="166"/>
      <c r="EC323" s="166"/>
      <c r="ED323" s="166"/>
      <c r="EE323" s="166"/>
      <c r="EF323" s="166"/>
      <c r="EG323" s="166"/>
      <c r="EH323" s="166"/>
      <c r="EI323" s="166"/>
      <c r="EJ323" s="166"/>
      <c r="EK323" s="166"/>
      <c r="EL323" s="166"/>
      <c r="EM323" s="166"/>
      <c r="EN323" s="166"/>
      <c r="EO323" s="166"/>
      <c r="EP323" s="166"/>
      <c r="EQ323" s="166"/>
      <c r="ER323" s="166"/>
      <c r="ES323" s="166"/>
      <c r="ET323" s="166"/>
    </row>
    <row r="324" spans="20:150">
      <c r="T324" s="166"/>
      <c r="U324" s="166"/>
      <c r="V324" s="166"/>
      <c r="W324" s="166"/>
      <c r="X324" s="166"/>
      <c r="Y324" s="166"/>
      <c r="Z324" s="166"/>
      <c r="AA324" s="166"/>
      <c r="AB324" s="166"/>
      <c r="AC324" s="166"/>
      <c r="AD324" s="166"/>
      <c r="AE324" s="166"/>
      <c r="AF324" s="166"/>
      <c r="AG324" s="166"/>
      <c r="AH324" s="166"/>
      <c r="AI324" s="166"/>
      <c r="AJ324" s="166"/>
      <c r="AK324" s="166"/>
      <c r="AL324" s="166"/>
      <c r="AM324" s="166"/>
      <c r="AN324" s="166"/>
      <c r="AO324" s="166"/>
      <c r="AP324" s="166"/>
      <c r="AQ324" s="166"/>
      <c r="AR324" s="166"/>
      <c r="AS324" s="166"/>
      <c r="AT324" s="166"/>
      <c r="AU324" s="166"/>
      <c r="AV324" s="166"/>
      <c r="AW324" s="166"/>
      <c r="AX324" s="166"/>
      <c r="AY324" s="166"/>
      <c r="AZ324" s="166"/>
      <c r="BA324" s="166"/>
      <c r="BB324" s="166"/>
      <c r="BC324" s="166"/>
      <c r="BD324" s="166"/>
      <c r="BE324" s="166"/>
      <c r="BF324" s="166"/>
      <c r="BG324" s="166"/>
      <c r="BH324" s="166"/>
      <c r="BI324" s="166"/>
      <c r="BJ324" s="166"/>
      <c r="BK324" s="166"/>
      <c r="BL324" s="166"/>
      <c r="BM324" s="166"/>
      <c r="BN324" s="166"/>
      <c r="BO324" s="166"/>
      <c r="BP324" s="166"/>
      <c r="BQ324" s="166"/>
      <c r="BR324" s="166"/>
      <c r="BS324" s="166"/>
      <c r="BT324" s="166"/>
      <c r="BU324" s="166"/>
      <c r="BV324" s="166"/>
      <c r="BW324" s="166"/>
      <c r="BX324" s="166"/>
      <c r="BY324" s="166"/>
      <c r="BZ324" s="166"/>
      <c r="CA324" s="166"/>
      <c r="CB324" s="166"/>
      <c r="CC324" s="166"/>
      <c r="CD324" s="166"/>
      <c r="CE324" s="166"/>
      <c r="CF324" s="166"/>
      <c r="CG324" s="166"/>
      <c r="CH324" s="166"/>
      <c r="CI324" s="166"/>
      <c r="CJ324" s="166"/>
      <c r="CK324" s="166"/>
      <c r="CL324" s="166"/>
      <c r="CM324" s="166"/>
      <c r="CN324" s="166"/>
      <c r="CO324" s="166"/>
      <c r="CP324" s="166"/>
      <c r="CQ324" s="166"/>
      <c r="CR324" s="166"/>
      <c r="CS324" s="166"/>
      <c r="CT324" s="166"/>
      <c r="CU324" s="166"/>
      <c r="CV324" s="166"/>
      <c r="CW324" s="166"/>
      <c r="CX324" s="166"/>
      <c r="CY324" s="166"/>
      <c r="CZ324" s="166"/>
      <c r="DA324" s="166"/>
      <c r="DB324" s="166"/>
      <c r="DC324" s="166"/>
      <c r="DD324" s="166"/>
      <c r="DE324" s="166"/>
      <c r="DF324" s="166"/>
      <c r="DG324" s="166"/>
      <c r="DH324" s="166"/>
      <c r="DI324" s="166"/>
      <c r="DJ324" s="166"/>
      <c r="DK324" s="166"/>
      <c r="DL324" s="166"/>
      <c r="DM324" s="166"/>
      <c r="DN324" s="166"/>
      <c r="DO324" s="166"/>
      <c r="DP324" s="166"/>
      <c r="DQ324" s="166"/>
      <c r="DR324" s="166"/>
      <c r="DS324" s="166"/>
      <c r="DT324" s="166"/>
      <c r="DU324" s="166"/>
      <c r="DV324" s="166"/>
      <c r="DW324" s="166"/>
      <c r="DX324" s="166"/>
      <c r="DY324" s="166"/>
      <c r="DZ324" s="166"/>
      <c r="EA324" s="166"/>
      <c r="EB324" s="166"/>
      <c r="EC324" s="166"/>
      <c r="ED324" s="166"/>
      <c r="EE324" s="166"/>
      <c r="EF324" s="166"/>
      <c r="EG324" s="166"/>
      <c r="EH324" s="166"/>
      <c r="EI324" s="166"/>
      <c r="EJ324" s="166"/>
      <c r="EK324" s="166"/>
      <c r="EL324" s="166"/>
      <c r="EM324" s="166"/>
      <c r="EN324" s="166"/>
      <c r="EO324" s="166"/>
      <c r="EP324" s="166"/>
      <c r="EQ324" s="166"/>
      <c r="ER324" s="166"/>
      <c r="ES324" s="166"/>
      <c r="ET324" s="166"/>
    </row>
    <row r="325" spans="20:150">
      <c r="T325" s="166"/>
      <c r="U325" s="166"/>
      <c r="V325" s="166"/>
      <c r="W325" s="166"/>
      <c r="X325" s="166"/>
      <c r="Y325" s="166"/>
      <c r="Z325" s="166"/>
      <c r="AA325" s="166"/>
      <c r="AB325" s="166"/>
      <c r="AC325" s="166"/>
      <c r="AD325" s="166"/>
      <c r="AE325" s="166"/>
      <c r="AF325" s="166"/>
      <c r="AG325" s="166"/>
      <c r="AH325" s="166"/>
      <c r="AI325" s="166"/>
      <c r="AJ325" s="166"/>
      <c r="AK325" s="166"/>
      <c r="AL325" s="166"/>
      <c r="AM325" s="166"/>
      <c r="AN325" s="166"/>
      <c r="AO325" s="166"/>
      <c r="AP325" s="166"/>
      <c r="AQ325" s="166"/>
      <c r="AR325" s="166"/>
      <c r="AS325" s="166"/>
      <c r="AT325" s="166"/>
      <c r="AU325" s="166"/>
      <c r="AV325" s="166"/>
      <c r="AW325" s="166"/>
      <c r="AX325" s="166"/>
      <c r="AY325" s="166"/>
      <c r="AZ325" s="166"/>
      <c r="BA325" s="166"/>
      <c r="BB325" s="166"/>
      <c r="BC325" s="166"/>
      <c r="BD325" s="166"/>
      <c r="BE325" s="166"/>
      <c r="BF325" s="166"/>
      <c r="BG325" s="166"/>
      <c r="BH325" s="166"/>
      <c r="BI325" s="166"/>
      <c r="BJ325" s="166"/>
      <c r="BK325" s="166"/>
      <c r="BL325" s="166"/>
      <c r="BM325" s="166"/>
      <c r="BN325" s="166"/>
      <c r="BO325" s="166"/>
      <c r="BP325" s="166"/>
      <c r="BQ325" s="166"/>
      <c r="BR325" s="166"/>
      <c r="BS325" s="166"/>
      <c r="BT325" s="166"/>
      <c r="BU325" s="166"/>
      <c r="BV325" s="166"/>
      <c r="BW325" s="166"/>
      <c r="BX325" s="166"/>
      <c r="BY325" s="166"/>
      <c r="BZ325" s="166"/>
      <c r="CA325" s="166"/>
      <c r="CB325" s="166"/>
      <c r="CC325" s="166"/>
      <c r="CD325" s="166"/>
      <c r="CE325" s="166"/>
      <c r="CF325" s="166"/>
      <c r="CG325" s="166"/>
      <c r="CH325" s="166"/>
      <c r="CI325" s="166"/>
      <c r="CJ325" s="166"/>
      <c r="CK325" s="166"/>
      <c r="CL325" s="166"/>
      <c r="CM325" s="166"/>
      <c r="CN325" s="166"/>
      <c r="CO325" s="166"/>
      <c r="CP325" s="166"/>
      <c r="CQ325" s="166"/>
      <c r="CR325" s="166"/>
      <c r="CS325" s="166"/>
      <c r="CT325" s="166"/>
      <c r="CU325" s="166"/>
      <c r="CV325" s="166"/>
      <c r="CW325" s="166"/>
      <c r="CX325" s="166"/>
      <c r="CY325" s="166"/>
      <c r="CZ325" s="166"/>
      <c r="DA325" s="166"/>
      <c r="DB325" s="166"/>
      <c r="DC325" s="166"/>
      <c r="DD325" s="166"/>
      <c r="DE325" s="166"/>
      <c r="DF325" s="166"/>
      <c r="DG325" s="166"/>
      <c r="DH325" s="166"/>
      <c r="DI325" s="166"/>
      <c r="DJ325" s="166"/>
      <c r="DK325" s="166"/>
      <c r="DL325" s="166"/>
      <c r="DM325" s="166"/>
      <c r="DN325" s="166"/>
      <c r="DO325" s="166"/>
      <c r="DP325" s="166"/>
      <c r="DQ325" s="166"/>
      <c r="DR325" s="166"/>
      <c r="DS325" s="166"/>
      <c r="DT325" s="166"/>
      <c r="DU325" s="166"/>
      <c r="DV325" s="166"/>
      <c r="DW325" s="166"/>
      <c r="DX325" s="166"/>
      <c r="DY325" s="166"/>
      <c r="DZ325" s="166"/>
      <c r="EA325" s="166"/>
      <c r="EB325" s="166"/>
      <c r="EC325" s="166"/>
      <c r="ED325" s="166"/>
      <c r="EE325" s="166"/>
      <c r="EF325" s="166"/>
      <c r="EG325" s="166"/>
      <c r="EH325" s="166"/>
      <c r="EI325" s="166"/>
      <c r="EJ325" s="166"/>
      <c r="EK325" s="166"/>
      <c r="EL325" s="166"/>
      <c r="EM325" s="166"/>
      <c r="EN325" s="166"/>
      <c r="EO325" s="166"/>
      <c r="EP325" s="166"/>
      <c r="EQ325" s="166"/>
      <c r="ER325" s="166"/>
      <c r="ES325" s="166"/>
      <c r="ET325" s="166"/>
    </row>
    <row r="326" spans="20:150">
      <c r="T326" s="166"/>
      <c r="U326" s="166"/>
      <c r="V326" s="166"/>
      <c r="W326" s="166"/>
      <c r="X326" s="166"/>
      <c r="Y326" s="166"/>
      <c r="Z326" s="166"/>
      <c r="AA326" s="166"/>
      <c r="AB326" s="166"/>
      <c r="AC326" s="166"/>
      <c r="AD326" s="166"/>
      <c r="AE326" s="166"/>
      <c r="AF326" s="166"/>
      <c r="AG326" s="166"/>
      <c r="AH326" s="166"/>
      <c r="AI326" s="166"/>
      <c r="AJ326" s="166"/>
      <c r="AK326" s="166"/>
      <c r="AL326" s="166"/>
      <c r="AM326" s="166"/>
      <c r="AN326" s="166"/>
      <c r="AO326" s="166"/>
      <c r="AP326" s="166"/>
      <c r="AQ326" s="166"/>
      <c r="AR326" s="166"/>
      <c r="AS326" s="166"/>
      <c r="AT326" s="166"/>
      <c r="AU326" s="166"/>
      <c r="AV326" s="166"/>
      <c r="AW326" s="166"/>
      <c r="AX326" s="166"/>
      <c r="AY326" s="166"/>
      <c r="AZ326" s="166"/>
      <c r="BA326" s="166"/>
      <c r="BB326" s="166"/>
      <c r="BC326" s="166"/>
      <c r="BD326" s="166"/>
      <c r="BE326" s="166"/>
      <c r="BF326" s="166"/>
      <c r="BG326" s="166"/>
      <c r="BH326" s="166"/>
      <c r="BI326" s="166"/>
      <c r="BJ326" s="166"/>
      <c r="BK326" s="166"/>
      <c r="BL326" s="166"/>
      <c r="BM326" s="166"/>
      <c r="BN326" s="166"/>
      <c r="BO326" s="166"/>
      <c r="BP326" s="166"/>
      <c r="BQ326" s="166"/>
      <c r="BR326" s="166"/>
      <c r="BS326" s="166"/>
      <c r="BT326" s="166"/>
      <c r="BU326" s="166"/>
      <c r="BV326" s="166"/>
      <c r="BW326" s="166"/>
      <c r="BX326" s="166"/>
      <c r="BY326" s="166"/>
      <c r="BZ326" s="166"/>
      <c r="CA326" s="166"/>
      <c r="CB326" s="166"/>
      <c r="CC326" s="166"/>
      <c r="CD326" s="166"/>
      <c r="CE326" s="166"/>
      <c r="CF326" s="166"/>
      <c r="CG326" s="166"/>
      <c r="CH326" s="166"/>
      <c r="CI326" s="166"/>
      <c r="CJ326" s="166"/>
      <c r="CK326" s="166"/>
      <c r="CL326" s="166"/>
      <c r="CM326" s="166"/>
      <c r="CN326" s="166"/>
      <c r="CO326" s="166"/>
      <c r="CP326" s="166"/>
      <c r="CQ326" s="166"/>
      <c r="CR326" s="166"/>
      <c r="CS326" s="166"/>
      <c r="CT326" s="166"/>
      <c r="CU326" s="166"/>
      <c r="CV326" s="166"/>
      <c r="CW326" s="166"/>
      <c r="CX326" s="166"/>
      <c r="CY326" s="166"/>
      <c r="CZ326" s="166"/>
      <c r="DA326" s="166"/>
      <c r="DB326" s="166"/>
      <c r="DC326" s="166"/>
      <c r="DD326" s="166"/>
      <c r="DE326" s="166"/>
      <c r="DF326" s="166"/>
      <c r="DG326" s="166"/>
      <c r="DH326" s="166"/>
      <c r="DI326" s="166"/>
      <c r="DJ326" s="166"/>
      <c r="DK326" s="166"/>
      <c r="DL326" s="166"/>
      <c r="DM326" s="166"/>
      <c r="DN326" s="166"/>
      <c r="DO326" s="166"/>
      <c r="DP326" s="166"/>
      <c r="DQ326" s="166"/>
      <c r="DR326" s="166"/>
      <c r="DS326" s="166"/>
      <c r="DT326" s="166"/>
      <c r="DU326" s="166"/>
      <c r="DV326" s="166"/>
      <c r="DW326" s="166"/>
      <c r="DX326" s="166"/>
      <c r="DY326" s="166"/>
      <c r="DZ326" s="166"/>
      <c r="EA326" s="166"/>
      <c r="EB326" s="166"/>
      <c r="EC326" s="166"/>
      <c r="ED326" s="166"/>
      <c r="EE326" s="166"/>
      <c r="EF326" s="166"/>
      <c r="EG326" s="166"/>
      <c r="EH326" s="166"/>
      <c r="EI326" s="166"/>
      <c r="EJ326" s="166"/>
      <c r="EK326" s="166"/>
      <c r="EL326" s="166"/>
      <c r="EM326" s="166"/>
      <c r="EN326" s="166"/>
      <c r="EO326" s="166"/>
      <c r="EP326" s="166"/>
      <c r="EQ326" s="166"/>
      <c r="ER326" s="166"/>
      <c r="ES326" s="166"/>
      <c r="ET326" s="166"/>
    </row>
    <row r="327" spans="20:150">
      <c r="T327" s="166"/>
      <c r="U327" s="166"/>
      <c r="V327" s="166"/>
      <c r="W327" s="166"/>
      <c r="X327" s="166"/>
      <c r="Y327" s="166"/>
      <c r="Z327" s="166"/>
      <c r="AA327" s="166"/>
      <c r="AB327" s="166"/>
      <c r="AC327" s="166"/>
      <c r="AD327" s="166"/>
      <c r="AE327" s="166"/>
      <c r="AF327" s="166"/>
      <c r="AG327" s="166"/>
      <c r="AH327" s="166"/>
      <c r="AI327" s="166"/>
      <c r="AJ327" s="166"/>
      <c r="AK327" s="166"/>
      <c r="AL327" s="166"/>
      <c r="AM327" s="166"/>
      <c r="AN327" s="166"/>
      <c r="AO327" s="166"/>
      <c r="AP327" s="166"/>
      <c r="AQ327" s="166"/>
      <c r="AR327" s="166"/>
      <c r="AS327" s="166"/>
      <c r="AT327" s="166"/>
      <c r="AU327" s="166"/>
      <c r="AV327" s="166"/>
      <c r="AW327" s="166"/>
      <c r="AX327" s="166"/>
      <c r="AY327" s="166"/>
      <c r="AZ327" s="166"/>
      <c r="BA327" s="166"/>
      <c r="BB327" s="166"/>
      <c r="BC327" s="166"/>
      <c r="BD327" s="166"/>
      <c r="BE327" s="166"/>
      <c r="BF327" s="166"/>
      <c r="BG327" s="166"/>
      <c r="BH327" s="166"/>
      <c r="BI327" s="166"/>
      <c r="BJ327" s="166"/>
      <c r="BK327" s="166"/>
      <c r="BL327" s="166"/>
      <c r="BM327" s="166"/>
      <c r="BN327" s="166"/>
      <c r="BO327" s="166"/>
      <c r="BP327" s="166"/>
      <c r="BQ327" s="166"/>
      <c r="BR327" s="166"/>
      <c r="BS327" s="166"/>
      <c r="BT327" s="166"/>
      <c r="BU327" s="166"/>
      <c r="BV327" s="166"/>
      <c r="BW327" s="166"/>
      <c r="BX327" s="166"/>
      <c r="BY327" s="166"/>
      <c r="BZ327" s="166"/>
      <c r="CA327" s="166"/>
      <c r="CB327" s="166"/>
      <c r="CC327" s="166"/>
      <c r="CD327" s="166"/>
      <c r="CE327" s="166"/>
      <c r="CF327" s="166"/>
      <c r="CG327" s="166"/>
      <c r="CH327" s="166"/>
      <c r="CI327" s="166"/>
      <c r="CJ327" s="166"/>
      <c r="CK327" s="166"/>
      <c r="CL327" s="166"/>
      <c r="CM327" s="166"/>
      <c r="CN327" s="166"/>
      <c r="CO327" s="166"/>
      <c r="CP327" s="166"/>
      <c r="CQ327" s="166"/>
      <c r="CR327" s="166"/>
      <c r="CS327" s="166"/>
      <c r="CT327" s="166"/>
      <c r="CU327" s="166"/>
      <c r="CV327" s="166"/>
      <c r="CW327" s="166"/>
      <c r="CX327" s="166"/>
      <c r="CY327" s="166"/>
      <c r="CZ327" s="166"/>
      <c r="DA327" s="166"/>
      <c r="DB327" s="166"/>
      <c r="DC327" s="166"/>
      <c r="DD327" s="166"/>
      <c r="DE327" s="166"/>
      <c r="DF327" s="166"/>
      <c r="DG327" s="166"/>
      <c r="DH327" s="166"/>
      <c r="DI327" s="166"/>
      <c r="DJ327" s="166"/>
      <c r="DK327" s="166"/>
      <c r="DL327" s="166"/>
      <c r="DM327" s="166"/>
      <c r="DN327" s="166"/>
      <c r="DO327" s="166"/>
      <c r="DP327" s="166"/>
      <c r="DQ327" s="166"/>
      <c r="DR327" s="166"/>
      <c r="DS327" s="166"/>
      <c r="DT327" s="166"/>
      <c r="DU327" s="166"/>
      <c r="DV327" s="166"/>
      <c r="DW327" s="166"/>
      <c r="DX327" s="166"/>
      <c r="DY327" s="166"/>
      <c r="DZ327" s="166"/>
      <c r="EA327" s="166"/>
      <c r="EB327" s="166"/>
      <c r="EC327" s="166"/>
      <c r="ED327" s="166"/>
      <c r="EE327" s="166"/>
      <c r="EF327" s="166"/>
      <c r="EG327" s="166"/>
      <c r="EH327" s="166"/>
      <c r="EI327" s="166"/>
      <c r="EJ327" s="166"/>
      <c r="EK327" s="166"/>
      <c r="EL327" s="166"/>
      <c r="EM327" s="166"/>
      <c r="EN327" s="166"/>
      <c r="EO327" s="166"/>
      <c r="EP327" s="166"/>
      <c r="EQ327" s="166"/>
      <c r="ER327" s="166"/>
      <c r="ES327" s="166"/>
      <c r="ET327" s="166"/>
    </row>
    <row r="328" spans="20:150">
      <c r="T328" s="166"/>
      <c r="U328" s="166"/>
      <c r="V328" s="166"/>
      <c r="W328" s="166"/>
      <c r="X328" s="166"/>
      <c r="Y328" s="166"/>
      <c r="Z328" s="166"/>
      <c r="AA328" s="166"/>
      <c r="AB328" s="166"/>
      <c r="AC328" s="166"/>
      <c r="AD328" s="166"/>
      <c r="AE328" s="166"/>
      <c r="AF328" s="166"/>
      <c r="AG328" s="166"/>
      <c r="AH328" s="166"/>
      <c r="AI328" s="166"/>
      <c r="AJ328" s="166"/>
      <c r="AK328" s="166"/>
      <c r="AL328" s="166"/>
      <c r="AM328" s="166"/>
      <c r="AN328" s="166"/>
      <c r="AO328" s="166"/>
      <c r="AP328" s="166"/>
      <c r="AQ328" s="166"/>
      <c r="AR328" s="166"/>
      <c r="AS328" s="166"/>
      <c r="AT328" s="166"/>
      <c r="AU328" s="166"/>
      <c r="AV328" s="166"/>
      <c r="AW328" s="166"/>
      <c r="AX328" s="166"/>
      <c r="AY328" s="166"/>
      <c r="AZ328" s="166"/>
      <c r="BA328" s="166"/>
      <c r="BB328" s="166"/>
      <c r="BC328" s="166"/>
      <c r="BD328" s="166"/>
      <c r="BE328" s="166"/>
      <c r="BF328" s="166"/>
      <c r="BG328" s="166"/>
      <c r="BH328" s="166"/>
      <c r="BI328" s="166"/>
      <c r="BJ328" s="166"/>
      <c r="BK328" s="166"/>
      <c r="BL328" s="166"/>
      <c r="BM328" s="166"/>
      <c r="BN328" s="166"/>
      <c r="BO328" s="166"/>
      <c r="BP328" s="166"/>
      <c r="BQ328" s="166"/>
      <c r="BR328" s="166"/>
      <c r="BS328" s="166"/>
      <c r="BT328" s="166"/>
      <c r="BU328" s="166"/>
      <c r="BV328" s="166"/>
      <c r="BW328" s="166"/>
      <c r="BX328" s="166"/>
      <c r="BY328" s="166"/>
      <c r="BZ328" s="166"/>
      <c r="CA328" s="166"/>
      <c r="CB328" s="166"/>
      <c r="CC328" s="166"/>
      <c r="CD328" s="166"/>
      <c r="CE328" s="166"/>
      <c r="CF328" s="166"/>
      <c r="CG328" s="166"/>
      <c r="CH328" s="166"/>
      <c r="CI328" s="166"/>
      <c r="CJ328" s="166"/>
      <c r="CK328" s="166"/>
      <c r="CL328" s="166"/>
      <c r="CM328" s="166"/>
      <c r="CN328" s="166"/>
      <c r="CO328" s="166"/>
      <c r="CP328" s="166"/>
      <c r="CQ328" s="166"/>
      <c r="CR328" s="166"/>
      <c r="CS328" s="166"/>
      <c r="CT328" s="166"/>
      <c r="CU328" s="166"/>
      <c r="CV328" s="166"/>
      <c r="CW328" s="166"/>
      <c r="CX328" s="166"/>
      <c r="CY328" s="166"/>
      <c r="CZ328" s="166"/>
      <c r="DA328" s="166"/>
      <c r="DB328" s="166"/>
      <c r="DC328" s="166"/>
      <c r="DD328" s="166"/>
      <c r="DE328" s="166"/>
      <c r="DF328" s="166"/>
      <c r="DG328" s="166"/>
      <c r="DH328" s="166"/>
      <c r="DI328" s="166"/>
      <c r="DJ328" s="166"/>
      <c r="DK328" s="166"/>
      <c r="DL328" s="166"/>
      <c r="DM328" s="166"/>
      <c r="DN328" s="166"/>
      <c r="DO328" s="166"/>
      <c r="DP328" s="166"/>
      <c r="DQ328" s="166"/>
      <c r="DR328" s="166"/>
      <c r="DS328" s="166"/>
      <c r="DT328" s="166"/>
      <c r="DU328" s="166"/>
      <c r="DV328" s="166"/>
      <c r="DW328" s="166"/>
      <c r="DX328" s="166"/>
      <c r="DY328" s="166"/>
      <c r="DZ328" s="166"/>
      <c r="EA328" s="166"/>
      <c r="EB328" s="166"/>
      <c r="EC328" s="166"/>
      <c r="ED328" s="166"/>
      <c r="EE328" s="166"/>
      <c r="EF328" s="166"/>
      <c r="EG328" s="166"/>
      <c r="EH328" s="166"/>
      <c r="EI328" s="166"/>
      <c r="EJ328" s="166"/>
      <c r="EK328" s="166"/>
      <c r="EL328" s="166"/>
      <c r="EM328" s="166"/>
      <c r="EN328" s="166"/>
      <c r="EO328" s="166"/>
      <c r="EP328" s="166"/>
      <c r="EQ328" s="166"/>
      <c r="ER328" s="166"/>
      <c r="ES328" s="166"/>
      <c r="ET328" s="166"/>
    </row>
    <row r="329" spans="20:150">
      <c r="T329" s="166"/>
      <c r="U329" s="166"/>
      <c r="V329" s="166"/>
      <c r="W329" s="166"/>
      <c r="X329" s="166"/>
      <c r="Y329" s="166"/>
      <c r="Z329" s="166"/>
      <c r="AA329" s="166"/>
      <c r="AB329" s="166"/>
      <c r="AC329" s="166"/>
      <c r="AD329" s="166"/>
      <c r="AE329" s="166"/>
      <c r="AF329" s="166"/>
      <c r="AG329" s="166"/>
      <c r="AH329" s="166"/>
      <c r="AI329" s="166"/>
      <c r="AJ329" s="166"/>
      <c r="AK329" s="166"/>
      <c r="AL329" s="166"/>
      <c r="AM329" s="166"/>
      <c r="AN329" s="166"/>
      <c r="AO329" s="166"/>
      <c r="AP329" s="166"/>
      <c r="AQ329" s="166"/>
      <c r="AR329" s="166"/>
      <c r="AS329" s="166"/>
      <c r="AT329" s="166"/>
      <c r="AU329" s="166"/>
      <c r="AV329" s="166"/>
      <c r="AW329" s="166"/>
      <c r="AX329" s="166"/>
      <c r="AY329" s="166"/>
      <c r="AZ329" s="166"/>
      <c r="BA329" s="166"/>
      <c r="BB329" s="166"/>
      <c r="BC329" s="166"/>
      <c r="BD329" s="166"/>
      <c r="BE329" s="166"/>
      <c r="BF329" s="166"/>
      <c r="BG329" s="166"/>
      <c r="BH329" s="166"/>
      <c r="BI329" s="166"/>
      <c r="BJ329" s="166"/>
      <c r="BK329" s="166"/>
      <c r="BL329" s="166"/>
      <c r="BM329" s="166"/>
      <c r="BN329" s="166"/>
      <c r="BO329" s="166"/>
      <c r="BP329" s="166"/>
      <c r="BQ329" s="166"/>
      <c r="BR329" s="166"/>
      <c r="BS329" s="166"/>
      <c r="BT329" s="166"/>
      <c r="BU329" s="166"/>
      <c r="BV329" s="166"/>
      <c r="BW329" s="166"/>
      <c r="BX329" s="166"/>
      <c r="BY329" s="166"/>
      <c r="BZ329" s="166"/>
      <c r="CA329" s="166"/>
      <c r="CB329" s="166"/>
      <c r="CC329" s="166"/>
      <c r="CD329" s="166"/>
      <c r="CE329" s="166"/>
      <c r="CF329" s="166"/>
      <c r="CG329" s="166"/>
      <c r="CH329" s="166"/>
      <c r="CI329" s="166"/>
      <c r="CJ329" s="166"/>
      <c r="CK329" s="166"/>
      <c r="CL329" s="166"/>
      <c r="CM329" s="166"/>
      <c r="CN329" s="166"/>
      <c r="CO329" s="166"/>
      <c r="CP329" s="166"/>
      <c r="CQ329" s="166"/>
      <c r="CR329" s="166"/>
      <c r="CS329" s="166"/>
      <c r="CT329" s="166"/>
      <c r="CU329" s="166"/>
      <c r="CV329" s="166"/>
      <c r="CW329" s="166"/>
      <c r="CX329" s="166"/>
      <c r="CY329" s="166"/>
      <c r="CZ329" s="166"/>
      <c r="DA329" s="166"/>
      <c r="DB329" s="166"/>
      <c r="DC329" s="166"/>
      <c r="DD329" s="166"/>
      <c r="DE329" s="166"/>
      <c r="DF329" s="166"/>
      <c r="DG329" s="166"/>
      <c r="DH329" s="166"/>
      <c r="DI329" s="166"/>
      <c r="DJ329" s="166"/>
      <c r="DK329" s="166"/>
      <c r="DL329" s="166"/>
      <c r="DM329" s="166"/>
      <c r="DN329" s="166"/>
      <c r="DO329" s="166"/>
      <c r="DP329" s="166"/>
      <c r="DQ329" s="166"/>
      <c r="DR329" s="166"/>
      <c r="DS329" s="166"/>
      <c r="DT329" s="166"/>
      <c r="DU329" s="166"/>
      <c r="DV329" s="166"/>
      <c r="DW329" s="166"/>
      <c r="DX329" s="166"/>
      <c r="DY329" s="166"/>
      <c r="DZ329" s="166"/>
      <c r="EA329" s="166"/>
      <c r="EB329" s="166"/>
      <c r="EC329" s="166"/>
      <c r="ED329" s="166"/>
      <c r="EE329" s="166"/>
      <c r="EF329" s="166"/>
      <c r="EG329" s="166"/>
      <c r="EH329" s="166"/>
      <c r="EI329" s="166"/>
      <c r="EJ329" s="166"/>
      <c r="EK329" s="166"/>
      <c r="EL329" s="166"/>
      <c r="EM329" s="166"/>
      <c r="EN329" s="166"/>
      <c r="EO329" s="166"/>
      <c r="EP329" s="166"/>
      <c r="EQ329" s="166"/>
      <c r="ER329" s="166"/>
      <c r="ES329" s="166"/>
      <c r="ET329" s="166"/>
    </row>
    <row r="330" spans="20:150">
      <c r="T330" s="166"/>
      <c r="U330" s="166"/>
      <c r="V330" s="166"/>
      <c r="W330" s="166"/>
      <c r="X330" s="166"/>
      <c r="Y330" s="166"/>
      <c r="Z330" s="166"/>
      <c r="AA330" s="166"/>
      <c r="AB330" s="166"/>
      <c r="AC330" s="166"/>
      <c r="AD330" s="166"/>
      <c r="AE330" s="166"/>
      <c r="AF330" s="166"/>
      <c r="AG330" s="166"/>
      <c r="AH330" s="166"/>
      <c r="AI330" s="166"/>
      <c r="AJ330" s="166"/>
      <c r="AK330" s="166"/>
      <c r="AL330" s="166"/>
      <c r="AM330" s="166"/>
      <c r="AN330" s="166"/>
      <c r="AO330" s="166"/>
      <c r="AP330" s="166"/>
      <c r="AQ330" s="166"/>
      <c r="AR330" s="166"/>
      <c r="AS330" s="166"/>
      <c r="AT330" s="166"/>
      <c r="AU330" s="166"/>
      <c r="AV330" s="166"/>
      <c r="AW330" s="166"/>
      <c r="AX330" s="166"/>
      <c r="AY330" s="166"/>
      <c r="AZ330" s="166"/>
      <c r="BA330" s="166"/>
      <c r="BB330" s="166"/>
      <c r="BC330" s="166"/>
      <c r="BD330" s="166"/>
      <c r="BE330" s="166"/>
      <c r="BF330" s="166"/>
      <c r="BG330" s="166"/>
      <c r="BH330" s="166"/>
      <c r="BI330" s="166"/>
      <c r="BJ330" s="166"/>
      <c r="BK330" s="166"/>
      <c r="BL330" s="166"/>
      <c r="BM330" s="166"/>
      <c r="BN330" s="166"/>
      <c r="BO330" s="166"/>
      <c r="BP330" s="166"/>
      <c r="BQ330" s="166"/>
      <c r="BR330" s="166"/>
      <c r="BS330" s="166"/>
      <c r="BT330" s="166"/>
      <c r="BU330" s="166"/>
      <c r="BV330" s="166"/>
      <c r="BW330" s="166"/>
      <c r="BX330" s="166"/>
      <c r="BY330" s="166"/>
      <c r="BZ330" s="166"/>
      <c r="CA330" s="166"/>
      <c r="CB330" s="166"/>
      <c r="CC330" s="166"/>
      <c r="CD330" s="166"/>
      <c r="CE330" s="166"/>
      <c r="CF330" s="166"/>
      <c r="CG330" s="166"/>
      <c r="CH330" s="166"/>
      <c r="CI330" s="166"/>
      <c r="CJ330" s="166"/>
      <c r="CK330" s="166"/>
      <c r="CL330" s="166"/>
      <c r="CM330" s="166"/>
      <c r="CN330" s="166"/>
      <c r="CO330" s="166"/>
      <c r="CP330" s="166"/>
      <c r="CQ330" s="166"/>
      <c r="CR330" s="166"/>
      <c r="CS330" s="166"/>
      <c r="CT330" s="166"/>
      <c r="CU330" s="166"/>
      <c r="CV330" s="166"/>
      <c r="CW330" s="166"/>
      <c r="CX330" s="166"/>
      <c r="CY330" s="166"/>
      <c r="CZ330" s="166"/>
      <c r="DA330" s="166"/>
      <c r="DB330" s="166"/>
      <c r="DC330" s="166"/>
      <c r="DD330" s="166"/>
      <c r="DE330" s="166"/>
      <c r="DF330" s="166"/>
      <c r="DG330" s="166"/>
      <c r="DH330" s="166"/>
      <c r="DI330" s="166"/>
      <c r="DJ330" s="166"/>
      <c r="DK330" s="166"/>
      <c r="DL330" s="166"/>
      <c r="DM330" s="166"/>
      <c r="DN330" s="166"/>
      <c r="DO330" s="166"/>
      <c r="DP330" s="166"/>
      <c r="DQ330" s="166"/>
      <c r="DR330" s="166"/>
      <c r="DS330" s="166"/>
      <c r="DT330" s="166"/>
      <c r="DU330" s="166"/>
      <c r="DV330" s="166"/>
      <c r="DW330" s="166"/>
      <c r="DX330" s="166"/>
      <c r="DY330" s="166"/>
      <c r="DZ330" s="166"/>
      <c r="EA330" s="166"/>
      <c r="EB330" s="166"/>
      <c r="EC330" s="166"/>
      <c r="ED330" s="166"/>
      <c r="EE330" s="166"/>
      <c r="EF330" s="166"/>
      <c r="EG330" s="166"/>
      <c r="EH330" s="166"/>
      <c r="EI330" s="166"/>
      <c r="EJ330" s="166"/>
      <c r="EK330" s="166"/>
      <c r="EL330" s="166"/>
      <c r="EM330" s="166"/>
      <c r="EN330" s="166"/>
      <c r="EO330" s="166"/>
      <c r="EP330" s="166"/>
      <c r="EQ330" s="166"/>
      <c r="ER330" s="166"/>
      <c r="ES330" s="166"/>
      <c r="ET330" s="166"/>
    </row>
    <row r="331" spans="20:150">
      <c r="T331" s="166"/>
      <c r="U331" s="166"/>
      <c r="V331" s="166"/>
      <c r="W331" s="166"/>
      <c r="X331" s="166"/>
      <c r="Y331" s="166"/>
      <c r="Z331" s="166"/>
      <c r="AA331" s="166"/>
      <c r="AB331" s="166"/>
      <c r="AC331" s="166"/>
      <c r="AD331" s="166"/>
      <c r="AE331" s="166"/>
      <c r="AF331" s="166"/>
      <c r="AG331" s="166"/>
      <c r="AH331" s="166"/>
      <c r="AI331" s="166"/>
      <c r="AJ331" s="166"/>
      <c r="AK331" s="166"/>
      <c r="AL331" s="166"/>
      <c r="AM331" s="166"/>
      <c r="AN331" s="166"/>
      <c r="AO331" s="166"/>
      <c r="AP331" s="166"/>
      <c r="AQ331" s="166"/>
      <c r="AR331" s="166"/>
      <c r="AS331" s="166"/>
      <c r="AT331" s="166"/>
      <c r="AU331" s="166"/>
      <c r="AV331" s="166"/>
      <c r="AW331" s="166"/>
      <c r="AX331" s="166"/>
      <c r="AY331" s="166"/>
      <c r="AZ331" s="166"/>
      <c r="BA331" s="166"/>
      <c r="BB331" s="166"/>
      <c r="BC331" s="166"/>
      <c r="BD331" s="166"/>
      <c r="BE331" s="166"/>
      <c r="BF331" s="166"/>
      <c r="BG331" s="166"/>
      <c r="BH331" s="166"/>
      <c r="BI331" s="166"/>
      <c r="BJ331" s="166"/>
      <c r="BK331" s="166"/>
      <c r="BL331" s="166"/>
      <c r="BM331" s="166"/>
      <c r="BN331" s="166"/>
      <c r="BO331" s="166"/>
      <c r="BP331" s="166"/>
      <c r="BQ331" s="166"/>
      <c r="BR331" s="166"/>
      <c r="BS331" s="166"/>
      <c r="BT331" s="166"/>
      <c r="BU331" s="166"/>
      <c r="BV331" s="166"/>
      <c r="BW331" s="166"/>
      <c r="BX331" s="166"/>
      <c r="BY331" s="166"/>
      <c r="BZ331" s="166"/>
      <c r="CA331" s="166"/>
      <c r="CB331" s="166"/>
      <c r="CC331" s="166"/>
      <c r="CD331" s="166"/>
      <c r="CE331" s="166"/>
      <c r="CF331" s="166"/>
      <c r="CG331" s="166"/>
      <c r="CH331" s="166"/>
      <c r="CI331" s="166"/>
      <c r="CJ331" s="166"/>
      <c r="CK331" s="166"/>
      <c r="CL331" s="166"/>
      <c r="CM331" s="166"/>
      <c r="CN331" s="166"/>
      <c r="CO331" s="166"/>
      <c r="CP331" s="166"/>
      <c r="CQ331" s="166"/>
      <c r="CR331" s="166"/>
      <c r="CS331" s="166"/>
      <c r="CT331" s="166"/>
      <c r="CU331" s="166"/>
      <c r="CV331" s="166"/>
      <c r="CW331" s="166"/>
      <c r="CX331" s="166"/>
      <c r="CY331" s="166"/>
      <c r="CZ331" s="166"/>
      <c r="DA331" s="166"/>
      <c r="DB331" s="166"/>
      <c r="DC331" s="166"/>
      <c r="DD331" s="166"/>
      <c r="DE331" s="166"/>
      <c r="DF331" s="166"/>
      <c r="DG331" s="166"/>
      <c r="DH331" s="166"/>
      <c r="DI331" s="166"/>
      <c r="DJ331" s="166"/>
      <c r="DK331" s="166"/>
      <c r="DL331" s="166"/>
      <c r="DM331" s="166"/>
      <c r="DN331" s="166"/>
      <c r="DO331" s="166"/>
      <c r="DP331" s="166"/>
      <c r="DQ331" s="166"/>
      <c r="DR331" s="166"/>
      <c r="DS331" s="166"/>
      <c r="DT331" s="166"/>
      <c r="DU331" s="166"/>
      <c r="DV331" s="166"/>
      <c r="DW331" s="166"/>
      <c r="DX331" s="166"/>
      <c r="DY331" s="166"/>
      <c r="DZ331" s="166"/>
      <c r="EA331" s="166"/>
      <c r="EB331" s="166"/>
      <c r="EC331" s="166"/>
      <c r="ED331" s="166"/>
      <c r="EE331" s="166"/>
      <c r="EF331" s="166"/>
      <c r="EG331" s="166"/>
      <c r="EH331" s="166"/>
      <c r="EI331" s="166"/>
      <c r="EJ331" s="166"/>
      <c r="EK331" s="166"/>
      <c r="EL331" s="166"/>
      <c r="EM331" s="166"/>
      <c r="EN331" s="166"/>
      <c r="EO331" s="166"/>
      <c r="EP331" s="166"/>
      <c r="EQ331" s="166"/>
      <c r="ER331" s="166"/>
      <c r="ES331" s="166"/>
      <c r="ET331" s="166"/>
    </row>
    <row r="332" spans="20:150">
      <c r="T332" s="166"/>
      <c r="U332" s="166"/>
      <c r="V332" s="166"/>
      <c r="W332" s="166"/>
      <c r="X332" s="166"/>
      <c r="Y332" s="166"/>
      <c r="Z332" s="166"/>
      <c r="AA332" s="166"/>
      <c r="AB332" s="166"/>
      <c r="AC332" s="166"/>
      <c r="AD332" s="166"/>
      <c r="AE332" s="166"/>
      <c r="AF332" s="166"/>
      <c r="AG332" s="166"/>
      <c r="AH332" s="166"/>
      <c r="AI332" s="166"/>
      <c r="AJ332" s="166"/>
      <c r="AK332" s="166"/>
      <c r="AL332" s="166"/>
      <c r="AM332" s="166"/>
      <c r="AN332" s="166"/>
      <c r="AO332" s="166"/>
      <c r="AP332" s="166"/>
      <c r="AQ332" s="166"/>
      <c r="AR332" s="166"/>
      <c r="AS332" s="166"/>
      <c r="AT332" s="166"/>
      <c r="AU332" s="166"/>
      <c r="AV332" s="166"/>
      <c r="AW332" s="166"/>
      <c r="AX332" s="166"/>
      <c r="AY332" s="166"/>
      <c r="AZ332" s="166"/>
      <c r="BA332" s="166"/>
      <c r="BB332" s="166"/>
      <c r="BC332" s="166"/>
      <c r="BD332" s="166"/>
      <c r="BE332" s="166"/>
      <c r="BF332" s="166"/>
      <c r="BG332" s="166"/>
      <c r="BH332" s="166"/>
      <c r="BI332" s="166"/>
      <c r="BJ332" s="166"/>
      <c r="BK332" s="166"/>
      <c r="BL332" s="166"/>
      <c r="BM332" s="166"/>
      <c r="BN332" s="166"/>
      <c r="BO332" s="166"/>
      <c r="BP332" s="166"/>
      <c r="BQ332" s="166"/>
      <c r="BR332" s="166"/>
      <c r="BS332" s="166"/>
      <c r="BT332" s="166"/>
      <c r="BU332" s="166"/>
      <c r="BV332" s="166"/>
      <c r="BW332" s="166"/>
      <c r="BX332" s="166"/>
      <c r="BY332" s="166"/>
      <c r="BZ332" s="166"/>
      <c r="CA332" s="166"/>
      <c r="CB332" s="166"/>
      <c r="CC332" s="166"/>
      <c r="CD332" s="166"/>
      <c r="CE332" s="166"/>
      <c r="CF332" s="166"/>
      <c r="CG332" s="166"/>
      <c r="CH332" s="166"/>
      <c r="CI332" s="166"/>
      <c r="CJ332" s="166"/>
      <c r="CK332" s="166"/>
      <c r="CL332" s="166"/>
      <c r="CM332" s="166"/>
      <c r="CN332" s="166"/>
      <c r="CO332" s="166"/>
      <c r="CP332" s="166"/>
      <c r="CQ332" s="166"/>
      <c r="CR332" s="166"/>
      <c r="CS332" s="166"/>
      <c r="CT332" s="166"/>
      <c r="CU332" s="166"/>
      <c r="CV332" s="166"/>
      <c r="CW332" s="166"/>
      <c r="CX332" s="166"/>
      <c r="CY332" s="166"/>
      <c r="CZ332" s="166"/>
      <c r="DA332" s="166"/>
      <c r="DB332" s="166"/>
      <c r="DC332" s="166"/>
      <c r="DD332" s="166"/>
      <c r="DE332" s="166"/>
      <c r="DF332" s="166"/>
      <c r="DG332" s="166"/>
      <c r="DH332" s="166"/>
      <c r="DI332" s="166"/>
      <c r="DJ332" s="166"/>
      <c r="DK332" s="166"/>
      <c r="DL332" s="166"/>
      <c r="DM332" s="166"/>
      <c r="DN332" s="166"/>
      <c r="DO332" s="166"/>
      <c r="DP332" s="166"/>
      <c r="DQ332" s="166"/>
      <c r="DR332" s="166"/>
      <c r="DS332" s="166"/>
      <c r="DT332" s="166"/>
      <c r="DU332" s="166"/>
      <c r="DV332" s="166"/>
      <c r="DW332" s="166"/>
      <c r="DX332" s="166"/>
      <c r="DY332" s="166"/>
      <c r="DZ332" s="166"/>
      <c r="EA332" s="166"/>
      <c r="EB332" s="166"/>
      <c r="EC332" s="166"/>
      <c r="ED332" s="166"/>
      <c r="EE332" s="166"/>
      <c r="EF332" s="166"/>
      <c r="EG332" s="166"/>
      <c r="EH332" s="166"/>
      <c r="EI332" s="166"/>
      <c r="EJ332" s="166"/>
      <c r="EK332" s="166"/>
      <c r="EL332" s="166"/>
      <c r="EM332" s="166"/>
      <c r="EN332" s="166"/>
      <c r="EO332" s="166"/>
      <c r="EP332" s="166"/>
      <c r="EQ332" s="166"/>
      <c r="ER332" s="166"/>
      <c r="ES332" s="166"/>
      <c r="ET332" s="166"/>
    </row>
    <row r="333" spans="20:150">
      <c r="T333" s="166"/>
      <c r="U333" s="166"/>
      <c r="V333" s="166"/>
      <c r="W333" s="166"/>
      <c r="X333" s="166"/>
      <c r="Y333" s="166"/>
      <c r="Z333" s="166"/>
      <c r="AA333" s="166"/>
      <c r="AB333" s="166"/>
      <c r="AC333" s="166"/>
      <c r="AD333" s="166"/>
      <c r="AE333" s="166"/>
      <c r="AF333" s="166"/>
      <c r="AG333" s="166"/>
      <c r="AH333" s="166"/>
      <c r="AI333" s="166"/>
      <c r="AJ333" s="166"/>
      <c r="AK333" s="166"/>
      <c r="AL333" s="166"/>
      <c r="AM333" s="166"/>
      <c r="AN333" s="166"/>
      <c r="AO333" s="166"/>
      <c r="AP333" s="166"/>
      <c r="AQ333" s="166"/>
      <c r="AR333" s="166"/>
      <c r="AS333" s="166"/>
      <c r="AT333" s="166"/>
      <c r="AU333" s="166"/>
      <c r="AV333" s="166"/>
      <c r="AW333" s="166"/>
      <c r="AX333" s="166"/>
      <c r="AY333" s="166"/>
      <c r="AZ333" s="166"/>
      <c r="BA333" s="166"/>
      <c r="BB333" s="166"/>
      <c r="BC333" s="166"/>
      <c r="BD333" s="166"/>
      <c r="BE333" s="166"/>
      <c r="BF333" s="166"/>
      <c r="BG333" s="166"/>
      <c r="BH333" s="166"/>
      <c r="BI333" s="166"/>
      <c r="BJ333" s="166"/>
      <c r="BK333" s="166"/>
      <c r="BL333" s="166"/>
      <c r="BM333" s="166"/>
      <c r="BN333" s="166"/>
      <c r="BO333" s="166"/>
      <c r="BP333" s="166"/>
      <c r="BQ333" s="166"/>
      <c r="BR333" s="166"/>
      <c r="BS333" s="166"/>
      <c r="BT333" s="166"/>
      <c r="BU333" s="166"/>
      <c r="BV333" s="166"/>
      <c r="BW333" s="166"/>
      <c r="BX333" s="166"/>
      <c r="BY333" s="166"/>
      <c r="BZ333" s="166"/>
      <c r="CA333" s="166"/>
      <c r="CB333" s="166"/>
      <c r="CC333" s="166"/>
      <c r="CD333" s="166"/>
      <c r="CE333" s="166"/>
      <c r="CF333" s="166"/>
      <c r="CG333" s="166"/>
      <c r="CH333" s="166"/>
      <c r="CI333" s="166"/>
      <c r="CJ333" s="166"/>
      <c r="CK333" s="166"/>
      <c r="CL333" s="166"/>
      <c r="CM333" s="166"/>
      <c r="CN333" s="166"/>
      <c r="CO333" s="166"/>
      <c r="CP333" s="166"/>
      <c r="CQ333" s="166"/>
      <c r="CR333" s="166"/>
      <c r="CS333" s="166"/>
      <c r="CT333" s="166"/>
      <c r="CU333" s="166"/>
      <c r="CV333" s="166"/>
      <c r="CW333" s="166"/>
      <c r="CX333" s="166"/>
      <c r="CY333" s="166"/>
      <c r="CZ333" s="166"/>
      <c r="DA333" s="166"/>
      <c r="DB333" s="166"/>
      <c r="DC333" s="166"/>
      <c r="DD333" s="166"/>
      <c r="DE333" s="166"/>
      <c r="DF333" s="166"/>
      <c r="DG333" s="166"/>
      <c r="DH333" s="166"/>
      <c r="DI333" s="166"/>
      <c r="DJ333" s="166"/>
      <c r="DK333" s="166"/>
      <c r="DL333" s="166"/>
      <c r="DM333" s="166"/>
      <c r="DN333" s="166"/>
      <c r="DO333" s="166"/>
      <c r="DP333" s="166"/>
      <c r="DQ333" s="166"/>
      <c r="DR333" s="166"/>
      <c r="DS333" s="166"/>
      <c r="DT333" s="166"/>
      <c r="DU333" s="166"/>
      <c r="DV333" s="166"/>
      <c r="DW333" s="166"/>
      <c r="DX333" s="166"/>
      <c r="DY333" s="166"/>
      <c r="DZ333" s="166"/>
      <c r="EA333" s="166"/>
      <c r="EB333" s="166"/>
      <c r="EC333" s="166"/>
      <c r="ED333" s="166"/>
      <c r="EE333" s="166"/>
      <c r="EF333" s="166"/>
      <c r="EG333" s="166"/>
      <c r="EH333" s="166"/>
      <c r="EI333" s="166"/>
      <c r="EJ333" s="166"/>
      <c r="EK333" s="166"/>
      <c r="EL333" s="166"/>
      <c r="EM333" s="166"/>
      <c r="EN333" s="166"/>
      <c r="EO333" s="166"/>
      <c r="EP333" s="166"/>
      <c r="EQ333" s="166"/>
      <c r="ER333" s="166"/>
      <c r="ES333" s="166"/>
      <c r="ET333" s="166"/>
    </row>
    <row r="334" spans="20:150">
      <c r="T334" s="166"/>
      <c r="U334" s="166"/>
      <c r="V334" s="166"/>
      <c r="W334" s="166"/>
      <c r="X334" s="166"/>
      <c r="Y334" s="166"/>
      <c r="Z334" s="166"/>
      <c r="AA334" s="166"/>
      <c r="AB334" s="166"/>
      <c r="AC334" s="166"/>
      <c r="AD334" s="166"/>
      <c r="AE334" s="166"/>
      <c r="AF334" s="166"/>
      <c r="AG334" s="166"/>
      <c r="AH334" s="166"/>
      <c r="AI334" s="166"/>
      <c r="AJ334" s="166"/>
      <c r="AK334" s="166"/>
      <c r="AL334" s="166"/>
      <c r="AM334" s="166"/>
      <c r="AN334" s="166"/>
      <c r="AO334" s="166"/>
      <c r="AP334" s="166"/>
      <c r="AQ334" s="166"/>
      <c r="AR334" s="166"/>
      <c r="AS334" s="166"/>
      <c r="AT334" s="166"/>
      <c r="AU334" s="166"/>
      <c r="AV334" s="166"/>
      <c r="AW334" s="166"/>
      <c r="AX334" s="166"/>
      <c r="AY334" s="166"/>
      <c r="AZ334" s="166"/>
      <c r="BA334" s="166"/>
      <c r="BB334" s="166"/>
      <c r="BC334" s="166"/>
      <c r="BD334" s="166"/>
      <c r="BE334" s="166"/>
      <c r="BF334" s="166"/>
      <c r="BG334" s="166"/>
      <c r="BH334" s="166"/>
      <c r="BI334" s="166"/>
      <c r="BJ334" s="166"/>
      <c r="BK334" s="166"/>
      <c r="BL334" s="166"/>
      <c r="BM334" s="166"/>
      <c r="BN334" s="166"/>
      <c r="BO334" s="166"/>
      <c r="BP334" s="166"/>
      <c r="BQ334" s="166"/>
      <c r="BR334" s="166"/>
      <c r="BS334" s="166"/>
      <c r="BT334" s="166"/>
      <c r="BU334" s="166"/>
      <c r="BV334" s="166"/>
      <c r="BW334" s="166"/>
      <c r="BX334" s="166"/>
      <c r="BY334" s="166"/>
      <c r="BZ334" s="166"/>
      <c r="CA334" s="166"/>
      <c r="CB334" s="166"/>
      <c r="CC334" s="166"/>
      <c r="CD334" s="166"/>
      <c r="CE334" s="166"/>
      <c r="CF334" s="166"/>
      <c r="CG334" s="166"/>
      <c r="CH334" s="166"/>
      <c r="CI334" s="166"/>
      <c r="CJ334" s="166"/>
      <c r="CK334" s="166"/>
      <c r="CL334" s="166"/>
      <c r="CM334" s="166"/>
      <c r="CN334" s="166"/>
      <c r="CO334" s="166"/>
      <c r="CP334" s="166"/>
      <c r="CQ334" s="166"/>
      <c r="CR334" s="166"/>
      <c r="CS334" s="166"/>
      <c r="CT334" s="166"/>
      <c r="CU334" s="166"/>
      <c r="CV334" s="166"/>
      <c r="CW334" s="166"/>
      <c r="CX334" s="166"/>
      <c r="CY334" s="166"/>
      <c r="CZ334" s="166"/>
      <c r="DA334" s="166"/>
      <c r="DB334" s="166"/>
      <c r="DC334" s="166"/>
      <c r="DD334" s="166"/>
      <c r="DE334" s="166"/>
      <c r="DF334" s="166"/>
      <c r="DG334" s="166"/>
      <c r="DH334" s="166"/>
      <c r="DI334" s="166"/>
      <c r="DJ334" s="166"/>
      <c r="DK334" s="166"/>
      <c r="DL334" s="166"/>
      <c r="DM334" s="166"/>
      <c r="DN334" s="166"/>
      <c r="DO334" s="166"/>
      <c r="DP334" s="166"/>
      <c r="DQ334" s="166"/>
      <c r="DR334" s="166"/>
      <c r="DS334" s="166"/>
      <c r="DT334" s="166"/>
      <c r="DU334" s="166"/>
      <c r="DV334" s="166"/>
      <c r="DW334" s="166"/>
      <c r="DX334" s="166"/>
      <c r="DY334" s="166"/>
      <c r="DZ334" s="166"/>
      <c r="EA334" s="166"/>
      <c r="EB334" s="166"/>
      <c r="EC334" s="166"/>
      <c r="ED334" s="166"/>
      <c r="EE334" s="166"/>
      <c r="EF334" s="166"/>
      <c r="EG334" s="166"/>
      <c r="EH334" s="166"/>
      <c r="EI334" s="166"/>
      <c r="EJ334" s="166"/>
      <c r="EK334" s="166"/>
      <c r="EL334" s="166"/>
      <c r="EM334" s="166"/>
      <c r="EN334" s="166"/>
      <c r="EO334" s="166"/>
      <c r="EP334" s="166"/>
      <c r="EQ334" s="166"/>
      <c r="ER334" s="166"/>
      <c r="ES334" s="166"/>
      <c r="ET334" s="166"/>
    </row>
    <row r="335" spans="20:150">
      <c r="T335" s="166"/>
      <c r="U335" s="166"/>
      <c r="V335" s="166"/>
      <c r="W335" s="166"/>
      <c r="X335" s="166"/>
      <c r="Y335" s="166"/>
      <c r="Z335" s="166"/>
      <c r="AA335" s="166"/>
      <c r="AB335" s="166"/>
      <c r="AC335" s="166"/>
      <c r="AD335" s="166"/>
      <c r="AE335" s="166"/>
      <c r="AF335" s="166"/>
      <c r="AG335" s="166"/>
      <c r="AH335" s="166"/>
      <c r="AI335" s="166"/>
      <c r="AJ335" s="166"/>
      <c r="AK335" s="166"/>
      <c r="AL335" s="166"/>
      <c r="AM335" s="166"/>
      <c r="AN335" s="166"/>
      <c r="AO335" s="166"/>
      <c r="AP335" s="166"/>
      <c r="AQ335" s="166"/>
      <c r="AR335" s="166"/>
      <c r="AS335" s="166"/>
      <c r="AT335" s="166"/>
      <c r="AU335" s="166"/>
      <c r="AV335" s="166"/>
      <c r="AW335" s="166"/>
      <c r="AX335" s="166"/>
      <c r="AY335" s="166"/>
      <c r="AZ335" s="166"/>
      <c r="BA335" s="166"/>
      <c r="BB335" s="166"/>
      <c r="BC335" s="166"/>
      <c r="BD335" s="166"/>
      <c r="BE335" s="166"/>
      <c r="BF335" s="166"/>
      <c r="BG335" s="166"/>
      <c r="BH335" s="166"/>
      <c r="BI335" s="166"/>
      <c r="BJ335" s="166"/>
      <c r="BK335" s="166"/>
      <c r="BL335" s="166"/>
      <c r="BM335" s="166"/>
      <c r="BN335" s="166"/>
      <c r="BO335" s="166"/>
      <c r="BP335" s="166"/>
      <c r="BQ335" s="166"/>
      <c r="BR335" s="166"/>
      <c r="BS335" s="166"/>
      <c r="BT335" s="166"/>
      <c r="BU335" s="166"/>
      <c r="BV335" s="166"/>
      <c r="BW335" s="166"/>
      <c r="BX335" s="166"/>
      <c r="BY335" s="166"/>
      <c r="BZ335" s="166"/>
      <c r="CA335" s="166"/>
      <c r="CB335" s="166"/>
      <c r="CC335" s="166"/>
      <c r="CD335" s="166"/>
      <c r="CE335" s="166"/>
      <c r="CF335" s="166"/>
      <c r="CG335" s="166"/>
      <c r="CH335" s="166"/>
      <c r="CI335" s="166"/>
      <c r="CJ335" s="166"/>
      <c r="CK335" s="166"/>
      <c r="CL335" s="166"/>
      <c r="CM335" s="166"/>
      <c r="CN335" s="166"/>
      <c r="CO335" s="166"/>
      <c r="CP335" s="166"/>
      <c r="CQ335" s="166"/>
      <c r="CR335" s="166"/>
      <c r="CS335" s="166"/>
      <c r="CT335" s="166"/>
      <c r="CU335" s="166"/>
      <c r="CV335" s="166"/>
      <c r="CW335" s="166"/>
      <c r="CX335" s="166"/>
      <c r="CY335" s="166"/>
      <c r="CZ335" s="166"/>
      <c r="DA335" s="166"/>
      <c r="DB335" s="166"/>
      <c r="DC335" s="166"/>
      <c r="DD335" s="166"/>
      <c r="DE335" s="166"/>
      <c r="DF335" s="166"/>
      <c r="DG335" s="166"/>
      <c r="DH335" s="166"/>
      <c r="DI335" s="166"/>
      <c r="DJ335" s="166"/>
      <c r="DK335" s="166"/>
      <c r="DL335" s="166"/>
      <c r="DM335" s="166"/>
      <c r="DN335" s="166"/>
      <c r="DO335" s="166"/>
      <c r="DP335" s="166"/>
      <c r="DQ335" s="166"/>
      <c r="DR335" s="166"/>
      <c r="DS335" s="166"/>
      <c r="DT335" s="166"/>
      <c r="DU335" s="166"/>
      <c r="DV335" s="166"/>
      <c r="DW335" s="166"/>
      <c r="DX335" s="166"/>
      <c r="DY335" s="166"/>
      <c r="DZ335" s="166"/>
      <c r="EA335" s="166"/>
      <c r="EB335" s="166"/>
      <c r="EC335" s="166"/>
      <c r="ED335" s="166"/>
      <c r="EE335" s="166"/>
      <c r="EF335" s="166"/>
      <c r="EG335" s="166"/>
      <c r="EH335" s="166"/>
      <c r="EI335" s="166"/>
      <c r="EJ335" s="166"/>
      <c r="EK335" s="166"/>
      <c r="EL335" s="166"/>
      <c r="EM335" s="166"/>
      <c r="EN335" s="166"/>
      <c r="EO335" s="166"/>
      <c r="EP335" s="166"/>
      <c r="EQ335" s="166"/>
      <c r="ER335" s="166"/>
      <c r="ES335" s="166"/>
      <c r="ET335" s="166"/>
    </row>
    <row r="336" spans="20:150">
      <c r="T336" s="166"/>
      <c r="U336" s="166"/>
      <c r="V336" s="166"/>
      <c r="W336" s="166"/>
      <c r="X336" s="166"/>
      <c r="Y336" s="166"/>
      <c r="Z336" s="166"/>
      <c r="AA336" s="166"/>
      <c r="AB336" s="166"/>
      <c r="AC336" s="166"/>
      <c r="AD336" s="166"/>
      <c r="AE336" s="166"/>
      <c r="AF336" s="166"/>
      <c r="AG336" s="166"/>
      <c r="AH336" s="166"/>
      <c r="AI336" s="166"/>
      <c r="AJ336" s="166"/>
      <c r="AK336" s="166"/>
      <c r="AL336" s="166"/>
      <c r="AM336" s="166"/>
      <c r="AN336" s="166"/>
      <c r="AO336" s="166"/>
      <c r="AP336" s="166"/>
      <c r="AQ336" s="166"/>
      <c r="AR336" s="166"/>
      <c r="AS336" s="166"/>
      <c r="AT336" s="166"/>
      <c r="AU336" s="166"/>
      <c r="AV336" s="166"/>
      <c r="AW336" s="166"/>
      <c r="AX336" s="166"/>
      <c r="AY336" s="166"/>
      <c r="AZ336" s="166"/>
      <c r="BA336" s="166"/>
      <c r="BB336" s="166"/>
      <c r="BC336" s="166"/>
      <c r="BD336" s="166"/>
      <c r="BE336" s="166"/>
      <c r="BF336" s="166"/>
      <c r="BG336" s="166"/>
      <c r="BH336" s="166"/>
      <c r="BI336" s="166"/>
      <c r="BJ336" s="166"/>
      <c r="BK336" s="166"/>
      <c r="BL336" s="166"/>
      <c r="BM336" s="166"/>
      <c r="BN336" s="166"/>
      <c r="BO336" s="166"/>
      <c r="BP336" s="166"/>
      <c r="BQ336" s="166"/>
      <c r="BR336" s="166"/>
      <c r="BS336" s="166"/>
      <c r="BT336" s="166"/>
      <c r="BU336" s="166"/>
      <c r="BV336" s="166"/>
      <c r="BW336" s="166"/>
      <c r="BX336" s="166"/>
      <c r="BY336" s="166"/>
      <c r="BZ336" s="166"/>
      <c r="CA336" s="166"/>
      <c r="CB336" s="166"/>
      <c r="CC336" s="166"/>
      <c r="CD336" s="166"/>
      <c r="CE336" s="166"/>
      <c r="CF336" s="166"/>
      <c r="CG336" s="166"/>
      <c r="CH336" s="166"/>
      <c r="CI336" s="166"/>
      <c r="CJ336" s="166"/>
      <c r="CK336" s="166"/>
      <c r="CL336" s="166"/>
      <c r="CM336" s="166"/>
      <c r="CN336" s="166"/>
      <c r="CO336" s="166"/>
      <c r="CP336" s="166"/>
      <c r="CQ336" s="166"/>
      <c r="CR336" s="166"/>
      <c r="CS336" s="166"/>
      <c r="CT336" s="166"/>
      <c r="CU336" s="166"/>
      <c r="CV336" s="166"/>
      <c r="CW336" s="166"/>
      <c r="CX336" s="166"/>
      <c r="CY336" s="166"/>
      <c r="CZ336" s="166"/>
      <c r="DA336" s="166"/>
      <c r="DB336" s="166"/>
      <c r="DC336" s="166"/>
      <c r="DD336" s="166"/>
      <c r="DE336" s="166"/>
      <c r="DF336" s="166"/>
      <c r="DG336" s="166"/>
      <c r="DH336" s="166"/>
      <c r="DI336" s="166"/>
      <c r="DJ336" s="166"/>
      <c r="DK336" s="166"/>
      <c r="DL336" s="166"/>
      <c r="DM336" s="166"/>
      <c r="DN336" s="166"/>
      <c r="DO336" s="166"/>
      <c r="DP336" s="166"/>
      <c r="DQ336" s="166"/>
      <c r="DR336" s="166"/>
      <c r="DS336" s="166"/>
      <c r="DT336" s="166"/>
      <c r="DU336" s="166"/>
      <c r="DV336" s="166"/>
      <c r="DW336" s="166"/>
      <c r="DX336" s="166"/>
      <c r="DY336" s="166"/>
      <c r="DZ336" s="166"/>
      <c r="EA336" s="166"/>
      <c r="EB336" s="166"/>
      <c r="EC336" s="166"/>
      <c r="ED336" s="166"/>
      <c r="EE336" s="166"/>
      <c r="EF336" s="166"/>
      <c r="EG336" s="166"/>
      <c r="EH336" s="166"/>
      <c r="EI336" s="166"/>
      <c r="EJ336" s="166"/>
      <c r="EK336" s="166"/>
      <c r="EL336" s="166"/>
      <c r="EM336" s="166"/>
      <c r="EN336" s="166"/>
      <c r="EO336" s="166"/>
      <c r="EP336" s="166"/>
      <c r="EQ336" s="166"/>
      <c r="ER336" s="166"/>
      <c r="ES336" s="166"/>
      <c r="ET336" s="166"/>
    </row>
    <row r="337" spans="20:150">
      <c r="T337" s="166"/>
      <c r="U337" s="166"/>
      <c r="V337" s="166"/>
      <c r="W337" s="166"/>
      <c r="X337" s="166"/>
      <c r="Y337" s="166"/>
      <c r="Z337" s="166"/>
      <c r="AA337" s="166"/>
      <c r="AB337" s="166"/>
      <c r="AC337" s="166"/>
      <c r="AD337" s="166"/>
      <c r="AE337" s="166"/>
      <c r="AF337" s="166"/>
      <c r="AG337" s="166"/>
      <c r="AH337" s="166"/>
      <c r="AI337" s="166"/>
      <c r="AJ337" s="166"/>
      <c r="AK337" s="166"/>
      <c r="AL337" s="166"/>
      <c r="AM337" s="166"/>
      <c r="AN337" s="166"/>
      <c r="AO337" s="166"/>
      <c r="AP337" s="166"/>
      <c r="AQ337" s="166"/>
      <c r="AR337" s="166"/>
      <c r="AS337" s="166"/>
      <c r="AT337" s="166"/>
      <c r="AU337" s="166"/>
      <c r="AV337" s="166"/>
      <c r="AW337" s="166"/>
      <c r="AX337" s="166"/>
      <c r="AY337" s="166"/>
      <c r="AZ337" s="166"/>
      <c r="BA337" s="166"/>
      <c r="BB337" s="166"/>
      <c r="BC337" s="166"/>
      <c r="BD337" s="166"/>
      <c r="BE337" s="166"/>
      <c r="BF337" s="166"/>
      <c r="BG337" s="166"/>
      <c r="BH337" s="166"/>
      <c r="BI337" s="166"/>
      <c r="BJ337" s="166"/>
      <c r="BK337" s="166"/>
      <c r="BL337" s="166"/>
      <c r="BM337" s="166"/>
      <c r="BN337" s="166"/>
      <c r="BO337" s="166"/>
      <c r="BP337" s="166"/>
      <c r="BQ337" s="166"/>
      <c r="BR337" s="166"/>
      <c r="BS337" s="166"/>
      <c r="BT337" s="166"/>
      <c r="BU337" s="166"/>
      <c r="BV337" s="166"/>
      <c r="BW337" s="166"/>
      <c r="BX337" s="166"/>
      <c r="BY337" s="166"/>
      <c r="BZ337" s="166"/>
      <c r="CA337" s="166"/>
      <c r="CB337" s="166"/>
      <c r="CC337" s="166"/>
      <c r="CD337" s="166"/>
      <c r="CE337" s="166"/>
      <c r="CF337" s="166"/>
      <c r="CG337" s="166"/>
      <c r="CH337" s="166"/>
      <c r="CI337" s="166"/>
      <c r="CJ337" s="166"/>
      <c r="CK337" s="166"/>
      <c r="CL337" s="166"/>
      <c r="CM337" s="166"/>
      <c r="CN337" s="166"/>
      <c r="CO337" s="166"/>
      <c r="CP337" s="166"/>
      <c r="CQ337" s="166"/>
      <c r="CR337" s="166"/>
      <c r="CS337" s="166"/>
      <c r="CT337" s="166"/>
      <c r="CU337" s="166"/>
      <c r="CV337" s="166"/>
      <c r="CW337" s="166"/>
      <c r="CX337" s="166"/>
      <c r="CY337" s="166"/>
      <c r="CZ337" s="166"/>
      <c r="DA337" s="166"/>
      <c r="DB337" s="166"/>
      <c r="DC337" s="166"/>
      <c r="DD337" s="166"/>
      <c r="DE337" s="166"/>
      <c r="DF337" s="166"/>
      <c r="DG337" s="166"/>
      <c r="DH337" s="166"/>
      <c r="DI337" s="166"/>
      <c r="DJ337" s="166"/>
      <c r="DK337" s="166"/>
      <c r="DL337" s="166"/>
      <c r="DM337" s="166"/>
      <c r="DN337" s="166"/>
      <c r="DO337" s="166"/>
      <c r="DP337" s="166"/>
      <c r="DQ337" s="166"/>
      <c r="DR337" s="166"/>
      <c r="DS337" s="166"/>
      <c r="DT337" s="166"/>
      <c r="DU337" s="166"/>
      <c r="DV337" s="166"/>
      <c r="DW337" s="166"/>
      <c r="DX337" s="166"/>
      <c r="DY337" s="166"/>
      <c r="DZ337" s="166"/>
      <c r="EA337" s="166"/>
      <c r="EB337" s="166"/>
      <c r="EC337" s="166"/>
      <c r="ED337" s="166"/>
      <c r="EE337" s="166"/>
      <c r="EF337" s="166"/>
      <c r="EG337" s="166"/>
      <c r="EH337" s="166"/>
      <c r="EI337" s="166"/>
      <c r="EJ337" s="166"/>
      <c r="EK337" s="166"/>
      <c r="EL337" s="166"/>
      <c r="EM337" s="166"/>
      <c r="EN337" s="166"/>
      <c r="EO337" s="166"/>
      <c r="EP337" s="166"/>
      <c r="EQ337" s="166"/>
      <c r="ER337" s="166"/>
      <c r="ES337" s="166"/>
      <c r="ET337" s="166"/>
    </row>
    <row r="338" spans="20:150">
      <c r="T338" s="166"/>
      <c r="U338" s="166"/>
      <c r="V338" s="166"/>
      <c r="W338" s="166"/>
      <c r="X338" s="166"/>
      <c r="Y338" s="166"/>
      <c r="Z338" s="166"/>
      <c r="AA338" s="166"/>
      <c r="AB338" s="166"/>
      <c r="AC338" s="166"/>
      <c r="AD338" s="166"/>
      <c r="AE338" s="166"/>
      <c r="AF338" s="166"/>
      <c r="AG338" s="166"/>
      <c r="AH338" s="166"/>
      <c r="AI338" s="166"/>
      <c r="AJ338" s="166"/>
      <c r="AK338" s="166"/>
      <c r="AL338" s="166"/>
      <c r="AM338" s="166"/>
      <c r="AN338" s="166"/>
      <c r="AO338" s="166"/>
      <c r="AP338" s="166"/>
      <c r="AQ338" s="166"/>
      <c r="AR338" s="166"/>
      <c r="AS338" s="166"/>
      <c r="AT338" s="166"/>
      <c r="AU338" s="166"/>
      <c r="AV338" s="166"/>
      <c r="AW338" s="166"/>
      <c r="AX338" s="166"/>
      <c r="AY338" s="166"/>
      <c r="AZ338" s="166"/>
      <c r="BA338" s="166"/>
      <c r="BB338" s="166"/>
      <c r="BC338" s="166"/>
      <c r="BD338" s="166"/>
      <c r="BE338" s="166"/>
      <c r="BF338" s="166"/>
      <c r="BG338" s="166"/>
      <c r="BH338" s="166"/>
      <c r="BI338" s="166"/>
      <c r="BJ338" s="166"/>
      <c r="BK338" s="166"/>
      <c r="BL338" s="166"/>
      <c r="BM338" s="166"/>
      <c r="BN338" s="166"/>
      <c r="BO338" s="166"/>
      <c r="BP338" s="166"/>
      <c r="BQ338" s="166"/>
      <c r="BR338" s="166"/>
      <c r="BS338" s="166"/>
      <c r="BT338" s="166"/>
      <c r="BU338" s="166"/>
      <c r="BV338" s="166"/>
      <c r="BW338" s="166"/>
      <c r="BX338" s="166"/>
      <c r="BY338" s="166"/>
      <c r="BZ338" s="166"/>
      <c r="CA338" s="166"/>
      <c r="CB338" s="166"/>
      <c r="CC338" s="166"/>
      <c r="CD338" s="166"/>
      <c r="CE338" s="166"/>
      <c r="CF338" s="166"/>
      <c r="CG338" s="166"/>
      <c r="CH338" s="166"/>
      <c r="CI338" s="166"/>
      <c r="CJ338" s="166"/>
      <c r="CK338" s="166"/>
      <c r="CL338" s="166"/>
      <c r="CM338" s="166"/>
      <c r="CN338" s="166"/>
      <c r="CO338" s="166"/>
      <c r="CP338" s="166"/>
      <c r="CQ338" s="166"/>
      <c r="CR338" s="166"/>
      <c r="CS338" s="166"/>
      <c r="CT338" s="166"/>
      <c r="CU338" s="166"/>
      <c r="CV338" s="166"/>
      <c r="CW338" s="166"/>
      <c r="CX338" s="166"/>
      <c r="CY338" s="166"/>
      <c r="CZ338" s="166"/>
      <c r="DA338" s="166"/>
      <c r="DB338" s="166"/>
      <c r="DC338" s="166"/>
      <c r="DD338" s="166"/>
      <c r="DE338" s="166"/>
      <c r="DF338" s="166"/>
      <c r="DG338" s="166"/>
      <c r="DH338" s="166"/>
      <c r="DI338" s="166"/>
      <c r="DJ338" s="166"/>
      <c r="DK338" s="166"/>
      <c r="DL338" s="166"/>
      <c r="DM338" s="166"/>
      <c r="DN338" s="166"/>
      <c r="DO338" s="166"/>
      <c r="DP338" s="166"/>
      <c r="DQ338" s="166"/>
      <c r="DR338" s="166"/>
      <c r="DS338" s="166"/>
      <c r="DT338" s="166"/>
      <c r="DU338" s="166"/>
      <c r="DV338" s="166"/>
      <c r="DW338" s="166"/>
      <c r="DX338" s="166"/>
      <c r="DY338" s="166"/>
      <c r="DZ338" s="166"/>
      <c r="EA338" s="166"/>
      <c r="EB338" s="166"/>
      <c r="EC338" s="166"/>
      <c r="ED338" s="166"/>
      <c r="EE338" s="166"/>
      <c r="EF338" s="166"/>
      <c r="EG338" s="166"/>
      <c r="EH338" s="166"/>
      <c r="EI338" s="166"/>
      <c r="EJ338" s="166"/>
      <c r="EK338" s="166"/>
      <c r="EL338" s="166"/>
      <c r="EM338" s="166"/>
      <c r="EN338" s="166"/>
      <c r="EO338" s="166"/>
      <c r="EP338" s="166"/>
      <c r="EQ338" s="166"/>
      <c r="ER338" s="166"/>
      <c r="ES338" s="166"/>
      <c r="ET338" s="166"/>
    </row>
    <row r="339" spans="20:150">
      <c r="T339" s="166"/>
      <c r="U339" s="166"/>
      <c r="V339" s="166"/>
      <c r="W339" s="166"/>
      <c r="X339" s="166"/>
      <c r="Y339" s="166"/>
      <c r="Z339" s="166"/>
      <c r="AA339" s="166"/>
      <c r="AB339" s="166"/>
      <c r="AC339" s="166"/>
      <c r="AD339" s="166"/>
      <c r="AE339" s="166"/>
      <c r="AF339" s="166"/>
      <c r="AG339" s="166"/>
      <c r="AH339" s="166"/>
      <c r="AI339" s="166"/>
      <c r="AJ339" s="166"/>
      <c r="AK339" s="166"/>
      <c r="AL339" s="166"/>
      <c r="AM339" s="166"/>
      <c r="AN339" s="166"/>
      <c r="AO339" s="166"/>
      <c r="AP339" s="166"/>
      <c r="AQ339" s="166"/>
      <c r="AR339" s="166"/>
      <c r="AS339" s="166"/>
      <c r="AT339" s="166"/>
      <c r="AU339" s="166"/>
      <c r="AV339" s="166"/>
      <c r="AW339" s="166"/>
      <c r="AX339" s="166"/>
      <c r="AY339" s="166"/>
      <c r="AZ339" s="166"/>
      <c r="BA339" s="166"/>
      <c r="BB339" s="166"/>
      <c r="BC339" s="166"/>
      <c r="BD339" s="166"/>
      <c r="BE339" s="166"/>
      <c r="BF339" s="166"/>
      <c r="BG339" s="166"/>
      <c r="BH339" s="166"/>
      <c r="BI339" s="166"/>
      <c r="BJ339" s="166"/>
      <c r="BK339" s="166"/>
      <c r="BL339" s="166"/>
      <c r="BM339" s="166"/>
      <c r="BN339" s="166"/>
      <c r="BO339" s="166"/>
      <c r="BP339" s="166"/>
      <c r="BQ339" s="166"/>
      <c r="BR339" s="166"/>
      <c r="BS339" s="166"/>
      <c r="BT339" s="166"/>
      <c r="BU339" s="166"/>
      <c r="BV339" s="166"/>
      <c r="BW339" s="166"/>
      <c r="BX339" s="166"/>
      <c r="BY339" s="166"/>
      <c r="BZ339" s="166"/>
      <c r="CA339" s="166"/>
      <c r="CB339" s="166"/>
      <c r="CC339" s="166"/>
      <c r="CD339" s="166"/>
      <c r="CE339" s="166"/>
      <c r="CF339" s="166"/>
      <c r="CG339" s="166"/>
      <c r="CH339" s="166"/>
      <c r="CI339" s="166"/>
      <c r="CJ339" s="166"/>
      <c r="CK339" s="166"/>
      <c r="CL339" s="166"/>
      <c r="CM339" s="166"/>
      <c r="CN339" s="166"/>
      <c r="CO339" s="166"/>
      <c r="CP339" s="166"/>
      <c r="CQ339" s="166"/>
      <c r="CR339" s="166"/>
      <c r="CS339" s="166"/>
      <c r="CT339" s="166"/>
      <c r="CU339" s="166"/>
      <c r="CV339" s="166"/>
      <c r="CW339" s="166"/>
      <c r="CX339" s="166"/>
      <c r="CY339" s="166"/>
      <c r="CZ339" s="166"/>
      <c r="DA339" s="166"/>
      <c r="DB339" s="166"/>
      <c r="DC339" s="166"/>
      <c r="DD339" s="166"/>
      <c r="DE339" s="166"/>
      <c r="DF339" s="166"/>
      <c r="DG339" s="166"/>
      <c r="DH339" s="166"/>
      <c r="DI339" s="166"/>
      <c r="DJ339" s="166"/>
      <c r="DK339" s="166"/>
      <c r="DL339" s="166"/>
      <c r="DM339" s="166"/>
      <c r="DN339" s="166"/>
      <c r="DO339" s="166"/>
      <c r="DP339" s="166"/>
      <c r="DQ339" s="166"/>
      <c r="DR339" s="166"/>
      <c r="DS339" s="166"/>
      <c r="DT339" s="166"/>
      <c r="DU339" s="166"/>
      <c r="DV339" s="166"/>
      <c r="DW339" s="166"/>
      <c r="DX339" s="166"/>
      <c r="DY339" s="166"/>
      <c r="DZ339" s="166"/>
      <c r="EA339" s="166"/>
      <c r="EB339" s="166"/>
      <c r="EC339" s="166"/>
      <c r="ED339" s="166"/>
      <c r="EE339" s="166"/>
      <c r="EF339" s="166"/>
      <c r="EG339" s="166"/>
      <c r="EH339" s="166"/>
      <c r="EI339" s="166"/>
      <c r="EJ339" s="166"/>
      <c r="EK339" s="166"/>
      <c r="EL339" s="166"/>
      <c r="EM339" s="166"/>
      <c r="EN339" s="166"/>
      <c r="EO339" s="166"/>
      <c r="EP339" s="166"/>
      <c r="EQ339" s="166"/>
      <c r="ER339" s="166"/>
      <c r="ES339" s="166"/>
      <c r="ET339" s="166"/>
    </row>
    <row r="340" spans="20:150">
      <c r="T340" s="166"/>
      <c r="U340" s="166"/>
      <c r="V340" s="166"/>
      <c r="W340" s="166"/>
      <c r="X340" s="166"/>
      <c r="Y340" s="166"/>
      <c r="Z340" s="166"/>
      <c r="AA340" s="166"/>
      <c r="AB340" s="166"/>
      <c r="AC340" s="166"/>
      <c r="AD340" s="166"/>
      <c r="AE340" s="166"/>
      <c r="AF340" s="166"/>
      <c r="AG340" s="166"/>
      <c r="AH340" s="166"/>
      <c r="AI340" s="166"/>
      <c r="AJ340" s="166"/>
      <c r="AK340" s="166"/>
      <c r="AL340" s="166"/>
      <c r="AM340" s="166"/>
      <c r="AN340" s="166"/>
      <c r="AO340" s="166"/>
      <c r="AP340" s="166"/>
      <c r="AQ340" s="166"/>
      <c r="AR340" s="166"/>
      <c r="AS340" s="166"/>
      <c r="AT340" s="166"/>
      <c r="AU340" s="166"/>
      <c r="AV340" s="166"/>
      <c r="AW340" s="166"/>
      <c r="AX340" s="166"/>
      <c r="AY340" s="166"/>
      <c r="AZ340" s="166"/>
      <c r="BA340" s="166"/>
      <c r="BB340" s="166"/>
      <c r="BC340" s="166"/>
      <c r="BD340" s="166"/>
      <c r="BE340" s="166"/>
      <c r="BF340" s="166"/>
      <c r="BG340" s="166"/>
      <c r="BH340" s="166"/>
      <c r="BI340" s="166"/>
      <c r="BJ340" s="166"/>
      <c r="BK340" s="166"/>
      <c r="BL340" s="166"/>
      <c r="BM340" s="166"/>
      <c r="BN340" s="166"/>
      <c r="BO340" s="166"/>
      <c r="BP340" s="166"/>
      <c r="BQ340" s="166"/>
      <c r="BR340" s="166"/>
      <c r="BS340" s="166"/>
      <c r="BT340" s="166"/>
      <c r="BU340" s="166"/>
      <c r="BV340" s="166"/>
      <c r="BW340" s="166"/>
      <c r="BX340" s="166"/>
      <c r="BY340" s="166"/>
      <c r="BZ340" s="166"/>
      <c r="CA340" s="166"/>
      <c r="CB340" s="166"/>
      <c r="CC340" s="166"/>
      <c r="CD340" s="166"/>
      <c r="CE340" s="166"/>
      <c r="CF340" s="166"/>
      <c r="CG340" s="166"/>
      <c r="CH340" s="166"/>
      <c r="CI340" s="166"/>
      <c r="CJ340" s="166"/>
      <c r="CK340" s="166"/>
      <c r="CL340" s="166"/>
      <c r="CM340" s="166"/>
      <c r="CN340" s="166"/>
      <c r="CO340" s="166"/>
      <c r="CP340" s="166"/>
      <c r="CQ340" s="166"/>
      <c r="CR340" s="166"/>
      <c r="CS340" s="166"/>
      <c r="CT340" s="166"/>
      <c r="CU340" s="166"/>
      <c r="CV340" s="166"/>
      <c r="CW340" s="166"/>
      <c r="CX340" s="166"/>
      <c r="CY340" s="166"/>
      <c r="CZ340" s="166"/>
      <c r="DA340" s="166"/>
      <c r="DB340" s="166"/>
      <c r="DC340" s="166"/>
      <c r="DD340" s="166"/>
      <c r="DE340" s="166"/>
      <c r="DF340" s="166"/>
      <c r="DG340" s="166"/>
      <c r="DH340" s="166"/>
      <c r="DI340" s="166"/>
      <c r="DJ340" s="166"/>
      <c r="DK340" s="166"/>
      <c r="DL340" s="166"/>
      <c r="DM340" s="166"/>
      <c r="DN340" s="166"/>
      <c r="DO340" s="166"/>
      <c r="DP340" s="166"/>
      <c r="DQ340" s="166"/>
      <c r="DR340" s="166"/>
      <c r="DS340" s="166"/>
      <c r="DT340" s="166"/>
      <c r="DU340" s="166"/>
      <c r="DV340" s="166"/>
      <c r="DW340" s="166"/>
      <c r="DX340" s="166"/>
      <c r="DY340" s="166"/>
      <c r="DZ340" s="166"/>
      <c r="EA340" s="166"/>
      <c r="EB340" s="166"/>
      <c r="EC340" s="166"/>
      <c r="ED340" s="166"/>
      <c r="EE340" s="166"/>
      <c r="EF340" s="166"/>
      <c r="EG340" s="166"/>
      <c r="EH340" s="166"/>
      <c r="EI340" s="166"/>
      <c r="EJ340" s="166"/>
      <c r="EK340" s="166"/>
      <c r="EL340" s="166"/>
      <c r="EM340" s="166"/>
      <c r="EN340" s="166"/>
      <c r="EO340" s="166"/>
      <c r="EP340" s="166"/>
      <c r="EQ340" s="166"/>
      <c r="ER340" s="166"/>
      <c r="ES340" s="166"/>
      <c r="ET340" s="166"/>
    </row>
    <row r="341" spans="20:150">
      <c r="T341" s="166"/>
      <c r="U341" s="166"/>
      <c r="V341" s="166"/>
      <c r="W341" s="166"/>
      <c r="X341" s="166"/>
      <c r="Y341" s="166"/>
      <c r="Z341" s="166"/>
      <c r="AA341" s="166"/>
      <c r="AB341" s="166"/>
      <c r="AC341" s="166"/>
      <c r="AD341" s="166"/>
      <c r="AE341" s="166"/>
      <c r="AF341" s="166"/>
      <c r="AG341" s="166"/>
      <c r="AH341" s="166"/>
      <c r="AI341" s="166"/>
      <c r="AJ341" s="166"/>
      <c r="AK341" s="166"/>
      <c r="AL341" s="166"/>
      <c r="AM341" s="166"/>
      <c r="AN341" s="166"/>
      <c r="AO341" s="166"/>
      <c r="AP341" s="166"/>
      <c r="AQ341" s="166"/>
      <c r="AR341" s="166"/>
      <c r="AS341" s="166"/>
      <c r="AT341" s="166"/>
      <c r="AU341" s="166"/>
      <c r="AV341" s="166"/>
      <c r="AW341" s="166"/>
      <c r="AX341" s="166"/>
      <c r="AY341" s="166"/>
      <c r="AZ341" s="166"/>
      <c r="BA341" s="166"/>
      <c r="BB341" s="166"/>
      <c r="BC341" s="166"/>
      <c r="BD341" s="166"/>
      <c r="BE341" s="166"/>
      <c r="BF341" s="166"/>
      <c r="BG341" s="166"/>
      <c r="BH341" s="166"/>
      <c r="BI341" s="166"/>
      <c r="BJ341" s="166"/>
      <c r="BK341" s="166"/>
      <c r="BL341" s="166"/>
      <c r="BM341" s="166"/>
      <c r="BN341" s="166"/>
      <c r="BO341" s="166"/>
      <c r="BP341" s="166"/>
      <c r="BQ341" s="166"/>
      <c r="BR341" s="166"/>
      <c r="BS341" s="166"/>
      <c r="BT341" s="166"/>
      <c r="BU341" s="166"/>
      <c r="BV341" s="166"/>
      <c r="BW341" s="166"/>
      <c r="BX341" s="166"/>
      <c r="BY341" s="166"/>
      <c r="BZ341" s="166"/>
      <c r="CA341" s="166"/>
      <c r="CB341" s="166"/>
      <c r="CC341" s="166"/>
      <c r="CD341" s="166"/>
      <c r="CE341" s="166"/>
      <c r="CF341" s="166"/>
      <c r="CG341" s="166"/>
      <c r="CH341" s="166"/>
      <c r="CI341" s="166"/>
      <c r="CJ341" s="166"/>
      <c r="CK341" s="166"/>
      <c r="CL341" s="166"/>
      <c r="CM341" s="166"/>
      <c r="CN341" s="166"/>
      <c r="CO341" s="166"/>
      <c r="CP341" s="166"/>
      <c r="CQ341" s="166"/>
      <c r="CR341" s="166"/>
      <c r="CS341" s="166"/>
      <c r="CT341" s="166"/>
      <c r="CU341" s="166"/>
      <c r="CV341" s="166"/>
      <c r="CW341" s="166"/>
      <c r="CX341" s="166"/>
      <c r="CY341" s="166"/>
      <c r="CZ341" s="166"/>
      <c r="DA341" s="166"/>
      <c r="DB341" s="166"/>
      <c r="DC341" s="166"/>
      <c r="DD341" s="166"/>
      <c r="DE341" s="166"/>
      <c r="DF341" s="166"/>
      <c r="DG341" s="166"/>
      <c r="DH341" s="166"/>
      <c r="DI341" s="166"/>
      <c r="DJ341" s="166"/>
      <c r="DK341" s="166"/>
      <c r="DL341" s="166"/>
      <c r="DM341" s="166"/>
      <c r="DN341" s="166"/>
      <c r="DO341" s="166"/>
      <c r="DP341" s="166"/>
      <c r="DQ341" s="166"/>
      <c r="DR341" s="166"/>
      <c r="DS341" s="166"/>
      <c r="DT341" s="166"/>
      <c r="DU341" s="166"/>
      <c r="DV341" s="166"/>
      <c r="DW341" s="166"/>
      <c r="DX341" s="166"/>
      <c r="DY341" s="166"/>
      <c r="DZ341" s="166"/>
      <c r="EA341" s="166"/>
      <c r="EB341" s="166"/>
      <c r="EC341" s="166"/>
      <c r="ED341" s="166"/>
      <c r="EE341" s="166"/>
      <c r="EF341" s="166"/>
      <c r="EG341" s="166"/>
      <c r="EH341" s="166"/>
      <c r="EI341" s="166"/>
      <c r="EJ341" s="166"/>
      <c r="EK341" s="166"/>
      <c r="EL341" s="166"/>
      <c r="EM341" s="166"/>
      <c r="EN341" s="166"/>
      <c r="EO341" s="166"/>
      <c r="EP341" s="166"/>
      <c r="EQ341" s="166"/>
      <c r="ER341" s="166"/>
      <c r="ES341" s="166"/>
      <c r="ET341" s="166"/>
    </row>
    <row r="342" spans="20:150">
      <c r="T342" s="166"/>
      <c r="U342" s="166"/>
      <c r="V342" s="166"/>
      <c r="W342" s="166"/>
      <c r="X342" s="166"/>
      <c r="Y342" s="166"/>
      <c r="Z342" s="166"/>
      <c r="AA342" s="166"/>
      <c r="AB342" s="166"/>
      <c r="AC342" s="166"/>
      <c r="AD342" s="166"/>
      <c r="AE342" s="166"/>
      <c r="AF342" s="166"/>
      <c r="AG342" s="166"/>
      <c r="AH342" s="166"/>
      <c r="AI342" s="166"/>
      <c r="AJ342" s="166"/>
      <c r="AK342" s="166"/>
      <c r="AL342" s="166"/>
      <c r="AM342" s="166"/>
      <c r="AN342" s="166"/>
      <c r="AO342" s="166"/>
      <c r="AP342" s="166"/>
      <c r="AQ342" s="166"/>
      <c r="AR342" s="166"/>
      <c r="AS342" s="166"/>
      <c r="AT342" s="166"/>
      <c r="AU342" s="166"/>
      <c r="AV342" s="166"/>
      <c r="AW342" s="166"/>
      <c r="AX342" s="166"/>
      <c r="AY342" s="166"/>
      <c r="AZ342" s="166"/>
      <c r="BA342" s="166"/>
      <c r="BB342" s="166"/>
      <c r="BC342" s="166"/>
      <c r="BD342" s="166"/>
      <c r="BE342" s="166"/>
      <c r="BF342" s="166"/>
      <c r="BG342" s="166"/>
      <c r="BH342" s="166"/>
      <c r="BI342" s="166"/>
      <c r="BJ342" s="166"/>
      <c r="BK342" s="166"/>
      <c r="BL342" s="166"/>
      <c r="BM342" s="166"/>
      <c r="BN342" s="166"/>
      <c r="BO342" s="166"/>
      <c r="BP342" s="166"/>
      <c r="BQ342" s="166"/>
      <c r="BR342" s="166"/>
      <c r="BS342" s="166"/>
      <c r="BT342" s="166"/>
      <c r="BU342" s="166"/>
      <c r="BV342" s="166"/>
      <c r="BW342" s="166"/>
      <c r="BX342" s="166"/>
      <c r="BY342" s="166"/>
      <c r="BZ342" s="166"/>
      <c r="CA342" s="166"/>
      <c r="CB342" s="166"/>
      <c r="CC342" s="166"/>
      <c r="CD342" s="166"/>
      <c r="CE342" s="166"/>
      <c r="CF342" s="166"/>
      <c r="CG342" s="166"/>
      <c r="CH342" s="166"/>
      <c r="CI342" s="166"/>
      <c r="CJ342" s="166"/>
      <c r="CK342" s="166"/>
      <c r="CL342" s="166"/>
      <c r="CM342" s="166"/>
      <c r="CN342" s="166"/>
      <c r="CO342" s="166"/>
      <c r="CP342" s="166"/>
      <c r="CQ342" s="166"/>
      <c r="CR342" s="166"/>
      <c r="CS342" s="166"/>
      <c r="CT342" s="166"/>
      <c r="CU342" s="166"/>
      <c r="CV342" s="166"/>
      <c r="CW342" s="166"/>
      <c r="CX342" s="166"/>
      <c r="CY342" s="166"/>
      <c r="CZ342" s="166"/>
      <c r="DA342" s="166"/>
      <c r="DB342" s="166"/>
      <c r="DC342" s="166"/>
      <c r="DD342" s="166"/>
      <c r="DE342" s="166"/>
      <c r="DF342" s="166"/>
      <c r="DG342" s="166"/>
      <c r="DH342" s="166"/>
      <c r="DI342" s="166"/>
      <c r="DJ342" s="166"/>
      <c r="DK342" s="166"/>
      <c r="DL342" s="166"/>
      <c r="DM342" s="166"/>
      <c r="DN342" s="166"/>
      <c r="DO342" s="166"/>
      <c r="DP342" s="166"/>
      <c r="DQ342" s="166"/>
      <c r="DR342" s="166"/>
      <c r="DS342" s="166"/>
      <c r="DT342" s="166"/>
      <c r="DU342" s="166"/>
      <c r="DV342" s="166"/>
      <c r="DW342" s="166"/>
      <c r="DX342" s="166"/>
      <c r="DY342" s="166"/>
      <c r="DZ342" s="166"/>
      <c r="EA342" s="166"/>
      <c r="EB342" s="166"/>
      <c r="EC342" s="166"/>
      <c r="ED342" s="166"/>
      <c r="EE342" s="166"/>
      <c r="EF342" s="166"/>
      <c r="EG342" s="166"/>
      <c r="EH342" s="166"/>
      <c r="EI342" s="166"/>
      <c r="EJ342" s="166"/>
      <c r="EK342" s="166"/>
      <c r="EL342" s="166"/>
      <c r="EM342" s="166"/>
      <c r="EN342" s="166"/>
      <c r="EO342" s="166"/>
      <c r="EP342" s="166"/>
      <c r="EQ342" s="166"/>
      <c r="ER342" s="166"/>
      <c r="ES342" s="166"/>
      <c r="ET342" s="166"/>
    </row>
    <row r="343" spans="20:150">
      <c r="T343" s="166"/>
      <c r="U343" s="166"/>
      <c r="V343" s="166"/>
      <c r="W343" s="166"/>
      <c r="X343" s="166"/>
      <c r="Y343" s="166"/>
      <c r="Z343" s="166"/>
      <c r="AA343" s="166"/>
      <c r="AB343" s="166"/>
      <c r="AC343" s="166"/>
      <c r="AD343" s="166"/>
      <c r="AE343" s="166"/>
      <c r="AF343" s="166"/>
      <c r="AG343" s="166"/>
      <c r="AH343" s="166"/>
      <c r="AI343" s="166"/>
      <c r="AJ343" s="166"/>
      <c r="AK343" s="166"/>
      <c r="AL343" s="166"/>
      <c r="AM343" s="166"/>
      <c r="AN343" s="166"/>
      <c r="AO343" s="166"/>
      <c r="AP343" s="166"/>
      <c r="AQ343" s="166"/>
      <c r="AR343" s="166"/>
      <c r="AS343" s="166"/>
      <c r="AT343" s="166"/>
      <c r="AU343" s="166"/>
      <c r="AV343" s="166"/>
      <c r="AW343" s="166"/>
      <c r="AX343" s="166"/>
      <c r="AY343" s="166"/>
      <c r="AZ343" s="166"/>
      <c r="BA343" s="166"/>
      <c r="BB343" s="166"/>
      <c r="BC343" s="166"/>
      <c r="BD343" s="166"/>
      <c r="BE343" s="166"/>
      <c r="BF343" s="166"/>
      <c r="BG343" s="166"/>
      <c r="BH343" s="166"/>
      <c r="BI343" s="166"/>
      <c r="BJ343" s="166"/>
      <c r="BK343" s="166"/>
      <c r="BL343" s="166"/>
      <c r="BM343" s="166"/>
      <c r="BN343" s="166"/>
      <c r="BO343" s="166"/>
      <c r="BP343" s="166"/>
      <c r="BQ343" s="166"/>
      <c r="BR343" s="166"/>
      <c r="BS343" s="166"/>
      <c r="BT343" s="166"/>
      <c r="BU343" s="166"/>
      <c r="BV343" s="166"/>
      <c r="BW343" s="166"/>
      <c r="BX343" s="166"/>
      <c r="BY343" s="166"/>
      <c r="BZ343" s="166"/>
      <c r="CA343" s="166"/>
      <c r="CB343" s="166"/>
      <c r="CC343" s="166"/>
      <c r="CD343" s="166"/>
      <c r="CE343" s="166"/>
      <c r="CF343" s="166"/>
      <c r="CG343" s="166"/>
      <c r="CH343" s="166"/>
      <c r="CI343" s="166"/>
      <c r="CJ343" s="166"/>
      <c r="CK343" s="166"/>
      <c r="CL343" s="166"/>
      <c r="CM343" s="166"/>
      <c r="CN343" s="166"/>
      <c r="CO343" s="166"/>
      <c r="CP343" s="166"/>
      <c r="CQ343" s="166"/>
      <c r="CR343" s="166"/>
      <c r="CS343" s="166"/>
      <c r="CT343" s="166"/>
      <c r="CU343" s="166"/>
      <c r="CV343" s="166"/>
      <c r="CW343" s="166"/>
      <c r="CX343" s="166"/>
      <c r="CY343" s="166"/>
      <c r="CZ343" s="166"/>
      <c r="DA343" s="166"/>
      <c r="DB343" s="166"/>
      <c r="DC343" s="166"/>
      <c r="DD343" s="166"/>
      <c r="DE343" s="166"/>
      <c r="DF343" s="166"/>
      <c r="DG343" s="166"/>
      <c r="DH343" s="166"/>
      <c r="DI343" s="166"/>
      <c r="DJ343" s="166"/>
      <c r="DK343" s="166"/>
      <c r="DL343" s="166"/>
      <c r="DM343" s="166"/>
      <c r="DN343" s="166"/>
      <c r="DO343" s="166"/>
      <c r="DP343" s="166"/>
      <c r="DQ343" s="166"/>
      <c r="DR343" s="166"/>
      <c r="DS343" s="166"/>
      <c r="DT343" s="166"/>
      <c r="DU343" s="166"/>
      <c r="DV343" s="166"/>
      <c r="DW343" s="166"/>
      <c r="DX343" s="166"/>
      <c r="DY343" s="166"/>
      <c r="DZ343" s="166"/>
      <c r="EA343" s="166"/>
      <c r="EB343" s="166"/>
      <c r="EC343" s="166"/>
      <c r="ED343" s="166"/>
      <c r="EE343" s="166"/>
      <c r="EF343" s="166"/>
      <c r="EG343" s="166"/>
      <c r="EH343" s="166"/>
      <c r="EI343" s="166"/>
      <c r="EJ343" s="166"/>
      <c r="EK343" s="166"/>
      <c r="EL343" s="166"/>
      <c r="EM343" s="166"/>
      <c r="EN343" s="166"/>
      <c r="EO343" s="166"/>
      <c r="EP343" s="166"/>
      <c r="EQ343" s="166"/>
      <c r="ER343" s="166"/>
      <c r="ES343" s="166"/>
      <c r="ET343" s="166"/>
    </row>
    <row r="344" spans="20:150">
      <c r="T344" s="166"/>
      <c r="U344" s="166"/>
      <c r="V344" s="166"/>
      <c r="W344" s="166"/>
      <c r="X344" s="166"/>
      <c r="Y344" s="166"/>
      <c r="Z344" s="166"/>
      <c r="AA344" s="166"/>
      <c r="AB344" s="166"/>
      <c r="AC344" s="166"/>
      <c r="AD344" s="166"/>
      <c r="AE344" s="166"/>
      <c r="AF344" s="166"/>
      <c r="AG344" s="166"/>
      <c r="AH344" s="166"/>
      <c r="AI344" s="166"/>
      <c r="AJ344" s="166"/>
      <c r="AK344" s="166"/>
      <c r="AL344" s="166"/>
      <c r="AM344" s="166"/>
      <c r="AN344" s="166"/>
      <c r="AO344" s="166"/>
      <c r="AP344" s="166"/>
      <c r="AQ344" s="166"/>
      <c r="AR344" s="166"/>
      <c r="AS344" s="166"/>
      <c r="AT344" s="166"/>
      <c r="AU344" s="166"/>
      <c r="AV344" s="166"/>
      <c r="AW344" s="166"/>
      <c r="AX344" s="166"/>
      <c r="AY344" s="166"/>
      <c r="AZ344" s="166"/>
      <c r="BA344" s="166"/>
      <c r="BB344" s="166"/>
      <c r="BC344" s="166"/>
      <c r="BD344" s="166"/>
      <c r="BE344" s="166"/>
      <c r="BF344" s="166"/>
      <c r="BG344" s="166"/>
      <c r="BH344" s="166"/>
      <c r="BI344" s="166"/>
      <c r="BJ344" s="166"/>
      <c r="BK344" s="166"/>
      <c r="BL344" s="166"/>
      <c r="BM344" s="166"/>
      <c r="BN344" s="166"/>
      <c r="BO344" s="166"/>
      <c r="BP344" s="166"/>
      <c r="BQ344" s="166"/>
      <c r="BR344" s="166"/>
      <c r="BS344" s="166"/>
      <c r="BT344" s="166"/>
      <c r="BU344" s="166"/>
      <c r="BV344" s="166"/>
      <c r="BW344" s="166"/>
      <c r="BX344" s="166"/>
      <c r="BY344" s="166"/>
      <c r="BZ344" s="166"/>
      <c r="CA344" s="166"/>
      <c r="CB344" s="166"/>
      <c r="CC344" s="166"/>
      <c r="CD344" s="166"/>
      <c r="CE344" s="166"/>
      <c r="CF344" s="166"/>
      <c r="CG344" s="166"/>
      <c r="CH344" s="166"/>
      <c r="CI344" s="166"/>
      <c r="CJ344" s="166"/>
      <c r="CK344" s="166"/>
      <c r="CL344" s="166"/>
      <c r="CM344" s="166"/>
      <c r="CN344" s="166"/>
      <c r="CO344" s="166"/>
      <c r="CP344" s="166"/>
      <c r="CQ344" s="166"/>
      <c r="CR344" s="166"/>
      <c r="CS344" s="166"/>
      <c r="CT344" s="166"/>
      <c r="CU344" s="166"/>
      <c r="CV344" s="166"/>
      <c r="CW344" s="166"/>
      <c r="CX344" s="166"/>
      <c r="CY344" s="166"/>
      <c r="CZ344" s="166"/>
      <c r="DA344" s="166"/>
      <c r="DB344" s="166"/>
      <c r="DC344" s="166"/>
      <c r="DD344" s="166"/>
      <c r="DE344" s="166"/>
      <c r="DF344" s="166"/>
      <c r="DG344" s="166"/>
      <c r="DH344" s="166"/>
      <c r="DI344" s="166"/>
      <c r="DJ344" s="166"/>
      <c r="DK344" s="166"/>
      <c r="DL344" s="166"/>
      <c r="DM344" s="166"/>
      <c r="DN344" s="166"/>
      <c r="DO344" s="166"/>
      <c r="DP344" s="166"/>
      <c r="DQ344" s="166"/>
      <c r="DR344" s="166"/>
      <c r="DS344" s="166"/>
      <c r="DT344" s="166"/>
      <c r="DU344" s="166"/>
      <c r="DV344" s="166"/>
      <c r="DW344" s="166"/>
      <c r="DX344" s="166"/>
      <c r="DY344" s="166"/>
      <c r="DZ344" s="166"/>
      <c r="EA344" s="166"/>
      <c r="EB344" s="166"/>
      <c r="EC344" s="166"/>
      <c r="ED344" s="166"/>
      <c r="EE344" s="166"/>
      <c r="EF344" s="166"/>
      <c r="EG344" s="166"/>
      <c r="EH344" s="166"/>
      <c r="EI344" s="166"/>
      <c r="EJ344" s="166"/>
      <c r="EK344" s="166"/>
      <c r="EL344" s="166"/>
      <c r="EM344" s="166"/>
      <c r="EN344" s="166"/>
      <c r="EO344" s="166"/>
      <c r="EP344" s="166"/>
      <c r="EQ344" s="166"/>
      <c r="ER344" s="166"/>
      <c r="ES344" s="166"/>
      <c r="ET344" s="166"/>
    </row>
    <row r="345" spans="20:150">
      <c r="T345" s="166"/>
      <c r="U345" s="166"/>
      <c r="V345" s="166"/>
      <c r="W345" s="166"/>
      <c r="X345" s="166"/>
      <c r="Y345" s="166"/>
      <c r="Z345" s="166"/>
      <c r="AA345" s="166"/>
      <c r="AB345" s="166"/>
      <c r="AC345" s="166"/>
      <c r="AD345" s="166"/>
      <c r="AE345" s="166"/>
      <c r="AF345" s="166"/>
      <c r="AG345" s="166"/>
      <c r="AH345" s="166"/>
      <c r="AI345" s="166"/>
      <c r="AJ345" s="166"/>
      <c r="AK345" s="166"/>
      <c r="AL345" s="166"/>
      <c r="AM345" s="166"/>
      <c r="AN345" s="166"/>
      <c r="AO345" s="166"/>
      <c r="AP345" s="166"/>
      <c r="AQ345" s="166"/>
      <c r="AR345" s="166"/>
      <c r="AS345" s="166"/>
      <c r="AT345" s="166"/>
      <c r="AU345" s="166"/>
      <c r="AV345" s="166"/>
      <c r="AW345" s="166"/>
      <c r="AX345" s="166"/>
      <c r="AY345" s="166"/>
      <c r="AZ345" s="166"/>
      <c r="BA345" s="166"/>
      <c r="BB345" s="166"/>
      <c r="BC345" s="166"/>
      <c r="BD345" s="166"/>
      <c r="BE345" s="166"/>
      <c r="BF345" s="166"/>
      <c r="BG345" s="166"/>
      <c r="BH345" s="166"/>
      <c r="BI345" s="166"/>
      <c r="BJ345" s="166"/>
      <c r="BK345" s="166"/>
      <c r="BL345" s="166"/>
      <c r="BM345" s="166"/>
      <c r="BN345" s="166"/>
      <c r="BO345" s="166"/>
      <c r="BP345" s="166"/>
      <c r="BQ345" s="166"/>
      <c r="BR345" s="166"/>
      <c r="BS345" s="166"/>
      <c r="BT345" s="166"/>
      <c r="BU345" s="166"/>
      <c r="BV345" s="166"/>
      <c r="BW345" s="166"/>
      <c r="BX345" s="166"/>
      <c r="BY345" s="166"/>
      <c r="BZ345" s="166"/>
      <c r="CA345" s="166"/>
      <c r="CB345" s="166"/>
      <c r="CC345" s="166"/>
      <c r="CD345" s="166"/>
      <c r="CE345" s="166"/>
      <c r="CF345" s="166"/>
      <c r="CG345" s="166"/>
      <c r="CH345" s="166"/>
      <c r="CI345" s="166"/>
      <c r="CJ345" s="166"/>
      <c r="CK345" s="166"/>
      <c r="CL345" s="166"/>
      <c r="CM345" s="166"/>
      <c r="CN345" s="166"/>
      <c r="CO345" s="166"/>
      <c r="CP345" s="166"/>
      <c r="CQ345" s="166"/>
      <c r="CR345" s="166"/>
      <c r="CS345" s="166"/>
      <c r="CT345" s="166"/>
      <c r="CU345" s="166"/>
      <c r="CV345" s="166"/>
      <c r="CW345" s="166"/>
      <c r="CX345" s="166"/>
      <c r="CY345" s="166"/>
      <c r="CZ345" s="166"/>
      <c r="DA345" s="166"/>
      <c r="DB345" s="166"/>
      <c r="DC345" s="166"/>
      <c r="DD345" s="166"/>
      <c r="DE345" s="166"/>
      <c r="DF345" s="166"/>
      <c r="DG345" s="166"/>
      <c r="DH345" s="166"/>
      <c r="DI345" s="166"/>
      <c r="DJ345" s="166"/>
      <c r="DK345" s="166"/>
      <c r="DL345" s="166"/>
      <c r="DM345" s="166"/>
      <c r="DN345" s="166"/>
      <c r="DO345" s="166"/>
      <c r="DP345" s="166"/>
      <c r="DQ345" s="166"/>
      <c r="DR345" s="166"/>
      <c r="DS345" s="166"/>
      <c r="DT345" s="166"/>
      <c r="DU345" s="166"/>
      <c r="DV345" s="166"/>
      <c r="DW345" s="166"/>
      <c r="DX345" s="166"/>
      <c r="DY345" s="166"/>
      <c r="DZ345" s="166"/>
      <c r="EA345" s="166"/>
      <c r="EB345" s="166"/>
      <c r="EC345" s="166"/>
      <c r="ED345" s="166"/>
      <c r="EE345" s="166"/>
      <c r="EF345" s="166"/>
      <c r="EG345" s="166"/>
      <c r="EH345" s="166"/>
      <c r="EI345" s="166"/>
      <c r="EJ345" s="166"/>
      <c r="EK345" s="166"/>
      <c r="EL345" s="166"/>
      <c r="EM345" s="166"/>
      <c r="EN345" s="166"/>
      <c r="EO345" s="166"/>
      <c r="EP345" s="166"/>
      <c r="EQ345" s="166"/>
      <c r="ER345" s="166"/>
      <c r="ES345" s="166"/>
      <c r="ET345" s="166"/>
    </row>
    <row r="346" spans="20:150">
      <c r="T346" s="166"/>
      <c r="U346" s="166"/>
      <c r="V346" s="166"/>
      <c r="W346" s="166"/>
      <c r="X346" s="166"/>
      <c r="Y346" s="166"/>
      <c r="Z346" s="166"/>
      <c r="AA346" s="166"/>
      <c r="AB346" s="166"/>
      <c r="AC346" s="166"/>
      <c r="AD346" s="166"/>
      <c r="AE346" s="166"/>
      <c r="AF346" s="166"/>
      <c r="AG346" s="166"/>
      <c r="AH346" s="166"/>
      <c r="AI346" s="166"/>
      <c r="AJ346" s="166"/>
      <c r="AK346" s="166"/>
      <c r="AL346" s="166"/>
      <c r="AM346" s="166"/>
      <c r="AN346" s="166"/>
      <c r="AO346" s="166"/>
      <c r="AP346" s="166"/>
      <c r="AQ346" s="166"/>
      <c r="AR346" s="166"/>
      <c r="AS346" s="166"/>
      <c r="AT346" s="166"/>
      <c r="AU346" s="166"/>
      <c r="AV346" s="166"/>
      <c r="AW346" s="166"/>
      <c r="AX346" s="166"/>
      <c r="AY346" s="166"/>
      <c r="AZ346" s="166"/>
      <c r="BA346" s="166"/>
      <c r="BB346" s="166"/>
      <c r="BC346" s="166"/>
      <c r="BD346" s="166"/>
      <c r="BE346" s="166"/>
      <c r="BF346" s="166"/>
      <c r="BG346" s="166"/>
      <c r="BH346" s="166"/>
      <c r="BI346" s="166"/>
      <c r="BJ346" s="166"/>
      <c r="BK346" s="166"/>
      <c r="BL346" s="166"/>
      <c r="BM346" s="166"/>
      <c r="BN346" s="166"/>
      <c r="BO346" s="166"/>
      <c r="BP346" s="166"/>
      <c r="BQ346" s="166"/>
      <c r="BR346" s="166"/>
      <c r="BS346" s="166"/>
      <c r="BT346" s="166"/>
      <c r="BU346" s="166"/>
      <c r="BV346" s="166"/>
      <c r="BW346" s="166"/>
      <c r="BX346" s="166"/>
      <c r="BY346" s="166"/>
      <c r="BZ346" s="166"/>
      <c r="CA346" s="166"/>
      <c r="CB346" s="166"/>
      <c r="CC346" s="166"/>
      <c r="CD346" s="166"/>
      <c r="CE346" s="166"/>
      <c r="CF346" s="166"/>
      <c r="CG346" s="166"/>
      <c r="CH346" s="166"/>
      <c r="CI346" s="166"/>
      <c r="CJ346" s="166"/>
      <c r="CK346" s="166"/>
      <c r="CL346" s="166"/>
      <c r="CM346" s="166"/>
      <c r="CN346" s="166"/>
      <c r="CO346" s="166"/>
      <c r="CP346" s="166"/>
      <c r="CQ346" s="166"/>
      <c r="CR346" s="166"/>
      <c r="CS346" s="166"/>
      <c r="CT346" s="166"/>
      <c r="CU346" s="166"/>
      <c r="CV346" s="166"/>
      <c r="CW346" s="166"/>
      <c r="CX346" s="166"/>
      <c r="CY346" s="166"/>
      <c r="CZ346" s="166"/>
      <c r="DA346" s="166"/>
      <c r="DB346" s="166"/>
      <c r="DC346" s="166"/>
      <c r="DD346" s="166"/>
      <c r="DE346" s="166"/>
      <c r="DF346" s="166"/>
      <c r="DG346" s="166"/>
      <c r="DH346" s="166"/>
      <c r="DI346" s="166"/>
      <c r="DJ346" s="166"/>
      <c r="DK346" s="166"/>
      <c r="DL346" s="166"/>
      <c r="DM346" s="166"/>
      <c r="DN346" s="166"/>
      <c r="DO346" s="166"/>
      <c r="DP346" s="166"/>
      <c r="DQ346" s="166"/>
      <c r="DR346" s="166"/>
      <c r="DS346" s="166"/>
      <c r="DT346" s="166"/>
      <c r="DU346" s="166"/>
      <c r="DV346" s="166"/>
      <c r="DW346" s="166"/>
      <c r="DX346" s="166"/>
      <c r="DY346" s="166"/>
      <c r="DZ346" s="166"/>
      <c r="EA346" s="166"/>
      <c r="EB346" s="166"/>
      <c r="EC346" s="166"/>
      <c r="ED346" s="166"/>
      <c r="EE346" s="166"/>
      <c r="EF346" s="166"/>
      <c r="EG346" s="166"/>
      <c r="EH346" s="166"/>
      <c r="EI346" s="166"/>
      <c r="EJ346" s="166"/>
      <c r="EK346" s="166"/>
      <c r="EL346" s="166"/>
      <c r="EM346" s="166"/>
      <c r="EN346" s="166"/>
      <c r="EO346" s="166"/>
      <c r="EP346" s="166"/>
      <c r="EQ346" s="166"/>
      <c r="ER346" s="166"/>
      <c r="ES346" s="166"/>
      <c r="ET346" s="166"/>
    </row>
    <row r="347" spans="20:150">
      <c r="T347" s="166"/>
      <c r="U347" s="166"/>
      <c r="V347" s="166"/>
      <c r="W347" s="166"/>
      <c r="X347" s="166"/>
      <c r="Y347" s="166"/>
      <c r="Z347" s="166"/>
      <c r="AA347" s="166"/>
      <c r="AB347" s="166"/>
      <c r="AC347" s="166"/>
      <c r="AD347" s="166"/>
      <c r="AE347" s="166"/>
      <c r="AF347" s="166"/>
      <c r="AG347" s="166"/>
      <c r="AH347" s="166"/>
      <c r="AI347" s="166"/>
      <c r="AJ347" s="166"/>
      <c r="AK347" s="166"/>
      <c r="AL347" s="166"/>
      <c r="AM347" s="166"/>
      <c r="AN347" s="166"/>
      <c r="AO347" s="166"/>
      <c r="AP347" s="166"/>
      <c r="AQ347" s="166"/>
      <c r="AR347" s="166"/>
      <c r="AS347" s="166"/>
      <c r="AT347" s="166"/>
      <c r="AU347" s="166"/>
      <c r="AV347" s="166"/>
      <c r="AW347" s="166"/>
      <c r="AX347" s="166"/>
      <c r="AY347" s="166"/>
      <c r="AZ347" s="166"/>
      <c r="BA347" s="166"/>
      <c r="BB347" s="166"/>
      <c r="BC347" s="166"/>
      <c r="BD347" s="166"/>
      <c r="BE347" s="166"/>
      <c r="BF347" s="166"/>
      <c r="BG347" s="166"/>
      <c r="BH347" s="166"/>
      <c r="BI347" s="166"/>
      <c r="BJ347" s="166"/>
      <c r="BK347" s="166"/>
      <c r="BL347" s="166"/>
      <c r="BM347" s="166"/>
      <c r="BN347" s="166"/>
      <c r="BO347" s="166"/>
      <c r="BP347" s="166"/>
      <c r="BQ347" s="166"/>
      <c r="BR347" s="166"/>
      <c r="BS347" s="166"/>
      <c r="BT347" s="166"/>
      <c r="BU347" s="166"/>
      <c r="BV347" s="166"/>
      <c r="BW347" s="166"/>
      <c r="BX347" s="166"/>
      <c r="BY347" s="166"/>
      <c r="BZ347" s="166"/>
      <c r="CA347" s="166"/>
      <c r="CB347" s="166"/>
      <c r="CC347" s="166"/>
      <c r="CD347" s="166"/>
      <c r="CE347" s="166"/>
      <c r="CF347" s="166"/>
      <c r="CG347" s="166"/>
      <c r="CH347" s="166"/>
      <c r="CI347" s="166"/>
      <c r="CJ347" s="166"/>
      <c r="CK347" s="166"/>
      <c r="CL347" s="166"/>
      <c r="CM347" s="166"/>
      <c r="CN347" s="166"/>
      <c r="CO347" s="166"/>
      <c r="CP347" s="166"/>
      <c r="CQ347" s="166"/>
      <c r="CR347" s="166"/>
      <c r="CS347" s="166"/>
      <c r="CT347" s="166"/>
      <c r="CU347" s="166"/>
      <c r="CV347" s="166"/>
      <c r="CW347" s="166"/>
      <c r="CX347" s="166"/>
      <c r="CY347" s="166"/>
      <c r="CZ347" s="166"/>
      <c r="DA347" s="166"/>
      <c r="DB347" s="166"/>
      <c r="DC347" s="166"/>
      <c r="DD347" s="166"/>
      <c r="DE347" s="166"/>
      <c r="DF347" s="166"/>
      <c r="DG347" s="166"/>
      <c r="DH347" s="166"/>
      <c r="DI347" s="166"/>
      <c r="DJ347" s="166"/>
      <c r="DK347" s="166"/>
      <c r="DL347" s="166"/>
      <c r="DM347" s="166"/>
      <c r="DN347" s="166"/>
      <c r="DO347" s="166"/>
      <c r="DP347" s="166"/>
      <c r="DQ347" s="166"/>
      <c r="DR347" s="166"/>
      <c r="DS347" s="166"/>
      <c r="DT347" s="166"/>
      <c r="DU347" s="166"/>
      <c r="DV347" s="166"/>
      <c r="DW347" s="166"/>
      <c r="DX347" s="166"/>
      <c r="DY347" s="166"/>
      <c r="DZ347" s="166"/>
      <c r="EA347" s="166"/>
      <c r="EB347" s="166"/>
      <c r="EC347" s="166"/>
      <c r="ED347" s="166"/>
      <c r="EE347" s="166"/>
      <c r="EF347" s="166"/>
      <c r="EG347" s="166"/>
      <c r="EH347" s="166"/>
      <c r="EI347" s="166"/>
      <c r="EJ347" s="166"/>
      <c r="EK347" s="166"/>
      <c r="EL347" s="166"/>
      <c r="EM347" s="166"/>
      <c r="EN347" s="166"/>
      <c r="EO347" s="166"/>
      <c r="EP347" s="166"/>
      <c r="EQ347" s="166"/>
      <c r="ER347" s="166"/>
      <c r="ES347" s="166"/>
      <c r="ET347" s="166"/>
    </row>
    <row r="348" spans="20:150">
      <c r="T348" s="166"/>
      <c r="U348" s="166"/>
      <c r="V348" s="166"/>
      <c r="W348" s="166"/>
      <c r="X348" s="166"/>
      <c r="Y348" s="166"/>
      <c r="Z348" s="166"/>
      <c r="AA348" s="166"/>
      <c r="AB348" s="166"/>
      <c r="AC348" s="166"/>
      <c r="AD348" s="166"/>
      <c r="AE348" s="166"/>
      <c r="AF348" s="166"/>
      <c r="AG348" s="166"/>
      <c r="AH348" s="166"/>
      <c r="AI348" s="166"/>
      <c r="AJ348" s="166"/>
      <c r="AK348" s="166"/>
      <c r="AL348" s="166"/>
      <c r="AM348" s="166"/>
      <c r="AN348" s="166"/>
      <c r="AO348" s="166"/>
      <c r="AP348" s="166"/>
      <c r="AQ348" s="166"/>
      <c r="AR348" s="166"/>
      <c r="AS348" s="166"/>
      <c r="AT348" s="166"/>
      <c r="AU348" s="166"/>
      <c r="AV348" s="166"/>
      <c r="AW348" s="166"/>
      <c r="AX348" s="166"/>
      <c r="AY348" s="166"/>
      <c r="AZ348" s="166"/>
      <c r="BA348" s="166"/>
      <c r="BB348" s="166"/>
      <c r="BC348" s="166"/>
      <c r="BD348" s="166"/>
      <c r="BE348" s="166"/>
      <c r="BF348" s="166"/>
      <c r="BG348" s="166"/>
      <c r="BH348" s="166"/>
      <c r="BI348" s="166"/>
      <c r="BJ348" s="166"/>
      <c r="BK348" s="166"/>
      <c r="BL348" s="166"/>
      <c r="BM348" s="166"/>
      <c r="BN348" s="166"/>
      <c r="BO348" s="166"/>
      <c r="BP348" s="166"/>
      <c r="BQ348" s="166"/>
      <c r="BR348" s="166"/>
      <c r="BS348" s="166"/>
      <c r="BT348" s="166"/>
      <c r="BU348" s="166"/>
      <c r="BV348" s="166"/>
      <c r="BW348" s="166"/>
      <c r="BX348" s="166"/>
      <c r="BY348" s="166"/>
      <c r="BZ348" s="166"/>
      <c r="CA348" s="166"/>
      <c r="CB348" s="166"/>
      <c r="CC348" s="166"/>
      <c r="CD348" s="166"/>
      <c r="CE348" s="166"/>
      <c r="CF348" s="166"/>
      <c r="CG348" s="166"/>
      <c r="CH348" s="166"/>
      <c r="CI348" s="166"/>
      <c r="CJ348" s="166"/>
      <c r="CK348" s="166"/>
      <c r="CL348" s="166"/>
      <c r="CM348" s="166"/>
      <c r="CN348" s="166"/>
      <c r="CO348" s="166"/>
      <c r="CP348" s="166"/>
      <c r="CQ348" s="166"/>
      <c r="CR348" s="166"/>
      <c r="CS348" s="166"/>
      <c r="CT348" s="166"/>
      <c r="CU348" s="166"/>
      <c r="CV348" s="166"/>
      <c r="CW348" s="166"/>
      <c r="CX348" s="166"/>
      <c r="CY348" s="166"/>
      <c r="CZ348" s="166"/>
      <c r="DA348" s="166"/>
      <c r="DB348" s="166"/>
      <c r="DC348" s="166"/>
      <c r="DD348" s="166"/>
      <c r="DE348" s="166"/>
      <c r="DF348" s="166"/>
      <c r="DG348" s="166"/>
      <c r="DH348" s="166"/>
      <c r="DI348" s="166"/>
      <c r="DJ348" s="166"/>
      <c r="DK348" s="166"/>
      <c r="DL348" s="166"/>
      <c r="DM348" s="166"/>
      <c r="DN348" s="166"/>
      <c r="DO348" s="166"/>
      <c r="DP348" s="166"/>
      <c r="DQ348" s="166"/>
      <c r="DR348" s="166"/>
      <c r="DS348" s="166"/>
      <c r="DT348" s="166"/>
      <c r="DU348" s="166"/>
      <c r="DV348" s="166"/>
      <c r="DW348" s="166"/>
      <c r="DX348" s="166"/>
      <c r="DY348" s="166"/>
      <c r="DZ348" s="166"/>
      <c r="EA348" s="166"/>
      <c r="EB348" s="166"/>
      <c r="EC348" s="166"/>
      <c r="ED348" s="166"/>
      <c r="EE348" s="166"/>
      <c r="EF348" s="166"/>
      <c r="EG348" s="166"/>
      <c r="EH348" s="166"/>
      <c r="EI348" s="166"/>
      <c r="EJ348" s="166"/>
      <c r="EK348" s="166"/>
      <c r="EL348" s="166"/>
      <c r="EM348" s="166"/>
      <c r="EN348" s="166"/>
      <c r="EO348" s="166"/>
      <c r="EP348" s="166"/>
      <c r="EQ348" s="166"/>
      <c r="ER348" s="166"/>
      <c r="ES348" s="166"/>
      <c r="ET348" s="166"/>
    </row>
    <row r="349" spans="20:150">
      <c r="T349" s="166"/>
      <c r="U349" s="166"/>
      <c r="V349" s="166"/>
      <c r="W349" s="166"/>
      <c r="X349" s="166"/>
      <c r="Y349" s="166"/>
      <c r="Z349" s="166"/>
      <c r="AA349" s="166"/>
      <c r="AB349" s="166"/>
      <c r="AC349" s="166"/>
      <c r="AD349" s="166"/>
      <c r="AE349" s="166"/>
      <c r="AF349" s="166"/>
      <c r="AG349" s="166"/>
      <c r="AH349" s="166"/>
      <c r="AI349" s="166"/>
      <c r="AJ349" s="166"/>
      <c r="AK349" s="166"/>
      <c r="AL349" s="166"/>
      <c r="AM349" s="166"/>
      <c r="AN349" s="166"/>
      <c r="AO349" s="166"/>
      <c r="AP349" s="166"/>
      <c r="AQ349" s="166"/>
      <c r="AR349" s="166"/>
      <c r="AS349" s="166"/>
      <c r="AT349" s="166"/>
      <c r="AU349" s="166"/>
      <c r="AV349" s="166"/>
      <c r="AW349" s="166"/>
      <c r="AX349" s="166"/>
      <c r="AY349" s="166"/>
      <c r="AZ349" s="166"/>
      <c r="BA349" s="166"/>
      <c r="BB349" s="166"/>
      <c r="BC349" s="166"/>
      <c r="BD349" s="166"/>
      <c r="BE349" s="166"/>
      <c r="BF349" s="166"/>
      <c r="BG349" s="166"/>
      <c r="BH349" s="166"/>
      <c r="BI349" s="166"/>
      <c r="BJ349" s="166"/>
      <c r="BK349" s="166"/>
      <c r="BL349" s="166"/>
      <c r="BM349" s="166"/>
      <c r="BN349" s="166"/>
      <c r="BO349" s="166"/>
      <c r="BP349" s="166"/>
      <c r="BQ349" s="166"/>
      <c r="BR349" s="166"/>
      <c r="BS349" s="166"/>
      <c r="BT349" s="166"/>
      <c r="BU349" s="166"/>
      <c r="BV349" s="166"/>
      <c r="BW349" s="166"/>
      <c r="BX349" s="166"/>
      <c r="BY349" s="166"/>
      <c r="BZ349" s="166"/>
      <c r="CA349" s="166"/>
      <c r="CB349" s="166"/>
      <c r="CC349" s="166"/>
      <c r="CD349" s="166"/>
      <c r="CE349" s="166"/>
      <c r="CF349" s="166"/>
      <c r="CG349" s="166"/>
      <c r="CH349" s="166"/>
      <c r="CI349" s="166"/>
      <c r="CJ349" s="166"/>
      <c r="CK349" s="166"/>
      <c r="CL349" s="166"/>
      <c r="CM349" s="166"/>
      <c r="CN349" s="166"/>
      <c r="CO349" s="166"/>
      <c r="CP349" s="166"/>
      <c r="CQ349" s="166"/>
      <c r="CR349" s="166"/>
      <c r="CS349" s="166"/>
      <c r="CT349" s="166"/>
      <c r="CU349" s="166"/>
      <c r="CV349" s="166"/>
      <c r="CW349" s="166"/>
      <c r="CX349" s="166"/>
      <c r="CY349" s="166"/>
      <c r="CZ349" s="166"/>
      <c r="DA349" s="166"/>
      <c r="DB349" s="166"/>
      <c r="DC349" s="166"/>
      <c r="DD349" s="166"/>
      <c r="DE349" s="166"/>
      <c r="DF349" s="166"/>
      <c r="DG349" s="166"/>
      <c r="DH349" s="166"/>
      <c r="DI349" s="166"/>
      <c r="DJ349" s="166"/>
      <c r="DK349" s="166"/>
      <c r="DL349" s="166"/>
      <c r="DM349" s="166"/>
      <c r="DN349" s="166"/>
      <c r="DO349" s="166"/>
      <c r="DP349" s="166"/>
      <c r="DQ349" s="166"/>
      <c r="DR349" s="166"/>
      <c r="DS349" s="166"/>
      <c r="DT349" s="166"/>
      <c r="DU349" s="166"/>
      <c r="DV349" s="166"/>
      <c r="DW349" s="166"/>
      <c r="DX349" s="166"/>
      <c r="DY349" s="166"/>
      <c r="DZ349" s="166"/>
      <c r="EA349" s="166"/>
      <c r="EB349" s="166"/>
      <c r="EC349" s="166"/>
      <c r="ED349" s="166"/>
      <c r="EE349" s="166"/>
      <c r="EF349" s="166"/>
      <c r="EG349" s="166"/>
      <c r="EH349" s="166"/>
      <c r="EI349" s="166"/>
      <c r="EJ349" s="166"/>
      <c r="EK349" s="166"/>
      <c r="EL349" s="166"/>
      <c r="EM349" s="166"/>
      <c r="EN349" s="166"/>
      <c r="EO349" s="166"/>
      <c r="EP349" s="166"/>
      <c r="EQ349" s="166"/>
      <c r="ER349" s="166"/>
      <c r="ES349" s="166"/>
      <c r="ET349" s="166"/>
    </row>
    <row r="350" spans="20:150">
      <c r="T350" s="166"/>
      <c r="U350" s="166"/>
      <c r="V350" s="166"/>
      <c r="W350" s="166"/>
      <c r="X350" s="166"/>
      <c r="Y350" s="166"/>
      <c r="Z350" s="166"/>
      <c r="AA350" s="166"/>
      <c r="AB350" s="166"/>
      <c r="AC350" s="166"/>
      <c r="AD350" s="166"/>
      <c r="AE350" s="166"/>
      <c r="AF350" s="166"/>
      <c r="AG350" s="166"/>
      <c r="AH350" s="166"/>
      <c r="AI350" s="166"/>
      <c r="AJ350" s="166"/>
      <c r="AK350" s="166"/>
      <c r="AL350" s="166"/>
      <c r="AM350" s="166"/>
      <c r="AN350" s="166"/>
      <c r="AO350" s="166"/>
      <c r="AP350" s="166"/>
      <c r="AQ350" s="166"/>
      <c r="AR350" s="166"/>
      <c r="AS350" s="166"/>
      <c r="AT350" s="166"/>
      <c r="AU350" s="166"/>
      <c r="AV350" s="166"/>
      <c r="AW350" s="166"/>
      <c r="AX350" s="166"/>
      <c r="AY350" s="166"/>
      <c r="AZ350" s="166"/>
      <c r="BA350" s="166"/>
      <c r="BB350" s="166"/>
      <c r="BC350" s="166"/>
      <c r="BD350" s="166"/>
      <c r="BE350" s="166"/>
      <c r="BF350" s="166"/>
      <c r="BG350" s="166"/>
      <c r="BH350" s="166"/>
      <c r="BI350" s="166"/>
      <c r="BJ350" s="166"/>
      <c r="BK350" s="166"/>
      <c r="BL350" s="166"/>
      <c r="BM350" s="166"/>
      <c r="BN350" s="166"/>
      <c r="BO350" s="166"/>
      <c r="BP350" s="166"/>
      <c r="BQ350" s="166"/>
      <c r="BR350" s="166"/>
      <c r="BS350" s="166"/>
      <c r="BT350" s="166"/>
      <c r="BU350" s="166"/>
      <c r="BV350" s="166"/>
      <c r="BW350" s="166"/>
      <c r="BX350" s="166"/>
      <c r="BY350" s="166"/>
      <c r="BZ350" s="166"/>
      <c r="CA350" s="166"/>
      <c r="CB350" s="166"/>
      <c r="CC350" s="166"/>
      <c r="CD350" s="166"/>
      <c r="CE350" s="166"/>
      <c r="CF350" s="166"/>
      <c r="CG350" s="166"/>
      <c r="CH350" s="166"/>
      <c r="CI350" s="166"/>
      <c r="CJ350" s="166"/>
      <c r="CK350" s="166"/>
      <c r="CL350" s="166"/>
      <c r="CM350" s="166"/>
      <c r="CN350" s="166"/>
      <c r="CO350" s="166"/>
      <c r="CP350" s="166"/>
      <c r="CQ350" s="166"/>
      <c r="CR350" s="166"/>
      <c r="CS350" s="166"/>
      <c r="CT350" s="166"/>
      <c r="CU350" s="166"/>
      <c r="CV350" s="166"/>
      <c r="CW350" s="166"/>
      <c r="CX350" s="166"/>
      <c r="CY350" s="166"/>
      <c r="CZ350" s="166"/>
      <c r="DA350" s="166"/>
      <c r="DB350" s="166"/>
      <c r="DC350" s="166"/>
      <c r="DD350" s="166"/>
      <c r="DE350" s="166"/>
      <c r="DF350" s="166"/>
      <c r="DG350" s="166"/>
      <c r="DH350" s="166"/>
      <c r="DI350" s="166"/>
      <c r="DJ350" s="166"/>
      <c r="DK350" s="166"/>
      <c r="DL350" s="166"/>
      <c r="DM350" s="166"/>
      <c r="DN350" s="166"/>
      <c r="DO350" s="166"/>
      <c r="DP350" s="166"/>
      <c r="DQ350" s="166"/>
      <c r="DR350" s="166"/>
      <c r="DS350" s="166"/>
      <c r="DT350" s="166"/>
      <c r="DU350" s="166"/>
      <c r="DV350" s="166"/>
      <c r="DW350" s="166"/>
      <c r="DX350" s="166"/>
      <c r="DY350" s="166"/>
      <c r="DZ350" s="166"/>
      <c r="EA350" s="166"/>
      <c r="EB350" s="166"/>
      <c r="EC350" s="166"/>
      <c r="ED350" s="166"/>
      <c r="EE350" s="166"/>
      <c r="EF350" s="166"/>
      <c r="EG350" s="166"/>
      <c r="EH350" s="166"/>
      <c r="EI350" s="166"/>
      <c r="EJ350" s="166"/>
      <c r="EK350" s="166"/>
      <c r="EL350" s="166"/>
      <c r="EM350" s="166"/>
      <c r="EN350" s="166"/>
      <c r="EO350" s="166"/>
      <c r="EP350" s="166"/>
      <c r="EQ350" s="166"/>
      <c r="ER350" s="166"/>
      <c r="ES350" s="166"/>
      <c r="ET350" s="166"/>
    </row>
    <row r="351" spans="20:150">
      <c r="T351" s="166"/>
      <c r="U351" s="166"/>
      <c r="V351" s="166"/>
      <c r="W351" s="166"/>
      <c r="X351" s="166"/>
      <c r="Y351" s="166"/>
      <c r="Z351" s="166"/>
      <c r="AA351" s="166"/>
      <c r="AB351" s="166"/>
      <c r="AC351" s="166"/>
      <c r="AD351" s="166"/>
      <c r="AE351" s="166"/>
      <c r="AF351" s="166"/>
      <c r="AG351" s="166"/>
      <c r="AH351" s="166"/>
      <c r="AI351" s="166"/>
      <c r="AJ351" s="166"/>
      <c r="AK351" s="166"/>
      <c r="AL351" s="166"/>
      <c r="AM351" s="166"/>
      <c r="AN351" s="166"/>
      <c r="AO351" s="166"/>
      <c r="AP351" s="166"/>
      <c r="AQ351" s="166"/>
      <c r="AR351" s="166"/>
      <c r="AS351" s="166"/>
      <c r="AT351" s="166"/>
      <c r="AU351" s="166"/>
      <c r="AV351" s="166"/>
      <c r="AW351" s="166"/>
      <c r="AX351" s="166"/>
      <c r="AY351" s="166"/>
      <c r="AZ351" s="166"/>
      <c r="BA351" s="166"/>
      <c r="BB351" s="166"/>
      <c r="BC351" s="166"/>
      <c r="BD351" s="166"/>
      <c r="BE351" s="166"/>
      <c r="BF351" s="166"/>
      <c r="BG351" s="166"/>
      <c r="BH351" s="166"/>
      <c r="BI351" s="166"/>
      <c r="BJ351" s="166"/>
      <c r="BK351" s="166"/>
      <c r="BL351" s="166"/>
      <c r="BM351" s="166"/>
      <c r="BN351" s="166"/>
      <c r="BO351" s="166"/>
      <c r="BP351" s="166"/>
      <c r="BQ351" s="166"/>
      <c r="BR351" s="166"/>
      <c r="BS351" s="166"/>
      <c r="BT351" s="166"/>
      <c r="BU351" s="166"/>
      <c r="BV351" s="166"/>
      <c r="BW351" s="166"/>
      <c r="BX351" s="166"/>
      <c r="BY351" s="166"/>
      <c r="BZ351" s="166"/>
      <c r="CA351" s="166"/>
      <c r="CB351" s="166"/>
      <c r="CC351" s="166"/>
      <c r="CD351" s="166"/>
      <c r="CE351" s="166"/>
      <c r="CF351" s="166"/>
      <c r="CG351" s="166"/>
      <c r="CH351" s="166"/>
      <c r="CI351" s="166"/>
      <c r="CJ351" s="166"/>
      <c r="CK351" s="166"/>
      <c r="CL351" s="166"/>
      <c r="CM351" s="166"/>
      <c r="CN351" s="166"/>
      <c r="CO351" s="166"/>
      <c r="CP351" s="166"/>
      <c r="CQ351" s="166"/>
      <c r="CR351" s="166"/>
      <c r="CS351" s="166"/>
      <c r="CT351" s="166"/>
      <c r="CU351" s="166"/>
      <c r="CV351" s="166"/>
      <c r="CW351" s="166"/>
      <c r="CX351" s="166"/>
      <c r="CY351" s="166"/>
      <c r="CZ351" s="166"/>
      <c r="DA351" s="166"/>
      <c r="DB351" s="166"/>
      <c r="DC351" s="166"/>
      <c r="DD351" s="166"/>
      <c r="DE351" s="166"/>
      <c r="DF351" s="166"/>
      <c r="DG351" s="166"/>
      <c r="DH351" s="166"/>
      <c r="DI351" s="166"/>
      <c r="DJ351" s="166"/>
      <c r="DK351" s="166"/>
      <c r="DL351" s="166"/>
      <c r="DM351" s="166"/>
      <c r="DN351" s="166"/>
      <c r="DO351" s="166"/>
      <c r="DP351" s="166"/>
      <c r="DQ351" s="166"/>
      <c r="DR351" s="166"/>
      <c r="DS351" s="166"/>
      <c r="DT351" s="166"/>
      <c r="DU351" s="166"/>
      <c r="DV351" s="166"/>
      <c r="DW351" s="166"/>
      <c r="DX351" s="166"/>
      <c r="DY351" s="166"/>
      <c r="DZ351" s="166"/>
      <c r="EA351" s="166"/>
      <c r="EB351" s="166"/>
      <c r="EC351" s="166"/>
      <c r="ED351" s="166"/>
      <c r="EE351" s="166"/>
      <c r="EF351" s="166"/>
      <c r="EG351" s="166"/>
      <c r="EH351" s="166"/>
      <c r="EI351" s="166"/>
      <c r="EJ351" s="166"/>
      <c r="EK351" s="166"/>
      <c r="EL351" s="166"/>
      <c r="EM351" s="166"/>
      <c r="EN351" s="166"/>
      <c r="EO351" s="166"/>
      <c r="EP351" s="166"/>
      <c r="EQ351" s="166"/>
      <c r="ER351" s="166"/>
      <c r="ES351" s="166"/>
      <c r="ET351" s="166"/>
    </row>
    <row r="352" spans="20:150">
      <c r="T352" s="166"/>
      <c r="U352" s="166"/>
      <c r="V352" s="166"/>
      <c r="W352" s="166"/>
      <c r="X352" s="166"/>
      <c r="Y352" s="166"/>
      <c r="Z352" s="166"/>
      <c r="AA352" s="166"/>
      <c r="AB352" s="166"/>
      <c r="AC352" s="166"/>
      <c r="AD352" s="166"/>
      <c r="AE352" s="166"/>
      <c r="AF352" s="166"/>
      <c r="AG352" s="166"/>
      <c r="AH352" s="166"/>
      <c r="AI352" s="166"/>
      <c r="AJ352" s="166"/>
      <c r="AK352" s="166"/>
      <c r="AL352" s="166"/>
      <c r="AM352" s="166"/>
      <c r="AN352" s="166"/>
      <c r="AO352" s="166"/>
      <c r="AP352" s="166"/>
      <c r="AQ352" s="166"/>
      <c r="AR352" s="166"/>
      <c r="AS352" s="166"/>
      <c r="AT352" s="166"/>
      <c r="AU352" s="166"/>
      <c r="AV352" s="166"/>
      <c r="AW352" s="166"/>
      <c r="AX352" s="166"/>
      <c r="AY352" s="166"/>
      <c r="AZ352" s="166"/>
      <c r="BA352" s="166"/>
      <c r="BB352" s="166"/>
      <c r="BC352" s="166"/>
      <c r="BD352" s="166"/>
      <c r="BE352" s="166"/>
      <c r="BF352" s="166"/>
      <c r="BG352" s="166"/>
      <c r="BH352" s="166"/>
      <c r="BI352" s="166"/>
      <c r="BJ352" s="166"/>
      <c r="BK352" s="166"/>
      <c r="BL352" s="166"/>
      <c r="BM352" s="166"/>
      <c r="BN352" s="166"/>
      <c r="BO352" s="166"/>
      <c r="BP352" s="166"/>
      <c r="BQ352" s="166"/>
      <c r="BR352" s="166"/>
      <c r="BS352" s="166"/>
      <c r="BT352" s="166"/>
      <c r="BU352" s="166"/>
      <c r="BV352" s="166"/>
      <c r="BW352" s="166"/>
      <c r="BX352" s="166"/>
      <c r="BY352" s="166"/>
      <c r="BZ352" s="166"/>
      <c r="CA352" s="166"/>
      <c r="CB352" s="166"/>
      <c r="CC352" s="166"/>
      <c r="CD352" s="166"/>
      <c r="CE352" s="166"/>
      <c r="CF352" s="166"/>
      <c r="CG352" s="166"/>
      <c r="CH352" s="166"/>
      <c r="CI352" s="166"/>
      <c r="CJ352" s="166"/>
      <c r="CK352" s="166"/>
      <c r="CL352" s="166"/>
      <c r="CM352" s="166"/>
      <c r="CN352" s="166"/>
      <c r="CO352" s="166"/>
      <c r="CP352" s="166"/>
      <c r="CQ352" s="166"/>
      <c r="CR352" s="166"/>
      <c r="CS352" s="166"/>
      <c r="CT352" s="166"/>
      <c r="CU352" s="166"/>
      <c r="CV352" s="166"/>
      <c r="CW352" s="166"/>
      <c r="CX352" s="166"/>
      <c r="CY352" s="166"/>
      <c r="CZ352" s="166"/>
      <c r="DA352" s="166"/>
      <c r="DB352" s="166"/>
      <c r="DC352" s="166"/>
      <c r="DD352" s="166"/>
      <c r="DE352" s="166"/>
      <c r="DF352" s="166"/>
      <c r="DG352" s="166"/>
      <c r="DH352" s="166"/>
      <c r="DI352" s="166"/>
      <c r="DJ352" s="166"/>
      <c r="DK352" s="166"/>
      <c r="DL352" s="166"/>
      <c r="DM352" s="166"/>
      <c r="DN352" s="166"/>
      <c r="DO352" s="166"/>
      <c r="DP352" s="166"/>
      <c r="DQ352" s="166"/>
      <c r="DR352" s="166"/>
      <c r="DS352" s="166"/>
      <c r="DT352" s="166"/>
      <c r="DU352" s="166"/>
      <c r="DV352" s="166"/>
      <c r="DW352" s="166"/>
      <c r="DX352" s="166"/>
      <c r="DY352" s="166"/>
      <c r="DZ352" s="166"/>
      <c r="EA352" s="166"/>
      <c r="EB352" s="166"/>
      <c r="EC352" s="166"/>
      <c r="ED352" s="166"/>
      <c r="EE352" s="166"/>
      <c r="EF352" s="166"/>
      <c r="EG352" s="166"/>
      <c r="EH352" s="166"/>
      <c r="EI352" s="166"/>
      <c r="EJ352" s="166"/>
      <c r="EK352" s="166"/>
      <c r="EL352" s="166"/>
      <c r="EM352" s="166"/>
      <c r="EN352" s="166"/>
      <c r="EO352" s="166"/>
      <c r="EP352" s="166"/>
      <c r="EQ352" s="166"/>
      <c r="ER352" s="166"/>
      <c r="ES352" s="166"/>
      <c r="ET352" s="166"/>
    </row>
    <row r="353" spans="20:150">
      <c r="T353" s="166"/>
      <c r="U353" s="166"/>
      <c r="V353" s="166"/>
      <c r="W353" s="166"/>
      <c r="X353" s="166"/>
      <c r="Y353" s="166"/>
      <c r="Z353" s="166"/>
      <c r="AA353" s="166"/>
      <c r="AB353" s="166"/>
      <c r="AC353" s="166"/>
      <c r="AD353" s="166"/>
      <c r="AE353" s="166"/>
      <c r="AF353" s="166"/>
      <c r="AG353" s="166"/>
      <c r="AH353" s="166"/>
      <c r="AI353" s="166"/>
      <c r="AJ353" s="166"/>
      <c r="AK353" s="166"/>
      <c r="AL353" s="166"/>
      <c r="AM353" s="166"/>
      <c r="AN353" s="166"/>
      <c r="AO353" s="166"/>
      <c r="AP353" s="166"/>
      <c r="AQ353" s="166"/>
      <c r="AR353" s="166"/>
      <c r="AS353" s="166"/>
      <c r="AT353" s="166"/>
      <c r="AU353" s="166"/>
      <c r="AV353" s="166"/>
      <c r="AW353" s="166"/>
      <c r="AX353" s="166"/>
      <c r="AY353" s="166"/>
      <c r="AZ353" s="166"/>
      <c r="BA353" s="166"/>
      <c r="BB353" s="166"/>
      <c r="BC353" s="166"/>
      <c r="BD353" s="166"/>
      <c r="BE353" s="166"/>
      <c r="BF353" s="166"/>
      <c r="BG353" s="166"/>
      <c r="BH353" s="166"/>
      <c r="BI353" s="166"/>
      <c r="BJ353" s="166"/>
      <c r="BK353" s="166"/>
      <c r="BL353" s="166"/>
      <c r="BM353" s="166"/>
      <c r="BN353" s="166"/>
      <c r="BO353" s="166"/>
      <c r="BP353" s="166"/>
      <c r="BQ353" s="166"/>
      <c r="BR353" s="166"/>
      <c r="BS353" s="166"/>
      <c r="BT353" s="166"/>
      <c r="BU353" s="166"/>
      <c r="BV353" s="166"/>
      <c r="BW353" s="166"/>
      <c r="BX353" s="166"/>
      <c r="BY353" s="166"/>
      <c r="BZ353" s="166"/>
      <c r="CA353" s="166"/>
      <c r="CB353" s="166"/>
      <c r="CC353" s="166"/>
      <c r="CD353" s="166"/>
      <c r="CE353" s="166"/>
      <c r="CF353" s="166"/>
      <c r="CG353" s="166"/>
      <c r="CH353" s="166"/>
      <c r="CI353" s="166"/>
      <c r="CJ353" s="166"/>
      <c r="CK353" s="166"/>
      <c r="CL353" s="166"/>
      <c r="CM353" s="166"/>
      <c r="CN353" s="166"/>
      <c r="CO353" s="166"/>
      <c r="CP353" s="166"/>
      <c r="CQ353" s="166"/>
      <c r="CR353" s="166"/>
      <c r="CS353" s="166"/>
      <c r="CT353" s="166"/>
      <c r="CU353" s="166"/>
      <c r="CV353" s="166"/>
      <c r="CW353" s="166"/>
      <c r="CX353" s="166"/>
      <c r="CY353" s="166"/>
      <c r="CZ353" s="166"/>
      <c r="DA353" s="166"/>
      <c r="DB353" s="166"/>
      <c r="DC353" s="166"/>
      <c r="DD353" s="166"/>
      <c r="DE353" s="166"/>
      <c r="DF353" s="166"/>
      <c r="DG353" s="166"/>
      <c r="DH353" s="166"/>
      <c r="DI353" s="166"/>
      <c r="DJ353" s="166"/>
      <c r="DK353" s="166"/>
      <c r="DL353" s="166"/>
      <c r="DM353" s="166"/>
      <c r="DN353" s="166"/>
      <c r="DO353" s="166"/>
      <c r="DP353" s="166"/>
      <c r="DQ353" s="166"/>
      <c r="DR353" s="166"/>
      <c r="DS353" s="166"/>
      <c r="DT353" s="166"/>
      <c r="DU353" s="166"/>
      <c r="DV353" s="166"/>
      <c r="DW353" s="166"/>
      <c r="DX353" s="166"/>
      <c r="DY353" s="166"/>
      <c r="DZ353" s="166"/>
      <c r="EA353" s="166"/>
      <c r="EB353" s="166"/>
      <c r="EC353" s="166"/>
      <c r="ED353" s="166"/>
      <c r="EE353" s="166"/>
      <c r="EF353" s="166"/>
      <c r="EG353" s="166"/>
      <c r="EH353" s="166"/>
      <c r="EI353" s="166"/>
      <c r="EJ353" s="166"/>
      <c r="EK353" s="166"/>
      <c r="EL353" s="166"/>
      <c r="EM353" s="166"/>
      <c r="EN353" s="166"/>
      <c r="EO353" s="166"/>
      <c r="EP353" s="166"/>
      <c r="EQ353" s="166"/>
      <c r="ER353" s="166"/>
      <c r="ES353" s="166"/>
      <c r="ET353" s="166"/>
    </row>
    <row r="354" spans="20:150">
      <c r="T354" s="166"/>
      <c r="U354" s="166"/>
      <c r="V354" s="166"/>
      <c r="W354" s="166"/>
      <c r="X354" s="166"/>
      <c r="Y354" s="166"/>
      <c r="Z354" s="166"/>
      <c r="AA354" s="166"/>
      <c r="AB354" s="166"/>
      <c r="AC354" s="166"/>
      <c r="AD354" s="166"/>
      <c r="AE354" s="166"/>
      <c r="AF354" s="166"/>
      <c r="AG354" s="166"/>
      <c r="AH354" s="166"/>
      <c r="AI354" s="166"/>
      <c r="AJ354" s="166"/>
      <c r="AK354" s="166"/>
      <c r="AL354" s="166"/>
      <c r="AM354" s="166"/>
      <c r="AN354" s="166"/>
      <c r="AO354" s="166"/>
      <c r="AP354" s="166"/>
      <c r="AQ354" s="166"/>
      <c r="AR354" s="166"/>
      <c r="AS354" s="166"/>
      <c r="AT354" s="166"/>
      <c r="AU354" s="166"/>
      <c r="AV354" s="166"/>
      <c r="AW354" s="166"/>
      <c r="AX354" s="166"/>
      <c r="AY354" s="166"/>
      <c r="AZ354" s="166"/>
      <c r="BA354" s="166"/>
      <c r="BB354" s="166"/>
      <c r="BC354" s="166"/>
      <c r="BD354" s="166"/>
      <c r="BE354" s="166"/>
      <c r="BF354" s="166"/>
      <c r="BG354" s="166"/>
      <c r="BH354" s="166"/>
      <c r="BI354" s="166"/>
      <c r="BJ354" s="166"/>
      <c r="BK354" s="166"/>
      <c r="BL354" s="166"/>
      <c r="BM354" s="166"/>
      <c r="BN354" s="166"/>
      <c r="BO354" s="166"/>
      <c r="BP354" s="166"/>
      <c r="BQ354" s="166"/>
      <c r="BR354" s="166"/>
      <c r="BS354" s="166"/>
      <c r="BT354" s="166"/>
      <c r="BU354" s="166"/>
      <c r="BV354" s="166"/>
      <c r="BW354" s="166"/>
      <c r="BX354" s="166"/>
      <c r="BY354" s="166"/>
      <c r="BZ354" s="166"/>
      <c r="CA354" s="166"/>
      <c r="CB354" s="166"/>
      <c r="CC354" s="166"/>
      <c r="CD354" s="166"/>
      <c r="CE354" s="166"/>
      <c r="CF354" s="166"/>
      <c r="CG354" s="166"/>
      <c r="CH354" s="166"/>
      <c r="CI354" s="166"/>
      <c r="CJ354" s="166"/>
      <c r="CK354" s="166"/>
      <c r="CL354" s="166"/>
      <c r="CM354" s="166"/>
      <c r="CN354" s="166"/>
      <c r="CO354" s="166"/>
      <c r="CP354" s="166"/>
      <c r="CQ354" s="166"/>
      <c r="CR354" s="166"/>
      <c r="CS354" s="166"/>
      <c r="CT354" s="166"/>
      <c r="CU354" s="166"/>
      <c r="CV354" s="166"/>
      <c r="CW354" s="166"/>
      <c r="CX354" s="166"/>
      <c r="CY354" s="166"/>
      <c r="CZ354" s="166"/>
      <c r="DA354" s="166"/>
      <c r="DB354" s="166"/>
      <c r="DC354" s="166"/>
      <c r="DD354" s="166"/>
      <c r="DE354" s="166"/>
      <c r="DF354" s="166"/>
      <c r="DG354" s="166"/>
      <c r="DH354" s="166"/>
      <c r="DI354" s="166"/>
      <c r="DJ354" s="166"/>
      <c r="DK354" s="166"/>
      <c r="DL354" s="166"/>
      <c r="DM354" s="166"/>
      <c r="DN354" s="166"/>
      <c r="DO354" s="166"/>
      <c r="DP354" s="166"/>
      <c r="DQ354" s="166"/>
      <c r="DR354" s="166"/>
      <c r="DS354" s="166"/>
      <c r="DT354" s="166"/>
      <c r="DU354" s="166"/>
      <c r="DV354" s="166"/>
      <c r="DW354" s="166"/>
      <c r="DX354" s="166"/>
      <c r="DY354" s="166"/>
      <c r="DZ354" s="166"/>
      <c r="EA354" s="166"/>
      <c r="EB354" s="166"/>
      <c r="EC354" s="166"/>
      <c r="ED354" s="166"/>
      <c r="EE354" s="166"/>
      <c r="EF354" s="166"/>
      <c r="EG354" s="166"/>
      <c r="EH354" s="166"/>
      <c r="EI354" s="166"/>
      <c r="EJ354" s="166"/>
      <c r="EK354" s="166"/>
      <c r="EL354" s="166"/>
      <c r="EM354" s="166"/>
      <c r="EN354" s="166"/>
      <c r="EO354" s="166"/>
      <c r="EP354" s="166"/>
      <c r="EQ354" s="166"/>
      <c r="ER354" s="166"/>
      <c r="ES354" s="166"/>
      <c r="ET354" s="166"/>
    </row>
    <row r="355" spans="20:150">
      <c r="T355" s="166"/>
      <c r="U355" s="166"/>
      <c r="V355" s="166"/>
      <c r="W355" s="166"/>
      <c r="X355" s="166"/>
      <c r="Y355" s="166"/>
      <c r="Z355" s="166"/>
      <c r="AA355" s="166"/>
      <c r="AB355" s="166"/>
      <c r="AC355" s="166"/>
      <c r="AD355" s="166"/>
      <c r="AE355" s="166"/>
      <c r="AF355" s="166"/>
      <c r="AG355" s="166"/>
      <c r="AH355" s="166"/>
      <c r="AI355" s="166"/>
      <c r="AJ355" s="166"/>
      <c r="AK355" s="166"/>
      <c r="AL355" s="166"/>
      <c r="AM355" s="166"/>
      <c r="AN355" s="166"/>
      <c r="AO355" s="166"/>
      <c r="AP355" s="166"/>
      <c r="AQ355" s="166"/>
      <c r="AR355" s="166"/>
      <c r="AS355" s="166"/>
      <c r="AT355" s="166"/>
      <c r="AU355" s="166"/>
      <c r="AV355" s="166"/>
      <c r="AW355" s="166"/>
      <c r="AX355" s="166"/>
      <c r="AY355" s="166"/>
      <c r="AZ355" s="166"/>
      <c r="BA355" s="166"/>
      <c r="BB355" s="166"/>
      <c r="BC355" s="166"/>
      <c r="BD355" s="166"/>
      <c r="BE355" s="166"/>
      <c r="BF355" s="166"/>
      <c r="BG355" s="166"/>
      <c r="BH355" s="166"/>
      <c r="BI355" s="166"/>
      <c r="BJ355" s="166"/>
      <c r="BK355" s="166"/>
      <c r="BL355" s="166"/>
      <c r="BM355" s="166"/>
      <c r="BN355" s="166"/>
      <c r="BO355" s="166"/>
      <c r="BP355" s="166"/>
      <c r="BQ355" s="166"/>
      <c r="BR355" s="166"/>
      <c r="BS355" s="166"/>
      <c r="BT355" s="166"/>
      <c r="BU355" s="166"/>
      <c r="BV355" s="166"/>
      <c r="BW355" s="166"/>
      <c r="BX355" s="166"/>
      <c r="BY355" s="166"/>
      <c r="BZ355" s="166"/>
      <c r="CA355" s="166"/>
      <c r="CB355" s="166"/>
      <c r="CC355" s="166"/>
      <c r="CD355" s="166"/>
      <c r="CE355" s="166"/>
      <c r="CF355" s="166"/>
      <c r="CG355" s="166"/>
      <c r="CH355" s="166"/>
      <c r="CI355" s="166"/>
      <c r="CJ355" s="166"/>
      <c r="CK355" s="166"/>
      <c r="CL355" s="166"/>
      <c r="CM355" s="166"/>
      <c r="CN355" s="166"/>
      <c r="CO355" s="166"/>
      <c r="CP355" s="166"/>
      <c r="CQ355" s="166"/>
      <c r="CR355" s="166"/>
      <c r="CS355" s="166"/>
      <c r="CT355" s="166"/>
      <c r="CU355" s="166"/>
      <c r="CV355" s="166"/>
      <c r="CW355" s="166"/>
      <c r="CX355" s="166"/>
      <c r="CY355" s="166"/>
      <c r="CZ355" s="166"/>
      <c r="DA355" s="166"/>
      <c r="DB355" s="166"/>
      <c r="DC355" s="166"/>
      <c r="DD355" s="166"/>
      <c r="DE355" s="166"/>
      <c r="DF355" s="166"/>
      <c r="DG355" s="166"/>
      <c r="DH355" s="166"/>
      <c r="DI355" s="166"/>
      <c r="DJ355" s="166"/>
      <c r="DK355" s="166"/>
      <c r="DL355" s="166"/>
      <c r="DM355" s="166"/>
      <c r="DN355" s="166"/>
      <c r="DO355" s="166"/>
      <c r="DP355" s="166"/>
      <c r="DQ355" s="166"/>
      <c r="DR355" s="166"/>
      <c r="DS355" s="166"/>
      <c r="DT355" s="166"/>
      <c r="DU355" s="166"/>
      <c r="DV355" s="166"/>
      <c r="DW355" s="166"/>
      <c r="DX355" s="166"/>
      <c r="DY355" s="166"/>
      <c r="DZ355" s="166"/>
      <c r="EA355" s="166"/>
      <c r="EB355" s="166"/>
      <c r="EC355" s="166"/>
      <c r="ED355" s="166"/>
      <c r="EE355" s="166"/>
      <c r="EF355" s="166"/>
      <c r="EG355" s="166"/>
      <c r="EH355" s="166"/>
      <c r="EI355" s="166"/>
      <c r="EJ355" s="166"/>
      <c r="EK355" s="166"/>
      <c r="EL355" s="166"/>
      <c r="EM355" s="166"/>
      <c r="EN355" s="166"/>
      <c r="EO355" s="166"/>
      <c r="EP355" s="166"/>
      <c r="EQ355" s="166"/>
      <c r="ER355" s="166"/>
      <c r="ES355" s="166"/>
      <c r="ET355" s="166"/>
    </row>
    <row r="356" spans="20:150">
      <c r="T356" s="166"/>
      <c r="U356" s="166"/>
      <c r="V356" s="166"/>
      <c r="W356" s="166"/>
      <c r="X356" s="166"/>
      <c r="Y356" s="166"/>
      <c r="Z356" s="166"/>
      <c r="AA356" s="166"/>
      <c r="AB356" s="166"/>
      <c r="AC356" s="166"/>
      <c r="AD356" s="166"/>
      <c r="AE356" s="166"/>
      <c r="AF356" s="166"/>
      <c r="AG356" s="166"/>
      <c r="AH356" s="166"/>
      <c r="AI356" s="166"/>
      <c r="AJ356" s="166"/>
      <c r="AK356" s="166"/>
      <c r="AL356" s="166"/>
      <c r="AM356" s="166"/>
      <c r="AN356" s="166"/>
      <c r="AO356" s="166"/>
      <c r="AP356" s="166"/>
      <c r="AQ356" s="166"/>
      <c r="AR356" s="166"/>
      <c r="AS356" s="166"/>
      <c r="AT356" s="166"/>
      <c r="AU356" s="166"/>
      <c r="AV356" s="166"/>
      <c r="AW356" s="166"/>
      <c r="AX356" s="166"/>
      <c r="AY356" s="166"/>
      <c r="AZ356" s="166"/>
      <c r="BA356" s="166"/>
      <c r="BB356" s="166"/>
      <c r="BC356" s="166"/>
      <c r="BD356" s="166"/>
      <c r="BE356" s="166"/>
      <c r="BF356" s="166"/>
      <c r="BG356" s="166"/>
      <c r="BH356" s="166"/>
      <c r="BI356" s="166"/>
      <c r="BJ356" s="166"/>
      <c r="BK356" s="166"/>
      <c r="BL356" s="166"/>
      <c r="BM356" s="166"/>
      <c r="BN356" s="166"/>
      <c r="BO356" s="166"/>
      <c r="BP356" s="166"/>
      <c r="BQ356" s="166"/>
      <c r="BR356" s="166"/>
      <c r="BS356" s="166"/>
      <c r="BT356" s="166"/>
      <c r="BU356" s="166"/>
      <c r="BV356" s="166"/>
      <c r="BW356" s="166"/>
      <c r="BX356" s="166"/>
      <c r="BY356" s="166"/>
      <c r="BZ356" s="166"/>
      <c r="CA356" s="166"/>
      <c r="CB356" s="166"/>
      <c r="CC356" s="166"/>
      <c r="CD356" s="166"/>
      <c r="CE356" s="166"/>
      <c r="CF356" s="166"/>
      <c r="CG356" s="166"/>
      <c r="CH356" s="166"/>
      <c r="CI356" s="166"/>
      <c r="CJ356" s="166"/>
      <c r="CK356" s="166"/>
      <c r="CL356" s="166"/>
      <c r="CM356" s="166"/>
      <c r="CN356" s="166"/>
      <c r="CO356" s="166"/>
      <c r="CP356" s="166"/>
      <c r="CQ356" s="166"/>
      <c r="CR356" s="166"/>
      <c r="CS356" s="166"/>
      <c r="CT356" s="166"/>
      <c r="CU356" s="166"/>
      <c r="CV356" s="166"/>
      <c r="CW356" s="166"/>
      <c r="CX356" s="166"/>
      <c r="CY356" s="166"/>
      <c r="CZ356" s="166"/>
      <c r="DA356" s="166"/>
      <c r="DB356" s="166"/>
      <c r="DC356" s="166"/>
      <c r="DD356" s="166"/>
      <c r="DE356" s="166"/>
      <c r="DF356" s="166"/>
      <c r="DG356" s="166"/>
      <c r="DH356" s="166"/>
      <c r="DI356" s="166"/>
      <c r="DJ356" s="166"/>
      <c r="DK356" s="166"/>
      <c r="DL356" s="166"/>
      <c r="DM356" s="166"/>
      <c r="DN356" s="166"/>
      <c r="DO356" s="166"/>
      <c r="DP356" s="166"/>
      <c r="DQ356" s="166"/>
      <c r="DR356" s="166"/>
      <c r="DS356" s="166"/>
      <c r="DT356" s="166"/>
      <c r="DU356" s="166"/>
      <c r="DV356" s="166"/>
      <c r="DW356" s="166"/>
      <c r="DX356" s="166"/>
      <c r="DY356" s="166"/>
      <c r="DZ356" s="166"/>
      <c r="EA356" s="166"/>
      <c r="EB356" s="166"/>
      <c r="EC356" s="166"/>
      <c r="ED356" s="166"/>
      <c r="EE356" s="166"/>
      <c r="EF356" s="166"/>
      <c r="EG356" s="166"/>
      <c r="EH356" s="166"/>
      <c r="EI356" s="166"/>
      <c r="EJ356" s="166"/>
      <c r="EK356" s="166"/>
      <c r="EL356" s="166"/>
      <c r="EM356" s="166"/>
      <c r="EN356" s="166"/>
      <c r="EO356" s="166"/>
      <c r="EP356" s="166"/>
      <c r="EQ356" s="166"/>
      <c r="ER356" s="166"/>
      <c r="ES356" s="166"/>
      <c r="ET356" s="166"/>
    </row>
    <row r="357" spans="20:150">
      <c r="T357" s="166"/>
      <c r="U357" s="166"/>
      <c r="V357" s="166"/>
      <c r="W357" s="166"/>
      <c r="X357" s="166"/>
      <c r="Y357" s="166"/>
      <c r="Z357" s="166"/>
      <c r="AA357" s="166"/>
      <c r="AB357" s="166"/>
      <c r="AC357" s="166"/>
      <c r="AD357" s="166"/>
      <c r="AE357" s="166"/>
      <c r="AF357" s="166"/>
      <c r="AG357" s="166"/>
      <c r="AH357" s="166"/>
      <c r="AI357" s="166"/>
      <c r="AJ357" s="166"/>
      <c r="AK357" s="166"/>
      <c r="AL357" s="166"/>
      <c r="AM357" s="166"/>
      <c r="AN357" s="166"/>
      <c r="AO357" s="166"/>
      <c r="AP357" s="166"/>
      <c r="AQ357" s="166"/>
      <c r="AR357" s="166"/>
      <c r="AS357" s="166"/>
      <c r="AT357" s="166"/>
      <c r="AU357" s="166"/>
      <c r="AV357" s="166"/>
      <c r="AW357" s="166"/>
      <c r="AX357" s="166"/>
      <c r="AY357" s="166"/>
      <c r="AZ357" s="166"/>
      <c r="BA357" s="166"/>
      <c r="BB357" s="166"/>
      <c r="BC357" s="166"/>
      <c r="BD357" s="166"/>
      <c r="BE357" s="166"/>
      <c r="BF357" s="166"/>
      <c r="BG357" s="166"/>
      <c r="BH357" s="166"/>
      <c r="BI357" s="166"/>
      <c r="BJ357" s="166"/>
      <c r="BK357" s="166"/>
      <c r="BL357" s="166"/>
      <c r="BM357" s="166"/>
      <c r="BN357" s="166"/>
      <c r="BO357" s="166"/>
      <c r="BP357" s="166"/>
      <c r="BQ357" s="166"/>
      <c r="BR357" s="166"/>
      <c r="BS357" s="166"/>
      <c r="BT357" s="166"/>
      <c r="BU357" s="166"/>
      <c r="BV357" s="166"/>
      <c r="BW357" s="166"/>
      <c r="BX357" s="166"/>
      <c r="BY357" s="166"/>
      <c r="BZ357" s="166"/>
      <c r="CA357" s="166"/>
      <c r="CB357" s="166"/>
      <c r="CC357" s="166"/>
      <c r="CD357" s="166"/>
      <c r="CE357" s="166"/>
      <c r="CF357" s="166"/>
      <c r="CG357" s="166"/>
      <c r="CH357" s="166"/>
      <c r="CI357" s="166"/>
      <c r="CJ357" s="166"/>
      <c r="CK357" s="166"/>
      <c r="CL357" s="166"/>
      <c r="CM357" s="166"/>
      <c r="CN357" s="166"/>
      <c r="CO357" s="166"/>
      <c r="CP357" s="166"/>
      <c r="CQ357" s="166"/>
      <c r="CR357" s="166"/>
      <c r="CS357" s="166"/>
      <c r="CT357" s="166"/>
      <c r="CU357" s="166"/>
      <c r="CV357" s="166"/>
      <c r="CW357" s="166"/>
      <c r="CX357" s="166"/>
      <c r="CY357" s="166"/>
      <c r="CZ357" s="166"/>
      <c r="DA357" s="166"/>
      <c r="DB357" s="166"/>
      <c r="DC357" s="166"/>
      <c r="DD357" s="166"/>
      <c r="DE357" s="166"/>
      <c r="DF357" s="166"/>
      <c r="DG357" s="166"/>
      <c r="DH357" s="166"/>
      <c r="DI357" s="166"/>
      <c r="DJ357" s="166"/>
      <c r="DK357" s="166"/>
      <c r="DL357" s="166"/>
      <c r="DM357" s="166"/>
      <c r="DN357" s="166"/>
      <c r="DO357" s="166"/>
      <c r="DP357" s="166"/>
      <c r="DQ357" s="166"/>
      <c r="DR357" s="166"/>
      <c r="DS357" s="166"/>
      <c r="DT357" s="166"/>
      <c r="DU357" s="166"/>
      <c r="DV357" s="166"/>
      <c r="DW357" s="166"/>
      <c r="DX357" s="166"/>
      <c r="DY357" s="166"/>
      <c r="DZ357" s="166"/>
      <c r="EA357" s="166"/>
      <c r="EB357" s="166"/>
      <c r="EC357" s="166"/>
      <c r="ED357" s="166"/>
      <c r="EE357" s="166"/>
      <c r="EF357" s="166"/>
      <c r="EG357" s="166"/>
      <c r="EH357" s="166"/>
      <c r="EI357" s="166"/>
      <c r="EJ357" s="166"/>
      <c r="EK357" s="166"/>
      <c r="EL357" s="166"/>
      <c r="EM357" s="166"/>
      <c r="EN357" s="166"/>
      <c r="EO357" s="166"/>
      <c r="EP357" s="166"/>
      <c r="EQ357" s="166"/>
      <c r="ER357" s="166"/>
      <c r="ES357" s="166"/>
      <c r="ET357" s="166"/>
    </row>
    <row r="358" spans="20:150">
      <c r="T358" s="166"/>
      <c r="U358" s="166"/>
      <c r="V358" s="166"/>
      <c r="W358" s="166"/>
      <c r="X358" s="166"/>
      <c r="Y358" s="166"/>
      <c r="Z358" s="166"/>
      <c r="AA358" s="166"/>
      <c r="AB358" s="166"/>
      <c r="AC358" s="166"/>
      <c r="AD358" s="166"/>
      <c r="AE358" s="166"/>
      <c r="AF358" s="166"/>
      <c r="AG358" s="166"/>
      <c r="AH358" s="166"/>
      <c r="AI358" s="166"/>
      <c r="AJ358" s="166"/>
      <c r="AK358" s="166"/>
      <c r="AL358" s="166"/>
      <c r="AM358" s="166"/>
      <c r="AN358" s="166"/>
      <c r="AO358" s="166"/>
      <c r="AP358" s="166"/>
      <c r="AQ358" s="166"/>
      <c r="AR358" s="166"/>
      <c r="AS358" s="166"/>
      <c r="AT358" s="166"/>
      <c r="AU358" s="166"/>
      <c r="AV358" s="166"/>
      <c r="AW358" s="166"/>
      <c r="AX358" s="166"/>
      <c r="AY358" s="166"/>
      <c r="AZ358" s="166"/>
      <c r="BA358" s="166"/>
      <c r="BB358" s="166"/>
      <c r="BC358" s="166"/>
      <c r="BD358" s="166"/>
      <c r="BE358" s="166"/>
      <c r="BF358" s="166"/>
      <c r="BG358" s="166"/>
      <c r="BH358" s="166"/>
      <c r="BI358" s="166"/>
      <c r="BJ358" s="166"/>
      <c r="BK358" s="166"/>
      <c r="BL358" s="166"/>
      <c r="BM358" s="166"/>
      <c r="BN358" s="166"/>
      <c r="BO358" s="166"/>
      <c r="BP358" s="166"/>
      <c r="BQ358" s="166"/>
      <c r="BR358" s="166"/>
      <c r="BS358" s="166"/>
      <c r="BT358" s="166"/>
      <c r="BU358" s="166"/>
      <c r="BV358" s="166"/>
      <c r="BW358" s="166"/>
      <c r="BX358" s="166"/>
      <c r="BY358" s="166"/>
      <c r="BZ358" s="166"/>
      <c r="CA358" s="166"/>
      <c r="CB358" s="166"/>
      <c r="CC358" s="166"/>
      <c r="CD358" s="166"/>
      <c r="CE358" s="166"/>
      <c r="CF358" s="166"/>
      <c r="CG358" s="166"/>
      <c r="CH358" s="166"/>
      <c r="CI358" s="166"/>
      <c r="CJ358" s="166"/>
      <c r="CK358" s="166"/>
      <c r="CL358" s="166"/>
      <c r="CM358" s="166"/>
      <c r="CN358" s="166"/>
      <c r="CO358" s="166"/>
      <c r="CP358" s="166"/>
      <c r="CQ358" s="166"/>
      <c r="CR358" s="166"/>
      <c r="CS358" s="166"/>
      <c r="CT358" s="166"/>
      <c r="CU358" s="166"/>
      <c r="CV358" s="166"/>
      <c r="CW358" s="166"/>
      <c r="CX358" s="166"/>
      <c r="CY358" s="166"/>
      <c r="CZ358" s="166"/>
      <c r="DA358" s="166"/>
      <c r="DB358" s="166"/>
      <c r="DC358" s="166"/>
      <c r="DD358" s="166"/>
      <c r="DE358" s="166"/>
      <c r="DF358" s="166"/>
      <c r="DG358" s="166"/>
      <c r="DH358" s="166"/>
      <c r="DI358" s="166"/>
      <c r="DJ358" s="166"/>
      <c r="DK358" s="166"/>
      <c r="DL358" s="166"/>
      <c r="DM358" s="166"/>
      <c r="DN358" s="166"/>
      <c r="DO358" s="166"/>
      <c r="DP358" s="166"/>
      <c r="DQ358" s="166"/>
      <c r="DR358" s="166"/>
      <c r="DS358" s="166"/>
      <c r="DT358" s="166"/>
      <c r="DU358" s="166"/>
      <c r="DV358" s="166"/>
      <c r="DW358" s="166"/>
      <c r="DX358" s="166"/>
      <c r="DY358" s="166"/>
      <c r="DZ358" s="166"/>
      <c r="EA358" s="166"/>
      <c r="EB358" s="166"/>
      <c r="EC358" s="166"/>
      <c r="ED358" s="166"/>
      <c r="EE358" s="166"/>
      <c r="EF358" s="166"/>
      <c r="EG358" s="166"/>
      <c r="EH358" s="166"/>
      <c r="EI358" s="166"/>
      <c r="EJ358" s="166"/>
      <c r="EK358" s="166"/>
      <c r="EL358" s="166"/>
      <c r="EM358" s="166"/>
      <c r="EN358" s="166"/>
      <c r="EO358" s="166"/>
      <c r="EP358" s="166"/>
      <c r="EQ358" s="166"/>
      <c r="ER358" s="166"/>
      <c r="ES358" s="166"/>
      <c r="ET358" s="166"/>
    </row>
    <row r="359" spans="20:150">
      <c r="T359" s="166"/>
      <c r="U359" s="166"/>
      <c r="V359" s="166"/>
      <c r="W359" s="166"/>
      <c r="X359" s="166"/>
      <c r="Y359" s="166"/>
      <c r="Z359" s="166"/>
      <c r="AA359" s="166"/>
      <c r="AB359" s="166"/>
      <c r="AC359" s="166"/>
      <c r="AD359" s="166"/>
      <c r="AE359" s="166"/>
      <c r="AF359" s="166"/>
      <c r="AG359" s="166"/>
      <c r="AH359" s="166"/>
      <c r="AI359" s="166"/>
      <c r="AJ359" s="166"/>
      <c r="AK359" s="166"/>
      <c r="AL359" s="166"/>
      <c r="AM359" s="166"/>
      <c r="AN359" s="166"/>
      <c r="AO359" s="166"/>
      <c r="AP359" s="166"/>
      <c r="AQ359" s="166"/>
      <c r="AR359" s="166"/>
      <c r="AS359" s="166"/>
      <c r="AT359" s="166"/>
      <c r="AU359" s="166"/>
      <c r="AV359" s="166"/>
      <c r="AW359" s="166"/>
      <c r="AX359" s="166"/>
      <c r="AY359" s="166"/>
      <c r="AZ359" s="166"/>
      <c r="BA359" s="166"/>
      <c r="BB359" s="166"/>
      <c r="BC359" s="166"/>
      <c r="BD359" s="166"/>
      <c r="BE359" s="166"/>
      <c r="BF359" s="166"/>
      <c r="BG359" s="166"/>
      <c r="BH359" s="166"/>
      <c r="BI359" s="166"/>
      <c r="BJ359" s="166"/>
      <c r="BK359" s="166"/>
      <c r="BL359" s="166"/>
      <c r="BM359" s="166"/>
      <c r="BN359" s="166"/>
      <c r="BO359" s="166"/>
      <c r="BP359" s="166"/>
      <c r="BQ359" s="166"/>
      <c r="BR359" s="166"/>
      <c r="BS359" s="166"/>
      <c r="BT359" s="166"/>
      <c r="BU359" s="166"/>
      <c r="BV359" s="166"/>
      <c r="BW359" s="166"/>
      <c r="BX359" s="166"/>
      <c r="BY359" s="166"/>
      <c r="BZ359" s="166"/>
      <c r="CA359" s="166"/>
      <c r="CB359" s="166"/>
      <c r="CC359" s="166"/>
      <c r="CD359" s="166"/>
      <c r="CE359" s="166"/>
      <c r="CF359" s="166"/>
      <c r="CG359" s="166"/>
      <c r="CH359" s="166"/>
      <c r="CI359" s="166"/>
      <c r="CJ359" s="166"/>
      <c r="CK359" s="166"/>
      <c r="CL359" s="166"/>
      <c r="CM359" s="166"/>
      <c r="CN359" s="166"/>
      <c r="CO359" s="166"/>
      <c r="CP359" s="166"/>
      <c r="CQ359" s="166"/>
      <c r="CR359" s="166"/>
      <c r="CS359" s="166"/>
      <c r="CT359" s="166"/>
      <c r="CU359" s="166"/>
      <c r="CV359" s="166"/>
      <c r="CW359" s="166"/>
      <c r="CX359" s="166"/>
      <c r="CY359" s="166"/>
      <c r="CZ359" s="166"/>
      <c r="DA359" s="166"/>
      <c r="DB359" s="166"/>
      <c r="DC359" s="166"/>
      <c r="DD359" s="166"/>
      <c r="DE359" s="166"/>
      <c r="DF359" s="166"/>
      <c r="DG359" s="166"/>
      <c r="DH359" s="166"/>
      <c r="DI359" s="166"/>
      <c r="DJ359" s="166"/>
      <c r="DK359" s="166"/>
      <c r="DL359" s="166"/>
      <c r="DM359" s="166"/>
      <c r="DN359" s="166"/>
      <c r="DO359" s="166"/>
      <c r="DP359" s="166"/>
      <c r="DQ359" s="166"/>
      <c r="DR359" s="166"/>
      <c r="DS359" s="166"/>
      <c r="DT359" s="166"/>
      <c r="DU359" s="166"/>
      <c r="DV359" s="166"/>
      <c r="DW359" s="166"/>
      <c r="DX359" s="166"/>
      <c r="DY359" s="166"/>
      <c r="DZ359" s="166"/>
      <c r="EA359" s="166"/>
      <c r="EB359" s="166"/>
      <c r="EC359" s="166"/>
      <c r="ED359" s="166"/>
      <c r="EE359" s="166"/>
      <c r="EF359" s="166"/>
      <c r="EG359" s="166"/>
      <c r="EH359" s="166"/>
      <c r="EI359" s="166"/>
      <c r="EJ359" s="166"/>
      <c r="EK359" s="166"/>
      <c r="EL359" s="166"/>
      <c r="EM359" s="166"/>
      <c r="EN359" s="166"/>
      <c r="EO359" s="166"/>
      <c r="EP359" s="166"/>
      <c r="EQ359" s="166"/>
      <c r="ER359" s="166"/>
      <c r="ES359" s="166"/>
      <c r="ET359" s="166"/>
    </row>
    <row r="360" spans="20:150">
      <c r="T360" s="166"/>
      <c r="U360" s="166"/>
      <c r="V360" s="166"/>
      <c r="W360" s="166"/>
      <c r="X360" s="166"/>
      <c r="Y360" s="166"/>
      <c r="Z360" s="166"/>
      <c r="AA360" s="166"/>
      <c r="AB360" s="166"/>
      <c r="AC360" s="166"/>
      <c r="AD360" s="166"/>
      <c r="AE360" s="166"/>
      <c r="AF360" s="166"/>
      <c r="AG360" s="166"/>
      <c r="AH360" s="166"/>
      <c r="AI360" s="166"/>
      <c r="AJ360" s="166"/>
      <c r="AK360" s="166"/>
      <c r="AL360" s="166"/>
      <c r="AM360" s="166"/>
      <c r="AN360" s="166"/>
      <c r="AO360" s="166"/>
      <c r="AP360" s="166"/>
      <c r="AQ360" s="166"/>
      <c r="AR360" s="166"/>
      <c r="AS360" s="166"/>
      <c r="AT360" s="166"/>
      <c r="AU360" s="166"/>
      <c r="AV360" s="166"/>
      <c r="AW360" s="166"/>
      <c r="AX360" s="166"/>
      <c r="AY360" s="166"/>
      <c r="AZ360" s="166"/>
      <c r="BA360" s="166"/>
      <c r="BB360" s="166"/>
      <c r="BC360" s="166"/>
      <c r="BD360" s="166"/>
      <c r="BE360" s="166"/>
      <c r="BF360" s="166"/>
      <c r="BG360" s="166"/>
      <c r="BH360" s="166"/>
      <c r="BI360" s="166"/>
      <c r="BJ360" s="166"/>
      <c r="BK360" s="166"/>
      <c r="BL360" s="166"/>
      <c r="BM360" s="166"/>
      <c r="BN360" s="166"/>
      <c r="BO360" s="166"/>
      <c r="BP360" s="166"/>
      <c r="BQ360" s="166"/>
      <c r="BR360" s="166"/>
      <c r="BS360" s="166"/>
      <c r="BT360" s="166"/>
      <c r="BU360" s="166"/>
      <c r="BV360" s="166"/>
      <c r="BW360" s="166"/>
      <c r="BX360" s="166"/>
      <c r="BY360" s="166"/>
      <c r="BZ360" s="166"/>
      <c r="CA360" s="166"/>
      <c r="CB360" s="166"/>
      <c r="CC360" s="166"/>
      <c r="CD360" s="166"/>
      <c r="CE360" s="166"/>
      <c r="CF360" s="166"/>
      <c r="CG360" s="166"/>
      <c r="CH360" s="166"/>
      <c r="CI360" s="166"/>
      <c r="CJ360" s="166"/>
      <c r="CK360" s="166"/>
      <c r="CL360" s="166"/>
      <c r="CM360" s="166"/>
      <c r="CN360" s="166"/>
      <c r="CO360" s="166"/>
      <c r="CP360" s="166"/>
      <c r="CQ360" s="166"/>
      <c r="CR360" s="166"/>
      <c r="CS360" s="166"/>
      <c r="CT360" s="166"/>
      <c r="CU360" s="166"/>
      <c r="CV360" s="166"/>
      <c r="CW360" s="166"/>
      <c r="CX360" s="166"/>
      <c r="CY360" s="166"/>
      <c r="CZ360" s="166"/>
      <c r="DA360" s="166"/>
      <c r="DB360" s="166"/>
      <c r="DC360" s="166"/>
      <c r="DD360" s="166"/>
      <c r="DE360" s="166"/>
      <c r="DF360" s="166"/>
      <c r="DG360" s="166"/>
      <c r="DH360" s="166"/>
      <c r="DI360" s="166"/>
      <c r="DJ360" s="166"/>
      <c r="DK360" s="166"/>
      <c r="DL360" s="166"/>
      <c r="DM360" s="166"/>
      <c r="DN360" s="166"/>
      <c r="DO360" s="166"/>
      <c r="DP360" s="166"/>
      <c r="DQ360" s="166"/>
      <c r="DR360" s="166"/>
      <c r="DS360" s="166"/>
      <c r="DT360" s="166"/>
      <c r="DU360" s="166"/>
      <c r="DV360" s="166"/>
      <c r="DW360" s="166"/>
      <c r="DX360" s="166"/>
      <c r="DY360" s="166"/>
      <c r="DZ360" s="166"/>
      <c r="EA360" s="166"/>
      <c r="EB360" s="166"/>
      <c r="EC360" s="166"/>
      <c r="ED360" s="166"/>
      <c r="EE360" s="166"/>
      <c r="EF360" s="166"/>
      <c r="EG360" s="166"/>
      <c r="EH360" s="166"/>
      <c r="EI360" s="166"/>
      <c r="EJ360" s="166"/>
      <c r="EK360" s="166"/>
      <c r="EL360" s="166"/>
      <c r="EM360" s="166"/>
      <c r="EN360" s="166"/>
      <c r="EO360" s="166"/>
      <c r="EP360" s="166"/>
      <c r="EQ360" s="166"/>
      <c r="ER360" s="166"/>
      <c r="ES360" s="166"/>
      <c r="ET360" s="166"/>
    </row>
    <row r="361" spans="20:150">
      <c r="T361" s="166"/>
      <c r="U361" s="166"/>
      <c r="V361" s="166"/>
      <c r="W361" s="166"/>
      <c r="X361" s="166"/>
      <c r="Y361" s="166"/>
      <c r="Z361" s="166"/>
      <c r="AA361" s="166"/>
      <c r="AB361" s="166"/>
      <c r="AC361" s="166"/>
      <c r="AD361" s="166"/>
      <c r="AE361" s="166"/>
      <c r="AF361" s="166"/>
      <c r="AG361" s="166"/>
      <c r="AH361" s="166"/>
      <c r="AI361" s="166"/>
      <c r="AJ361" s="166"/>
      <c r="AK361" s="166"/>
      <c r="AL361" s="166"/>
      <c r="AM361" s="166"/>
      <c r="AN361" s="166"/>
      <c r="AO361" s="166"/>
      <c r="AP361" s="166"/>
      <c r="AQ361" s="166"/>
      <c r="AR361" s="166"/>
      <c r="AS361" s="166"/>
      <c r="AT361" s="166"/>
      <c r="AU361" s="166"/>
      <c r="AV361" s="166"/>
      <c r="AW361" s="166"/>
      <c r="AX361" s="166"/>
      <c r="AY361" s="166"/>
      <c r="AZ361" s="166"/>
      <c r="BA361" s="166"/>
      <c r="BB361" s="166"/>
      <c r="BC361" s="166"/>
      <c r="BD361" s="166"/>
      <c r="BE361" s="166"/>
      <c r="BF361" s="166"/>
      <c r="BG361" s="166"/>
      <c r="BH361" s="166"/>
      <c r="BI361" s="166"/>
      <c r="BJ361" s="166"/>
      <c r="BK361" s="166"/>
      <c r="BL361" s="166"/>
      <c r="BM361" s="166"/>
      <c r="BN361" s="166"/>
      <c r="BO361" s="166"/>
      <c r="BP361" s="166"/>
      <c r="BQ361" s="166"/>
      <c r="BR361" s="166"/>
      <c r="BS361" s="166"/>
      <c r="BT361" s="166"/>
      <c r="BU361" s="166"/>
      <c r="BV361" s="166"/>
      <c r="BW361" s="166"/>
      <c r="BX361" s="166"/>
      <c r="BY361" s="166"/>
      <c r="BZ361" s="166"/>
      <c r="CA361" s="166"/>
      <c r="CB361" s="166"/>
      <c r="CC361" s="166"/>
      <c r="CD361" s="166"/>
      <c r="CE361" s="166"/>
      <c r="CF361" s="166"/>
      <c r="CG361" s="166"/>
      <c r="CH361" s="166"/>
      <c r="CI361" s="166"/>
      <c r="CJ361" s="166"/>
      <c r="CK361" s="166"/>
      <c r="CL361" s="166"/>
      <c r="CM361" s="166"/>
      <c r="CN361" s="166"/>
      <c r="CO361" s="166"/>
      <c r="CP361" s="166"/>
      <c r="CQ361" s="166"/>
      <c r="CR361" s="166"/>
      <c r="CS361" s="166"/>
      <c r="CT361" s="166"/>
      <c r="CU361" s="166"/>
      <c r="CV361" s="166"/>
      <c r="CW361" s="166"/>
      <c r="CX361" s="166"/>
      <c r="CY361" s="166"/>
      <c r="CZ361" s="166"/>
      <c r="DA361" s="166"/>
      <c r="DB361" s="166"/>
      <c r="DC361" s="166"/>
      <c r="DD361" s="166"/>
      <c r="DE361" s="166"/>
      <c r="DF361" s="166"/>
      <c r="DG361" s="166"/>
      <c r="DH361" s="166"/>
      <c r="DI361" s="166"/>
      <c r="DJ361" s="166"/>
      <c r="DK361" s="166"/>
      <c r="DL361" s="166"/>
      <c r="DM361" s="166"/>
      <c r="DN361" s="166"/>
      <c r="DO361" s="166"/>
      <c r="DP361" s="166"/>
      <c r="DQ361" s="166"/>
      <c r="DR361" s="166"/>
      <c r="DS361" s="166"/>
      <c r="DT361" s="166"/>
      <c r="DU361" s="166"/>
      <c r="DV361" s="166"/>
      <c r="DW361" s="166"/>
      <c r="DX361" s="166"/>
      <c r="DY361" s="166"/>
      <c r="DZ361" s="166"/>
      <c r="EA361" s="166"/>
      <c r="EB361" s="166"/>
      <c r="EC361" s="166"/>
      <c r="ED361" s="166"/>
      <c r="EE361" s="166"/>
      <c r="EF361" s="166"/>
      <c r="EG361" s="166"/>
      <c r="EH361" s="166"/>
      <c r="EI361" s="166"/>
      <c r="EJ361" s="166"/>
      <c r="EK361" s="166"/>
      <c r="EL361" s="166"/>
      <c r="EM361" s="166"/>
      <c r="EN361" s="166"/>
      <c r="EO361" s="166"/>
      <c r="EP361" s="166"/>
      <c r="EQ361" s="166"/>
      <c r="ER361" s="166"/>
      <c r="ES361" s="166"/>
      <c r="ET361" s="166"/>
    </row>
    <row r="362" spans="20:150">
      <c r="T362" s="166"/>
      <c r="U362" s="166"/>
      <c r="V362" s="166"/>
      <c r="W362" s="166"/>
      <c r="X362" s="166"/>
      <c r="Y362" s="166"/>
      <c r="Z362" s="166"/>
      <c r="AA362" s="166"/>
      <c r="AB362" s="166"/>
      <c r="AC362" s="166"/>
      <c r="AD362" s="166"/>
      <c r="AE362" s="166"/>
      <c r="AF362" s="166"/>
      <c r="AG362" s="166"/>
      <c r="AH362" s="166"/>
      <c r="AI362" s="166"/>
      <c r="AJ362" s="166"/>
      <c r="AK362" s="166"/>
      <c r="AL362" s="166"/>
      <c r="AM362" s="166"/>
      <c r="AN362" s="166"/>
      <c r="AO362" s="166"/>
      <c r="AP362" s="166"/>
      <c r="AQ362" s="166"/>
      <c r="AR362" s="166"/>
      <c r="AS362" s="166"/>
      <c r="AT362" s="166"/>
      <c r="AU362" s="166"/>
      <c r="AV362" s="166"/>
      <c r="AW362" s="166"/>
      <c r="AX362" s="166"/>
      <c r="AY362" s="166"/>
      <c r="AZ362" s="166"/>
      <c r="BA362" s="166"/>
      <c r="BB362" s="166"/>
      <c r="BC362" s="166"/>
      <c r="BD362" s="166"/>
      <c r="BE362" s="166"/>
      <c r="BF362" s="166"/>
      <c r="BG362" s="166"/>
      <c r="BH362" s="166"/>
      <c r="BI362" s="166"/>
      <c r="BJ362" s="166"/>
      <c r="BK362" s="166"/>
      <c r="BL362" s="166"/>
      <c r="BM362" s="166"/>
      <c r="BN362" s="166"/>
      <c r="BO362" s="166"/>
      <c r="BP362" s="166"/>
      <c r="BQ362" s="166"/>
      <c r="BR362" s="166"/>
      <c r="BS362" s="166"/>
      <c r="BT362" s="166"/>
      <c r="BU362" s="166"/>
      <c r="BV362" s="166"/>
      <c r="BW362" s="166"/>
      <c r="BX362" s="166"/>
      <c r="BY362" s="166"/>
      <c r="BZ362" s="166"/>
      <c r="CA362" s="166"/>
      <c r="CB362" s="166"/>
      <c r="CC362" s="166"/>
      <c r="CD362" s="166"/>
      <c r="CE362" s="166"/>
      <c r="CF362" s="166"/>
      <c r="CG362" s="166"/>
      <c r="CH362" s="166"/>
      <c r="CI362" s="166"/>
      <c r="CJ362" s="166"/>
      <c r="CK362" s="166"/>
      <c r="CL362" s="166"/>
      <c r="CM362" s="166"/>
      <c r="CN362" s="166"/>
      <c r="CO362" s="166"/>
      <c r="CP362" s="166"/>
      <c r="CQ362" s="166"/>
      <c r="CR362" s="166"/>
      <c r="CS362" s="166"/>
      <c r="CT362" s="166"/>
      <c r="CU362" s="166"/>
      <c r="CV362" s="166"/>
      <c r="CW362" s="166"/>
      <c r="CX362" s="166"/>
      <c r="CY362" s="166"/>
      <c r="CZ362" s="166"/>
      <c r="DA362" s="166"/>
      <c r="DB362" s="166"/>
      <c r="DC362" s="166"/>
      <c r="DD362" s="166"/>
      <c r="DE362" s="166"/>
      <c r="DF362" s="166"/>
      <c r="DG362" s="166"/>
      <c r="DH362" s="166"/>
      <c r="DI362" s="166"/>
      <c r="DJ362" s="166"/>
      <c r="DK362" s="166"/>
      <c r="DL362" s="166"/>
      <c r="DM362" s="166"/>
      <c r="DN362" s="166"/>
      <c r="DO362" s="166"/>
      <c r="DP362" s="166"/>
      <c r="DQ362" s="166"/>
      <c r="DR362" s="166"/>
      <c r="DS362" s="166"/>
      <c r="DT362" s="166"/>
      <c r="DU362" s="166"/>
      <c r="DV362" s="166"/>
      <c r="DW362" s="166"/>
      <c r="DX362" s="166"/>
      <c r="DY362" s="166"/>
      <c r="DZ362" s="166"/>
      <c r="EA362" s="166"/>
      <c r="EB362" s="166"/>
      <c r="EC362" s="166"/>
      <c r="ED362" s="166"/>
      <c r="EE362" s="166"/>
      <c r="EF362" s="166"/>
      <c r="EG362" s="166"/>
      <c r="EH362" s="166"/>
      <c r="EI362" s="166"/>
      <c r="EJ362" s="166"/>
      <c r="EK362" s="166"/>
      <c r="EL362" s="166"/>
      <c r="EM362" s="166"/>
      <c r="EN362" s="166"/>
      <c r="EO362" s="166"/>
      <c r="EP362" s="166"/>
      <c r="EQ362" s="166"/>
      <c r="ER362" s="166"/>
      <c r="ES362" s="166"/>
      <c r="ET362" s="166"/>
    </row>
    <row r="363" spans="20:150">
      <c r="T363" s="166"/>
      <c r="U363" s="166"/>
      <c r="V363" s="166"/>
      <c r="W363" s="166"/>
      <c r="X363" s="166"/>
      <c r="Y363" s="166"/>
      <c r="Z363" s="166"/>
      <c r="AA363" s="166"/>
      <c r="AB363" s="166"/>
      <c r="AC363" s="166"/>
      <c r="AD363" s="166"/>
      <c r="AE363" s="166"/>
      <c r="AF363" s="166"/>
      <c r="AG363" s="166"/>
      <c r="AH363" s="166"/>
      <c r="AI363" s="166"/>
      <c r="AJ363" s="166"/>
      <c r="AK363" s="166"/>
      <c r="AL363" s="166"/>
      <c r="AM363" s="166"/>
      <c r="AN363" s="166"/>
      <c r="AO363" s="166"/>
      <c r="AP363" s="166"/>
      <c r="AQ363" s="166"/>
      <c r="AR363" s="166"/>
      <c r="AS363" s="166"/>
      <c r="AT363" s="166"/>
      <c r="AU363" s="166"/>
      <c r="AV363" s="166"/>
      <c r="AW363" s="166"/>
      <c r="AX363" s="166"/>
      <c r="AY363" s="166"/>
      <c r="AZ363" s="166"/>
      <c r="BA363" s="166"/>
      <c r="BB363" s="166"/>
      <c r="BC363" s="166"/>
      <c r="BD363" s="166"/>
      <c r="BE363" s="166"/>
      <c r="BF363" s="166"/>
      <c r="BG363" s="166"/>
      <c r="BH363" s="166"/>
      <c r="BI363" s="166"/>
      <c r="BJ363" s="166"/>
      <c r="BK363" s="166"/>
      <c r="BL363" s="166"/>
      <c r="BM363" s="166"/>
      <c r="BN363" s="166"/>
      <c r="BO363" s="166"/>
      <c r="BP363" s="166"/>
      <c r="BQ363" s="166"/>
      <c r="BR363" s="166"/>
      <c r="BS363" s="166"/>
      <c r="BT363" s="166"/>
      <c r="BU363" s="166"/>
      <c r="BV363" s="166"/>
      <c r="BW363" s="166"/>
      <c r="BX363" s="166"/>
      <c r="BY363" s="166"/>
      <c r="BZ363" s="166"/>
      <c r="CA363" s="166"/>
      <c r="CB363" s="166"/>
      <c r="CC363" s="166"/>
      <c r="CD363" s="166"/>
      <c r="CE363" s="166"/>
      <c r="CF363" s="166"/>
      <c r="CG363" s="166"/>
      <c r="CH363" s="166"/>
      <c r="CI363" s="166"/>
      <c r="CJ363" s="166"/>
      <c r="CK363" s="166"/>
      <c r="CL363" s="166"/>
      <c r="CM363" s="166"/>
      <c r="CN363" s="166"/>
      <c r="CO363" s="166"/>
      <c r="CP363" s="166"/>
      <c r="CQ363" s="166"/>
      <c r="CR363" s="166"/>
      <c r="CS363" s="166"/>
      <c r="CT363" s="166"/>
      <c r="CU363" s="166"/>
      <c r="CV363" s="166"/>
      <c r="CW363" s="166"/>
      <c r="CX363" s="166"/>
      <c r="CY363" s="166"/>
      <c r="CZ363" s="166"/>
      <c r="DA363" s="166"/>
      <c r="DB363" s="166"/>
      <c r="DC363" s="166"/>
      <c r="DD363" s="166"/>
      <c r="DE363" s="166"/>
      <c r="DF363" s="166"/>
      <c r="DG363" s="166"/>
      <c r="DH363" s="166"/>
      <c r="DI363" s="166"/>
      <c r="DJ363" s="166"/>
      <c r="DK363" s="166"/>
      <c r="DL363" s="166"/>
      <c r="DM363" s="166"/>
      <c r="DN363" s="166"/>
      <c r="DO363" s="166"/>
      <c r="DP363" s="166"/>
      <c r="DQ363" s="166"/>
      <c r="DR363" s="166"/>
      <c r="DS363" s="166"/>
      <c r="DT363" s="166"/>
      <c r="DU363" s="166"/>
      <c r="DV363" s="166"/>
      <c r="DW363" s="166"/>
      <c r="DX363" s="166"/>
      <c r="DY363" s="166"/>
      <c r="DZ363" s="166"/>
      <c r="EA363" s="166"/>
      <c r="EB363" s="166"/>
      <c r="EC363" s="166"/>
      <c r="ED363" s="166"/>
      <c r="EE363" s="166"/>
      <c r="EF363" s="166"/>
      <c r="EG363" s="166"/>
      <c r="EH363" s="166"/>
      <c r="EI363" s="166"/>
      <c r="EJ363" s="166"/>
      <c r="EK363" s="166"/>
      <c r="EL363" s="166"/>
      <c r="EM363" s="166"/>
      <c r="EN363" s="166"/>
      <c r="EO363" s="166"/>
      <c r="EP363" s="166"/>
      <c r="EQ363" s="166"/>
      <c r="ER363" s="166"/>
      <c r="ES363" s="166"/>
      <c r="ET363" s="166"/>
    </row>
    <row r="364" spans="20:150">
      <c r="T364" s="166"/>
      <c r="U364" s="166"/>
      <c r="V364" s="166"/>
      <c r="W364" s="166"/>
      <c r="X364" s="166"/>
      <c r="Y364" s="166"/>
      <c r="Z364" s="166"/>
      <c r="AA364" s="166"/>
      <c r="AB364" s="166"/>
      <c r="AC364" s="166"/>
      <c r="AD364" s="166"/>
      <c r="AE364" s="166"/>
      <c r="AF364" s="166"/>
      <c r="AG364" s="166"/>
      <c r="AH364" s="166"/>
      <c r="AI364" s="166"/>
      <c r="AJ364" s="166"/>
      <c r="AK364" s="166"/>
      <c r="AL364" s="166"/>
      <c r="AM364" s="166"/>
      <c r="AN364" s="166"/>
      <c r="AO364" s="166"/>
      <c r="AP364" s="166"/>
      <c r="AQ364" s="166"/>
      <c r="AR364" s="166"/>
      <c r="AS364" s="166"/>
      <c r="AT364" s="166"/>
      <c r="AU364" s="166"/>
      <c r="AV364" s="166"/>
      <c r="AW364" s="166"/>
      <c r="AX364" s="166"/>
      <c r="AY364" s="166"/>
      <c r="AZ364" s="166"/>
      <c r="BA364" s="166"/>
      <c r="BB364" s="166"/>
      <c r="BC364" s="166"/>
      <c r="BD364" s="166"/>
      <c r="BE364" s="166"/>
      <c r="BF364" s="166"/>
      <c r="BG364" s="166"/>
      <c r="BH364" s="166"/>
      <c r="BI364" s="166"/>
      <c r="BJ364" s="166"/>
      <c r="BK364" s="166"/>
      <c r="BL364" s="166"/>
      <c r="BM364" s="166"/>
      <c r="BN364" s="166"/>
      <c r="BO364" s="166"/>
      <c r="BP364" s="166"/>
      <c r="BQ364" s="166"/>
      <c r="BR364" s="166"/>
      <c r="BS364" s="166"/>
      <c r="BT364" s="166"/>
      <c r="BU364" s="166"/>
      <c r="BV364" s="166"/>
      <c r="BW364" s="166"/>
      <c r="BX364" s="166"/>
      <c r="BY364" s="166"/>
      <c r="BZ364" s="166"/>
      <c r="CA364" s="166"/>
      <c r="CB364" s="166"/>
      <c r="CC364" s="166"/>
      <c r="CD364" s="166"/>
      <c r="CE364" s="166"/>
      <c r="CF364" s="166"/>
      <c r="CG364" s="166"/>
      <c r="CH364" s="166"/>
      <c r="CI364" s="166"/>
      <c r="CJ364" s="166"/>
      <c r="CK364" s="166"/>
      <c r="CL364" s="166"/>
      <c r="CM364" s="166"/>
      <c r="CN364" s="166"/>
      <c r="CO364" s="166"/>
      <c r="CP364" s="166"/>
      <c r="CQ364" s="166"/>
      <c r="CR364" s="166"/>
      <c r="CS364" s="166"/>
      <c r="CT364" s="166"/>
      <c r="CU364" s="166"/>
      <c r="CV364" s="166"/>
      <c r="CW364" s="166"/>
      <c r="CX364" s="166"/>
      <c r="CY364" s="166"/>
      <c r="CZ364" s="166"/>
      <c r="DA364" s="166"/>
      <c r="DB364" s="166"/>
      <c r="DC364" s="166"/>
      <c r="DD364" s="166"/>
      <c r="DE364" s="166"/>
      <c r="DF364" s="166"/>
      <c r="DG364" s="166"/>
      <c r="DH364" s="166"/>
      <c r="DI364" s="166"/>
      <c r="DJ364" s="166"/>
      <c r="DK364" s="166"/>
      <c r="DL364" s="166"/>
      <c r="DM364" s="166"/>
      <c r="DN364" s="166"/>
      <c r="DO364" s="166"/>
      <c r="DP364" s="166"/>
      <c r="DQ364" s="166"/>
      <c r="DR364" s="166"/>
      <c r="DS364" s="166"/>
      <c r="DT364" s="166"/>
      <c r="DU364" s="166"/>
      <c r="DV364" s="166"/>
      <c r="DW364" s="166"/>
      <c r="DX364" s="166"/>
      <c r="DY364" s="166"/>
      <c r="DZ364" s="166"/>
      <c r="EA364" s="166"/>
      <c r="EB364" s="166"/>
      <c r="EC364" s="166"/>
      <c r="ED364" s="166"/>
      <c r="EE364" s="166"/>
      <c r="EF364" s="166"/>
      <c r="EG364" s="166"/>
      <c r="EH364" s="166"/>
      <c r="EI364" s="166"/>
      <c r="EJ364" s="166"/>
      <c r="EK364" s="166"/>
      <c r="EL364" s="166"/>
      <c r="EM364" s="166"/>
      <c r="EN364" s="166"/>
      <c r="EO364" s="166"/>
      <c r="EP364" s="166"/>
      <c r="EQ364" s="166"/>
      <c r="ER364" s="166"/>
      <c r="ES364" s="166"/>
      <c r="ET364" s="166"/>
    </row>
    <row r="365" spans="20:150">
      <c r="T365" s="166"/>
      <c r="U365" s="166"/>
      <c r="V365" s="166"/>
      <c r="W365" s="166"/>
      <c r="X365" s="166"/>
      <c r="Y365" s="166"/>
      <c r="Z365" s="166"/>
      <c r="AA365" s="166"/>
      <c r="AB365" s="166"/>
      <c r="AC365" s="166"/>
      <c r="AD365" s="166"/>
      <c r="AE365" s="166"/>
      <c r="AF365" s="166"/>
      <c r="AG365" s="166"/>
      <c r="AH365" s="166"/>
      <c r="AI365" s="166"/>
      <c r="AJ365" s="166"/>
      <c r="AK365" s="166"/>
      <c r="AL365" s="166"/>
      <c r="AM365" s="166"/>
      <c r="AN365" s="166"/>
      <c r="AO365" s="166"/>
      <c r="AP365" s="166"/>
      <c r="AQ365" s="166"/>
      <c r="AR365" s="166"/>
      <c r="AS365" s="166"/>
      <c r="AT365" s="166"/>
      <c r="AU365" s="166"/>
      <c r="AV365" s="166"/>
      <c r="AW365" s="166"/>
      <c r="AX365" s="166"/>
      <c r="AY365" s="166"/>
      <c r="AZ365" s="166"/>
      <c r="BA365" s="166"/>
      <c r="BB365" s="166"/>
      <c r="BC365" s="166"/>
      <c r="BD365" s="166"/>
      <c r="BE365" s="166"/>
      <c r="BF365" s="166"/>
      <c r="BG365" s="166"/>
      <c r="BH365" s="166"/>
      <c r="BI365" s="166"/>
      <c r="BJ365" s="166"/>
      <c r="BK365" s="166"/>
      <c r="BL365" s="166"/>
      <c r="BM365" s="166"/>
      <c r="BN365" s="166"/>
      <c r="BO365" s="166"/>
      <c r="BP365" s="166"/>
      <c r="BQ365" s="166"/>
      <c r="BR365" s="166"/>
      <c r="BS365" s="166"/>
      <c r="BT365" s="166"/>
      <c r="BU365" s="166"/>
      <c r="BV365" s="166"/>
      <c r="BW365" s="166"/>
      <c r="BX365" s="166"/>
      <c r="BY365" s="166"/>
      <c r="BZ365" s="166"/>
      <c r="CA365" s="166"/>
      <c r="CB365" s="166"/>
      <c r="CC365" s="166"/>
      <c r="CD365" s="166"/>
      <c r="CE365" s="166"/>
      <c r="CF365" s="166"/>
      <c r="CG365" s="166"/>
      <c r="CH365" s="166"/>
      <c r="CI365" s="166"/>
      <c r="CJ365" s="166"/>
      <c r="CK365" s="166"/>
      <c r="CL365" s="166"/>
      <c r="CM365" s="166"/>
      <c r="CN365" s="166"/>
      <c r="CO365" s="166"/>
      <c r="CP365" s="166"/>
      <c r="CQ365" s="166"/>
      <c r="CR365" s="166"/>
      <c r="CS365" s="166"/>
      <c r="CT365" s="166"/>
      <c r="CU365" s="166"/>
      <c r="CV365" s="166"/>
      <c r="CW365" s="166"/>
      <c r="CX365" s="166"/>
      <c r="CY365" s="166"/>
      <c r="CZ365" s="166"/>
      <c r="DA365" s="166"/>
      <c r="DB365" s="166"/>
      <c r="DC365" s="166"/>
      <c r="DD365" s="166"/>
      <c r="DE365" s="166"/>
      <c r="DF365" s="166"/>
      <c r="DG365" s="166"/>
      <c r="DH365" s="166"/>
      <c r="DI365" s="166"/>
      <c r="DJ365" s="166"/>
      <c r="DK365" s="166"/>
      <c r="DL365" s="166"/>
      <c r="DM365" s="166"/>
      <c r="DN365" s="166"/>
      <c r="DO365" s="166"/>
      <c r="DP365" s="166"/>
      <c r="DQ365" s="166"/>
      <c r="DR365" s="166"/>
      <c r="DS365" s="166"/>
      <c r="DT365" s="166"/>
      <c r="DU365" s="166"/>
      <c r="DV365" s="166"/>
      <c r="DW365" s="166"/>
      <c r="DX365" s="166"/>
      <c r="DY365" s="166"/>
      <c r="DZ365" s="166"/>
      <c r="EA365" s="166"/>
      <c r="EB365" s="166"/>
      <c r="EC365" s="166"/>
      <c r="ED365" s="166"/>
      <c r="EE365" s="166"/>
      <c r="EF365" s="166"/>
      <c r="EG365" s="166"/>
      <c r="EH365" s="166"/>
      <c r="EI365" s="166"/>
      <c r="EJ365" s="166"/>
      <c r="EK365" s="166"/>
      <c r="EL365" s="166"/>
      <c r="EM365" s="166"/>
      <c r="EN365" s="166"/>
      <c r="EO365" s="166"/>
      <c r="EP365" s="166"/>
      <c r="EQ365" s="166"/>
      <c r="ER365" s="166"/>
      <c r="ES365" s="166"/>
      <c r="ET365" s="166"/>
    </row>
    <row r="366" spans="20:150">
      <c r="T366" s="166"/>
      <c r="U366" s="166"/>
      <c r="V366" s="166"/>
      <c r="W366" s="166"/>
      <c r="X366" s="166"/>
      <c r="Y366" s="166"/>
      <c r="Z366" s="166"/>
      <c r="AA366" s="166"/>
      <c r="AB366" s="166"/>
      <c r="AC366" s="166"/>
      <c r="AD366" s="166"/>
      <c r="AE366" s="166"/>
      <c r="AF366" s="166"/>
      <c r="AG366" s="166"/>
      <c r="AH366" s="166"/>
      <c r="AI366" s="166"/>
      <c r="AJ366" s="166"/>
      <c r="AK366" s="166"/>
      <c r="AL366" s="166"/>
      <c r="AM366" s="166"/>
      <c r="AN366" s="166"/>
      <c r="AO366" s="166"/>
      <c r="AP366" s="166"/>
      <c r="AQ366" s="166"/>
      <c r="AR366" s="166"/>
      <c r="AS366" s="166"/>
      <c r="AT366" s="166"/>
      <c r="AU366" s="166"/>
      <c r="AV366" s="166"/>
      <c r="AW366" s="166"/>
      <c r="AX366" s="166"/>
      <c r="AY366" s="166"/>
      <c r="AZ366" s="166"/>
      <c r="BA366" s="166"/>
      <c r="BB366" s="166"/>
      <c r="BC366" s="166"/>
      <c r="BD366" s="166"/>
      <c r="BE366" s="166"/>
      <c r="BF366" s="166"/>
      <c r="BG366" s="166"/>
      <c r="BH366" s="166"/>
      <c r="BI366" s="166"/>
      <c r="BJ366" s="166"/>
      <c r="BK366" s="166"/>
      <c r="BL366" s="166"/>
      <c r="BM366" s="166"/>
      <c r="BN366" s="166"/>
      <c r="BO366" s="166"/>
      <c r="BP366" s="166"/>
      <c r="BQ366" s="166"/>
      <c r="BR366" s="166"/>
      <c r="BS366" s="166"/>
      <c r="BT366" s="166"/>
      <c r="BU366" s="166"/>
      <c r="BV366" s="166"/>
      <c r="BW366" s="166"/>
      <c r="BX366" s="166"/>
      <c r="BY366" s="166"/>
      <c r="BZ366" s="166"/>
      <c r="CA366" s="166"/>
      <c r="CB366" s="166"/>
      <c r="CC366" s="166"/>
      <c r="CD366" s="166"/>
      <c r="CE366" s="166"/>
      <c r="CF366" s="166"/>
      <c r="CG366" s="166"/>
      <c r="CH366" s="166"/>
      <c r="CI366" s="166"/>
      <c r="CJ366" s="166"/>
      <c r="CK366" s="166"/>
      <c r="CL366" s="166"/>
      <c r="CM366" s="166"/>
      <c r="CN366" s="166"/>
      <c r="CO366" s="166"/>
      <c r="CP366" s="166"/>
      <c r="CQ366" s="166"/>
      <c r="CR366" s="166"/>
      <c r="CS366" s="166"/>
      <c r="CT366" s="166"/>
      <c r="CU366" s="166"/>
      <c r="CV366" s="166"/>
      <c r="CW366" s="166"/>
      <c r="CX366" s="166"/>
      <c r="CY366" s="166"/>
      <c r="CZ366" s="166"/>
      <c r="DA366" s="166"/>
      <c r="DB366" s="166"/>
      <c r="DC366" s="166"/>
      <c r="DD366" s="166"/>
      <c r="DE366" s="166"/>
      <c r="DF366" s="166"/>
      <c r="DG366" s="166"/>
      <c r="DH366" s="166"/>
      <c r="DI366" s="166"/>
      <c r="DJ366" s="166"/>
      <c r="DK366" s="166"/>
      <c r="DL366" s="166"/>
      <c r="DM366" s="166"/>
      <c r="DN366" s="166"/>
      <c r="DO366" s="166"/>
      <c r="DP366" s="166"/>
      <c r="DQ366" s="166"/>
      <c r="DR366" s="166"/>
      <c r="DS366" s="166"/>
      <c r="DT366" s="166"/>
      <c r="DU366" s="166"/>
      <c r="DV366" s="166"/>
      <c r="DW366" s="166"/>
      <c r="DX366" s="166"/>
      <c r="DY366" s="166"/>
      <c r="DZ366" s="166"/>
      <c r="EA366" s="166"/>
      <c r="EB366" s="166"/>
      <c r="EC366" s="166"/>
      <c r="ED366" s="166"/>
      <c r="EE366" s="166"/>
      <c r="EF366" s="166"/>
      <c r="EG366" s="166"/>
      <c r="EH366" s="166"/>
      <c r="EI366" s="166"/>
      <c r="EJ366" s="166"/>
      <c r="EK366" s="166"/>
      <c r="EL366" s="166"/>
      <c r="EM366" s="166"/>
      <c r="EN366" s="166"/>
      <c r="EO366" s="166"/>
      <c r="EP366" s="166"/>
      <c r="EQ366" s="166"/>
      <c r="ER366" s="166"/>
      <c r="ES366" s="166"/>
      <c r="ET366" s="166"/>
    </row>
    <row r="367" spans="20:150">
      <c r="T367" s="166"/>
      <c r="U367" s="166"/>
      <c r="V367" s="166"/>
      <c r="W367" s="166"/>
      <c r="X367" s="166"/>
      <c r="Y367" s="166"/>
      <c r="Z367" s="166"/>
      <c r="AA367" s="166"/>
      <c r="AB367" s="166"/>
      <c r="AC367" s="166"/>
      <c r="AD367" s="166"/>
      <c r="AE367" s="166"/>
      <c r="AF367" s="166"/>
      <c r="AG367" s="166"/>
      <c r="AH367" s="166"/>
      <c r="AI367" s="166"/>
      <c r="AJ367" s="166"/>
      <c r="AK367" s="166"/>
      <c r="AL367" s="166"/>
      <c r="AM367" s="166"/>
      <c r="AN367" s="166"/>
      <c r="AO367" s="166"/>
      <c r="AP367" s="166"/>
      <c r="AQ367" s="166"/>
      <c r="AR367" s="166"/>
      <c r="AS367" s="166"/>
      <c r="AT367" s="166"/>
      <c r="AU367" s="166"/>
      <c r="AV367" s="166"/>
      <c r="AW367" s="166"/>
      <c r="AX367" s="166"/>
      <c r="AY367" s="166"/>
      <c r="AZ367" s="166"/>
      <c r="BA367" s="166"/>
      <c r="BB367" s="166"/>
      <c r="BC367" s="166"/>
      <c r="BD367" s="166"/>
      <c r="BE367" s="166"/>
      <c r="BF367" s="166"/>
      <c r="BG367" s="166"/>
      <c r="BH367" s="166"/>
      <c r="BI367" s="166"/>
      <c r="BJ367" s="166"/>
      <c r="BK367" s="166"/>
      <c r="BL367" s="166"/>
      <c r="BM367" s="166"/>
      <c r="BN367" s="166"/>
      <c r="BO367" s="166"/>
      <c r="BP367" s="166"/>
      <c r="BQ367" s="166"/>
      <c r="BR367" s="166"/>
      <c r="BS367" s="166"/>
      <c r="BT367" s="166"/>
      <c r="BU367" s="166"/>
      <c r="BV367" s="166"/>
      <c r="BW367" s="166"/>
      <c r="BX367" s="166"/>
      <c r="BY367" s="166"/>
      <c r="BZ367" s="166"/>
      <c r="CA367" s="166"/>
      <c r="CB367" s="166"/>
      <c r="CC367" s="166"/>
      <c r="CD367" s="166"/>
      <c r="CE367" s="166"/>
      <c r="CF367" s="166"/>
      <c r="CG367" s="166"/>
      <c r="CH367" s="166"/>
      <c r="CI367" s="166"/>
      <c r="CJ367" s="166"/>
      <c r="CK367" s="166"/>
      <c r="CL367" s="166"/>
      <c r="CM367" s="166"/>
      <c r="CN367" s="166"/>
      <c r="CO367" s="166"/>
      <c r="CP367" s="166"/>
      <c r="CQ367" s="166"/>
      <c r="CR367" s="166"/>
      <c r="CS367" s="166"/>
      <c r="CT367" s="166"/>
      <c r="CU367" s="166"/>
      <c r="CV367" s="166"/>
      <c r="CW367" s="166"/>
      <c r="CX367" s="166"/>
      <c r="CY367" s="166"/>
      <c r="CZ367" s="166"/>
      <c r="DA367" s="166"/>
      <c r="DB367" s="166"/>
      <c r="DC367" s="166"/>
      <c r="DD367" s="166"/>
      <c r="DE367" s="166"/>
      <c r="DF367" s="166"/>
      <c r="DG367" s="166"/>
      <c r="DH367" s="166"/>
      <c r="DI367" s="166"/>
      <c r="DJ367" s="166"/>
      <c r="DK367" s="166"/>
      <c r="DL367" s="166"/>
      <c r="DM367" s="166"/>
      <c r="DN367" s="166"/>
      <c r="DO367" s="166"/>
      <c r="DP367" s="166"/>
      <c r="DQ367" s="166"/>
      <c r="DR367" s="166"/>
      <c r="DS367" s="166"/>
      <c r="DT367" s="166"/>
      <c r="DU367" s="166"/>
      <c r="DV367" s="166"/>
      <c r="DW367" s="166"/>
      <c r="DX367" s="166"/>
      <c r="DY367" s="166"/>
      <c r="DZ367" s="166"/>
      <c r="EA367" s="166"/>
      <c r="EB367" s="166"/>
      <c r="EC367" s="166"/>
      <c r="ED367" s="166"/>
      <c r="EE367" s="166"/>
      <c r="EF367" s="166"/>
      <c r="EG367" s="166"/>
      <c r="EH367" s="166"/>
      <c r="EI367" s="166"/>
      <c r="EJ367" s="166"/>
      <c r="EK367" s="166"/>
      <c r="EL367" s="166"/>
      <c r="EM367" s="166"/>
      <c r="EN367" s="166"/>
      <c r="EO367" s="166"/>
      <c r="EP367" s="166"/>
      <c r="EQ367" s="166"/>
      <c r="ER367" s="166"/>
      <c r="ES367" s="166"/>
      <c r="ET367" s="166"/>
    </row>
    <row r="368" spans="20:150">
      <c r="T368" s="166"/>
      <c r="U368" s="166"/>
      <c r="V368" s="166"/>
      <c r="W368" s="166"/>
      <c r="X368" s="166"/>
      <c r="Y368" s="166"/>
      <c r="Z368" s="166"/>
      <c r="AA368" s="166"/>
      <c r="AB368" s="166"/>
      <c r="AC368" s="166"/>
      <c r="AD368" s="166"/>
      <c r="AE368" s="166"/>
      <c r="AF368" s="166"/>
      <c r="AG368" s="166"/>
      <c r="AH368" s="166"/>
      <c r="AI368" s="166"/>
      <c r="AJ368" s="166"/>
      <c r="AK368" s="166"/>
      <c r="AL368" s="166"/>
      <c r="AM368" s="166"/>
      <c r="AN368" s="166"/>
      <c r="AO368" s="166"/>
      <c r="AP368" s="166"/>
      <c r="AQ368" s="166"/>
      <c r="AR368" s="166"/>
      <c r="AS368" s="166"/>
      <c r="AT368" s="166"/>
      <c r="AU368" s="166"/>
      <c r="AV368" s="166"/>
      <c r="AW368" s="166"/>
      <c r="AX368" s="166"/>
      <c r="AY368" s="166"/>
      <c r="AZ368" s="166"/>
      <c r="BA368" s="166"/>
      <c r="BB368" s="166"/>
      <c r="BC368" s="166"/>
      <c r="BD368" s="166"/>
      <c r="BE368" s="166"/>
      <c r="BF368" s="166"/>
      <c r="BG368" s="166"/>
      <c r="BH368" s="166"/>
      <c r="BI368" s="166"/>
      <c r="BJ368" s="166"/>
      <c r="BK368" s="166"/>
      <c r="BL368" s="166"/>
      <c r="BM368" s="166"/>
      <c r="BN368" s="166"/>
      <c r="BO368" s="166"/>
      <c r="BP368" s="166"/>
      <c r="BQ368" s="166"/>
      <c r="BR368" s="166"/>
      <c r="BS368" s="166"/>
      <c r="BT368" s="166"/>
      <c r="BU368" s="166"/>
      <c r="BV368" s="166"/>
      <c r="BW368" s="166"/>
      <c r="BX368" s="166"/>
      <c r="BY368" s="166"/>
      <c r="BZ368" s="166"/>
      <c r="CA368" s="166"/>
      <c r="CB368" s="166"/>
      <c r="CC368" s="166"/>
      <c r="CD368" s="166"/>
      <c r="CE368" s="166"/>
      <c r="CF368" s="166"/>
      <c r="CG368" s="166"/>
      <c r="CH368" s="166"/>
      <c r="CI368" s="166"/>
      <c r="CJ368" s="166"/>
      <c r="CK368" s="166"/>
      <c r="CL368" s="166"/>
      <c r="CM368" s="166"/>
      <c r="CN368" s="166"/>
      <c r="CO368" s="166"/>
      <c r="CP368" s="166"/>
      <c r="CQ368" s="166"/>
      <c r="CR368" s="166"/>
      <c r="CS368" s="166"/>
      <c r="CT368" s="166"/>
      <c r="CU368" s="166"/>
      <c r="CV368" s="166"/>
      <c r="CW368" s="166"/>
      <c r="CX368" s="166"/>
      <c r="CY368" s="166"/>
      <c r="CZ368" s="166"/>
      <c r="DA368" s="166"/>
      <c r="DB368" s="166"/>
      <c r="DC368" s="166"/>
      <c r="DD368" s="166"/>
      <c r="DE368" s="166"/>
      <c r="DF368" s="166"/>
      <c r="DG368" s="166"/>
      <c r="DH368" s="166"/>
      <c r="DI368" s="166"/>
      <c r="DJ368" s="166"/>
      <c r="DK368" s="166"/>
      <c r="DL368" s="166"/>
      <c r="DM368" s="166"/>
      <c r="DN368" s="166"/>
      <c r="DO368" s="166"/>
      <c r="DP368" s="166"/>
      <c r="DQ368" s="166"/>
      <c r="DR368" s="166"/>
      <c r="DS368" s="166"/>
      <c r="DT368" s="166"/>
      <c r="DU368" s="166"/>
      <c r="DV368" s="166"/>
      <c r="DW368" s="166"/>
      <c r="DX368" s="166"/>
      <c r="DY368" s="166"/>
      <c r="DZ368" s="166"/>
      <c r="EA368" s="166"/>
      <c r="EB368" s="166"/>
      <c r="EC368" s="166"/>
      <c r="ED368" s="166"/>
      <c r="EE368" s="166"/>
      <c r="EF368" s="166"/>
      <c r="EG368" s="166"/>
      <c r="EH368" s="166"/>
      <c r="EI368" s="166"/>
      <c r="EJ368" s="166"/>
      <c r="EK368" s="166"/>
      <c r="EL368" s="166"/>
      <c r="EM368" s="166"/>
      <c r="EN368" s="166"/>
      <c r="EO368" s="166"/>
      <c r="EP368" s="166"/>
      <c r="EQ368" s="166"/>
      <c r="ER368" s="166"/>
      <c r="ES368" s="166"/>
      <c r="ET368" s="166"/>
    </row>
    <row r="369" spans="20:150">
      <c r="T369" s="166"/>
      <c r="U369" s="166"/>
      <c r="V369" s="166"/>
      <c r="W369" s="166"/>
      <c r="X369" s="166"/>
      <c r="Y369" s="166"/>
      <c r="Z369" s="166"/>
      <c r="AA369" s="166"/>
      <c r="AB369" s="166"/>
      <c r="AC369" s="166"/>
      <c r="AD369" s="166"/>
      <c r="AE369" s="166"/>
      <c r="AF369" s="166"/>
      <c r="AG369" s="166"/>
      <c r="AH369" s="166"/>
      <c r="AI369" s="166"/>
      <c r="AJ369" s="166"/>
      <c r="AK369" s="166"/>
      <c r="AL369" s="166"/>
      <c r="AM369" s="166"/>
      <c r="AN369" s="166"/>
      <c r="AO369" s="166"/>
      <c r="AP369" s="166"/>
      <c r="AQ369" s="166"/>
      <c r="AR369" s="166"/>
      <c r="AS369" s="166"/>
      <c r="AT369" s="166"/>
      <c r="AU369" s="166"/>
      <c r="AV369" s="166"/>
      <c r="AW369" s="166"/>
      <c r="AX369" s="166"/>
      <c r="AY369" s="166"/>
      <c r="AZ369" s="166"/>
      <c r="BA369" s="166"/>
      <c r="BB369" s="166"/>
      <c r="BC369" s="166"/>
      <c r="BD369" s="166"/>
      <c r="BE369" s="166"/>
      <c r="BF369" s="166"/>
      <c r="BG369" s="166"/>
      <c r="BH369" s="166"/>
      <c r="BI369" s="166"/>
      <c r="BJ369" s="166"/>
      <c r="BK369" s="166"/>
      <c r="BL369" s="166"/>
      <c r="BM369" s="166"/>
      <c r="BN369" s="166"/>
      <c r="BO369" s="166"/>
      <c r="BP369" s="166"/>
      <c r="BQ369" s="166"/>
      <c r="BR369" s="166"/>
      <c r="BS369" s="166"/>
      <c r="BT369" s="166"/>
      <c r="BU369" s="166"/>
      <c r="BV369" s="166"/>
      <c r="BW369" s="166"/>
      <c r="BX369" s="166"/>
      <c r="BY369" s="166"/>
      <c r="BZ369" s="166"/>
      <c r="CA369" s="166"/>
      <c r="CB369" s="166"/>
      <c r="CC369" s="166"/>
      <c r="CD369" s="166"/>
      <c r="CE369" s="166"/>
      <c r="CF369" s="166"/>
      <c r="CG369" s="166"/>
      <c r="CH369" s="166"/>
      <c r="CI369" s="166"/>
      <c r="CJ369" s="166"/>
      <c r="CK369" s="166"/>
      <c r="CL369" s="166"/>
      <c r="CM369" s="166"/>
      <c r="CN369" s="166"/>
      <c r="CO369" s="166"/>
      <c r="CP369" s="166"/>
      <c r="CQ369" s="166"/>
      <c r="CR369" s="166"/>
      <c r="CS369" s="166"/>
      <c r="CT369" s="166"/>
      <c r="CU369" s="166"/>
      <c r="CV369" s="166"/>
      <c r="CW369" s="166"/>
      <c r="CX369" s="166"/>
      <c r="CY369" s="166"/>
      <c r="CZ369" s="166"/>
      <c r="DA369" s="166"/>
      <c r="DB369" s="166"/>
      <c r="DC369" s="166"/>
      <c r="DD369" s="166"/>
      <c r="DE369" s="166"/>
      <c r="DF369" s="166"/>
      <c r="DG369" s="166"/>
      <c r="DH369" s="166"/>
      <c r="DI369" s="166"/>
      <c r="DJ369" s="166"/>
      <c r="DK369" s="166"/>
      <c r="DL369" s="166"/>
      <c r="DM369" s="166"/>
      <c r="DN369" s="166"/>
      <c r="DO369" s="166"/>
      <c r="DP369" s="166"/>
      <c r="DQ369" s="166"/>
      <c r="DR369" s="166"/>
      <c r="DS369" s="166"/>
      <c r="DT369" s="166"/>
      <c r="DU369" s="166"/>
      <c r="DV369" s="166"/>
      <c r="DW369" s="166"/>
      <c r="DX369" s="166"/>
      <c r="DY369" s="166"/>
      <c r="DZ369" s="166"/>
      <c r="EA369" s="166"/>
      <c r="EB369" s="166"/>
      <c r="EC369" s="166"/>
      <c r="ED369" s="166"/>
      <c r="EE369" s="166"/>
      <c r="EF369" s="166"/>
      <c r="EG369" s="166"/>
      <c r="EH369" s="166"/>
      <c r="EI369" s="166"/>
      <c r="EJ369" s="166"/>
      <c r="EK369" s="166"/>
      <c r="EL369" s="166"/>
      <c r="EM369" s="166"/>
      <c r="EN369" s="166"/>
      <c r="EO369" s="166"/>
      <c r="EP369" s="166"/>
      <c r="EQ369" s="166"/>
      <c r="ER369" s="166"/>
      <c r="ES369" s="166"/>
      <c r="ET369" s="166"/>
    </row>
    <row r="370" spans="20:150">
      <c r="T370" s="166"/>
      <c r="U370" s="166"/>
      <c r="V370" s="166"/>
      <c r="W370" s="166"/>
      <c r="X370" s="166"/>
      <c r="Y370" s="166"/>
      <c r="Z370" s="166"/>
      <c r="AA370" s="166"/>
      <c r="AB370" s="166"/>
      <c r="AC370" s="166"/>
      <c r="AD370" s="166"/>
      <c r="AE370" s="166"/>
      <c r="AF370" s="166"/>
      <c r="AG370" s="166"/>
      <c r="AH370" s="166"/>
      <c r="AI370" s="166"/>
      <c r="AJ370" s="166"/>
      <c r="AK370" s="166"/>
      <c r="AL370" s="166"/>
      <c r="AM370" s="166"/>
      <c r="AN370" s="166"/>
      <c r="AO370" s="166"/>
      <c r="AP370" s="166"/>
      <c r="AQ370" s="166"/>
      <c r="AR370" s="166"/>
      <c r="AS370" s="166"/>
      <c r="AT370" s="166"/>
      <c r="AU370" s="166"/>
      <c r="AV370" s="166"/>
      <c r="AW370" s="166"/>
      <c r="AX370" s="166"/>
      <c r="AY370" s="166"/>
      <c r="AZ370" s="166"/>
      <c r="BA370" s="166"/>
      <c r="BB370" s="166"/>
      <c r="BC370" s="166"/>
      <c r="BD370" s="166"/>
      <c r="BE370" s="166"/>
      <c r="BF370" s="166"/>
      <c r="BG370" s="166"/>
      <c r="BH370" s="166"/>
      <c r="BI370" s="166"/>
      <c r="BJ370" s="166"/>
      <c r="BK370" s="166"/>
      <c r="BL370" s="166"/>
      <c r="BM370" s="166"/>
      <c r="BN370" s="166"/>
      <c r="BO370" s="166"/>
      <c r="BP370" s="166"/>
      <c r="BQ370" s="166"/>
      <c r="BR370" s="166"/>
      <c r="BS370" s="166"/>
      <c r="BT370" s="166"/>
      <c r="BU370" s="166"/>
      <c r="BV370" s="166"/>
      <c r="BW370" s="166"/>
      <c r="BX370" s="166"/>
      <c r="BY370" s="166"/>
      <c r="BZ370" s="166"/>
      <c r="CA370" s="166"/>
      <c r="CB370" s="166"/>
      <c r="CC370" s="166"/>
      <c r="CD370" s="166"/>
      <c r="CE370" s="166"/>
      <c r="CF370" s="166"/>
      <c r="CG370" s="166"/>
      <c r="CH370" s="166"/>
      <c r="CI370" s="166"/>
      <c r="CJ370" s="166"/>
      <c r="CK370" s="166"/>
      <c r="CL370" s="166"/>
      <c r="CM370" s="166"/>
      <c r="CN370" s="166"/>
      <c r="CO370" s="166"/>
      <c r="CP370" s="166"/>
      <c r="CQ370" s="166"/>
      <c r="CR370" s="166"/>
      <c r="CS370" s="166"/>
      <c r="CT370" s="166"/>
      <c r="CU370" s="166"/>
      <c r="CV370" s="166"/>
      <c r="CW370" s="166"/>
      <c r="CX370" s="166"/>
      <c r="CY370" s="166"/>
      <c r="CZ370" s="166"/>
      <c r="DA370" s="166"/>
      <c r="DB370" s="166"/>
      <c r="DC370" s="166"/>
      <c r="DD370" s="166"/>
      <c r="DE370" s="166"/>
      <c r="DF370" s="166"/>
      <c r="DG370" s="166"/>
      <c r="DH370" s="166"/>
      <c r="DI370" s="166"/>
      <c r="DJ370" s="166"/>
      <c r="DK370" s="166"/>
      <c r="DL370" s="166"/>
      <c r="DM370" s="166"/>
      <c r="DN370" s="166"/>
      <c r="DO370" s="166"/>
      <c r="DP370" s="166"/>
      <c r="DQ370" s="166"/>
      <c r="DR370" s="166"/>
      <c r="DS370" s="166"/>
      <c r="DT370" s="166"/>
      <c r="DU370" s="166"/>
      <c r="DV370" s="166"/>
      <c r="DW370" s="166"/>
      <c r="DX370" s="166"/>
      <c r="DY370" s="166"/>
      <c r="DZ370" s="166"/>
      <c r="EA370" s="166"/>
      <c r="EB370" s="166"/>
      <c r="EC370" s="166"/>
      <c r="ED370" s="166"/>
      <c r="EE370" s="166"/>
      <c r="EF370" s="166"/>
      <c r="EG370" s="166"/>
      <c r="EH370" s="166"/>
      <c r="EI370" s="166"/>
      <c r="EJ370" s="166"/>
      <c r="EK370" s="166"/>
      <c r="EL370" s="166"/>
      <c r="EM370" s="166"/>
      <c r="EN370" s="166"/>
      <c r="EO370" s="166"/>
      <c r="EP370" s="166"/>
      <c r="EQ370" s="166"/>
      <c r="ER370" s="166"/>
      <c r="ES370" s="166"/>
      <c r="ET370" s="166"/>
    </row>
    <row r="371" spans="20:150">
      <c r="T371" s="166"/>
      <c r="U371" s="166"/>
      <c r="V371" s="166"/>
      <c r="W371" s="166"/>
      <c r="X371" s="166"/>
      <c r="Y371" s="166"/>
      <c r="Z371" s="166"/>
      <c r="AA371" s="166"/>
      <c r="AB371" s="166"/>
      <c r="AC371" s="166"/>
      <c r="AD371" s="166"/>
      <c r="AE371" s="166"/>
      <c r="AF371" s="166"/>
      <c r="AG371" s="166"/>
      <c r="AH371" s="166"/>
      <c r="AI371" s="166"/>
      <c r="AJ371" s="166"/>
      <c r="AK371" s="166"/>
      <c r="AL371" s="166"/>
      <c r="AM371" s="166"/>
      <c r="AN371" s="166"/>
      <c r="AO371" s="166"/>
      <c r="AP371" s="166"/>
      <c r="AQ371" s="166"/>
      <c r="AR371" s="166"/>
      <c r="AS371" s="166"/>
      <c r="AT371" s="166"/>
      <c r="AU371" s="166"/>
      <c r="AV371" s="166"/>
      <c r="AW371" s="166"/>
      <c r="AX371" s="166"/>
      <c r="AY371" s="166"/>
      <c r="AZ371" s="166"/>
      <c r="BA371" s="166"/>
      <c r="BB371" s="166"/>
      <c r="BC371" s="166"/>
      <c r="BD371" s="166"/>
      <c r="BE371" s="166"/>
      <c r="BF371" s="166"/>
      <c r="BG371" s="166"/>
      <c r="BH371" s="166"/>
      <c r="BI371" s="166"/>
      <c r="BJ371" s="166"/>
      <c r="BK371" s="166"/>
      <c r="BL371" s="166"/>
      <c r="BM371" s="166"/>
      <c r="BN371" s="166"/>
      <c r="BO371" s="166"/>
      <c r="BP371" s="166"/>
      <c r="BQ371" s="166"/>
      <c r="BR371" s="166"/>
      <c r="BS371" s="166"/>
      <c r="BT371" s="166"/>
      <c r="BU371" s="166"/>
      <c r="BV371" s="166"/>
      <c r="BW371" s="166"/>
      <c r="BX371" s="166"/>
      <c r="BY371" s="166"/>
      <c r="BZ371" s="166"/>
      <c r="CA371" s="166"/>
      <c r="CB371" s="166"/>
      <c r="CC371" s="166"/>
      <c r="CD371" s="166"/>
      <c r="CE371" s="166"/>
      <c r="CF371" s="166"/>
      <c r="CG371" s="166"/>
      <c r="CH371" s="166"/>
      <c r="CI371" s="166"/>
      <c r="CJ371" s="166"/>
      <c r="CK371" s="166"/>
      <c r="CL371" s="166"/>
      <c r="CM371" s="166"/>
      <c r="CN371" s="166"/>
      <c r="CO371" s="166"/>
      <c r="CP371" s="166"/>
      <c r="CQ371" s="166"/>
      <c r="CR371" s="166"/>
      <c r="CS371" s="166"/>
      <c r="CT371" s="166"/>
      <c r="CU371" s="166"/>
      <c r="CV371" s="166"/>
      <c r="CW371" s="166"/>
      <c r="CX371" s="166"/>
      <c r="CY371" s="166"/>
      <c r="CZ371" s="166"/>
      <c r="DA371" s="166"/>
      <c r="DB371" s="166"/>
      <c r="DC371" s="166"/>
      <c r="DD371" s="166"/>
      <c r="DE371" s="166"/>
      <c r="DF371" s="166"/>
      <c r="DG371" s="166"/>
      <c r="DH371" s="166"/>
      <c r="DI371" s="166"/>
      <c r="DJ371" s="166"/>
      <c r="DK371" s="166"/>
      <c r="DL371" s="166"/>
      <c r="DM371" s="166"/>
      <c r="DN371" s="166"/>
      <c r="DO371" s="166"/>
      <c r="DP371" s="166"/>
      <c r="DQ371" s="166"/>
      <c r="DR371" s="166"/>
      <c r="DS371" s="166"/>
      <c r="DT371" s="166"/>
      <c r="DU371" s="166"/>
      <c r="DV371" s="166"/>
      <c r="DW371" s="166"/>
      <c r="DX371" s="166"/>
      <c r="DY371" s="166"/>
      <c r="DZ371" s="166"/>
      <c r="EA371" s="166"/>
      <c r="EB371" s="166"/>
      <c r="EC371" s="166"/>
      <c r="ED371" s="166"/>
      <c r="EE371" s="166"/>
      <c r="EF371" s="166"/>
      <c r="EG371" s="166"/>
      <c r="EH371" s="166"/>
      <c r="EI371" s="166"/>
      <c r="EJ371" s="166"/>
      <c r="EK371" s="166"/>
      <c r="EL371" s="166"/>
      <c r="EM371" s="166"/>
      <c r="EN371" s="166"/>
      <c r="EO371" s="166"/>
      <c r="EP371" s="166"/>
      <c r="EQ371" s="166"/>
      <c r="ER371" s="166"/>
      <c r="ES371" s="166"/>
      <c r="ET371" s="166"/>
    </row>
    <row r="372" spans="20:150">
      <c r="T372" s="166"/>
      <c r="U372" s="166"/>
      <c r="V372" s="166"/>
      <c r="W372" s="166"/>
      <c r="X372" s="166"/>
      <c r="Y372" s="166"/>
      <c r="Z372" s="166"/>
      <c r="AA372" s="166"/>
      <c r="AB372" s="166"/>
      <c r="AC372" s="166"/>
      <c r="AD372" s="166"/>
      <c r="AE372" s="166"/>
      <c r="AF372" s="166"/>
      <c r="AG372" s="166"/>
      <c r="AH372" s="166"/>
      <c r="AI372" s="166"/>
      <c r="AJ372" s="166"/>
      <c r="AK372" s="166"/>
      <c r="AL372" s="166"/>
      <c r="AM372" s="166"/>
      <c r="AN372" s="166"/>
      <c r="AO372" s="166"/>
      <c r="AP372" s="166"/>
      <c r="AQ372" s="166"/>
      <c r="AR372" s="166"/>
      <c r="AS372" s="166"/>
      <c r="AT372" s="166"/>
      <c r="AU372" s="166"/>
      <c r="AV372" s="166"/>
      <c r="AW372" s="166"/>
      <c r="AX372" s="166"/>
      <c r="AY372" s="166"/>
      <c r="AZ372" s="166"/>
      <c r="BA372" s="166"/>
      <c r="BB372" s="166"/>
      <c r="BC372" s="166"/>
      <c r="BD372" s="166"/>
      <c r="BE372" s="166"/>
      <c r="BF372" s="166"/>
      <c r="BG372" s="166"/>
      <c r="BH372" s="166"/>
      <c r="BI372" s="166"/>
      <c r="BJ372" s="166"/>
      <c r="BK372" s="166"/>
      <c r="BL372" s="166"/>
      <c r="BM372" s="166"/>
      <c r="BN372" s="166"/>
      <c r="BO372" s="166"/>
      <c r="BP372" s="166"/>
      <c r="BQ372" s="166"/>
      <c r="BR372" s="166"/>
      <c r="BS372" s="166"/>
      <c r="BT372" s="166"/>
      <c r="BU372" s="166"/>
      <c r="BV372" s="166"/>
      <c r="BW372" s="166"/>
      <c r="BX372" s="166"/>
      <c r="BY372" s="166"/>
      <c r="BZ372" s="166"/>
      <c r="CA372" s="166"/>
      <c r="CB372" s="166"/>
      <c r="CC372" s="166"/>
      <c r="CD372" s="166"/>
      <c r="CE372" s="166"/>
      <c r="CF372" s="166"/>
      <c r="CG372" s="166"/>
      <c r="CH372" s="166"/>
      <c r="CI372" s="166"/>
      <c r="CJ372" s="166"/>
      <c r="CK372" s="166"/>
      <c r="CL372" s="166"/>
      <c r="CM372" s="166"/>
      <c r="CN372" s="166"/>
      <c r="CO372" s="166"/>
      <c r="CP372" s="166"/>
      <c r="CQ372" s="166"/>
      <c r="CR372" s="166"/>
      <c r="CS372" s="166"/>
      <c r="CT372" s="166"/>
      <c r="CU372" s="166"/>
      <c r="CV372" s="166"/>
      <c r="CW372" s="166"/>
      <c r="CX372" s="166"/>
      <c r="CY372" s="166"/>
      <c r="CZ372" s="166"/>
      <c r="DA372" s="166"/>
      <c r="DB372" s="166"/>
      <c r="DC372" s="166"/>
      <c r="DD372" s="166"/>
      <c r="DE372" s="166"/>
      <c r="DF372" s="166"/>
      <c r="DG372" s="166"/>
      <c r="DH372" s="166"/>
      <c r="DI372" s="166"/>
      <c r="DJ372" s="166"/>
      <c r="DK372" s="166"/>
      <c r="DL372" s="166"/>
      <c r="DM372" s="166"/>
      <c r="DN372" s="166"/>
      <c r="DO372" s="166"/>
      <c r="DP372" s="166"/>
      <c r="DQ372" s="166"/>
      <c r="DR372" s="166"/>
      <c r="DS372" s="166"/>
      <c r="DT372" s="166"/>
      <c r="DU372" s="166"/>
      <c r="DV372" s="166"/>
      <c r="DW372" s="166"/>
      <c r="DX372" s="166"/>
      <c r="DY372" s="166"/>
      <c r="DZ372" s="166"/>
      <c r="EA372" s="166"/>
      <c r="EB372" s="166"/>
      <c r="EC372" s="166"/>
      <c r="ED372" s="166"/>
      <c r="EE372" s="166"/>
      <c r="EF372" s="166"/>
      <c r="EG372" s="166"/>
      <c r="EH372" s="166"/>
      <c r="EI372" s="166"/>
      <c r="EJ372" s="166"/>
      <c r="EK372" s="166"/>
      <c r="EL372" s="166"/>
      <c r="EM372" s="166"/>
      <c r="EN372" s="166"/>
      <c r="EO372" s="166"/>
      <c r="EP372" s="166"/>
      <c r="EQ372" s="166"/>
      <c r="ER372" s="166"/>
      <c r="ES372" s="166"/>
      <c r="ET372" s="166"/>
    </row>
    <row r="373" spans="20:150">
      <c r="T373" s="166"/>
      <c r="U373" s="166"/>
      <c r="V373" s="166"/>
      <c r="W373" s="166"/>
      <c r="X373" s="166"/>
      <c r="Y373" s="166"/>
      <c r="Z373" s="166"/>
      <c r="AA373" s="166"/>
      <c r="AB373" s="166"/>
      <c r="AC373" s="166"/>
      <c r="AD373" s="166"/>
      <c r="AE373" s="166"/>
      <c r="AF373" s="166"/>
      <c r="AG373" s="166"/>
      <c r="AH373" s="166"/>
      <c r="AI373" s="166"/>
      <c r="AJ373" s="166"/>
      <c r="AK373" s="166"/>
      <c r="AL373" s="166"/>
      <c r="AM373" s="166"/>
      <c r="AN373" s="166"/>
      <c r="AO373" s="166"/>
      <c r="AP373" s="166"/>
      <c r="AQ373" s="166"/>
      <c r="AR373" s="166"/>
      <c r="AS373" s="166"/>
      <c r="AT373" s="166"/>
      <c r="AU373" s="166"/>
      <c r="AV373" s="166"/>
      <c r="AW373" s="166"/>
      <c r="AX373" s="166"/>
      <c r="AY373" s="166"/>
      <c r="AZ373" s="166"/>
      <c r="BA373" s="166"/>
      <c r="BB373" s="166"/>
      <c r="BC373" s="166"/>
      <c r="BD373" s="166"/>
      <c r="BE373" s="166"/>
      <c r="BF373" s="166"/>
      <c r="BG373" s="166"/>
      <c r="BH373" s="166"/>
      <c r="BI373" s="166"/>
      <c r="BJ373" s="166"/>
      <c r="BK373" s="166"/>
      <c r="BL373" s="166"/>
      <c r="BM373" s="166"/>
      <c r="BN373" s="166"/>
      <c r="BO373" s="166"/>
      <c r="BP373" s="166"/>
      <c r="BQ373" s="166"/>
      <c r="BR373" s="166"/>
      <c r="BS373" s="166"/>
      <c r="BT373" s="166"/>
      <c r="BU373" s="166"/>
      <c r="BV373" s="166"/>
      <c r="BW373" s="166"/>
      <c r="BX373" s="166"/>
      <c r="BY373" s="166"/>
      <c r="BZ373" s="166"/>
      <c r="CA373" s="166"/>
      <c r="CB373" s="166"/>
      <c r="CC373" s="166"/>
      <c r="CD373" s="166"/>
      <c r="CE373" s="166"/>
      <c r="CF373" s="166"/>
      <c r="CG373" s="166"/>
      <c r="CH373" s="166"/>
      <c r="CI373" s="166"/>
      <c r="CJ373" s="166"/>
      <c r="CK373" s="166"/>
      <c r="CL373" s="166"/>
      <c r="CM373" s="166"/>
      <c r="CN373" s="166"/>
      <c r="CO373" s="166"/>
      <c r="CP373" s="166"/>
      <c r="CQ373" s="166"/>
      <c r="CR373" s="166"/>
      <c r="CS373" s="166"/>
      <c r="CT373" s="166"/>
      <c r="CU373" s="166"/>
      <c r="CV373" s="166"/>
      <c r="CW373" s="166"/>
      <c r="CX373" s="166"/>
      <c r="CY373" s="166"/>
      <c r="CZ373" s="166"/>
      <c r="DA373" s="166"/>
      <c r="DB373" s="166"/>
      <c r="DC373" s="166"/>
      <c r="DD373" s="166"/>
      <c r="DE373" s="166"/>
      <c r="DF373" s="166"/>
      <c r="DG373" s="166"/>
      <c r="DH373" s="166"/>
      <c r="DI373" s="166"/>
      <c r="DJ373" s="166"/>
      <c r="DK373" s="166"/>
      <c r="DL373" s="166"/>
      <c r="DM373" s="166"/>
      <c r="DN373" s="166"/>
      <c r="DO373" s="166"/>
      <c r="DP373" s="166"/>
      <c r="DQ373" s="166"/>
      <c r="DR373" s="166"/>
      <c r="DS373" s="166"/>
      <c r="DT373" s="166"/>
      <c r="DU373" s="166"/>
      <c r="DV373" s="166"/>
      <c r="DW373" s="166"/>
      <c r="DX373" s="166"/>
      <c r="DY373" s="166"/>
      <c r="DZ373" s="166"/>
      <c r="EA373" s="166"/>
      <c r="EB373" s="166"/>
      <c r="EC373" s="166"/>
      <c r="ED373" s="166"/>
      <c r="EE373" s="166"/>
      <c r="EF373" s="166"/>
      <c r="EG373" s="166"/>
      <c r="EH373" s="166"/>
      <c r="EI373" s="166"/>
      <c r="EJ373" s="166"/>
      <c r="EK373" s="166"/>
      <c r="EL373" s="166"/>
      <c r="EM373" s="166"/>
      <c r="EN373" s="166"/>
      <c r="EO373" s="166"/>
      <c r="EP373" s="166"/>
      <c r="EQ373" s="166"/>
      <c r="ER373" s="166"/>
      <c r="ES373" s="166"/>
      <c r="ET373" s="166"/>
    </row>
    <row r="374" spans="20:150">
      <c r="T374" s="166"/>
      <c r="U374" s="166"/>
      <c r="V374" s="166"/>
      <c r="W374" s="166"/>
      <c r="X374" s="166"/>
      <c r="Y374" s="166"/>
      <c r="Z374" s="166"/>
      <c r="AA374" s="166"/>
      <c r="AB374" s="166"/>
      <c r="AC374" s="166"/>
      <c r="AD374" s="166"/>
      <c r="AE374" s="166"/>
      <c r="AF374" s="166"/>
      <c r="AG374" s="166"/>
      <c r="AH374" s="166"/>
      <c r="AI374" s="166"/>
      <c r="AJ374" s="166"/>
      <c r="AK374" s="166"/>
      <c r="AL374" s="166"/>
      <c r="AM374" s="166"/>
      <c r="AN374" s="166"/>
      <c r="AO374" s="166"/>
      <c r="AP374" s="166"/>
      <c r="AQ374" s="166"/>
      <c r="AR374" s="166"/>
      <c r="AS374" s="166"/>
      <c r="AT374" s="166"/>
      <c r="AU374" s="166"/>
      <c r="AV374" s="166"/>
      <c r="AW374" s="166"/>
      <c r="AX374" s="166"/>
      <c r="AY374" s="166"/>
      <c r="AZ374" s="166"/>
      <c r="BA374" s="166"/>
      <c r="BB374" s="166"/>
      <c r="BC374" s="166"/>
      <c r="BD374" s="166"/>
      <c r="BE374" s="166"/>
      <c r="BF374" s="166"/>
      <c r="BG374" s="166"/>
      <c r="BH374" s="166"/>
      <c r="BI374" s="166"/>
      <c r="BJ374" s="166"/>
      <c r="BK374" s="166"/>
      <c r="BL374" s="166"/>
      <c r="BM374" s="166"/>
      <c r="BN374" s="166"/>
      <c r="BO374" s="166"/>
      <c r="BP374" s="166"/>
      <c r="BQ374" s="166"/>
      <c r="BR374" s="166"/>
      <c r="BS374" s="166"/>
      <c r="BT374" s="166"/>
      <c r="BU374" s="166"/>
      <c r="BV374" s="166"/>
      <c r="BW374" s="166"/>
      <c r="BX374" s="166"/>
      <c r="BY374" s="166"/>
      <c r="BZ374" s="166"/>
      <c r="CA374" s="166"/>
      <c r="CB374" s="166"/>
      <c r="CC374" s="166"/>
      <c r="CD374" s="166"/>
      <c r="CE374" s="166"/>
      <c r="CF374" s="166"/>
      <c r="CG374" s="166"/>
      <c r="CH374" s="166"/>
      <c r="CI374" s="166"/>
      <c r="CJ374" s="166"/>
      <c r="CK374" s="166"/>
      <c r="CL374" s="166"/>
      <c r="CM374" s="166"/>
      <c r="CN374" s="166"/>
      <c r="CO374" s="166"/>
      <c r="CP374" s="166"/>
      <c r="CQ374" s="166"/>
      <c r="CR374" s="166"/>
      <c r="CS374" s="166"/>
      <c r="CT374" s="166"/>
      <c r="CU374" s="166"/>
      <c r="CV374" s="166"/>
      <c r="CW374" s="166"/>
      <c r="CX374" s="166"/>
      <c r="CY374" s="166"/>
      <c r="CZ374" s="166"/>
      <c r="DA374" s="166"/>
      <c r="DB374" s="166"/>
      <c r="DC374" s="166"/>
      <c r="DD374" s="166"/>
      <c r="DE374" s="166"/>
      <c r="DF374" s="166"/>
      <c r="DG374" s="166"/>
      <c r="DH374" s="166"/>
      <c r="DI374" s="166"/>
      <c r="DJ374" s="166"/>
      <c r="DK374" s="166"/>
      <c r="DL374" s="166"/>
      <c r="DM374" s="166"/>
      <c r="DN374" s="166"/>
      <c r="DO374" s="166"/>
      <c r="DP374" s="166"/>
      <c r="DQ374" s="166"/>
      <c r="DR374" s="166"/>
      <c r="DS374" s="166"/>
      <c r="DT374" s="166"/>
      <c r="DU374" s="166"/>
      <c r="DV374" s="166"/>
      <c r="DW374" s="166"/>
      <c r="DX374" s="166"/>
      <c r="DY374" s="166"/>
      <c r="DZ374" s="166"/>
      <c r="EA374" s="166"/>
      <c r="EB374" s="166"/>
      <c r="EC374" s="166"/>
      <c r="ED374" s="166"/>
      <c r="EE374" s="166"/>
      <c r="EF374" s="166"/>
      <c r="EG374" s="166"/>
      <c r="EH374" s="166"/>
      <c r="EI374" s="166"/>
      <c r="EJ374" s="166"/>
      <c r="EK374" s="166"/>
      <c r="EL374" s="166"/>
      <c r="EM374" s="166"/>
      <c r="EN374" s="166"/>
      <c r="EO374" s="166"/>
      <c r="EP374" s="166"/>
      <c r="EQ374" s="166"/>
      <c r="ER374" s="166"/>
      <c r="ES374" s="166"/>
      <c r="ET374" s="166"/>
    </row>
    <row r="375" spans="20:150">
      <c r="T375" s="166"/>
      <c r="U375" s="166"/>
      <c r="V375" s="166"/>
      <c r="W375" s="166"/>
      <c r="X375" s="166"/>
      <c r="Y375" s="166"/>
      <c r="Z375" s="166"/>
      <c r="AA375" s="166"/>
      <c r="AB375" s="166"/>
      <c r="AC375" s="166"/>
      <c r="AD375" s="166"/>
      <c r="AE375" s="166"/>
      <c r="AF375" s="166"/>
      <c r="AG375" s="166"/>
      <c r="AH375" s="166"/>
      <c r="AI375" s="166"/>
      <c r="AJ375" s="166"/>
      <c r="AK375" s="166"/>
      <c r="AL375" s="166"/>
      <c r="AM375" s="166"/>
      <c r="AN375" s="166"/>
      <c r="AO375" s="166"/>
      <c r="AP375" s="166"/>
      <c r="AQ375" s="166"/>
      <c r="AR375" s="166"/>
      <c r="AS375" s="166"/>
      <c r="AT375" s="166"/>
      <c r="AU375" s="166"/>
      <c r="AV375" s="166"/>
      <c r="AW375" s="166"/>
      <c r="AX375" s="166"/>
      <c r="AY375" s="166"/>
      <c r="AZ375" s="166"/>
      <c r="BA375" s="166"/>
      <c r="BB375" s="166"/>
      <c r="BC375" s="166"/>
      <c r="BD375" s="166"/>
      <c r="BE375" s="166"/>
      <c r="BF375" s="166"/>
      <c r="BG375" s="166"/>
      <c r="BH375" s="166"/>
      <c r="BI375" s="166"/>
      <c r="BJ375" s="166"/>
      <c r="BK375" s="166"/>
      <c r="BL375" s="166"/>
      <c r="BM375" s="166"/>
      <c r="BN375" s="166"/>
      <c r="BO375" s="166"/>
      <c r="BP375" s="166"/>
      <c r="BQ375" s="166"/>
      <c r="BR375" s="166"/>
      <c r="BS375" s="166"/>
      <c r="BT375" s="166"/>
      <c r="BU375" s="166"/>
      <c r="BV375" s="166"/>
      <c r="BW375" s="166"/>
      <c r="BX375" s="166"/>
      <c r="BY375" s="166"/>
      <c r="BZ375" s="166"/>
      <c r="CA375" s="166"/>
      <c r="CB375" s="166"/>
      <c r="CC375" s="166"/>
      <c r="CD375" s="166"/>
      <c r="CE375" s="166"/>
      <c r="CF375" s="166"/>
      <c r="CG375" s="166"/>
      <c r="CH375" s="166"/>
      <c r="CI375" s="166"/>
      <c r="CJ375" s="166"/>
      <c r="CK375" s="166"/>
      <c r="CL375" s="166"/>
      <c r="CM375" s="166"/>
      <c r="CN375" s="166"/>
      <c r="CO375" s="166"/>
      <c r="CP375" s="166"/>
      <c r="CQ375" s="166"/>
      <c r="CR375" s="166"/>
      <c r="CS375" s="166"/>
      <c r="CT375" s="166"/>
      <c r="CU375" s="166"/>
      <c r="CV375" s="166"/>
      <c r="CW375" s="166"/>
      <c r="CX375" s="166"/>
      <c r="CY375" s="166"/>
      <c r="CZ375" s="166"/>
      <c r="DA375" s="166"/>
      <c r="DB375" s="166"/>
      <c r="DC375" s="166"/>
      <c r="DD375" s="166"/>
      <c r="DE375" s="166"/>
      <c r="DF375" s="166"/>
      <c r="DG375" s="166"/>
      <c r="DH375" s="166"/>
      <c r="DI375" s="166"/>
      <c r="DJ375" s="166"/>
      <c r="DK375" s="166"/>
      <c r="DL375" s="166"/>
      <c r="DM375" s="166"/>
      <c r="DN375" s="166"/>
      <c r="DO375" s="166"/>
      <c r="DP375" s="166"/>
      <c r="DQ375" s="166"/>
      <c r="DR375" s="166"/>
      <c r="DS375" s="166"/>
      <c r="DT375" s="166"/>
      <c r="DU375" s="166"/>
      <c r="DV375" s="166"/>
      <c r="DW375" s="166"/>
      <c r="DX375" s="166"/>
      <c r="DY375" s="166"/>
      <c r="DZ375" s="166"/>
      <c r="EA375" s="166"/>
      <c r="EB375" s="166"/>
      <c r="EC375" s="166"/>
      <c r="ED375" s="166"/>
      <c r="EE375" s="166"/>
      <c r="EF375" s="166"/>
      <c r="EG375" s="166"/>
      <c r="EH375" s="166"/>
      <c r="EI375" s="166"/>
      <c r="EJ375" s="166"/>
      <c r="EK375" s="166"/>
      <c r="EL375" s="166"/>
      <c r="EM375" s="166"/>
      <c r="EN375" s="166"/>
      <c r="EO375" s="166"/>
      <c r="EP375" s="166"/>
      <c r="EQ375" s="166"/>
      <c r="ER375" s="166"/>
      <c r="ES375" s="166"/>
      <c r="ET375" s="166"/>
    </row>
    <row r="376" spans="20:150">
      <c r="T376" s="166"/>
      <c r="U376" s="166"/>
      <c r="V376" s="166"/>
      <c r="W376" s="166"/>
      <c r="X376" s="166"/>
      <c r="Y376" s="166"/>
      <c r="Z376" s="166"/>
      <c r="AA376" s="166"/>
      <c r="AB376" s="166"/>
      <c r="AC376" s="166"/>
      <c r="AD376" s="166"/>
      <c r="AE376" s="166"/>
      <c r="AF376" s="166"/>
      <c r="AG376" s="166"/>
      <c r="AH376" s="166"/>
      <c r="AI376" s="166"/>
      <c r="AJ376" s="166"/>
      <c r="AK376" s="166"/>
      <c r="AL376" s="166"/>
      <c r="AM376" s="166"/>
      <c r="AN376" s="166"/>
      <c r="AO376" s="166"/>
      <c r="AP376" s="166"/>
      <c r="AQ376" s="166"/>
      <c r="AR376" s="166"/>
      <c r="AS376" s="166"/>
      <c r="AT376" s="166"/>
      <c r="AU376" s="166"/>
      <c r="AV376" s="166"/>
      <c r="AW376" s="166"/>
      <c r="AX376" s="166"/>
      <c r="AY376" s="166"/>
      <c r="AZ376" s="166"/>
      <c r="BA376" s="166"/>
      <c r="BB376" s="166"/>
      <c r="BC376" s="166"/>
      <c r="BD376" s="166"/>
      <c r="BE376" s="166"/>
      <c r="BF376" s="166"/>
      <c r="BG376" s="166"/>
      <c r="BH376" s="166"/>
      <c r="BI376" s="166"/>
      <c r="BJ376" s="166"/>
      <c r="BK376" s="166"/>
      <c r="BL376" s="166"/>
      <c r="BM376" s="166"/>
      <c r="BN376" s="166"/>
      <c r="BO376" s="166"/>
      <c r="BP376" s="166"/>
      <c r="BQ376" s="166"/>
      <c r="BR376" s="166"/>
      <c r="BS376" s="166"/>
      <c r="BT376" s="166"/>
      <c r="BU376" s="166"/>
      <c r="BV376" s="166"/>
      <c r="BW376" s="166"/>
      <c r="BX376" s="166"/>
      <c r="BY376" s="166"/>
      <c r="BZ376" s="166"/>
      <c r="CA376" s="166"/>
      <c r="CB376" s="166"/>
      <c r="CC376" s="166"/>
      <c r="CD376" s="166"/>
      <c r="CE376" s="166"/>
      <c r="CF376" s="166"/>
      <c r="CG376" s="166"/>
      <c r="CH376" s="166"/>
      <c r="CI376" s="166"/>
      <c r="CJ376" s="166"/>
      <c r="CK376" s="166"/>
      <c r="CL376" s="166"/>
      <c r="CM376" s="166"/>
      <c r="CN376" s="166"/>
      <c r="CO376" s="166"/>
      <c r="CP376" s="166"/>
      <c r="CQ376" s="166"/>
      <c r="CR376" s="166"/>
      <c r="CS376" s="166"/>
      <c r="CT376" s="166"/>
      <c r="CU376" s="166"/>
      <c r="CV376" s="166"/>
      <c r="CW376" s="166"/>
      <c r="CX376" s="166"/>
      <c r="CY376" s="166"/>
      <c r="CZ376" s="166"/>
      <c r="DA376" s="166"/>
      <c r="DB376" s="166"/>
      <c r="DC376" s="166"/>
      <c r="DD376" s="166"/>
      <c r="DE376" s="166"/>
      <c r="DF376" s="166"/>
      <c r="DG376" s="166"/>
      <c r="DH376" s="166"/>
      <c r="DI376" s="166"/>
      <c r="DJ376" s="166"/>
      <c r="DK376" s="166"/>
      <c r="DL376" s="166"/>
      <c r="DM376" s="166"/>
      <c r="DN376" s="166"/>
      <c r="DO376" s="166"/>
      <c r="DP376" s="166"/>
      <c r="DQ376" s="166"/>
      <c r="DR376" s="166"/>
      <c r="DS376" s="166"/>
      <c r="DT376" s="166"/>
      <c r="DU376" s="166"/>
      <c r="DV376" s="166"/>
      <c r="DW376" s="166"/>
      <c r="DX376" s="166"/>
      <c r="DY376" s="166"/>
      <c r="DZ376" s="166"/>
      <c r="EA376" s="166"/>
      <c r="EB376" s="166"/>
      <c r="EC376" s="166"/>
      <c r="ED376" s="166"/>
      <c r="EE376" s="166"/>
      <c r="EF376" s="166"/>
      <c r="EG376" s="166"/>
      <c r="EH376" s="166"/>
      <c r="EI376" s="166"/>
      <c r="EJ376" s="166"/>
      <c r="EK376" s="166"/>
      <c r="EL376" s="166"/>
      <c r="EM376" s="166"/>
      <c r="EN376" s="166"/>
      <c r="EO376" s="166"/>
      <c r="EP376" s="166"/>
      <c r="EQ376" s="166"/>
      <c r="ER376" s="166"/>
      <c r="ES376" s="166"/>
      <c r="ET376" s="166"/>
    </row>
    <row r="377" spans="20:150">
      <c r="T377" s="166"/>
      <c r="U377" s="166"/>
      <c r="V377" s="166"/>
      <c r="W377" s="166"/>
      <c r="X377" s="166"/>
      <c r="Y377" s="166"/>
      <c r="Z377" s="166"/>
      <c r="AA377" s="166"/>
      <c r="AB377" s="166"/>
      <c r="AC377" s="166"/>
      <c r="AD377" s="166"/>
      <c r="AE377" s="166"/>
      <c r="AF377" s="166"/>
      <c r="AG377" s="166"/>
      <c r="AH377" s="166"/>
      <c r="AI377" s="166"/>
      <c r="AJ377" s="166"/>
      <c r="AK377" s="166"/>
      <c r="AL377" s="166"/>
      <c r="AM377" s="166"/>
      <c r="AN377" s="166"/>
      <c r="AO377" s="166"/>
      <c r="AP377" s="166"/>
      <c r="AQ377" s="166"/>
      <c r="AR377" s="166"/>
      <c r="AS377" s="166"/>
      <c r="AT377" s="166"/>
      <c r="AU377" s="166"/>
      <c r="AV377" s="166"/>
      <c r="AW377" s="166"/>
      <c r="AX377" s="166"/>
      <c r="AY377" s="166"/>
      <c r="AZ377" s="166"/>
      <c r="BA377" s="166"/>
      <c r="BB377" s="166"/>
      <c r="BC377" s="166"/>
      <c r="BD377" s="166"/>
      <c r="BE377" s="166"/>
      <c r="BF377" s="166"/>
      <c r="BG377" s="166"/>
      <c r="BH377" s="166"/>
      <c r="BI377" s="166"/>
      <c r="BJ377" s="166"/>
      <c r="BK377" s="166"/>
      <c r="BL377" s="166"/>
      <c r="BM377" s="166"/>
      <c r="BN377" s="166"/>
      <c r="BO377" s="166"/>
      <c r="BP377" s="166"/>
      <c r="BQ377" s="166"/>
      <c r="BR377" s="166"/>
      <c r="BS377" s="166"/>
      <c r="BT377" s="166"/>
      <c r="BU377" s="166"/>
      <c r="BV377" s="166"/>
      <c r="BW377" s="166"/>
      <c r="BX377" s="166"/>
      <c r="BY377" s="166"/>
      <c r="BZ377" s="166"/>
      <c r="CA377" s="166"/>
      <c r="CB377" s="166"/>
      <c r="CC377" s="166"/>
      <c r="CD377" s="166"/>
      <c r="CE377" s="166"/>
      <c r="CF377" s="166"/>
      <c r="CG377" s="166"/>
      <c r="CH377" s="166"/>
      <c r="CI377" s="166"/>
      <c r="CJ377" s="166"/>
      <c r="CK377" s="166"/>
      <c r="CL377" s="166"/>
      <c r="CM377" s="166"/>
      <c r="CN377" s="166"/>
      <c r="CO377" s="166"/>
      <c r="CP377" s="166"/>
      <c r="CQ377" s="166"/>
      <c r="CR377" s="166"/>
      <c r="CS377" s="166"/>
      <c r="CT377" s="166"/>
      <c r="CU377" s="166"/>
      <c r="CV377" s="166"/>
      <c r="CW377" s="166"/>
      <c r="CX377" s="166"/>
      <c r="CY377" s="166"/>
      <c r="CZ377" s="166"/>
      <c r="DA377" s="166"/>
      <c r="DB377" s="166"/>
      <c r="DC377" s="166"/>
      <c r="DD377" s="166"/>
      <c r="DE377" s="166"/>
      <c r="DF377" s="166"/>
      <c r="DG377" s="166"/>
      <c r="DH377" s="166"/>
      <c r="DI377" s="166"/>
      <c r="DJ377" s="166"/>
      <c r="DK377" s="166"/>
      <c r="DL377" s="166"/>
      <c r="DM377" s="166"/>
      <c r="DN377" s="166"/>
      <c r="DO377" s="166"/>
      <c r="DP377" s="166"/>
      <c r="DQ377" s="166"/>
      <c r="DR377" s="166"/>
      <c r="DS377" s="166"/>
      <c r="DT377" s="166"/>
      <c r="DU377" s="166"/>
      <c r="DV377" s="166"/>
      <c r="DW377" s="166"/>
      <c r="DX377" s="166"/>
      <c r="DY377" s="166"/>
      <c r="DZ377" s="166"/>
      <c r="EA377" s="166"/>
      <c r="EB377" s="166"/>
      <c r="EC377" s="166"/>
      <c r="ED377" s="166"/>
      <c r="EE377" s="166"/>
      <c r="EF377" s="166"/>
      <c r="EG377" s="166"/>
      <c r="EH377" s="166"/>
      <c r="EI377" s="166"/>
      <c r="EJ377" s="166"/>
      <c r="EK377" s="166"/>
      <c r="EL377" s="166"/>
      <c r="EM377" s="166"/>
      <c r="EN377" s="166"/>
      <c r="EO377" s="166"/>
      <c r="EP377" s="166"/>
      <c r="EQ377" s="166"/>
      <c r="ER377" s="166"/>
      <c r="ES377" s="166"/>
      <c r="ET377" s="166"/>
    </row>
    <row r="378" spans="20:150">
      <c r="T378" s="166"/>
      <c r="U378" s="166"/>
      <c r="V378" s="166"/>
      <c r="W378" s="166"/>
      <c r="X378" s="166"/>
      <c r="Y378" s="166"/>
      <c r="Z378" s="166"/>
      <c r="AA378" s="166"/>
      <c r="AB378" s="166"/>
      <c r="AC378" s="166"/>
      <c r="AD378" s="166"/>
      <c r="AE378" s="166"/>
      <c r="AF378" s="166"/>
      <c r="AG378" s="166"/>
      <c r="AH378" s="166"/>
      <c r="AI378" s="166"/>
      <c r="AJ378" s="166"/>
      <c r="AK378" s="166"/>
      <c r="AL378" s="166"/>
      <c r="AM378" s="166"/>
      <c r="AN378" s="166"/>
      <c r="AO378" s="166"/>
      <c r="AP378" s="166"/>
      <c r="AQ378" s="166"/>
      <c r="AR378" s="166"/>
      <c r="AS378" s="166"/>
      <c r="AT378" s="166"/>
      <c r="AU378" s="166"/>
      <c r="AV378" s="166"/>
      <c r="AW378" s="166"/>
      <c r="AX378" s="166"/>
      <c r="AY378" s="166"/>
      <c r="AZ378" s="166"/>
      <c r="BA378" s="166"/>
      <c r="BB378" s="166"/>
      <c r="BC378" s="166"/>
      <c r="BD378" s="166"/>
      <c r="BE378" s="166"/>
      <c r="BF378" s="166"/>
      <c r="BG378" s="166"/>
      <c r="BH378" s="166"/>
      <c r="BI378" s="166"/>
      <c r="BJ378" s="166"/>
      <c r="BK378" s="166"/>
      <c r="BL378" s="166"/>
      <c r="BM378" s="166"/>
      <c r="BN378" s="166"/>
      <c r="BO378" s="166"/>
      <c r="BP378" s="166"/>
      <c r="BQ378" s="166"/>
      <c r="BR378" s="166"/>
      <c r="BS378" s="166"/>
      <c r="BT378" s="166"/>
      <c r="BU378" s="166"/>
      <c r="BV378" s="166"/>
      <c r="BW378" s="166"/>
      <c r="BX378" s="166"/>
      <c r="BY378" s="166"/>
      <c r="BZ378" s="166"/>
      <c r="CA378" s="166"/>
      <c r="CB378" s="166"/>
      <c r="CC378" s="166"/>
      <c r="CD378" s="166"/>
      <c r="CE378" s="166"/>
      <c r="CF378" s="166"/>
      <c r="CG378" s="166"/>
      <c r="CH378" s="166"/>
      <c r="CI378" s="166"/>
      <c r="CJ378" s="166"/>
      <c r="CK378" s="166"/>
      <c r="CL378" s="166"/>
      <c r="CM378" s="166"/>
      <c r="CN378" s="166"/>
      <c r="CO378" s="166"/>
      <c r="CP378" s="166"/>
      <c r="CQ378" s="166"/>
      <c r="CR378" s="166"/>
      <c r="CS378" s="166"/>
      <c r="CT378" s="166"/>
      <c r="CU378" s="166"/>
      <c r="CV378" s="166"/>
      <c r="CW378" s="166"/>
      <c r="CX378" s="166"/>
      <c r="CY378" s="166"/>
      <c r="CZ378" s="166"/>
      <c r="DA378" s="166"/>
      <c r="DB378" s="166"/>
      <c r="DC378" s="166"/>
      <c r="DD378" s="166"/>
      <c r="DE378" s="166"/>
      <c r="DF378" s="166"/>
      <c r="DG378" s="166"/>
      <c r="DH378" s="166"/>
      <c r="DI378" s="166"/>
      <c r="DJ378" s="166"/>
      <c r="DK378" s="166"/>
      <c r="DL378" s="166"/>
      <c r="DM378" s="166"/>
      <c r="DN378" s="166"/>
      <c r="DO378" s="166"/>
      <c r="DP378" s="166"/>
      <c r="DQ378" s="166"/>
      <c r="DR378" s="166"/>
      <c r="DS378" s="166"/>
      <c r="DT378" s="166"/>
      <c r="DU378" s="166"/>
      <c r="DV378" s="166"/>
      <c r="DW378" s="166"/>
      <c r="DX378" s="166"/>
      <c r="DY378" s="166"/>
      <c r="DZ378" s="166"/>
      <c r="EA378" s="166"/>
      <c r="EB378" s="166"/>
      <c r="EC378" s="166"/>
      <c r="ED378" s="166"/>
      <c r="EE378" s="166"/>
      <c r="EF378" s="166"/>
      <c r="EG378" s="166"/>
      <c r="EH378" s="166"/>
      <c r="EI378" s="166"/>
      <c r="EJ378" s="166"/>
      <c r="EK378" s="166"/>
      <c r="EL378" s="166"/>
      <c r="EM378" s="166"/>
      <c r="EN378" s="166"/>
      <c r="EO378" s="166"/>
      <c r="EP378" s="166"/>
      <c r="EQ378" s="166"/>
      <c r="ER378" s="166"/>
      <c r="ES378" s="166"/>
      <c r="ET378" s="166"/>
    </row>
    <row r="379" spans="20:150">
      <c r="T379" s="166"/>
      <c r="U379" s="166"/>
      <c r="V379" s="166"/>
      <c r="W379" s="166"/>
      <c r="X379" s="166"/>
      <c r="Y379" s="166"/>
      <c r="Z379" s="166"/>
      <c r="AA379" s="166"/>
      <c r="AB379" s="166"/>
      <c r="AC379" s="166"/>
      <c r="AD379" s="166"/>
      <c r="AE379" s="166"/>
      <c r="AF379" s="166"/>
      <c r="AG379" s="166"/>
      <c r="AH379" s="166"/>
      <c r="AI379" s="166"/>
      <c r="AJ379" s="166"/>
      <c r="AK379" s="166"/>
      <c r="AL379" s="166"/>
      <c r="AM379" s="166"/>
      <c r="AN379" s="166"/>
      <c r="AO379" s="166"/>
      <c r="AP379" s="166"/>
      <c r="AQ379" s="166"/>
      <c r="AR379" s="166"/>
      <c r="AS379" s="166"/>
      <c r="AT379" s="166"/>
      <c r="AU379" s="166"/>
      <c r="AV379" s="166"/>
      <c r="AW379" s="166"/>
      <c r="AX379" s="166"/>
      <c r="AY379" s="166"/>
      <c r="AZ379" s="166"/>
      <c r="BA379" s="166"/>
      <c r="BB379" s="166"/>
      <c r="BC379" s="166"/>
      <c r="BD379" s="166"/>
      <c r="BE379" s="166"/>
      <c r="BF379" s="166"/>
      <c r="BG379" s="166"/>
      <c r="BH379" s="166"/>
      <c r="BI379" s="166"/>
      <c r="BJ379" s="166"/>
      <c r="BK379" s="166"/>
      <c r="BL379" s="166"/>
      <c r="BM379" s="166"/>
      <c r="BN379" s="166"/>
      <c r="BO379" s="166"/>
      <c r="BP379" s="166"/>
      <c r="BQ379" s="166"/>
      <c r="BR379" s="166"/>
      <c r="BS379" s="166"/>
      <c r="BT379" s="166"/>
      <c r="BU379" s="166"/>
      <c r="BV379" s="166"/>
      <c r="BW379" s="166"/>
      <c r="BX379" s="166"/>
      <c r="BY379" s="166"/>
      <c r="BZ379" s="166"/>
      <c r="CA379" s="166"/>
      <c r="CB379" s="166"/>
      <c r="CC379" s="166"/>
      <c r="CD379" s="166"/>
      <c r="CE379" s="166"/>
      <c r="CF379" s="166"/>
      <c r="CG379" s="166"/>
      <c r="CH379" s="166"/>
      <c r="CI379" s="166"/>
      <c r="CJ379" s="166"/>
      <c r="CK379" s="166"/>
      <c r="CL379" s="166"/>
      <c r="CM379" s="166"/>
      <c r="CN379" s="166"/>
      <c r="CO379" s="166"/>
      <c r="CP379" s="166"/>
      <c r="CQ379" s="166"/>
      <c r="CR379" s="166"/>
      <c r="CS379" s="166"/>
      <c r="CT379" s="166"/>
      <c r="CU379" s="166"/>
      <c r="CV379" s="166"/>
      <c r="CW379" s="166"/>
      <c r="CX379" s="166"/>
      <c r="CY379" s="166"/>
      <c r="CZ379" s="166"/>
      <c r="DA379" s="166"/>
      <c r="DB379" s="166"/>
      <c r="DC379" s="166"/>
      <c r="DD379" s="166"/>
      <c r="DE379" s="166"/>
      <c r="DF379" s="166"/>
      <c r="DG379" s="166"/>
      <c r="DH379" s="166"/>
      <c r="DI379" s="166"/>
      <c r="DJ379" s="166"/>
      <c r="DK379" s="166"/>
      <c r="DL379" s="166"/>
      <c r="DM379" s="166"/>
      <c r="DN379" s="166"/>
      <c r="DO379" s="166"/>
      <c r="DP379" s="166"/>
      <c r="DQ379" s="166"/>
      <c r="DR379" s="166"/>
      <c r="DS379" s="166"/>
      <c r="DT379" s="166"/>
      <c r="DU379" s="166"/>
      <c r="DV379" s="166"/>
      <c r="DW379" s="166"/>
      <c r="DX379" s="166"/>
      <c r="DY379" s="166"/>
      <c r="DZ379" s="166"/>
      <c r="EA379" s="166"/>
      <c r="EB379" s="166"/>
      <c r="EC379" s="166"/>
      <c r="ED379" s="166"/>
      <c r="EE379" s="166"/>
      <c r="EF379" s="166"/>
      <c r="EG379" s="166"/>
      <c r="EH379" s="166"/>
      <c r="EI379" s="166"/>
      <c r="EJ379" s="166"/>
      <c r="EK379" s="166"/>
      <c r="EL379" s="166"/>
      <c r="EM379" s="166"/>
      <c r="EN379" s="166"/>
      <c r="EO379" s="166"/>
      <c r="EP379" s="166"/>
      <c r="EQ379" s="166"/>
      <c r="ER379" s="166"/>
      <c r="ES379" s="166"/>
      <c r="ET379" s="166"/>
    </row>
    <row r="380" spans="20:150">
      <c r="T380" s="166"/>
      <c r="U380" s="166"/>
      <c r="V380" s="166"/>
      <c r="W380" s="166"/>
      <c r="X380" s="166"/>
      <c r="Y380" s="166"/>
      <c r="Z380" s="166"/>
      <c r="AA380" s="166"/>
      <c r="AB380" s="166"/>
      <c r="AC380" s="166"/>
      <c r="AD380" s="166"/>
      <c r="AE380" s="166"/>
      <c r="AF380" s="166"/>
      <c r="AG380" s="166"/>
      <c r="AH380" s="166"/>
      <c r="AI380" s="166"/>
      <c r="AJ380" s="166"/>
      <c r="AK380" s="166"/>
      <c r="AL380" s="166"/>
      <c r="AM380" s="166"/>
      <c r="AN380" s="166"/>
      <c r="AO380" s="166"/>
      <c r="AP380" s="166"/>
      <c r="AQ380" s="166"/>
      <c r="AR380" s="166"/>
      <c r="AS380" s="166"/>
      <c r="AT380" s="166"/>
      <c r="AU380" s="166"/>
      <c r="AV380" s="166"/>
      <c r="AW380" s="166"/>
      <c r="AX380" s="166"/>
      <c r="AY380" s="166"/>
      <c r="AZ380" s="166"/>
      <c r="BA380" s="166"/>
      <c r="BB380" s="166"/>
      <c r="BC380" s="166"/>
      <c r="BD380" s="166"/>
      <c r="BE380" s="166"/>
      <c r="BF380" s="166"/>
      <c r="BG380" s="166"/>
      <c r="BH380" s="166"/>
      <c r="BI380" s="166"/>
      <c r="BJ380" s="166"/>
      <c r="BK380" s="166"/>
      <c r="BL380" s="166"/>
      <c r="BM380" s="166"/>
      <c r="BN380" s="166"/>
      <c r="BO380" s="166"/>
      <c r="BP380" s="166"/>
      <c r="BQ380" s="166"/>
      <c r="BR380" s="166"/>
      <c r="BS380" s="166"/>
      <c r="BT380" s="166"/>
      <c r="BU380" s="166"/>
      <c r="BV380" s="166"/>
      <c r="BW380" s="166"/>
      <c r="BX380" s="166"/>
      <c r="BY380" s="166"/>
      <c r="BZ380" s="166"/>
      <c r="CA380" s="166"/>
      <c r="CB380" s="166"/>
      <c r="CC380" s="166"/>
      <c r="CD380" s="166"/>
      <c r="CE380" s="166"/>
      <c r="CF380" s="166"/>
      <c r="CG380" s="166"/>
      <c r="CH380" s="166"/>
      <c r="CI380" s="166"/>
      <c r="CJ380" s="166"/>
      <c r="CK380" s="166"/>
      <c r="CL380" s="166"/>
      <c r="CM380" s="166"/>
      <c r="CN380" s="166"/>
      <c r="CO380" s="166"/>
      <c r="CP380" s="166"/>
      <c r="CQ380" s="166"/>
      <c r="CR380" s="166"/>
      <c r="CS380" s="166"/>
      <c r="CT380" s="166"/>
      <c r="CU380" s="166"/>
      <c r="CV380" s="166"/>
      <c r="CW380" s="166"/>
      <c r="CX380" s="166"/>
      <c r="CY380" s="166"/>
      <c r="CZ380" s="166"/>
      <c r="DA380" s="166"/>
      <c r="DB380" s="166"/>
      <c r="DC380" s="166"/>
      <c r="DD380" s="166"/>
      <c r="DE380" s="166"/>
      <c r="DF380" s="166"/>
      <c r="DG380" s="166"/>
      <c r="DH380" s="166"/>
      <c r="DI380" s="166"/>
      <c r="DJ380" s="166"/>
      <c r="DK380" s="166"/>
      <c r="DL380" s="166"/>
      <c r="DM380" s="166"/>
      <c r="DN380" s="166"/>
      <c r="DO380" s="166"/>
      <c r="DP380" s="166"/>
      <c r="DQ380" s="166"/>
      <c r="DR380" s="166"/>
      <c r="DS380" s="166"/>
      <c r="DT380" s="166"/>
      <c r="DU380" s="166"/>
      <c r="DV380" s="166"/>
      <c r="DW380" s="166"/>
      <c r="DX380" s="166"/>
      <c r="DY380" s="166"/>
      <c r="DZ380" s="166"/>
      <c r="EA380" s="166"/>
      <c r="EB380" s="166"/>
      <c r="EC380" s="166"/>
      <c r="ED380" s="166"/>
      <c r="EE380" s="166"/>
      <c r="EF380" s="166"/>
      <c r="EG380" s="166"/>
      <c r="EH380" s="166"/>
      <c r="EI380" s="166"/>
      <c r="EJ380" s="166"/>
      <c r="EK380" s="166"/>
      <c r="EL380" s="166"/>
      <c r="EM380" s="166"/>
      <c r="EN380" s="166"/>
      <c r="EO380" s="166"/>
      <c r="EP380" s="166"/>
      <c r="EQ380" s="166"/>
      <c r="ER380" s="166"/>
      <c r="ES380" s="166"/>
      <c r="ET380" s="166"/>
    </row>
    <row r="381" spans="20:150">
      <c r="T381" s="166"/>
      <c r="U381" s="166"/>
      <c r="V381" s="166"/>
      <c r="W381" s="166"/>
      <c r="X381" s="166"/>
      <c r="Y381" s="166"/>
      <c r="Z381" s="166"/>
      <c r="AA381" s="166"/>
      <c r="AB381" s="166"/>
      <c r="AC381" s="166"/>
      <c r="AD381" s="166"/>
      <c r="AE381" s="166"/>
      <c r="AF381" s="166"/>
      <c r="AG381" s="166"/>
      <c r="AH381" s="166"/>
      <c r="AI381" s="166"/>
      <c r="AJ381" s="166"/>
      <c r="AK381" s="166"/>
      <c r="AL381" s="166"/>
      <c r="AM381" s="166"/>
      <c r="AN381" s="166"/>
      <c r="AO381" s="166"/>
      <c r="AP381" s="166"/>
      <c r="AQ381" s="166"/>
      <c r="AR381" s="166"/>
      <c r="AS381" s="166"/>
      <c r="AT381" s="166"/>
      <c r="AU381" s="166"/>
      <c r="AV381" s="166"/>
      <c r="AW381" s="166"/>
      <c r="AX381" s="166"/>
      <c r="AY381" s="166"/>
      <c r="AZ381" s="166"/>
      <c r="BA381" s="166"/>
      <c r="BB381" s="166"/>
      <c r="BC381" s="166"/>
      <c r="BD381" s="166"/>
      <c r="BE381" s="166"/>
      <c r="BF381" s="166"/>
      <c r="BG381" s="166"/>
      <c r="BH381" s="166"/>
      <c r="BI381" s="166"/>
      <c r="BJ381" s="166"/>
      <c r="BK381" s="166"/>
      <c r="BL381" s="166"/>
      <c r="BM381" s="166"/>
      <c r="BN381" s="166"/>
      <c r="BO381" s="166"/>
      <c r="BP381" s="166"/>
      <c r="BQ381" s="166"/>
      <c r="BR381" s="166"/>
      <c r="BS381" s="166"/>
      <c r="BT381" s="166"/>
      <c r="BU381" s="166"/>
      <c r="BV381" s="166"/>
      <c r="BW381" s="166"/>
      <c r="BX381" s="166"/>
      <c r="BY381" s="166"/>
      <c r="BZ381" s="166"/>
      <c r="CA381" s="166"/>
      <c r="CB381" s="166"/>
      <c r="CC381" s="166"/>
      <c r="CD381" s="166"/>
      <c r="CE381" s="166"/>
      <c r="CF381" s="166"/>
      <c r="CG381" s="166"/>
      <c r="CH381" s="166"/>
      <c r="CI381" s="166"/>
      <c r="CJ381" s="166"/>
      <c r="CK381" s="166"/>
      <c r="CL381" s="166"/>
      <c r="CM381" s="166"/>
      <c r="CN381" s="166"/>
      <c r="CO381" s="166"/>
      <c r="CP381" s="166"/>
      <c r="CQ381" s="166"/>
      <c r="CR381" s="166"/>
      <c r="CS381" s="166"/>
      <c r="CT381" s="166"/>
      <c r="CU381" s="166"/>
      <c r="CV381" s="166"/>
      <c r="CW381" s="166"/>
      <c r="CX381" s="166"/>
      <c r="CY381" s="166"/>
      <c r="CZ381" s="166"/>
      <c r="DA381" s="166"/>
      <c r="DB381" s="166"/>
      <c r="DC381" s="166"/>
      <c r="DD381" s="166"/>
      <c r="DE381" s="166"/>
      <c r="DF381" s="166"/>
      <c r="DG381" s="166"/>
      <c r="DH381" s="166"/>
      <c r="DI381" s="166"/>
      <c r="DJ381" s="166"/>
      <c r="DK381" s="166"/>
      <c r="DL381" s="166"/>
      <c r="DM381" s="166"/>
      <c r="DN381" s="166"/>
      <c r="DO381" s="166"/>
      <c r="DP381" s="166"/>
      <c r="DQ381" s="166"/>
      <c r="DR381" s="166"/>
      <c r="DS381" s="166"/>
      <c r="DT381" s="166"/>
      <c r="DU381" s="166"/>
      <c r="DV381" s="166"/>
      <c r="DW381" s="166"/>
      <c r="DX381" s="166"/>
      <c r="DY381" s="166"/>
      <c r="DZ381" s="166"/>
      <c r="EA381" s="166"/>
      <c r="EB381" s="166"/>
      <c r="EC381" s="166"/>
      <c r="ED381" s="166"/>
      <c r="EE381" s="166"/>
      <c r="EF381" s="166"/>
      <c r="EG381" s="166"/>
      <c r="EH381" s="166"/>
      <c r="EI381" s="166"/>
      <c r="EJ381" s="166"/>
      <c r="EK381" s="166"/>
      <c r="EL381" s="166"/>
      <c r="EM381" s="166"/>
      <c r="EN381" s="166"/>
      <c r="EO381" s="166"/>
      <c r="EP381" s="166"/>
      <c r="EQ381" s="166"/>
      <c r="ER381" s="166"/>
      <c r="ES381" s="166"/>
      <c r="ET381" s="166"/>
    </row>
    <row r="382" spans="20:150">
      <c r="T382" s="166"/>
      <c r="U382" s="166"/>
      <c r="V382" s="166"/>
      <c r="W382" s="166"/>
      <c r="X382" s="166"/>
      <c r="Y382" s="166"/>
      <c r="Z382" s="166"/>
      <c r="AA382" s="166"/>
      <c r="AB382" s="166"/>
      <c r="AC382" s="166"/>
      <c r="AD382" s="166"/>
      <c r="AE382" s="166"/>
      <c r="AF382" s="166"/>
      <c r="AG382" s="166"/>
      <c r="AH382" s="166"/>
      <c r="AI382" s="166"/>
      <c r="AJ382" s="166"/>
      <c r="AK382" s="166"/>
      <c r="AL382" s="166"/>
      <c r="AM382" s="166"/>
      <c r="AN382" s="166"/>
      <c r="AO382" s="166"/>
      <c r="AP382" s="166"/>
      <c r="AQ382" s="166"/>
      <c r="AR382" s="166"/>
      <c r="AS382" s="166"/>
      <c r="AT382" s="166"/>
      <c r="AU382" s="166"/>
      <c r="AV382" s="166"/>
      <c r="AW382" s="166"/>
      <c r="AX382" s="166"/>
      <c r="AY382" s="166"/>
      <c r="AZ382" s="166"/>
      <c r="BA382" s="166"/>
      <c r="BB382" s="166"/>
      <c r="BC382" s="166"/>
      <c r="BD382" s="166"/>
      <c r="BE382" s="166"/>
      <c r="BF382" s="166"/>
      <c r="BG382" s="166"/>
      <c r="BH382" s="166"/>
      <c r="BI382" s="166"/>
      <c r="BJ382" s="166"/>
      <c r="BK382" s="166"/>
      <c r="BL382" s="166"/>
      <c r="BM382" s="166"/>
      <c r="BN382" s="166"/>
      <c r="BO382" s="166"/>
      <c r="BP382" s="166"/>
      <c r="BQ382" s="166"/>
      <c r="BR382" s="166"/>
      <c r="BS382" s="166"/>
      <c r="BT382" s="166"/>
      <c r="BU382" s="166"/>
      <c r="BV382" s="166"/>
      <c r="BW382" s="166"/>
      <c r="BX382" s="166"/>
      <c r="BY382" s="166"/>
      <c r="BZ382" s="166"/>
      <c r="CA382" s="166"/>
      <c r="CB382" s="166"/>
      <c r="CC382" s="166"/>
      <c r="CD382" s="166"/>
      <c r="CE382" s="166"/>
      <c r="CF382" s="166"/>
      <c r="CG382" s="166"/>
      <c r="CH382" s="166"/>
      <c r="CI382" s="166"/>
      <c r="CJ382" s="166"/>
      <c r="CK382" s="166"/>
      <c r="CL382" s="166"/>
      <c r="CM382" s="166"/>
      <c r="CN382" s="166"/>
      <c r="CO382" s="166"/>
      <c r="CP382" s="166"/>
      <c r="CQ382" s="166"/>
      <c r="CR382" s="166"/>
      <c r="CS382" s="166"/>
      <c r="CT382" s="166"/>
      <c r="CU382" s="166"/>
      <c r="CV382" s="166"/>
      <c r="CW382" s="166"/>
      <c r="CX382" s="166"/>
      <c r="CY382" s="166"/>
      <c r="CZ382" s="166"/>
      <c r="DA382" s="166"/>
      <c r="DB382" s="166"/>
      <c r="DC382" s="166"/>
      <c r="DD382" s="166"/>
      <c r="DE382" s="166"/>
      <c r="DF382" s="166"/>
      <c r="DG382" s="166"/>
      <c r="DH382" s="166"/>
      <c r="DI382" s="166"/>
      <c r="DJ382" s="166"/>
      <c r="DK382" s="166"/>
      <c r="DL382" s="166"/>
      <c r="DM382" s="166"/>
      <c r="DN382" s="166"/>
      <c r="DO382" s="166"/>
      <c r="DP382" s="166"/>
      <c r="DQ382" s="166"/>
      <c r="DR382" s="166"/>
      <c r="DS382" s="166"/>
      <c r="DT382" s="166"/>
      <c r="DU382" s="166"/>
      <c r="DV382" s="166"/>
      <c r="DW382" s="166"/>
      <c r="DX382" s="166"/>
      <c r="DY382" s="166"/>
      <c r="DZ382" s="166"/>
      <c r="EA382" s="166"/>
      <c r="EB382" s="166"/>
      <c r="EC382" s="166"/>
      <c r="ED382" s="166"/>
      <c r="EE382" s="166"/>
      <c r="EF382" s="166"/>
      <c r="EG382" s="166"/>
      <c r="EH382" s="166"/>
      <c r="EI382" s="166"/>
      <c r="EJ382" s="166"/>
      <c r="EK382" s="166"/>
      <c r="EL382" s="166"/>
      <c r="EM382" s="166"/>
      <c r="EN382" s="166"/>
      <c r="EO382" s="166"/>
      <c r="EP382" s="166"/>
      <c r="EQ382" s="166"/>
      <c r="ER382" s="166"/>
      <c r="ES382" s="166"/>
      <c r="ET382" s="166"/>
    </row>
    <row r="383" spans="20:150">
      <c r="T383" s="166"/>
      <c r="U383" s="166"/>
      <c r="V383" s="166"/>
      <c r="W383" s="166"/>
      <c r="X383" s="166"/>
      <c r="Y383" s="166"/>
      <c r="Z383" s="166"/>
      <c r="AA383" s="166"/>
      <c r="AB383" s="166"/>
      <c r="AC383" s="166"/>
      <c r="AD383" s="166"/>
      <c r="AE383" s="166"/>
      <c r="AF383" s="166"/>
      <c r="AG383" s="166"/>
      <c r="AH383" s="166"/>
      <c r="AI383" s="166"/>
      <c r="AJ383" s="166"/>
      <c r="AK383" s="166"/>
      <c r="AL383" s="166"/>
      <c r="AM383" s="166"/>
      <c r="AN383" s="166"/>
      <c r="AO383" s="166"/>
      <c r="AP383" s="166"/>
      <c r="AQ383" s="166"/>
      <c r="AR383" s="166"/>
      <c r="AS383" s="166"/>
      <c r="AT383" s="166"/>
      <c r="AU383" s="166"/>
      <c r="AV383" s="166"/>
      <c r="AW383" s="166"/>
      <c r="AX383" s="166"/>
      <c r="AY383" s="166"/>
      <c r="AZ383" s="166"/>
      <c r="BA383" s="166"/>
      <c r="BB383" s="166"/>
      <c r="BC383" s="166"/>
      <c r="BD383" s="166"/>
      <c r="BE383" s="166"/>
      <c r="BF383" s="166"/>
      <c r="BG383" s="166"/>
      <c r="BH383" s="166"/>
      <c r="BI383" s="166"/>
      <c r="BJ383" s="166"/>
      <c r="BK383" s="166"/>
      <c r="BL383" s="166"/>
      <c r="BM383" s="166"/>
      <c r="BN383" s="166"/>
      <c r="BO383" s="166"/>
      <c r="BP383" s="166"/>
      <c r="BQ383" s="166"/>
      <c r="BR383" s="166"/>
      <c r="BS383" s="166"/>
      <c r="BT383" s="166"/>
      <c r="BU383" s="166"/>
      <c r="BV383" s="166"/>
      <c r="BW383" s="166"/>
      <c r="BX383" s="166"/>
      <c r="BY383" s="166"/>
      <c r="BZ383" s="166"/>
      <c r="CA383" s="166"/>
      <c r="CB383" s="166"/>
      <c r="CC383" s="166"/>
      <c r="CD383" s="166"/>
      <c r="CE383" s="166"/>
      <c r="CF383" s="166"/>
      <c r="CG383" s="166"/>
      <c r="CH383" s="166"/>
      <c r="CI383" s="166"/>
      <c r="CJ383" s="166"/>
      <c r="CK383" s="166"/>
      <c r="CL383" s="166"/>
      <c r="CM383" s="166"/>
      <c r="CN383" s="166"/>
      <c r="CO383" s="166"/>
      <c r="CP383" s="166"/>
      <c r="CQ383" s="166"/>
      <c r="CR383" s="166"/>
      <c r="CS383" s="166"/>
      <c r="CT383" s="166"/>
      <c r="CU383" s="166"/>
      <c r="CV383" s="166"/>
      <c r="CW383" s="166"/>
      <c r="CX383" s="166"/>
      <c r="CY383" s="166"/>
      <c r="CZ383" s="166"/>
      <c r="DA383" s="166"/>
      <c r="DB383" s="166"/>
      <c r="DC383" s="166"/>
      <c r="DD383" s="166"/>
      <c r="DE383" s="166"/>
      <c r="DF383" s="166"/>
      <c r="DG383" s="166"/>
      <c r="DH383" s="166"/>
      <c r="DI383" s="166"/>
      <c r="DJ383" s="166"/>
      <c r="DK383" s="166"/>
      <c r="DL383" s="166"/>
      <c r="DM383" s="166"/>
      <c r="DN383" s="166"/>
      <c r="DO383" s="166"/>
      <c r="DP383" s="166"/>
      <c r="DQ383" s="166"/>
      <c r="DR383" s="166"/>
      <c r="DS383" s="166"/>
      <c r="DT383" s="166"/>
      <c r="DU383" s="166"/>
      <c r="DV383" s="166"/>
      <c r="DW383" s="166"/>
      <c r="DX383" s="166"/>
      <c r="DY383" s="166"/>
      <c r="DZ383" s="166"/>
      <c r="EA383" s="166"/>
      <c r="EB383" s="166"/>
      <c r="EC383" s="166"/>
      <c r="ED383" s="166"/>
      <c r="EE383" s="166"/>
      <c r="EF383" s="166"/>
      <c r="EG383" s="166"/>
      <c r="EH383" s="166"/>
      <c r="EI383" s="166"/>
      <c r="EJ383" s="166"/>
      <c r="EK383" s="166"/>
      <c r="EL383" s="166"/>
      <c r="EM383" s="166"/>
      <c r="EN383" s="166"/>
      <c r="EO383" s="166"/>
      <c r="EP383" s="166"/>
      <c r="EQ383" s="166"/>
      <c r="ER383" s="166"/>
      <c r="ES383" s="166"/>
      <c r="ET383" s="166"/>
    </row>
    <row r="384" spans="20:150">
      <c r="T384" s="166"/>
      <c r="U384" s="166"/>
      <c r="V384" s="166"/>
      <c r="W384" s="166"/>
      <c r="X384" s="166"/>
      <c r="Y384" s="166"/>
      <c r="Z384" s="166"/>
      <c r="AA384" s="166"/>
      <c r="AB384" s="166"/>
      <c r="AC384" s="166"/>
      <c r="AD384" s="166"/>
      <c r="AE384" s="166"/>
      <c r="AF384" s="166"/>
      <c r="AG384" s="166"/>
      <c r="AH384" s="166"/>
      <c r="AI384" s="166"/>
      <c r="AJ384" s="166"/>
      <c r="AK384" s="166"/>
      <c r="AL384" s="166"/>
      <c r="AM384" s="166"/>
      <c r="AN384" s="166"/>
      <c r="AO384" s="166"/>
      <c r="AP384" s="166"/>
      <c r="AQ384" s="166"/>
      <c r="AR384" s="166"/>
      <c r="AS384" s="166"/>
      <c r="AT384" s="166"/>
      <c r="AU384" s="166"/>
      <c r="AV384" s="166"/>
      <c r="AW384" s="166"/>
      <c r="AX384" s="166"/>
      <c r="AY384" s="166"/>
      <c r="AZ384" s="166"/>
      <c r="BA384" s="166"/>
      <c r="BB384" s="166"/>
      <c r="BC384" s="166"/>
      <c r="BD384" s="166"/>
      <c r="BE384" s="166"/>
      <c r="BF384" s="166"/>
      <c r="BG384" s="166"/>
      <c r="BH384" s="166"/>
      <c r="BI384" s="166"/>
      <c r="BJ384" s="166"/>
      <c r="BK384" s="166"/>
      <c r="BL384" s="166"/>
      <c r="BM384" s="166"/>
      <c r="BN384" s="166"/>
      <c r="BO384" s="166"/>
      <c r="BP384" s="166"/>
      <c r="BQ384" s="166"/>
      <c r="BR384" s="166"/>
      <c r="BS384" s="166"/>
      <c r="BT384" s="166"/>
      <c r="BU384" s="166"/>
      <c r="BV384" s="166"/>
      <c r="BW384" s="166"/>
      <c r="BX384" s="166"/>
      <c r="BY384" s="166"/>
      <c r="BZ384" s="166"/>
      <c r="CA384" s="166"/>
      <c r="CB384" s="166"/>
      <c r="CC384" s="166"/>
      <c r="CD384" s="166"/>
      <c r="CE384" s="166"/>
      <c r="CF384" s="166"/>
      <c r="CG384" s="166"/>
      <c r="CH384" s="166"/>
      <c r="CI384" s="166"/>
      <c r="CJ384" s="166"/>
      <c r="CK384" s="166"/>
      <c r="CL384" s="166"/>
      <c r="CM384" s="166"/>
      <c r="CN384" s="166"/>
      <c r="CO384" s="166"/>
      <c r="CP384" s="166"/>
      <c r="CQ384" s="166"/>
      <c r="CR384" s="166"/>
      <c r="CS384" s="166"/>
      <c r="CT384" s="166"/>
      <c r="CU384" s="166"/>
      <c r="CV384" s="166"/>
      <c r="CW384" s="166"/>
      <c r="CX384" s="166"/>
      <c r="CY384" s="166"/>
      <c r="CZ384" s="166"/>
      <c r="DA384" s="166"/>
      <c r="DB384" s="166"/>
      <c r="DC384" s="166"/>
      <c r="DD384" s="166"/>
      <c r="DE384" s="166"/>
      <c r="DF384" s="166"/>
      <c r="DG384" s="166"/>
      <c r="DH384" s="166"/>
      <c r="DI384" s="166"/>
      <c r="DJ384" s="166"/>
      <c r="DK384" s="166"/>
      <c r="DL384" s="166"/>
      <c r="DM384" s="166"/>
      <c r="DN384" s="166"/>
      <c r="DO384" s="166"/>
      <c r="DP384" s="166"/>
      <c r="DQ384" s="166"/>
      <c r="DR384" s="166"/>
      <c r="DS384" s="166"/>
      <c r="DT384" s="166"/>
      <c r="DU384" s="166"/>
      <c r="DV384" s="166"/>
      <c r="DW384" s="166"/>
      <c r="DX384" s="166"/>
      <c r="DY384" s="166"/>
      <c r="DZ384" s="166"/>
      <c r="EA384" s="166"/>
      <c r="EB384" s="166"/>
      <c r="EC384" s="166"/>
      <c r="ED384" s="166"/>
      <c r="EE384" s="166"/>
      <c r="EF384" s="166"/>
      <c r="EG384" s="166"/>
      <c r="EH384" s="166"/>
      <c r="EI384" s="166"/>
      <c r="EJ384" s="166"/>
      <c r="EK384" s="166"/>
      <c r="EL384" s="166"/>
      <c r="EM384" s="166"/>
      <c r="EN384" s="166"/>
      <c r="EO384" s="166"/>
      <c r="EP384" s="166"/>
      <c r="EQ384" s="166"/>
      <c r="ER384" s="166"/>
      <c r="ES384" s="166"/>
      <c r="ET384" s="166"/>
    </row>
    <row r="385" spans="20:150">
      <c r="T385" s="166"/>
      <c r="U385" s="166"/>
      <c r="V385" s="166"/>
      <c r="W385" s="166"/>
      <c r="X385" s="166"/>
      <c r="Y385" s="166"/>
      <c r="Z385" s="166"/>
      <c r="AA385" s="166"/>
      <c r="AB385" s="166"/>
      <c r="AC385" s="166"/>
      <c r="AD385" s="166"/>
      <c r="AE385" s="166"/>
      <c r="AF385" s="166"/>
      <c r="AG385" s="166"/>
      <c r="AH385" s="166"/>
      <c r="AI385" s="166"/>
      <c r="AJ385" s="166"/>
      <c r="AK385" s="166"/>
      <c r="AL385" s="166"/>
      <c r="AM385" s="166"/>
      <c r="AN385" s="166"/>
      <c r="AO385" s="166"/>
      <c r="AP385" s="166"/>
      <c r="AQ385" s="166"/>
      <c r="AR385" s="166"/>
      <c r="AS385" s="166"/>
      <c r="AT385" s="166"/>
      <c r="AU385" s="166"/>
      <c r="AV385" s="166"/>
      <c r="AW385" s="166"/>
      <c r="AX385" s="166"/>
      <c r="AY385" s="166"/>
      <c r="AZ385" s="166"/>
      <c r="BA385" s="166"/>
      <c r="BB385" s="166"/>
      <c r="BC385" s="166"/>
      <c r="BD385" s="166"/>
      <c r="BE385" s="166"/>
      <c r="BF385" s="166"/>
      <c r="BG385" s="166"/>
      <c r="BH385" s="166"/>
      <c r="BI385" s="166"/>
      <c r="BJ385" s="166"/>
      <c r="BK385" s="166"/>
      <c r="BL385" s="166"/>
      <c r="BM385" s="166"/>
      <c r="BN385" s="166"/>
      <c r="BO385" s="166"/>
      <c r="BP385" s="166"/>
      <c r="BQ385" s="166"/>
      <c r="BR385" s="166"/>
      <c r="BS385" s="166"/>
      <c r="BT385" s="166"/>
      <c r="BU385" s="166"/>
      <c r="BV385" s="166"/>
      <c r="BW385" s="166"/>
      <c r="BX385" s="166"/>
      <c r="BY385" s="166"/>
      <c r="BZ385" s="166"/>
      <c r="CA385" s="166"/>
      <c r="CB385" s="166"/>
      <c r="CC385" s="166"/>
      <c r="CD385" s="166"/>
      <c r="CE385" s="166"/>
      <c r="CF385" s="166"/>
      <c r="CG385" s="166"/>
      <c r="CH385" s="166"/>
      <c r="CI385" s="166"/>
      <c r="CJ385" s="166"/>
      <c r="CK385" s="166"/>
      <c r="CL385" s="166"/>
      <c r="CM385" s="166"/>
      <c r="CN385" s="166"/>
      <c r="CO385" s="166"/>
      <c r="CP385" s="166"/>
      <c r="CQ385" s="166"/>
      <c r="CR385" s="166"/>
      <c r="CS385" s="166"/>
      <c r="CT385" s="166"/>
      <c r="CU385" s="166"/>
      <c r="CV385" s="166"/>
      <c r="CW385" s="166"/>
      <c r="CX385" s="166"/>
      <c r="CY385" s="166"/>
      <c r="CZ385" s="166"/>
      <c r="DA385" s="166"/>
      <c r="DB385" s="166"/>
      <c r="DC385" s="166"/>
      <c r="DD385" s="166"/>
      <c r="DE385" s="166"/>
      <c r="DF385" s="166"/>
      <c r="DG385" s="166"/>
      <c r="DH385" s="166"/>
      <c r="DI385" s="166"/>
      <c r="DJ385" s="166"/>
      <c r="DK385" s="166"/>
      <c r="DL385" s="166"/>
      <c r="DM385" s="166"/>
      <c r="DN385" s="166"/>
      <c r="DO385" s="166"/>
      <c r="DP385" s="166"/>
      <c r="DQ385" s="166"/>
      <c r="DR385" s="166"/>
      <c r="DS385" s="166"/>
      <c r="DT385" s="166"/>
      <c r="DU385" s="166"/>
      <c r="DV385" s="166"/>
      <c r="DW385" s="166"/>
      <c r="DX385" s="166"/>
      <c r="DY385" s="166"/>
      <c r="DZ385" s="166"/>
      <c r="EA385" s="166"/>
      <c r="EB385" s="166"/>
      <c r="EC385" s="166"/>
      <c r="ED385" s="166"/>
      <c r="EE385" s="166"/>
      <c r="EF385" s="166"/>
      <c r="EG385" s="166"/>
      <c r="EH385" s="166"/>
      <c r="EI385" s="166"/>
      <c r="EJ385" s="166"/>
      <c r="EK385" s="166"/>
      <c r="EL385" s="166"/>
      <c r="EM385" s="166"/>
      <c r="EN385" s="166"/>
      <c r="EO385" s="166"/>
      <c r="EP385" s="166"/>
      <c r="EQ385" s="166"/>
      <c r="ER385" s="166"/>
      <c r="ES385" s="166"/>
      <c r="ET385" s="166"/>
    </row>
    <row r="386" spans="20:150">
      <c r="T386" s="166"/>
      <c r="U386" s="166"/>
      <c r="V386" s="166"/>
      <c r="W386" s="166"/>
      <c r="X386" s="166"/>
      <c r="Y386" s="166"/>
      <c r="Z386" s="166"/>
      <c r="AA386" s="166"/>
      <c r="AB386" s="166"/>
      <c r="AC386" s="166"/>
      <c r="AD386" s="166"/>
      <c r="AE386" s="166"/>
      <c r="AF386" s="166"/>
      <c r="AG386" s="166"/>
      <c r="AH386" s="166"/>
      <c r="AI386" s="166"/>
      <c r="AJ386" s="166"/>
      <c r="AK386" s="166"/>
      <c r="AL386" s="166"/>
      <c r="AM386" s="166"/>
      <c r="AN386" s="166"/>
      <c r="AO386" s="166"/>
      <c r="AP386" s="166"/>
      <c r="AQ386" s="166"/>
      <c r="AR386" s="166"/>
      <c r="AS386" s="166"/>
      <c r="AT386" s="166"/>
      <c r="AU386" s="166"/>
      <c r="AV386" s="166"/>
      <c r="AW386" s="166"/>
      <c r="AX386" s="166"/>
      <c r="AY386" s="166"/>
      <c r="AZ386" s="166"/>
      <c r="BA386" s="166"/>
      <c r="BB386" s="166"/>
      <c r="BC386" s="166"/>
      <c r="BD386" s="166"/>
      <c r="BE386" s="166"/>
      <c r="BF386" s="166"/>
      <c r="BG386" s="166"/>
      <c r="BH386" s="166"/>
      <c r="BI386" s="166"/>
      <c r="BJ386" s="166"/>
      <c r="BK386" s="166"/>
      <c r="BL386" s="166"/>
      <c r="BM386" s="166"/>
      <c r="BN386" s="166"/>
      <c r="BO386" s="166"/>
      <c r="BP386" s="166"/>
      <c r="BQ386" s="166"/>
      <c r="BR386" s="166"/>
      <c r="BS386" s="166"/>
      <c r="BT386" s="166"/>
      <c r="BU386" s="166"/>
      <c r="BV386" s="166"/>
      <c r="BW386" s="166"/>
      <c r="BX386" s="166"/>
      <c r="BY386" s="166"/>
      <c r="BZ386" s="166"/>
      <c r="CA386" s="166"/>
      <c r="CB386" s="166"/>
      <c r="CC386" s="166"/>
      <c r="CD386" s="166"/>
      <c r="CE386" s="166"/>
      <c r="CF386" s="166"/>
      <c r="CG386" s="166"/>
      <c r="CH386" s="166"/>
      <c r="CI386" s="166"/>
      <c r="CJ386" s="166"/>
      <c r="CK386" s="166"/>
      <c r="CL386" s="166"/>
      <c r="CM386" s="166"/>
      <c r="CN386" s="166"/>
      <c r="CO386" s="166"/>
      <c r="CP386" s="166"/>
      <c r="CQ386" s="166"/>
      <c r="CR386" s="166"/>
      <c r="CS386" s="166"/>
      <c r="CT386" s="166"/>
      <c r="CU386" s="166"/>
      <c r="CV386" s="166"/>
      <c r="CW386" s="166"/>
      <c r="CX386" s="166"/>
      <c r="CY386" s="166"/>
      <c r="CZ386" s="166"/>
      <c r="DA386" s="166"/>
      <c r="DB386" s="166"/>
      <c r="DC386" s="166"/>
      <c r="DD386" s="166"/>
      <c r="DE386" s="166"/>
      <c r="DF386" s="166"/>
      <c r="DG386" s="166"/>
      <c r="DH386" s="166"/>
      <c r="DI386" s="166"/>
      <c r="DJ386" s="166"/>
      <c r="DK386" s="166"/>
      <c r="DL386" s="166"/>
      <c r="DM386" s="166"/>
      <c r="DN386" s="166"/>
      <c r="DO386" s="166"/>
      <c r="DP386" s="166"/>
      <c r="DQ386" s="166"/>
      <c r="DR386" s="166"/>
      <c r="DS386" s="166"/>
      <c r="DT386" s="166"/>
      <c r="DU386" s="166"/>
      <c r="DV386" s="166"/>
      <c r="DW386" s="166"/>
      <c r="DX386" s="166"/>
      <c r="DY386" s="166"/>
      <c r="DZ386" s="166"/>
      <c r="EA386" s="166"/>
      <c r="EB386" s="166"/>
      <c r="EC386" s="166"/>
      <c r="ED386" s="166"/>
      <c r="EE386" s="166"/>
      <c r="EF386" s="166"/>
      <c r="EG386" s="166"/>
      <c r="EH386" s="166"/>
      <c r="EI386" s="166"/>
      <c r="EJ386" s="166"/>
      <c r="EK386" s="166"/>
      <c r="EL386" s="166"/>
      <c r="EM386" s="166"/>
      <c r="EN386" s="166"/>
      <c r="EO386" s="166"/>
      <c r="EP386" s="166"/>
      <c r="EQ386" s="166"/>
      <c r="ER386" s="166"/>
      <c r="ES386" s="166"/>
      <c r="ET386" s="166"/>
    </row>
    <row r="387" spans="20:150">
      <c r="T387" s="166"/>
      <c r="U387" s="166"/>
      <c r="V387" s="166"/>
      <c r="W387" s="166"/>
      <c r="X387" s="166"/>
      <c r="Y387" s="166"/>
      <c r="Z387" s="166"/>
      <c r="AA387" s="166"/>
      <c r="AB387" s="166"/>
      <c r="AC387" s="166"/>
      <c r="AD387" s="166"/>
      <c r="AE387" s="166"/>
      <c r="AF387" s="166"/>
      <c r="AG387" s="166"/>
      <c r="AH387" s="166"/>
      <c r="AI387" s="166"/>
      <c r="AJ387" s="166"/>
      <c r="AK387" s="166"/>
      <c r="AL387" s="166"/>
      <c r="AM387" s="166"/>
      <c r="AN387" s="166"/>
      <c r="AO387" s="166"/>
      <c r="AP387" s="166"/>
      <c r="AQ387" s="166"/>
      <c r="AR387" s="166"/>
      <c r="AS387" s="166"/>
      <c r="AT387" s="166"/>
      <c r="AU387" s="166"/>
      <c r="AV387" s="166"/>
      <c r="AW387" s="166"/>
      <c r="AX387" s="166"/>
      <c r="AY387" s="166"/>
      <c r="AZ387" s="166"/>
      <c r="BA387" s="166"/>
      <c r="BB387" s="166"/>
      <c r="BC387" s="166"/>
      <c r="BD387" s="166"/>
      <c r="BE387" s="166"/>
      <c r="BF387" s="166"/>
      <c r="BG387" s="166"/>
      <c r="BH387" s="166"/>
      <c r="BI387" s="166"/>
      <c r="BJ387" s="166"/>
      <c r="BK387" s="166"/>
      <c r="BL387" s="166"/>
      <c r="BM387" s="166"/>
      <c r="BN387" s="166"/>
      <c r="BO387" s="166"/>
      <c r="BP387" s="166"/>
      <c r="BQ387" s="166"/>
      <c r="BR387" s="166"/>
      <c r="BS387" s="166"/>
      <c r="BT387" s="166"/>
      <c r="BU387" s="166"/>
      <c r="BV387" s="166"/>
      <c r="BW387" s="166"/>
      <c r="BX387" s="166"/>
      <c r="BY387" s="166"/>
      <c r="BZ387" s="166"/>
      <c r="CA387" s="166"/>
      <c r="CB387" s="166"/>
      <c r="CC387" s="166"/>
      <c r="CD387" s="166"/>
      <c r="CE387" s="166"/>
      <c r="CF387" s="166"/>
      <c r="CG387" s="166"/>
      <c r="CH387" s="166"/>
      <c r="CI387" s="166"/>
      <c r="CJ387" s="166"/>
      <c r="CK387" s="166"/>
      <c r="CL387" s="166"/>
      <c r="CM387" s="166"/>
      <c r="CN387" s="166"/>
      <c r="CO387" s="166"/>
      <c r="CP387" s="166"/>
      <c r="CQ387" s="166"/>
      <c r="CR387" s="166"/>
      <c r="CS387" s="166"/>
      <c r="CT387" s="166"/>
      <c r="CU387" s="166"/>
      <c r="CV387" s="166"/>
      <c r="CW387" s="166"/>
      <c r="CX387" s="166"/>
      <c r="CY387" s="166"/>
      <c r="CZ387" s="166"/>
      <c r="DA387" s="166"/>
      <c r="DB387" s="166"/>
      <c r="DC387" s="166"/>
      <c r="DD387" s="166"/>
      <c r="DE387" s="166"/>
      <c r="DF387" s="166"/>
      <c r="DG387" s="166"/>
      <c r="DH387" s="166"/>
      <c r="DI387" s="166"/>
      <c r="DJ387" s="166"/>
      <c r="DK387" s="166"/>
      <c r="DL387" s="166"/>
      <c r="DM387" s="166"/>
      <c r="DN387" s="166"/>
      <c r="DO387" s="166"/>
      <c r="DP387" s="166"/>
      <c r="DQ387" s="166"/>
      <c r="DR387" s="166"/>
      <c r="DS387" s="166"/>
      <c r="DT387" s="166"/>
      <c r="DU387" s="166"/>
      <c r="DV387" s="166"/>
      <c r="DW387" s="166"/>
      <c r="DX387" s="166"/>
      <c r="DY387" s="166"/>
      <c r="DZ387" s="166"/>
      <c r="EA387" s="166"/>
      <c r="EB387" s="166"/>
      <c r="EC387" s="166"/>
      <c r="ED387" s="166"/>
      <c r="EE387" s="166"/>
      <c r="EF387" s="166"/>
      <c r="EG387" s="166"/>
      <c r="EH387" s="166"/>
      <c r="EI387" s="166"/>
      <c r="EJ387" s="166"/>
      <c r="EK387" s="166"/>
      <c r="EL387" s="166"/>
      <c r="EM387" s="166"/>
      <c r="EN387" s="166"/>
      <c r="EO387" s="166"/>
      <c r="EP387" s="166"/>
      <c r="EQ387" s="166"/>
      <c r="ER387" s="166"/>
      <c r="ES387" s="166"/>
      <c r="ET387" s="166"/>
    </row>
    <row r="388" spans="20:150">
      <c r="T388" s="166"/>
      <c r="U388" s="166"/>
      <c r="V388" s="166"/>
      <c r="W388" s="166"/>
      <c r="X388" s="166"/>
      <c r="Y388" s="166"/>
      <c r="Z388" s="166"/>
      <c r="AA388" s="166"/>
      <c r="AB388" s="166"/>
      <c r="AC388" s="166"/>
      <c r="AD388" s="166"/>
      <c r="AE388" s="166"/>
      <c r="AF388" s="166"/>
      <c r="AG388" s="166"/>
      <c r="AH388" s="166"/>
      <c r="AI388" s="166"/>
      <c r="AJ388" s="166"/>
      <c r="AK388" s="166"/>
      <c r="AL388" s="166"/>
      <c r="AM388" s="166"/>
      <c r="AN388" s="166"/>
      <c r="AO388" s="166"/>
      <c r="AP388" s="166"/>
      <c r="AQ388" s="166"/>
      <c r="AR388" s="166"/>
      <c r="AS388" s="166"/>
      <c r="AT388" s="166"/>
      <c r="AU388" s="166"/>
      <c r="AV388" s="166"/>
      <c r="AW388" s="166"/>
      <c r="AX388" s="166"/>
      <c r="AY388" s="166"/>
      <c r="AZ388" s="166"/>
      <c r="BA388" s="166"/>
      <c r="BB388" s="166"/>
      <c r="BC388" s="166"/>
      <c r="BD388" s="166"/>
      <c r="BE388" s="166"/>
      <c r="BF388" s="166"/>
      <c r="BG388" s="166"/>
      <c r="BH388" s="166"/>
      <c r="BI388" s="166"/>
      <c r="BJ388" s="166"/>
      <c r="BK388" s="166"/>
      <c r="BL388" s="166"/>
      <c r="BM388" s="166"/>
      <c r="BN388" s="166"/>
      <c r="BO388" s="166"/>
      <c r="BP388" s="166"/>
      <c r="BQ388" s="166"/>
      <c r="BR388" s="166"/>
      <c r="BS388" s="166"/>
      <c r="BT388" s="166"/>
      <c r="BU388" s="166"/>
      <c r="BV388" s="166"/>
      <c r="BW388" s="166"/>
      <c r="BX388" s="166"/>
      <c r="BY388" s="166"/>
      <c r="BZ388" s="166"/>
      <c r="CA388" s="166"/>
      <c r="CB388" s="166"/>
      <c r="CC388" s="166"/>
      <c r="CD388" s="166"/>
      <c r="CE388" s="166"/>
      <c r="CF388" s="166"/>
      <c r="CG388" s="166"/>
      <c r="CH388" s="166"/>
      <c r="CI388" s="166"/>
      <c r="CJ388" s="166"/>
      <c r="CK388" s="166"/>
      <c r="CL388" s="166"/>
      <c r="CM388" s="166"/>
      <c r="CN388" s="166"/>
      <c r="CO388" s="166"/>
      <c r="CP388" s="166"/>
      <c r="CQ388" s="166"/>
      <c r="CR388" s="166"/>
      <c r="CS388" s="166"/>
      <c r="CT388" s="166"/>
      <c r="CU388" s="166"/>
      <c r="CV388" s="166"/>
      <c r="CW388" s="166"/>
      <c r="CX388" s="166"/>
      <c r="CY388" s="166"/>
      <c r="CZ388" s="166"/>
      <c r="DA388" s="166"/>
      <c r="DB388" s="166"/>
      <c r="DC388" s="166"/>
      <c r="DD388" s="166"/>
      <c r="DE388" s="166"/>
      <c r="DF388" s="166"/>
      <c r="DG388" s="166"/>
      <c r="DH388" s="166"/>
      <c r="DI388" s="166"/>
      <c r="DJ388" s="166"/>
      <c r="DK388" s="166"/>
      <c r="DL388" s="166"/>
      <c r="DM388" s="166"/>
      <c r="DN388" s="166"/>
      <c r="DO388" s="166"/>
      <c r="DP388" s="166"/>
      <c r="DQ388" s="166"/>
      <c r="DR388" s="166"/>
      <c r="DS388" s="166"/>
      <c r="DT388" s="166"/>
      <c r="DU388" s="166"/>
      <c r="DV388" s="166"/>
      <c r="DW388" s="166"/>
      <c r="DX388" s="166"/>
      <c r="DY388" s="166"/>
      <c r="DZ388" s="166"/>
      <c r="EA388" s="166"/>
      <c r="EB388" s="166"/>
      <c r="EC388" s="166"/>
      <c r="ED388" s="166"/>
      <c r="EE388" s="166"/>
      <c r="EF388" s="166"/>
      <c r="EG388" s="166"/>
      <c r="EH388" s="166"/>
      <c r="EI388" s="166"/>
      <c r="EJ388" s="166"/>
      <c r="EK388" s="166"/>
      <c r="EL388" s="166"/>
      <c r="EM388" s="166"/>
      <c r="EN388" s="166"/>
      <c r="EO388" s="166"/>
      <c r="EP388" s="166"/>
      <c r="EQ388" s="166"/>
      <c r="ER388" s="166"/>
      <c r="ES388" s="166"/>
      <c r="ET388" s="166"/>
    </row>
    <row r="389" spans="20:150">
      <c r="T389" s="166"/>
      <c r="U389" s="166"/>
      <c r="V389" s="166"/>
      <c r="W389" s="166"/>
      <c r="X389" s="166"/>
      <c r="Y389" s="166"/>
      <c r="Z389" s="166"/>
      <c r="AA389" s="166"/>
      <c r="AB389" s="166"/>
      <c r="AC389" s="166"/>
      <c r="AD389" s="166"/>
      <c r="AE389" s="166"/>
      <c r="AF389" s="166"/>
      <c r="AG389" s="166"/>
      <c r="AH389" s="166"/>
      <c r="AI389" s="166"/>
      <c r="AJ389" s="166"/>
      <c r="AK389" s="166"/>
      <c r="AL389" s="166"/>
      <c r="AM389" s="166"/>
      <c r="AN389" s="166"/>
      <c r="AO389" s="166"/>
      <c r="AP389" s="166"/>
      <c r="AQ389" s="166"/>
      <c r="AR389" s="166"/>
      <c r="AS389" s="166"/>
      <c r="AT389" s="166"/>
      <c r="AU389" s="166"/>
      <c r="AV389" s="166"/>
      <c r="AW389" s="166"/>
      <c r="AX389" s="166"/>
      <c r="AY389" s="166"/>
      <c r="AZ389" s="166"/>
      <c r="BA389" s="166"/>
      <c r="BB389" s="166"/>
      <c r="BC389" s="166"/>
      <c r="BD389" s="166"/>
      <c r="BE389" s="166"/>
      <c r="BF389" s="166"/>
      <c r="BG389" s="166"/>
      <c r="BH389" s="166"/>
      <c r="BI389" s="166"/>
      <c r="BJ389" s="166"/>
      <c r="BK389" s="166"/>
      <c r="BL389" s="166"/>
      <c r="BM389" s="166"/>
      <c r="BN389" s="166"/>
      <c r="BO389" s="166"/>
      <c r="BP389" s="166"/>
      <c r="BQ389" s="166"/>
      <c r="BR389" s="166"/>
      <c r="BS389" s="166"/>
      <c r="BT389" s="166"/>
      <c r="BU389" s="166"/>
      <c r="BV389" s="166"/>
      <c r="BW389" s="166"/>
      <c r="BX389" s="166"/>
      <c r="BY389" s="166"/>
      <c r="BZ389" s="166"/>
      <c r="CA389" s="166"/>
      <c r="CB389" s="166"/>
      <c r="CC389" s="166"/>
      <c r="CD389" s="166"/>
      <c r="CE389" s="166"/>
      <c r="CF389" s="166"/>
      <c r="CG389" s="166"/>
      <c r="CH389" s="166"/>
      <c r="CI389" s="166"/>
      <c r="CJ389" s="166"/>
      <c r="CK389" s="166"/>
      <c r="CL389" s="166"/>
      <c r="CM389" s="166"/>
      <c r="CN389" s="166"/>
      <c r="CO389" s="166"/>
      <c r="CP389" s="166"/>
      <c r="CQ389" s="166"/>
      <c r="CR389" s="166"/>
      <c r="CS389" s="166"/>
      <c r="CT389" s="166"/>
      <c r="CU389" s="166"/>
      <c r="CV389" s="166"/>
      <c r="CW389" s="166"/>
      <c r="CX389" s="166"/>
      <c r="CY389" s="166"/>
      <c r="CZ389" s="166"/>
      <c r="DA389" s="166"/>
      <c r="DB389" s="166"/>
      <c r="DC389" s="166"/>
      <c r="DD389" s="166"/>
      <c r="DE389" s="166"/>
      <c r="DF389" s="166"/>
      <c r="DG389" s="166"/>
      <c r="DH389" s="166"/>
      <c r="DI389" s="166"/>
      <c r="DJ389" s="166"/>
      <c r="DK389" s="166"/>
      <c r="DL389" s="166"/>
      <c r="DM389" s="166"/>
      <c r="DN389" s="166"/>
      <c r="DO389" s="166"/>
      <c r="DP389" s="166"/>
      <c r="DQ389" s="166"/>
      <c r="DR389" s="166"/>
      <c r="DS389" s="166"/>
      <c r="DT389" s="166"/>
      <c r="DU389" s="166"/>
      <c r="DV389" s="166"/>
      <c r="DW389" s="166"/>
      <c r="DX389" s="166"/>
      <c r="DY389" s="166"/>
      <c r="DZ389" s="166"/>
      <c r="EA389" s="166"/>
      <c r="EB389" s="166"/>
      <c r="EC389" s="166"/>
      <c r="ED389" s="166"/>
      <c r="EE389" s="166"/>
      <c r="EF389" s="166"/>
      <c r="EG389" s="166"/>
      <c r="EH389" s="166"/>
      <c r="EI389" s="166"/>
      <c r="EJ389" s="166"/>
      <c r="EK389" s="166"/>
      <c r="EL389" s="166"/>
      <c r="EM389" s="166"/>
      <c r="EN389" s="166"/>
      <c r="EO389" s="166"/>
      <c r="EP389" s="166"/>
      <c r="EQ389" s="166"/>
      <c r="ER389" s="166"/>
      <c r="ES389" s="166"/>
      <c r="ET389" s="166"/>
    </row>
    <row r="390" spans="20:150">
      <c r="T390" s="166"/>
      <c r="U390" s="166"/>
      <c r="V390" s="166"/>
      <c r="W390" s="166"/>
      <c r="X390" s="166"/>
      <c r="Y390" s="166"/>
      <c r="Z390" s="166"/>
      <c r="AA390" s="166"/>
      <c r="AB390" s="166"/>
      <c r="AC390" s="166"/>
      <c r="AD390" s="166"/>
      <c r="AE390" s="166"/>
      <c r="AF390" s="166"/>
      <c r="AG390" s="166"/>
      <c r="AH390" s="166"/>
      <c r="AI390" s="166"/>
      <c r="AJ390" s="166"/>
      <c r="AK390" s="166"/>
      <c r="AL390" s="166"/>
      <c r="AM390" s="166"/>
      <c r="AN390" s="166"/>
      <c r="AO390" s="166"/>
      <c r="AP390" s="166"/>
      <c r="AQ390" s="166"/>
      <c r="AR390" s="166"/>
      <c r="AS390" s="166"/>
      <c r="AT390" s="166"/>
      <c r="AU390" s="166"/>
      <c r="AV390" s="166"/>
      <c r="AW390" s="166"/>
      <c r="AX390" s="166"/>
      <c r="AY390" s="166"/>
      <c r="AZ390" s="166"/>
      <c r="BA390" s="166"/>
      <c r="BB390" s="166"/>
      <c r="BC390" s="166"/>
      <c r="BD390" s="166"/>
      <c r="BE390" s="166"/>
      <c r="BF390" s="166"/>
      <c r="BG390" s="166"/>
      <c r="BH390" s="166"/>
      <c r="BI390" s="166"/>
      <c r="BJ390" s="166"/>
      <c r="BK390" s="166"/>
      <c r="BL390" s="166"/>
      <c r="BM390" s="166"/>
      <c r="BN390" s="166"/>
      <c r="BO390" s="166"/>
      <c r="BP390" s="166"/>
      <c r="BQ390" s="166"/>
      <c r="BR390" s="166"/>
      <c r="BS390" s="166"/>
      <c r="BT390" s="166"/>
      <c r="BU390" s="166"/>
      <c r="BV390" s="166"/>
      <c r="BW390" s="166"/>
      <c r="BX390" s="166"/>
      <c r="BY390" s="166"/>
      <c r="BZ390" s="166"/>
      <c r="CA390" s="166"/>
      <c r="CB390" s="166"/>
      <c r="CC390" s="166"/>
      <c r="CD390" s="166"/>
      <c r="CE390" s="166"/>
      <c r="CF390" s="166"/>
      <c r="CG390" s="166"/>
      <c r="CH390" s="166"/>
      <c r="CI390" s="166"/>
      <c r="CJ390" s="166"/>
      <c r="CK390" s="166"/>
      <c r="CL390" s="166"/>
      <c r="CM390" s="166"/>
      <c r="CN390" s="166"/>
      <c r="CO390" s="166"/>
      <c r="CP390" s="166"/>
      <c r="CQ390" s="166"/>
      <c r="CR390" s="166"/>
      <c r="CS390" s="166"/>
      <c r="CT390" s="166"/>
      <c r="CU390" s="166"/>
      <c r="CV390" s="166"/>
      <c r="CW390" s="166"/>
      <c r="CX390" s="166"/>
      <c r="CY390" s="166"/>
      <c r="CZ390" s="166"/>
      <c r="DA390" s="166"/>
      <c r="DB390" s="166"/>
      <c r="DC390" s="166"/>
      <c r="DD390" s="166"/>
      <c r="DE390" s="166"/>
      <c r="DF390" s="166"/>
      <c r="DG390" s="166"/>
      <c r="DH390" s="166"/>
      <c r="DI390" s="166"/>
      <c r="DJ390" s="166"/>
      <c r="DK390" s="166"/>
      <c r="DL390" s="166"/>
      <c r="DM390" s="166"/>
      <c r="DN390" s="166"/>
      <c r="DO390" s="166"/>
      <c r="DP390" s="166"/>
      <c r="DQ390" s="166"/>
      <c r="DR390" s="166"/>
      <c r="DS390" s="166"/>
      <c r="DT390" s="166"/>
      <c r="DU390" s="166"/>
      <c r="DV390" s="166"/>
      <c r="DW390" s="166"/>
      <c r="DX390" s="166"/>
      <c r="DY390" s="166"/>
      <c r="DZ390" s="166"/>
      <c r="EA390" s="166"/>
      <c r="EB390" s="166"/>
      <c r="EC390" s="166"/>
      <c r="ED390" s="166"/>
      <c r="EE390" s="166"/>
      <c r="EF390" s="166"/>
      <c r="EG390" s="166"/>
      <c r="EH390" s="166"/>
      <c r="EI390" s="166"/>
      <c r="EJ390" s="166"/>
      <c r="EK390" s="166"/>
      <c r="EL390" s="166"/>
      <c r="EM390" s="166"/>
      <c r="EN390" s="166"/>
      <c r="EO390" s="166"/>
      <c r="EP390" s="166"/>
      <c r="EQ390" s="166"/>
      <c r="ER390" s="166"/>
      <c r="ES390" s="166"/>
      <c r="ET390" s="166"/>
    </row>
    <row r="391" spans="20:150">
      <c r="T391" s="166"/>
      <c r="U391" s="166"/>
      <c r="V391" s="166"/>
      <c r="W391" s="166"/>
      <c r="X391" s="166"/>
      <c r="Y391" s="166"/>
      <c r="Z391" s="166"/>
      <c r="AA391" s="166"/>
      <c r="AB391" s="166"/>
      <c r="AC391" s="166"/>
      <c r="AD391" s="166"/>
      <c r="AE391" s="166"/>
      <c r="AF391" s="166"/>
      <c r="AG391" s="166"/>
      <c r="AH391" s="166"/>
      <c r="AI391" s="166"/>
      <c r="AJ391" s="166"/>
      <c r="AK391" s="166"/>
      <c r="AL391" s="166"/>
      <c r="AM391" s="166"/>
      <c r="AN391" s="166"/>
      <c r="AO391" s="166"/>
      <c r="AP391" s="166"/>
      <c r="AQ391" s="166"/>
      <c r="AR391" s="166"/>
      <c r="AS391" s="166"/>
      <c r="AT391" s="166"/>
      <c r="AU391" s="166"/>
      <c r="AV391" s="166"/>
      <c r="AW391" s="166"/>
      <c r="AX391" s="166"/>
      <c r="AY391" s="166"/>
      <c r="AZ391" s="166"/>
      <c r="BA391" s="166"/>
      <c r="BB391" s="166"/>
      <c r="BC391" s="166"/>
      <c r="BD391" s="166"/>
      <c r="BE391" s="166"/>
      <c r="BF391" s="166"/>
      <c r="BG391" s="166"/>
      <c r="BH391" s="166"/>
      <c r="BI391" s="166"/>
      <c r="BJ391" s="166"/>
      <c r="BK391" s="166"/>
      <c r="BL391" s="166"/>
      <c r="BM391" s="166"/>
      <c r="BN391" s="166"/>
      <c r="BO391" s="166"/>
      <c r="BP391" s="166"/>
      <c r="BQ391" s="166"/>
      <c r="BR391" s="166"/>
      <c r="BS391" s="166"/>
      <c r="BT391" s="166"/>
      <c r="BU391" s="166"/>
      <c r="BV391" s="166"/>
      <c r="BW391" s="166"/>
      <c r="BX391" s="166"/>
      <c r="BY391" s="166"/>
      <c r="BZ391" s="166"/>
      <c r="CA391" s="166"/>
      <c r="CB391" s="166"/>
      <c r="CC391" s="166"/>
      <c r="CD391" s="166"/>
      <c r="CE391" s="166"/>
      <c r="CF391" s="166"/>
      <c r="CG391" s="166"/>
      <c r="CH391" s="166"/>
      <c r="CI391" s="166"/>
      <c r="CJ391" s="166"/>
      <c r="CK391" s="166"/>
      <c r="CL391" s="166"/>
      <c r="CM391" s="166"/>
      <c r="CN391" s="166"/>
      <c r="CO391" s="166"/>
      <c r="CP391" s="166"/>
      <c r="CQ391" s="166"/>
      <c r="CR391" s="166"/>
      <c r="CS391" s="166"/>
      <c r="CT391" s="166"/>
      <c r="CU391" s="166"/>
      <c r="CV391" s="166"/>
      <c r="CW391" s="166"/>
      <c r="CX391" s="166"/>
      <c r="CY391" s="166"/>
      <c r="CZ391" s="166"/>
      <c r="DA391" s="166"/>
      <c r="DB391" s="166"/>
      <c r="DC391" s="166"/>
      <c r="DD391" s="166"/>
      <c r="DE391" s="166"/>
      <c r="DF391" s="166"/>
      <c r="DG391" s="166"/>
      <c r="DH391" s="166"/>
      <c r="DI391" s="166"/>
      <c r="DJ391" s="166"/>
      <c r="DK391" s="166"/>
      <c r="DL391" s="166"/>
      <c r="DM391" s="166"/>
      <c r="DN391" s="166"/>
      <c r="DO391" s="166"/>
      <c r="DP391" s="166"/>
      <c r="DQ391" s="166"/>
      <c r="DR391" s="166"/>
      <c r="DS391" s="166"/>
      <c r="DT391" s="166"/>
      <c r="DU391" s="166"/>
      <c r="DV391" s="166"/>
      <c r="DW391" s="166"/>
      <c r="DX391" s="166"/>
      <c r="DY391" s="166"/>
      <c r="DZ391" s="166"/>
      <c r="EA391" s="166"/>
      <c r="EB391" s="166"/>
      <c r="EC391" s="166"/>
      <c r="ED391" s="166"/>
      <c r="EE391" s="166"/>
      <c r="EF391" s="166"/>
      <c r="EG391" s="166"/>
      <c r="EH391" s="166"/>
      <c r="EI391" s="166"/>
      <c r="EJ391" s="166"/>
      <c r="EK391" s="166"/>
      <c r="EL391" s="166"/>
      <c r="EM391" s="166"/>
      <c r="EN391" s="166"/>
      <c r="EO391" s="166"/>
      <c r="EP391" s="166"/>
      <c r="EQ391" s="166"/>
      <c r="ER391" s="166"/>
      <c r="ES391" s="166"/>
      <c r="ET391" s="166"/>
    </row>
    <row r="392" spans="20:150">
      <c r="T392" s="166"/>
      <c r="U392" s="166"/>
      <c r="V392" s="166"/>
      <c r="W392" s="166"/>
      <c r="X392" s="166"/>
      <c r="Y392" s="166"/>
      <c r="Z392" s="166"/>
      <c r="AA392" s="166"/>
      <c r="AB392" s="166"/>
      <c r="AC392" s="166"/>
      <c r="AD392" s="166"/>
      <c r="AE392" s="166"/>
      <c r="AF392" s="166"/>
      <c r="AG392" s="166"/>
      <c r="AH392" s="166"/>
      <c r="AI392" s="166"/>
      <c r="AJ392" s="166"/>
      <c r="AK392" s="166"/>
      <c r="AL392" s="166"/>
      <c r="AM392" s="166"/>
      <c r="AN392" s="166"/>
      <c r="AO392" s="166"/>
      <c r="AP392" s="166"/>
      <c r="AQ392" s="166"/>
      <c r="AR392" s="166"/>
      <c r="AS392" s="166"/>
      <c r="AT392" s="166"/>
      <c r="AU392" s="166"/>
      <c r="AV392" s="166"/>
      <c r="AW392" s="166"/>
      <c r="AX392" s="166"/>
      <c r="AY392" s="166"/>
      <c r="AZ392" s="166"/>
      <c r="BA392" s="166"/>
      <c r="BB392" s="166"/>
      <c r="BC392" s="166"/>
      <c r="BD392" s="166"/>
      <c r="BE392" s="166"/>
      <c r="BF392" s="166"/>
      <c r="BG392" s="166"/>
      <c r="BH392" s="166"/>
      <c r="BI392" s="166"/>
      <c r="BJ392" s="166"/>
      <c r="BK392" s="166"/>
      <c r="BL392" s="166"/>
      <c r="BM392" s="166"/>
      <c r="BN392" s="166"/>
      <c r="BO392" s="166"/>
      <c r="BP392" s="166"/>
      <c r="BQ392" s="166"/>
      <c r="BR392" s="166"/>
      <c r="BS392" s="166"/>
      <c r="BT392" s="166"/>
      <c r="BU392" s="166"/>
      <c r="BV392" s="166"/>
      <c r="BW392" s="166"/>
      <c r="BX392" s="166"/>
      <c r="BY392" s="166"/>
      <c r="BZ392" s="166"/>
      <c r="CA392" s="166"/>
      <c r="CB392" s="166"/>
      <c r="CC392" s="166"/>
      <c r="CD392" s="166"/>
      <c r="CE392" s="166"/>
      <c r="CF392" s="166"/>
      <c r="CG392" s="166"/>
      <c r="CH392" s="166"/>
      <c r="CI392" s="166"/>
      <c r="CJ392" s="166"/>
      <c r="CK392" s="166"/>
      <c r="CL392" s="166"/>
      <c r="CM392" s="166"/>
      <c r="CN392" s="166"/>
      <c r="CO392" s="166"/>
      <c r="CP392" s="166"/>
      <c r="CQ392" s="166"/>
      <c r="CR392" s="166"/>
      <c r="CS392" s="166"/>
      <c r="CT392" s="166"/>
      <c r="CU392" s="166"/>
      <c r="CV392" s="166"/>
      <c r="CW392" s="166"/>
      <c r="CX392" s="166"/>
      <c r="CY392" s="166"/>
      <c r="CZ392" s="166"/>
      <c r="DA392" s="166"/>
      <c r="DB392" s="166"/>
      <c r="DC392" s="166"/>
      <c r="DD392" s="166"/>
      <c r="DE392" s="166"/>
      <c r="DF392" s="166"/>
      <c r="DG392" s="166"/>
      <c r="DH392" s="166"/>
      <c r="DI392" s="166"/>
      <c r="DJ392" s="166"/>
      <c r="DK392" s="166"/>
      <c r="DL392" s="166"/>
      <c r="DM392" s="166"/>
      <c r="DN392" s="166"/>
      <c r="DO392" s="166"/>
      <c r="DP392" s="166"/>
      <c r="DQ392" s="166"/>
      <c r="DR392" s="166"/>
      <c r="DS392" s="166"/>
      <c r="DT392" s="166"/>
      <c r="DU392" s="166"/>
      <c r="DV392" s="166"/>
      <c r="DW392" s="166"/>
      <c r="DX392" s="166"/>
      <c r="DY392" s="166"/>
      <c r="DZ392" s="166"/>
      <c r="EA392" s="166"/>
      <c r="EB392" s="166"/>
      <c r="EC392" s="166"/>
      <c r="ED392" s="166"/>
      <c r="EE392" s="166"/>
      <c r="EF392" s="166"/>
      <c r="EG392" s="166"/>
      <c r="EH392" s="166"/>
      <c r="EI392" s="166"/>
      <c r="EJ392" s="166"/>
      <c r="EK392" s="166"/>
      <c r="EL392" s="166"/>
      <c r="EM392" s="166"/>
      <c r="EN392" s="166"/>
      <c r="EO392" s="166"/>
      <c r="EP392" s="166"/>
      <c r="EQ392" s="166"/>
      <c r="ER392" s="166"/>
      <c r="ES392" s="166"/>
      <c r="ET392" s="166"/>
    </row>
    <row r="393" spans="20:150">
      <c r="T393" s="166"/>
      <c r="U393" s="166"/>
      <c r="V393" s="166"/>
      <c r="W393" s="166"/>
      <c r="X393" s="166"/>
      <c r="Y393" s="166"/>
      <c r="Z393" s="166"/>
      <c r="AA393" s="166"/>
      <c r="AB393" s="166"/>
      <c r="AC393" s="166"/>
      <c r="AD393" s="166"/>
      <c r="AE393" s="166"/>
      <c r="AF393" s="166"/>
      <c r="AG393" s="166"/>
      <c r="AH393" s="166"/>
      <c r="AI393" s="166"/>
      <c r="AJ393" s="166"/>
      <c r="AK393" s="166"/>
      <c r="AL393" s="166"/>
      <c r="AM393" s="166"/>
      <c r="AN393" s="166"/>
      <c r="AO393" s="166"/>
      <c r="AP393" s="166"/>
      <c r="AQ393" s="166"/>
      <c r="AR393" s="166"/>
      <c r="AS393" s="166"/>
      <c r="AT393" s="166"/>
      <c r="AU393" s="166"/>
      <c r="AV393" s="166"/>
      <c r="AW393" s="166"/>
      <c r="AX393" s="166"/>
      <c r="AY393" s="166"/>
      <c r="AZ393" s="166"/>
      <c r="BA393" s="166"/>
      <c r="BB393" s="166"/>
      <c r="BC393" s="166"/>
      <c r="BD393" s="166"/>
      <c r="BE393" s="166"/>
      <c r="BF393" s="166"/>
      <c r="BG393" s="166"/>
      <c r="BH393" s="166"/>
      <c r="BI393" s="166"/>
      <c r="BJ393" s="166"/>
      <c r="BK393" s="166"/>
      <c r="BL393" s="166"/>
      <c r="BM393" s="166"/>
      <c r="BN393" s="166"/>
      <c r="BO393" s="166"/>
      <c r="BP393" s="166"/>
      <c r="BQ393" s="166"/>
      <c r="BR393" s="166"/>
      <c r="BS393" s="166"/>
      <c r="BT393" s="166"/>
      <c r="BU393" s="166"/>
      <c r="BV393" s="166"/>
      <c r="BW393" s="166"/>
      <c r="BX393" s="166"/>
      <c r="BY393" s="166"/>
      <c r="BZ393" s="166"/>
      <c r="CA393" s="166"/>
      <c r="CB393" s="166"/>
      <c r="CC393" s="166"/>
      <c r="CD393" s="166"/>
      <c r="CE393" s="166"/>
      <c r="CF393" s="166"/>
      <c r="CG393" s="166"/>
      <c r="CH393" s="166"/>
      <c r="CI393" s="166"/>
      <c r="CJ393" s="166"/>
      <c r="CK393" s="166"/>
      <c r="CL393" s="166"/>
      <c r="CM393" s="166"/>
      <c r="CN393" s="166"/>
      <c r="CO393" s="166"/>
      <c r="CP393" s="166"/>
      <c r="CQ393" s="166"/>
      <c r="CR393" s="166"/>
      <c r="CS393" s="166"/>
      <c r="CT393" s="166"/>
      <c r="CU393" s="166"/>
      <c r="CV393" s="166"/>
      <c r="CW393" s="166"/>
      <c r="CX393" s="166"/>
      <c r="CY393" s="166"/>
      <c r="CZ393" s="166"/>
      <c r="DA393" s="166"/>
      <c r="DB393" s="166"/>
      <c r="DC393" s="166"/>
      <c r="DD393" s="166"/>
      <c r="DE393" s="166"/>
      <c r="DF393" s="166"/>
      <c r="DG393" s="166"/>
      <c r="DH393" s="166"/>
      <c r="DI393" s="166"/>
      <c r="DJ393" s="166"/>
      <c r="DK393" s="166"/>
      <c r="DL393" s="166"/>
      <c r="DM393" s="166"/>
      <c r="DN393" s="166"/>
      <c r="DO393" s="166"/>
      <c r="DP393" s="166"/>
      <c r="DQ393" s="166"/>
      <c r="DR393" s="166"/>
      <c r="DS393" s="166"/>
      <c r="DT393" s="166"/>
      <c r="DU393" s="166"/>
      <c r="DV393" s="166"/>
      <c r="DW393" s="166"/>
      <c r="DX393" s="166"/>
      <c r="DY393" s="166"/>
      <c r="DZ393" s="166"/>
      <c r="EA393" s="166"/>
      <c r="EB393" s="166"/>
      <c r="EC393" s="166"/>
      <c r="ED393" s="166"/>
      <c r="EE393" s="166"/>
      <c r="EF393" s="166"/>
      <c r="EG393" s="166"/>
      <c r="EH393" s="166"/>
      <c r="EI393" s="166"/>
      <c r="EJ393" s="166"/>
      <c r="EK393" s="166"/>
      <c r="EL393" s="166"/>
      <c r="EM393" s="166"/>
      <c r="EN393" s="166"/>
      <c r="EO393" s="166"/>
      <c r="EP393" s="166"/>
      <c r="EQ393" s="166"/>
      <c r="ER393" s="166"/>
      <c r="ES393" s="166"/>
      <c r="ET393" s="166"/>
    </row>
    <row r="394" spans="20:150">
      <c r="T394" s="166"/>
      <c r="U394" s="166"/>
      <c r="V394" s="166"/>
      <c r="W394" s="166"/>
      <c r="X394" s="166"/>
      <c r="Y394" s="166"/>
      <c r="Z394" s="166"/>
      <c r="AA394" s="166"/>
      <c r="AB394" s="166"/>
      <c r="AC394" s="166"/>
      <c r="AD394" s="166"/>
      <c r="AE394" s="166"/>
      <c r="AF394" s="166"/>
      <c r="AG394" s="166"/>
      <c r="AH394" s="166"/>
      <c r="AI394" s="166"/>
      <c r="AJ394" s="166"/>
      <c r="AK394" s="166"/>
      <c r="AL394" s="166"/>
      <c r="AM394" s="166"/>
      <c r="AN394" s="166"/>
      <c r="AO394" s="166"/>
      <c r="AP394" s="166"/>
      <c r="AQ394" s="166"/>
      <c r="AR394" s="166"/>
      <c r="AS394" s="166"/>
      <c r="AT394" s="166"/>
      <c r="AU394" s="166"/>
      <c r="AV394" s="166"/>
      <c r="AW394" s="166"/>
      <c r="AX394" s="166"/>
      <c r="AY394" s="166"/>
      <c r="AZ394" s="166"/>
      <c r="BA394" s="166"/>
      <c r="BB394" s="166"/>
      <c r="BC394" s="166"/>
      <c r="BD394" s="166"/>
      <c r="BE394" s="166"/>
      <c r="BF394" s="166"/>
      <c r="BG394" s="166"/>
      <c r="BH394" s="166"/>
      <c r="BI394" s="166"/>
      <c r="BJ394" s="166"/>
      <c r="BK394" s="166"/>
      <c r="BL394" s="166"/>
      <c r="BM394" s="166"/>
      <c r="BN394" s="166"/>
      <c r="BO394" s="166"/>
      <c r="BP394" s="166"/>
      <c r="BQ394" s="166"/>
      <c r="BR394" s="166"/>
      <c r="BS394" s="166"/>
      <c r="BT394" s="166"/>
      <c r="BU394" s="166"/>
      <c r="BV394" s="166"/>
      <c r="BW394" s="166"/>
      <c r="BX394" s="166"/>
      <c r="BY394" s="166"/>
      <c r="BZ394" s="166"/>
      <c r="CA394" s="166"/>
      <c r="CB394" s="166"/>
      <c r="CC394" s="166"/>
      <c r="CD394" s="166"/>
      <c r="CE394" s="166"/>
      <c r="CF394" s="166"/>
      <c r="CG394" s="166"/>
      <c r="CH394" s="166"/>
      <c r="CI394" s="166"/>
      <c r="CJ394" s="166"/>
      <c r="CK394" s="166"/>
      <c r="CL394" s="166"/>
      <c r="CM394" s="166"/>
      <c r="CN394" s="166"/>
      <c r="CO394" s="166"/>
      <c r="CP394" s="166"/>
      <c r="CQ394" s="166"/>
      <c r="CR394" s="166"/>
      <c r="CS394" s="166"/>
      <c r="CT394" s="166"/>
      <c r="CU394" s="166"/>
      <c r="CV394" s="166"/>
      <c r="CW394" s="166"/>
      <c r="CX394" s="166"/>
      <c r="CY394" s="166"/>
      <c r="CZ394" s="166"/>
      <c r="DA394" s="166"/>
      <c r="DB394" s="166"/>
      <c r="DC394" s="166"/>
      <c r="DD394" s="166"/>
      <c r="DE394" s="166"/>
      <c r="DF394" s="166"/>
      <c r="DG394" s="166"/>
      <c r="DH394" s="166"/>
      <c r="DI394" s="166"/>
      <c r="DJ394" s="166"/>
      <c r="DK394" s="166"/>
      <c r="DL394" s="166"/>
      <c r="DM394" s="166"/>
      <c r="DN394" s="166"/>
      <c r="DO394" s="166"/>
      <c r="DP394" s="166"/>
      <c r="DQ394" s="166"/>
      <c r="DR394" s="166"/>
      <c r="DS394" s="166"/>
      <c r="DT394" s="166"/>
      <c r="DU394" s="166"/>
      <c r="DV394" s="166"/>
      <c r="DW394" s="166"/>
      <c r="DX394" s="166"/>
      <c r="DY394" s="166"/>
      <c r="DZ394" s="166"/>
      <c r="EA394" s="166"/>
      <c r="EB394" s="166"/>
      <c r="EC394" s="166"/>
      <c r="ED394" s="166"/>
      <c r="EE394" s="166"/>
      <c r="EF394" s="166"/>
      <c r="EG394" s="166"/>
      <c r="EH394" s="166"/>
      <c r="EI394" s="166"/>
      <c r="EJ394" s="166"/>
      <c r="EK394" s="166"/>
      <c r="EL394" s="166"/>
      <c r="EM394" s="166"/>
      <c r="EN394" s="166"/>
      <c r="EO394" s="166"/>
      <c r="EP394" s="166"/>
      <c r="EQ394" s="166"/>
      <c r="ER394" s="166"/>
      <c r="ES394" s="166"/>
      <c r="ET394" s="166"/>
    </row>
    <row r="395" spans="20:150">
      <c r="T395" s="166"/>
      <c r="U395" s="166"/>
      <c r="V395" s="166"/>
      <c r="W395" s="166"/>
      <c r="X395" s="166"/>
      <c r="Y395" s="166"/>
      <c r="Z395" s="166"/>
      <c r="AA395" s="166"/>
      <c r="AB395" s="166"/>
      <c r="AC395" s="166"/>
      <c r="AD395" s="166"/>
      <c r="AE395" s="166"/>
      <c r="AF395" s="166"/>
      <c r="AG395" s="166"/>
      <c r="AH395" s="166"/>
      <c r="AI395" s="166"/>
      <c r="AJ395" s="166"/>
      <c r="AK395" s="166"/>
      <c r="AL395" s="166"/>
      <c r="AM395" s="166"/>
      <c r="AN395" s="166"/>
      <c r="AO395" s="166"/>
      <c r="AP395" s="166"/>
      <c r="AQ395" s="166"/>
      <c r="AR395" s="166"/>
      <c r="AS395" s="166"/>
      <c r="AT395" s="166"/>
      <c r="AU395" s="166"/>
      <c r="AV395" s="166"/>
      <c r="AW395" s="166"/>
      <c r="AX395" s="166"/>
      <c r="AY395" s="166"/>
      <c r="AZ395" s="166"/>
      <c r="BA395" s="166"/>
      <c r="BB395" s="166"/>
      <c r="BC395" s="166"/>
      <c r="BD395" s="166"/>
      <c r="BE395" s="166"/>
      <c r="BF395" s="166"/>
      <c r="BG395" s="166"/>
      <c r="BH395" s="166"/>
      <c r="BI395" s="166"/>
      <c r="BJ395" s="166"/>
      <c r="BK395" s="166"/>
      <c r="BL395" s="166"/>
      <c r="BM395" s="166"/>
      <c r="BN395" s="166"/>
      <c r="BO395" s="166"/>
      <c r="BP395" s="166"/>
      <c r="BQ395" s="166"/>
      <c r="BR395" s="166"/>
      <c r="BS395" s="166"/>
      <c r="BT395" s="166"/>
      <c r="BU395" s="166"/>
      <c r="BV395" s="166"/>
      <c r="BW395" s="166"/>
      <c r="BX395" s="166"/>
      <c r="BY395" s="166"/>
      <c r="BZ395" s="166"/>
      <c r="CA395" s="166"/>
      <c r="CB395" s="166"/>
      <c r="CC395" s="166"/>
      <c r="CD395" s="166"/>
      <c r="CE395" s="166"/>
      <c r="CF395" s="166"/>
      <c r="CG395" s="166"/>
      <c r="CH395" s="166"/>
      <c r="CI395" s="166"/>
      <c r="CJ395" s="166"/>
      <c r="CK395" s="166"/>
      <c r="CL395" s="166"/>
      <c r="CM395" s="166"/>
      <c r="CN395" s="166"/>
      <c r="CO395" s="166"/>
      <c r="CP395" s="166"/>
      <c r="CQ395" s="166"/>
      <c r="CR395" s="166"/>
      <c r="CS395" s="166"/>
      <c r="CT395" s="166"/>
      <c r="CU395" s="166"/>
      <c r="CV395" s="166"/>
      <c r="CW395" s="166"/>
      <c r="CX395" s="166"/>
      <c r="CY395" s="166"/>
      <c r="CZ395" s="166"/>
      <c r="DA395" s="166"/>
      <c r="DB395" s="166"/>
      <c r="DC395" s="166"/>
      <c r="DD395" s="166"/>
      <c r="DE395" s="166"/>
      <c r="DF395" s="166"/>
      <c r="DG395" s="166"/>
      <c r="DH395" s="166"/>
      <c r="DI395" s="166"/>
      <c r="DJ395" s="166"/>
      <c r="DK395" s="166"/>
      <c r="DL395" s="166"/>
      <c r="DM395" s="166"/>
      <c r="DN395" s="166"/>
      <c r="DO395" s="166"/>
      <c r="DP395" s="166"/>
      <c r="DQ395" s="166"/>
      <c r="DR395" s="166"/>
      <c r="DS395" s="166"/>
      <c r="DT395" s="166"/>
      <c r="DU395" s="166"/>
      <c r="DV395" s="166"/>
      <c r="DW395" s="166"/>
      <c r="DX395" s="166"/>
      <c r="DY395" s="166"/>
      <c r="DZ395" s="166"/>
      <c r="EA395" s="166"/>
      <c r="EB395" s="166"/>
      <c r="EC395" s="166"/>
      <c r="ED395" s="166"/>
      <c r="EE395" s="166"/>
      <c r="EF395" s="166"/>
      <c r="EG395" s="166"/>
      <c r="EH395" s="166"/>
      <c r="EI395" s="166"/>
      <c r="EJ395" s="166"/>
      <c r="EK395" s="166"/>
      <c r="EL395" s="166"/>
      <c r="EM395" s="166"/>
      <c r="EN395" s="166"/>
      <c r="EO395" s="166"/>
      <c r="EP395" s="166"/>
      <c r="EQ395" s="166"/>
      <c r="ER395" s="166"/>
      <c r="ES395" s="166"/>
      <c r="ET395" s="166"/>
    </row>
    <row r="396" spans="20:150">
      <c r="T396" s="166"/>
      <c r="U396" s="166"/>
      <c r="V396" s="166"/>
      <c r="W396" s="166"/>
      <c r="X396" s="166"/>
      <c r="Y396" s="166"/>
      <c r="Z396" s="166"/>
      <c r="AA396" s="166"/>
      <c r="AB396" s="166"/>
      <c r="AC396" s="166"/>
      <c r="AD396" s="166"/>
      <c r="AE396" s="166"/>
      <c r="AF396" s="166"/>
      <c r="AG396" s="166"/>
      <c r="AH396" s="166"/>
      <c r="AI396" s="166"/>
      <c r="AJ396" s="166"/>
      <c r="AK396" s="166"/>
      <c r="AL396" s="166"/>
      <c r="AM396" s="166"/>
      <c r="AN396" s="166"/>
      <c r="AO396" s="166"/>
      <c r="AP396" s="166"/>
      <c r="AQ396" s="166"/>
      <c r="AR396" s="166"/>
      <c r="AS396" s="166"/>
      <c r="AT396" s="166"/>
      <c r="AU396" s="166"/>
      <c r="AV396" s="166"/>
      <c r="AW396" s="166"/>
      <c r="AX396" s="166"/>
      <c r="AY396" s="166"/>
      <c r="AZ396" s="166"/>
      <c r="BA396" s="166"/>
      <c r="BB396" s="166"/>
      <c r="BC396" s="166"/>
      <c r="BD396" s="166"/>
      <c r="BE396" s="166"/>
      <c r="BF396" s="166"/>
      <c r="BG396" s="166"/>
      <c r="BH396" s="166"/>
      <c r="BI396" s="166"/>
      <c r="BJ396" s="166"/>
      <c r="BK396" s="166"/>
      <c r="BL396" s="166"/>
      <c r="BM396" s="166"/>
      <c r="BN396" s="166"/>
      <c r="BO396" s="166"/>
      <c r="BP396" s="166"/>
      <c r="BQ396" s="166"/>
      <c r="BR396" s="166"/>
      <c r="BS396" s="166"/>
      <c r="BT396" s="166"/>
      <c r="BU396" s="166"/>
      <c r="BV396" s="166"/>
      <c r="BW396" s="166"/>
      <c r="BX396" s="166"/>
      <c r="BY396" s="166"/>
      <c r="BZ396" s="166"/>
      <c r="CA396" s="166"/>
      <c r="CB396" s="166"/>
      <c r="CC396" s="166"/>
      <c r="CD396" s="166"/>
      <c r="CE396" s="166"/>
      <c r="CF396" s="166"/>
      <c r="CG396" s="166"/>
      <c r="CH396" s="166"/>
      <c r="CI396" s="166"/>
      <c r="CJ396" s="166"/>
      <c r="CK396" s="166"/>
      <c r="CL396" s="166"/>
      <c r="CM396" s="166"/>
      <c r="CN396" s="166"/>
      <c r="CO396" s="166"/>
      <c r="CP396" s="166"/>
      <c r="CQ396" s="166"/>
      <c r="CR396" s="166"/>
      <c r="CS396" s="166"/>
      <c r="CT396" s="166"/>
      <c r="CU396" s="166"/>
      <c r="CV396" s="166"/>
      <c r="CW396" s="166"/>
      <c r="CX396" s="166"/>
      <c r="CY396" s="166"/>
      <c r="CZ396" s="166"/>
      <c r="DA396" s="166"/>
      <c r="DB396" s="166"/>
      <c r="DC396" s="166"/>
      <c r="DD396" s="166"/>
      <c r="DE396" s="166"/>
      <c r="DF396" s="166"/>
      <c r="DG396" s="166"/>
      <c r="DH396" s="166"/>
      <c r="DI396" s="166"/>
      <c r="DJ396" s="166"/>
      <c r="DK396" s="166"/>
      <c r="DL396" s="166"/>
      <c r="DM396" s="166"/>
      <c r="DN396" s="166"/>
      <c r="DO396" s="166"/>
      <c r="DP396" s="166"/>
      <c r="DQ396" s="166"/>
      <c r="DR396" s="166"/>
      <c r="DS396" s="166"/>
      <c r="DT396" s="166"/>
      <c r="DU396" s="166"/>
      <c r="DV396" s="166"/>
      <c r="DW396" s="166"/>
      <c r="DX396" s="166"/>
      <c r="DY396" s="166"/>
      <c r="DZ396" s="166"/>
      <c r="EA396" s="166"/>
      <c r="EB396" s="166"/>
      <c r="EC396" s="166"/>
      <c r="ED396" s="166"/>
      <c r="EE396" s="166"/>
      <c r="EF396" s="166"/>
      <c r="EG396" s="166"/>
      <c r="EH396" s="166"/>
      <c r="EI396" s="166"/>
      <c r="EJ396" s="166"/>
      <c r="EK396" s="166"/>
      <c r="EL396" s="166"/>
      <c r="EM396" s="166"/>
      <c r="EN396" s="166"/>
      <c r="EO396" s="166"/>
      <c r="EP396" s="166"/>
      <c r="EQ396" s="166"/>
      <c r="ER396" s="166"/>
      <c r="ES396" s="166"/>
      <c r="ET396" s="166"/>
    </row>
    <row r="397" spans="20:150">
      <c r="T397" s="166"/>
      <c r="U397" s="166"/>
      <c r="V397" s="166"/>
      <c r="W397" s="166"/>
      <c r="X397" s="166"/>
      <c r="Y397" s="166"/>
      <c r="Z397" s="166"/>
      <c r="AA397" s="166"/>
      <c r="AB397" s="166"/>
      <c r="AC397" s="166"/>
      <c r="AD397" s="166"/>
      <c r="AE397" s="166"/>
      <c r="AF397" s="166"/>
      <c r="AG397" s="166"/>
      <c r="AH397" s="166"/>
      <c r="AI397" s="166"/>
      <c r="AJ397" s="166"/>
      <c r="AK397" s="166"/>
      <c r="AL397" s="166"/>
      <c r="AM397" s="166"/>
      <c r="AN397" s="166"/>
      <c r="AO397" s="166"/>
      <c r="AP397" s="166"/>
      <c r="AQ397" s="166"/>
      <c r="AR397" s="166"/>
      <c r="AS397" s="166"/>
      <c r="AT397" s="166"/>
      <c r="AU397" s="166"/>
      <c r="AV397" s="166"/>
      <c r="AW397" s="166"/>
      <c r="AX397" s="166"/>
      <c r="AY397" s="166"/>
      <c r="AZ397" s="166"/>
      <c r="BA397" s="166"/>
      <c r="BB397" s="166"/>
      <c r="BC397" s="166"/>
      <c r="BD397" s="166"/>
      <c r="BE397" s="166"/>
      <c r="BF397" s="166"/>
      <c r="BG397" s="166"/>
      <c r="BH397" s="166"/>
      <c r="BI397" s="166"/>
      <c r="BJ397" s="166"/>
      <c r="BK397" s="166"/>
      <c r="BL397" s="166"/>
      <c r="BM397" s="166"/>
      <c r="BN397" s="166"/>
      <c r="BO397" s="166"/>
      <c r="BP397" s="166"/>
      <c r="BQ397" s="166"/>
      <c r="BR397" s="166"/>
      <c r="BS397" s="166"/>
      <c r="BT397" s="166"/>
      <c r="BU397" s="166"/>
      <c r="BV397" s="166"/>
      <c r="BW397" s="166"/>
      <c r="BX397" s="166"/>
      <c r="BY397" s="166"/>
      <c r="BZ397" s="166"/>
      <c r="CA397" s="166"/>
      <c r="CB397" s="166"/>
      <c r="CC397" s="166"/>
      <c r="CD397" s="166"/>
      <c r="CE397" s="166"/>
      <c r="CF397" s="166"/>
      <c r="CG397" s="166"/>
      <c r="CH397" s="166"/>
      <c r="CI397" s="166"/>
      <c r="CJ397" s="166"/>
      <c r="CK397" s="166"/>
      <c r="CL397" s="166"/>
      <c r="CM397" s="166"/>
      <c r="CN397" s="166"/>
      <c r="CO397" s="166"/>
      <c r="CP397" s="166"/>
      <c r="CQ397" s="166"/>
      <c r="CR397" s="166"/>
      <c r="CS397" s="166"/>
      <c r="CT397" s="166"/>
      <c r="CU397" s="166"/>
      <c r="CV397" s="166"/>
      <c r="CW397" s="166"/>
      <c r="CX397" s="166"/>
      <c r="CY397" s="166"/>
      <c r="CZ397" s="166"/>
      <c r="DA397" s="166"/>
      <c r="DB397" s="166"/>
      <c r="DC397" s="166"/>
      <c r="DD397" s="166"/>
      <c r="DE397" s="166"/>
      <c r="DF397" s="166"/>
      <c r="DG397" s="166"/>
      <c r="DH397" s="166"/>
      <c r="DI397" s="166"/>
      <c r="DJ397" s="166"/>
      <c r="DK397" s="166"/>
      <c r="DL397" s="166"/>
      <c r="DM397" s="166"/>
      <c r="DN397" s="166"/>
      <c r="DO397" s="166"/>
      <c r="DP397" s="166"/>
      <c r="DQ397" s="166"/>
      <c r="DR397" s="166"/>
      <c r="DS397" s="166"/>
      <c r="DT397" s="166"/>
      <c r="DU397" s="166"/>
      <c r="DV397" s="166"/>
      <c r="DW397" s="166"/>
      <c r="DX397" s="166"/>
      <c r="DY397" s="166"/>
      <c r="DZ397" s="166"/>
      <c r="EA397" s="166"/>
      <c r="EB397" s="166"/>
      <c r="EC397" s="166"/>
      <c r="ED397" s="166"/>
      <c r="EE397" s="166"/>
      <c r="EF397" s="166"/>
      <c r="EG397" s="166"/>
      <c r="EH397" s="166"/>
      <c r="EI397" s="166"/>
      <c r="EJ397" s="166"/>
      <c r="EK397" s="166"/>
      <c r="EL397" s="166"/>
      <c r="EM397" s="166"/>
      <c r="EN397" s="166"/>
      <c r="EO397" s="166"/>
      <c r="EP397" s="166"/>
      <c r="EQ397" s="166"/>
      <c r="ER397" s="166"/>
      <c r="ES397" s="166"/>
      <c r="ET397" s="166"/>
    </row>
    <row r="398" spans="20:150">
      <c r="T398" s="166"/>
      <c r="U398" s="166"/>
      <c r="V398" s="166"/>
      <c r="W398" s="166"/>
      <c r="X398" s="166"/>
      <c r="Y398" s="166"/>
      <c r="Z398" s="166"/>
      <c r="AA398" s="166"/>
      <c r="AB398" s="166"/>
      <c r="AC398" s="166"/>
      <c r="AD398" s="166"/>
      <c r="AE398" s="166"/>
      <c r="AF398" s="166"/>
      <c r="AG398" s="166"/>
      <c r="AH398" s="166"/>
      <c r="AI398" s="166"/>
      <c r="AJ398" s="166"/>
      <c r="AK398" s="166"/>
      <c r="AL398" s="166"/>
      <c r="AM398" s="166"/>
      <c r="AN398" s="166"/>
      <c r="AO398" s="166"/>
      <c r="AP398" s="166"/>
      <c r="AQ398" s="166"/>
      <c r="AR398" s="166"/>
      <c r="AS398" s="166"/>
      <c r="AT398" s="166"/>
      <c r="AU398" s="166"/>
      <c r="AV398" s="166"/>
      <c r="AW398" s="166"/>
      <c r="AX398" s="166"/>
      <c r="AY398" s="166"/>
      <c r="AZ398" s="166"/>
      <c r="BA398" s="166"/>
      <c r="BB398" s="166"/>
      <c r="BC398" s="166"/>
      <c r="BD398" s="166"/>
      <c r="BE398" s="166"/>
      <c r="BF398" s="166"/>
      <c r="BG398" s="166"/>
      <c r="BH398" s="166"/>
      <c r="BI398" s="166"/>
      <c r="BJ398" s="166"/>
      <c r="BK398" s="166"/>
      <c r="BL398" s="166"/>
      <c r="BM398" s="166"/>
      <c r="BN398" s="166"/>
      <c r="BO398" s="166"/>
      <c r="BP398" s="166"/>
      <c r="BQ398" s="166"/>
      <c r="BR398" s="166"/>
      <c r="BS398" s="166"/>
      <c r="BT398" s="166"/>
      <c r="BU398" s="166"/>
      <c r="BV398" s="166"/>
      <c r="BW398" s="166"/>
      <c r="BX398" s="166"/>
      <c r="BY398" s="166"/>
      <c r="BZ398" s="166"/>
      <c r="CA398" s="166"/>
      <c r="CB398" s="166"/>
      <c r="CC398" s="166"/>
      <c r="CD398" s="166"/>
      <c r="CE398" s="166"/>
      <c r="CF398" s="166"/>
      <c r="CG398" s="166"/>
      <c r="CH398" s="166"/>
      <c r="CI398" s="166"/>
      <c r="CJ398" s="166"/>
      <c r="CK398" s="166"/>
      <c r="CL398" s="166"/>
      <c r="CM398" s="166"/>
      <c r="CN398" s="166"/>
      <c r="CO398" s="166"/>
      <c r="CP398" s="166"/>
      <c r="CQ398" s="166"/>
      <c r="CR398" s="166"/>
      <c r="CS398" s="166"/>
      <c r="CT398" s="166"/>
      <c r="CU398" s="166"/>
      <c r="CV398" s="166"/>
      <c r="CW398" s="166"/>
      <c r="CX398" s="166"/>
      <c r="CY398" s="166"/>
      <c r="CZ398" s="166"/>
      <c r="DA398" s="166"/>
      <c r="DB398" s="166"/>
      <c r="DC398" s="166"/>
      <c r="DD398" s="166"/>
      <c r="DE398" s="166"/>
      <c r="DF398" s="166"/>
      <c r="DG398" s="166"/>
      <c r="DH398" s="166"/>
      <c r="DI398" s="166"/>
      <c r="DJ398" s="166"/>
      <c r="DK398" s="166"/>
      <c r="DL398" s="166"/>
      <c r="DM398" s="166"/>
      <c r="DN398" s="166"/>
      <c r="DO398" s="166"/>
      <c r="DP398" s="166"/>
      <c r="DQ398" s="166"/>
      <c r="DR398" s="166"/>
      <c r="DS398" s="166"/>
      <c r="DT398" s="166"/>
      <c r="DU398" s="166"/>
      <c r="DV398" s="166"/>
      <c r="DW398" s="166"/>
      <c r="DX398" s="166"/>
      <c r="DY398" s="166"/>
      <c r="DZ398" s="166"/>
      <c r="EA398" s="166"/>
      <c r="EB398" s="166"/>
      <c r="EC398" s="166"/>
      <c r="ED398" s="166"/>
      <c r="EE398" s="166"/>
      <c r="EF398" s="166"/>
      <c r="EG398" s="166"/>
      <c r="EH398" s="166"/>
      <c r="EI398" s="166"/>
      <c r="EJ398" s="166"/>
      <c r="EK398" s="166"/>
      <c r="EL398" s="166"/>
      <c r="EM398" s="166"/>
      <c r="EN398" s="166"/>
      <c r="EO398" s="166"/>
      <c r="EP398" s="166"/>
      <c r="EQ398" s="166"/>
      <c r="ER398" s="166"/>
      <c r="ES398" s="166"/>
      <c r="ET398" s="166"/>
    </row>
    <row r="399" spans="20:150">
      <c r="T399" s="166"/>
      <c r="U399" s="166"/>
      <c r="V399" s="166"/>
      <c r="W399" s="166"/>
      <c r="X399" s="166"/>
      <c r="Y399" s="166"/>
      <c r="Z399" s="166"/>
      <c r="AA399" s="166"/>
      <c r="AB399" s="166"/>
      <c r="AC399" s="166"/>
      <c r="AD399" s="166"/>
      <c r="AE399" s="166"/>
      <c r="AF399" s="166"/>
      <c r="AG399" s="166"/>
      <c r="AH399" s="166"/>
      <c r="AI399" s="166"/>
      <c r="AJ399" s="166"/>
      <c r="AK399" s="166"/>
      <c r="AL399" s="166"/>
      <c r="AM399" s="166"/>
      <c r="AN399" s="166"/>
      <c r="AO399" s="166"/>
      <c r="AP399" s="166"/>
      <c r="AQ399" s="166"/>
      <c r="AR399" s="166"/>
      <c r="AS399" s="166"/>
      <c r="AT399" s="166"/>
      <c r="AU399" s="166"/>
      <c r="AV399" s="166"/>
      <c r="AW399" s="166"/>
      <c r="AX399" s="166"/>
      <c r="AY399" s="166"/>
      <c r="AZ399" s="166"/>
      <c r="BA399" s="166"/>
      <c r="BB399" s="166"/>
      <c r="BC399" s="166"/>
      <c r="BD399" s="166"/>
      <c r="BE399" s="166"/>
      <c r="BF399" s="166"/>
      <c r="BG399" s="166"/>
      <c r="BH399" s="166"/>
      <c r="BI399" s="166"/>
      <c r="BJ399" s="166"/>
      <c r="BK399" s="166"/>
      <c r="BL399" s="166"/>
      <c r="BM399" s="166"/>
      <c r="BN399" s="166"/>
      <c r="BO399" s="166"/>
      <c r="BP399" s="166"/>
      <c r="BQ399" s="166"/>
      <c r="BR399" s="166"/>
      <c r="BS399" s="166"/>
      <c r="BT399" s="166"/>
      <c r="BU399" s="166"/>
      <c r="BV399" s="166"/>
      <c r="BW399" s="166"/>
      <c r="BX399" s="166"/>
      <c r="BY399" s="166"/>
      <c r="BZ399" s="166"/>
      <c r="CA399" s="166"/>
      <c r="CB399" s="166"/>
      <c r="CC399" s="166"/>
      <c r="CD399" s="166"/>
      <c r="CE399" s="166"/>
      <c r="CF399" s="166"/>
      <c r="CG399" s="166"/>
      <c r="CH399" s="166"/>
      <c r="CI399" s="166"/>
      <c r="CJ399" s="166"/>
      <c r="CK399" s="166"/>
      <c r="CL399" s="166"/>
      <c r="CM399" s="166"/>
      <c r="CN399" s="166"/>
      <c r="CO399" s="166"/>
      <c r="CP399" s="166"/>
      <c r="CQ399" s="166"/>
      <c r="CR399" s="166"/>
      <c r="CS399" s="166"/>
      <c r="CT399" s="166"/>
      <c r="CU399" s="166"/>
      <c r="CV399" s="166"/>
      <c r="CW399" s="166"/>
      <c r="CX399" s="166"/>
      <c r="CY399" s="166"/>
      <c r="CZ399" s="166"/>
      <c r="DA399" s="166"/>
      <c r="DB399" s="166"/>
      <c r="DC399" s="166"/>
      <c r="DD399" s="166"/>
      <c r="DE399" s="166"/>
      <c r="DF399" s="166"/>
      <c r="DG399" s="166"/>
      <c r="DH399" s="166"/>
      <c r="DI399" s="166"/>
      <c r="DJ399" s="166"/>
      <c r="DK399" s="166"/>
      <c r="DL399" s="166"/>
      <c r="DM399" s="166"/>
      <c r="DN399" s="166"/>
      <c r="DO399" s="166"/>
      <c r="DP399" s="166"/>
      <c r="DQ399" s="166"/>
      <c r="DR399" s="166"/>
      <c r="DS399" s="166"/>
      <c r="DT399" s="166"/>
      <c r="DU399" s="166"/>
      <c r="DV399" s="166"/>
      <c r="DW399" s="166"/>
      <c r="DX399" s="166"/>
      <c r="DY399" s="166"/>
      <c r="DZ399" s="166"/>
      <c r="EA399" s="166"/>
      <c r="EB399" s="166"/>
      <c r="EC399" s="166"/>
      <c r="ED399" s="166"/>
      <c r="EE399" s="166"/>
      <c r="EF399" s="166"/>
      <c r="EG399" s="166"/>
      <c r="EH399" s="166"/>
      <c r="EI399" s="166"/>
      <c r="EJ399" s="166"/>
      <c r="EK399" s="166"/>
      <c r="EL399" s="166"/>
      <c r="EM399" s="166"/>
      <c r="EN399" s="166"/>
      <c r="EO399" s="166"/>
      <c r="EP399" s="166"/>
      <c r="EQ399" s="166"/>
      <c r="ER399" s="166"/>
      <c r="ES399" s="166"/>
      <c r="ET399" s="166"/>
    </row>
    <row r="400" spans="20:150">
      <c r="T400" s="166"/>
      <c r="U400" s="166"/>
      <c r="V400" s="166"/>
      <c r="W400" s="166"/>
      <c r="X400" s="166"/>
      <c r="Y400" s="166"/>
      <c r="Z400" s="166"/>
      <c r="AA400" s="166"/>
      <c r="AB400" s="166"/>
      <c r="AC400" s="166"/>
      <c r="AD400" s="166"/>
      <c r="AE400" s="166"/>
      <c r="AF400" s="166"/>
      <c r="AG400" s="166"/>
      <c r="AH400" s="166"/>
      <c r="AI400" s="166"/>
      <c r="AJ400" s="166"/>
      <c r="AK400" s="166"/>
      <c r="AL400" s="166"/>
      <c r="AM400" s="166"/>
      <c r="AN400" s="166"/>
      <c r="AO400" s="166"/>
      <c r="AP400" s="166"/>
      <c r="AQ400" s="166"/>
      <c r="AR400" s="166"/>
      <c r="AS400" s="166"/>
      <c r="AT400" s="166"/>
      <c r="AU400" s="166"/>
      <c r="AV400" s="166"/>
      <c r="AW400" s="166"/>
      <c r="AX400" s="166"/>
      <c r="AY400" s="166"/>
      <c r="AZ400" s="166"/>
      <c r="BA400" s="166"/>
      <c r="BB400" s="166"/>
      <c r="BC400" s="166"/>
      <c r="BD400" s="166"/>
      <c r="BE400" s="166"/>
      <c r="BF400" s="166"/>
      <c r="BG400" s="166"/>
      <c r="BH400" s="166"/>
      <c r="BI400" s="166"/>
      <c r="BJ400" s="166"/>
      <c r="BK400" s="166"/>
      <c r="BL400" s="166"/>
      <c r="BM400" s="166"/>
      <c r="BN400" s="166"/>
      <c r="BO400" s="166"/>
      <c r="BP400" s="166"/>
      <c r="BQ400" s="166"/>
      <c r="BR400" s="166"/>
      <c r="BS400" s="166"/>
      <c r="BT400" s="166"/>
      <c r="BU400" s="166"/>
      <c r="BV400" s="166"/>
      <c r="BW400" s="166"/>
      <c r="BX400" s="166"/>
      <c r="BY400" s="166"/>
      <c r="BZ400" s="166"/>
      <c r="CA400" s="166"/>
      <c r="CB400" s="166"/>
      <c r="CC400" s="166"/>
      <c r="CD400" s="166"/>
      <c r="CE400" s="166"/>
      <c r="CF400" s="166"/>
      <c r="CG400" s="166"/>
      <c r="CH400" s="166"/>
      <c r="CI400" s="166"/>
      <c r="CJ400" s="166"/>
      <c r="CK400" s="166"/>
      <c r="CL400" s="166"/>
      <c r="CM400" s="166"/>
      <c r="CN400" s="166"/>
      <c r="CO400" s="166"/>
      <c r="CP400" s="166"/>
      <c r="CQ400" s="166"/>
      <c r="CR400" s="166"/>
      <c r="CS400" s="166"/>
      <c r="CT400" s="166"/>
      <c r="CU400" s="166"/>
      <c r="CV400" s="166"/>
      <c r="CW400" s="166"/>
      <c r="CX400" s="166"/>
      <c r="CY400" s="166"/>
      <c r="CZ400" s="166"/>
      <c r="DA400" s="166"/>
      <c r="DB400" s="166"/>
      <c r="DC400" s="166"/>
      <c r="DD400" s="166"/>
      <c r="DE400" s="166"/>
      <c r="DF400" s="166"/>
      <c r="DG400" s="166"/>
      <c r="DH400" s="166"/>
      <c r="DI400" s="166"/>
      <c r="DJ400" s="166"/>
      <c r="DK400" s="166"/>
      <c r="DL400" s="166"/>
      <c r="DM400" s="166"/>
      <c r="DN400" s="166"/>
      <c r="DO400" s="166"/>
      <c r="DP400" s="166"/>
      <c r="DQ400" s="166"/>
      <c r="DR400" s="166"/>
      <c r="DS400" s="166"/>
      <c r="DT400" s="166"/>
      <c r="DU400" s="166"/>
      <c r="DV400" s="166"/>
      <c r="DW400" s="166"/>
      <c r="DX400" s="166"/>
      <c r="DY400" s="166"/>
      <c r="DZ400" s="166"/>
      <c r="EA400" s="166"/>
      <c r="EB400" s="166"/>
      <c r="EC400" s="166"/>
      <c r="ED400" s="166"/>
      <c r="EE400" s="166"/>
      <c r="EF400" s="166"/>
      <c r="EG400" s="166"/>
      <c r="EH400" s="166"/>
      <c r="EI400" s="166"/>
      <c r="EJ400" s="166"/>
      <c r="EK400" s="166"/>
      <c r="EL400" s="166"/>
      <c r="EM400" s="166"/>
      <c r="EN400" s="166"/>
      <c r="EO400" s="166"/>
      <c r="EP400" s="166"/>
      <c r="EQ400" s="166"/>
      <c r="ER400" s="166"/>
      <c r="ES400" s="166"/>
      <c r="ET400" s="166"/>
    </row>
    <row r="401" spans="20:150">
      <c r="T401" s="166"/>
      <c r="U401" s="166"/>
      <c r="V401" s="166"/>
      <c r="W401" s="166"/>
      <c r="X401" s="166"/>
      <c r="Y401" s="166"/>
      <c r="Z401" s="166"/>
      <c r="AA401" s="166"/>
      <c r="AB401" s="166"/>
      <c r="AC401" s="166"/>
      <c r="AD401" s="166"/>
      <c r="AE401" s="166"/>
      <c r="AF401" s="166"/>
      <c r="AG401" s="166"/>
      <c r="AH401" s="166"/>
      <c r="AI401" s="166"/>
      <c r="AJ401" s="166"/>
      <c r="AK401" s="166"/>
      <c r="AL401" s="166"/>
      <c r="AM401" s="166"/>
      <c r="AN401" s="166"/>
      <c r="AO401" s="166"/>
      <c r="AP401" s="166"/>
      <c r="AQ401" s="166"/>
      <c r="AR401" s="166"/>
      <c r="AS401" s="166"/>
      <c r="AT401" s="166"/>
      <c r="AU401" s="166"/>
      <c r="AV401" s="166"/>
      <c r="AW401" s="166"/>
      <c r="AX401" s="166"/>
      <c r="AY401" s="166"/>
      <c r="AZ401" s="166"/>
      <c r="BA401" s="166"/>
      <c r="BB401" s="166"/>
      <c r="BC401" s="166"/>
      <c r="BD401" s="166"/>
      <c r="BE401" s="166"/>
      <c r="BF401" s="166"/>
      <c r="BG401" s="166"/>
      <c r="BH401" s="166"/>
      <c r="BI401" s="166"/>
      <c r="BJ401" s="166"/>
      <c r="BK401" s="166"/>
      <c r="BL401" s="166"/>
      <c r="BM401" s="166"/>
      <c r="BN401" s="166"/>
      <c r="BO401" s="166"/>
      <c r="BP401" s="166"/>
      <c r="BQ401" s="166"/>
      <c r="BR401" s="166"/>
      <c r="BS401" s="166"/>
      <c r="BT401" s="166"/>
      <c r="BU401" s="166"/>
      <c r="BV401" s="166"/>
      <c r="BW401" s="166"/>
      <c r="BX401" s="166"/>
      <c r="BY401" s="166"/>
      <c r="BZ401" s="166"/>
      <c r="CA401" s="166"/>
      <c r="CB401" s="166"/>
      <c r="CC401" s="166"/>
      <c r="CD401" s="166"/>
      <c r="CE401" s="166"/>
      <c r="CF401" s="166"/>
      <c r="CG401" s="166"/>
      <c r="CH401" s="166"/>
      <c r="CI401" s="166"/>
      <c r="CJ401" s="166"/>
      <c r="CK401" s="166"/>
      <c r="CL401" s="166"/>
      <c r="CM401" s="166"/>
      <c r="CN401" s="166"/>
      <c r="CO401" s="166"/>
      <c r="CP401" s="166"/>
      <c r="CQ401" s="166"/>
      <c r="CR401" s="166"/>
      <c r="CS401" s="166"/>
      <c r="CT401" s="166"/>
      <c r="CU401" s="166"/>
      <c r="CV401" s="166"/>
      <c r="CW401" s="166"/>
      <c r="CX401" s="166"/>
      <c r="CY401" s="166"/>
      <c r="CZ401" s="166"/>
      <c r="DA401" s="166"/>
      <c r="DB401" s="166"/>
      <c r="DC401" s="166"/>
      <c r="DD401" s="166"/>
      <c r="DE401" s="166"/>
      <c r="DF401" s="166"/>
      <c r="DG401" s="166"/>
      <c r="DH401" s="166"/>
      <c r="DI401" s="166"/>
      <c r="DJ401" s="166"/>
      <c r="DK401" s="166"/>
      <c r="DL401" s="166"/>
      <c r="DM401" s="166"/>
      <c r="DN401" s="166"/>
      <c r="DO401" s="166"/>
      <c r="DP401" s="166"/>
      <c r="DQ401" s="166"/>
      <c r="DR401" s="166"/>
      <c r="DS401" s="166"/>
      <c r="DT401" s="166"/>
      <c r="DU401" s="166"/>
      <c r="DV401" s="166"/>
      <c r="DW401" s="166"/>
      <c r="DX401" s="166"/>
      <c r="DY401" s="166"/>
      <c r="DZ401" s="166"/>
      <c r="EA401" s="166"/>
      <c r="EB401" s="166"/>
      <c r="EC401" s="166"/>
      <c r="ED401" s="166"/>
      <c r="EE401" s="166"/>
      <c r="EF401" s="166"/>
      <c r="EG401" s="166"/>
      <c r="EH401" s="166"/>
      <c r="EI401" s="166"/>
      <c r="EJ401" s="166"/>
      <c r="EK401" s="166"/>
      <c r="EL401" s="166"/>
      <c r="EM401" s="166"/>
      <c r="EN401" s="166"/>
      <c r="EO401" s="166"/>
      <c r="EP401" s="166"/>
      <c r="EQ401" s="166"/>
      <c r="ER401" s="166"/>
      <c r="ES401" s="166"/>
      <c r="ET401" s="166"/>
    </row>
    <row r="402" spans="20:150">
      <c r="T402" s="166"/>
      <c r="U402" s="166"/>
      <c r="V402" s="166"/>
      <c r="W402" s="166"/>
      <c r="X402" s="166"/>
      <c r="Y402" s="166"/>
      <c r="Z402" s="166"/>
      <c r="AA402" s="166"/>
      <c r="AB402" s="166"/>
      <c r="AC402" s="166"/>
      <c r="AD402" s="166"/>
      <c r="AE402" s="166"/>
      <c r="AF402" s="166"/>
      <c r="AG402" s="166"/>
      <c r="AH402" s="166"/>
      <c r="AI402" s="166"/>
      <c r="AJ402" s="166"/>
      <c r="AK402" s="166"/>
      <c r="AL402" s="166"/>
      <c r="AM402" s="166"/>
      <c r="AN402" s="166"/>
      <c r="AO402" s="166"/>
      <c r="AP402" s="166"/>
      <c r="AQ402" s="166"/>
      <c r="AR402" s="166"/>
      <c r="AS402" s="166"/>
      <c r="AT402" s="166"/>
      <c r="AU402" s="166"/>
      <c r="AV402" s="166"/>
      <c r="AW402" s="166"/>
      <c r="AX402" s="166"/>
      <c r="AY402" s="166"/>
      <c r="AZ402" s="166"/>
      <c r="BA402" s="166"/>
      <c r="BB402" s="166"/>
      <c r="BC402" s="166"/>
      <c r="BD402" s="166"/>
      <c r="BE402" s="166"/>
      <c r="BF402" s="166"/>
      <c r="BG402" s="166"/>
      <c r="BH402" s="166"/>
      <c r="BI402" s="166"/>
      <c r="BJ402" s="166"/>
      <c r="BK402" s="166"/>
      <c r="BL402" s="166"/>
      <c r="BM402" s="166"/>
      <c r="BN402" s="166"/>
      <c r="BO402" s="166"/>
      <c r="BP402" s="166"/>
      <c r="BQ402" s="166"/>
      <c r="BR402" s="166"/>
      <c r="BS402" s="166"/>
      <c r="BT402" s="166"/>
      <c r="BU402" s="166"/>
      <c r="BV402" s="166"/>
      <c r="BW402" s="166"/>
      <c r="BX402" s="166"/>
      <c r="BY402" s="166"/>
      <c r="BZ402" s="166"/>
      <c r="CA402" s="166"/>
      <c r="CB402" s="166"/>
      <c r="CC402" s="166"/>
      <c r="CD402" s="166"/>
      <c r="CE402" s="166"/>
      <c r="CF402" s="166"/>
      <c r="CG402" s="166"/>
      <c r="CH402" s="166"/>
      <c r="CI402" s="166"/>
      <c r="CJ402" s="166"/>
      <c r="CK402" s="166"/>
      <c r="CL402" s="166"/>
      <c r="CM402" s="166"/>
      <c r="CN402" s="166"/>
      <c r="CO402" s="166"/>
      <c r="CP402" s="166"/>
      <c r="CQ402" s="166"/>
      <c r="CR402" s="166"/>
      <c r="CS402" s="166"/>
      <c r="CT402" s="166"/>
      <c r="CU402" s="166"/>
      <c r="CV402" s="166"/>
      <c r="CW402" s="166"/>
      <c r="CX402" s="166"/>
      <c r="CY402" s="166"/>
      <c r="CZ402" s="166"/>
      <c r="DA402" s="166"/>
      <c r="DB402" s="166"/>
      <c r="DC402" s="166"/>
      <c r="DD402" s="166"/>
      <c r="DE402" s="166"/>
      <c r="DF402" s="166"/>
      <c r="DG402" s="166"/>
      <c r="DH402" s="166"/>
      <c r="DI402" s="166"/>
      <c r="DJ402" s="166"/>
      <c r="DK402" s="166"/>
      <c r="DL402" s="166"/>
      <c r="DM402" s="166"/>
      <c r="DN402" s="166"/>
      <c r="DO402" s="166"/>
      <c r="DP402" s="166"/>
      <c r="DQ402" s="166"/>
      <c r="DR402" s="166"/>
      <c r="DS402" s="166"/>
      <c r="DT402" s="166"/>
      <c r="DU402" s="166"/>
      <c r="DV402" s="166"/>
      <c r="DW402" s="166"/>
      <c r="DX402" s="166"/>
      <c r="DY402" s="166"/>
      <c r="DZ402" s="166"/>
      <c r="EA402" s="166"/>
      <c r="EB402" s="166"/>
      <c r="EC402" s="166"/>
      <c r="ED402" s="166"/>
      <c r="EE402" s="166"/>
      <c r="EF402" s="166"/>
      <c r="EG402" s="166"/>
      <c r="EH402" s="166"/>
      <c r="EI402" s="166"/>
      <c r="EJ402" s="166"/>
      <c r="EK402" s="166"/>
      <c r="EL402" s="166"/>
      <c r="EM402" s="166"/>
      <c r="EN402" s="166"/>
      <c r="EO402" s="166"/>
      <c r="EP402" s="166"/>
      <c r="EQ402" s="166"/>
      <c r="ER402" s="166"/>
      <c r="ES402" s="166"/>
      <c r="ET402" s="166"/>
    </row>
    <row r="403" spans="20:150">
      <c r="T403" s="166"/>
      <c r="U403" s="166"/>
      <c r="V403" s="166"/>
      <c r="W403" s="166"/>
      <c r="X403" s="166"/>
      <c r="Y403" s="166"/>
      <c r="Z403" s="166"/>
      <c r="AA403" s="166"/>
      <c r="AB403" s="166"/>
      <c r="AC403" s="166"/>
      <c r="AD403" s="166"/>
      <c r="AE403" s="166"/>
      <c r="AF403" s="166"/>
      <c r="AG403" s="166"/>
      <c r="AH403" s="166"/>
      <c r="AI403" s="166"/>
      <c r="AJ403" s="166"/>
      <c r="AK403" s="166"/>
      <c r="AL403" s="166"/>
      <c r="AM403" s="166"/>
      <c r="AN403" s="166"/>
      <c r="AO403" s="166"/>
      <c r="AP403" s="166"/>
      <c r="AQ403" s="166"/>
      <c r="AR403" s="166"/>
      <c r="AS403" s="166"/>
      <c r="AT403" s="166"/>
      <c r="AU403" s="166"/>
      <c r="AV403" s="166"/>
      <c r="AW403" s="166"/>
      <c r="AX403" s="166"/>
      <c r="AY403" s="166"/>
      <c r="AZ403" s="166"/>
      <c r="BA403" s="166"/>
      <c r="BB403" s="166"/>
      <c r="BC403" s="166"/>
      <c r="BD403" s="166"/>
      <c r="BE403" s="166"/>
      <c r="BF403" s="166"/>
      <c r="BG403" s="166"/>
      <c r="BH403" s="166"/>
      <c r="BI403" s="166"/>
      <c r="BJ403" s="166"/>
      <c r="BK403" s="166"/>
      <c r="BL403" s="166"/>
      <c r="BM403" s="166"/>
      <c r="BN403" s="166"/>
      <c r="BO403" s="166"/>
      <c r="BP403" s="166"/>
      <c r="BQ403" s="166"/>
      <c r="BR403" s="166"/>
      <c r="BS403" s="166"/>
      <c r="BT403" s="166"/>
      <c r="BU403" s="166"/>
      <c r="BV403" s="166"/>
      <c r="BW403" s="166"/>
      <c r="BX403" s="166"/>
      <c r="BY403" s="166"/>
      <c r="BZ403" s="166"/>
      <c r="CA403" s="166"/>
      <c r="CB403" s="166"/>
      <c r="CC403" s="166"/>
      <c r="CD403" s="166"/>
      <c r="CE403" s="166"/>
      <c r="CF403" s="166"/>
      <c r="CG403" s="166"/>
      <c r="CH403" s="166"/>
      <c r="CI403" s="166"/>
      <c r="CJ403" s="166"/>
      <c r="CK403" s="166"/>
      <c r="CL403" s="166"/>
      <c r="CM403" s="166"/>
      <c r="CN403" s="166"/>
      <c r="CO403" s="166"/>
      <c r="CP403" s="166"/>
      <c r="CQ403" s="166"/>
      <c r="CR403" s="166"/>
      <c r="CS403" s="166"/>
      <c r="CT403" s="166"/>
      <c r="CU403" s="166"/>
      <c r="CV403" s="166"/>
      <c r="CW403" s="166"/>
      <c r="CX403" s="166"/>
      <c r="CY403" s="166"/>
      <c r="CZ403" s="166"/>
      <c r="DA403" s="166"/>
      <c r="DB403" s="166"/>
      <c r="DC403" s="166"/>
      <c r="DD403" s="166"/>
      <c r="DE403" s="166"/>
      <c r="DF403" s="166"/>
      <c r="DG403" s="166"/>
      <c r="DH403" s="166"/>
      <c r="DI403" s="166"/>
      <c r="DJ403" s="166"/>
      <c r="DK403" s="166"/>
      <c r="DL403" s="166"/>
      <c r="DM403" s="166"/>
      <c r="DN403" s="166"/>
      <c r="DO403" s="166"/>
      <c r="DP403" s="166"/>
      <c r="DQ403" s="166"/>
      <c r="DR403" s="166"/>
      <c r="DS403" s="166"/>
      <c r="DT403" s="166"/>
      <c r="DU403" s="166"/>
      <c r="DV403" s="166"/>
      <c r="DW403" s="166"/>
      <c r="DX403" s="166"/>
      <c r="DY403" s="166"/>
      <c r="DZ403" s="166"/>
      <c r="EA403" s="166"/>
      <c r="EB403" s="166"/>
      <c r="EC403" s="166"/>
      <c r="ED403" s="166"/>
      <c r="EE403" s="166"/>
      <c r="EF403" s="166"/>
      <c r="EG403" s="166"/>
      <c r="EH403" s="166"/>
      <c r="EI403" s="166"/>
      <c r="EJ403" s="166"/>
      <c r="EK403" s="166"/>
      <c r="EL403" s="166"/>
      <c r="EM403" s="166"/>
      <c r="EN403" s="166"/>
      <c r="EO403" s="166"/>
      <c r="EP403" s="166"/>
      <c r="EQ403" s="166"/>
      <c r="ER403" s="166"/>
      <c r="ES403" s="166"/>
      <c r="ET403" s="166"/>
    </row>
    <row r="404" spans="20:150">
      <c r="T404" s="166"/>
      <c r="U404" s="166"/>
      <c r="V404" s="166"/>
      <c r="W404" s="166"/>
      <c r="X404" s="166"/>
      <c r="Y404" s="166"/>
      <c r="Z404" s="166"/>
      <c r="AA404" s="166"/>
      <c r="AB404" s="166"/>
      <c r="AC404" s="166"/>
      <c r="AD404" s="166"/>
      <c r="AE404" s="166"/>
      <c r="AF404" s="166"/>
      <c r="AG404" s="166"/>
      <c r="AH404" s="166"/>
      <c r="AI404" s="166"/>
      <c r="AJ404" s="166"/>
      <c r="AK404" s="166"/>
      <c r="AL404" s="166"/>
      <c r="AM404" s="166"/>
      <c r="AN404" s="166"/>
      <c r="AO404" s="166"/>
      <c r="AP404" s="166"/>
      <c r="AQ404" s="166"/>
      <c r="AR404" s="166"/>
      <c r="AS404" s="166"/>
      <c r="AT404" s="166"/>
      <c r="AU404" s="166"/>
      <c r="AV404" s="166"/>
      <c r="AW404" s="166"/>
      <c r="AX404" s="166"/>
      <c r="AY404" s="166"/>
      <c r="AZ404" s="166"/>
      <c r="BA404" s="166"/>
      <c r="BB404" s="166"/>
      <c r="BC404" s="166"/>
      <c r="BD404" s="166"/>
      <c r="BE404" s="166"/>
      <c r="BF404" s="166"/>
      <c r="BG404" s="166"/>
      <c r="BH404" s="166"/>
      <c r="BI404" s="166"/>
      <c r="BJ404" s="166"/>
      <c r="BK404" s="166"/>
      <c r="BL404" s="166"/>
      <c r="BM404" s="166"/>
      <c r="BN404" s="166"/>
      <c r="BO404" s="166"/>
      <c r="BP404" s="166"/>
      <c r="BQ404" s="166"/>
      <c r="BR404" s="166"/>
      <c r="BS404" s="166"/>
      <c r="BT404" s="166"/>
      <c r="BU404" s="166"/>
      <c r="BV404" s="166"/>
      <c r="BW404" s="166"/>
      <c r="BX404" s="166"/>
      <c r="BY404" s="166"/>
      <c r="BZ404" s="166"/>
      <c r="CA404" s="166"/>
      <c r="CB404" s="166"/>
      <c r="CC404" s="166"/>
      <c r="CD404" s="166"/>
      <c r="CE404" s="166"/>
      <c r="CF404" s="166"/>
      <c r="CG404" s="166"/>
      <c r="CH404" s="166"/>
      <c r="CI404" s="166"/>
      <c r="CJ404" s="166"/>
      <c r="CK404" s="166"/>
      <c r="CL404" s="166"/>
      <c r="CM404" s="166"/>
      <c r="CN404" s="166"/>
      <c r="CO404" s="166"/>
      <c r="CP404" s="166"/>
      <c r="CQ404" s="166"/>
      <c r="CR404" s="166"/>
      <c r="CS404" s="166"/>
      <c r="CT404" s="166"/>
      <c r="CU404" s="166"/>
      <c r="CV404" s="166"/>
      <c r="CW404" s="166"/>
      <c r="CX404" s="166"/>
      <c r="CY404" s="166"/>
      <c r="CZ404" s="166"/>
      <c r="DA404" s="166"/>
      <c r="DB404" s="166"/>
      <c r="DC404" s="166"/>
      <c r="DD404" s="166"/>
      <c r="DE404" s="166"/>
      <c r="DF404" s="166"/>
      <c r="DG404" s="166"/>
      <c r="DH404" s="166"/>
      <c r="DI404" s="166"/>
      <c r="DJ404" s="166"/>
      <c r="DK404" s="166"/>
      <c r="DL404" s="166"/>
      <c r="DM404" s="166"/>
      <c r="DN404" s="166"/>
      <c r="DO404" s="166"/>
      <c r="DP404" s="166"/>
      <c r="DQ404" s="166"/>
      <c r="DR404" s="166"/>
      <c r="DS404" s="166"/>
      <c r="DT404" s="166"/>
      <c r="DU404" s="166"/>
      <c r="DV404" s="166"/>
      <c r="DW404" s="166"/>
      <c r="DX404" s="166"/>
      <c r="DY404" s="166"/>
      <c r="DZ404" s="166"/>
      <c r="EA404" s="166"/>
      <c r="EB404" s="166"/>
      <c r="EC404" s="166"/>
      <c r="ED404" s="166"/>
      <c r="EE404" s="166"/>
      <c r="EF404" s="166"/>
      <c r="EG404" s="166"/>
      <c r="EH404" s="166"/>
      <c r="EI404" s="166"/>
      <c r="EJ404" s="166"/>
      <c r="EK404" s="166"/>
      <c r="EL404" s="166"/>
      <c r="EM404" s="166"/>
      <c r="EN404" s="166"/>
      <c r="EO404" s="166"/>
      <c r="EP404" s="166"/>
      <c r="EQ404" s="166"/>
      <c r="ER404" s="166"/>
      <c r="ES404" s="166"/>
      <c r="ET404" s="166"/>
    </row>
    <row r="405" spans="20:150">
      <c r="T405" s="166"/>
      <c r="U405" s="166"/>
      <c r="V405" s="166"/>
      <c r="W405" s="166"/>
      <c r="X405" s="166"/>
      <c r="Y405" s="166"/>
      <c r="Z405" s="166"/>
      <c r="AA405" s="166"/>
      <c r="AB405" s="166"/>
      <c r="AC405" s="166"/>
      <c r="AD405" s="166"/>
      <c r="AE405" s="166"/>
      <c r="AF405" s="166"/>
      <c r="AG405" s="166"/>
      <c r="AH405" s="166"/>
      <c r="AI405" s="166"/>
      <c r="AJ405" s="166"/>
      <c r="AK405" s="166"/>
      <c r="AL405" s="166"/>
      <c r="AM405" s="166"/>
      <c r="AN405" s="166"/>
      <c r="AO405" s="166"/>
      <c r="AP405" s="166"/>
      <c r="AQ405" s="166"/>
      <c r="AR405" s="166"/>
      <c r="AS405" s="166"/>
      <c r="AT405" s="166"/>
      <c r="AU405" s="166"/>
      <c r="AV405" s="166"/>
      <c r="AW405" s="166"/>
      <c r="AX405" s="166"/>
      <c r="AY405" s="166"/>
      <c r="AZ405" s="166"/>
      <c r="BA405" s="166"/>
      <c r="BB405" s="166"/>
      <c r="BC405" s="166"/>
      <c r="BD405" s="166"/>
      <c r="BE405" s="166"/>
      <c r="BF405" s="166"/>
      <c r="BG405" s="166"/>
      <c r="BH405" s="166"/>
      <c r="BI405" s="166"/>
      <c r="BJ405" s="166"/>
      <c r="BK405" s="166"/>
      <c r="BL405" s="166"/>
      <c r="BM405" s="166"/>
      <c r="BN405" s="166"/>
      <c r="BO405" s="166"/>
      <c r="BP405" s="166"/>
      <c r="BQ405" s="166"/>
      <c r="BR405" s="166"/>
      <c r="BS405" s="166"/>
      <c r="BT405" s="166"/>
      <c r="BU405" s="166"/>
      <c r="BV405" s="166"/>
      <c r="BW405" s="166"/>
      <c r="BX405" s="166"/>
      <c r="BY405" s="166"/>
      <c r="BZ405" s="166"/>
      <c r="CA405" s="166"/>
      <c r="CB405" s="166"/>
      <c r="CC405" s="166"/>
      <c r="CD405" s="166"/>
      <c r="CE405" s="166"/>
      <c r="CF405" s="166"/>
      <c r="CG405" s="166"/>
      <c r="CH405" s="166"/>
      <c r="CI405" s="166"/>
      <c r="CJ405" s="166"/>
      <c r="CK405" s="166"/>
      <c r="CL405" s="166"/>
      <c r="CM405" s="166"/>
      <c r="CN405" s="166"/>
      <c r="CO405" s="166"/>
      <c r="CP405" s="166"/>
      <c r="CQ405" s="166"/>
      <c r="CR405" s="166"/>
      <c r="CS405" s="166"/>
      <c r="CT405" s="166"/>
      <c r="CU405" s="166"/>
      <c r="CV405" s="166"/>
      <c r="CW405" s="166"/>
      <c r="CX405" s="166"/>
      <c r="CY405" s="166"/>
      <c r="CZ405" s="166"/>
      <c r="DA405" s="166"/>
      <c r="DB405" s="166"/>
      <c r="DC405" s="166"/>
      <c r="DD405" s="166"/>
      <c r="DE405" s="166"/>
      <c r="DF405" s="166"/>
      <c r="DG405" s="166"/>
      <c r="DH405" s="166"/>
      <c r="DI405" s="166"/>
      <c r="DJ405" s="166"/>
      <c r="DK405" s="166"/>
      <c r="DL405" s="166"/>
      <c r="DM405" s="166"/>
      <c r="DN405" s="166"/>
      <c r="DO405" s="166"/>
      <c r="DP405" s="166"/>
      <c r="DQ405" s="166"/>
      <c r="DR405" s="166"/>
      <c r="DS405" s="166"/>
      <c r="DT405" s="166"/>
      <c r="DU405" s="166"/>
      <c r="DV405" s="166"/>
      <c r="DW405" s="166"/>
      <c r="DX405" s="166"/>
      <c r="DY405" s="166"/>
      <c r="DZ405" s="166"/>
      <c r="EA405" s="166"/>
      <c r="EB405" s="166"/>
      <c r="EC405" s="166"/>
      <c r="ED405" s="166"/>
      <c r="EE405" s="166"/>
      <c r="EF405" s="166"/>
      <c r="EG405" s="166"/>
      <c r="EH405" s="166"/>
      <c r="EI405" s="166"/>
      <c r="EJ405" s="166"/>
      <c r="EK405" s="166"/>
      <c r="EL405" s="166"/>
      <c r="EM405" s="166"/>
      <c r="EN405" s="166"/>
      <c r="EO405" s="166"/>
      <c r="EP405" s="166"/>
      <c r="EQ405" s="166"/>
      <c r="ER405" s="166"/>
      <c r="ES405" s="166"/>
      <c r="ET405" s="166"/>
    </row>
    <row r="406" spans="20:150">
      <c r="T406" s="166"/>
      <c r="U406" s="166"/>
      <c r="V406" s="166"/>
      <c r="W406" s="166"/>
      <c r="X406" s="166"/>
      <c r="Y406" s="166"/>
      <c r="Z406" s="166"/>
      <c r="AA406" s="166"/>
      <c r="AB406" s="166"/>
      <c r="AC406" s="166"/>
      <c r="AD406" s="166"/>
      <c r="AE406" s="166"/>
      <c r="AF406" s="166"/>
      <c r="AG406" s="166"/>
      <c r="AH406" s="166"/>
      <c r="AI406" s="166"/>
      <c r="AJ406" s="166"/>
      <c r="AK406" s="166"/>
      <c r="AL406" s="166"/>
      <c r="AM406" s="166"/>
      <c r="AN406" s="166"/>
      <c r="AO406" s="166"/>
      <c r="AP406" s="166"/>
      <c r="AQ406" s="166"/>
      <c r="AR406" s="166"/>
      <c r="AS406" s="166"/>
      <c r="AT406" s="166"/>
      <c r="AU406" s="166"/>
      <c r="AV406" s="166"/>
      <c r="AW406" s="166"/>
      <c r="AX406" s="166"/>
      <c r="AY406" s="166"/>
      <c r="AZ406" s="166"/>
      <c r="BA406" s="166"/>
      <c r="BB406" s="166"/>
      <c r="BC406" s="166"/>
      <c r="BD406" s="166"/>
      <c r="BE406" s="166"/>
      <c r="BF406" s="166"/>
      <c r="BG406" s="166"/>
      <c r="BH406" s="166"/>
      <c r="BI406" s="166"/>
      <c r="BJ406" s="166"/>
      <c r="BK406" s="166"/>
      <c r="BL406" s="166"/>
      <c r="BM406" s="166"/>
      <c r="BN406" s="166"/>
      <c r="BO406" s="166"/>
      <c r="BP406" s="166"/>
      <c r="BQ406" s="166"/>
      <c r="BR406" s="166"/>
      <c r="BS406" s="166"/>
      <c r="BT406" s="166"/>
      <c r="BU406" s="166"/>
      <c r="BV406" s="166"/>
      <c r="BW406" s="166"/>
      <c r="BX406" s="166"/>
      <c r="BY406" s="166"/>
      <c r="BZ406" s="166"/>
      <c r="CA406" s="166"/>
      <c r="CB406" s="166"/>
      <c r="CC406" s="166"/>
      <c r="CD406" s="166"/>
      <c r="CE406" s="166"/>
      <c r="CF406" s="166"/>
      <c r="CG406" s="166"/>
      <c r="CH406" s="166"/>
      <c r="CI406" s="166"/>
      <c r="CJ406" s="166"/>
      <c r="CK406" s="166"/>
      <c r="CL406" s="166"/>
      <c r="CM406" s="166"/>
      <c r="CN406" s="166"/>
      <c r="CO406" s="166"/>
      <c r="CP406" s="166"/>
      <c r="CQ406" s="166"/>
      <c r="CR406" s="166"/>
      <c r="CS406" s="166"/>
      <c r="CT406" s="166"/>
      <c r="CU406" s="166"/>
      <c r="CV406" s="166"/>
      <c r="CW406" s="166"/>
      <c r="CX406" s="166"/>
      <c r="CY406" s="166"/>
      <c r="CZ406" s="166"/>
      <c r="DA406" s="166"/>
      <c r="DB406" s="166"/>
      <c r="DC406" s="166"/>
      <c r="DD406" s="166"/>
      <c r="DE406" s="166"/>
      <c r="DF406" s="166"/>
      <c r="DG406" s="166"/>
      <c r="DH406" s="166"/>
      <c r="DI406" s="166"/>
      <c r="DJ406" s="166"/>
      <c r="DK406" s="166"/>
      <c r="DL406" s="166"/>
      <c r="DM406" s="166"/>
      <c r="DN406" s="166"/>
      <c r="DO406" s="166"/>
      <c r="DP406" s="166"/>
      <c r="DQ406" s="166"/>
      <c r="DR406" s="166"/>
      <c r="DS406" s="166"/>
      <c r="DT406" s="166"/>
      <c r="DU406" s="166"/>
      <c r="DV406" s="166"/>
      <c r="DW406" s="166"/>
      <c r="DX406" s="166"/>
      <c r="DY406" s="166"/>
      <c r="DZ406" s="166"/>
      <c r="EA406" s="166"/>
      <c r="EB406" s="166"/>
      <c r="EC406" s="166"/>
      <c r="ED406" s="166"/>
      <c r="EE406" s="166"/>
      <c r="EF406" s="166"/>
      <c r="EG406" s="166"/>
      <c r="EH406" s="166"/>
      <c r="EI406" s="166"/>
      <c r="EJ406" s="166"/>
      <c r="EK406" s="166"/>
      <c r="EL406" s="166"/>
      <c r="EM406" s="166"/>
      <c r="EN406" s="166"/>
      <c r="EO406" s="166"/>
      <c r="EP406" s="166"/>
      <c r="EQ406" s="166"/>
      <c r="ER406" s="166"/>
      <c r="ES406" s="166"/>
      <c r="ET406" s="166"/>
    </row>
    <row r="407" spans="20:150">
      <c r="T407" s="166"/>
      <c r="U407" s="166"/>
      <c r="V407" s="166"/>
      <c r="W407" s="166"/>
      <c r="X407" s="166"/>
      <c r="Y407" s="166"/>
      <c r="Z407" s="166"/>
      <c r="AA407" s="166"/>
      <c r="AB407" s="166"/>
      <c r="AC407" s="166"/>
      <c r="AD407" s="166"/>
      <c r="AE407" s="166"/>
      <c r="AF407" s="166"/>
      <c r="AG407" s="166"/>
      <c r="AH407" s="166"/>
      <c r="AI407" s="166"/>
      <c r="AJ407" s="166"/>
      <c r="AK407" s="166"/>
      <c r="AL407" s="166"/>
      <c r="AM407" s="166"/>
      <c r="AN407" s="166"/>
      <c r="AO407" s="166"/>
      <c r="AP407" s="166"/>
      <c r="AQ407" s="166"/>
      <c r="AR407" s="166"/>
      <c r="AS407" s="166"/>
      <c r="AT407" s="166"/>
      <c r="AU407" s="166"/>
      <c r="AV407" s="166"/>
      <c r="AW407" s="166"/>
      <c r="AX407" s="166"/>
      <c r="AY407" s="166"/>
      <c r="AZ407" s="166"/>
      <c r="BA407" s="166"/>
      <c r="BB407" s="166"/>
      <c r="BC407" s="166"/>
      <c r="BD407" s="166"/>
      <c r="BE407" s="166"/>
      <c r="BF407" s="166"/>
      <c r="BG407" s="166"/>
      <c r="BH407" s="166"/>
      <c r="BI407" s="166"/>
      <c r="BJ407" s="166"/>
      <c r="BK407" s="166"/>
      <c r="BL407" s="166"/>
      <c r="BM407" s="166"/>
      <c r="BN407" s="166"/>
      <c r="BO407" s="166"/>
      <c r="BP407" s="166"/>
      <c r="BQ407" s="166"/>
      <c r="BR407" s="166"/>
      <c r="BS407" s="166"/>
      <c r="BT407" s="166"/>
      <c r="BU407" s="166"/>
      <c r="BV407" s="166"/>
      <c r="BW407" s="166"/>
      <c r="BX407" s="166"/>
      <c r="BY407" s="166"/>
      <c r="BZ407" s="166"/>
      <c r="CA407" s="166"/>
      <c r="CB407" s="166"/>
      <c r="CC407" s="166"/>
      <c r="CD407" s="166"/>
      <c r="CE407" s="166"/>
      <c r="CF407" s="166"/>
      <c r="CG407" s="166"/>
      <c r="CH407" s="166"/>
      <c r="CI407" s="166"/>
      <c r="CJ407" s="166"/>
      <c r="CK407" s="166"/>
      <c r="CL407" s="166"/>
      <c r="CM407" s="166"/>
      <c r="CN407" s="166"/>
      <c r="CO407" s="166"/>
      <c r="CP407" s="166"/>
      <c r="CQ407" s="166"/>
      <c r="CR407" s="166"/>
      <c r="CS407" s="166"/>
      <c r="CT407" s="166"/>
      <c r="CU407" s="166"/>
      <c r="CV407" s="166"/>
      <c r="CW407" s="166"/>
      <c r="CX407" s="166"/>
      <c r="CY407" s="166"/>
      <c r="CZ407" s="166"/>
      <c r="DA407" s="166"/>
      <c r="DB407" s="166"/>
      <c r="DC407" s="166"/>
      <c r="DD407" s="166"/>
      <c r="DE407" s="166"/>
      <c r="DF407" s="166"/>
      <c r="DG407" s="166"/>
      <c r="DH407" s="166"/>
      <c r="DI407" s="166"/>
      <c r="DJ407" s="166"/>
      <c r="DK407" s="166"/>
      <c r="DL407" s="166"/>
      <c r="DM407" s="166"/>
      <c r="DN407" s="166"/>
      <c r="DO407" s="166"/>
      <c r="DP407" s="166"/>
      <c r="DQ407" s="166"/>
      <c r="DR407" s="166"/>
      <c r="DS407" s="166"/>
      <c r="DT407" s="166"/>
      <c r="DU407" s="166"/>
      <c r="DV407" s="166"/>
      <c r="DW407" s="166"/>
      <c r="DX407" s="166"/>
      <c r="DY407" s="166"/>
      <c r="DZ407" s="166"/>
      <c r="EA407" s="166"/>
      <c r="EB407" s="166"/>
      <c r="EC407" s="166"/>
      <c r="ED407" s="166"/>
      <c r="EE407" s="166"/>
      <c r="EF407" s="166"/>
      <c r="EG407" s="166"/>
      <c r="EH407" s="166"/>
      <c r="EI407" s="166"/>
      <c r="EJ407" s="166"/>
      <c r="EK407" s="166"/>
      <c r="EL407" s="166"/>
      <c r="EM407" s="166"/>
      <c r="EN407" s="166"/>
      <c r="EO407" s="166"/>
      <c r="EP407" s="166"/>
      <c r="EQ407" s="166"/>
      <c r="ER407" s="166"/>
      <c r="ES407" s="166"/>
      <c r="ET407" s="166"/>
    </row>
    <row r="408" spans="20:150">
      <c r="T408" s="166"/>
      <c r="U408" s="166"/>
      <c r="V408" s="166"/>
      <c r="W408" s="166"/>
      <c r="X408" s="166"/>
      <c r="Y408" s="166"/>
      <c r="Z408" s="166"/>
      <c r="AA408" s="166"/>
      <c r="AB408" s="166"/>
      <c r="AC408" s="166"/>
      <c r="AD408" s="166"/>
      <c r="AE408" s="166"/>
      <c r="AF408" s="166"/>
      <c r="AG408" s="166"/>
      <c r="AH408" s="166"/>
      <c r="AI408" s="166"/>
      <c r="AJ408" s="166"/>
      <c r="AK408" s="166"/>
      <c r="AL408" s="166"/>
      <c r="AM408" s="166"/>
      <c r="AN408" s="166"/>
      <c r="AO408" s="166"/>
      <c r="AP408" s="166"/>
      <c r="AQ408" s="166"/>
      <c r="AR408" s="166"/>
      <c r="AS408" s="166"/>
      <c r="AT408" s="166"/>
      <c r="AU408" s="166"/>
      <c r="AV408" s="166"/>
      <c r="AW408" s="166"/>
      <c r="AX408" s="166"/>
      <c r="AY408" s="166"/>
      <c r="AZ408" s="166"/>
      <c r="BA408" s="166"/>
      <c r="BB408" s="166"/>
      <c r="BC408" s="166"/>
      <c r="BD408" s="166"/>
      <c r="BE408" s="166"/>
      <c r="BF408" s="166"/>
      <c r="BG408" s="166"/>
      <c r="BH408" s="166"/>
      <c r="BI408" s="166"/>
      <c r="BJ408" s="166"/>
      <c r="BK408" s="166"/>
      <c r="BL408" s="166"/>
      <c r="BM408" s="166"/>
      <c r="BN408" s="166"/>
      <c r="BO408" s="166"/>
      <c r="BP408" s="166"/>
      <c r="BQ408" s="166"/>
      <c r="BR408" s="166"/>
      <c r="BS408" s="166"/>
      <c r="BT408" s="166"/>
      <c r="BU408" s="166"/>
      <c r="BV408" s="166"/>
      <c r="BW408" s="166"/>
      <c r="BX408" s="166"/>
      <c r="BY408" s="166"/>
      <c r="BZ408" s="166"/>
      <c r="CA408" s="166"/>
      <c r="CB408" s="166"/>
      <c r="CC408" s="166"/>
      <c r="CD408" s="166"/>
      <c r="CE408" s="166"/>
      <c r="CF408" s="166"/>
      <c r="CG408" s="166"/>
      <c r="CH408" s="166"/>
      <c r="CI408" s="166"/>
      <c r="CJ408" s="166"/>
      <c r="CK408" s="166"/>
      <c r="CL408" s="166"/>
      <c r="CM408" s="166"/>
      <c r="CN408" s="166"/>
      <c r="CO408" s="166"/>
      <c r="CP408" s="166"/>
      <c r="CQ408" s="166"/>
      <c r="CR408" s="166"/>
      <c r="CS408" s="166"/>
      <c r="CT408" s="166"/>
      <c r="CU408" s="166"/>
      <c r="CV408" s="166"/>
      <c r="CW408" s="166"/>
      <c r="CX408" s="166"/>
      <c r="CY408" s="166"/>
      <c r="CZ408" s="166"/>
      <c r="DA408" s="166"/>
      <c r="DB408" s="166"/>
      <c r="DC408" s="166"/>
      <c r="DD408" s="166"/>
      <c r="DE408" s="166"/>
      <c r="DF408" s="166"/>
      <c r="DG408" s="166"/>
      <c r="DH408" s="166"/>
      <c r="DI408" s="166"/>
      <c r="DJ408" s="166"/>
      <c r="DK408" s="166"/>
      <c r="DL408" s="166"/>
      <c r="DM408" s="166"/>
      <c r="DN408" s="166"/>
      <c r="DO408" s="166"/>
      <c r="DP408" s="166"/>
      <c r="DQ408" s="166"/>
      <c r="DR408" s="166"/>
      <c r="DS408" s="166"/>
      <c r="DT408" s="166"/>
      <c r="DU408" s="166"/>
      <c r="DV408" s="166"/>
      <c r="DW408" s="166"/>
      <c r="DX408" s="166"/>
      <c r="DY408" s="166"/>
      <c r="DZ408" s="166"/>
      <c r="EA408" s="166"/>
      <c r="EB408" s="166"/>
      <c r="EC408" s="166"/>
      <c r="ED408" s="166"/>
      <c r="EE408" s="166"/>
      <c r="EF408" s="166"/>
      <c r="EG408" s="166"/>
      <c r="EH408" s="166"/>
      <c r="EI408" s="166"/>
      <c r="EJ408" s="166"/>
      <c r="EK408" s="166"/>
      <c r="EL408" s="166"/>
      <c r="EM408" s="166"/>
      <c r="EN408" s="166"/>
      <c r="EO408" s="166"/>
      <c r="EP408" s="166"/>
      <c r="EQ408" s="166"/>
      <c r="ER408" s="166"/>
      <c r="ES408" s="166"/>
      <c r="ET408" s="166"/>
    </row>
    <row r="409" spans="20:150">
      <c r="T409" s="166"/>
      <c r="U409" s="166"/>
      <c r="V409" s="166"/>
      <c r="W409" s="166"/>
      <c r="X409" s="166"/>
      <c r="Y409" s="166"/>
      <c r="Z409" s="166"/>
      <c r="AA409" s="166"/>
      <c r="AB409" s="166"/>
      <c r="AC409" s="166"/>
      <c r="AD409" s="166"/>
      <c r="AE409" s="166"/>
      <c r="AF409" s="166"/>
      <c r="AG409" s="166"/>
      <c r="AH409" s="166"/>
      <c r="AI409" s="166"/>
      <c r="AJ409" s="166"/>
      <c r="AK409" s="166"/>
      <c r="AL409" s="166"/>
      <c r="AM409" s="166"/>
      <c r="AN409" s="166"/>
      <c r="AO409" s="166"/>
      <c r="AP409" s="166"/>
      <c r="AQ409" s="166"/>
      <c r="AR409" s="166"/>
      <c r="AS409" s="166"/>
      <c r="AT409" s="166"/>
      <c r="AU409" s="166"/>
      <c r="AV409" s="166"/>
      <c r="AW409" s="166"/>
      <c r="AX409" s="166"/>
      <c r="AY409" s="166"/>
      <c r="AZ409" s="166"/>
      <c r="BA409" s="166"/>
      <c r="BB409" s="166"/>
      <c r="BC409" s="166"/>
      <c r="BD409" s="166"/>
      <c r="BE409" s="166"/>
      <c r="BF409" s="166"/>
      <c r="BG409" s="166"/>
      <c r="BH409" s="166"/>
      <c r="BI409" s="166"/>
      <c r="BJ409" s="166"/>
      <c r="BK409" s="166"/>
      <c r="BL409" s="166"/>
      <c r="BM409" s="166"/>
      <c r="BN409" s="166"/>
      <c r="BO409" s="166"/>
      <c r="BP409" s="166"/>
      <c r="BQ409" s="166"/>
      <c r="BR409" s="166"/>
      <c r="BS409" s="166"/>
      <c r="BT409" s="166"/>
      <c r="BU409" s="166"/>
      <c r="BV409" s="166"/>
      <c r="BW409" s="166"/>
      <c r="BX409" s="166"/>
      <c r="BY409" s="166"/>
      <c r="BZ409" s="166"/>
      <c r="CA409" s="166"/>
      <c r="CB409" s="166"/>
      <c r="CC409" s="166"/>
      <c r="CD409" s="166"/>
      <c r="CE409" s="166"/>
      <c r="CF409" s="166"/>
      <c r="CG409" s="166"/>
      <c r="CH409" s="166"/>
      <c r="CI409" s="166"/>
      <c r="CJ409" s="166"/>
      <c r="CK409" s="166"/>
      <c r="CL409" s="166"/>
      <c r="CM409" s="166"/>
      <c r="CN409" s="166"/>
      <c r="CO409" s="166"/>
      <c r="CP409" s="166"/>
      <c r="CQ409" s="166"/>
      <c r="CR409" s="166"/>
      <c r="CS409" s="166"/>
      <c r="CT409" s="166"/>
      <c r="CU409" s="166"/>
      <c r="CV409" s="166"/>
      <c r="CW409" s="166"/>
      <c r="CX409" s="166"/>
      <c r="CY409" s="166"/>
      <c r="CZ409" s="166"/>
      <c r="DA409" s="166"/>
      <c r="DB409" s="166"/>
      <c r="DC409" s="166"/>
      <c r="DD409" s="166"/>
      <c r="DE409" s="166"/>
      <c r="DF409" s="166"/>
      <c r="DG409" s="166"/>
      <c r="DH409" s="166"/>
      <c r="DI409" s="166"/>
      <c r="DJ409" s="166"/>
      <c r="DK409" s="166"/>
      <c r="DL409" s="166"/>
      <c r="DM409" s="166"/>
      <c r="DN409" s="166"/>
      <c r="DO409" s="166"/>
      <c r="DP409" s="166"/>
      <c r="DQ409" s="166"/>
      <c r="DR409" s="166"/>
      <c r="DS409" s="166"/>
      <c r="DT409" s="166"/>
      <c r="DU409" s="166"/>
      <c r="DV409" s="166"/>
      <c r="DW409" s="166"/>
      <c r="DX409" s="166"/>
      <c r="DY409" s="166"/>
      <c r="DZ409" s="166"/>
      <c r="EA409" s="166"/>
      <c r="EB409" s="166"/>
      <c r="EC409" s="166"/>
      <c r="ED409" s="166"/>
      <c r="EE409" s="166"/>
      <c r="EF409" s="166"/>
      <c r="EG409" s="166"/>
      <c r="EH409" s="166"/>
      <c r="EI409" s="166"/>
      <c r="EJ409" s="166"/>
      <c r="EK409" s="166"/>
      <c r="EL409" s="166"/>
      <c r="EM409" s="166"/>
      <c r="EN409" s="166"/>
      <c r="EO409" s="166"/>
      <c r="EP409" s="166"/>
      <c r="EQ409" s="166"/>
      <c r="ER409" s="166"/>
      <c r="ES409" s="166"/>
      <c r="ET409" s="166"/>
    </row>
    <row r="410" spans="20:150">
      <c r="T410" s="166"/>
      <c r="U410" s="166"/>
      <c r="V410" s="166"/>
      <c r="W410" s="166"/>
      <c r="X410" s="166"/>
      <c r="Y410" s="166"/>
      <c r="Z410" s="166"/>
      <c r="AA410" s="166"/>
      <c r="AB410" s="166"/>
      <c r="AC410" s="166"/>
      <c r="AD410" s="166"/>
      <c r="AE410" s="166"/>
      <c r="AF410" s="166"/>
      <c r="AG410" s="166"/>
      <c r="AH410" s="166"/>
      <c r="AI410" s="166"/>
      <c r="AJ410" s="166"/>
      <c r="AK410" s="166"/>
      <c r="AL410" s="166"/>
      <c r="AM410" s="166"/>
      <c r="AN410" s="166"/>
      <c r="AO410" s="166"/>
      <c r="AP410" s="166"/>
      <c r="AQ410" s="166"/>
      <c r="AR410" s="166"/>
      <c r="AS410" s="166"/>
      <c r="AT410" s="166"/>
      <c r="AU410" s="166"/>
      <c r="AV410" s="166"/>
      <c r="AW410" s="166"/>
      <c r="AX410" s="166"/>
      <c r="AY410" s="166"/>
      <c r="AZ410" s="166"/>
      <c r="BA410" s="166"/>
      <c r="BB410" s="166"/>
      <c r="BC410" s="166"/>
      <c r="BD410" s="166"/>
      <c r="BE410" s="166"/>
      <c r="BF410" s="166"/>
      <c r="BG410" s="166"/>
      <c r="BH410" s="166"/>
      <c r="BI410" s="166"/>
      <c r="BJ410" s="166"/>
      <c r="BK410" s="166"/>
      <c r="BL410" s="166"/>
      <c r="BM410" s="166"/>
      <c r="BN410" s="166"/>
      <c r="BO410" s="166"/>
      <c r="BP410" s="166"/>
      <c r="BQ410" s="166"/>
      <c r="BR410" s="166"/>
      <c r="BS410" s="166"/>
      <c r="BT410" s="166"/>
      <c r="BU410" s="166"/>
      <c r="BV410" s="166"/>
      <c r="BW410" s="166"/>
      <c r="BX410" s="166"/>
      <c r="BY410" s="166"/>
      <c r="BZ410" s="166"/>
      <c r="CA410" s="166"/>
      <c r="CB410" s="166"/>
      <c r="CC410" s="166"/>
      <c r="CD410" s="166"/>
      <c r="CE410" s="166"/>
      <c r="CF410" s="166"/>
      <c r="CG410" s="166"/>
      <c r="CH410" s="166"/>
      <c r="CI410" s="166"/>
      <c r="CJ410" s="166"/>
      <c r="CK410" s="166"/>
      <c r="CL410" s="166"/>
      <c r="CM410" s="166"/>
      <c r="CN410" s="166"/>
      <c r="CO410" s="166"/>
      <c r="CP410" s="166"/>
      <c r="CQ410" s="166"/>
      <c r="CR410" s="166"/>
      <c r="CS410" s="166"/>
      <c r="CT410" s="166"/>
      <c r="CU410" s="166"/>
      <c r="CV410" s="166"/>
      <c r="CW410" s="166"/>
      <c r="CX410" s="166"/>
      <c r="CY410" s="166"/>
      <c r="CZ410" s="166"/>
      <c r="DA410" s="166"/>
      <c r="DB410" s="166"/>
      <c r="DC410" s="166"/>
      <c r="DD410" s="166"/>
      <c r="DE410" s="166"/>
      <c r="DF410" s="166"/>
      <c r="DG410" s="166"/>
      <c r="DH410" s="166"/>
      <c r="DI410" s="166"/>
      <c r="DJ410" s="166"/>
      <c r="DK410" s="166"/>
      <c r="DL410" s="166"/>
      <c r="DM410" s="166"/>
      <c r="DN410" s="166"/>
      <c r="DO410" s="166"/>
      <c r="DP410" s="166"/>
      <c r="DQ410" s="166"/>
      <c r="DR410" s="166"/>
      <c r="DS410" s="166"/>
      <c r="DT410" s="166"/>
      <c r="DU410" s="166"/>
      <c r="DV410" s="166"/>
      <c r="DW410" s="166"/>
      <c r="DX410" s="166"/>
      <c r="DY410" s="166"/>
      <c r="DZ410" s="166"/>
      <c r="EA410" s="166"/>
      <c r="EB410" s="166"/>
      <c r="EC410" s="166"/>
      <c r="ED410" s="166"/>
      <c r="EE410" s="166"/>
      <c r="EF410" s="166"/>
      <c r="EG410" s="166"/>
      <c r="EH410" s="166"/>
      <c r="EI410" s="166"/>
      <c r="EJ410" s="166"/>
      <c r="EK410" s="166"/>
      <c r="EL410" s="166"/>
      <c r="EM410" s="166"/>
      <c r="EN410" s="166"/>
      <c r="EO410" s="166"/>
      <c r="EP410" s="166"/>
      <c r="EQ410" s="166"/>
      <c r="ER410" s="166"/>
      <c r="ES410" s="166"/>
      <c r="ET410" s="166"/>
    </row>
    <row r="411" spans="20:150">
      <c r="T411" s="166"/>
      <c r="U411" s="166"/>
      <c r="V411" s="166"/>
      <c r="W411" s="166"/>
      <c r="X411" s="166"/>
      <c r="Y411" s="166"/>
      <c r="Z411" s="166"/>
      <c r="AA411" s="166"/>
      <c r="AB411" s="166"/>
      <c r="AC411" s="166"/>
      <c r="AD411" s="166"/>
      <c r="AE411" s="166"/>
      <c r="AF411" s="166"/>
      <c r="AG411" s="166"/>
      <c r="AH411" s="166"/>
      <c r="AI411" s="166"/>
      <c r="AJ411" s="166"/>
      <c r="AK411" s="166"/>
      <c r="AL411" s="166"/>
      <c r="AM411" s="166"/>
      <c r="AN411" s="166"/>
      <c r="AO411" s="166"/>
      <c r="AP411" s="166"/>
      <c r="AQ411" s="166"/>
      <c r="AR411" s="166"/>
      <c r="AS411" s="166"/>
      <c r="AT411" s="166"/>
      <c r="AU411" s="166"/>
      <c r="AV411" s="166"/>
      <c r="AW411" s="166"/>
      <c r="AX411" s="166"/>
      <c r="AY411" s="166"/>
      <c r="AZ411" s="166"/>
      <c r="BA411" s="166"/>
      <c r="BB411" s="166"/>
      <c r="BC411" s="166"/>
      <c r="BD411" s="166"/>
      <c r="BE411" s="166"/>
      <c r="BF411" s="166"/>
      <c r="BG411" s="166"/>
      <c r="BH411" s="166"/>
      <c r="BI411" s="166"/>
      <c r="BJ411" s="166"/>
      <c r="BK411" s="166"/>
      <c r="BL411" s="166"/>
      <c r="BM411" s="166"/>
      <c r="BN411" s="166"/>
      <c r="BO411" s="166"/>
      <c r="BP411" s="166"/>
      <c r="BQ411" s="166"/>
      <c r="BR411" s="166"/>
      <c r="BS411" s="166"/>
      <c r="BT411" s="166"/>
      <c r="BU411" s="166"/>
      <c r="BV411" s="166"/>
      <c r="BW411" s="166"/>
      <c r="BX411" s="166"/>
      <c r="BY411" s="166"/>
      <c r="BZ411" s="166"/>
      <c r="CA411" s="166"/>
      <c r="CB411" s="166"/>
      <c r="CC411" s="166"/>
      <c r="CD411" s="166"/>
      <c r="CE411" s="166"/>
      <c r="CF411" s="166"/>
      <c r="CG411" s="166"/>
      <c r="CH411" s="166"/>
      <c r="CI411" s="166"/>
      <c r="CJ411" s="166"/>
      <c r="CK411" s="166"/>
      <c r="CL411" s="166"/>
      <c r="CM411" s="166"/>
      <c r="CN411" s="166"/>
      <c r="CO411" s="166"/>
      <c r="CP411" s="166"/>
      <c r="CQ411" s="166"/>
      <c r="CR411" s="166"/>
      <c r="CS411" s="166"/>
      <c r="CT411" s="166"/>
      <c r="CU411" s="166"/>
      <c r="CV411" s="166"/>
      <c r="CW411" s="166"/>
      <c r="CX411" s="166"/>
      <c r="CY411" s="166"/>
      <c r="CZ411" s="166"/>
      <c r="DA411" s="166"/>
      <c r="DB411" s="166"/>
      <c r="DC411" s="166"/>
      <c r="DD411" s="166"/>
      <c r="DE411" s="166"/>
      <c r="DF411" s="166"/>
      <c r="DG411" s="166"/>
      <c r="DH411" s="166"/>
      <c r="DI411" s="166"/>
      <c r="DJ411" s="166"/>
      <c r="DK411" s="166"/>
      <c r="DL411" s="166"/>
      <c r="DM411" s="166"/>
      <c r="DN411" s="166"/>
      <c r="DO411" s="166"/>
      <c r="DP411" s="166"/>
      <c r="DQ411" s="166"/>
      <c r="DR411" s="166"/>
      <c r="DS411" s="166"/>
      <c r="DT411" s="166"/>
      <c r="DU411" s="166"/>
      <c r="DV411" s="166"/>
      <c r="DW411" s="166"/>
      <c r="DX411" s="166"/>
      <c r="DY411" s="166"/>
      <c r="DZ411" s="166"/>
      <c r="EA411" s="166"/>
      <c r="EB411" s="166"/>
      <c r="EC411" s="166"/>
      <c r="ED411" s="166"/>
      <c r="EE411" s="166"/>
      <c r="EF411" s="166"/>
      <c r="EG411" s="166"/>
      <c r="EH411" s="166"/>
      <c r="EI411" s="166"/>
      <c r="EJ411" s="166"/>
      <c r="EK411" s="166"/>
      <c r="EL411" s="166"/>
      <c r="EM411" s="166"/>
      <c r="EN411" s="166"/>
      <c r="EO411" s="166"/>
      <c r="EP411" s="166"/>
      <c r="EQ411" s="166"/>
      <c r="ER411" s="166"/>
      <c r="ES411" s="166"/>
      <c r="ET411" s="166"/>
    </row>
    <row r="412" spans="20:150">
      <c r="T412" s="166"/>
      <c r="U412" s="166"/>
      <c r="V412" s="166"/>
      <c r="W412" s="166"/>
      <c r="X412" s="166"/>
      <c r="Y412" s="166"/>
      <c r="Z412" s="166"/>
      <c r="AA412" s="166"/>
      <c r="AB412" s="166"/>
      <c r="AC412" s="166"/>
      <c r="AD412" s="166"/>
      <c r="AE412" s="166"/>
      <c r="AF412" s="166"/>
      <c r="AG412" s="166"/>
      <c r="AH412" s="166"/>
      <c r="AI412" s="166"/>
      <c r="AJ412" s="166"/>
      <c r="AK412" s="166"/>
      <c r="AL412" s="166"/>
      <c r="AM412" s="166"/>
      <c r="AN412" s="166"/>
      <c r="AO412" s="166"/>
      <c r="AP412" s="166"/>
      <c r="AQ412" s="166"/>
      <c r="AR412" s="166"/>
      <c r="AS412" s="166"/>
      <c r="AT412" s="166"/>
      <c r="AU412" s="166"/>
      <c r="AV412" s="166"/>
      <c r="AW412" s="166"/>
      <c r="AX412" s="166"/>
      <c r="AY412" s="166"/>
      <c r="AZ412" s="166"/>
      <c r="BA412" s="166"/>
      <c r="BB412" s="166"/>
      <c r="BC412" s="166"/>
      <c r="BD412" s="166"/>
      <c r="BE412" s="166"/>
      <c r="BF412" s="166"/>
      <c r="BG412" s="166"/>
      <c r="BH412" s="166"/>
      <c r="BI412" s="166"/>
      <c r="BJ412" s="166"/>
      <c r="BK412" s="166"/>
      <c r="BL412" s="166"/>
      <c r="BM412" s="166"/>
      <c r="BN412" s="166"/>
      <c r="BO412" s="166"/>
      <c r="BP412" s="166"/>
      <c r="BQ412" s="166"/>
      <c r="BR412" s="166"/>
      <c r="BS412" s="166"/>
      <c r="BT412" s="166"/>
      <c r="BU412" s="166"/>
      <c r="BV412" s="166"/>
      <c r="BW412" s="166"/>
      <c r="BX412" s="166"/>
      <c r="BY412" s="166"/>
      <c r="BZ412" s="166"/>
      <c r="CA412" s="166"/>
      <c r="CB412" s="166"/>
      <c r="CC412" s="166"/>
      <c r="CD412" s="166"/>
      <c r="CE412" s="166"/>
      <c r="CF412" s="166"/>
      <c r="CG412" s="166"/>
      <c r="CH412" s="166"/>
      <c r="CI412" s="166"/>
      <c r="CJ412" s="166"/>
      <c r="CK412" s="166"/>
      <c r="CL412" s="166"/>
      <c r="CM412" s="166"/>
      <c r="CN412" s="166"/>
      <c r="CO412" s="166"/>
      <c r="CP412" s="166"/>
      <c r="CQ412" s="166"/>
      <c r="CR412" s="166"/>
      <c r="CS412" s="166"/>
      <c r="CT412" s="166"/>
      <c r="CU412" s="166"/>
      <c r="CV412" s="166"/>
      <c r="CW412" s="166"/>
      <c r="CX412" s="166"/>
      <c r="CY412" s="166"/>
      <c r="CZ412" s="166"/>
      <c r="DA412" s="166"/>
      <c r="DB412" s="166"/>
      <c r="DC412" s="166"/>
      <c r="DD412" s="166"/>
      <c r="DE412" s="166"/>
      <c r="DF412" s="166"/>
      <c r="DG412" s="166"/>
      <c r="DH412" s="166"/>
      <c r="DI412" s="166"/>
      <c r="DJ412" s="166"/>
      <c r="DK412" s="166"/>
      <c r="DL412" s="166"/>
      <c r="DM412" s="166"/>
      <c r="DN412" s="166"/>
      <c r="DO412" s="166"/>
      <c r="DP412" s="166"/>
      <c r="DQ412" s="166"/>
      <c r="DR412" s="166"/>
      <c r="DS412" s="166"/>
      <c r="DT412" s="166"/>
      <c r="DU412" s="166"/>
      <c r="DV412" s="166"/>
      <c r="DW412" s="166"/>
      <c r="DX412" s="166"/>
      <c r="DY412" s="166"/>
      <c r="DZ412" s="166"/>
      <c r="EA412" s="166"/>
      <c r="EB412" s="166"/>
      <c r="EC412" s="166"/>
      <c r="ED412" s="166"/>
      <c r="EE412" s="166"/>
      <c r="EF412" s="166"/>
      <c r="EG412" s="166"/>
      <c r="EH412" s="166"/>
      <c r="EI412" s="166"/>
      <c r="EJ412" s="166"/>
      <c r="EK412" s="166"/>
      <c r="EL412" s="166"/>
      <c r="EM412" s="166"/>
      <c r="EN412" s="166"/>
      <c r="EO412" s="166"/>
      <c r="EP412" s="166"/>
      <c r="EQ412" s="166"/>
      <c r="ER412" s="166"/>
      <c r="ES412" s="166"/>
      <c r="ET412" s="166"/>
    </row>
    <row r="413" spans="20:150">
      <c r="T413" s="166"/>
      <c r="U413" s="166"/>
      <c r="V413" s="166"/>
      <c r="W413" s="166"/>
      <c r="X413" s="166"/>
      <c r="Y413" s="166"/>
      <c r="Z413" s="166"/>
      <c r="AA413" s="166"/>
      <c r="AB413" s="166"/>
      <c r="AC413" s="166"/>
      <c r="AD413" s="166"/>
      <c r="AE413" s="166"/>
      <c r="AF413" s="166"/>
      <c r="AG413" s="166"/>
      <c r="AH413" s="166"/>
      <c r="AI413" s="166"/>
      <c r="AJ413" s="166"/>
      <c r="AK413" s="166"/>
      <c r="AL413" s="166"/>
      <c r="AM413" s="166"/>
      <c r="AN413" s="166"/>
      <c r="AO413" s="166"/>
      <c r="AP413" s="166"/>
      <c r="AQ413" s="166"/>
      <c r="AR413" s="166"/>
      <c r="AS413" s="166"/>
      <c r="AT413" s="166"/>
      <c r="AU413" s="166"/>
      <c r="AV413" s="166"/>
      <c r="AW413" s="166"/>
      <c r="AX413" s="166"/>
      <c r="AY413" s="166"/>
      <c r="AZ413" s="166"/>
      <c r="BA413" s="166"/>
      <c r="BB413" s="166"/>
      <c r="BC413" s="166"/>
      <c r="BD413" s="166"/>
      <c r="BE413" s="166"/>
      <c r="BF413" s="166"/>
      <c r="BG413" s="166"/>
      <c r="BH413" s="166"/>
      <c r="BI413" s="166"/>
      <c r="BJ413" s="166"/>
      <c r="BK413" s="166"/>
      <c r="BL413" s="166"/>
      <c r="BM413" s="166"/>
      <c r="BN413" s="166"/>
      <c r="BO413" s="166"/>
      <c r="BP413" s="166"/>
      <c r="BQ413" s="166"/>
      <c r="BR413" s="166"/>
      <c r="BS413" s="166"/>
      <c r="BT413" s="166"/>
      <c r="BU413" s="166"/>
      <c r="BV413" s="166"/>
      <c r="BW413" s="166"/>
      <c r="BX413" s="166"/>
      <c r="BY413" s="166"/>
      <c r="BZ413" s="166"/>
      <c r="CA413" s="166"/>
      <c r="CB413" s="166"/>
      <c r="CC413" s="166"/>
      <c r="CD413" s="166"/>
      <c r="CE413" s="166"/>
      <c r="CF413" s="166"/>
      <c r="CG413" s="166"/>
      <c r="CH413" s="166"/>
      <c r="CI413" s="166"/>
      <c r="CJ413" s="166"/>
      <c r="CK413" s="166"/>
      <c r="CL413" s="166"/>
      <c r="CM413" s="166"/>
      <c r="CN413" s="166"/>
      <c r="CO413" s="166"/>
      <c r="CP413" s="166"/>
      <c r="CQ413" s="166"/>
      <c r="CR413" s="166"/>
      <c r="CS413" s="166"/>
      <c r="CT413" s="166"/>
      <c r="CU413" s="166"/>
      <c r="CV413" s="166"/>
      <c r="CW413" s="166"/>
      <c r="CX413" s="166"/>
      <c r="CY413" s="166"/>
      <c r="CZ413" s="166"/>
      <c r="DA413" s="166"/>
      <c r="DB413" s="166"/>
      <c r="DC413" s="166"/>
      <c r="DD413" s="166"/>
      <c r="DE413" s="166"/>
      <c r="DF413" s="166"/>
      <c r="DG413" s="166"/>
      <c r="DH413" s="166"/>
      <c r="DI413" s="166"/>
      <c r="DJ413" s="166"/>
      <c r="DK413" s="166"/>
      <c r="DL413" s="166"/>
      <c r="DM413" s="166"/>
      <c r="DN413" s="166"/>
      <c r="DO413" s="166"/>
      <c r="DP413" s="166"/>
      <c r="DQ413" s="166"/>
      <c r="DR413" s="166"/>
      <c r="DS413" s="166"/>
      <c r="DT413" s="166"/>
      <c r="DU413" s="166"/>
      <c r="DV413" s="166"/>
      <c r="DW413" s="166"/>
      <c r="DX413" s="166"/>
      <c r="DY413" s="166"/>
      <c r="DZ413" s="166"/>
      <c r="EA413" s="166"/>
      <c r="EB413" s="166"/>
      <c r="EC413" s="166"/>
      <c r="ED413" s="166"/>
      <c r="EE413" s="166"/>
      <c r="EF413" s="166"/>
      <c r="EG413" s="166"/>
      <c r="EH413" s="166"/>
      <c r="EI413" s="166"/>
      <c r="EJ413" s="166"/>
      <c r="EK413" s="166"/>
      <c r="EL413" s="166"/>
      <c r="EM413" s="166"/>
      <c r="EN413" s="166"/>
      <c r="EO413" s="166"/>
      <c r="EP413" s="166"/>
      <c r="EQ413" s="166"/>
      <c r="ER413" s="166"/>
      <c r="ES413" s="166"/>
      <c r="ET413" s="166"/>
    </row>
    <row r="414" spans="20:150">
      <c r="T414" s="166"/>
      <c r="U414" s="166"/>
      <c r="V414" s="166"/>
      <c r="W414" s="166"/>
      <c r="X414" s="166"/>
      <c r="Y414" s="166"/>
      <c r="Z414" s="166"/>
      <c r="AA414" s="166"/>
      <c r="AB414" s="166"/>
      <c r="AC414" s="166"/>
      <c r="AD414" s="166"/>
      <c r="AE414" s="166"/>
      <c r="AF414" s="166"/>
      <c r="AG414" s="166"/>
      <c r="AH414" s="166"/>
      <c r="AI414" s="166"/>
      <c r="AJ414" s="166"/>
      <c r="AK414" s="166"/>
      <c r="AL414" s="166"/>
      <c r="AM414" s="166"/>
      <c r="AN414" s="166"/>
      <c r="AO414" s="166"/>
      <c r="AP414" s="166"/>
      <c r="AQ414" s="166"/>
      <c r="AR414" s="166"/>
      <c r="AS414" s="166"/>
      <c r="AT414" s="166"/>
      <c r="AU414" s="166"/>
      <c r="AV414" s="166"/>
      <c r="AW414" s="166"/>
      <c r="AX414" s="166"/>
      <c r="AY414" s="166"/>
      <c r="AZ414" s="166"/>
      <c r="BA414" s="166"/>
      <c r="BB414" s="166"/>
      <c r="BC414" s="166"/>
      <c r="BD414" s="166"/>
      <c r="BE414" s="166"/>
      <c r="BF414" s="166"/>
      <c r="BG414" s="166"/>
      <c r="BH414" s="166"/>
      <c r="BI414" s="166"/>
      <c r="BJ414" s="166"/>
      <c r="BK414" s="166"/>
      <c r="BL414" s="166"/>
      <c r="BM414" s="166"/>
      <c r="BN414" s="166"/>
      <c r="BO414" s="166"/>
      <c r="BP414" s="166"/>
      <c r="BQ414" s="166"/>
      <c r="BR414" s="166"/>
      <c r="BS414" s="166"/>
      <c r="BT414" s="166"/>
      <c r="BU414" s="166"/>
      <c r="BV414" s="166"/>
      <c r="BW414" s="166"/>
      <c r="BX414" s="166"/>
      <c r="BY414" s="166"/>
      <c r="BZ414" s="166"/>
      <c r="CA414" s="166"/>
      <c r="CB414" s="166"/>
      <c r="CC414" s="166"/>
      <c r="CD414" s="166"/>
      <c r="CE414" s="166"/>
      <c r="CF414" s="166"/>
      <c r="CG414" s="166"/>
      <c r="CH414" s="166"/>
      <c r="CI414" s="166"/>
      <c r="CJ414" s="166"/>
      <c r="CK414" s="166"/>
      <c r="CL414" s="166"/>
      <c r="CM414" s="166"/>
      <c r="CN414" s="166"/>
      <c r="CO414" s="166"/>
      <c r="CP414" s="166"/>
      <c r="CQ414" s="166"/>
      <c r="CR414" s="166"/>
      <c r="CS414" s="166"/>
      <c r="CT414" s="166"/>
      <c r="CU414" s="166"/>
      <c r="CV414" s="166"/>
      <c r="CW414" s="166"/>
      <c r="CX414" s="166"/>
      <c r="CY414" s="166"/>
      <c r="CZ414" s="166"/>
      <c r="DA414" s="166"/>
      <c r="DB414" s="166"/>
      <c r="DC414" s="166"/>
      <c r="DD414" s="166"/>
      <c r="DE414" s="166"/>
      <c r="DF414" s="166"/>
      <c r="DG414" s="166"/>
      <c r="DH414" s="166"/>
      <c r="DI414" s="166"/>
      <c r="DJ414" s="166"/>
      <c r="DK414" s="166"/>
      <c r="DL414" s="166"/>
      <c r="DM414" s="166"/>
      <c r="DN414" s="166"/>
      <c r="DO414" s="166"/>
      <c r="DP414" s="166"/>
      <c r="DQ414" s="166"/>
      <c r="DR414" s="166"/>
      <c r="DS414" s="166"/>
      <c r="DT414" s="166"/>
      <c r="DU414" s="166"/>
      <c r="DV414" s="166"/>
      <c r="DW414" s="166"/>
      <c r="DX414" s="166"/>
      <c r="DY414" s="166"/>
      <c r="DZ414" s="166"/>
      <c r="EA414" s="166"/>
      <c r="EB414" s="166"/>
      <c r="EC414" s="166"/>
      <c r="ED414" s="166"/>
      <c r="EE414" s="166"/>
      <c r="EF414" s="166"/>
      <c r="EG414" s="166"/>
      <c r="EH414" s="166"/>
      <c r="EI414" s="166"/>
      <c r="EJ414" s="166"/>
      <c r="EK414" s="166"/>
      <c r="EL414" s="166"/>
      <c r="EM414" s="166"/>
      <c r="EN414" s="166"/>
      <c r="EO414" s="166"/>
      <c r="EP414" s="166"/>
      <c r="EQ414" s="166"/>
      <c r="ER414" s="166"/>
      <c r="ES414" s="166"/>
      <c r="ET414" s="166"/>
    </row>
    <row r="415" spans="20:150">
      <c r="T415" s="166"/>
      <c r="U415" s="166"/>
      <c r="V415" s="166"/>
      <c r="W415" s="166"/>
      <c r="X415" s="166"/>
      <c r="Y415" s="166"/>
      <c r="Z415" s="166"/>
      <c r="AA415" s="166"/>
      <c r="AB415" s="166"/>
      <c r="AC415" s="166"/>
      <c r="AD415" s="166"/>
      <c r="AE415" s="166"/>
      <c r="AF415" s="166"/>
      <c r="AG415" s="166"/>
      <c r="AH415" s="166"/>
      <c r="AI415" s="166"/>
      <c r="AJ415" s="166"/>
      <c r="AK415" s="166"/>
      <c r="AL415" s="166"/>
      <c r="AM415" s="166"/>
      <c r="AN415" s="166"/>
      <c r="AO415" s="166"/>
      <c r="AP415" s="166"/>
      <c r="AQ415" s="166"/>
      <c r="AR415" s="166"/>
      <c r="AS415" s="166"/>
      <c r="AT415" s="166"/>
      <c r="AU415" s="166"/>
      <c r="AV415" s="166"/>
      <c r="AW415" s="166"/>
      <c r="AX415" s="166"/>
      <c r="AY415" s="166"/>
      <c r="AZ415" s="166"/>
      <c r="BA415" s="166"/>
      <c r="BB415" s="166"/>
      <c r="BC415" s="166"/>
      <c r="BD415" s="166"/>
      <c r="BE415" s="166"/>
      <c r="BF415" s="166"/>
      <c r="BG415" s="166"/>
      <c r="BH415" s="166"/>
      <c r="BI415" s="166"/>
      <c r="BJ415" s="166"/>
      <c r="BK415" s="166"/>
      <c r="BL415" s="166"/>
      <c r="BM415" s="166"/>
      <c r="BN415" s="166"/>
      <c r="BO415" s="166"/>
      <c r="BP415" s="166"/>
      <c r="BQ415" s="166"/>
      <c r="BR415" s="166"/>
      <c r="BS415" s="166"/>
      <c r="BT415" s="166"/>
      <c r="BU415" s="166"/>
      <c r="BV415" s="166"/>
      <c r="BW415" s="166"/>
      <c r="BX415" s="166"/>
      <c r="BY415" s="166"/>
      <c r="BZ415" s="166"/>
      <c r="CA415" s="166"/>
      <c r="CB415" s="166"/>
      <c r="CC415" s="166"/>
      <c r="CD415" s="166"/>
      <c r="CE415" s="166"/>
      <c r="CF415" s="166"/>
      <c r="CG415" s="166"/>
      <c r="CH415" s="166"/>
      <c r="CI415" s="166"/>
      <c r="CJ415" s="166"/>
      <c r="CK415" s="166"/>
      <c r="CL415" s="166"/>
      <c r="CM415" s="166"/>
      <c r="CN415" s="166"/>
      <c r="CO415" s="166"/>
      <c r="CP415" s="166"/>
      <c r="CQ415" s="166"/>
      <c r="CR415" s="166"/>
      <c r="CS415" s="166"/>
      <c r="CT415" s="166"/>
      <c r="CU415" s="166"/>
      <c r="CV415" s="166"/>
      <c r="CW415" s="166"/>
      <c r="CX415" s="166"/>
      <c r="CY415" s="166"/>
      <c r="CZ415" s="166"/>
      <c r="DA415" s="166"/>
      <c r="DB415" s="166"/>
      <c r="DC415" s="166"/>
      <c r="DD415" s="166"/>
      <c r="DE415" s="166"/>
      <c r="DF415" s="166"/>
      <c r="DG415" s="166"/>
      <c r="DH415" s="166"/>
      <c r="DI415" s="166"/>
      <c r="DJ415" s="166"/>
      <c r="DK415" s="166"/>
      <c r="DL415" s="166"/>
      <c r="DM415" s="166"/>
      <c r="DN415" s="166"/>
      <c r="DO415" s="166"/>
      <c r="DP415" s="166"/>
      <c r="DQ415" s="166"/>
      <c r="DR415" s="166"/>
      <c r="DS415" s="166"/>
      <c r="DT415" s="166"/>
      <c r="DU415" s="166"/>
      <c r="DV415" s="166"/>
      <c r="DW415" s="166"/>
      <c r="DX415" s="166"/>
      <c r="DY415" s="166"/>
      <c r="DZ415" s="166"/>
      <c r="EA415" s="166"/>
      <c r="EB415" s="166"/>
      <c r="EC415" s="166"/>
      <c r="ED415" s="166"/>
      <c r="EE415" s="166"/>
      <c r="EF415" s="166"/>
      <c r="EG415" s="166"/>
      <c r="EH415" s="166"/>
      <c r="EI415" s="166"/>
      <c r="EJ415" s="166"/>
      <c r="EK415" s="166"/>
      <c r="EL415" s="166"/>
      <c r="EM415" s="166"/>
      <c r="EN415" s="166"/>
      <c r="EO415" s="166"/>
      <c r="EP415" s="166"/>
      <c r="EQ415" s="166"/>
      <c r="ER415" s="166"/>
      <c r="ES415" s="166"/>
      <c r="ET415" s="166"/>
    </row>
    <row r="416" spans="20:150">
      <c r="T416" s="166"/>
      <c r="U416" s="166"/>
      <c r="V416" s="166"/>
      <c r="W416" s="166"/>
      <c r="X416" s="166"/>
      <c r="Y416" s="166"/>
      <c r="Z416" s="166"/>
      <c r="AA416" s="166"/>
      <c r="AB416" s="166"/>
      <c r="AC416" s="166"/>
      <c r="AD416" s="166"/>
      <c r="AE416" s="166"/>
      <c r="AF416" s="166"/>
      <c r="AG416" s="166"/>
      <c r="AH416" s="166"/>
      <c r="AI416" s="166"/>
      <c r="AJ416" s="166"/>
      <c r="AK416" s="166"/>
      <c r="AL416" s="166"/>
      <c r="AM416" s="166"/>
      <c r="AN416" s="166"/>
      <c r="AO416" s="166"/>
      <c r="AP416" s="166"/>
      <c r="AQ416" s="166"/>
      <c r="AR416" s="166"/>
      <c r="AS416" s="166"/>
      <c r="AT416" s="166"/>
      <c r="AU416" s="166"/>
      <c r="AV416" s="166"/>
      <c r="AW416" s="166"/>
      <c r="AX416" s="166"/>
      <c r="AY416" s="166"/>
      <c r="AZ416" s="166"/>
      <c r="BA416" s="166"/>
      <c r="BB416" s="166"/>
      <c r="BC416" s="166"/>
      <c r="BD416" s="166"/>
      <c r="BE416" s="166"/>
      <c r="BF416" s="166"/>
      <c r="BG416" s="166"/>
      <c r="BH416" s="166"/>
      <c r="BI416" s="166"/>
      <c r="BJ416" s="166"/>
      <c r="BK416" s="166"/>
      <c r="BL416" s="166"/>
      <c r="BM416" s="166"/>
      <c r="BN416" s="166"/>
      <c r="BO416" s="166"/>
      <c r="BP416" s="166"/>
      <c r="BQ416" s="166"/>
      <c r="BR416" s="166"/>
      <c r="BS416" s="166"/>
      <c r="BT416" s="166"/>
      <c r="BU416" s="166"/>
      <c r="BV416" s="166"/>
      <c r="BW416" s="166"/>
      <c r="BX416" s="166"/>
      <c r="BY416" s="166"/>
      <c r="BZ416" s="166"/>
      <c r="CA416" s="166"/>
      <c r="CB416" s="166"/>
      <c r="CC416" s="166"/>
      <c r="CD416" s="166"/>
      <c r="CE416" s="166"/>
      <c r="CF416" s="166"/>
      <c r="CG416" s="166"/>
      <c r="CH416" s="166"/>
      <c r="CI416" s="166"/>
      <c r="CJ416" s="166"/>
      <c r="CK416" s="166"/>
      <c r="CL416" s="166"/>
      <c r="CM416" s="166"/>
      <c r="CN416" s="166"/>
      <c r="CO416" s="166"/>
      <c r="CP416" s="166"/>
      <c r="CQ416" s="166"/>
      <c r="CR416" s="166"/>
      <c r="CS416" s="166"/>
      <c r="CT416" s="166"/>
      <c r="CU416" s="166"/>
      <c r="CV416" s="166"/>
      <c r="CW416" s="166"/>
      <c r="CX416" s="166"/>
      <c r="CY416" s="166"/>
      <c r="CZ416" s="166"/>
      <c r="DA416" s="166"/>
      <c r="DB416" s="166"/>
      <c r="DC416" s="166"/>
      <c r="DD416" s="166"/>
      <c r="DE416" s="166"/>
      <c r="DF416" s="166"/>
      <c r="DG416" s="166"/>
      <c r="DH416" s="166"/>
      <c r="DI416" s="166"/>
      <c r="DJ416" s="166"/>
      <c r="DK416" s="166"/>
      <c r="DL416" s="166"/>
      <c r="DM416" s="166"/>
      <c r="DN416" s="166"/>
      <c r="DO416" s="166"/>
      <c r="DP416" s="166"/>
      <c r="DQ416" s="166"/>
      <c r="DR416" s="166"/>
      <c r="DS416" s="166"/>
      <c r="DT416" s="166"/>
      <c r="DU416" s="166"/>
      <c r="DV416" s="166"/>
      <c r="DW416" s="166"/>
      <c r="DX416" s="166"/>
      <c r="DY416" s="166"/>
      <c r="DZ416" s="166"/>
      <c r="EA416" s="166"/>
      <c r="EB416" s="166"/>
      <c r="EC416" s="166"/>
      <c r="ED416" s="166"/>
      <c r="EE416" s="166"/>
      <c r="EF416" s="166"/>
      <c r="EG416" s="166"/>
      <c r="EH416" s="166"/>
      <c r="EI416" s="166"/>
      <c r="EJ416" s="166"/>
      <c r="EK416" s="166"/>
      <c r="EL416" s="166"/>
      <c r="EM416" s="166"/>
      <c r="EN416" s="166"/>
      <c r="EO416" s="166"/>
      <c r="EP416" s="166"/>
      <c r="EQ416" s="166"/>
      <c r="ER416" s="166"/>
      <c r="ES416" s="166"/>
      <c r="ET416" s="166"/>
    </row>
    <row r="417" spans="20:150">
      <c r="T417" s="166"/>
      <c r="U417" s="166"/>
      <c r="V417" s="166"/>
      <c r="W417" s="166"/>
      <c r="X417" s="166"/>
      <c r="Y417" s="166"/>
      <c r="Z417" s="166"/>
      <c r="AA417" s="166"/>
      <c r="AB417" s="166"/>
      <c r="AC417" s="166"/>
      <c r="AD417" s="166"/>
      <c r="AE417" s="166"/>
      <c r="AF417" s="166"/>
      <c r="AG417" s="166"/>
      <c r="AH417" s="166"/>
      <c r="AI417" s="166"/>
      <c r="AJ417" s="166"/>
      <c r="AK417" s="166"/>
      <c r="AL417" s="166"/>
      <c r="AM417" s="166"/>
      <c r="AN417" s="166"/>
      <c r="AO417" s="166"/>
      <c r="AP417" s="166"/>
      <c r="AQ417" s="166"/>
      <c r="AR417" s="166"/>
      <c r="AS417" s="166"/>
      <c r="AT417" s="166"/>
      <c r="AU417" s="166"/>
      <c r="AV417" s="166"/>
      <c r="AW417" s="166"/>
      <c r="AX417" s="166"/>
      <c r="AY417" s="166"/>
      <c r="AZ417" s="166"/>
      <c r="BA417" s="166"/>
      <c r="BB417" s="166"/>
      <c r="BC417" s="166"/>
      <c r="BD417" s="166"/>
      <c r="BE417" s="166"/>
      <c r="BF417" s="166"/>
      <c r="BG417" s="166"/>
      <c r="BH417" s="166"/>
      <c r="BI417" s="166"/>
      <c r="BJ417" s="166"/>
      <c r="BK417" s="166"/>
      <c r="BL417" s="166"/>
      <c r="BM417" s="166"/>
      <c r="BN417" s="166"/>
      <c r="BO417" s="166"/>
      <c r="BP417" s="166"/>
      <c r="BQ417" s="166"/>
      <c r="BR417" s="166"/>
      <c r="BS417" s="166"/>
      <c r="BT417" s="166"/>
      <c r="BU417" s="166"/>
      <c r="BV417" s="166"/>
      <c r="BW417" s="166"/>
      <c r="BX417" s="166"/>
      <c r="BY417" s="166"/>
      <c r="BZ417" s="166"/>
      <c r="CA417" s="166"/>
      <c r="CB417" s="166"/>
      <c r="CC417" s="166"/>
      <c r="CD417" s="166"/>
      <c r="CE417" s="166"/>
      <c r="CF417" s="166"/>
      <c r="CG417" s="166"/>
      <c r="CH417" s="166"/>
      <c r="CI417" s="166"/>
      <c r="CJ417" s="166"/>
      <c r="CK417" s="166"/>
      <c r="CL417" s="166"/>
      <c r="CM417" s="166"/>
      <c r="CN417" s="166"/>
      <c r="CO417" s="166"/>
      <c r="CP417" s="166"/>
      <c r="CQ417" s="166"/>
      <c r="CR417" s="166"/>
      <c r="CS417" s="166"/>
      <c r="CT417" s="166"/>
      <c r="CU417" s="166"/>
      <c r="CV417" s="166"/>
      <c r="CW417" s="166"/>
      <c r="CX417" s="166"/>
      <c r="CY417" s="166"/>
      <c r="CZ417" s="166"/>
      <c r="DA417" s="166"/>
      <c r="DB417" s="166"/>
      <c r="DC417" s="166"/>
      <c r="DD417" s="166"/>
      <c r="DE417" s="166"/>
      <c r="DF417" s="166"/>
      <c r="DG417" s="166"/>
      <c r="DH417" s="166"/>
      <c r="DI417" s="166"/>
      <c r="DJ417" s="166"/>
      <c r="DK417" s="166"/>
      <c r="DL417" s="166"/>
      <c r="DM417" s="166"/>
      <c r="DN417" s="166"/>
      <c r="DO417" s="166"/>
      <c r="DP417" s="166"/>
      <c r="DQ417" s="166"/>
      <c r="DR417" s="166"/>
      <c r="DS417" s="166"/>
      <c r="DT417" s="166"/>
      <c r="DU417" s="166"/>
      <c r="DV417" s="166"/>
      <c r="DW417" s="166"/>
      <c r="DX417" s="166"/>
      <c r="DY417" s="166"/>
      <c r="DZ417" s="166"/>
      <c r="EA417" s="166"/>
      <c r="EB417" s="166"/>
      <c r="EC417" s="166"/>
      <c r="ED417" s="166"/>
      <c r="EE417" s="166"/>
      <c r="EF417" s="166"/>
      <c r="EG417" s="166"/>
      <c r="EH417" s="166"/>
      <c r="EI417" s="166"/>
      <c r="EJ417" s="166"/>
      <c r="EK417" s="166"/>
      <c r="EL417" s="166"/>
      <c r="EM417" s="166"/>
      <c r="EN417" s="166"/>
      <c r="EO417" s="166"/>
      <c r="EP417" s="166"/>
      <c r="EQ417" s="166"/>
      <c r="ER417" s="166"/>
      <c r="ES417" s="166"/>
      <c r="ET417" s="166"/>
    </row>
    <row r="418" spans="20:150">
      <c r="T418" s="166"/>
      <c r="U418" s="166"/>
      <c r="V418" s="166"/>
      <c r="W418" s="166"/>
      <c r="X418" s="166"/>
      <c r="Y418" s="166"/>
      <c r="Z418" s="166"/>
      <c r="AA418" s="166"/>
      <c r="AB418" s="166"/>
      <c r="AC418" s="166"/>
      <c r="AD418" s="166"/>
      <c r="AE418" s="166"/>
      <c r="AF418" s="166"/>
      <c r="AG418" s="166"/>
      <c r="AH418" s="166"/>
      <c r="AI418" s="166"/>
      <c r="AJ418" s="166"/>
      <c r="AK418" s="166"/>
      <c r="AL418" s="166"/>
      <c r="AM418" s="166"/>
      <c r="AN418" s="166"/>
      <c r="AO418" s="166"/>
      <c r="AP418" s="166"/>
      <c r="AQ418" s="166"/>
      <c r="AR418" s="166"/>
      <c r="AS418" s="166"/>
      <c r="AT418" s="166"/>
      <c r="AU418" s="166"/>
      <c r="AV418" s="166"/>
      <c r="AW418" s="166"/>
      <c r="AX418" s="166"/>
      <c r="AY418" s="166"/>
      <c r="AZ418" s="166"/>
      <c r="BA418" s="166"/>
      <c r="BB418" s="166"/>
      <c r="BC418" s="166"/>
      <c r="BD418" s="166"/>
      <c r="BE418" s="166"/>
      <c r="BF418" s="166"/>
      <c r="BG418" s="166"/>
      <c r="BH418" s="166"/>
      <c r="BI418" s="166"/>
      <c r="BJ418" s="166"/>
      <c r="BK418" s="166"/>
      <c r="BL418" s="166"/>
      <c r="BM418" s="166"/>
      <c r="BN418" s="166"/>
      <c r="BO418" s="166"/>
      <c r="BP418" s="166"/>
      <c r="BQ418" s="166"/>
      <c r="BR418" s="166"/>
      <c r="BS418" s="166"/>
      <c r="BT418" s="166"/>
      <c r="BU418" s="166"/>
      <c r="BV418" s="166"/>
      <c r="BW418" s="166"/>
      <c r="BX418" s="166"/>
      <c r="BY418" s="166"/>
      <c r="BZ418" s="166"/>
      <c r="CA418" s="166"/>
      <c r="CB418" s="166"/>
      <c r="CC418" s="166"/>
      <c r="CD418" s="166"/>
      <c r="CE418" s="166"/>
      <c r="CF418" s="166"/>
      <c r="CG418" s="166"/>
      <c r="CH418" s="166"/>
      <c r="CI418" s="166"/>
      <c r="CJ418" s="166"/>
      <c r="CK418" s="166"/>
      <c r="CL418" s="166"/>
      <c r="CM418" s="166"/>
      <c r="CN418" s="166"/>
      <c r="CO418" s="166"/>
      <c r="CP418" s="166"/>
      <c r="CQ418" s="166"/>
      <c r="CR418" s="166"/>
      <c r="CS418" s="166"/>
      <c r="CT418" s="166"/>
      <c r="CU418" s="166"/>
      <c r="CV418" s="166"/>
      <c r="CW418" s="166"/>
      <c r="CX418" s="166"/>
      <c r="CY418" s="166"/>
      <c r="CZ418" s="166"/>
      <c r="DA418" s="166"/>
      <c r="DB418" s="166"/>
      <c r="DC418" s="166"/>
      <c r="DD418" s="166"/>
      <c r="DE418" s="166"/>
      <c r="DF418" s="166"/>
      <c r="DG418" s="166"/>
      <c r="DH418" s="166"/>
      <c r="DI418" s="166"/>
      <c r="DJ418" s="166"/>
      <c r="DK418" s="166"/>
      <c r="DL418" s="166"/>
      <c r="DM418" s="166"/>
      <c r="DN418" s="166"/>
      <c r="DO418" s="166"/>
      <c r="DP418" s="166"/>
      <c r="DQ418" s="166"/>
      <c r="DR418" s="166"/>
      <c r="DS418" s="166"/>
      <c r="DT418" s="166"/>
      <c r="DU418" s="166"/>
      <c r="DV418" s="166"/>
      <c r="DW418" s="166"/>
      <c r="DX418" s="166"/>
      <c r="DY418" s="166"/>
      <c r="DZ418" s="166"/>
      <c r="EA418" s="166"/>
      <c r="EB418" s="166"/>
      <c r="EC418" s="166"/>
      <c r="ED418" s="166"/>
      <c r="EE418" s="166"/>
      <c r="EF418" s="166"/>
      <c r="EG418" s="166"/>
      <c r="EH418" s="166"/>
      <c r="EI418" s="166"/>
      <c r="EJ418" s="166"/>
      <c r="EK418" s="166"/>
      <c r="EL418" s="166"/>
      <c r="EM418" s="166"/>
      <c r="EN418" s="166"/>
      <c r="EO418" s="166"/>
      <c r="EP418" s="166"/>
      <c r="EQ418" s="166"/>
      <c r="ER418" s="166"/>
      <c r="ES418" s="166"/>
      <c r="ET418" s="166"/>
    </row>
    <row r="419" spans="20:150">
      <c r="T419" s="166"/>
      <c r="U419" s="166"/>
      <c r="V419" s="166"/>
      <c r="W419" s="166"/>
      <c r="X419" s="166"/>
      <c r="Y419" s="166"/>
      <c r="Z419" s="166"/>
      <c r="AA419" s="166"/>
      <c r="AB419" s="166"/>
      <c r="AC419" s="166"/>
      <c r="AD419" s="166"/>
      <c r="AE419" s="166"/>
      <c r="AF419" s="166"/>
      <c r="AG419" s="166"/>
      <c r="AH419" s="166"/>
      <c r="AI419" s="166"/>
      <c r="AJ419" s="166"/>
      <c r="AK419" s="166"/>
      <c r="AL419" s="166"/>
      <c r="AM419" s="166"/>
      <c r="AN419" s="166"/>
      <c r="AO419" s="166"/>
      <c r="AP419" s="166"/>
      <c r="AQ419" s="166"/>
      <c r="AR419" s="166"/>
      <c r="AS419" s="166"/>
      <c r="AT419" s="166"/>
      <c r="AU419" s="166"/>
      <c r="AV419" s="166"/>
      <c r="AW419" s="166"/>
      <c r="AX419" s="166"/>
      <c r="AY419" s="166"/>
      <c r="AZ419" s="166"/>
      <c r="BA419" s="166"/>
      <c r="BB419" s="166"/>
      <c r="BC419" s="166"/>
      <c r="BD419" s="166"/>
      <c r="BE419" s="166"/>
      <c r="BF419" s="166"/>
      <c r="BG419" s="166"/>
      <c r="BH419" s="166"/>
      <c r="BI419" s="166"/>
      <c r="BJ419" s="166"/>
      <c r="BK419" s="166"/>
      <c r="BL419" s="166"/>
      <c r="BM419" s="166"/>
      <c r="BN419" s="166"/>
      <c r="BO419" s="166"/>
      <c r="BP419" s="166"/>
      <c r="BQ419" s="166"/>
      <c r="BR419" s="166"/>
      <c r="BS419" s="166"/>
      <c r="BT419" s="166"/>
      <c r="BU419" s="166"/>
      <c r="BV419" s="166"/>
      <c r="BW419" s="166"/>
      <c r="BX419" s="166"/>
      <c r="BY419" s="166"/>
      <c r="BZ419" s="166"/>
      <c r="CA419" s="166"/>
      <c r="CB419" s="166"/>
      <c r="CC419" s="166"/>
      <c r="CD419" s="166"/>
      <c r="CE419" s="166"/>
      <c r="CF419" s="166"/>
      <c r="CG419" s="166"/>
      <c r="CH419" s="166"/>
      <c r="CI419" s="166"/>
      <c r="CJ419" s="166"/>
      <c r="CK419" s="166"/>
      <c r="CL419" s="166"/>
      <c r="CM419" s="166"/>
      <c r="CN419" s="166"/>
      <c r="CO419" s="166"/>
      <c r="CP419" s="166"/>
      <c r="CQ419" s="166"/>
      <c r="CR419" s="166"/>
      <c r="CS419" s="166"/>
      <c r="CT419" s="166"/>
      <c r="CU419" s="166"/>
      <c r="CV419" s="166"/>
      <c r="CW419" s="166"/>
      <c r="CX419" s="166"/>
      <c r="CY419" s="166"/>
      <c r="CZ419" s="166"/>
      <c r="DA419" s="166"/>
      <c r="DB419" s="166"/>
      <c r="DC419" s="166"/>
      <c r="DD419" s="166"/>
      <c r="DE419" s="166"/>
      <c r="DF419" s="166"/>
      <c r="DG419" s="166"/>
      <c r="DH419" s="166"/>
      <c r="DI419" s="166"/>
      <c r="DJ419" s="166"/>
      <c r="DK419" s="166"/>
      <c r="DL419" s="166"/>
      <c r="DM419" s="166"/>
      <c r="DN419" s="166"/>
      <c r="DO419" s="166"/>
      <c r="DP419" s="166"/>
      <c r="DQ419" s="166"/>
      <c r="DR419" s="166"/>
      <c r="DS419" s="166"/>
      <c r="DT419" s="166"/>
      <c r="DU419" s="166"/>
      <c r="DV419" s="166"/>
      <c r="DW419" s="166"/>
      <c r="DX419" s="166"/>
      <c r="DY419" s="166"/>
      <c r="DZ419" s="166"/>
      <c r="EA419" s="166"/>
      <c r="EB419" s="166"/>
      <c r="EC419" s="166"/>
      <c r="ED419" s="166"/>
      <c r="EE419" s="166"/>
      <c r="EF419" s="166"/>
      <c r="EG419" s="166"/>
      <c r="EH419" s="166"/>
      <c r="EI419" s="166"/>
      <c r="EJ419" s="166"/>
      <c r="EK419" s="166"/>
      <c r="EL419" s="166"/>
      <c r="EM419" s="166"/>
      <c r="EN419" s="166"/>
      <c r="EO419" s="166"/>
      <c r="EP419" s="166"/>
      <c r="EQ419" s="166"/>
      <c r="ER419" s="166"/>
      <c r="ES419" s="166"/>
      <c r="ET419" s="166"/>
    </row>
    <row r="420" spans="20:150">
      <c r="T420" s="166"/>
      <c r="U420" s="166"/>
      <c r="V420" s="166"/>
      <c r="W420" s="166"/>
      <c r="X420" s="166"/>
      <c r="Y420" s="166"/>
      <c r="Z420" s="166"/>
      <c r="AA420" s="166"/>
      <c r="AB420" s="166"/>
      <c r="AC420" s="166"/>
      <c r="AD420" s="166"/>
      <c r="AE420" s="166"/>
      <c r="AF420" s="166"/>
      <c r="AG420" s="166"/>
      <c r="AH420" s="166"/>
      <c r="AI420" s="166"/>
      <c r="AJ420" s="166"/>
      <c r="AK420" s="166"/>
      <c r="AL420" s="166"/>
      <c r="AM420" s="166"/>
      <c r="AN420" s="166"/>
      <c r="AO420" s="166"/>
      <c r="AP420" s="166"/>
      <c r="AQ420" s="166"/>
      <c r="AR420" s="166"/>
      <c r="AS420" s="166"/>
      <c r="AT420" s="166"/>
      <c r="AU420" s="166"/>
      <c r="AV420" s="166"/>
      <c r="AW420" s="166"/>
      <c r="AX420" s="166"/>
      <c r="AY420" s="166"/>
      <c r="AZ420" s="166"/>
      <c r="BA420" s="166"/>
      <c r="BB420" s="166"/>
      <c r="BC420" s="166"/>
      <c r="BD420" s="166"/>
      <c r="BE420" s="166"/>
      <c r="BF420" s="166"/>
      <c r="BG420" s="166"/>
      <c r="BH420" s="166"/>
      <c r="BI420" s="166"/>
      <c r="BJ420" s="166"/>
      <c r="BK420" s="166"/>
      <c r="BL420" s="166"/>
      <c r="BM420" s="166"/>
      <c r="BN420" s="166"/>
      <c r="BO420" s="166"/>
      <c r="BP420" s="166"/>
      <c r="BQ420" s="166"/>
      <c r="BR420" s="166"/>
      <c r="BS420" s="166"/>
      <c r="BT420" s="166"/>
      <c r="BU420" s="166"/>
      <c r="BV420" s="166"/>
      <c r="BW420" s="166"/>
      <c r="BX420" s="166"/>
      <c r="BY420" s="166"/>
      <c r="BZ420" s="166"/>
      <c r="CA420" s="166"/>
      <c r="CB420" s="166"/>
      <c r="CC420" s="166"/>
      <c r="CD420" s="166"/>
      <c r="CE420" s="166"/>
      <c r="CF420" s="166"/>
      <c r="CG420" s="166"/>
      <c r="CH420" s="166"/>
      <c r="CI420" s="166"/>
      <c r="CJ420" s="166"/>
      <c r="CK420" s="166"/>
      <c r="CL420" s="166"/>
      <c r="CM420" s="166"/>
      <c r="CN420" s="166"/>
      <c r="CO420" s="166"/>
      <c r="CP420" s="166"/>
      <c r="CQ420" s="166"/>
      <c r="CR420" s="166"/>
      <c r="CS420" s="166"/>
      <c r="CT420" s="166"/>
      <c r="CU420" s="166"/>
      <c r="CV420" s="166"/>
      <c r="CW420" s="166"/>
      <c r="CX420" s="166"/>
      <c r="CY420" s="166"/>
      <c r="CZ420" s="166"/>
      <c r="DA420" s="166"/>
      <c r="DB420" s="166"/>
      <c r="DC420" s="166"/>
      <c r="DD420" s="166"/>
      <c r="DE420" s="166"/>
      <c r="DF420" s="166"/>
      <c r="DG420" s="166"/>
      <c r="DH420" s="166"/>
      <c r="DI420" s="166"/>
      <c r="DJ420" s="166"/>
      <c r="DK420" s="166"/>
      <c r="DL420" s="166"/>
      <c r="DM420" s="166"/>
      <c r="DN420" s="166"/>
      <c r="DO420" s="166"/>
      <c r="DP420" s="166"/>
      <c r="DQ420" s="166"/>
      <c r="DR420" s="166"/>
      <c r="DS420" s="166"/>
      <c r="DT420" s="166"/>
      <c r="DU420" s="166"/>
      <c r="DV420" s="166"/>
      <c r="DW420" s="166"/>
      <c r="DX420" s="166"/>
      <c r="DY420" s="166"/>
      <c r="DZ420" s="166"/>
      <c r="EA420" s="166"/>
      <c r="EB420" s="166"/>
      <c r="EC420" s="166"/>
      <c r="ED420" s="166"/>
      <c r="EE420" s="166"/>
      <c r="EF420" s="166"/>
      <c r="EG420" s="166"/>
      <c r="EH420" s="166"/>
      <c r="EI420" s="166"/>
      <c r="EJ420" s="166"/>
      <c r="EK420" s="166"/>
      <c r="EL420" s="166"/>
      <c r="EM420" s="166"/>
      <c r="EN420" s="166"/>
      <c r="EO420" s="166"/>
      <c r="EP420" s="166"/>
      <c r="EQ420" s="166"/>
      <c r="ER420" s="166"/>
      <c r="ES420" s="166"/>
      <c r="ET420" s="166"/>
    </row>
    <row r="421" spans="20:150">
      <c r="T421" s="166"/>
      <c r="U421" s="166"/>
      <c r="V421" s="166"/>
      <c r="W421" s="166"/>
      <c r="X421" s="166"/>
      <c r="Y421" s="166"/>
      <c r="Z421" s="166"/>
      <c r="AA421" s="166"/>
      <c r="AB421" s="166"/>
      <c r="AC421" s="166"/>
      <c r="AD421" s="166"/>
      <c r="AE421" s="166"/>
      <c r="AF421" s="166"/>
      <c r="AG421" s="166"/>
      <c r="AH421" s="166"/>
      <c r="AI421" s="166"/>
      <c r="AJ421" s="166"/>
      <c r="AK421" s="166"/>
      <c r="AL421" s="166"/>
      <c r="AM421" s="166"/>
      <c r="AN421" s="166"/>
      <c r="AO421" s="166"/>
      <c r="AP421" s="166"/>
      <c r="AQ421" s="166"/>
      <c r="AR421" s="166"/>
      <c r="AS421" s="166"/>
      <c r="AT421" s="166"/>
      <c r="AU421" s="166"/>
      <c r="AV421" s="166"/>
      <c r="AW421" s="166"/>
      <c r="AX421" s="166"/>
      <c r="AY421" s="166"/>
      <c r="AZ421" s="166"/>
      <c r="BA421" s="166"/>
      <c r="BB421" s="166"/>
      <c r="BC421" s="166"/>
      <c r="BD421" s="166"/>
      <c r="BE421" s="166"/>
      <c r="BF421" s="166"/>
      <c r="BG421" s="166"/>
      <c r="BH421" s="166"/>
      <c r="BI421" s="166"/>
      <c r="BJ421" s="166"/>
      <c r="BK421" s="166"/>
      <c r="BL421" s="166"/>
      <c r="BM421" s="166"/>
      <c r="BN421" s="166"/>
      <c r="BO421" s="166"/>
      <c r="BP421" s="166"/>
      <c r="BQ421" s="166"/>
      <c r="BR421" s="166"/>
      <c r="BS421" s="166"/>
      <c r="BT421" s="166"/>
      <c r="BU421" s="166"/>
      <c r="BV421" s="166"/>
      <c r="BW421" s="166"/>
      <c r="BX421" s="166"/>
      <c r="BY421" s="166"/>
      <c r="BZ421" s="166"/>
      <c r="CA421" s="166"/>
      <c r="CB421" s="166"/>
      <c r="CC421" s="166"/>
      <c r="CD421" s="166"/>
      <c r="CE421" s="166"/>
      <c r="CF421" s="166"/>
      <c r="CG421" s="166"/>
      <c r="CH421" s="166"/>
      <c r="CI421" s="166"/>
      <c r="CJ421" s="166"/>
      <c r="CK421" s="166"/>
      <c r="CL421" s="166"/>
      <c r="CM421" s="166"/>
      <c r="CN421" s="166"/>
      <c r="CO421" s="166"/>
      <c r="CP421" s="166"/>
      <c r="CQ421" s="166"/>
      <c r="CR421" s="166"/>
      <c r="CS421" s="166"/>
      <c r="CT421" s="166"/>
      <c r="CU421" s="166"/>
      <c r="CV421" s="166"/>
      <c r="CW421" s="166"/>
      <c r="CX421" s="166"/>
      <c r="CY421" s="166"/>
      <c r="CZ421" s="166"/>
      <c r="DA421" s="166"/>
      <c r="DB421" s="166"/>
      <c r="DC421" s="166"/>
      <c r="DD421" s="166"/>
      <c r="DE421" s="166"/>
      <c r="DF421" s="166"/>
      <c r="DG421" s="166"/>
      <c r="DH421" s="166"/>
      <c r="DI421" s="166"/>
      <c r="DJ421" s="166"/>
      <c r="DK421" s="166"/>
      <c r="DL421" s="166"/>
      <c r="DM421" s="166"/>
      <c r="DN421" s="166"/>
      <c r="DO421" s="166"/>
      <c r="DP421" s="166"/>
      <c r="DQ421" s="166"/>
      <c r="DR421" s="166"/>
      <c r="DS421" s="166"/>
      <c r="DT421" s="166"/>
      <c r="DU421" s="166"/>
      <c r="DV421" s="166"/>
      <c r="DW421" s="166"/>
      <c r="DX421" s="166"/>
      <c r="DY421" s="166"/>
      <c r="DZ421" s="166"/>
      <c r="EA421" s="166"/>
      <c r="EB421" s="166"/>
      <c r="EC421" s="166"/>
      <c r="ED421" s="166"/>
      <c r="EE421" s="166"/>
      <c r="EF421" s="166"/>
      <c r="EG421" s="166"/>
      <c r="EH421" s="166"/>
      <c r="EI421" s="166"/>
      <c r="EJ421" s="166"/>
      <c r="EK421" s="166"/>
      <c r="EL421" s="166"/>
      <c r="EM421" s="166"/>
      <c r="EN421" s="166"/>
      <c r="EO421" s="166"/>
      <c r="EP421" s="166"/>
      <c r="EQ421" s="166"/>
      <c r="ER421" s="166"/>
      <c r="ES421" s="166"/>
      <c r="ET421" s="166"/>
    </row>
    <row r="422" spans="20:150">
      <c r="T422" s="166"/>
      <c r="U422" s="166"/>
      <c r="V422" s="166"/>
      <c r="W422" s="166"/>
      <c r="X422" s="166"/>
      <c r="Y422" s="166"/>
      <c r="Z422" s="166"/>
      <c r="AA422" s="166"/>
      <c r="AB422" s="166"/>
      <c r="AC422" s="166"/>
      <c r="AD422" s="166"/>
      <c r="AE422" s="166"/>
      <c r="AF422" s="166"/>
      <c r="AG422" s="166"/>
      <c r="AH422" s="166"/>
      <c r="AI422" s="166"/>
      <c r="AJ422" s="166"/>
      <c r="AK422" s="166"/>
      <c r="AL422" s="166"/>
      <c r="AM422" s="166"/>
      <c r="AN422" s="166"/>
      <c r="AO422" s="166"/>
      <c r="AP422" s="166"/>
      <c r="AQ422" s="166"/>
      <c r="AR422" s="166"/>
      <c r="AS422" s="166"/>
      <c r="AT422" s="166"/>
      <c r="AU422" s="166"/>
      <c r="AV422" s="166"/>
      <c r="AW422" s="166"/>
      <c r="AX422" s="166"/>
      <c r="AY422" s="166"/>
      <c r="AZ422" s="166"/>
      <c r="BA422" s="166"/>
      <c r="BB422" s="166"/>
      <c r="BC422" s="166"/>
      <c r="BD422" s="166"/>
      <c r="BE422" s="166"/>
      <c r="BF422" s="166"/>
      <c r="BG422" s="166"/>
      <c r="BH422" s="166"/>
      <c r="BI422" s="166"/>
      <c r="BJ422" s="166"/>
      <c r="BK422" s="166"/>
      <c r="BL422" s="166"/>
      <c r="BM422" s="166"/>
      <c r="BN422" s="166"/>
      <c r="BO422" s="166"/>
      <c r="BP422" s="166"/>
      <c r="BQ422" s="166"/>
      <c r="BR422" s="166"/>
      <c r="BS422" s="166"/>
      <c r="BT422" s="166"/>
      <c r="BU422" s="166"/>
      <c r="BV422" s="166"/>
      <c r="BW422" s="166"/>
      <c r="BX422" s="166"/>
      <c r="BY422" s="166"/>
      <c r="BZ422" s="166"/>
      <c r="CA422" s="166"/>
      <c r="CB422" s="166"/>
      <c r="CC422" s="166"/>
      <c r="CD422" s="166"/>
      <c r="CE422" s="166"/>
      <c r="CF422" s="166"/>
      <c r="CG422" s="166"/>
      <c r="CH422" s="166"/>
      <c r="CI422" s="166"/>
      <c r="CJ422" s="166"/>
      <c r="CK422" s="166"/>
      <c r="CL422" s="166"/>
      <c r="CM422" s="166"/>
      <c r="CN422" s="166"/>
      <c r="CO422" s="166"/>
      <c r="CP422" s="166"/>
      <c r="CQ422" s="166"/>
      <c r="CR422" s="166"/>
      <c r="CS422" s="166"/>
      <c r="CT422" s="166"/>
      <c r="CU422" s="166"/>
      <c r="CV422" s="166"/>
      <c r="CW422" s="166"/>
      <c r="CX422" s="166"/>
      <c r="CY422" s="166"/>
      <c r="CZ422" s="166"/>
      <c r="DA422" s="166"/>
      <c r="DB422" s="166"/>
      <c r="DC422" s="166"/>
      <c r="DD422" s="166"/>
      <c r="DE422" s="166"/>
      <c r="DF422" s="166"/>
      <c r="DG422" s="166"/>
      <c r="DH422" s="166"/>
      <c r="DI422" s="166"/>
      <c r="DJ422" s="166"/>
      <c r="DK422" s="166"/>
      <c r="DL422" s="166"/>
      <c r="DM422" s="166"/>
      <c r="DN422" s="166"/>
      <c r="DO422" s="166"/>
      <c r="DP422" s="166"/>
      <c r="DQ422" s="166"/>
      <c r="DR422" s="166"/>
      <c r="DS422" s="166"/>
      <c r="DT422" s="166"/>
      <c r="DU422" s="166"/>
      <c r="DV422" s="166"/>
      <c r="DW422" s="166"/>
      <c r="DX422" s="166"/>
      <c r="DY422" s="166"/>
      <c r="DZ422" s="166"/>
      <c r="EA422" s="166"/>
      <c r="EB422" s="166"/>
      <c r="EC422" s="166"/>
      <c r="ED422" s="166"/>
      <c r="EE422" s="166"/>
      <c r="EF422" s="166"/>
      <c r="EG422" s="166"/>
      <c r="EH422" s="166"/>
      <c r="EI422" s="166"/>
      <c r="EJ422" s="166"/>
      <c r="EK422" s="166"/>
      <c r="EL422" s="166"/>
      <c r="EM422" s="166"/>
      <c r="EN422" s="166"/>
      <c r="EO422" s="166"/>
      <c r="EP422" s="166"/>
      <c r="EQ422" s="166"/>
      <c r="ER422" s="166"/>
      <c r="ES422" s="166"/>
      <c r="ET422" s="166"/>
    </row>
    <row r="423" spans="20:150">
      <c r="T423" s="166"/>
      <c r="U423" s="166"/>
      <c r="V423" s="166"/>
      <c r="W423" s="166"/>
      <c r="X423" s="166"/>
      <c r="Y423" s="166"/>
      <c r="Z423" s="166"/>
      <c r="AA423" s="166"/>
      <c r="AB423" s="166"/>
      <c r="AC423" s="166"/>
      <c r="AD423" s="166"/>
      <c r="AE423" s="166"/>
      <c r="AF423" s="166"/>
      <c r="AG423" s="166"/>
      <c r="AH423" s="166"/>
      <c r="AI423" s="166"/>
      <c r="AJ423" s="166"/>
      <c r="AK423" s="166"/>
      <c r="AL423" s="166"/>
      <c r="AM423" s="166"/>
      <c r="AN423" s="166"/>
      <c r="AO423" s="166"/>
      <c r="AP423" s="166"/>
      <c r="AQ423" s="166"/>
      <c r="AR423" s="166"/>
      <c r="AS423" s="166"/>
      <c r="AT423" s="166"/>
      <c r="AU423" s="166"/>
      <c r="AV423" s="166"/>
      <c r="AW423" s="166"/>
      <c r="AX423" s="166"/>
      <c r="AY423" s="166"/>
      <c r="AZ423" s="166"/>
      <c r="BA423" s="166"/>
      <c r="BB423" s="166"/>
      <c r="BC423" s="166"/>
      <c r="BD423" s="166"/>
      <c r="BE423" s="166"/>
      <c r="BF423" s="166"/>
      <c r="BG423" s="166"/>
      <c r="BH423" s="166"/>
      <c r="BI423" s="166"/>
      <c r="BJ423" s="166"/>
      <c r="BK423" s="166"/>
      <c r="BL423" s="166"/>
      <c r="BM423" s="166"/>
      <c r="BN423" s="166"/>
      <c r="BO423" s="166"/>
      <c r="BP423" s="166"/>
      <c r="BQ423" s="166"/>
      <c r="BR423" s="166"/>
      <c r="BS423" s="166"/>
      <c r="BT423" s="166"/>
      <c r="BU423" s="166"/>
      <c r="BV423" s="166"/>
      <c r="BW423" s="166"/>
      <c r="BX423" s="166"/>
      <c r="BY423" s="166"/>
      <c r="BZ423" s="166"/>
      <c r="CA423" s="166"/>
      <c r="CB423" s="166"/>
      <c r="CC423" s="166"/>
      <c r="CD423" s="166"/>
      <c r="CE423" s="166"/>
      <c r="CF423" s="166"/>
      <c r="CG423" s="166"/>
      <c r="CH423" s="166"/>
      <c r="CI423" s="166"/>
      <c r="CJ423" s="166"/>
      <c r="CK423" s="166"/>
      <c r="CL423" s="166"/>
      <c r="CM423" s="166"/>
      <c r="CN423" s="166"/>
      <c r="CO423" s="166"/>
      <c r="CP423" s="166"/>
      <c r="CQ423" s="166"/>
      <c r="CR423" s="166"/>
      <c r="CS423" s="166"/>
      <c r="CT423" s="166"/>
      <c r="CU423" s="166"/>
      <c r="CV423" s="166"/>
      <c r="CW423" s="166"/>
      <c r="CX423" s="166"/>
      <c r="CY423" s="166"/>
      <c r="CZ423" s="166"/>
      <c r="DA423" s="166"/>
      <c r="DB423" s="166"/>
      <c r="DC423" s="166"/>
      <c r="DD423" s="166"/>
      <c r="DE423" s="166"/>
      <c r="DF423" s="166"/>
      <c r="DG423" s="166"/>
      <c r="DH423" s="166"/>
      <c r="DI423" s="166"/>
      <c r="DJ423" s="166"/>
      <c r="DK423" s="166"/>
      <c r="DL423" s="166"/>
      <c r="DM423" s="166"/>
      <c r="DN423" s="166"/>
      <c r="DO423" s="166"/>
      <c r="DP423" s="166"/>
      <c r="DQ423" s="166"/>
      <c r="DR423" s="166"/>
      <c r="DS423" s="166"/>
      <c r="DT423" s="166"/>
      <c r="DU423" s="166"/>
      <c r="DV423" s="166"/>
      <c r="DW423" s="166"/>
      <c r="DX423" s="166"/>
      <c r="DY423" s="166"/>
      <c r="DZ423" s="166"/>
      <c r="EA423" s="166"/>
      <c r="EB423" s="166"/>
      <c r="EC423" s="166"/>
      <c r="ED423" s="166"/>
      <c r="EE423" s="166"/>
      <c r="EF423" s="166"/>
      <c r="EG423" s="166"/>
      <c r="EH423" s="166"/>
      <c r="EI423" s="166"/>
      <c r="EJ423" s="166"/>
      <c r="EK423" s="166"/>
      <c r="EL423" s="166"/>
      <c r="EM423" s="166"/>
      <c r="EN423" s="166"/>
      <c r="EO423" s="166"/>
      <c r="EP423" s="166"/>
      <c r="EQ423" s="166"/>
      <c r="ER423" s="166"/>
      <c r="ES423" s="166"/>
      <c r="ET423" s="166"/>
    </row>
    <row r="424" spans="20:150">
      <c r="T424" s="166"/>
      <c r="U424" s="166"/>
      <c r="V424" s="166"/>
      <c r="W424" s="166"/>
      <c r="X424" s="166"/>
      <c r="Y424" s="166"/>
      <c r="Z424" s="166"/>
      <c r="AA424" s="166"/>
      <c r="AB424" s="166"/>
      <c r="AC424" s="166"/>
      <c r="AD424" s="166"/>
      <c r="AE424" s="166"/>
      <c r="AF424" s="166"/>
      <c r="AG424" s="166"/>
      <c r="AH424" s="166"/>
      <c r="AI424" s="166"/>
      <c r="AJ424" s="166"/>
      <c r="AK424" s="166"/>
      <c r="AL424" s="166"/>
      <c r="AM424" s="166"/>
      <c r="AN424" s="166"/>
      <c r="AO424" s="166"/>
      <c r="AP424" s="166"/>
      <c r="AQ424" s="166"/>
      <c r="AR424" s="166"/>
      <c r="AS424" s="166"/>
      <c r="AT424" s="166"/>
      <c r="AU424" s="166"/>
      <c r="AV424" s="166"/>
      <c r="AW424" s="166"/>
      <c r="AX424" s="166"/>
      <c r="AY424" s="166"/>
      <c r="AZ424" s="166"/>
      <c r="BA424" s="166"/>
      <c r="BB424" s="166"/>
      <c r="BC424" s="166"/>
      <c r="BD424" s="166"/>
      <c r="BE424" s="166"/>
      <c r="BF424" s="166"/>
      <c r="BG424" s="166"/>
      <c r="BH424" s="166"/>
      <c r="BI424" s="166"/>
      <c r="BJ424" s="166"/>
      <c r="BK424" s="166"/>
      <c r="BL424" s="166"/>
      <c r="BM424" s="166"/>
      <c r="BN424" s="166"/>
      <c r="BO424" s="166"/>
      <c r="BP424" s="166"/>
      <c r="BQ424" s="166"/>
      <c r="BR424" s="166"/>
      <c r="BS424" s="166"/>
      <c r="BT424" s="166"/>
      <c r="BU424" s="166"/>
      <c r="BV424" s="166"/>
      <c r="BW424" s="166"/>
      <c r="BX424" s="166"/>
      <c r="BY424" s="166"/>
      <c r="BZ424" s="166"/>
      <c r="CA424" s="166"/>
      <c r="CB424" s="166"/>
      <c r="CC424" s="166"/>
      <c r="CD424" s="166"/>
      <c r="CE424" s="166"/>
      <c r="CF424" s="166"/>
      <c r="CG424" s="166"/>
      <c r="CH424" s="166"/>
      <c r="CI424" s="166"/>
      <c r="CJ424" s="166"/>
      <c r="CK424" s="166"/>
      <c r="CL424" s="166"/>
      <c r="CM424" s="166"/>
      <c r="CN424" s="166"/>
      <c r="CO424" s="166"/>
      <c r="CP424" s="166"/>
      <c r="CQ424" s="166"/>
      <c r="CR424" s="166"/>
      <c r="CS424" s="166"/>
      <c r="CT424" s="166"/>
      <c r="CU424" s="166"/>
      <c r="CV424" s="166"/>
      <c r="CW424" s="166"/>
      <c r="CX424" s="166"/>
      <c r="CY424" s="166"/>
      <c r="CZ424" s="166"/>
      <c r="DA424" s="166"/>
      <c r="DB424" s="166"/>
      <c r="DC424" s="166"/>
      <c r="DD424" s="166"/>
      <c r="DE424" s="166"/>
      <c r="DF424" s="166"/>
      <c r="DG424" s="166"/>
      <c r="DH424" s="166"/>
      <c r="DI424" s="166"/>
      <c r="DJ424" s="166"/>
      <c r="DK424" s="166"/>
      <c r="DL424" s="166"/>
      <c r="DM424" s="166"/>
      <c r="DN424" s="166"/>
      <c r="DO424" s="166"/>
      <c r="DP424" s="166"/>
      <c r="DQ424" s="166"/>
      <c r="DR424" s="166"/>
      <c r="DS424" s="166"/>
      <c r="DT424" s="166"/>
      <c r="DU424" s="166"/>
      <c r="DV424" s="166"/>
      <c r="DW424" s="166"/>
      <c r="DX424" s="166"/>
      <c r="DY424" s="166"/>
      <c r="DZ424" s="166"/>
      <c r="EA424" s="166"/>
      <c r="EB424" s="166"/>
      <c r="EC424" s="166"/>
      <c r="ED424" s="166"/>
      <c r="EE424" s="166"/>
      <c r="EF424" s="166"/>
      <c r="EG424" s="166"/>
      <c r="EH424" s="166"/>
      <c r="EI424" s="166"/>
      <c r="EJ424" s="166"/>
      <c r="EK424" s="166"/>
      <c r="EL424" s="166"/>
      <c r="EM424" s="166"/>
      <c r="EN424" s="166"/>
      <c r="EO424" s="166"/>
      <c r="EP424" s="166"/>
      <c r="EQ424" s="166"/>
      <c r="ER424" s="166"/>
      <c r="ES424" s="166"/>
      <c r="ET424" s="166"/>
    </row>
    <row r="425" spans="20:150">
      <c r="T425" s="166"/>
      <c r="U425" s="166"/>
      <c r="V425" s="166"/>
      <c r="W425" s="166"/>
      <c r="X425" s="166"/>
      <c r="Y425" s="166"/>
      <c r="Z425" s="166"/>
      <c r="AA425" s="166"/>
      <c r="AB425" s="166"/>
      <c r="AC425" s="166"/>
      <c r="AD425" s="166"/>
      <c r="AE425" s="166"/>
      <c r="AF425" s="166"/>
      <c r="AG425" s="166"/>
      <c r="AH425" s="166"/>
      <c r="AI425" s="166"/>
      <c r="AJ425" s="166"/>
      <c r="AK425" s="166"/>
      <c r="AL425" s="166"/>
      <c r="AM425" s="166"/>
      <c r="AN425" s="166"/>
      <c r="AO425" s="166"/>
      <c r="AP425" s="166"/>
      <c r="AQ425" s="166"/>
      <c r="AR425" s="166"/>
      <c r="AS425" s="166"/>
      <c r="AT425" s="166"/>
      <c r="AU425" s="166"/>
      <c r="AV425" s="166"/>
      <c r="AW425" s="166"/>
      <c r="AX425" s="166"/>
      <c r="AY425" s="166"/>
      <c r="AZ425" s="166"/>
      <c r="BA425" s="166"/>
      <c r="BB425" s="166"/>
      <c r="BC425" s="166"/>
      <c r="BD425" s="166"/>
      <c r="BE425" s="166"/>
      <c r="BF425" s="166"/>
      <c r="BG425" s="166"/>
      <c r="BH425" s="166"/>
      <c r="BI425" s="166"/>
      <c r="BJ425" s="166"/>
      <c r="BK425" s="166"/>
      <c r="BL425" s="166"/>
      <c r="BM425" s="166"/>
      <c r="BN425" s="166"/>
      <c r="BO425" s="166"/>
      <c r="BP425" s="166"/>
      <c r="BQ425" s="166"/>
      <c r="BR425" s="166"/>
      <c r="BS425" s="166"/>
      <c r="BT425" s="166"/>
      <c r="BU425" s="166"/>
      <c r="BV425" s="166"/>
      <c r="BW425" s="166"/>
      <c r="BX425" s="166"/>
      <c r="BY425" s="166"/>
      <c r="BZ425" s="166"/>
      <c r="CA425" s="166"/>
      <c r="CB425" s="166"/>
      <c r="CC425" s="166"/>
      <c r="CD425" s="166"/>
      <c r="CE425" s="166"/>
      <c r="CF425" s="166"/>
      <c r="CG425" s="166"/>
      <c r="CH425" s="166"/>
      <c r="CI425" s="166"/>
      <c r="CJ425" s="166"/>
      <c r="CK425" s="166"/>
      <c r="CL425" s="166"/>
      <c r="CM425" s="166"/>
      <c r="CN425" s="166"/>
      <c r="CO425" s="166"/>
      <c r="CP425" s="166"/>
      <c r="CQ425" s="166"/>
      <c r="CR425" s="166"/>
      <c r="CS425" s="166"/>
      <c r="CT425" s="166"/>
      <c r="CU425" s="166"/>
      <c r="CV425" s="166"/>
      <c r="CW425" s="166"/>
      <c r="CX425" s="166"/>
      <c r="CY425" s="166"/>
      <c r="CZ425" s="166"/>
      <c r="DA425" s="166"/>
      <c r="DB425" s="166"/>
      <c r="DC425" s="166"/>
      <c r="DD425" s="166"/>
      <c r="DE425" s="166"/>
      <c r="DF425" s="166"/>
      <c r="DG425" s="166"/>
      <c r="DH425" s="166"/>
      <c r="DI425" s="166"/>
      <c r="DJ425" s="166"/>
      <c r="DK425" s="166"/>
      <c r="DL425" s="166"/>
      <c r="DM425" s="166"/>
      <c r="DN425" s="166"/>
      <c r="DO425" s="166"/>
      <c r="DP425" s="166"/>
      <c r="DQ425" s="166"/>
      <c r="DR425" s="166"/>
      <c r="DS425" s="166"/>
      <c r="DT425" s="166"/>
      <c r="DU425" s="166"/>
      <c r="DV425" s="166"/>
      <c r="DW425" s="166"/>
      <c r="DX425" s="166"/>
      <c r="DY425" s="166"/>
      <c r="DZ425" s="166"/>
      <c r="EA425" s="166"/>
      <c r="EB425" s="166"/>
      <c r="EC425" s="166"/>
      <c r="ED425" s="166"/>
      <c r="EE425" s="166"/>
      <c r="EF425" s="166"/>
      <c r="EG425" s="166"/>
      <c r="EH425" s="166"/>
      <c r="EI425" s="166"/>
      <c r="EJ425" s="166"/>
      <c r="EK425" s="166"/>
      <c r="EL425" s="166"/>
      <c r="EM425" s="166"/>
      <c r="EN425" s="166"/>
      <c r="EO425" s="166"/>
      <c r="EP425" s="166"/>
      <c r="EQ425" s="166"/>
      <c r="ER425" s="166"/>
      <c r="ES425" s="166"/>
      <c r="ET425" s="166"/>
    </row>
    <row r="426" spans="20:150">
      <c r="T426" s="166"/>
      <c r="U426" s="166"/>
      <c r="V426" s="166"/>
      <c r="W426" s="166"/>
      <c r="X426" s="166"/>
      <c r="Y426" s="166"/>
      <c r="Z426" s="166"/>
      <c r="AA426" s="166"/>
      <c r="AB426" s="166"/>
      <c r="AC426" s="166"/>
      <c r="AD426" s="166"/>
      <c r="AE426" s="166"/>
      <c r="AF426" s="166"/>
      <c r="AG426" s="166"/>
      <c r="AH426" s="166"/>
      <c r="AI426" s="166"/>
      <c r="AJ426" s="166"/>
      <c r="AK426" s="166"/>
      <c r="AL426" s="166"/>
      <c r="AM426" s="166"/>
      <c r="AN426" s="166"/>
      <c r="AO426" s="166"/>
      <c r="AP426" s="166"/>
      <c r="AQ426" s="166"/>
      <c r="AR426" s="166"/>
      <c r="AS426" s="166"/>
      <c r="AT426" s="166"/>
      <c r="AU426" s="166"/>
      <c r="AV426" s="166"/>
      <c r="AW426" s="166"/>
      <c r="AX426" s="166"/>
      <c r="AY426" s="166"/>
      <c r="AZ426" s="166"/>
      <c r="BA426" s="166"/>
      <c r="BB426" s="166"/>
      <c r="BC426" s="166"/>
      <c r="BD426" s="166"/>
      <c r="BE426" s="166"/>
      <c r="BF426" s="166"/>
      <c r="BG426" s="166"/>
      <c r="BH426" s="166"/>
      <c r="BI426" s="166"/>
      <c r="BJ426" s="166"/>
      <c r="BK426" s="166"/>
      <c r="BL426" s="166"/>
      <c r="BM426" s="166"/>
      <c r="BN426" s="166"/>
      <c r="BO426" s="166"/>
      <c r="BP426" s="166"/>
      <c r="BQ426" s="166"/>
      <c r="BR426" s="166"/>
      <c r="BS426" s="166"/>
      <c r="BT426" s="166"/>
      <c r="BU426" s="166"/>
      <c r="BV426" s="166"/>
      <c r="BW426" s="166"/>
      <c r="BX426" s="166"/>
      <c r="BY426" s="166"/>
      <c r="BZ426" s="166"/>
      <c r="CA426" s="166"/>
      <c r="CB426" s="166"/>
      <c r="CC426" s="166"/>
      <c r="CD426" s="166"/>
      <c r="CE426" s="166"/>
      <c r="CF426" s="166"/>
      <c r="CG426" s="166"/>
      <c r="CH426" s="166"/>
      <c r="CI426" s="166"/>
      <c r="CJ426" s="166"/>
      <c r="CK426" s="166"/>
      <c r="CL426" s="166"/>
      <c r="CM426" s="166"/>
      <c r="CN426" s="166"/>
      <c r="CO426" s="166"/>
      <c r="CP426" s="166"/>
      <c r="CQ426" s="166"/>
      <c r="CR426" s="166"/>
      <c r="CS426" s="166"/>
      <c r="CT426" s="166"/>
      <c r="CU426" s="166"/>
      <c r="CV426" s="166"/>
      <c r="CW426" s="166"/>
      <c r="CX426" s="166"/>
      <c r="CY426" s="166"/>
      <c r="CZ426" s="166"/>
      <c r="DA426" s="166"/>
      <c r="DB426" s="166"/>
      <c r="DC426" s="166"/>
      <c r="DD426" s="166"/>
      <c r="DE426" s="166"/>
      <c r="DF426" s="166"/>
      <c r="DG426" s="166"/>
      <c r="DH426" s="166"/>
      <c r="DI426" s="166"/>
      <c r="DJ426" s="166"/>
      <c r="DK426" s="166"/>
      <c r="DL426" s="166"/>
      <c r="DM426" s="166"/>
      <c r="DN426" s="166"/>
      <c r="DO426" s="166"/>
      <c r="DP426" s="166"/>
      <c r="DQ426" s="166"/>
      <c r="DR426" s="166"/>
      <c r="DS426" s="166"/>
      <c r="DT426" s="166"/>
      <c r="DU426" s="166"/>
      <c r="DV426" s="166"/>
      <c r="DW426" s="166"/>
      <c r="DX426" s="166"/>
      <c r="DY426" s="166"/>
      <c r="DZ426" s="166"/>
      <c r="EA426" s="166"/>
      <c r="EB426" s="166"/>
      <c r="EC426" s="166"/>
      <c r="ED426" s="166"/>
      <c r="EE426" s="166"/>
      <c r="EF426" s="166"/>
      <c r="EG426" s="166"/>
      <c r="EH426" s="166"/>
      <c r="EI426" s="166"/>
      <c r="EJ426" s="166"/>
      <c r="EK426" s="166"/>
      <c r="EL426" s="166"/>
      <c r="EM426" s="166"/>
      <c r="EN426" s="166"/>
      <c r="EO426" s="166"/>
      <c r="EP426" s="166"/>
      <c r="EQ426" s="166"/>
      <c r="ER426" s="166"/>
      <c r="ES426" s="166"/>
      <c r="ET426" s="166"/>
    </row>
    <row r="427" spans="20:150">
      <c r="T427" s="166"/>
      <c r="U427" s="166"/>
      <c r="V427" s="166"/>
      <c r="W427" s="166"/>
      <c r="X427" s="166"/>
      <c r="Y427" s="166"/>
      <c r="Z427" s="166"/>
      <c r="AA427" s="166"/>
      <c r="AB427" s="166"/>
      <c r="AC427" s="166"/>
      <c r="AD427" s="166"/>
      <c r="AE427" s="166"/>
      <c r="AF427" s="166"/>
      <c r="AG427" s="166"/>
      <c r="AH427" s="166"/>
      <c r="AI427" s="166"/>
      <c r="AJ427" s="166"/>
      <c r="AK427" s="166"/>
      <c r="AL427" s="166"/>
      <c r="AM427" s="166"/>
      <c r="AN427" s="166"/>
      <c r="AO427" s="166"/>
      <c r="AP427" s="166"/>
      <c r="AQ427" s="166"/>
      <c r="AR427" s="166"/>
      <c r="AS427" s="166"/>
      <c r="AT427" s="166"/>
      <c r="AU427" s="166"/>
      <c r="AV427" s="166"/>
      <c r="AW427" s="166"/>
      <c r="AX427" s="166"/>
      <c r="AY427" s="166"/>
      <c r="AZ427" s="166"/>
      <c r="BA427" s="166"/>
      <c r="BB427" s="166"/>
      <c r="BC427" s="166"/>
      <c r="BD427" s="166"/>
      <c r="BE427" s="166"/>
      <c r="BF427" s="166"/>
      <c r="BG427" s="166"/>
      <c r="BH427" s="166"/>
      <c r="BI427" s="166"/>
      <c r="BJ427" s="166"/>
      <c r="BK427" s="166"/>
      <c r="BL427" s="166"/>
      <c r="BM427" s="166"/>
      <c r="BN427" s="166"/>
      <c r="BO427" s="166"/>
      <c r="BP427" s="166"/>
      <c r="BQ427" s="166"/>
      <c r="BR427" s="166"/>
      <c r="BS427" s="166"/>
      <c r="BT427" s="166"/>
      <c r="BU427" s="166"/>
      <c r="BV427" s="166"/>
      <c r="BW427" s="166"/>
      <c r="BX427" s="166"/>
      <c r="BY427" s="166"/>
      <c r="BZ427" s="166"/>
      <c r="CA427" s="166"/>
      <c r="CB427" s="166"/>
      <c r="CC427" s="166"/>
      <c r="CD427" s="166"/>
      <c r="CE427" s="166"/>
      <c r="CF427" s="166"/>
      <c r="CG427" s="166"/>
      <c r="CH427" s="166"/>
      <c r="CI427" s="166"/>
      <c r="CJ427" s="166"/>
      <c r="CK427" s="166"/>
      <c r="CL427" s="166"/>
      <c r="CM427" s="166"/>
      <c r="CN427" s="166"/>
      <c r="CO427" s="166"/>
      <c r="CP427" s="166"/>
      <c r="CQ427" s="166"/>
      <c r="CR427" s="166"/>
      <c r="CS427" s="166"/>
      <c r="CT427" s="166"/>
      <c r="CU427" s="166"/>
      <c r="CV427" s="166"/>
      <c r="CW427" s="166"/>
      <c r="CX427" s="166"/>
      <c r="CY427" s="166"/>
      <c r="CZ427" s="166"/>
      <c r="DA427" s="166"/>
      <c r="DB427" s="166"/>
      <c r="DC427" s="166"/>
      <c r="DD427" s="166"/>
      <c r="DE427" s="166"/>
      <c r="DF427" s="166"/>
      <c r="DG427" s="166"/>
      <c r="DH427" s="166"/>
      <c r="DI427" s="166"/>
      <c r="DJ427" s="166"/>
      <c r="DK427" s="166"/>
      <c r="DL427" s="166"/>
      <c r="DM427" s="166"/>
      <c r="DN427" s="166"/>
      <c r="DO427" s="166"/>
      <c r="DP427" s="166"/>
      <c r="DQ427" s="166"/>
      <c r="DR427" s="166"/>
      <c r="DS427" s="166"/>
      <c r="DT427" s="166"/>
      <c r="DU427" s="166"/>
      <c r="DV427" s="166"/>
      <c r="DW427" s="166"/>
      <c r="DX427" s="166"/>
      <c r="DY427" s="166"/>
      <c r="DZ427" s="166"/>
      <c r="EA427" s="166"/>
      <c r="EB427" s="166"/>
      <c r="EC427" s="166"/>
      <c r="ED427" s="166"/>
      <c r="EE427" s="166"/>
      <c r="EF427" s="166"/>
      <c r="EG427" s="166"/>
      <c r="EH427" s="166"/>
      <c r="EI427" s="166"/>
      <c r="EJ427" s="166"/>
      <c r="EK427" s="166"/>
      <c r="EL427" s="166"/>
      <c r="EM427" s="166"/>
      <c r="EN427" s="166"/>
      <c r="EO427" s="166"/>
      <c r="EP427" s="166"/>
      <c r="EQ427" s="166"/>
      <c r="ER427" s="166"/>
      <c r="ES427" s="166"/>
      <c r="ET427" s="166"/>
    </row>
    <row r="428" spans="20:150">
      <c r="T428" s="166"/>
      <c r="U428" s="166"/>
      <c r="V428" s="166"/>
      <c r="W428" s="166"/>
      <c r="X428" s="166"/>
      <c r="Y428" s="166"/>
      <c r="Z428" s="166"/>
      <c r="AA428" s="166"/>
      <c r="AB428" s="166"/>
      <c r="AC428" s="166"/>
      <c r="AD428" s="166"/>
      <c r="AE428" s="166"/>
      <c r="AF428" s="166"/>
      <c r="AG428" s="166"/>
      <c r="AH428" s="166"/>
      <c r="AI428" s="166"/>
      <c r="AJ428" s="166"/>
      <c r="AK428" s="166"/>
      <c r="AL428" s="166"/>
      <c r="AM428" s="166"/>
      <c r="AN428" s="166"/>
      <c r="AO428" s="166"/>
      <c r="AP428" s="166"/>
      <c r="AQ428" s="166"/>
      <c r="AR428" s="166"/>
      <c r="AS428" s="166"/>
      <c r="AT428" s="166"/>
      <c r="AU428" s="166"/>
      <c r="AV428" s="166"/>
      <c r="AW428" s="166"/>
      <c r="AX428" s="166"/>
      <c r="AY428" s="166"/>
      <c r="AZ428" s="166"/>
      <c r="BA428" s="166"/>
      <c r="BB428" s="166"/>
      <c r="BC428" s="166"/>
      <c r="BD428" s="166"/>
      <c r="BE428" s="166"/>
      <c r="BF428" s="166"/>
      <c r="BG428" s="166"/>
      <c r="BH428" s="166"/>
      <c r="BI428" s="166"/>
      <c r="BJ428" s="166"/>
      <c r="BK428" s="166"/>
      <c r="BL428" s="166"/>
      <c r="BM428" s="166"/>
      <c r="BN428" s="166"/>
      <c r="BO428" s="166"/>
      <c r="BP428" s="166"/>
      <c r="BQ428" s="166"/>
      <c r="BR428" s="166"/>
      <c r="BS428" s="166"/>
      <c r="BT428" s="166"/>
      <c r="BU428" s="166"/>
      <c r="BV428" s="166"/>
      <c r="BW428" s="166"/>
      <c r="BX428" s="166"/>
      <c r="BY428" s="166"/>
      <c r="BZ428" s="166"/>
      <c r="CA428" s="166"/>
      <c r="CB428" s="166"/>
      <c r="CC428" s="166"/>
      <c r="CD428" s="166"/>
      <c r="CE428" s="166"/>
      <c r="CF428" s="166"/>
      <c r="CG428" s="166"/>
      <c r="CH428" s="166"/>
      <c r="CI428" s="166"/>
      <c r="CJ428" s="166"/>
      <c r="CK428" s="166"/>
      <c r="CL428" s="166"/>
      <c r="CM428" s="166"/>
      <c r="CN428" s="166"/>
      <c r="CO428" s="166"/>
      <c r="CP428" s="166"/>
      <c r="CQ428" s="166"/>
      <c r="CR428" s="166"/>
      <c r="CS428" s="166"/>
      <c r="CT428" s="166"/>
      <c r="CU428" s="166"/>
      <c r="CV428" s="166"/>
      <c r="CW428" s="166"/>
      <c r="CX428" s="166"/>
      <c r="CY428" s="166"/>
      <c r="CZ428" s="166"/>
      <c r="DA428" s="166"/>
      <c r="DB428" s="166"/>
      <c r="DC428" s="166"/>
      <c r="DD428" s="166"/>
      <c r="DE428" s="166"/>
      <c r="DF428" s="166"/>
      <c r="DG428" s="166"/>
      <c r="DH428" s="166"/>
      <c r="DI428" s="166"/>
      <c r="DJ428" s="166"/>
      <c r="DK428" s="166"/>
      <c r="DL428" s="166"/>
      <c r="DM428" s="166"/>
      <c r="DN428" s="166"/>
      <c r="DO428" s="166"/>
      <c r="DP428" s="166"/>
      <c r="DQ428" s="166"/>
      <c r="DR428" s="166"/>
      <c r="DS428" s="166"/>
      <c r="DT428" s="166"/>
      <c r="DU428" s="166"/>
      <c r="DV428" s="166"/>
      <c r="DW428" s="166"/>
      <c r="DX428" s="166"/>
      <c r="DY428" s="166"/>
      <c r="DZ428" s="166"/>
      <c r="EA428" s="166"/>
      <c r="EB428" s="166"/>
      <c r="EC428" s="166"/>
      <c r="ED428" s="166"/>
      <c r="EE428" s="166"/>
      <c r="EF428" s="166"/>
      <c r="EG428" s="166"/>
      <c r="EH428" s="166"/>
      <c r="EI428" s="166"/>
      <c r="EJ428" s="166"/>
      <c r="EK428" s="166"/>
      <c r="EL428" s="166"/>
      <c r="EM428" s="166"/>
      <c r="EN428" s="166"/>
      <c r="EO428" s="166"/>
      <c r="EP428" s="166"/>
      <c r="EQ428" s="166"/>
      <c r="ER428" s="166"/>
      <c r="ES428" s="166"/>
      <c r="ET428" s="166"/>
    </row>
    <row r="429" spans="20:150">
      <c r="T429" s="166"/>
      <c r="U429" s="166"/>
      <c r="V429" s="166"/>
      <c r="W429" s="166"/>
      <c r="X429" s="166"/>
      <c r="Y429" s="166"/>
      <c r="Z429" s="166"/>
      <c r="AA429" s="166"/>
      <c r="AB429" s="166"/>
      <c r="AC429" s="166"/>
      <c r="AD429" s="166"/>
      <c r="AE429" s="166"/>
      <c r="AF429" s="166"/>
      <c r="AG429" s="166"/>
      <c r="AH429" s="166"/>
      <c r="AI429" s="166"/>
      <c r="AJ429" s="166"/>
      <c r="AK429" s="166"/>
      <c r="AL429" s="166"/>
      <c r="AM429" s="166"/>
      <c r="AN429" s="166"/>
      <c r="AO429" s="166"/>
      <c r="AP429" s="166"/>
      <c r="AQ429" s="166"/>
      <c r="AR429" s="166"/>
      <c r="AS429" s="166"/>
      <c r="AT429" s="166"/>
      <c r="AU429" s="166"/>
      <c r="AV429" s="166"/>
      <c r="AW429" s="166"/>
      <c r="AX429" s="166"/>
      <c r="AY429" s="166"/>
      <c r="AZ429" s="166"/>
      <c r="BA429" s="166"/>
      <c r="BB429" s="166"/>
      <c r="BC429" s="166"/>
      <c r="BD429" s="166"/>
      <c r="BE429" s="166"/>
      <c r="BF429" s="166"/>
      <c r="BG429" s="166"/>
      <c r="BH429" s="166"/>
      <c r="BI429" s="166"/>
      <c r="BJ429" s="166"/>
      <c r="BK429" s="166"/>
      <c r="BL429" s="166"/>
      <c r="BM429" s="166"/>
      <c r="BN429" s="166"/>
      <c r="BO429" s="166"/>
      <c r="BP429" s="166"/>
      <c r="BQ429" s="166"/>
      <c r="BR429" s="166"/>
      <c r="BS429" s="166"/>
      <c r="BT429" s="166"/>
      <c r="BU429" s="166"/>
      <c r="BV429" s="166"/>
      <c r="BW429" s="166"/>
      <c r="BX429" s="166"/>
      <c r="BY429" s="166"/>
      <c r="BZ429" s="166"/>
      <c r="CA429" s="166"/>
      <c r="CB429" s="166"/>
      <c r="CC429" s="166"/>
      <c r="CD429" s="166"/>
      <c r="CE429" s="166"/>
      <c r="CF429" s="166"/>
      <c r="CG429" s="166"/>
      <c r="CH429" s="166"/>
      <c r="CI429" s="166"/>
      <c r="CJ429" s="166"/>
      <c r="CK429" s="166"/>
      <c r="CL429" s="166"/>
      <c r="CM429" s="166"/>
      <c r="CN429" s="166"/>
      <c r="CO429" s="166"/>
      <c r="CP429" s="166"/>
      <c r="CQ429" s="166"/>
      <c r="CR429" s="166"/>
      <c r="CS429" s="166"/>
      <c r="CT429" s="166"/>
      <c r="CU429" s="166"/>
      <c r="CV429" s="166"/>
      <c r="CW429" s="166"/>
      <c r="CX429" s="166"/>
      <c r="CY429" s="166"/>
      <c r="CZ429" s="166"/>
      <c r="DA429" s="166"/>
      <c r="DB429" s="166"/>
      <c r="DC429" s="166"/>
      <c r="DD429" s="166"/>
      <c r="DE429" s="166"/>
      <c r="DF429" s="166"/>
      <c r="DG429" s="166"/>
      <c r="DH429" s="166"/>
      <c r="DI429" s="166"/>
      <c r="DJ429" s="166"/>
      <c r="DK429" s="166"/>
      <c r="DL429" s="166"/>
      <c r="DM429" s="166"/>
      <c r="DN429" s="166"/>
      <c r="DO429" s="166"/>
      <c r="DP429" s="166"/>
      <c r="DQ429" s="166"/>
      <c r="DR429" s="166"/>
      <c r="DS429" s="166"/>
      <c r="DT429" s="166"/>
      <c r="DU429" s="166"/>
      <c r="DV429" s="166"/>
      <c r="DW429" s="166"/>
      <c r="DX429" s="166"/>
      <c r="DY429" s="166"/>
      <c r="DZ429" s="166"/>
      <c r="EA429" s="166"/>
      <c r="EB429" s="166"/>
      <c r="EC429" s="166"/>
      <c r="ED429" s="166"/>
      <c r="EE429" s="166"/>
      <c r="EF429" s="166"/>
      <c r="EG429" s="166"/>
      <c r="EH429" s="166"/>
      <c r="EI429" s="166"/>
      <c r="EJ429" s="166"/>
      <c r="EK429" s="166"/>
      <c r="EL429" s="166"/>
      <c r="EM429" s="166"/>
      <c r="EN429" s="166"/>
      <c r="EO429" s="166"/>
      <c r="EP429" s="166"/>
      <c r="EQ429" s="166"/>
      <c r="ER429" s="166"/>
      <c r="ES429" s="166"/>
      <c r="ET429" s="166"/>
    </row>
    <row r="430" spans="20:150">
      <c r="T430" s="166"/>
      <c r="U430" s="166"/>
      <c r="V430" s="166"/>
      <c r="W430" s="166"/>
      <c r="X430" s="166"/>
      <c r="Y430" s="166"/>
      <c r="Z430" s="166"/>
      <c r="AA430" s="166"/>
      <c r="AB430" s="166"/>
      <c r="AC430" s="166"/>
      <c r="AD430" s="166"/>
      <c r="AE430" s="166"/>
      <c r="AF430" s="166"/>
      <c r="AG430" s="166"/>
      <c r="AH430" s="166"/>
      <c r="AI430" s="166"/>
      <c r="AJ430" s="166"/>
      <c r="AK430" s="166"/>
      <c r="AL430" s="166"/>
      <c r="AM430" s="166"/>
      <c r="AN430" s="166"/>
      <c r="AO430" s="166"/>
      <c r="AP430" s="166"/>
      <c r="AQ430" s="166"/>
      <c r="AR430" s="166"/>
      <c r="AS430" s="166"/>
      <c r="AT430" s="166"/>
      <c r="AU430" s="166"/>
      <c r="AV430" s="166"/>
      <c r="AW430" s="166"/>
      <c r="AX430" s="166"/>
      <c r="AY430" s="166"/>
      <c r="AZ430" s="166"/>
      <c r="BA430" s="166"/>
      <c r="BB430" s="166"/>
      <c r="BC430" s="166"/>
      <c r="BD430" s="166"/>
      <c r="BE430" s="166"/>
      <c r="BF430" s="166"/>
      <c r="BG430" s="166"/>
      <c r="BH430" s="166"/>
      <c r="BI430" s="166"/>
      <c r="BJ430" s="166"/>
      <c r="BK430" s="166"/>
      <c r="BL430" s="166"/>
      <c r="BM430" s="166"/>
      <c r="BN430" s="166"/>
      <c r="BO430" s="166"/>
      <c r="BP430" s="166"/>
      <c r="BQ430" s="166"/>
      <c r="BR430" s="166"/>
      <c r="BS430" s="166"/>
      <c r="BT430" s="166"/>
      <c r="BU430" s="166"/>
      <c r="BV430" s="166"/>
      <c r="BW430" s="166"/>
      <c r="BX430" s="166"/>
      <c r="BY430" s="166"/>
      <c r="BZ430" s="166"/>
      <c r="CA430" s="166"/>
      <c r="CB430" s="166"/>
      <c r="CC430" s="166"/>
      <c r="CD430" s="166"/>
      <c r="CE430" s="166"/>
      <c r="CF430" s="166"/>
      <c r="CG430" s="166"/>
      <c r="CH430" s="166"/>
      <c r="CI430" s="166"/>
      <c r="CJ430" s="166"/>
      <c r="CK430" s="166"/>
      <c r="CL430" s="166"/>
      <c r="CM430" s="166"/>
      <c r="CN430" s="166"/>
      <c r="CO430" s="166"/>
      <c r="CP430" s="166"/>
      <c r="CQ430" s="166"/>
      <c r="CR430" s="166"/>
      <c r="CS430" s="166"/>
      <c r="CT430" s="166"/>
      <c r="CU430" s="166"/>
      <c r="CV430" s="166"/>
      <c r="CW430" s="166"/>
      <c r="CX430" s="166"/>
      <c r="CY430" s="166"/>
      <c r="CZ430" s="166"/>
      <c r="DA430" s="166"/>
      <c r="DB430" s="166"/>
      <c r="DC430" s="166"/>
      <c r="DD430" s="166"/>
      <c r="DE430" s="166"/>
      <c r="DF430" s="166"/>
      <c r="DG430" s="166"/>
      <c r="DH430" s="166"/>
      <c r="DI430" s="166"/>
      <c r="DJ430" s="166"/>
      <c r="DK430" s="166"/>
      <c r="DL430" s="166"/>
      <c r="DM430" s="166"/>
      <c r="DN430" s="166"/>
      <c r="DO430" s="166"/>
      <c r="DP430" s="166"/>
      <c r="DQ430" s="166"/>
      <c r="DR430" s="166"/>
      <c r="DS430" s="166"/>
      <c r="DT430" s="166"/>
      <c r="DU430" s="166"/>
      <c r="DV430" s="166"/>
      <c r="DW430" s="166"/>
      <c r="DX430" s="166"/>
      <c r="DY430" s="166"/>
      <c r="DZ430" s="166"/>
      <c r="EA430" s="166"/>
      <c r="EB430" s="166"/>
      <c r="EC430" s="166"/>
      <c r="ED430" s="166"/>
      <c r="EE430" s="166"/>
      <c r="EF430" s="166"/>
      <c r="EG430" s="166"/>
      <c r="EH430" s="166"/>
      <c r="EI430" s="166"/>
      <c r="EJ430" s="166"/>
      <c r="EK430" s="166"/>
      <c r="EL430" s="166"/>
      <c r="EM430" s="166"/>
      <c r="EN430" s="166"/>
      <c r="EO430" s="166"/>
      <c r="EP430" s="166"/>
      <c r="EQ430" s="166"/>
      <c r="ER430" s="166"/>
      <c r="ES430" s="166"/>
      <c r="ET430" s="166"/>
    </row>
    <row r="431" spans="20:150">
      <c r="T431" s="166"/>
      <c r="U431" s="166"/>
      <c r="V431" s="166"/>
      <c r="W431" s="166"/>
      <c r="X431" s="166"/>
      <c r="Y431" s="166"/>
      <c r="Z431" s="166"/>
      <c r="AA431" s="166"/>
      <c r="AB431" s="166"/>
      <c r="AC431" s="166"/>
      <c r="AD431" s="166"/>
      <c r="AE431" s="166"/>
      <c r="AF431" s="166"/>
      <c r="AG431" s="166"/>
      <c r="AH431" s="166"/>
      <c r="AI431" s="166"/>
      <c r="AJ431" s="166"/>
      <c r="AK431" s="166"/>
      <c r="AL431" s="166"/>
      <c r="AM431" s="166"/>
      <c r="AN431" s="166"/>
      <c r="AO431" s="166"/>
      <c r="AP431" s="166"/>
      <c r="AQ431" s="166"/>
      <c r="AR431" s="166"/>
      <c r="AS431" s="166"/>
      <c r="AT431" s="166"/>
      <c r="AU431" s="166"/>
      <c r="AV431" s="166"/>
      <c r="AW431" s="166"/>
      <c r="AX431" s="166"/>
      <c r="AY431" s="166"/>
      <c r="AZ431" s="166"/>
      <c r="BA431" s="166"/>
      <c r="BB431" s="166"/>
      <c r="BC431" s="166"/>
      <c r="BD431" s="166"/>
      <c r="BE431" s="166"/>
      <c r="BF431" s="166"/>
      <c r="BG431" s="166"/>
      <c r="BH431" s="166"/>
      <c r="BI431" s="166"/>
      <c r="BJ431" s="166"/>
      <c r="BK431" s="166"/>
      <c r="BL431" s="166"/>
      <c r="BM431" s="166"/>
      <c r="BN431" s="166"/>
      <c r="BO431" s="166"/>
      <c r="BP431" s="166"/>
      <c r="BQ431" s="166"/>
      <c r="BR431" s="166"/>
      <c r="BS431" s="166"/>
      <c r="BT431" s="166"/>
      <c r="BU431" s="166"/>
      <c r="BV431" s="166"/>
      <c r="BW431" s="166"/>
      <c r="BX431" s="166"/>
      <c r="BY431" s="166"/>
      <c r="BZ431" s="166"/>
      <c r="CA431" s="166"/>
      <c r="CB431" s="166"/>
      <c r="CC431" s="166"/>
      <c r="CD431" s="166"/>
      <c r="CE431" s="166"/>
      <c r="CF431" s="166"/>
      <c r="CG431" s="166"/>
      <c r="CH431" s="166"/>
      <c r="CI431" s="166"/>
      <c r="CJ431" s="166"/>
      <c r="CK431" s="166"/>
      <c r="CL431" s="166"/>
      <c r="CM431" s="166"/>
      <c r="CN431" s="166"/>
      <c r="CO431" s="166"/>
      <c r="CP431" s="166"/>
      <c r="CQ431" s="166"/>
      <c r="CR431" s="166"/>
      <c r="CS431" s="166"/>
      <c r="CT431" s="166"/>
      <c r="CU431" s="166"/>
      <c r="CV431" s="166"/>
      <c r="CW431" s="166"/>
      <c r="CX431" s="166"/>
      <c r="CY431" s="166"/>
      <c r="CZ431" s="166"/>
      <c r="DA431" s="166"/>
      <c r="DB431" s="166"/>
      <c r="DC431" s="166"/>
      <c r="DD431" s="166"/>
      <c r="DE431" s="166"/>
      <c r="DF431" s="166"/>
      <c r="DG431" s="166"/>
      <c r="DH431" s="166"/>
      <c r="DI431" s="166"/>
      <c r="DJ431" s="166"/>
      <c r="DK431" s="166"/>
      <c r="DL431" s="166"/>
      <c r="DM431" s="166"/>
      <c r="DN431" s="166"/>
      <c r="DO431" s="166"/>
      <c r="DP431" s="166"/>
      <c r="DQ431" s="166"/>
      <c r="DR431" s="166"/>
      <c r="DS431" s="166"/>
      <c r="DT431" s="166"/>
      <c r="DU431" s="166"/>
      <c r="DV431" s="166"/>
      <c r="DW431" s="166"/>
      <c r="DX431" s="166"/>
      <c r="DY431" s="166"/>
      <c r="DZ431" s="166"/>
      <c r="EA431" s="166"/>
      <c r="EB431" s="166"/>
      <c r="EC431" s="166"/>
      <c r="ED431" s="166"/>
      <c r="EE431" s="166"/>
      <c r="EF431" s="166"/>
      <c r="EG431" s="166"/>
      <c r="EH431" s="166"/>
      <c r="EI431" s="166"/>
      <c r="EJ431" s="166"/>
      <c r="EK431" s="166"/>
      <c r="EL431" s="166"/>
      <c r="EM431" s="166"/>
      <c r="EN431" s="166"/>
      <c r="EO431" s="166"/>
      <c r="EP431" s="166"/>
      <c r="EQ431" s="166"/>
      <c r="ER431" s="166"/>
      <c r="ES431" s="166"/>
      <c r="ET431" s="166"/>
    </row>
    <row r="432" spans="20:150">
      <c r="T432" s="166"/>
      <c r="U432" s="166"/>
      <c r="V432" s="166"/>
      <c r="W432" s="166"/>
      <c r="X432" s="166"/>
      <c r="Y432" s="166"/>
      <c r="Z432" s="166"/>
      <c r="AA432" s="166"/>
      <c r="AB432" s="166"/>
      <c r="AC432" s="166"/>
      <c r="AD432" s="166"/>
      <c r="AE432" s="166"/>
      <c r="AF432" s="166"/>
      <c r="AG432" s="166"/>
      <c r="AH432" s="166"/>
      <c r="AI432" s="166"/>
      <c r="AJ432" s="166"/>
      <c r="AK432" s="166"/>
      <c r="AL432" s="166"/>
      <c r="AM432" s="166"/>
      <c r="AN432" s="166"/>
      <c r="AO432" s="166"/>
      <c r="AP432" s="166"/>
      <c r="AQ432" s="166"/>
      <c r="AR432" s="166"/>
      <c r="AS432" s="166"/>
      <c r="AT432" s="166"/>
      <c r="AU432" s="166"/>
      <c r="AV432" s="166"/>
      <c r="AW432" s="166"/>
      <c r="AX432" s="166"/>
      <c r="AY432" s="166"/>
      <c r="AZ432" s="166"/>
      <c r="BA432" s="166"/>
      <c r="BB432" s="166"/>
      <c r="BC432" s="166"/>
      <c r="BD432" s="166"/>
      <c r="BE432" s="166"/>
      <c r="BF432" s="166"/>
      <c r="BG432" s="166"/>
      <c r="BH432" s="166"/>
      <c r="BI432" s="166"/>
      <c r="BJ432" s="166"/>
      <c r="BK432" s="166"/>
      <c r="BL432" s="166"/>
      <c r="BM432" s="166"/>
      <c r="BN432" s="166"/>
      <c r="BO432" s="166"/>
      <c r="BP432" s="166"/>
      <c r="BQ432" s="166"/>
      <c r="BR432" s="166"/>
      <c r="BS432" s="166"/>
      <c r="BT432" s="166"/>
      <c r="BU432" s="166"/>
      <c r="BV432" s="166"/>
      <c r="BW432" s="166"/>
      <c r="BX432" s="166"/>
      <c r="BY432" s="166"/>
      <c r="BZ432" s="166"/>
      <c r="CA432" s="166"/>
      <c r="CB432" s="166"/>
      <c r="CC432" s="166"/>
      <c r="CD432" s="166"/>
      <c r="CE432" s="166"/>
      <c r="CF432" s="166"/>
      <c r="CG432" s="166"/>
      <c r="CH432" s="166"/>
      <c r="CI432" s="166"/>
      <c r="CJ432" s="166"/>
      <c r="CK432" s="166"/>
      <c r="CL432" s="166"/>
      <c r="CM432" s="166"/>
      <c r="CN432" s="166"/>
      <c r="CO432" s="166"/>
      <c r="CP432" s="166"/>
      <c r="CQ432" s="166"/>
      <c r="CR432" s="166"/>
      <c r="CS432" s="166"/>
      <c r="CT432" s="166"/>
      <c r="CU432" s="166"/>
      <c r="CV432" s="166"/>
      <c r="CW432" s="166"/>
      <c r="CX432" s="166"/>
      <c r="CY432" s="166"/>
      <c r="CZ432" s="166"/>
      <c r="DA432" s="166"/>
      <c r="DB432" s="166"/>
      <c r="DC432" s="166"/>
      <c r="DD432" s="166"/>
      <c r="DE432" s="166"/>
      <c r="DF432" s="166"/>
      <c r="DG432" s="166"/>
      <c r="DH432" s="166"/>
      <c r="DI432" s="166"/>
      <c r="DJ432" s="166"/>
      <c r="DK432" s="166"/>
      <c r="DL432" s="166"/>
      <c r="DM432" s="166"/>
      <c r="DN432" s="166"/>
      <c r="DO432" s="166"/>
      <c r="DP432" s="166"/>
      <c r="DQ432" s="166"/>
      <c r="DR432" s="166"/>
      <c r="DS432" s="166"/>
      <c r="DT432" s="166"/>
      <c r="DU432" s="166"/>
      <c r="DV432" s="166"/>
      <c r="DW432" s="166"/>
      <c r="DX432" s="166"/>
      <c r="DY432" s="166"/>
      <c r="DZ432" s="166"/>
      <c r="EA432" s="166"/>
      <c r="EB432" s="166"/>
      <c r="EC432" s="166"/>
      <c r="ED432" s="166"/>
      <c r="EE432" s="166"/>
      <c r="EF432" s="166"/>
      <c r="EG432" s="166"/>
      <c r="EH432" s="166"/>
      <c r="EI432" s="166"/>
      <c r="EJ432" s="166"/>
      <c r="EK432" s="166"/>
      <c r="EL432" s="166"/>
      <c r="EM432" s="166"/>
      <c r="EN432" s="166"/>
      <c r="EO432" s="166"/>
      <c r="EP432" s="166"/>
      <c r="EQ432" s="166"/>
      <c r="ER432" s="166"/>
      <c r="ES432" s="166"/>
      <c r="ET432" s="166"/>
    </row>
    <row r="433" spans="20:150">
      <c r="T433" s="166"/>
      <c r="U433" s="166"/>
      <c r="V433" s="166"/>
      <c r="W433" s="166"/>
      <c r="X433" s="166"/>
      <c r="Y433" s="166"/>
      <c r="Z433" s="166"/>
      <c r="AA433" s="166"/>
      <c r="AB433" s="166"/>
      <c r="AC433" s="166"/>
      <c r="AD433" s="166"/>
      <c r="AE433" s="166"/>
      <c r="AF433" s="166"/>
      <c r="AG433" s="166"/>
      <c r="AH433" s="166"/>
      <c r="AI433" s="166"/>
      <c r="AJ433" s="166"/>
      <c r="AK433" s="166"/>
      <c r="AL433" s="166"/>
      <c r="AM433" s="166"/>
      <c r="AN433" s="166"/>
      <c r="AO433" s="166"/>
      <c r="AP433" s="166"/>
      <c r="AQ433" s="166"/>
      <c r="AR433" s="166"/>
      <c r="AS433" s="166"/>
      <c r="AT433" s="166"/>
      <c r="AU433" s="166"/>
      <c r="AV433" s="166"/>
      <c r="AW433" s="166"/>
      <c r="AX433" s="166"/>
      <c r="AY433" s="166"/>
      <c r="AZ433" s="166"/>
      <c r="BA433" s="166"/>
      <c r="BB433" s="166"/>
      <c r="BC433" s="166"/>
      <c r="BD433" s="166"/>
      <c r="BE433" s="166"/>
      <c r="BF433" s="166"/>
      <c r="BG433" s="166"/>
      <c r="BH433" s="166"/>
      <c r="BI433" s="166"/>
      <c r="BJ433" s="166"/>
      <c r="BK433" s="166"/>
      <c r="BL433" s="166"/>
      <c r="BM433" s="166"/>
      <c r="BN433" s="166"/>
      <c r="BO433" s="166"/>
      <c r="BP433" s="166"/>
      <c r="BQ433" s="166"/>
      <c r="BR433" s="166"/>
      <c r="BS433" s="166"/>
      <c r="BT433" s="166"/>
      <c r="BU433" s="166"/>
      <c r="BV433" s="166"/>
      <c r="BW433" s="166"/>
      <c r="BX433" s="166"/>
      <c r="BY433" s="166"/>
      <c r="BZ433" s="166"/>
      <c r="CA433" s="166"/>
      <c r="CB433" s="166"/>
      <c r="CC433" s="166"/>
      <c r="CD433" s="166"/>
      <c r="CE433" s="166"/>
      <c r="CF433" s="166"/>
      <c r="CG433" s="166"/>
      <c r="CH433" s="166"/>
      <c r="CI433" s="166"/>
      <c r="CJ433" s="166"/>
      <c r="CK433" s="166"/>
      <c r="CL433" s="166"/>
      <c r="CM433" s="166"/>
      <c r="CN433" s="166"/>
      <c r="CO433" s="166"/>
      <c r="CP433" s="166"/>
      <c r="CQ433" s="166"/>
      <c r="CR433" s="166"/>
      <c r="CS433" s="166"/>
      <c r="CT433" s="166"/>
      <c r="CU433" s="166"/>
      <c r="CV433" s="166"/>
      <c r="CW433" s="166"/>
      <c r="CX433" s="166"/>
      <c r="CY433" s="166"/>
      <c r="CZ433" s="166"/>
      <c r="DA433" s="166"/>
      <c r="DB433" s="166"/>
      <c r="DC433" s="166"/>
      <c r="DD433" s="166"/>
      <c r="DE433" s="166"/>
      <c r="DF433" s="166"/>
      <c r="DG433" s="166"/>
      <c r="DH433" s="166"/>
      <c r="DI433" s="166"/>
      <c r="DJ433" s="166"/>
      <c r="DK433" s="166"/>
      <c r="DL433" s="166"/>
      <c r="DM433" s="166"/>
      <c r="DN433" s="166"/>
      <c r="DO433" s="166"/>
      <c r="DP433" s="166"/>
      <c r="DQ433" s="166"/>
      <c r="DR433" s="166"/>
      <c r="DS433" s="166"/>
      <c r="DT433" s="166"/>
      <c r="DU433" s="166"/>
      <c r="DV433" s="166"/>
      <c r="DW433" s="166"/>
      <c r="DX433" s="166"/>
      <c r="DY433" s="166"/>
      <c r="DZ433" s="166"/>
      <c r="EA433" s="166"/>
      <c r="EB433" s="166"/>
      <c r="EC433" s="166"/>
      <c r="ED433" s="166"/>
      <c r="EE433" s="166"/>
      <c r="EF433" s="166"/>
      <c r="EG433" s="166"/>
      <c r="EH433" s="166"/>
      <c r="EI433" s="166"/>
      <c r="EJ433" s="166"/>
      <c r="EK433" s="166"/>
      <c r="EL433" s="166"/>
      <c r="EM433" s="166"/>
      <c r="EN433" s="166"/>
      <c r="EO433" s="166"/>
      <c r="EP433" s="166"/>
      <c r="EQ433" s="166"/>
      <c r="ER433" s="166"/>
      <c r="ES433" s="166"/>
      <c r="ET433" s="166"/>
    </row>
    <row r="434" spans="20:150">
      <c r="T434" s="166"/>
      <c r="U434" s="166"/>
      <c r="V434" s="166"/>
      <c r="W434" s="166"/>
      <c r="X434" s="166"/>
      <c r="Y434" s="166"/>
      <c r="Z434" s="166"/>
      <c r="AA434" s="166"/>
      <c r="AB434" s="166"/>
      <c r="AC434" s="166"/>
      <c r="AD434" s="166"/>
      <c r="AE434" s="166"/>
      <c r="AF434" s="166"/>
      <c r="AG434" s="166"/>
      <c r="AH434" s="166"/>
      <c r="AI434" s="166"/>
      <c r="AJ434" s="166"/>
      <c r="AK434" s="166"/>
      <c r="AL434" s="166"/>
      <c r="AM434" s="166"/>
      <c r="AN434" s="166"/>
      <c r="AO434" s="166"/>
      <c r="AP434" s="166"/>
      <c r="AQ434" s="166"/>
      <c r="AR434" s="166"/>
      <c r="AS434" s="166"/>
      <c r="AT434" s="166"/>
      <c r="AU434" s="166"/>
      <c r="AV434" s="166"/>
      <c r="AW434" s="166"/>
      <c r="AX434" s="166"/>
      <c r="AY434" s="166"/>
      <c r="AZ434" s="166"/>
      <c r="BA434" s="166"/>
      <c r="BB434" s="166"/>
      <c r="BC434" s="166"/>
      <c r="BD434" s="166"/>
      <c r="BE434" s="166"/>
      <c r="BF434" s="166"/>
      <c r="BG434" s="166"/>
      <c r="BH434" s="166"/>
      <c r="BI434" s="166"/>
      <c r="BJ434" s="166"/>
      <c r="BK434" s="166"/>
      <c r="BL434" s="166"/>
      <c r="BM434" s="166"/>
      <c r="BN434" s="166"/>
      <c r="BO434" s="166"/>
      <c r="BP434" s="166"/>
      <c r="BQ434" s="166"/>
      <c r="BR434" s="166"/>
      <c r="BS434" s="166"/>
      <c r="BT434" s="166"/>
      <c r="BU434" s="166"/>
      <c r="BV434" s="166"/>
      <c r="BW434" s="166"/>
      <c r="BX434" s="166"/>
      <c r="BY434" s="166"/>
      <c r="BZ434" s="166"/>
      <c r="CA434" s="166"/>
      <c r="CB434" s="166"/>
      <c r="CC434" s="166"/>
      <c r="CD434" s="166"/>
      <c r="CE434" s="166"/>
      <c r="CF434" s="166"/>
      <c r="CG434" s="166"/>
      <c r="CH434" s="166"/>
      <c r="CI434" s="166"/>
      <c r="CJ434" s="166"/>
      <c r="CK434" s="166"/>
      <c r="CL434" s="166"/>
      <c r="CM434" s="166"/>
      <c r="CN434" s="166"/>
      <c r="CO434" s="166"/>
      <c r="CP434" s="166"/>
      <c r="CQ434" s="166"/>
      <c r="CR434" s="166"/>
      <c r="CS434" s="166"/>
      <c r="CT434" s="166"/>
      <c r="CU434" s="166"/>
      <c r="CV434" s="166"/>
      <c r="CW434" s="166"/>
      <c r="CX434" s="166"/>
      <c r="CY434" s="166"/>
      <c r="CZ434" s="166"/>
      <c r="DA434" s="166"/>
      <c r="DB434" s="166"/>
      <c r="DC434" s="166"/>
      <c r="DD434" s="166"/>
      <c r="DE434" s="166"/>
      <c r="DF434" s="166"/>
      <c r="DG434" s="166"/>
      <c r="DH434" s="166"/>
      <c r="DI434" s="166"/>
      <c r="DJ434" s="166"/>
      <c r="DK434" s="166"/>
      <c r="DL434" s="166"/>
      <c r="DM434" s="166"/>
      <c r="DN434" s="166"/>
      <c r="DO434" s="166"/>
      <c r="DP434" s="166"/>
      <c r="DQ434" s="166"/>
      <c r="DR434" s="166"/>
      <c r="DS434" s="166"/>
      <c r="DT434" s="166"/>
      <c r="DU434" s="166"/>
      <c r="DV434" s="166"/>
      <c r="DW434" s="166"/>
      <c r="DX434" s="166"/>
      <c r="DY434" s="166"/>
      <c r="DZ434" s="166"/>
      <c r="EA434" s="166"/>
      <c r="EB434" s="166"/>
      <c r="EC434" s="166"/>
      <c r="ED434" s="166"/>
      <c r="EE434" s="166"/>
      <c r="EF434" s="166"/>
      <c r="EG434" s="166"/>
      <c r="EH434" s="166"/>
      <c r="EI434" s="166"/>
      <c r="EJ434" s="166"/>
      <c r="EK434" s="166"/>
      <c r="EL434" s="166"/>
      <c r="EM434" s="166"/>
      <c r="EN434" s="166"/>
      <c r="EO434" s="166"/>
      <c r="EP434" s="166"/>
      <c r="EQ434" s="166"/>
      <c r="ER434" s="166"/>
      <c r="ES434" s="166"/>
      <c r="ET434" s="166"/>
    </row>
    <row r="435" spans="20:150">
      <c r="T435" s="166"/>
      <c r="U435" s="166"/>
      <c r="V435" s="166"/>
      <c r="W435" s="166"/>
      <c r="X435" s="166"/>
      <c r="Y435" s="166"/>
      <c r="Z435" s="166"/>
      <c r="AA435" s="166"/>
      <c r="AB435" s="166"/>
      <c r="AC435" s="166"/>
      <c r="AD435" s="166"/>
      <c r="AE435" s="166"/>
      <c r="AF435" s="166"/>
      <c r="AG435" s="166"/>
      <c r="AH435" s="166"/>
      <c r="AI435" s="166"/>
      <c r="AJ435" s="166"/>
      <c r="AK435" s="166"/>
      <c r="AL435" s="166"/>
      <c r="AM435" s="166"/>
      <c r="AN435" s="166"/>
      <c r="AO435" s="166"/>
      <c r="AP435" s="166"/>
      <c r="AQ435" s="166"/>
      <c r="AR435" s="166"/>
      <c r="AS435" s="166"/>
      <c r="AT435" s="166"/>
      <c r="AU435" s="166"/>
      <c r="AV435" s="166"/>
      <c r="AW435" s="166"/>
      <c r="AX435" s="166"/>
      <c r="AY435" s="166"/>
      <c r="AZ435" s="166"/>
      <c r="BA435" s="166"/>
      <c r="BB435" s="166"/>
      <c r="BC435" s="166"/>
      <c r="BD435" s="166"/>
      <c r="BE435" s="166"/>
      <c r="BF435" s="166"/>
      <c r="BG435" s="166"/>
      <c r="BH435" s="166"/>
      <c r="BI435" s="166"/>
      <c r="BJ435" s="166"/>
      <c r="BK435" s="166"/>
      <c r="BL435" s="166"/>
      <c r="BM435" s="166"/>
      <c r="BN435" s="166"/>
      <c r="BO435" s="166"/>
      <c r="BP435" s="166"/>
      <c r="BQ435" s="166"/>
      <c r="BR435" s="166"/>
      <c r="BS435" s="166"/>
      <c r="BT435" s="166"/>
      <c r="BU435" s="166"/>
      <c r="BV435" s="166"/>
      <c r="BW435" s="166"/>
      <c r="BX435" s="166"/>
      <c r="BY435" s="166"/>
      <c r="BZ435" s="166"/>
      <c r="CA435" s="166"/>
      <c r="CB435" s="166"/>
      <c r="CC435" s="166"/>
      <c r="CD435" s="166"/>
      <c r="CE435" s="166"/>
      <c r="CF435" s="166"/>
      <c r="CG435" s="166"/>
      <c r="CH435" s="166"/>
      <c r="CI435" s="166"/>
      <c r="CJ435" s="166"/>
      <c r="CK435" s="166"/>
      <c r="CL435" s="166"/>
      <c r="CM435" s="166"/>
      <c r="CN435" s="166"/>
      <c r="CO435" s="166"/>
      <c r="CP435" s="166"/>
      <c r="CQ435" s="166"/>
      <c r="CR435" s="166"/>
      <c r="CS435" s="166"/>
      <c r="CT435" s="166"/>
      <c r="CU435" s="166"/>
      <c r="CV435" s="166"/>
      <c r="CW435" s="166"/>
      <c r="CX435" s="166"/>
      <c r="CY435" s="166"/>
      <c r="CZ435" s="166"/>
      <c r="DA435" s="166"/>
      <c r="DB435" s="166"/>
      <c r="DC435" s="166"/>
      <c r="DD435" s="166"/>
      <c r="DE435" s="166"/>
      <c r="DF435" s="166"/>
      <c r="DG435" s="166"/>
      <c r="DH435" s="166"/>
      <c r="DI435" s="166"/>
      <c r="DJ435" s="166"/>
      <c r="DK435" s="166"/>
      <c r="DL435" s="166"/>
      <c r="DM435" s="166"/>
      <c r="DN435" s="166"/>
      <c r="DO435" s="166"/>
      <c r="DP435" s="166"/>
      <c r="DQ435" s="166"/>
      <c r="DR435" s="166"/>
      <c r="DS435" s="166"/>
      <c r="DT435" s="166"/>
      <c r="DU435" s="166"/>
      <c r="DV435" s="166"/>
      <c r="DW435" s="166"/>
      <c r="DX435" s="166"/>
      <c r="DY435" s="166"/>
      <c r="DZ435" s="166"/>
      <c r="EA435" s="166"/>
      <c r="EB435" s="166"/>
      <c r="EC435" s="166"/>
      <c r="ED435" s="166"/>
      <c r="EE435" s="166"/>
      <c r="EF435" s="166"/>
      <c r="EG435" s="166"/>
      <c r="EH435" s="166"/>
      <c r="EI435" s="166"/>
      <c r="EJ435" s="166"/>
      <c r="EK435" s="166"/>
      <c r="EL435" s="166"/>
      <c r="EM435" s="166"/>
      <c r="EN435" s="166"/>
      <c r="EO435" s="166"/>
      <c r="EP435" s="166"/>
      <c r="EQ435" s="166"/>
      <c r="ER435" s="166"/>
      <c r="ES435" s="166"/>
      <c r="ET435" s="166"/>
    </row>
    <row r="436" spans="20:150">
      <c r="T436" s="166"/>
      <c r="U436" s="166"/>
      <c r="V436" s="166"/>
      <c r="W436" s="166"/>
      <c r="X436" s="166"/>
      <c r="Y436" s="166"/>
      <c r="Z436" s="166"/>
      <c r="AA436" s="166"/>
      <c r="AB436" s="166"/>
      <c r="AC436" s="166"/>
      <c r="AD436" s="166"/>
      <c r="AE436" s="166"/>
      <c r="AF436" s="166"/>
      <c r="AG436" s="166"/>
      <c r="AH436" s="166"/>
      <c r="AI436" s="166"/>
      <c r="AJ436" s="166"/>
      <c r="AK436" s="166"/>
      <c r="AL436" s="166"/>
      <c r="AM436" s="166"/>
      <c r="AN436" s="166"/>
      <c r="AO436" s="166"/>
      <c r="AP436" s="166"/>
      <c r="AQ436" s="166"/>
      <c r="AR436" s="166"/>
      <c r="AS436" s="166"/>
      <c r="AT436" s="166"/>
      <c r="AU436" s="166"/>
      <c r="AV436" s="166"/>
      <c r="AW436" s="166"/>
      <c r="AX436" s="166"/>
      <c r="AY436" s="166"/>
      <c r="AZ436" s="166"/>
      <c r="BA436" s="166"/>
      <c r="BB436" s="166"/>
      <c r="BC436" s="166"/>
      <c r="BD436" s="166"/>
      <c r="BE436" s="166"/>
      <c r="BF436" s="166"/>
      <c r="BG436" s="166"/>
      <c r="BH436" s="166"/>
      <c r="BI436" s="166"/>
      <c r="BJ436" s="166"/>
      <c r="BK436" s="166"/>
      <c r="BL436" s="166"/>
      <c r="BM436" s="166"/>
      <c r="BN436" s="166"/>
      <c r="BO436" s="166"/>
      <c r="BP436" s="166"/>
      <c r="BQ436" s="166"/>
      <c r="BR436" s="166"/>
      <c r="BS436" s="166"/>
      <c r="BT436" s="166"/>
      <c r="BU436" s="166"/>
      <c r="BV436" s="166"/>
      <c r="BW436" s="166"/>
      <c r="BX436" s="166"/>
      <c r="BY436" s="166"/>
      <c r="BZ436" s="166"/>
      <c r="CA436" s="166"/>
      <c r="CB436" s="166"/>
      <c r="CC436" s="166"/>
      <c r="CD436" s="166"/>
      <c r="CE436" s="166"/>
      <c r="CF436" s="166"/>
      <c r="CG436" s="166"/>
      <c r="CH436" s="166"/>
      <c r="CI436" s="166"/>
      <c r="CJ436" s="166"/>
      <c r="CK436" s="166"/>
      <c r="CL436" s="166"/>
      <c r="CM436" s="166"/>
      <c r="CN436" s="166"/>
      <c r="CO436" s="166"/>
      <c r="CP436" s="166"/>
      <c r="CQ436" s="166"/>
      <c r="CR436" s="166"/>
      <c r="CS436" s="166"/>
      <c r="CT436" s="166"/>
      <c r="CU436" s="166"/>
      <c r="CV436" s="166"/>
      <c r="CW436" s="166"/>
      <c r="CX436" s="166"/>
      <c r="CY436" s="166"/>
      <c r="CZ436" s="166"/>
      <c r="DA436" s="166"/>
      <c r="DB436" s="166"/>
      <c r="DC436" s="166"/>
      <c r="DD436" s="166"/>
      <c r="DE436" s="166"/>
      <c r="DF436" s="166"/>
      <c r="DG436" s="166"/>
      <c r="DH436" s="166"/>
      <c r="DI436" s="166"/>
      <c r="DJ436" s="166"/>
      <c r="DK436" s="166"/>
      <c r="DL436" s="166"/>
      <c r="DM436" s="166"/>
      <c r="DN436" s="166"/>
      <c r="DO436" s="166"/>
      <c r="DP436" s="166"/>
      <c r="DQ436" s="166"/>
      <c r="DR436" s="166"/>
      <c r="DS436" s="166"/>
      <c r="DT436" s="166"/>
      <c r="DU436" s="166"/>
      <c r="DV436" s="166"/>
      <c r="DW436" s="166"/>
      <c r="DX436" s="166"/>
      <c r="DY436" s="166"/>
      <c r="DZ436" s="166"/>
      <c r="EA436" s="166"/>
      <c r="EB436" s="166"/>
      <c r="EC436" s="166"/>
      <c r="ED436" s="166"/>
      <c r="EE436" s="166"/>
      <c r="EF436" s="166"/>
      <c r="EG436" s="166"/>
      <c r="EH436" s="166"/>
      <c r="EI436" s="166"/>
      <c r="EJ436" s="166"/>
      <c r="EK436" s="166"/>
      <c r="EL436" s="166"/>
      <c r="EM436" s="166"/>
      <c r="EN436" s="166"/>
      <c r="EO436" s="166"/>
      <c r="EP436" s="166"/>
      <c r="EQ436" s="166"/>
      <c r="ER436" s="166"/>
      <c r="ES436" s="166"/>
      <c r="ET436" s="166"/>
    </row>
    <row r="437" spans="20:150">
      <c r="T437" s="166"/>
      <c r="U437" s="166"/>
      <c r="V437" s="166"/>
      <c r="W437" s="166"/>
      <c r="X437" s="166"/>
      <c r="Y437" s="166"/>
      <c r="Z437" s="166"/>
      <c r="AA437" s="166"/>
      <c r="AB437" s="166"/>
      <c r="AC437" s="166"/>
      <c r="AD437" s="166"/>
      <c r="AE437" s="166"/>
      <c r="AF437" s="166"/>
      <c r="AG437" s="166"/>
      <c r="AH437" s="166"/>
      <c r="AI437" s="166"/>
      <c r="AJ437" s="166"/>
      <c r="AK437" s="166"/>
      <c r="AL437" s="166"/>
      <c r="AM437" s="166"/>
      <c r="AN437" s="166"/>
      <c r="AO437" s="166"/>
      <c r="AP437" s="166"/>
      <c r="AQ437" s="166"/>
      <c r="AR437" s="166"/>
      <c r="AS437" s="166"/>
      <c r="AT437" s="166"/>
      <c r="AU437" s="166"/>
      <c r="AV437" s="166"/>
      <c r="AW437" s="166"/>
      <c r="AX437" s="166"/>
      <c r="AY437" s="166"/>
      <c r="AZ437" s="166"/>
      <c r="BA437" s="166"/>
      <c r="BB437" s="166"/>
      <c r="BC437" s="166"/>
      <c r="BD437" s="166"/>
      <c r="BE437" s="166"/>
      <c r="BF437" s="166"/>
      <c r="BG437" s="166"/>
      <c r="BH437" s="166"/>
      <c r="BI437" s="166"/>
      <c r="BJ437" s="166"/>
      <c r="BK437" s="166"/>
      <c r="BL437" s="166"/>
      <c r="BM437" s="166"/>
      <c r="BN437" s="166"/>
      <c r="BO437" s="166"/>
      <c r="BP437" s="166"/>
      <c r="BQ437" s="166"/>
      <c r="BR437" s="166"/>
      <c r="BS437" s="166"/>
      <c r="BT437" s="166"/>
      <c r="BU437" s="166"/>
      <c r="BV437" s="166"/>
      <c r="BW437" s="166"/>
      <c r="BX437" s="166"/>
      <c r="BY437" s="166"/>
      <c r="BZ437" s="166"/>
      <c r="CA437" s="166"/>
      <c r="CB437" s="166"/>
      <c r="CC437" s="166"/>
      <c r="CD437" s="166"/>
      <c r="CE437" s="166"/>
      <c r="CF437" s="166"/>
      <c r="CG437" s="166"/>
      <c r="CH437" s="166"/>
      <c r="CI437" s="166"/>
      <c r="CJ437" s="166"/>
      <c r="CK437" s="166"/>
      <c r="CL437" s="166"/>
      <c r="CM437" s="166"/>
      <c r="CN437" s="166"/>
      <c r="CO437" s="166"/>
      <c r="CP437" s="166"/>
      <c r="CQ437" s="166"/>
      <c r="CR437" s="166"/>
      <c r="CS437" s="166"/>
      <c r="CT437" s="166"/>
      <c r="CU437" s="166"/>
      <c r="CV437" s="166"/>
      <c r="CW437" s="166"/>
      <c r="CX437" s="166"/>
      <c r="CY437" s="166"/>
      <c r="CZ437" s="166"/>
      <c r="DA437" s="166"/>
      <c r="DB437" s="166"/>
      <c r="DC437" s="166"/>
      <c r="DD437" s="166"/>
      <c r="DE437" s="166"/>
      <c r="DF437" s="166"/>
      <c r="DG437" s="166"/>
      <c r="DH437" s="166"/>
      <c r="DI437" s="166"/>
      <c r="DJ437" s="166"/>
      <c r="DK437" s="166"/>
      <c r="DL437" s="166"/>
      <c r="DM437" s="166"/>
      <c r="DN437" s="166"/>
      <c r="DO437" s="166"/>
      <c r="DP437" s="166"/>
      <c r="DQ437" s="166"/>
      <c r="DR437" s="166"/>
      <c r="DS437" s="166"/>
      <c r="DT437" s="166"/>
      <c r="DU437" s="166"/>
      <c r="DV437" s="166"/>
      <c r="DW437" s="166"/>
      <c r="DX437" s="166"/>
      <c r="DY437" s="166"/>
      <c r="DZ437" s="166"/>
      <c r="EA437" s="166"/>
      <c r="EB437" s="166"/>
      <c r="EC437" s="166"/>
      <c r="ED437" s="166"/>
      <c r="EE437" s="166"/>
      <c r="EF437" s="166"/>
      <c r="EG437" s="166"/>
      <c r="EH437" s="166"/>
      <c r="EI437" s="166"/>
      <c r="EJ437" s="166"/>
      <c r="EK437" s="166"/>
      <c r="EL437" s="166"/>
      <c r="EM437" s="166"/>
      <c r="EN437" s="166"/>
      <c r="EO437" s="166"/>
      <c r="EP437" s="166"/>
      <c r="EQ437" s="166"/>
      <c r="ER437" s="166"/>
      <c r="ES437" s="166"/>
      <c r="ET437" s="166"/>
    </row>
    <row r="438" spans="20:150">
      <c r="T438" s="166"/>
      <c r="U438" s="166"/>
      <c r="V438" s="166"/>
      <c r="W438" s="166"/>
      <c r="X438" s="166"/>
      <c r="Y438" s="166"/>
      <c r="Z438" s="166"/>
      <c r="AA438" s="166"/>
      <c r="AB438" s="166"/>
      <c r="AC438" s="166"/>
      <c r="AD438" s="166"/>
      <c r="AE438" s="166"/>
      <c r="AF438" s="166"/>
      <c r="AG438" s="166"/>
      <c r="AH438" s="166"/>
      <c r="AI438" s="166"/>
      <c r="AJ438" s="166"/>
      <c r="AK438" s="166"/>
      <c r="AL438" s="166"/>
      <c r="AM438" s="166"/>
      <c r="AN438" s="166"/>
      <c r="AO438" s="166"/>
      <c r="AP438" s="166"/>
      <c r="AQ438" s="166"/>
      <c r="AR438" s="166"/>
      <c r="AS438" s="166"/>
      <c r="AT438" s="166"/>
      <c r="AU438" s="166"/>
      <c r="AV438" s="166"/>
      <c r="AW438" s="166"/>
      <c r="AX438" s="166"/>
      <c r="AY438" s="166"/>
      <c r="AZ438" s="166"/>
      <c r="BA438" s="166"/>
      <c r="BB438" s="166"/>
      <c r="BC438" s="166"/>
      <c r="BD438" s="166"/>
      <c r="BE438" s="166"/>
      <c r="BF438" s="166"/>
      <c r="BG438" s="166"/>
      <c r="BH438" s="166"/>
      <c r="BI438" s="166"/>
      <c r="BJ438" s="166"/>
      <c r="BK438" s="166"/>
      <c r="BL438" s="166"/>
      <c r="BM438" s="166"/>
      <c r="BN438" s="166"/>
      <c r="BO438" s="166"/>
      <c r="BP438" s="166"/>
      <c r="BQ438" s="166"/>
      <c r="BR438" s="166"/>
      <c r="BS438" s="166"/>
      <c r="BT438" s="166"/>
      <c r="BU438" s="166"/>
      <c r="BV438" s="166"/>
      <c r="BW438" s="166"/>
      <c r="BX438" s="166"/>
      <c r="BY438" s="166"/>
      <c r="BZ438" s="166"/>
      <c r="CA438" s="166"/>
      <c r="CB438" s="166"/>
      <c r="CC438" s="166"/>
      <c r="CD438" s="166"/>
      <c r="CE438" s="166"/>
      <c r="CF438" s="166"/>
      <c r="CG438" s="166"/>
      <c r="CH438" s="166"/>
      <c r="CI438" s="166"/>
      <c r="CJ438" s="166"/>
      <c r="CK438" s="166"/>
      <c r="CL438" s="166"/>
      <c r="CM438" s="166"/>
      <c r="CN438" s="166"/>
      <c r="CO438" s="166"/>
      <c r="CP438" s="166"/>
      <c r="CQ438" s="166"/>
      <c r="CR438" s="166"/>
      <c r="CS438" s="166"/>
      <c r="CT438" s="166"/>
      <c r="CU438" s="166"/>
      <c r="CV438" s="166"/>
      <c r="CW438" s="166"/>
      <c r="CX438" s="166"/>
      <c r="CY438" s="166"/>
      <c r="CZ438" s="166"/>
      <c r="DA438" s="166"/>
      <c r="DB438" s="166"/>
      <c r="DC438" s="166"/>
      <c r="DD438" s="166"/>
      <c r="DE438" s="166"/>
      <c r="DF438" s="166"/>
      <c r="DG438" s="166"/>
      <c r="DH438" s="166"/>
      <c r="DI438" s="166"/>
      <c r="DJ438" s="166"/>
      <c r="DK438" s="166"/>
      <c r="DL438" s="166"/>
      <c r="DM438" s="166"/>
      <c r="DN438" s="166"/>
      <c r="DO438" s="166"/>
      <c r="DP438" s="166"/>
      <c r="DQ438" s="166"/>
      <c r="DR438" s="166"/>
      <c r="DS438" s="166"/>
      <c r="DT438" s="166"/>
      <c r="DU438" s="166"/>
      <c r="DV438" s="166"/>
      <c r="DW438" s="166"/>
      <c r="DX438" s="166"/>
      <c r="DY438" s="166"/>
      <c r="DZ438" s="166"/>
      <c r="EA438" s="166"/>
      <c r="EB438" s="166"/>
      <c r="EC438" s="166"/>
      <c r="ED438" s="166"/>
      <c r="EE438" s="166"/>
      <c r="EF438" s="166"/>
      <c r="EG438" s="166"/>
      <c r="EH438" s="166"/>
      <c r="EI438" s="166"/>
      <c r="EJ438" s="166"/>
      <c r="EK438" s="166"/>
      <c r="EL438" s="166"/>
      <c r="EM438" s="166"/>
      <c r="EN438" s="166"/>
      <c r="EO438" s="166"/>
      <c r="EP438" s="166"/>
      <c r="EQ438" s="166"/>
      <c r="ER438" s="166"/>
      <c r="ES438" s="166"/>
      <c r="ET438" s="166"/>
    </row>
    <row r="439" spans="20:150">
      <c r="T439" s="166"/>
      <c r="U439" s="166"/>
      <c r="V439" s="166"/>
      <c r="W439" s="166"/>
      <c r="X439" s="166"/>
      <c r="Y439" s="166"/>
      <c r="Z439" s="166"/>
      <c r="AA439" s="166"/>
      <c r="AB439" s="166"/>
      <c r="AC439" s="166"/>
      <c r="AD439" s="166"/>
      <c r="AE439" s="166"/>
      <c r="AF439" s="166"/>
      <c r="AG439" s="166"/>
      <c r="AH439" s="166"/>
      <c r="AI439" s="166"/>
      <c r="AJ439" s="166"/>
      <c r="AK439" s="166"/>
      <c r="AL439" s="166"/>
      <c r="AM439" s="166"/>
      <c r="AN439" s="166"/>
      <c r="AO439" s="166"/>
      <c r="AP439" s="166"/>
      <c r="AQ439" s="166"/>
      <c r="AR439" s="166"/>
      <c r="AS439" s="166"/>
      <c r="AT439" s="166"/>
      <c r="AU439" s="166"/>
      <c r="AV439" s="166"/>
      <c r="AW439" s="166"/>
      <c r="AX439" s="166"/>
      <c r="AY439" s="166"/>
      <c r="AZ439" s="166"/>
      <c r="BA439" s="166"/>
      <c r="BB439" s="166"/>
      <c r="BC439" s="166"/>
      <c r="BD439" s="166"/>
      <c r="BE439" s="166"/>
      <c r="BF439" s="166"/>
      <c r="BG439" s="166"/>
      <c r="BH439" s="166"/>
      <c r="BI439" s="166"/>
      <c r="BJ439" s="166"/>
      <c r="BK439" s="166"/>
      <c r="BL439" s="166"/>
      <c r="BM439" s="166"/>
      <c r="BN439" s="166"/>
      <c r="BO439" s="166"/>
      <c r="BP439" s="166"/>
      <c r="BQ439" s="166"/>
      <c r="BR439" s="166"/>
      <c r="BS439" s="166"/>
      <c r="BT439" s="166"/>
      <c r="BU439" s="166"/>
      <c r="BV439" s="166"/>
      <c r="BW439" s="166"/>
      <c r="BX439" s="166"/>
      <c r="BY439" s="166"/>
      <c r="BZ439" s="166"/>
      <c r="CA439" s="166"/>
      <c r="CB439" s="166"/>
      <c r="CC439" s="166"/>
      <c r="CD439" s="166"/>
      <c r="CE439" s="166"/>
      <c r="CF439" s="166"/>
      <c r="CG439" s="166"/>
      <c r="CH439" s="166"/>
      <c r="CI439" s="166"/>
      <c r="CJ439" s="166"/>
      <c r="CK439" s="166"/>
      <c r="CL439" s="166"/>
      <c r="CM439" s="166"/>
      <c r="CN439" s="166"/>
      <c r="CO439" s="166"/>
      <c r="CP439" s="166"/>
      <c r="CQ439" s="166"/>
      <c r="CR439" s="166"/>
      <c r="CS439" s="166"/>
      <c r="CT439" s="166"/>
      <c r="CU439" s="166"/>
      <c r="CV439" s="166"/>
      <c r="CW439" s="166"/>
      <c r="CX439" s="166"/>
      <c r="CY439" s="166"/>
      <c r="CZ439" s="166"/>
      <c r="DA439" s="166"/>
      <c r="DB439" s="166"/>
      <c r="DC439" s="166"/>
      <c r="DD439" s="166"/>
      <c r="DE439" s="166"/>
      <c r="DF439" s="166"/>
      <c r="DG439" s="166"/>
      <c r="DH439" s="166"/>
      <c r="DI439" s="166"/>
      <c r="DJ439" s="166"/>
      <c r="DK439" s="166"/>
      <c r="DL439" s="166"/>
      <c r="DM439" s="166"/>
      <c r="DN439" s="166"/>
      <c r="DO439" s="166"/>
      <c r="DP439" s="166"/>
      <c r="DQ439" s="166"/>
      <c r="DR439" s="166"/>
      <c r="DS439" s="166"/>
      <c r="DT439" s="166"/>
      <c r="DU439" s="166"/>
      <c r="DV439" s="166"/>
      <c r="DW439" s="166"/>
      <c r="DX439" s="166"/>
      <c r="DY439" s="166"/>
      <c r="DZ439" s="166"/>
      <c r="EA439" s="166"/>
      <c r="EB439" s="166"/>
      <c r="EC439" s="166"/>
      <c r="ED439" s="166"/>
      <c r="EE439" s="166"/>
      <c r="EF439" s="166"/>
      <c r="EG439" s="166"/>
      <c r="EH439" s="166"/>
      <c r="EI439" s="166"/>
      <c r="EJ439" s="166"/>
      <c r="EK439" s="166"/>
      <c r="EL439" s="166"/>
      <c r="EM439" s="166"/>
      <c r="EN439" s="166"/>
      <c r="EO439" s="166"/>
      <c r="EP439" s="166"/>
      <c r="EQ439" s="166"/>
      <c r="ER439" s="166"/>
      <c r="ES439" s="166"/>
      <c r="ET439" s="166"/>
    </row>
    <row r="440" spans="20:150">
      <c r="T440" s="166"/>
      <c r="U440" s="166"/>
      <c r="V440" s="166"/>
      <c r="W440" s="166"/>
      <c r="X440" s="166"/>
      <c r="Y440" s="166"/>
      <c r="Z440" s="166"/>
      <c r="AA440" s="166"/>
      <c r="AB440" s="166"/>
      <c r="AC440" s="166"/>
      <c r="AD440" s="166"/>
      <c r="AE440" s="166"/>
      <c r="AF440" s="166"/>
      <c r="AG440" s="166"/>
      <c r="AH440" s="166"/>
      <c r="AI440" s="166"/>
      <c r="AJ440" s="166"/>
      <c r="AK440" s="166"/>
      <c r="AL440" s="166"/>
      <c r="AM440" s="166"/>
      <c r="AN440" s="166"/>
      <c r="AO440" s="166"/>
      <c r="AP440" s="166"/>
      <c r="AQ440" s="166"/>
      <c r="AR440" s="166"/>
      <c r="AS440" s="166"/>
      <c r="AT440" s="166"/>
      <c r="AU440" s="166"/>
      <c r="AV440" s="166"/>
      <c r="AW440" s="166"/>
      <c r="AX440" s="166"/>
      <c r="AY440" s="166"/>
      <c r="AZ440" s="166"/>
      <c r="BA440" s="166"/>
      <c r="BB440" s="166"/>
      <c r="BC440" s="166"/>
      <c r="BD440" s="166"/>
      <c r="BE440" s="166"/>
      <c r="BF440" s="166"/>
      <c r="BG440" s="166"/>
      <c r="BH440" s="166"/>
      <c r="BI440" s="166"/>
      <c r="BJ440" s="166"/>
      <c r="BK440" s="166"/>
      <c r="BL440" s="166"/>
      <c r="BM440" s="166"/>
      <c r="BN440" s="166"/>
      <c r="BO440" s="166"/>
      <c r="BP440" s="166"/>
      <c r="BQ440" s="166"/>
      <c r="BR440" s="166"/>
      <c r="BS440" s="166"/>
      <c r="BT440" s="166"/>
      <c r="BU440" s="166"/>
      <c r="BV440" s="166"/>
      <c r="BW440" s="166"/>
      <c r="BX440" s="166"/>
      <c r="BY440" s="166"/>
      <c r="BZ440" s="166"/>
      <c r="CA440" s="166"/>
      <c r="CB440" s="166"/>
      <c r="CC440" s="166"/>
      <c r="CD440" s="166"/>
      <c r="CE440" s="166"/>
      <c r="CF440" s="166"/>
      <c r="CG440" s="166"/>
      <c r="CH440" s="166"/>
      <c r="CI440" s="166"/>
      <c r="CJ440" s="166"/>
      <c r="CK440" s="166"/>
      <c r="CL440" s="166"/>
      <c r="CM440" s="166"/>
      <c r="CN440" s="166"/>
      <c r="CO440" s="166"/>
      <c r="CP440" s="166"/>
      <c r="CQ440" s="166"/>
      <c r="CR440" s="166"/>
      <c r="CS440" s="166"/>
      <c r="CT440" s="166"/>
      <c r="CU440" s="166"/>
      <c r="CV440" s="166"/>
      <c r="CW440" s="166"/>
      <c r="CX440" s="166"/>
      <c r="CY440" s="166"/>
      <c r="CZ440" s="166"/>
      <c r="DA440" s="166"/>
      <c r="DB440" s="166"/>
      <c r="DC440" s="166"/>
      <c r="DD440" s="166"/>
      <c r="DE440" s="166"/>
      <c r="DF440" s="166"/>
      <c r="DG440" s="166"/>
      <c r="DH440" s="166"/>
      <c r="DI440" s="166"/>
      <c r="DJ440" s="166"/>
      <c r="DK440" s="166"/>
      <c r="DL440" s="166"/>
      <c r="DM440" s="166"/>
      <c r="DN440" s="166"/>
      <c r="DO440" s="166"/>
      <c r="DP440" s="166"/>
      <c r="DQ440" s="166"/>
      <c r="DR440" s="166"/>
      <c r="DS440" s="166"/>
      <c r="DT440" s="166"/>
      <c r="DU440" s="166"/>
      <c r="DV440" s="166"/>
      <c r="DW440" s="166"/>
      <c r="DX440" s="166"/>
      <c r="DY440" s="166"/>
      <c r="DZ440" s="166"/>
      <c r="EA440" s="166"/>
      <c r="EB440" s="166"/>
      <c r="EC440" s="166"/>
      <c r="ED440" s="166"/>
      <c r="EE440" s="166"/>
      <c r="EF440" s="166"/>
      <c r="EG440" s="166"/>
      <c r="EH440" s="166"/>
      <c r="EI440" s="166"/>
      <c r="EJ440" s="166"/>
      <c r="EK440" s="166"/>
      <c r="EL440" s="166"/>
      <c r="EM440" s="166"/>
      <c r="EN440" s="166"/>
      <c r="EO440" s="166"/>
      <c r="EP440" s="166"/>
      <c r="EQ440" s="166"/>
      <c r="ER440" s="166"/>
      <c r="ES440" s="166"/>
      <c r="ET440" s="166"/>
    </row>
    <row r="441" spans="20:150">
      <c r="T441" s="166"/>
      <c r="U441" s="166"/>
      <c r="V441" s="166"/>
      <c r="W441" s="166"/>
      <c r="X441" s="166"/>
      <c r="Y441" s="166"/>
      <c r="Z441" s="166"/>
      <c r="AA441" s="166"/>
      <c r="AB441" s="166"/>
      <c r="AC441" s="166"/>
      <c r="AD441" s="166"/>
      <c r="AE441" s="166"/>
      <c r="AF441" s="166"/>
      <c r="AG441" s="166"/>
      <c r="AH441" s="166"/>
      <c r="AI441" s="166"/>
      <c r="AJ441" s="166"/>
      <c r="AK441" s="166"/>
      <c r="AL441" s="166"/>
      <c r="AM441" s="166"/>
      <c r="AN441" s="166"/>
      <c r="AO441" s="166"/>
      <c r="AP441" s="166"/>
      <c r="AQ441" s="166"/>
      <c r="AR441" s="166"/>
      <c r="AS441" s="166"/>
      <c r="AT441" s="166"/>
      <c r="AU441" s="166"/>
      <c r="AV441" s="166"/>
      <c r="AW441" s="166"/>
      <c r="AX441" s="166"/>
      <c r="AY441" s="166"/>
      <c r="AZ441" s="166"/>
      <c r="BA441" s="166"/>
      <c r="BB441" s="166"/>
      <c r="BC441" s="166"/>
      <c r="BD441" s="166"/>
      <c r="BE441" s="166"/>
      <c r="BF441" s="166"/>
      <c r="BG441" s="166"/>
      <c r="BH441" s="166"/>
      <c r="BI441" s="166"/>
      <c r="BJ441" s="166"/>
      <c r="BK441" s="166"/>
      <c r="BL441" s="166"/>
      <c r="BM441" s="166"/>
      <c r="BN441" s="166"/>
      <c r="BO441" s="166"/>
      <c r="BP441" s="166"/>
      <c r="BQ441" s="166"/>
      <c r="BR441" s="166"/>
      <c r="BS441" s="166"/>
      <c r="BT441" s="166"/>
      <c r="BU441" s="166"/>
      <c r="BV441" s="166"/>
      <c r="BW441" s="166"/>
      <c r="BX441" s="166"/>
      <c r="BY441" s="166"/>
      <c r="BZ441" s="166"/>
      <c r="CA441" s="166"/>
      <c r="CB441" s="166"/>
      <c r="CC441" s="166"/>
      <c r="CD441" s="166"/>
      <c r="CE441" s="166"/>
      <c r="CF441" s="166"/>
      <c r="CG441" s="166"/>
      <c r="CH441" s="166"/>
      <c r="CI441" s="166"/>
      <c r="CJ441" s="166"/>
      <c r="CK441" s="166"/>
      <c r="CL441" s="166"/>
      <c r="CM441" s="166"/>
      <c r="CN441" s="166"/>
      <c r="CO441" s="166"/>
      <c r="CP441" s="166"/>
      <c r="CQ441" s="166"/>
      <c r="CR441" s="166"/>
      <c r="CS441" s="166"/>
      <c r="CT441" s="166"/>
      <c r="CU441" s="166"/>
      <c r="CV441" s="166"/>
      <c r="CW441" s="166"/>
      <c r="CX441" s="166"/>
      <c r="CY441" s="166"/>
      <c r="CZ441" s="166"/>
      <c r="DA441" s="166"/>
      <c r="DB441" s="166"/>
      <c r="DC441" s="166"/>
      <c r="DD441" s="166"/>
      <c r="DE441" s="166"/>
      <c r="DF441" s="166"/>
      <c r="DG441" s="166"/>
      <c r="DH441" s="166"/>
      <c r="DI441" s="166"/>
      <c r="DJ441" s="166"/>
      <c r="DK441" s="166"/>
      <c r="DL441" s="166"/>
      <c r="DM441" s="166"/>
      <c r="DN441" s="166"/>
      <c r="DO441" s="166"/>
      <c r="DP441" s="166"/>
      <c r="DQ441" s="166"/>
      <c r="DR441" s="166"/>
      <c r="DS441" s="166"/>
      <c r="DT441" s="166"/>
      <c r="DU441" s="166"/>
      <c r="DV441" s="166"/>
      <c r="DW441" s="166"/>
      <c r="DX441" s="166"/>
      <c r="DY441" s="166"/>
      <c r="DZ441" s="166"/>
      <c r="EA441" s="166"/>
      <c r="EB441" s="166"/>
      <c r="EC441" s="166"/>
      <c r="ED441" s="166"/>
      <c r="EE441" s="166"/>
      <c r="EF441" s="166"/>
      <c r="EG441" s="166"/>
      <c r="EH441" s="166"/>
      <c r="EI441" s="166"/>
      <c r="EJ441" s="166"/>
      <c r="EK441" s="166"/>
      <c r="EL441" s="166"/>
      <c r="EM441" s="166"/>
      <c r="EN441" s="166"/>
      <c r="EO441" s="166"/>
      <c r="EP441" s="166"/>
      <c r="EQ441" s="166"/>
      <c r="ER441" s="166"/>
      <c r="ES441" s="166"/>
      <c r="ET441" s="166"/>
    </row>
    <row r="442" spans="20:150">
      <c r="T442" s="166"/>
      <c r="U442" s="166"/>
      <c r="V442" s="166"/>
      <c r="W442" s="166"/>
      <c r="X442" s="166"/>
      <c r="Y442" s="166"/>
      <c r="Z442" s="166"/>
      <c r="AA442" s="166"/>
      <c r="AB442" s="166"/>
      <c r="AC442" s="166"/>
      <c r="AD442" s="166"/>
      <c r="AE442" s="166"/>
      <c r="AF442" s="166"/>
      <c r="AG442" s="166"/>
      <c r="AH442" s="166"/>
      <c r="AI442" s="166"/>
      <c r="AJ442" s="166"/>
      <c r="AK442" s="166"/>
      <c r="AL442" s="166"/>
      <c r="AM442" s="166"/>
      <c r="AN442" s="166"/>
      <c r="AO442" s="166"/>
      <c r="AP442" s="166"/>
      <c r="AQ442" s="166"/>
      <c r="AR442" s="166"/>
      <c r="AS442" s="166"/>
      <c r="AT442" s="166"/>
      <c r="AU442" s="166"/>
      <c r="AV442" s="166"/>
      <c r="AW442" s="166"/>
      <c r="AX442" s="166"/>
      <c r="AY442" s="166"/>
      <c r="AZ442" s="166"/>
      <c r="BA442" s="166"/>
      <c r="BB442" s="166"/>
      <c r="BC442" s="166"/>
      <c r="BD442" s="166"/>
      <c r="BE442" s="166"/>
      <c r="BF442" s="166"/>
      <c r="BG442" s="166"/>
      <c r="BH442" s="166"/>
      <c r="BI442" s="166"/>
      <c r="BJ442" s="166"/>
      <c r="BK442" s="166"/>
      <c r="BL442" s="166"/>
      <c r="BM442" s="166"/>
      <c r="BN442" s="166"/>
      <c r="BO442" s="166"/>
      <c r="BP442" s="166"/>
      <c r="BQ442" s="166"/>
      <c r="BR442" s="166"/>
      <c r="BS442" s="166"/>
      <c r="BT442" s="166"/>
      <c r="BU442" s="166"/>
      <c r="BV442" s="166"/>
      <c r="BW442" s="166"/>
      <c r="BX442" s="166"/>
      <c r="BY442" s="166"/>
      <c r="BZ442" s="166"/>
      <c r="CA442" s="166"/>
      <c r="CB442" s="166"/>
      <c r="CC442" s="166"/>
      <c r="CD442" s="166"/>
      <c r="CE442" s="166"/>
      <c r="CF442" s="166"/>
      <c r="CG442" s="166"/>
      <c r="CH442" s="166"/>
      <c r="CI442" s="166"/>
      <c r="CJ442" s="166"/>
      <c r="CK442" s="166"/>
      <c r="CL442" s="166"/>
      <c r="CM442" s="166"/>
      <c r="CN442" s="166"/>
      <c r="CO442" s="166"/>
      <c r="CP442" s="166"/>
      <c r="CQ442" s="166"/>
      <c r="CR442" s="166"/>
      <c r="CS442" s="166"/>
      <c r="CT442" s="166"/>
      <c r="CU442" s="166"/>
      <c r="CV442" s="166"/>
      <c r="CW442" s="166"/>
      <c r="CX442" s="166"/>
      <c r="CY442" s="166"/>
      <c r="CZ442" s="166"/>
      <c r="DA442" s="166"/>
      <c r="DB442" s="166"/>
      <c r="DC442" s="166"/>
      <c r="DD442" s="166"/>
      <c r="DE442" s="166"/>
      <c r="DF442" s="166"/>
      <c r="DG442" s="166"/>
      <c r="DH442" s="166"/>
      <c r="DI442" s="166"/>
      <c r="DJ442" s="166"/>
      <c r="DK442" s="166"/>
      <c r="DL442" s="166"/>
      <c r="DM442" s="166"/>
      <c r="DN442" s="166"/>
      <c r="DO442" s="166"/>
      <c r="DP442" s="166"/>
      <c r="DQ442" s="166"/>
      <c r="DR442" s="166"/>
      <c r="DS442" s="166"/>
      <c r="DT442" s="166"/>
      <c r="DU442" s="166"/>
      <c r="DV442" s="166"/>
      <c r="DW442" s="166"/>
      <c r="DX442" s="166"/>
      <c r="DY442" s="166"/>
      <c r="DZ442" s="166"/>
      <c r="EA442" s="166"/>
      <c r="EB442" s="166"/>
      <c r="EC442" s="166"/>
      <c r="ED442" s="166"/>
      <c r="EE442" s="166"/>
      <c r="EF442" s="166"/>
      <c r="EG442" s="166"/>
      <c r="EH442" s="166"/>
      <c r="EI442" s="166"/>
      <c r="EJ442" s="166"/>
      <c r="EK442" s="166"/>
      <c r="EL442" s="166"/>
      <c r="EM442" s="166"/>
      <c r="EN442" s="166"/>
      <c r="EO442" s="166"/>
      <c r="EP442" s="166"/>
      <c r="EQ442" s="166"/>
      <c r="ER442" s="166"/>
      <c r="ES442" s="166"/>
      <c r="ET442" s="166"/>
    </row>
    <row r="443" spans="20:150">
      <c r="T443" s="166"/>
      <c r="U443" s="166"/>
      <c r="V443" s="166"/>
      <c r="W443" s="166"/>
      <c r="X443" s="166"/>
      <c r="Y443" s="166"/>
      <c r="Z443" s="166"/>
      <c r="AA443" s="166"/>
      <c r="AB443" s="166"/>
      <c r="AC443" s="166"/>
      <c r="AD443" s="166"/>
      <c r="AE443" s="166"/>
      <c r="AF443" s="166"/>
      <c r="AG443" s="166"/>
      <c r="AH443" s="166"/>
      <c r="AI443" s="166"/>
      <c r="AJ443" s="166"/>
      <c r="AK443" s="166"/>
      <c r="AL443" s="166"/>
      <c r="AM443" s="166"/>
      <c r="AN443" s="166"/>
      <c r="AO443" s="166"/>
      <c r="AP443" s="166"/>
      <c r="AQ443" s="166"/>
      <c r="AR443" s="166"/>
      <c r="AS443" s="166"/>
      <c r="AT443" s="166"/>
      <c r="AU443" s="166"/>
      <c r="AV443" s="166"/>
      <c r="AW443" s="166"/>
      <c r="AX443" s="166"/>
      <c r="AY443" s="166"/>
      <c r="AZ443" s="166"/>
      <c r="BA443" s="166"/>
      <c r="BB443" s="166"/>
      <c r="BC443" s="166"/>
      <c r="BD443" s="166"/>
      <c r="BE443" s="166"/>
      <c r="BF443" s="166"/>
      <c r="BG443" s="166"/>
      <c r="BH443" s="166"/>
      <c r="BI443" s="166"/>
      <c r="BJ443" s="166"/>
      <c r="BK443" s="166"/>
      <c r="BL443" s="166"/>
      <c r="BM443" s="166"/>
      <c r="BN443" s="166"/>
      <c r="BO443" s="166"/>
      <c r="BP443" s="166"/>
      <c r="BQ443" s="166"/>
      <c r="BR443" s="166"/>
      <c r="BS443" s="166"/>
      <c r="BT443" s="166"/>
      <c r="BU443" s="166"/>
      <c r="BV443" s="166"/>
      <c r="BW443" s="166"/>
      <c r="BX443" s="166"/>
      <c r="BY443" s="166"/>
      <c r="BZ443" s="166"/>
      <c r="CA443" s="166"/>
      <c r="CB443" s="166"/>
      <c r="CC443" s="166"/>
      <c r="CD443" s="166"/>
      <c r="CE443" s="166"/>
      <c r="CF443" s="166"/>
      <c r="CG443" s="166"/>
      <c r="CH443" s="166"/>
      <c r="CI443" s="166"/>
      <c r="CJ443" s="166"/>
      <c r="CK443" s="166"/>
      <c r="CL443" s="166"/>
      <c r="CM443" s="166"/>
      <c r="CN443" s="166"/>
      <c r="CO443" s="166"/>
      <c r="CP443" s="166"/>
      <c r="CQ443" s="166"/>
      <c r="CR443" s="166"/>
      <c r="CS443" s="166"/>
      <c r="CT443" s="166"/>
      <c r="CU443" s="166"/>
      <c r="CV443" s="166"/>
      <c r="CW443" s="166"/>
      <c r="CX443" s="166"/>
      <c r="CY443" s="166"/>
      <c r="CZ443" s="166"/>
      <c r="DA443" s="166"/>
      <c r="DB443" s="166"/>
      <c r="DC443" s="166"/>
      <c r="DD443" s="166"/>
      <c r="DE443" s="166"/>
      <c r="DF443" s="166"/>
      <c r="DG443" s="166"/>
      <c r="DH443" s="166"/>
      <c r="DI443" s="166"/>
      <c r="DJ443" s="166"/>
      <c r="DK443" s="166"/>
      <c r="DL443" s="166"/>
      <c r="DM443" s="166"/>
      <c r="DN443" s="166"/>
      <c r="DO443" s="166"/>
      <c r="DP443" s="166"/>
      <c r="DQ443" s="166"/>
      <c r="DR443" s="166"/>
      <c r="DS443" s="166"/>
      <c r="DT443" s="166"/>
      <c r="DU443" s="166"/>
      <c r="DV443" s="166"/>
      <c r="DW443" s="166"/>
      <c r="DX443" s="166"/>
      <c r="DY443" s="166"/>
      <c r="DZ443" s="166"/>
      <c r="EA443" s="166"/>
      <c r="EB443" s="166"/>
      <c r="EC443" s="166"/>
      <c r="ED443" s="166"/>
      <c r="EE443" s="166"/>
      <c r="EF443" s="166"/>
      <c r="EG443" s="166"/>
      <c r="EH443" s="166"/>
      <c r="EI443" s="166"/>
      <c r="EJ443" s="166"/>
      <c r="EK443" s="166"/>
      <c r="EL443" s="166"/>
      <c r="EM443" s="166"/>
      <c r="EN443" s="166"/>
      <c r="EO443" s="166"/>
      <c r="EP443" s="166"/>
      <c r="EQ443" s="166"/>
      <c r="ER443" s="166"/>
      <c r="ES443" s="166"/>
      <c r="ET443" s="166"/>
    </row>
    <row r="444" spans="20:150">
      <c r="T444" s="166"/>
      <c r="U444" s="166"/>
      <c r="V444" s="166"/>
      <c r="W444" s="166"/>
      <c r="X444" s="166"/>
      <c r="Y444" s="166"/>
      <c r="Z444" s="166"/>
      <c r="AA444" s="166"/>
      <c r="AB444" s="166"/>
      <c r="AC444" s="166"/>
      <c r="AD444" s="166"/>
      <c r="AE444" s="166"/>
      <c r="AF444" s="166"/>
      <c r="AG444" s="166"/>
      <c r="AH444" s="166"/>
      <c r="AI444" s="166"/>
      <c r="AJ444" s="166"/>
      <c r="AK444" s="166"/>
      <c r="AL444" s="166"/>
      <c r="AM444" s="166"/>
      <c r="AN444" s="166"/>
      <c r="AO444" s="166"/>
      <c r="AP444" s="166"/>
      <c r="AQ444" s="166"/>
      <c r="AR444" s="166"/>
      <c r="AS444" s="166"/>
      <c r="AT444" s="166"/>
      <c r="AU444" s="166"/>
      <c r="AV444" s="166"/>
      <c r="AW444" s="166"/>
      <c r="AX444" s="166"/>
      <c r="AY444" s="166"/>
      <c r="AZ444" s="166"/>
      <c r="BA444" s="166"/>
      <c r="BB444" s="166"/>
      <c r="BC444" s="166"/>
      <c r="BD444" s="166"/>
      <c r="BE444" s="166"/>
      <c r="BF444" s="166"/>
      <c r="BG444" s="166"/>
      <c r="BH444" s="166"/>
      <c r="BI444" s="166"/>
      <c r="BJ444" s="166"/>
      <c r="BK444" s="166"/>
      <c r="BL444" s="166"/>
      <c r="BM444" s="166"/>
      <c r="BN444" s="166"/>
      <c r="BO444" s="166"/>
      <c r="BP444" s="166"/>
      <c r="BQ444" s="166"/>
      <c r="BR444" s="166"/>
      <c r="BS444" s="166"/>
      <c r="BT444" s="166"/>
      <c r="BU444" s="166"/>
      <c r="BV444" s="166"/>
      <c r="BW444" s="166"/>
      <c r="BX444" s="166"/>
      <c r="BY444" s="166"/>
      <c r="BZ444" s="166"/>
      <c r="CA444" s="166"/>
      <c r="CB444" s="166"/>
      <c r="CC444" s="166"/>
      <c r="CD444" s="166"/>
      <c r="CE444" s="166"/>
      <c r="CF444" s="166"/>
      <c r="CG444" s="166"/>
      <c r="CH444" s="166"/>
      <c r="CI444" s="166"/>
      <c r="CJ444" s="166"/>
      <c r="CK444" s="166"/>
      <c r="CL444" s="166"/>
      <c r="CM444" s="166"/>
      <c r="CN444" s="166"/>
      <c r="CO444" s="166"/>
      <c r="CP444" s="166"/>
      <c r="CQ444" s="166"/>
      <c r="CR444" s="166"/>
      <c r="CS444" s="166"/>
      <c r="CT444" s="166"/>
      <c r="CU444" s="166"/>
      <c r="CV444" s="166"/>
      <c r="CW444" s="166"/>
      <c r="CX444" s="166"/>
      <c r="CY444" s="166"/>
      <c r="CZ444" s="166"/>
      <c r="DA444" s="166"/>
      <c r="DB444" s="166"/>
      <c r="DC444" s="166"/>
      <c r="DD444" s="166"/>
      <c r="DE444" s="166"/>
      <c r="DF444" s="166"/>
      <c r="DG444" s="166"/>
      <c r="DH444" s="166"/>
      <c r="DI444" s="166"/>
      <c r="DJ444" s="166"/>
      <c r="DK444" s="166"/>
      <c r="DL444" s="166"/>
      <c r="DM444" s="166"/>
      <c r="DN444" s="166"/>
      <c r="DO444" s="166"/>
      <c r="DP444" s="166"/>
      <c r="DQ444" s="166"/>
      <c r="DR444" s="166"/>
      <c r="DS444" s="166"/>
      <c r="DT444" s="166"/>
      <c r="DU444" s="166"/>
      <c r="DV444" s="166"/>
      <c r="DW444" s="166"/>
      <c r="DX444" s="166"/>
      <c r="DY444" s="166"/>
      <c r="DZ444" s="166"/>
      <c r="EA444" s="166"/>
      <c r="EB444" s="166"/>
      <c r="EC444" s="166"/>
      <c r="ED444" s="166"/>
      <c r="EE444" s="166"/>
      <c r="EF444" s="166"/>
      <c r="EG444" s="166"/>
      <c r="EH444" s="166"/>
      <c r="EI444" s="166"/>
      <c r="EJ444" s="166"/>
      <c r="EK444" s="166"/>
      <c r="EL444" s="166"/>
      <c r="EM444" s="166"/>
      <c r="EN444" s="166"/>
      <c r="EO444" s="166"/>
      <c r="EP444" s="166"/>
      <c r="EQ444" s="166"/>
      <c r="ER444" s="166"/>
      <c r="ES444" s="166"/>
      <c r="ET444" s="166"/>
    </row>
    <row r="445" spans="20:150">
      <c r="T445" s="166"/>
      <c r="U445" s="166"/>
      <c r="V445" s="166"/>
      <c r="W445" s="166"/>
      <c r="X445" s="166"/>
      <c r="Y445" s="166"/>
      <c r="Z445" s="166"/>
      <c r="AA445" s="166"/>
      <c r="AB445" s="166"/>
      <c r="AC445" s="166"/>
      <c r="AD445" s="166"/>
      <c r="AE445" s="166"/>
      <c r="AF445" s="166"/>
      <c r="AG445" s="166"/>
      <c r="AH445" s="166"/>
      <c r="AI445" s="166"/>
      <c r="AJ445" s="166"/>
      <c r="AK445" s="166"/>
      <c r="AL445" s="166"/>
      <c r="AM445" s="166"/>
      <c r="AN445" s="166"/>
      <c r="AO445" s="166"/>
      <c r="AP445" s="166"/>
      <c r="AQ445" s="166"/>
      <c r="AR445" s="166"/>
      <c r="AS445" s="166"/>
      <c r="AT445" s="166"/>
      <c r="AU445" s="166"/>
      <c r="AV445" s="166"/>
      <c r="AW445" s="166"/>
      <c r="AX445" s="166"/>
      <c r="AY445" s="166"/>
      <c r="AZ445" s="166"/>
      <c r="BA445" s="166"/>
      <c r="BB445" s="166"/>
      <c r="BC445" s="166"/>
      <c r="BD445" s="166"/>
      <c r="BE445" s="166"/>
      <c r="BF445" s="166"/>
      <c r="BG445" s="166"/>
      <c r="BH445" s="166"/>
      <c r="BI445" s="166"/>
      <c r="BJ445" s="166"/>
      <c r="BK445" s="166"/>
      <c r="BL445" s="166"/>
      <c r="BM445" s="166"/>
      <c r="BN445" s="166"/>
      <c r="BO445" s="166"/>
      <c r="BP445" s="166"/>
      <c r="BQ445" s="166"/>
      <c r="BR445" s="166"/>
      <c r="BS445" s="166"/>
      <c r="BT445" s="166"/>
      <c r="BU445" s="166"/>
      <c r="BV445" s="166"/>
      <c r="BW445" s="166"/>
      <c r="BX445" s="166"/>
      <c r="BY445" s="166"/>
      <c r="BZ445" s="166"/>
      <c r="CA445" s="166"/>
      <c r="CB445" s="166"/>
      <c r="CC445" s="166"/>
      <c r="CD445" s="166"/>
      <c r="CE445" s="166"/>
      <c r="CF445" s="166"/>
      <c r="CG445" s="166"/>
      <c r="CH445" s="166"/>
      <c r="CI445" s="166"/>
      <c r="CJ445" s="166"/>
      <c r="CK445" s="166"/>
      <c r="CL445" s="166"/>
      <c r="CM445" s="166"/>
      <c r="CN445" s="166"/>
      <c r="CO445" s="166"/>
      <c r="CP445" s="166"/>
      <c r="CQ445" s="166"/>
      <c r="CR445" s="166"/>
      <c r="CS445" s="166"/>
      <c r="CT445" s="166"/>
      <c r="CU445" s="166"/>
      <c r="CV445" s="166"/>
      <c r="CW445" s="166"/>
      <c r="CX445" s="166"/>
      <c r="CY445" s="166"/>
      <c r="CZ445" s="166"/>
      <c r="DA445" s="166"/>
      <c r="DB445" s="166"/>
      <c r="DC445" s="166"/>
      <c r="DD445" s="166"/>
      <c r="DE445" s="166"/>
      <c r="DF445" s="166"/>
      <c r="DG445" s="166"/>
      <c r="DH445" s="166"/>
      <c r="DI445" s="166"/>
      <c r="DJ445" s="166"/>
      <c r="DK445" s="166"/>
      <c r="DL445" s="166"/>
      <c r="DM445" s="166"/>
      <c r="DN445" s="166"/>
      <c r="DO445" s="166"/>
      <c r="DP445" s="166"/>
      <c r="DQ445" s="166"/>
      <c r="DR445" s="166"/>
      <c r="DS445" s="166"/>
      <c r="DT445" s="166"/>
      <c r="DU445" s="166"/>
      <c r="DV445" s="166"/>
      <c r="DW445" s="166"/>
      <c r="DX445" s="166"/>
      <c r="DY445" s="166"/>
      <c r="DZ445" s="166"/>
      <c r="EA445" s="166"/>
      <c r="EB445" s="166"/>
      <c r="EC445" s="166"/>
      <c r="ED445" s="166"/>
      <c r="EE445" s="166"/>
      <c r="EF445" s="166"/>
      <c r="EG445" s="166"/>
      <c r="EH445" s="166"/>
      <c r="EI445" s="166"/>
      <c r="EJ445" s="166"/>
      <c r="EK445" s="166"/>
      <c r="EL445" s="166"/>
      <c r="EM445" s="166"/>
      <c r="EN445" s="166"/>
      <c r="EO445" s="166"/>
      <c r="EP445" s="166"/>
      <c r="EQ445" s="166"/>
      <c r="ER445" s="166"/>
      <c r="ES445" s="166"/>
      <c r="ET445" s="166"/>
    </row>
    <row r="446" spans="20:150">
      <c r="T446" s="166"/>
      <c r="U446" s="166"/>
      <c r="V446" s="166"/>
      <c r="W446" s="166"/>
      <c r="X446" s="166"/>
      <c r="Y446" s="166"/>
      <c r="Z446" s="166"/>
      <c r="AA446" s="166"/>
      <c r="AB446" s="166"/>
      <c r="AC446" s="166"/>
      <c r="AD446" s="166"/>
      <c r="AE446" s="166"/>
      <c r="AF446" s="166"/>
      <c r="AG446" s="166"/>
      <c r="AH446" s="166"/>
      <c r="AI446" s="166"/>
      <c r="AJ446" s="166"/>
      <c r="AK446" s="166"/>
      <c r="AL446" s="166"/>
      <c r="AM446" s="166"/>
      <c r="AN446" s="166"/>
      <c r="AO446" s="166"/>
      <c r="AP446" s="166"/>
      <c r="AQ446" s="166"/>
      <c r="AR446" s="166"/>
      <c r="AS446" s="166"/>
      <c r="AT446" s="166"/>
      <c r="AU446" s="166"/>
      <c r="AV446" s="166"/>
      <c r="AW446" s="166"/>
      <c r="AX446" s="166"/>
      <c r="AY446" s="166"/>
      <c r="AZ446" s="166"/>
      <c r="BA446" s="166"/>
      <c r="BB446" s="166"/>
      <c r="BC446" s="166"/>
      <c r="BD446" s="166"/>
      <c r="BE446" s="166"/>
      <c r="BF446" s="166"/>
      <c r="BG446" s="166"/>
      <c r="BH446" s="166"/>
      <c r="BI446" s="166"/>
      <c r="BJ446" s="166"/>
      <c r="BK446" s="166"/>
      <c r="BL446" s="166"/>
      <c r="BM446" s="166"/>
      <c r="BN446" s="166"/>
      <c r="BO446" s="166"/>
      <c r="BP446" s="166"/>
      <c r="BQ446" s="166"/>
      <c r="BR446" s="166"/>
      <c r="BS446" s="166"/>
      <c r="BT446" s="166"/>
      <c r="BU446" s="166"/>
      <c r="BV446" s="166"/>
      <c r="BW446" s="166"/>
      <c r="BX446" s="166"/>
      <c r="BY446" s="166"/>
      <c r="BZ446" s="166"/>
      <c r="CA446" s="166"/>
      <c r="CB446" s="166"/>
      <c r="CC446" s="166"/>
      <c r="CD446" s="166"/>
      <c r="CE446" s="166"/>
      <c r="CF446" s="166"/>
      <c r="CG446" s="166"/>
      <c r="CH446" s="166"/>
      <c r="CI446" s="166"/>
      <c r="CJ446" s="166"/>
      <c r="CK446" s="166"/>
      <c r="CL446" s="166"/>
      <c r="CM446" s="166"/>
      <c r="CN446" s="166"/>
      <c r="CO446" s="166"/>
      <c r="CP446" s="166"/>
      <c r="CQ446" s="166"/>
      <c r="CR446" s="166"/>
      <c r="CS446" s="166"/>
      <c r="CT446" s="166"/>
      <c r="CU446" s="166"/>
      <c r="CV446" s="166"/>
      <c r="CW446" s="166"/>
      <c r="CX446" s="166"/>
      <c r="CY446" s="166"/>
      <c r="CZ446" s="166"/>
      <c r="DA446" s="166"/>
      <c r="DB446" s="166"/>
      <c r="DC446" s="166"/>
      <c r="DD446" s="166"/>
      <c r="DE446" s="166"/>
      <c r="DF446" s="166"/>
      <c r="DG446" s="166"/>
      <c r="DH446" s="166"/>
      <c r="DI446" s="166"/>
      <c r="DJ446" s="166"/>
      <c r="DK446" s="166"/>
      <c r="DL446" s="166"/>
      <c r="DM446" s="166"/>
      <c r="DN446" s="166"/>
      <c r="DO446" s="166"/>
      <c r="DP446" s="166"/>
      <c r="DQ446" s="166"/>
      <c r="DR446" s="166"/>
      <c r="DS446" s="166"/>
      <c r="DT446" s="166"/>
      <c r="DU446" s="166"/>
      <c r="DV446" s="166"/>
      <c r="DW446" s="166"/>
      <c r="DX446" s="166"/>
      <c r="DY446" s="166"/>
      <c r="DZ446" s="166"/>
      <c r="EA446" s="166"/>
      <c r="EB446" s="166"/>
      <c r="EC446" s="166"/>
      <c r="ED446" s="166"/>
      <c r="EE446" s="166"/>
      <c r="EF446" s="166"/>
      <c r="EG446" s="166"/>
      <c r="EH446" s="166"/>
      <c r="EI446" s="166"/>
      <c r="EJ446" s="166"/>
      <c r="EK446" s="166"/>
      <c r="EL446" s="166"/>
      <c r="EM446" s="166"/>
      <c r="EN446" s="166"/>
      <c r="EO446" s="166"/>
      <c r="EP446" s="166"/>
      <c r="EQ446" s="166"/>
      <c r="ER446" s="166"/>
      <c r="ES446" s="166"/>
      <c r="ET446" s="166"/>
    </row>
    <row r="447" spans="20:150">
      <c r="T447" s="166"/>
      <c r="U447" s="166"/>
      <c r="V447" s="166"/>
      <c r="W447" s="166"/>
      <c r="X447" s="166"/>
      <c r="Y447" s="166"/>
      <c r="Z447" s="166"/>
      <c r="AA447" s="166"/>
      <c r="AB447" s="166"/>
      <c r="AC447" s="166"/>
      <c r="AD447" s="166"/>
      <c r="AE447" s="166"/>
      <c r="AF447" s="166"/>
      <c r="AG447" s="166"/>
      <c r="AH447" s="166"/>
      <c r="AI447" s="166"/>
      <c r="AJ447" s="166"/>
      <c r="AK447" s="166"/>
      <c r="AL447" s="166"/>
      <c r="AM447" s="166"/>
      <c r="AN447" s="166"/>
      <c r="AO447" s="166"/>
      <c r="AP447" s="166"/>
      <c r="AQ447" s="166"/>
      <c r="AR447" s="166"/>
      <c r="AS447" s="166"/>
      <c r="AT447" s="166"/>
      <c r="AU447" s="166"/>
      <c r="AV447" s="166"/>
      <c r="AW447" s="166"/>
      <c r="AX447" s="166"/>
      <c r="AY447" s="166"/>
      <c r="AZ447" s="166"/>
      <c r="BA447" s="166"/>
      <c r="BB447" s="166"/>
      <c r="BC447" s="166"/>
      <c r="BD447" s="166"/>
      <c r="BE447" s="166"/>
      <c r="BF447" s="166"/>
      <c r="BG447" s="166"/>
      <c r="BH447" s="166"/>
      <c r="BI447" s="166"/>
      <c r="BJ447" s="166"/>
      <c r="BK447" s="166"/>
      <c r="BL447" s="166"/>
      <c r="BM447" s="166"/>
      <c r="BN447" s="166"/>
      <c r="BO447" s="166"/>
      <c r="BP447" s="166"/>
      <c r="BQ447" s="166"/>
      <c r="BR447" s="166"/>
      <c r="BS447" s="166"/>
      <c r="BT447" s="166"/>
      <c r="BU447" s="166"/>
      <c r="BV447" s="166"/>
      <c r="BW447" s="166"/>
      <c r="BX447" s="166"/>
      <c r="BY447" s="166"/>
      <c r="BZ447" s="166"/>
      <c r="CA447" s="166"/>
      <c r="CB447" s="166"/>
      <c r="CC447" s="166"/>
      <c r="CD447" s="166"/>
      <c r="CE447" s="166"/>
      <c r="CF447" s="166"/>
      <c r="CG447" s="166"/>
      <c r="CH447" s="166"/>
      <c r="CI447" s="166"/>
      <c r="CJ447" s="166"/>
      <c r="CK447" s="166"/>
      <c r="CL447" s="166"/>
      <c r="CM447" s="166"/>
      <c r="CN447" s="166"/>
      <c r="CO447" s="166"/>
      <c r="CP447" s="166"/>
      <c r="CQ447" s="166"/>
      <c r="CR447" s="166"/>
      <c r="CS447" s="166"/>
      <c r="CT447" s="166"/>
      <c r="CU447" s="166"/>
      <c r="CV447" s="166"/>
      <c r="CW447" s="166"/>
      <c r="CX447" s="166"/>
      <c r="CY447" s="166"/>
      <c r="CZ447" s="166"/>
      <c r="DA447" s="166"/>
      <c r="DB447" s="166"/>
      <c r="DC447" s="166"/>
      <c r="DD447" s="166"/>
      <c r="DE447" s="166"/>
      <c r="DF447" s="166"/>
      <c r="DG447" s="166"/>
      <c r="DH447" s="166"/>
      <c r="DI447" s="166"/>
      <c r="DJ447" s="166"/>
      <c r="DK447" s="166"/>
      <c r="DL447" s="166"/>
      <c r="DM447" s="166"/>
      <c r="DN447" s="166"/>
      <c r="DO447" s="166"/>
      <c r="DP447" s="166"/>
      <c r="DQ447" s="166"/>
      <c r="DR447" s="166"/>
      <c r="DS447" s="166"/>
      <c r="DT447" s="166"/>
      <c r="DU447" s="166"/>
      <c r="DV447" s="166"/>
      <c r="DW447" s="166"/>
      <c r="DX447" s="166"/>
      <c r="DY447" s="166"/>
      <c r="DZ447" s="166"/>
      <c r="EA447" s="166"/>
      <c r="EB447" s="166"/>
      <c r="EC447" s="166"/>
      <c r="ED447" s="166"/>
      <c r="EE447" s="166"/>
      <c r="EF447" s="166"/>
      <c r="EG447" s="166"/>
      <c r="EH447" s="166"/>
      <c r="EI447" s="166"/>
      <c r="EJ447" s="166"/>
      <c r="EK447" s="166"/>
      <c r="EL447" s="166"/>
      <c r="EM447" s="166"/>
      <c r="EN447" s="166"/>
      <c r="EO447" s="166"/>
      <c r="EP447" s="166"/>
      <c r="EQ447" s="166"/>
      <c r="ER447" s="166"/>
      <c r="ES447" s="166"/>
      <c r="ET447" s="166"/>
    </row>
    <row r="448" spans="20:150">
      <c r="T448" s="166"/>
      <c r="U448" s="166"/>
      <c r="V448" s="166"/>
      <c r="W448" s="166"/>
      <c r="X448" s="166"/>
      <c r="Y448" s="166"/>
      <c r="Z448" s="166"/>
      <c r="AA448" s="166"/>
      <c r="AB448" s="166"/>
      <c r="AC448" s="166"/>
      <c r="AD448" s="166"/>
      <c r="AE448" s="166"/>
      <c r="AF448" s="166"/>
      <c r="AG448" s="166"/>
      <c r="AH448" s="166"/>
      <c r="AI448" s="166"/>
      <c r="AJ448" s="166"/>
      <c r="AK448" s="166"/>
      <c r="AL448" s="166"/>
      <c r="AM448" s="166"/>
      <c r="AN448" s="166"/>
      <c r="AO448" s="166"/>
      <c r="AP448" s="166"/>
      <c r="AQ448" s="166"/>
      <c r="AR448" s="166"/>
      <c r="AS448" s="166"/>
      <c r="AT448" s="166"/>
      <c r="AU448" s="166"/>
      <c r="AV448" s="166"/>
      <c r="AW448" s="166"/>
      <c r="AX448" s="166"/>
      <c r="AY448" s="166"/>
      <c r="AZ448" s="166"/>
      <c r="BA448" s="166"/>
      <c r="BB448" s="166"/>
      <c r="BC448" s="166"/>
      <c r="BD448" s="166"/>
      <c r="BE448" s="166"/>
      <c r="BF448" s="166"/>
      <c r="BG448" s="166"/>
      <c r="BH448" s="166"/>
      <c r="BI448" s="166"/>
      <c r="BJ448" s="166"/>
      <c r="BK448" s="166"/>
      <c r="BL448" s="166"/>
      <c r="BM448" s="166"/>
      <c r="BN448" s="166"/>
      <c r="BO448" s="166"/>
      <c r="BP448" s="166"/>
      <c r="BQ448" s="166"/>
      <c r="BR448" s="166"/>
      <c r="BS448" s="166"/>
      <c r="BT448" s="166"/>
      <c r="BU448" s="166"/>
      <c r="BV448" s="166"/>
      <c r="BW448" s="166"/>
      <c r="BX448" s="166"/>
      <c r="BY448" s="166"/>
      <c r="BZ448" s="166"/>
      <c r="CA448" s="166"/>
      <c r="CB448" s="166"/>
      <c r="CC448" s="166"/>
      <c r="CD448" s="166"/>
      <c r="CE448" s="166"/>
      <c r="CF448" s="166"/>
      <c r="CG448" s="166"/>
      <c r="CH448" s="166"/>
      <c r="CI448" s="166"/>
      <c r="CJ448" s="166"/>
      <c r="CK448" s="166"/>
      <c r="CL448" s="166"/>
      <c r="CM448" s="166"/>
      <c r="CN448" s="166"/>
      <c r="CO448" s="166"/>
      <c r="CP448" s="166"/>
      <c r="CQ448" s="166"/>
      <c r="CR448" s="166"/>
      <c r="CS448" s="166"/>
      <c r="CT448" s="166"/>
      <c r="CU448" s="166"/>
      <c r="CV448" s="166"/>
      <c r="CW448" s="166"/>
      <c r="CX448" s="166"/>
      <c r="CY448" s="166"/>
      <c r="CZ448" s="166"/>
      <c r="DA448" s="166"/>
      <c r="DB448" s="166"/>
      <c r="DC448" s="166"/>
      <c r="DD448" s="166"/>
      <c r="DE448" s="166"/>
      <c r="DF448" s="166"/>
      <c r="DG448" s="166"/>
      <c r="DH448" s="166"/>
      <c r="DI448" s="166"/>
      <c r="DJ448" s="166"/>
      <c r="DK448" s="166"/>
      <c r="DL448" s="166"/>
      <c r="DM448" s="166"/>
      <c r="DN448" s="166"/>
      <c r="DO448" s="166"/>
      <c r="DP448" s="166"/>
      <c r="DQ448" s="166"/>
      <c r="DR448" s="166"/>
      <c r="DS448" s="166"/>
      <c r="DT448" s="166"/>
      <c r="DU448" s="166"/>
      <c r="DV448" s="166"/>
      <c r="DW448" s="166"/>
      <c r="DX448" s="166"/>
      <c r="DY448" s="166"/>
      <c r="DZ448" s="166"/>
      <c r="EA448" s="166"/>
      <c r="EB448" s="166"/>
      <c r="EC448" s="166"/>
      <c r="ED448" s="166"/>
      <c r="EE448" s="166"/>
      <c r="EF448" s="166"/>
      <c r="EG448" s="166"/>
      <c r="EH448" s="166"/>
      <c r="EI448" s="166"/>
      <c r="EJ448" s="166"/>
      <c r="EK448" s="166"/>
      <c r="EL448" s="166"/>
      <c r="EM448" s="166"/>
      <c r="EN448" s="166"/>
      <c r="EO448" s="166"/>
      <c r="EP448" s="166"/>
      <c r="EQ448" s="166"/>
      <c r="ER448" s="166"/>
      <c r="ES448" s="166"/>
      <c r="ET448" s="166"/>
    </row>
    <row r="449" spans="20:150">
      <c r="T449" s="166"/>
      <c r="U449" s="166"/>
      <c r="V449" s="166"/>
      <c r="W449" s="166"/>
      <c r="X449" s="166"/>
      <c r="Y449" s="166"/>
      <c r="Z449" s="166"/>
      <c r="AA449" s="166"/>
      <c r="AB449" s="166"/>
      <c r="AC449" s="166"/>
      <c r="AD449" s="166"/>
      <c r="AE449" s="166"/>
      <c r="AF449" s="166"/>
      <c r="AG449" s="166"/>
      <c r="AH449" s="166"/>
      <c r="AI449" s="166"/>
      <c r="AJ449" s="166"/>
      <c r="AK449" s="166"/>
      <c r="AL449" s="166"/>
      <c r="AM449" s="166"/>
      <c r="AN449" s="166"/>
      <c r="AO449" s="166"/>
      <c r="AP449" s="166"/>
      <c r="AQ449" s="166"/>
      <c r="AR449" s="166"/>
      <c r="AS449" s="166"/>
      <c r="AT449" s="166"/>
      <c r="AU449" s="166"/>
      <c r="AV449" s="166"/>
      <c r="AW449" s="166"/>
      <c r="AX449" s="166"/>
      <c r="AY449" s="166"/>
      <c r="AZ449" s="166"/>
      <c r="BA449" s="166"/>
      <c r="BB449" s="166"/>
      <c r="BC449" s="166"/>
      <c r="BD449" s="166"/>
      <c r="BE449" s="166"/>
      <c r="BF449" s="166"/>
      <c r="BG449" s="166"/>
      <c r="BH449" s="166"/>
      <c r="BI449" s="166"/>
      <c r="BJ449" s="166"/>
      <c r="BK449" s="166"/>
      <c r="BL449" s="166"/>
      <c r="BM449" s="166"/>
      <c r="BN449" s="166"/>
      <c r="BO449" s="166"/>
      <c r="BP449" s="166"/>
      <c r="BQ449" s="166"/>
      <c r="BR449" s="166"/>
      <c r="BS449" s="166"/>
      <c r="BT449" s="166"/>
      <c r="BU449" s="166"/>
      <c r="BV449" s="166"/>
      <c r="BW449" s="166"/>
      <c r="BX449" s="166"/>
      <c r="BY449" s="166"/>
      <c r="BZ449" s="166"/>
      <c r="CA449" s="166"/>
      <c r="CB449" s="166"/>
      <c r="CC449" s="166"/>
      <c r="CD449" s="166"/>
      <c r="CE449" s="166"/>
      <c r="CF449" s="166"/>
      <c r="CG449" s="166"/>
      <c r="CH449" s="166"/>
      <c r="CI449" s="166"/>
      <c r="CJ449" s="166"/>
      <c r="CK449" s="166"/>
      <c r="CL449" s="166"/>
      <c r="CM449" s="166"/>
      <c r="CN449" s="166"/>
      <c r="CO449" s="166"/>
      <c r="CP449" s="166"/>
      <c r="CQ449" s="166"/>
      <c r="CR449" s="166"/>
      <c r="CS449" s="166"/>
      <c r="CT449" s="166"/>
      <c r="CU449" s="166"/>
      <c r="CV449" s="166"/>
      <c r="CW449" s="166"/>
      <c r="CX449" s="166"/>
      <c r="CY449" s="166"/>
      <c r="CZ449" s="166"/>
      <c r="DA449" s="166"/>
      <c r="DB449" s="166"/>
      <c r="DC449" s="166"/>
      <c r="DD449" s="166"/>
      <c r="DE449" s="166"/>
      <c r="DF449" s="166"/>
      <c r="DG449" s="166"/>
      <c r="DH449" s="166"/>
      <c r="DI449" s="166"/>
      <c r="DJ449" s="166"/>
      <c r="DK449" s="166"/>
      <c r="DL449" s="166"/>
      <c r="DM449" s="166"/>
      <c r="DN449" s="166"/>
      <c r="DO449" s="166"/>
      <c r="DP449" s="166"/>
      <c r="DQ449" s="166"/>
      <c r="DR449" s="166"/>
      <c r="DS449" s="166"/>
      <c r="DT449" s="166"/>
      <c r="DU449" s="166"/>
      <c r="DV449" s="166"/>
      <c r="DW449" s="166"/>
      <c r="DX449" s="166"/>
      <c r="DY449" s="166"/>
      <c r="DZ449" s="166"/>
      <c r="EA449" s="166"/>
      <c r="EB449" s="166"/>
      <c r="EC449" s="166"/>
      <c r="ED449" s="166"/>
      <c r="EE449" s="166"/>
      <c r="EF449" s="166"/>
      <c r="EG449" s="166"/>
      <c r="EH449" s="166"/>
      <c r="EI449" s="166"/>
      <c r="EJ449" s="166"/>
      <c r="EK449" s="166"/>
      <c r="EL449" s="166"/>
      <c r="EM449" s="166"/>
      <c r="EN449" s="166"/>
      <c r="EO449" s="166"/>
      <c r="EP449" s="166"/>
      <c r="EQ449" s="166"/>
      <c r="ER449" s="166"/>
      <c r="ES449" s="166"/>
      <c r="ET449" s="166"/>
    </row>
    <row r="450" spans="20:150">
      <c r="T450" s="166"/>
      <c r="U450" s="166"/>
      <c r="V450" s="166"/>
      <c r="W450" s="166"/>
      <c r="X450" s="166"/>
      <c r="Y450" s="166"/>
      <c r="Z450" s="166"/>
      <c r="AA450" s="166"/>
      <c r="AB450" s="166"/>
      <c r="AC450" s="166"/>
      <c r="AD450" s="166"/>
      <c r="AE450" s="166"/>
      <c r="AF450" s="166"/>
      <c r="AG450" s="166"/>
      <c r="AH450" s="166"/>
      <c r="AI450" s="166"/>
      <c r="AJ450" s="166"/>
      <c r="AK450" s="166"/>
      <c r="AL450" s="166"/>
      <c r="AM450" s="166"/>
      <c r="AN450" s="166"/>
      <c r="AO450" s="166"/>
      <c r="AP450" s="166"/>
      <c r="AQ450" s="166"/>
      <c r="AR450" s="166"/>
      <c r="AS450" s="166"/>
      <c r="AT450" s="166"/>
      <c r="AU450" s="166"/>
      <c r="AV450" s="166"/>
      <c r="AW450" s="166"/>
      <c r="AX450" s="166"/>
      <c r="AY450" s="166"/>
      <c r="AZ450" s="166"/>
      <c r="BA450" s="166"/>
      <c r="BB450" s="166"/>
      <c r="BC450" s="166"/>
      <c r="BD450" s="166"/>
      <c r="BE450" s="166"/>
      <c r="BF450" s="166"/>
      <c r="BG450" s="166"/>
      <c r="BH450" s="166"/>
      <c r="BI450" s="166"/>
      <c r="BJ450" s="166"/>
      <c r="BK450" s="166"/>
      <c r="BL450" s="166"/>
      <c r="BM450" s="166"/>
      <c r="BN450" s="166"/>
      <c r="BO450" s="166"/>
      <c r="BP450" s="166"/>
      <c r="BQ450" s="166"/>
      <c r="BR450" s="166"/>
      <c r="BS450" s="166"/>
      <c r="BT450" s="166"/>
      <c r="BU450" s="166"/>
      <c r="BV450" s="166"/>
      <c r="BW450" s="166"/>
      <c r="BX450" s="166"/>
      <c r="BY450" s="166"/>
      <c r="BZ450" s="166"/>
      <c r="CA450" s="166"/>
      <c r="CB450" s="166"/>
      <c r="CC450" s="166"/>
      <c r="CD450" s="166"/>
      <c r="CE450" s="166"/>
      <c r="CF450" s="166"/>
      <c r="CG450" s="166"/>
      <c r="CH450" s="166"/>
      <c r="CI450" s="166"/>
      <c r="CJ450" s="166"/>
      <c r="CK450" s="166"/>
      <c r="CL450" s="166"/>
      <c r="CM450" s="166"/>
      <c r="CN450" s="166"/>
      <c r="CO450" s="166"/>
      <c r="CP450" s="166"/>
      <c r="CQ450" s="166"/>
      <c r="CR450" s="166"/>
      <c r="CS450" s="166"/>
      <c r="CT450" s="166"/>
      <c r="CU450" s="166"/>
      <c r="CV450" s="166"/>
      <c r="CW450" s="166"/>
      <c r="CX450" s="166"/>
      <c r="CY450" s="166"/>
      <c r="CZ450" s="166"/>
      <c r="DA450" s="166"/>
      <c r="DB450" s="166"/>
      <c r="DC450" s="166"/>
      <c r="DD450" s="166"/>
      <c r="DE450" s="166"/>
      <c r="DF450" s="166"/>
      <c r="DG450" s="166"/>
      <c r="DH450" s="166"/>
      <c r="DI450" s="166"/>
      <c r="DJ450" s="166"/>
      <c r="DK450" s="166"/>
      <c r="DL450" s="166"/>
      <c r="DM450" s="166"/>
      <c r="DN450" s="166"/>
      <c r="DO450" s="166"/>
      <c r="DP450" s="166"/>
      <c r="DQ450" s="166"/>
      <c r="DR450" s="166"/>
      <c r="DS450" s="166"/>
      <c r="DT450" s="166"/>
      <c r="DU450" s="166"/>
      <c r="DV450" s="166"/>
      <c r="DW450" s="166"/>
      <c r="DX450" s="166"/>
      <c r="DY450" s="166"/>
      <c r="DZ450" s="166"/>
      <c r="EA450" s="166"/>
      <c r="EB450" s="166"/>
      <c r="EC450" s="166"/>
      <c r="ED450" s="166"/>
      <c r="EE450" s="166"/>
      <c r="EF450" s="166"/>
      <c r="EG450" s="166"/>
      <c r="EH450" s="166"/>
      <c r="EI450" s="166"/>
      <c r="EJ450" s="166"/>
      <c r="EK450" s="166"/>
      <c r="EL450" s="166"/>
      <c r="EM450" s="166"/>
      <c r="EN450" s="166"/>
      <c r="EO450" s="166"/>
      <c r="EP450" s="166"/>
      <c r="EQ450" s="166"/>
      <c r="ER450" s="166"/>
      <c r="ES450" s="166"/>
      <c r="ET450" s="166"/>
    </row>
    <row r="451" spans="20:150">
      <c r="T451" s="166"/>
      <c r="U451" s="166"/>
      <c r="V451" s="166"/>
      <c r="W451" s="166"/>
      <c r="X451" s="166"/>
      <c r="Y451" s="166"/>
      <c r="Z451" s="166"/>
      <c r="AA451" s="166"/>
      <c r="AB451" s="166"/>
      <c r="AC451" s="166"/>
      <c r="AD451" s="166"/>
      <c r="AE451" s="166"/>
      <c r="AF451" s="166"/>
      <c r="AG451" s="166"/>
      <c r="AH451" s="166"/>
      <c r="AI451" s="166"/>
      <c r="AJ451" s="166"/>
      <c r="AK451" s="166"/>
      <c r="AL451" s="166"/>
      <c r="AM451" s="166"/>
      <c r="AN451" s="166"/>
      <c r="AO451" s="166"/>
      <c r="AP451" s="166"/>
      <c r="AQ451" s="166"/>
      <c r="AR451" s="166"/>
      <c r="AS451" s="166"/>
      <c r="AT451" s="166"/>
      <c r="AU451" s="166"/>
      <c r="AV451" s="166"/>
      <c r="AW451" s="166"/>
      <c r="AX451" s="166"/>
      <c r="AY451" s="166"/>
      <c r="AZ451" s="166"/>
      <c r="BA451" s="166"/>
      <c r="BB451" s="166"/>
      <c r="BC451" s="166"/>
      <c r="BD451" s="166"/>
      <c r="BE451" s="166"/>
      <c r="BF451" s="166"/>
      <c r="BG451" s="166"/>
      <c r="BH451" s="166"/>
      <c r="BI451" s="166"/>
      <c r="BJ451" s="166"/>
      <c r="BK451" s="166"/>
      <c r="BL451" s="166"/>
      <c r="BM451" s="166"/>
      <c r="BN451" s="166"/>
      <c r="BO451" s="166"/>
      <c r="BP451" s="166"/>
      <c r="BQ451" s="166"/>
      <c r="BR451" s="166"/>
      <c r="BS451" s="166"/>
      <c r="BT451" s="166"/>
      <c r="BU451" s="166"/>
      <c r="BV451" s="166"/>
      <c r="BW451" s="166"/>
      <c r="BX451" s="166"/>
      <c r="BY451" s="166"/>
      <c r="BZ451" s="166"/>
      <c r="CA451" s="166"/>
      <c r="CB451" s="166"/>
      <c r="CC451" s="166"/>
      <c r="CD451" s="166"/>
      <c r="CE451" s="166"/>
      <c r="CF451" s="166"/>
      <c r="CG451" s="166"/>
      <c r="CH451" s="166"/>
      <c r="CI451" s="166"/>
      <c r="CJ451" s="166"/>
      <c r="CK451" s="166"/>
      <c r="CL451" s="166"/>
      <c r="CM451" s="166"/>
      <c r="CN451" s="166"/>
      <c r="CO451" s="166"/>
      <c r="CP451" s="166"/>
      <c r="CQ451" s="166"/>
      <c r="CR451" s="166"/>
      <c r="CS451" s="166"/>
      <c r="CT451" s="166"/>
      <c r="CU451" s="166"/>
      <c r="CV451" s="166"/>
      <c r="CW451" s="166"/>
      <c r="CX451" s="166"/>
      <c r="CY451" s="166"/>
      <c r="CZ451" s="166"/>
      <c r="DA451" s="166"/>
      <c r="DB451" s="166"/>
      <c r="DC451" s="166"/>
      <c r="DD451" s="166"/>
      <c r="DE451" s="166"/>
      <c r="DF451" s="166"/>
      <c r="DG451" s="166"/>
      <c r="DH451" s="166"/>
      <c r="DI451" s="166"/>
      <c r="DJ451" s="166"/>
      <c r="DK451" s="166"/>
      <c r="DL451" s="166"/>
      <c r="DM451" s="166"/>
      <c r="DN451" s="166"/>
      <c r="DO451" s="166"/>
      <c r="DP451" s="166"/>
      <c r="DQ451" s="166"/>
      <c r="DR451" s="166"/>
      <c r="DS451" s="166"/>
      <c r="DT451" s="166"/>
      <c r="DU451" s="166"/>
      <c r="DV451" s="166"/>
      <c r="DW451" s="166"/>
      <c r="DX451" s="166"/>
      <c r="DY451" s="166"/>
      <c r="DZ451" s="166"/>
      <c r="EA451" s="166"/>
      <c r="EB451" s="166"/>
      <c r="EC451" s="166"/>
      <c r="ED451" s="166"/>
      <c r="EE451" s="166"/>
      <c r="EF451" s="166"/>
      <c r="EG451" s="166"/>
      <c r="EH451" s="166"/>
      <c r="EI451" s="166"/>
      <c r="EJ451" s="166"/>
      <c r="EK451" s="166"/>
      <c r="EL451" s="166"/>
      <c r="EM451" s="166"/>
      <c r="EN451" s="166"/>
      <c r="EO451" s="166"/>
      <c r="EP451" s="166"/>
      <c r="EQ451" s="166"/>
      <c r="ER451" s="166"/>
      <c r="ES451" s="166"/>
      <c r="ET451" s="166"/>
    </row>
    <row r="452" spans="20:150">
      <c r="T452" s="166"/>
      <c r="U452" s="166"/>
      <c r="V452" s="166"/>
      <c r="W452" s="166"/>
      <c r="X452" s="166"/>
      <c r="Y452" s="166"/>
      <c r="Z452" s="166"/>
      <c r="AA452" s="166"/>
      <c r="AB452" s="166"/>
      <c r="AC452" s="166"/>
      <c r="AD452" s="166"/>
      <c r="AE452" s="166"/>
      <c r="AF452" s="166"/>
      <c r="AG452" s="166"/>
      <c r="AH452" s="166"/>
      <c r="AI452" s="166"/>
      <c r="AJ452" s="166"/>
      <c r="AK452" s="166"/>
      <c r="AL452" s="166"/>
      <c r="AM452" s="166"/>
      <c r="AN452" s="166"/>
      <c r="AO452" s="166"/>
      <c r="AP452" s="166"/>
      <c r="AQ452" s="166"/>
      <c r="AR452" s="166"/>
      <c r="AS452" s="166"/>
      <c r="AT452" s="166"/>
      <c r="AU452" s="166"/>
      <c r="AV452" s="166"/>
      <c r="AW452" s="166"/>
      <c r="AX452" s="166"/>
      <c r="AY452" s="166"/>
      <c r="AZ452" s="166"/>
      <c r="BA452" s="166"/>
      <c r="BB452" s="166"/>
      <c r="BC452" s="166"/>
      <c r="BD452" s="166"/>
      <c r="BE452" s="166"/>
      <c r="BF452" s="166"/>
      <c r="BG452" s="166"/>
      <c r="BH452" s="166"/>
      <c r="BI452" s="166"/>
      <c r="BJ452" s="166"/>
      <c r="BK452" s="166"/>
      <c r="BL452" s="166"/>
      <c r="BM452" s="166"/>
      <c r="BN452" s="166"/>
      <c r="BO452" s="166"/>
      <c r="BP452" s="166"/>
      <c r="BQ452" s="166"/>
      <c r="BR452" s="166"/>
      <c r="BS452" s="166"/>
      <c r="BT452" s="166"/>
      <c r="BU452" s="166"/>
      <c r="BV452" s="166"/>
      <c r="BW452" s="166"/>
      <c r="BX452" s="166"/>
      <c r="BY452" s="166"/>
      <c r="BZ452" s="166"/>
      <c r="CA452" s="166"/>
      <c r="CB452" s="166"/>
      <c r="CC452" s="166"/>
      <c r="CD452" s="166"/>
      <c r="CE452" s="166"/>
      <c r="CF452" s="166"/>
      <c r="CG452" s="166"/>
      <c r="CH452" s="166"/>
      <c r="CI452" s="166"/>
      <c r="CJ452" s="166"/>
      <c r="CK452" s="166"/>
      <c r="CL452" s="166"/>
      <c r="CM452" s="166"/>
      <c r="CN452" s="166"/>
      <c r="CO452" s="166"/>
      <c r="CP452" s="166"/>
      <c r="CQ452" s="166"/>
      <c r="CR452" s="166"/>
      <c r="CS452" s="166"/>
      <c r="CT452" s="166"/>
      <c r="CU452" s="166"/>
      <c r="CV452" s="166"/>
      <c r="CW452" s="166"/>
      <c r="CX452" s="166"/>
      <c r="CY452" s="166"/>
      <c r="CZ452" s="166"/>
      <c r="DA452" s="166"/>
      <c r="DB452" s="166"/>
      <c r="DC452" s="166"/>
      <c r="DD452" s="166"/>
      <c r="DE452" s="166"/>
      <c r="DF452" s="166"/>
      <c r="DG452" s="166"/>
      <c r="DH452" s="166"/>
      <c r="DI452" s="166"/>
      <c r="DJ452" s="166"/>
      <c r="DK452" s="166"/>
      <c r="DL452" s="166"/>
      <c r="DM452" s="166"/>
      <c r="DN452" s="166"/>
      <c r="DO452" s="166"/>
      <c r="DP452" s="166"/>
      <c r="DQ452" s="166"/>
      <c r="DR452" s="166"/>
      <c r="DS452" s="166"/>
      <c r="DT452" s="166"/>
      <c r="DU452" s="166"/>
      <c r="DV452" s="166"/>
      <c r="DW452" s="166"/>
      <c r="DX452" s="166"/>
      <c r="DY452" s="166"/>
      <c r="DZ452" s="166"/>
      <c r="EA452" s="166"/>
      <c r="EB452" s="166"/>
      <c r="EC452" s="166"/>
      <c r="ED452" s="166"/>
      <c r="EE452" s="166"/>
      <c r="EF452" s="166"/>
      <c r="EG452" s="166"/>
      <c r="EH452" s="166"/>
      <c r="EI452" s="166"/>
      <c r="EJ452" s="166"/>
      <c r="EK452" s="166"/>
      <c r="EL452" s="166"/>
      <c r="EM452" s="166"/>
      <c r="EN452" s="166"/>
      <c r="EO452" s="166"/>
      <c r="EP452" s="166"/>
      <c r="EQ452" s="166"/>
      <c r="ER452" s="166"/>
      <c r="ES452" s="166"/>
      <c r="ET452" s="166"/>
    </row>
    <row r="453" spans="20:150">
      <c r="T453" s="166"/>
      <c r="U453" s="166"/>
      <c r="V453" s="166"/>
      <c r="W453" s="166"/>
      <c r="X453" s="166"/>
      <c r="Y453" s="166"/>
      <c r="Z453" s="166"/>
      <c r="AA453" s="166"/>
      <c r="AB453" s="166"/>
      <c r="AC453" s="166"/>
      <c r="AD453" s="166"/>
      <c r="AE453" s="166"/>
      <c r="AF453" s="166"/>
      <c r="AG453" s="166"/>
      <c r="AH453" s="166"/>
      <c r="AI453" s="166"/>
      <c r="AJ453" s="166"/>
      <c r="AK453" s="166"/>
      <c r="AL453" s="166"/>
      <c r="AM453" s="166"/>
      <c r="AN453" s="166"/>
      <c r="AO453" s="166"/>
      <c r="AP453" s="166"/>
      <c r="AQ453" s="166"/>
      <c r="AR453" s="166"/>
      <c r="AS453" s="166"/>
      <c r="AT453" s="166"/>
      <c r="AU453" s="166"/>
      <c r="AV453" s="166"/>
      <c r="AW453" s="166"/>
      <c r="AX453" s="166"/>
      <c r="AY453" s="166"/>
      <c r="AZ453" s="166"/>
      <c r="BA453" s="166"/>
      <c r="BB453" s="166"/>
      <c r="BC453" s="166"/>
      <c r="BD453" s="166"/>
      <c r="BE453" s="166"/>
      <c r="BF453" s="166"/>
      <c r="BG453" s="166"/>
      <c r="BH453" s="166"/>
      <c r="BI453" s="166"/>
      <c r="BJ453" s="166"/>
      <c r="BK453" s="166"/>
      <c r="BL453" s="166"/>
      <c r="BM453" s="166"/>
      <c r="BN453" s="166"/>
      <c r="BO453" s="166"/>
      <c r="BP453" s="166"/>
      <c r="BQ453" s="166"/>
      <c r="BR453" s="166"/>
      <c r="BS453" s="166"/>
      <c r="BT453" s="166"/>
      <c r="BU453" s="166"/>
      <c r="BV453" s="166"/>
      <c r="BW453" s="166"/>
      <c r="BX453" s="166"/>
      <c r="BY453" s="166"/>
      <c r="BZ453" s="166"/>
      <c r="CA453" s="166"/>
      <c r="CB453" s="166"/>
      <c r="CC453" s="166"/>
      <c r="CD453" s="166"/>
      <c r="CE453" s="166"/>
      <c r="CF453" s="166"/>
      <c r="CG453" s="166"/>
      <c r="CH453" s="166"/>
      <c r="CI453" s="166"/>
      <c r="CJ453" s="166"/>
      <c r="CK453" s="166"/>
      <c r="CL453" s="166"/>
      <c r="CM453" s="166"/>
      <c r="CN453" s="166"/>
      <c r="CO453" s="166"/>
      <c r="CP453" s="166"/>
      <c r="CQ453" s="166"/>
      <c r="CR453" s="166"/>
      <c r="CS453" s="166"/>
      <c r="CT453" s="166"/>
      <c r="CU453" s="166"/>
      <c r="CV453" s="166"/>
      <c r="CW453" s="166"/>
      <c r="CX453" s="166"/>
      <c r="CY453" s="166"/>
      <c r="CZ453" s="166"/>
      <c r="DA453" s="166"/>
      <c r="DB453" s="166"/>
      <c r="DC453" s="166"/>
      <c r="DD453" s="166"/>
      <c r="DE453" s="166"/>
      <c r="DF453" s="166"/>
      <c r="DG453" s="166"/>
      <c r="DH453" s="166"/>
      <c r="DI453" s="166"/>
      <c r="DJ453" s="166"/>
      <c r="DK453" s="166"/>
      <c r="DL453" s="166"/>
      <c r="DM453" s="166"/>
      <c r="DN453" s="166"/>
      <c r="DO453" s="166"/>
      <c r="DP453" s="166"/>
      <c r="DQ453" s="166"/>
      <c r="DR453" s="166"/>
      <c r="DS453" s="166"/>
      <c r="DT453" s="166"/>
      <c r="DU453" s="166"/>
      <c r="DV453" s="166"/>
      <c r="DW453" s="166"/>
      <c r="DX453" s="166"/>
      <c r="DY453" s="166"/>
      <c r="DZ453" s="166"/>
      <c r="EA453" s="166"/>
      <c r="EB453" s="166"/>
      <c r="EC453" s="166"/>
      <c r="ED453" s="166"/>
      <c r="EE453" s="166"/>
      <c r="EF453" s="166"/>
      <c r="EG453" s="166"/>
      <c r="EH453" s="166"/>
      <c r="EI453" s="166"/>
      <c r="EJ453" s="166"/>
      <c r="EK453" s="166"/>
      <c r="EL453" s="166"/>
      <c r="EM453" s="166"/>
      <c r="EN453" s="166"/>
      <c r="EO453" s="166"/>
      <c r="EP453" s="166"/>
      <c r="EQ453" s="166"/>
      <c r="ER453" s="166"/>
      <c r="ES453" s="166"/>
      <c r="ET453" s="166"/>
    </row>
    <row r="454" spans="20:150">
      <c r="T454" s="166"/>
      <c r="U454" s="166"/>
      <c r="V454" s="166"/>
      <c r="W454" s="166"/>
      <c r="X454" s="166"/>
      <c r="Y454" s="166"/>
      <c r="Z454" s="166"/>
      <c r="AA454" s="166"/>
      <c r="AB454" s="166"/>
      <c r="AC454" s="166"/>
      <c r="AD454" s="166"/>
      <c r="AE454" s="166"/>
      <c r="AF454" s="166"/>
      <c r="AG454" s="166"/>
      <c r="AH454" s="166"/>
      <c r="AI454" s="166"/>
      <c r="AJ454" s="166"/>
      <c r="AK454" s="166"/>
      <c r="AL454" s="166"/>
      <c r="AM454" s="166"/>
      <c r="AN454" s="166"/>
      <c r="AO454" s="166"/>
      <c r="AP454" s="166"/>
      <c r="AQ454" s="166"/>
      <c r="AR454" s="166"/>
      <c r="AS454" s="166"/>
      <c r="AT454" s="166"/>
      <c r="AU454" s="166"/>
      <c r="AV454" s="166"/>
      <c r="AW454" s="166"/>
      <c r="AX454" s="166"/>
      <c r="AY454" s="166"/>
      <c r="AZ454" s="166"/>
      <c r="BA454" s="166"/>
      <c r="BB454" s="166"/>
      <c r="BC454" s="166"/>
      <c r="BD454" s="166"/>
      <c r="BE454" s="166"/>
      <c r="BF454" s="166"/>
      <c r="BG454" s="166"/>
      <c r="BH454" s="166"/>
      <c r="BI454" s="166"/>
      <c r="BJ454" s="166"/>
      <c r="BK454" s="166"/>
      <c r="BL454" s="166"/>
      <c r="BM454" s="166"/>
      <c r="BN454" s="166"/>
      <c r="BO454" s="166"/>
      <c r="BP454" s="166"/>
      <c r="BQ454" s="166"/>
      <c r="BR454" s="166"/>
      <c r="BS454" s="166"/>
      <c r="BT454" s="166"/>
      <c r="BU454" s="166"/>
      <c r="BV454" s="166"/>
      <c r="BW454" s="166"/>
      <c r="BX454" s="166"/>
      <c r="BY454" s="166"/>
      <c r="BZ454" s="166"/>
      <c r="CA454" s="166"/>
      <c r="CB454" s="166"/>
      <c r="CC454" s="166"/>
      <c r="CD454" s="166"/>
      <c r="CE454" s="166"/>
      <c r="CF454" s="166"/>
      <c r="CG454" s="166"/>
      <c r="CH454" s="166"/>
      <c r="CI454" s="166"/>
      <c r="CJ454" s="166"/>
      <c r="CK454" s="166"/>
      <c r="CL454" s="166"/>
      <c r="CM454" s="166"/>
      <c r="CN454" s="166"/>
      <c r="CO454" s="166"/>
      <c r="CP454" s="166"/>
      <c r="CQ454" s="166"/>
      <c r="CR454" s="166"/>
      <c r="CS454" s="166"/>
      <c r="CT454" s="166"/>
      <c r="CU454" s="166"/>
      <c r="CV454" s="166"/>
      <c r="CW454" s="166"/>
      <c r="CX454" s="166"/>
      <c r="CY454" s="166"/>
      <c r="CZ454" s="166"/>
      <c r="DA454" s="166"/>
      <c r="DB454" s="166"/>
      <c r="DC454" s="166"/>
      <c r="DD454" s="166"/>
      <c r="DE454" s="166"/>
      <c r="DF454" s="166"/>
      <c r="DG454" s="166"/>
      <c r="DH454" s="166"/>
      <c r="DI454" s="166"/>
      <c r="DJ454" s="166"/>
      <c r="DK454" s="166"/>
      <c r="DL454" s="166"/>
      <c r="DM454" s="166"/>
      <c r="DN454" s="166"/>
      <c r="DO454" s="166"/>
      <c r="DP454" s="166"/>
      <c r="DQ454" s="166"/>
      <c r="DR454" s="166"/>
      <c r="DS454" s="166"/>
      <c r="DT454" s="166"/>
      <c r="DU454" s="166"/>
      <c r="DV454" s="166"/>
      <c r="DW454" s="166"/>
      <c r="DX454" s="166"/>
      <c r="DY454" s="166"/>
      <c r="DZ454" s="166"/>
      <c r="EA454" s="166"/>
      <c r="EB454" s="166"/>
      <c r="EC454" s="166"/>
      <c r="ED454" s="166"/>
      <c r="EE454" s="166"/>
      <c r="EF454" s="166"/>
      <c r="EG454" s="166"/>
      <c r="EH454" s="166"/>
      <c r="EI454" s="166"/>
      <c r="EJ454" s="166"/>
      <c r="EK454" s="166"/>
      <c r="EL454" s="166"/>
      <c r="EM454" s="166"/>
      <c r="EN454" s="166"/>
      <c r="EO454" s="166"/>
      <c r="EP454" s="166"/>
      <c r="EQ454" s="166"/>
      <c r="ER454" s="166"/>
      <c r="ES454" s="166"/>
      <c r="ET454" s="166"/>
    </row>
    <row r="455" spans="20:150">
      <c r="T455" s="166"/>
      <c r="U455" s="166"/>
      <c r="V455" s="166"/>
      <c r="W455" s="166"/>
      <c r="X455" s="166"/>
      <c r="Y455" s="166"/>
      <c r="Z455" s="166"/>
      <c r="AA455" s="166"/>
      <c r="AB455" s="166"/>
      <c r="AC455" s="166"/>
      <c r="AD455" s="166"/>
      <c r="AE455" s="166"/>
      <c r="AF455" s="166"/>
      <c r="AG455" s="166"/>
      <c r="AH455" s="166"/>
      <c r="AI455" s="166"/>
      <c r="AJ455" s="166"/>
      <c r="AK455" s="166"/>
      <c r="AL455" s="166"/>
      <c r="AM455" s="166"/>
      <c r="AN455" s="166"/>
      <c r="AO455" s="166"/>
      <c r="AP455" s="166"/>
      <c r="AQ455" s="166"/>
      <c r="AR455" s="166"/>
      <c r="AS455" s="166"/>
      <c r="AT455" s="166"/>
      <c r="AU455" s="166"/>
      <c r="AV455" s="166"/>
      <c r="AW455" s="166"/>
      <c r="AX455" s="166"/>
      <c r="AY455" s="166"/>
      <c r="AZ455" s="166"/>
      <c r="BA455" s="166"/>
      <c r="BB455" s="166"/>
      <c r="BC455" s="166"/>
      <c r="BD455" s="166"/>
      <c r="BE455" s="166"/>
      <c r="BF455" s="166"/>
      <c r="BG455" s="166"/>
      <c r="BH455" s="166"/>
      <c r="BI455" s="166"/>
      <c r="BJ455" s="166"/>
      <c r="BK455" s="166"/>
      <c r="BL455" s="166"/>
      <c r="BM455" s="166"/>
      <c r="BN455" s="166"/>
      <c r="BO455" s="166"/>
      <c r="BP455" s="166"/>
      <c r="BQ455" s="166"/>
      <c r="BR455" s="166"/>
      <c r="BS455" s="166"/>
      <c r="BT455" s="166"/>
      <c r="BU455" s="166"/>
      <c r="BV455" s="166"/>
      <c r="BW455" s="166"/>
      <c r="BX455" s="166"/>
      <c r="BY455" s="166"/>
      <c r="BZ455" s="166"/>
      <c r="CA455" s="166"/>
      <c r="CB455" s="166"/>
      <c r="CC455" s="166"/>
      <c r="CD455" s="166"/>
      <c r="CE455" s="166"/>
      <c r="CF455" s="166"/>
      <c r="CG455" s="166"/>
      <c r="CH455" s="166"/>
      <c r="CI455" s="166"/>
      <c r="CJ455" s="166"/>
      <c r="CK455" s="166"/>
      <c r="CL455" s="166"/>
      <c r="CM455" s="166"/>
      <c r="CN455" s="166"/>
      <c r="CO455" s="166"/>
      <c r="CP455" s="166"/>
      <c r="CQ455" s="166"/>
      <c r="CR455" s="166"/>
      <c r="CS455" s="166"/>
      <c r="CT455" s="166"/>
      <c r="CU455" s="166"/>
      <c r="CV455" s="166"/>
      <c r="CW455" s="166"/>
      <c r="CX455" s="166"/>
      <c r="CY455" s="166"/>
      <c r="CZ455" s="166"/>
      <c r="DA455" s="166"/>
      <c r="DB455" s="166"/>
      <c r="DC455" s="166"/>
      <c r="DD455" s="166"/>
      <c r="DE455" s="166"/>
      <c r="DF455" s="166"/>
      <c r="DG455" s="166"/>
      <c r="DH455" s="166"/>
      <c r="DI455" s="166"/>
      <c r="DJ455" s="166"/>
      <c r="DK455" s="166"/>
      <c r="DL455" s="166"/>
      <c r="DM455" s="166"/>
      <c r="DN455" s="166"/>
      <c r="DO455" s="166"/>
      <c r="DP455" s="166"/>
      <c r="DQ455" s="166"/>
      <c r="DR455" s="166"/>
      <c r="DS455" s="166"/>
      <c r="DT455" s="166"/>
      <c r="DU455" s="166"/>
      <c r="DV455" s="166"/>
      <c r="DW455" s="166"/>
      <c r="DX455" s="166"/>
      <c r="DY455" s="166"/>
      <c r="DZ455" s="166"/>
      <c r="EA455" s="166"/>
      <c r="EB455" s="166"/>
      <c r="EC455" s="166"/>
      <c r="ED455" s="166"/>
      <c r="EE455" s="166"/>
      <c r="EF455" s="166"/>
      <c r="EG455" s="166"/>
      <c r="EH455" s="166"/>
      <c r="EI455" s="166"/>
      <c r="EJ455" s="166"/>
      <c r="EK455" s="166"/>
      <c r="EL455" s="166"/>
      <c r="EM455" s="166"/>
      <c r="EN455" s="166"/>
      <c r="EO455" s="166"/>
      <c r="EP455" s="166"/>
      <c r="EQ455" s="166"/>
      <c r="ER455" s="166"/>
      <c r="ES455" s="166"/>
      <c r="ET455" s="166"/>
    </row>
    <row r="456" spans="20:150">
      <c r="T456" s="166"/>
      <c r="U456" s="166"/>
      <c r="V456" s="166"/>
      <c r="W456" s="166"/>
      <c r="X456" s="166"/>
      <c r="Y456" s="166"/>
      <c r="Z456" s="166"/>
      <c r="AA456" s="166"/>
      <c r="AB456" s="166"/>
      <c r="AC456" s="166"/>
      <c r="AD456" s="166"/>
      <c r="AE456" s="166"/>
      <c r="AF456" s="166"/>
      <c r="AG456" s="166"/>
      <c r="AH456" s="166"/>
      <c r="AI456" s="166"/>
      <c r="AJ456" s="166"/>
      <c r="AK456" s="166"/>
      <c r="AL456" s="166"/>
      <c r="AM456" s="166"/>
      <c r="AN456" s="166"/>
      <c r="AO456" s="166"/>
      <c r="AP456" s="166"/>
      <c r="AQ456" s="166"/>
      <c r="AR456" s="166"/>
      <c r="AS456" s="166"/>
      <c r="AT456" s="166"/>
      <c r="AU456" s="166"/>
      <c r="AV456" s="166"/>
      <c r="AW456" s="166"/>
      <c r="AX456" s="166"/>
      <c r="AY456" s="166"/>
      <c r="AZ456" s="166"/>
      <c r="BA456" s="166"/>
      <c r="BB456" s="166"/>
      <c r="BC456" s="166"/>
      <c r="BD456" s="166"/>
      <c r="BE456" s="166"/>
      <c r="BF456" s="166"/>
      <c r="BG456" s="166"/>
      <c r="BH456" s="166"/>
      <c r="BI456" s="166"/>
      <c r="BJ456" s="166"/>
      <c r="BK456" s="166"/>
      <c r="BL456" s="166"/>
      <c r="BM456" s="166"/>
      <c r="BN456" s="166"/>
      <c r="BO456" s="166"/>
      <c r="BP456" s="166"/>
      <c r="BQ456" s="166"/>
      <c r="BR456" s="166"/>
      <c r="BS456" s="166"/>
      <c r="BT456" s="166"/>
      <c r="BU456" s="166"/>
      <c r="BV456" s="166"/>
      <c r="BW456" s="166"/>
      <c r="BX456" s="166"/>
      <c r="BY456" s="166"/>
      <c r="BZ456" s="166"/>
      <c r="CA456" s="166"/>
      <c r="CB456" s="166"/>
      <c r="CC456" s="166"/>
      <c r="CD456" s="166"/>
      <c r="CE456" s="166"/>
      <c r="CF456" s="166"/>
      <c r="CG456" s="166"/>
      <c r="CH456" s="166"/>
      <c r="CI456" s="166"/>
      <c r="CJ456" s="166"/>
      <c r="CK456" s="166"/>
      <c r="CL456" s="166"/>
      <c r="CM456" s="166"/>
      <c r="CN456" s="166"/>
      <c r="CO456" s="166"/>
      <c r="CP456" s="166"/>
      <c r="CQ456" s="166"/>
      <c r="CR456" s="166"/>
      <c r="CS456" s="166"/>
      <c r="CT456" s="166"/>
      <c r="CU456" s="166"/>
      <c r="CV456" s="166"/>
      <c r="CW456" s="166"/>
      <c r="CX456" s="166"/>
      <c r="CY456" s="166"/>
      <c r="CZ456" s="166"/>
      <c r="DA456" s="166"/>
      <c r="DB456" s="166"/>
      <c r="DC456" s="166"/>
      <c r="DD456" s="166"/>
      <c r="DE456" s="166"/>
      <c r="DF456" s="166"/>
      <c r="DG456" s="166"/>
      <c r="DH456" s="166"/>
      <c r="DI456" s="166"/>
      <c r="DJ456" s="166"/>
      <c r="DK456" s="166"/>
      <c r="DL456" s="166"/>
      <c r="DM456" s="166"/>
      <c r="DN456" s="166"/>
      <c r="DO456" s="166"/>
      <c r="DP456" s="166"/>
      <c r="DQ456" s="166"/>
      <c r="DR456" s="166"/>
      <c r="DS456" s="166"/>
      <c r="DT456" s="166"/>
      <c r="DU456" s="166"/>
      <c r="DV456" s="166"/>
      <c r="DW456" s="166"/>
      <c r="DX456" s="166"/>
      <c r="DY456" s="166"/>
      <c r="DZ456" s="166"/>
      <c r="EA456" s="166"/>
      <c r="EB456" s="166"/>
      <c r="EC456" s="166"/>
      <c r="ED456" s="166"/>
      <c r="EE456" s="166"/>
      <c r="EF456" s="166"/>
      <c r="EG456" s="166"/>
      <c r="EH456" s="166"/>
      <c r="EI456" s="166"/>
      <c r="EJ456" s="166"/>
      <c r="EK456" s="166"/>
      <c r="EL456" s="166"/>
      <c r="EM456" s="166"/>
      <c r="EN456" s="166"/>
      <c r="EO456" s="166"/>
      <c r="EP456" s="166"/>
      <c r="EQ456" s="166"/>
      <c r="ER456" s="166"/>
      <c r="ES456" s="166"/>
      <c r="ET456" s="166"/>
    </row>
    <row r="457" spans="20:150">
      <c r="T457" s="166"/>
      <c r="U457" s="166"/>
      <c r="V457" s="166"/>
      <c r="W457" s="166"/>
      <c r="X457" s="166"/>
      <c r="Y457" s="166"/>
      <c r="Z457" s="166"/>
      <c r="AA457" s="166"/>
      <c r="AB457" s="166"/>
      <c r="AC457" s="166"/>
      <c r="AD457" s="166"/>
      <c r="AE457" s="166"/>
      <c r="AF457" s="166"/>
      <c r="AG457" s="166"/>
      <c r="AH457" s="166"/>
      <c r="AI457" s="166"/>
      <c r="AJ457" s="166"/>
      <c r="AK457" s="166"/>
      <c r="AL457" s="166"/>
      <c r="AM457" s="166"/>
      <c r="AN457" s="166"/>
      <c r="AO457" s="166"/>
      <c r="AP457" s="166"/>
      <c r="AQ457" s="166"/>
      <c r="AR457" s="166"/>
      <c r="AS457" s="166"/>
      <c r="AT457" s="166"/>
      <c r="AU457" s="166"/>
      <c r="AV457" s="166"/>
      <c r="AW457" s="166"/>
      <c r="AX457" s="166"/>
      <c r="AY457" s="166"/>
      <c r="AZ457" s="166"/>
      <c r="BA457" s="166"/>
      <c r="BB457" s="166"/>
      <c r="BC457" s="166"/>
      <c r="BD457" s="166"/>
      <c r="BE457" s="166"/>
      <c r="BF457" s="166"/>
      <c r="BG457" s="166"/>
      <c r="BH457" s="166"/>
      <c r="BI457" s="166"/>
      <c r="BJ457" s="166"/>
      <c r="BK457" s="166"/>
      <c r="BL457" s="166"/>
      <c r="BM457" s="166"/>
      <c r="BN457" s="166"/>
      <c r="BO457" s="166"/>
      <c r="BP457" s="166"/>
      <c r="BQ457" s="166"/>
      <c r="BR457" s="166"/>
      <c r="BS457" s="166"/>
      <c r="BT457" s="166"/>
      <c r="BU457" s="166"/>
      <c r="BV457" s="166"/>
      <c r="BW457" s="166"/>
      <c r="BX457" s="166"/>
      <c r="BY457" s="166"/>
      <c r="BZ457" s="166"/>
      <c r="CA457" s="166"/>
      <c r="CB457" s="166"/>
      <c r="CC457" s="166"/>
      <c r="CD457" s="166"/>
      <c r="CE457" s="166"/>
      <c r="CF457" s="166"/>
      <c r="CG457" s="166"/>
      <c r="CH457" s="166"/>
      <c r="CI457" s="166"/>
      <c r="CJ457" s="166"/>
      <c r="CK457" s="166"/>
      <c r="CL457" s="166"/>
      <c r="CM457" s="166"/>
      <c r="CN457" s="166"/>
      <c r="CO457" s="166"/>
      <c r="CP457" s="166"/>
      <c r="CQ457" s="166"/>
      <c r="CR457" s="166"/>
      <c r="CS457" s="166"/>
      <c r="CT457" s="166"/>
      <c r="CU457" s="166"/>
      <c r="CV457" s="166"/>
      <c r="CW457" s="166"/>
      <c r="CX457" s="166"/>
      <c r="CY457" s="166"/>
      <c r="CZ457" s="166"/>
      <c r="DA457" s="166"/>
      <c r="DB457" s="166"/>
      <c r="DC457" s="166"/>
      <c r="DD457" s="166"/>
      <c r="DE457" s="166"/>
      <c r="DF457" s="166"/>
      <c r="DG457" s="166"/>
      <c r="DH457" s="166"/>
      <c r="DI457" s="166"/>
      <c r="DJ457" s="166"/>
      <c r="DK457" s="166"/>
      <c r="DL457" s="166"/>
      <c r="DM457" s="166"/>
      <c r="DN457" s="166"/>
      <c r="DO457" s="166"/>
      <c r="DP457" s="166"/>
      <c r="DQ457" s="166"/>
      <c r="DR457" s="166"/>
      <c r="DS457" s="166"/>
      <c r="DT457" s="166"/>
      <c r="DU457" s="166"/>
      <c r="DV457" s="166"/>
      <c r="DW457" s="166"/>
      <c r="DX457" s="166"/>
      <c r="DY457" s="166"/>
      <c r="DZ457" s="166"/>
      <c r="EA457" s="166"/>
      <c r="EB457" s="166"/>
      <c r="EC457" s="166"/>
      <c r="ED457" s="166"/>
      <c r="EE457" s="166"/>
      <c r="EF457" s="166"/>
      <c r="EG457" s="166"/>
      <c r="EH457" s="166"/>
      <c r="EI457" s="166"/>
      <c r="EJ457" s="166"/>
      <c r="EK457" s="166"/>
      <c r="EL457" s="166"/>
      <c r="EM457" s="166"/>
      <c r="EN457" s="166"/>
      <c r="EO457" s="166"/>
      <c r="EP457" s="166"/>
      <c r="EQ457" s="166"/>
      <c r="ER457" s="166"/>
      <c r="ES457" s="166"/>
      <c r="ET457" s="166"/>
    </row>
    <row r="458" spans="20:150">
      <c r="T458" s="166"/>
      <c r="U458" s="166"/>
      <c r="V458" s="166"/>
      <c r="W458" s="166"/>
      <c r="X458" s="166"/>
      <c r="Y458" s="166"/>
      <c r="Z458" s="166"/>
      <c r="AA458" s="166"/>
      <c r="AB458" s="166"/>
      <c r="AC458" s="166"/>
      <c r="AD458" s="166"/>
      <c r="AE458" s="166"/>
      <c r="AF458" s="166"/>
      <c r="AG458" s="166"/>
      <c r="AH458" s="166"/>
      <c r="AI458" s="166"/>
      <c r="AJ458" s="166"/>
      <c r="AK458" s="166"/>
      <c r="AL458" s="166"/>
      <c r="AM458" s="166"/>
      <c r="AN458" s="166"/>
      <c r="AO458" s="166"/>
      <c r="AP458" s="166"/>
      <c r="AQ458" s="166"/>
      <c r="AR458" s="166"/>
      <c r="AS458" s="166"/>
      <c r="AT458" s="166"/>
      <c r="AU458" s="166"/>
      <c r="AV458" s="166"/>
      <c r="AW458" s="166"/>
      <c r="AX458" s="166"/>
      <c r="AY458" s="166"/>
      <c r="AZ458" s="166"/>
      <c r="BA458" s="166"/>
      <c r="BB458" s="166"/>
      <c r="BC458" s="166"/>
      <c r="BD458" s="166"/>
      <c r="BE458" s="166"/>
      <c r="BF458" s="166"/>
      <c r="BG458" s="166"/>
      <c r="BH458" s="166"/>
      <c r="BI458" s="166"/>
      <c r="BJ458" s="166"/>
      <c r="BK458" s="166"/>
      <c r="BL458" s="166"/>
      <c r="BM458" s="166"/>
      <c r="BN458" s="166"/>
      <c r="BO458" s="166"/>
      <c r="BP458" s="166"/>
      <c r="BQ458" s="166"/>
      <c r="BR458" s="166"/>
      <c r="BS458" s="166"/>
      <c r="BT458" s="166"/>
      <c r="BU458" s="166"/>
      <c r="BV458" s="166"/>
      <c r="BW458" s="166"/>
      <c r="BX458" s="166"/>
      <c r="BY458" s="166"/>
      <c r="BZ458" s="166"/>
      <c r="CA458" s="166"/>
      <c r="CB458" s="166"/>
      <c r="CC458" s="166"/>
      <c r="CD458" s="166"/>
      <c r="CE458" s="166"/>
      <c r="CF458" s="166"/>
      <c r="CG458" s="166"/>
      <c r="CH458" s="166"/>
      <c r="CI458" s="166"/>
      <c r="CJ458" s="166"/>
      <c r="CK458" s="166"/>
      <c r="CL458" s="166"/>
      <c r="CM458" s="166"/>
      <c r="CN458" s="166"/>
      <c r="CO458" s="166"/>
      <c r="CP458" s="166"/>
      <c r="CQ458" s="166"/>
      <c r="CR458" s="166"/>
      <c r="CS458" s="166"/>
      <c r="CT458" s="166"/>
      <c r="CU458" s="166"/>
      <c r="CV458" s="166"/>
      <c r="CW458" s="166"/>
      <c r="CX458" s="166"/>
      <c r="CY458" s="166"/>
      <c r="CZ458" s="166"/>
      <c r="DA458" s="166"/>
      <c r="DB458" s="166"/>
      <c r="DC458" s="166"/>
      <c r="DD458" s="166"/>
      <c r="DE458" s="166"/>
      <c r="DF458" s="166"/>
      <c r="DG458" s="166"/>
      <c r="DH458" s="166"/>
      <c r="DI458" s="166"/>
      <c r="DJ458" s="166"/>
      <c r="DK458" s="166"/>
      <c r="DL458" s="166"/>
      <c r="DM458" s="166"/>
      <c r="DN458" s="166"/>
      <c r="DO458" s="166"/>
      <c r="DP458" s="166"/>
      <c r="DQ458" s="166"/>
      <c r="DR458" s="166"/>
      <c r="DS458" s="166"/>
      <c r="DT458" s="166"/>
      <c r="DU458" s="166"/>
      <c r="DV458" s="166"/>
      <c r="DW458" s="166"/>
      <c r="DX458" s="166"/>
      <c r="DY458" s="166"/>
      <c r="DZ458" s="166"/>
      <c r="EA458" s="166"/>
      <c r="EB458" s="166"/>
      <c r="EC458" s="166"/>
      <c r="ED458" s="166"/>
      <c r="EE458" s="166"/>
      <c r="EF458" s="166"/>
      <c r="EG458" s="166"/>
      <c r="EH458" s="166"/>
      <c r="EI458" s="166"/>
      <c r="EJ458" s="166"/>
      <c r="EK458" s="166"/>
      <c r="EL458" s="166"/>
      <c r="EM458" s="166"/>
      <c r="EN458" s="166"/>
      <c r="EO458" s="166"/>
      <c r="EP458" s="166"/>
      <c r="EQ458" s="166"/>
      <c r="ER458" s="166"/>
      <c r="ES458" s="166"/>
      <c r="ET458" s="166"/>
    </row>
    <row r="459" spans="20:150">
      <c r="T459" s="166"/>
      <c r="U459" s="166"/>
      <c r="V459" s="166"/>
      <c r="W459" s="166"/>
      <c r="X459" s="166"/>
      <c r="Y459" s="166"/>
      <c r="Z459" s="166"/>
      <c r="AA459" s="166"/>
      <c r="AB459" s="166"/>
      <c r="AC459" s="166"/>
      <c r="AD459" s="166"/>
      <c r="AE459" s="166"/>
      <c r="AF459" s="166"/>
      <c r="AG459" s="166"/>
      <c r="AH459" s="166"/>
      <c r="AI459" s="166"/>
      <c r="AJ459" s="166"/>
      <c r="AK459" s="166"/>
      <c r="AL459" s="166"/>
      <c r="AM459" s="166"/>
      <c r="AN459" s="166"/>
      <c r="AO459" s="166"/>
      <c r="AP459" s="166"/>
      <c r="AQ459" s="166"/>
      <c r="AR459" s="166"/>
      <c r="AS459" s="166"/>
      <c r="AT459" s="166"/>
      <c r="AU459" s="166"/>
      <c r="AV459" s="166"/>
      <c r="AW459" s="166"/>
      <c r="AX459" s="166"/>
      <c r="AY459" s="166"/>
      <c r="AZ459" s="166"/>
      <c r="BA459" s="166"/>
      <c r="BB459" s="166"/>
      <c r="BC459" s="166"/>
      <c r="BD459" s="166"/>
      <c r="BE459" s="166"/>
      <c r="BF459" s="166"/>
      <c r="BG459" s="166"/>
      <c r="BH459" s="166"/>
      <c r="BI459" s="166"/>
      <c r="BJ459" s="166"/>
      <c r="BK459" s="166"/>
      <c r="BL459" s="166"/>
      <c r="BM459" s="166"/>
      <c r="BN459" s="166"/>
      <c r="BO459" s="166"/>
      <c r="BP459" s="166"/>
      <c r="BQ459" s="166"/>
      <c r="BR459" s="166"/>
      <c r="BS459" s="166"/>
      <c r="BT459" s="166"/>
      <c r="BU459" s="166"/>
      <c r="BV459" s="166"/>
      <c r="BW459" s="166"/>
      <c r="BX459" s="166"/>
      <c r="BY459" s="166"/>
      <c r="BZ459" s="166"/>
      <c r="CA459" s="166"/>
      <c r="CB459" s="166"/>
      <c r="CC459" s="166"/>
      <c r="CD459" s="166"/>
      <c r="CE459" s="166"/>
      <c r="CF459" s="166"/>
      <c r="CG459" s="166"/>
      <c r="CH459" s="166"/>
      <c r="CI459" s="166"/>
      <c r="CJ459" s="166"/>
      <c r="CK459" s="166"/>
      <c r="CL459" s="166"/>
      <c r="CM459" s="166"/>
      <c r="CN459" s="166"/>
      <c r="CO459" s="166"/>
      <c r="CP459" s="166"/>
      <c r="CQ459" s="166"/>
      <c r="CR459" s="166"/>
      <c r="CS459" s="166"/>
      <c r="CT459" s="166"/>
      <c r="CU459" s="166"/>
      <c r="CV459" s="166"/>
      <c r="CW459" s="166"/>
      <c r="CX459" s="166"/>
      <c r="CY459" s="166"/>
      <c r="CZ459" s="166"/>
      <c r="DA459" s="166"/>
      <c r="DB459" s="166"/>
      <c r="DC459" s="166"/>
      <c r="DD459" s="166"/>
      <c r="DE459" s="166"/>
      <c r="DF459" s="166"/>
      <c r="DG459" s="166"/>
      <c r="DH459" s="166"/>
      <c r="DI459" s="166"/>
      <c r="DJ459" s="166"/>
      <c r="DK459" s="166"/>
      <c r="DL459" s="166"/>
      <c r="DM459" s="166"/>
      <c r="DN459" s="166"/>
      <c r="DO459" s="166"/>
      <c r="DP459" s="166"/>
      <c r="DQ459" s="166"/>
      <c r="DR459" s="166"/>
      <c r="DS459" s="166"/>
      <c r="DT459" s="166"/>
      <c r="DU459" s="166"/>
      <c r="DV459" s="166"/>
      <c r="DW459" s="166"/>
      <c r="DX459" s="166"/>
      <c r="DY459" s="166"/>
      <c r="DZ459" s="166"/>
      <c r="EA459" s="166"/>
      <c r="EB459" s="166"/>
      <c r="EC459" s="166"/>
      <c r="ED459" s="166"/>
      <c r="EE459" s="166"/>
      <c r="EF459" s="166"/>
      <c r="EG459" s="166"/>
      <c r="EH459" s="166"/>
      <c r="EI459" s="166"/>
      <c r="EJ459" s="166"/>
      <c r="EK459" s="166"/>
      <c r="EL459" s="166"/>
      <c r="EM459" s="166"/>
      <c r="EN459" s="166"/>
      <c r="EO459" s="166"/>
      <c r="EP459" s="166"/>
      <c r="EQ459" s="166"/>
      <c r="ER459" s="166"/>
      <c r="ES459" s="166"/>
      <c r="ET459" s="166"/>
    </row>
    <row r="460" spans="20:150">
      <c r="T460" s="166"/>
      <c r="U460" s="166"/>
      <c r="V460" s="166"/>
      <c r="W460" s="166"/>
      <c r="X460" s="166"/>
      <c r="Y460" s="166"/>
      <c r="Z460" s="166"/>
      <c r="AA460" s="166"/>
      <c r="AB460" s="166"/>
      <c r="AC460" s="166"/>
      <c r="AD460" s="166"/>
      <c r="AE460" s="166"/>
      <c r="AF460" s="166"/>
      <c r="AG460" s="166"/>
      <c r="AH460" s="166"/>
      <c r="AI460" s="166"/>
      <c r="AJ460" s="166"/>
      <c r="AK460" s="166"/>
      <c r="AL460" s="166"/>
      <c r="AM460" s="166"/>
      <c r="AN460" s="166"/>
      <c r="AO460" s="166"/>
      <c r="AP460" s="166"/>
      <c r="AQ460" s="166"/>
      <c r="AR460" s="166"/>
      <c r="AS460" s="166"/>
      <c r="AT460" s="166"/>
      <c r="AU460" s="166"/>
      <c r="AV460" s="166"/>
      <c r="AW460" s="166"/>
      <c r="AX460" s="166"/>
      <c r="AY460" s="166"/>
      <c r="AZ460" s="166"/>
      <c r="BA460" s="166"/>
      <c r="BB460" s="166"/>
      <c r="BC460" s="166"/>
      <c r="BD460" s="166"/>
      <c r="BE460" s="166"/>
      <c r="BF460" s="166"/>
      <c r="BG460" s="166"/>
      <c r="BH460" s="166"/>
      <c r="BI460" s="166"/>
      <c r="BJ460" s="166"/>
      <c r="BK460" s="166"/>
      <c r="BL460" s="166"/>
      <c r="BM460" s="166"/>
      <c r="BN460" s="166"/>
      <c r="BO460" s="166"/>
      <c r="BP460" s="166"/>
      <c r="BQ460" s="166"/>
      <c r="BR460" s="166"/>
      <c r="BS460" s="166"/>
      <c r="BT460" s="166"/>
      <c r="BU460" s="166"/>
      <c r="BV460" s="166"/>
      <c r="BW460" s="166"/>
      <c r="BX460" s="166"/>
      <c r="BY460" s="166"/>
      <c r="BZ460" s="166"/>
      <c r="CA460" s="166"/>
      <c r="CB460" s="166"/>
      <c r="CC460" s="166"/>
      <c r="CD460" s="166"/>
      <c r="CE460" s="166"/>
      <c r="CF460" s="166"/>
      <c r="CG460" s="166"/>
      <c r="CH460" s="166"/>
      <c r="CI460" s="166"/>
      <c r="CJ460" s="166"/>
      <c r="CK460" s="166"/>
      <c r="CL460" s="166"/>
      <c r="CM460" s="166"/>
      <c r="CN460" s="166"/>
      <c r="CO460" s="166"/>
      <c r="CP460" s="166"/>
      <c r="CQ460" s="166"/>
      <c r="CR460" s="166"/>
      <c r="CS460" s="166"/>
      <c r="CT460" s="166"/>
      <c r="CU460" s="166"/>
      <c r="CV460" s="166"/>
      <c r="CW460" s="166"/>
      <c r="CX460" s="166"/>
      <c r="CY460" s="166"/>
      <c r="CZ460" s="166"/>
      <c r="DA460" s="166"/>
      <c r="DB460" s="166"/>
      <c r="DC460" s="166"/>
      <c r="DD460" s="166"/>
      <c r="DE460" s="166"/>
      <c r="DF460" s="166"/>
      <c r="DG460" s="166"/>
      <c r="DH460" s="166"/>
      <c r="DI460" s="166"/>
      <c r="DJ460" s="166"/>
      <c r="DK460" s="166"/>
      <c r="DL460" s="166"/>
      <c r="DM460" s="166"/>
      <c r="DN460" s="166"/>
      <c r="DO460" s="166"/>
      <c r="DP460" s="166"/>
      <c r="DQ460" s="166"/>
      <c r="DR460" s="166"/>
      <c r="DS460" s="166"/>
      <c r="DT460" s="166"/>
      <c r="DU460" s="166"/>
      <c r="DV460" s="166"/>
      <c r="DW460" s="166"/>
      <c r="DX460" s="166"/>
      <c r="DY460" s="166"/>
      <c r="DZ460" s="166"/>
      <c r="EA460" s="166"/>
      <c r="EB460" s="166"/>
      <c r="EC460" s="166"/>
      <c r="ED460" s="166"/>
      <c r="EE460" s="166"/>
      <c r="EF460" s="166"/>
      <c r="EG460" s="166"/>
      <c r="EH460" s="166"/>
      <c r="EI460" s="166"/>
      <c r="EJ460" s="166"/>
      <c r="EK460" s="166"/>
      <c r="EL460" s="166"/>
      <c r="EM460" s="166"/>
      <c r="EN460" s="166"/>
      <c r="EO460" s="166"/>
      <c r="EP460" s="166"/>
      <c r="EQ460" s="166"/>
      <c r="ER460" s="166"/>
      <c r="ES460" s="166"/>
      <c r="ET460" s="166"/>
    </row>
    <row r="461" spans="20:150">
      <c r="T461" s="166"/>
      <c r="U461" s="166"/>
      <c r="V461" s="166"/>
      <c r="W461" s="166"/>
      <c r="X461" s="166"/>
      <c r="Y461" s="166"/>
      <c r="Z461" s="166"/>
      <c r="AA461" s="166"/>
      <c r="AB461" s="166"/>
      <c r="AC461" s="166"/>
      <c r="AD461" s="166"/>
      <c r="AE461" s="166"/>
      <c r="AF461" s="166"/>
      <c r="AG461" s="166"/>
      <c r="AH461" s="166"/>
      <c r="AI461" s="166"/>
      <c r="AJ461" s="166"/>
      <c r="AK461" s="166"/>
      <c r="AL461" s="166"/>
      <c r="AM461" s="166"/>
      <c r="AN461" s="166"/>
      <c r="AO461" s="166"/>
      <c r="AP461" s="166"/>
      <c r="AQ461" s="166"/>
      <c r="AR461" s="166"/>
      <c r="AS461" s="166"/>
      <c r="AT461" s="166"/>
      <c r="AU461" s="166"/>
      <c r="AV461" s="166"/>
      <c r="AW461" s="166"/>
      <c r="AX461" s="166"/>
      <c r="AY461" s="166"/>
      <c r="AZ461" s="166"/>
      <c r="BA461" s="166"/>
      <c r="BB461" s="166"/>
      <c r="BC461" s="166"/>
      <c r="BD461" s="166"/>
      <c r="BE461" s="166"/>
      <c r="BF461" s="166"/>
      <c r="BG461" s="166"/>
      <c r="BH461" s="166"/>
      <c r="BI461" s="166"/>
      <c r="BJ461" s="166"/>
      <c r="BK461" s="166"/>
      <c r="BL461" s="166"/>
      <c r="BM461" s="166"/>
      <c r="BN461" s="166"/>
      <c r="BO461" s="166"/>
      <c r="BP461" s="166"/>
      <c r="BQ461" s="166"/>
      <c r="BR461" s="166"/>
      <c r="BS461" s="166"/>
      <c r="BT461" s="166"/>
      <c r="BU461" s="166"/>
      <c r="BV461" s="166"/>
      <c r="BW461" s="166"/>
      <c r="BX461" s="166"/>
      <c r="BY461" s="166"/>
      <c r="BZ461" s="166"/>
      <c r="CA461" s="166"/>
      <c r="CB461" s="166"/>
      <c r="CC461" s="166"/>
      <c r="CD461" s="166"/>
      <c r="CE461" s="166"/>
      <c r="CF461" s="166"/>
      <c r="CG461" s="166"/>
      <c r="CH461" s="166"/>
      <c r="CI461" s="166"/>
      <c r="CJ461" s="166"/>
      <c r="CK461" s="166"/>
      <c r="CL461" s="166"/>
      <c r="CM461" s="166"/>
      <c r="CN461" s="166"/>
      <c r="CO461" s="166"/>
      <c r="CP461" s="166"/>
      <c r="CQ461" s="166"/>
      <c r="CR461" s="166"/>
      <c r="CS461" s="166"/>
      <c r="CT461" s="166"/>
      <c r="CU461" s="166"/>
      <c r="CV461" s="166"/>
      <c r="CW461" s="166"/>
      <c r="CX461" s="166"/>
      <c r="CY461" s="166"/>
      <c r="CZ461" s="166"/>
      <c r="DA461" s="166"/>
      <c r="DB461" s="166"/>
      <c r="DC461" s="166"/>
      <c r="DD461" s="166"/>
      <c r="DE461" s="166"/>
      <c r="DF461" s="166"/>
      <c r="DG461" s="166"/>
      <c r="DH461" s="166"/>
      <c r="DI461" s="166"/>
      <c r="DJ461" s="166"/>
      <c r="DK461" s="166"/>
      <c r="DL461" s="166"/>
      <c r="DM461" s="166"/>
      <c r="DN461" s="166"/>
      <c r="DO461" s="166"/>
      <c r="DP461" s="166"/>
      <c r="DQ461" s="166"/>
      <c r="DR461" s="166"/>
      <c r="DS461" s="166"/>
      <c r="DT461" s="166"/>
      <c r="DU461" s="166"/>
      <c r="DV461" s="166"/>
      <c r="DW461" s="166"/>
      <c r="DX461" s="166"/>
      <c r="DY461" s="166"/>
      <c r="DZ461" s="166"/>
      <c r="EA461" s="166"/>
      <c r="EB461" s="166"/>
      <c r="EC461" s="166"/>
      <c r="ED461" s="166"/>
      <c r="EE461" s="166"/>
      <c r="EF461" s="166"/>
      <c r="EG461" s="166"/>
      <c r="EH461" s="166"/>
      <c r="EI461" s="166"/>
      <c r="EJ461" s="166"/>
      <c r="EK461" s="166"/>
      <c r="EL461" s="166"/>
      <c r="EM461" s="166"/>
      <c r="EN461" s="166"/>
      <c r="EO461" s="166"/>
      <c r="EP461" s="166"/>
      <c r="EQ461" s="166"/>
      <c r="ER461" s="166"/>
      <c r="ES461" s="166"/>
      <c r="ET461" s="166"/>
    </row>
    <row r="462" spans="20:150">
      <c r="T462" s="166"/>
      <c r="U462" s="166"/>
      <c r="V462" s="166"/>
      <c r="W462" s="166"/>
      <c r="X462" s="166"/>
      <c r="Y462" s="166"/>
      <c r="Z462" s="166"/>
      <c r="AA462" s="166"/>
      <c r="AB462" s="166"/>
      <c r="AC462" s="166"/>
      <c r="AD462" s="166"/>
      <c r="AE462" s="166"/>
      <c r="AF462" s="166"/>
      <c r="AG462" s="166"/>
      <c r="AH462" s="166"/>
      <c r="AI462" s="166"/>
      <c r="AJ462" s="166"/>
      <c r="AK462" s="166"/>
      <c r="AL462" s="166"/>
      <c r="AM462" s="166"/>
      <c r="AN462" s="166"/>
      <c r="AO462" s="166"/>
      <c r="AP462" s="166"/>
      <c r="AQ462" s="166"/>
      <c r="AR462" s="166"/>
      <c r="AS462" s="166"/>
      <c r="AT462" s="166"/>
      <c r="AU462" s="166"/>
      <c r="AV462" s="166"/>
      <c r="AW462" s="166"/>
      <c r="AX462" s="166"/>
      <c r="AY462" s="166"/>
      <c r="AZ462" s="166"/>
      <c r="BA462" s="166"/>
      <c r="BB462" s="166"/>
      <c r="BC462" s="166"/>
      <c r="BD462" s="166"/>
      <c r="BE462" s="166"/>
      <c r="BF462" s="166"/>
      <c r="BG462" s="166"/>
      <c r="BH462" s="166"/>
      <c r="BI462" s="166"/>
      <c r="BJ462" s="166"/>
      <c r="BK462" s="166"/>
      <c r="BL462" s="166"/>
      <c r="BM462" s="166"/>
      <c r="BN462" s="166"/>
      <c r="BO462" s="166"/>
      <c r="BP462" s="166"/>
      <c r="BQ462" s="166"/>
      <c r="BR462" s="166"/>
      <c r="BS462" s="166"/>
      <c r="BT462" s="166"/>
      <c r="BU462" s="166"/>
      <c r="BV462" s="166"/>
      <c r="BW462" s="166"/>
      <c r="BX462" s="166"/>
      <c r="BY462" s="166"/>
      <c r="BZ462" s="166"/>
      <c r="CA462" s="166"/>
      <c r="CB462" s="166"/>
      <c r="CC462" s="166"/>
      <c r="CD462" s="166"/>
      <c r="CE462" s="166"/>
      <c r="CF462" s="166"/>
      <c r="CG462" s="166"/>
      <c r="CH462" s="166"/>
      <c r="CI462" s="166"/>
      <c r="CJ462" s="166"/>
      <c r="CK462" s="166"/>
      <c r="CL462" s="166"/>
      <c r="CM462" s="166"/>
      <c r="CN462" s="166"/>
      <c r="CO462" s="166"/>
      <c r="CP462" s="166"/>
      <c r="CQ462" s="166"/>
      <c r="CR462" s="166"/>
      <c r="CS462" s="166"/>
      <c r="CT462" s="166"/>
      <c r="CU462" s="166"/>
      <c r="CV462" s="166"/>
      <c r="CW462" s="166"/>
      <c r="CX462" s="166"/>
      <c r="CY462" s="166"/>
      <c r="CZ462" s="166"/>
      <c r="DA462" s="166"/>
      <c r="DB462" s="166"/>
      <c r="DC462" s="166"/>
      <c r="DD462" s="166"/>
      <c r="DE462" s="166"/>
      <c r="DF462" s="166"/>
      <c r="DG462" s="166"/>
      <c r="DH462" s="166"/>
      <c r="DI462" s="166"/>
      <c r="DJ462" s="166"/>
      <c r="DK462" s="166"/>
      <c r="DL462" s="166"/>
      <c r="DM462" s="166"/>
      <c r="DN462" s="166"/>
      <c r="DO462" s="166"/>
      <c r="DP462" s="166"/>
      <c r="DQ462" s="166"/>
      <c r="DR462" s="166"/>
      <c r="DS462" s="166"/>
      <c r="DT462" s="166"/>
      <c r="DU462" s="166"/>
      <c r="DV462" s="166"/>
      <c r="DW462" s="166"/>
      <c r="DX462" s="166"/>
      <c r="DY462" s="166"/>
      <c r="DZ462" s="166"/>
      <c r="EA462" s="166"/>
      <c r="EB462" s="166"/>
      <c r="EC462" s="166"/>
      <c r="ED462" s="166"/>
      <c r="EE462" s="166"/>
      <c r="EF462" s="166"/>
      <c r="EG462" s="166"/>
      <c r="EH462" s="166"/>
      <c r="EI462" s="166"/>
      <c r="EJ462" s="166"/>
      <c r="EK462" s="166"/>
      <c r="EL462" s="166"/>
      <c r="EM462" s="166"/>
      <c r="EN462" s="166"/>
      <c r="EO462" s="166"/>
      <c r="EP462" s="166"/>
      <c r="EQ462" s="166"/>
      <c r="ER462" s="166"/>
      <c r="ES462" s="166"/>
      <c r="ET462" s="166"/>
    </row>
    <row r="463" spans="20:150">
      <c r="T463" s="166"/>
      <c r="U463" s="166"/>
      <c r="V463" s="166"/>
      <c r="W463" s="166"/>
      <c r="X463" s="166"/>
      <c r="Y463" s="166"/>
      <c r="Z463" s="166"/>
      <c r="AA463" s="166"/>
      <c r="AB463" s="166"/>
      <c r="AC463" s="166"/>
      <c r="AD463" s="166"/>
      <c r="AE463" s="166"/>
      <c r="AF463" s="166"/>
      <c r="AG463" s="166"/>
      <c r="AH463" s="166"/>
      <c r="AI463" s="166"/>
      <c r="AJ463" s="166"/>
      <c r="AK463" s="166"/>
      <c r="AL463" s="166"/>
      <c r="AM463" s="166"/>
      <c r="AN463" s="166"/>
      <c r="AO463" s="166"/>
      <c r="AP463" s="166"/>
      <c r="AQ463" s="166"/>
      <c r="AR463" s="166"/>
      <c r="AS463" s="166"/>
      <c r="AT463" s="166"/>
      <c r="AU463" s="166"/>
      <c r="AV463" s="166"/>
      <c r="AW463" s="166"/>
      <c r="AX463" s="166"/>
      <c r="AY463" s="166"/>
      <c r="AZ463" s="166"/>
      <c r="BA463" s="166"/>
      <c r="BB463" s="166"/>
      <c r="BC463" s="166"/>
      <c r="BD463" s="166"/>
      <c r="BE463" s="166"/>
      <c r="BF463" s="166"/>
      <c r="BG463" s="166"/>
      <c r="BH463" s="166"/>
      <c r="BI463" s="166"/>
      <c r="BJ463" s="166"/>
      <c r="BK463" s="166"/>
      <c r="BL463" s="166"/>
      <c r="BM463" s="166"/>
      <c r="BN463" s="166"/>
      <c r="BO463" s="166"/>
      <c r="BP463" s="166"/>
      <c r="BQ463" s="166"/>
      <c r="BR463" s="166"/>
      <c r="BS463" s="166"/>
      <c r="BT463" s="166"/>
      <c r="BU463" s="166"/>
      <c r="BV463" s="166"/>
      <c r="BW463" s="166"/>
      <c r="BX463" s="166"/>
      <c r="BY463" s="166"/>
      <c r="BZ463" s="166"/>
      <c r="CA463" s="166"/>
      <c r="CB463" s="166"/>
      <c r="CC463" s="166"/>
      <c r="CD463" s="166"/>
      <c r="CE463" s="166"/>
      <c r="CF463" s="166"/>
      <c r="CG463" s="166"/>
      <c r="CH463" s="166"/>
      <c r="CI463" s="166"/>
      <c r="CJ463" s="166"/>
      <c r="CK463" s="166"/>
      <c r="CL463" s="166"/>
      <c r="CM463" s="166"/>
      <c r="CN463" s="166"/>
      <c r="CO463" s="166"/>
      <c r="CP463" s="166"/>
      <c r="CQ463" s="166"/>
      <c r="CR463" s="166"/>
      <c r="CS463" s="166"/>
      <c r="CT463" s="166"/>
      <c r="CU463" s="166"/>
      <c r="CV463" s="166"/>
      <c r="CW463" s="166"/>
      <c r="CX463" s="166"/>
      <c r="CY463" s="166"/>
      <c r="CZ463" s="166"/>
      <c r="DA463" s="166"/>
      <c r="DB463" s="166"/>
      <c r="DC463" s="166"/>
      <c r="DD463" s="166"/>
      <c r="DE463" s="166"/>
      <c r="DF463" s="166"/>
      <c r="DG463" s="166"/>
      <c r="DH463" s="166"/>
      <c r="DI463" s="166"/>
      <c r="DJ463" s="166"/>
      <c r="DK463" s="166"/>
      <c r="DL463" s="166"/>
      <c r="DM463" s="166"/>
      <c r="DN463" s="166"/>
      <c r="DO463" s="166"/>
      <c r="DP463" s="166"/>
      <c r="DQ463" s="166"/>
      <c r="DR463" s="166"/>
      <c r="DS463" s="166"/>
      <c r="DT463" s="166"/>
      <c r="DU463" s="166"/>
      <c r="DV463" s="166"/>
      <c r="DW463" s="166"/>
      <c r="DX463" s="166"/>
      <c r="DY463" s="166"/>
      <c r="DZ463" s="166"/>
      <c r="EA463" s="166"/>
      <c r="EB463" s="166"/>
      <c r="EC463" s="166"/>
      <c r="ED463" s="166"/>
      <c r="EE463" s="166"/>
      <c r="EF463" s="166"/>
      <c r="EG463" s="166"/>
      <c r="EH463" s="166"/>
      <c r="EI463" s="166"/>
      <c r="EJ463" s="166"/>
      <c r="EK463" s="166"/>
      <c r="EL463" s="166"/>
      <c r="EM463" s="166"/>
      <c r="EN463" s="166"/>
      <c r="EO463" s="166"/>
      <c r="EP463" s="166"/>
      <c r="EQ463" s="166"/>
      <c r="ER463" s="166"/>
      <c r="ES463" s="166"/>
      <c r="ET463" s="166"/>
    </row>
    <row r="464" spans="20:150">
      <c r="T464" s="166"/>
      <c r="U464" s="166"/>
      <c r="V464" s="166"/>
      <c r="W464" s="166"/>
      <c r="X464" s="166"/>
      <c r="Y464" s="166"/>
      <c r="Z464" s="166"/>
      <c r="AA464" s="166"/>
      <c r="AB464" s="166"/>
      <c r="AC464" s="166"/>
      <c r="AD464" s="166"/>
      <c r="AE464" s="166"/>
      <c r="AF464" s="166"/>
      <c r="AG464" s="166"/>
      <c r="AH464" s="166"/>
      <c r="AI464" s="166"/>
      <c r="AJ464" s="166"/>
      <c r="AK464" s="166"/>
      <c r="AL464" s="166"/>
      <c r="AM464" s="166"/>
      <c r="AN464" s="166"/>
      <c r="AO464" s="166"/>
      <c r="AP464" s="166"/>
      <c r="AQ464" s="166"/>
      <c r="AR464" s="166"/>
      <c r="AS464" s="166"/>
      <c r="AT464" s="166"/>
      <c r="AU464" s="166"/>
      <c r="AV464" s="166"/>
      <c r="AW464" s="166"/>
      <c r="AX464" s="166"/>
      <c r="AY464" s="166"/>
      <c r="AZ464" s="166"/>
      <c r="BA464" s="166"/>
      <c r="BB464" s="166"/>
      <c r="BC464" s="166"/>
      <c r="BD464" s="166"/>
      <c r="BE464" s="166"/>
      <c r="BF464" s="166"/>
      <c r="BG464" s="166"/>
      <c r="BH464" s="166"/>
      <c r="BI464" s="166"/>
      <c r="BJ464" s="166"/>
      <c r="BK464" s="166"/>
      <c r="BL464" s="166"/>
      <c r="BM464" s="166"/>
      <c r="BN464" s="166"/>
      <c r="BO464" s="166"/>
      <c r="BP464" s="166"/>
      <c r="BQ464" s="166"/>
      <c r="BR464" s="166"/>
      <c r="BS464" s="166"/>
      <c r="BT464" s="166"/>
      <c r="BU464" s="166"/>
      <c r="BV464" s="166"/>
      <c r="BW464" s="166"/>
      <c r="BX464" s="166"/>
      <c r="BY464" s="166"/>
      <c r="BZ464" s="166"/>
      <c r="CA464" s="166"/>
      <c r="CB464" s="166"/>
      <c r="CC464" s="166"/>
      <c r="CD464" s="166"/>
      <c r="CE464" s="166"/>
      <c r="CF464" s="166"/>
      <c r="CG464" s="166"/>
      <c r="CH464" s="166"/>
      <c r="CI464" s="166"/>
      <c r="CJ464" s="166"/>
      <c r="CK464" s="166"/>
      <c r="CL464" s="166"/>
      <c r="CM464" s="166"/>
      <c r="CN464" s="166"/>
      <c r="CO464" s="166"/>
      <c r="CP464" s="166"/>
      <c r="CQ464" s="166"/>
      <c r="CR464" s="166"/>
      <c r="CS464" s="166"/>
      <c r="CT464" s="166"/>
      <c r="CU464" s="166"/>
      <c r="CV464" s="166"/>
      <c r="CW464" s="166"/>
      <c r="CX464" s="166"/>
      <c r="CY464" s="166"/>
      <c r="CZ464" s="166"/>
      <c r="DA464" s="166"/>
      <c r="DB464" s="166"/>
      <c r="DC464" s="166"/>
      <c r="DD464" s="166"/>
      <c r="DE464" s="166"/>
      <c r="DF464" s="166"/>
      <c r="DG464" s="166"/>
      <c r="DH464" s="166"/>
      <c r="DI464" s="166"/>
      <c r="DJ464" s="166"/>
      <c r="DK464" s="166"/>
      <c r="DL464" s="166"/>
      <c r="DM464" s="166"/>
      <c r="DN464" s="166"/>
      <c r="DO464" s="166"/>
      <c r="DP464" s="166"/>
      <c r="DQ464" s="166"/>
      <c r="DR464" s="166"/>
      <c r="DS464" s="166"/>
      <c r="DT464" s="166"/>
      <c r="DU464" s="166"/>
      <c r="DV464" s="166"/>
      <c r="DW464" s="166"/>
      <c r="DX464" s="166"/>
      <c r="DY464" s="166"/>
      <c r="DZ464" s="166"/>
      <c r="EA464" s="166"/>
      <c r="EB464" s="166"/>
      <c r="EC464" s="166"/>
      <c r="ED464" s="166"/>
      <c r="EE464" s="166"/>
      <c r="EF464" s="166"/>
      <c r="EG464" s="166"/>
      <c r="EH464" s="166"/>
      <c r="EI464" s="166"/>
      <c r="EJ464" s="166"/>
      <c r="EK464" s="166"/>
      <c r="EL464" s="166"/>
      <c r="EM464" s="166"/>
      <c r="EN464" s="166"/>
      <c r="EO464" s="166"/>
      <c r="EP464" s="166"/>
      <c r="EQ464" s="166"/>
      <c r="ER464" s="166"/>
      <c r="ES464" s="166"/>
      <c r="ET464" s="166"/>
    </row>
    <row r="465" spans="20:150">
      <c r="T465" s="166"/>
      <c r="U465" s="166"/>
      <c r="V465" s="166"/>
      <c r="W465" s="166"/>
      <c r="X465" s="166"/>
      <c r="Y465" s="166"/>
      <c r="Z465" s="166"/>
      <c r="AA465" s="166"/>
      <c r="AB465" s="166"/>
      <c r="AC465" s="166"/>
      <c r="AD465" s="166"/>
      <c r="AE465" s="166"/>
      <c r="AF465" s="166"/>
      <c r="AG465" s="166"/>
      <c r="AH465" s="166"/>
      <c r="AI465" s="166"/>
      <c r="AJ465" s="166"/>
      <c r="AK465" s="166"/>
      <c r="AL465" s="166"/>
      <c r="AM465" s="166"/>
      <c r="AN465" s="166"/>
      <c r="AO465" s="166"/>
      <c r="AP465" s="166"/>
      <c r="AQ465" s="166"/>
      <c r="AR465" s="166"/>
      <c r="AS465" s="166"/>
      <c r="AT465" s="166"/>
      <c r="AU465" s="166"/>
      <c r="AV465" s="166"/>
      <c r="AW465" s="166"/>
      <c r="AX465" s="166"/>
      <c r="AY465" s="166"/>
      <c r="AZ465" s="166"/>
      <c r="BA465" s="166"/>
      <c r="BB465" s="166"/>
      <c r="BC465" s="166"/>
      <c r="BD465" s="166"/>
      <c r="BE465" s="166"/>
      <c r="BF465" s="166"/>
      <c r="BG465" s="166"/>
      <c r="BH465" s="166"/>
      <c r="BI465" s="166"/>
      <c r="BJ465" s="166"/>
      <c r="BK465" s="166"/>
      <c r="BL465" s="166"/>
      <c r="BM465" s="166"/>
      <c r="BN465" s="166"/>
      <c r="BO465" s="166"/>
      <c r="BP465" s="166"/>
      <c r="BQ465" s="166"/>
      <c r="BR465" s="166"/>
      <c r="BS465" s="166"/>
      <c r="BT465" s="166"/>
      <c r="BU465" s="166"/>
      <c r="BV465" s="166"/>
      <c r="BW465" s="166"/>
      <c r="BX465" s="166"/>
      <c r="BY465" s="166"/>
      <c r="BZ465" s="166"/>
      <c r="CA465" s="166"/>
      <c r="CB465" s="166"/>
      <c r="CC465" s="166"/>
      <c r="CD465" s="166"/>
      <c r="CE465" s="166"/>
      <c r="CF465" s="166"/>
      <c r="CG465" s="166"/>
      <c r="CH465" s="166"/>
      <c r="CI465" s="166"/>
      <c r="CJ465" s="166"/>
      <c r="CK465" s="166"/>
      <c r="CL465" s="166"/>
      <c r="CM465" s="166"/>
      <c r="CN465" s="166"/>
      <c r="CO465" s="166"/>
      <c r="CP465" s="166"/>
      <c r="CQ465" s="166"/>
      <c r="CR465" s="166"/>
      <c r="CS465" s="166"/>
      <c r="CT465" s="166"/>
      <c r="CU465" s="166"/>
      <c r="CV465" s="166"/>
      <c r="CW465" s="166"/>
      <c r="CX465" s="166"/>
      <c r="CY465" s="166"/>
      <c r="CZ465" s="166"/>
      <c r="DA465" s="166"/>
      <c r="DB465" s="166"/>
      <c r="DC465" s="166"/>
      <c r="DD465" s="166"/>
      <c r="DE465" s="166"/>
      <c r="DF465" s="166"/>
      <c r="DG465" s="166"/>
      <c r="DH465" s="166"/>
      <c r="DI465" s="166"/>
      <c r="DJ465" s="166"/>
      <c r="DK465" s="166"/>
      <c r="DL465" s="166"/>
      <c r="DM465" s="166"/>
      <c r="DN465" s="166"/>
      <c r="DO465" s="166"/>
      <c r="DP465" s="166"/>
      <c r="DQ465" s="166"/>
      <c r="DR465" s="166"/>
      <c r="DS465" s="166"/>
      <c r="DT465" s="166"/>
      <c r="DU465" s="166"/>
      <c r="DV465" s="166"/>
      <c r="DW465" s="166"/>
      <c r="DX465" s="166"/>
      <c r="DY465" s="166"/>
      <c r="DZ465" s="166"/>
      <c r="EA465" s="166"/>
      <c r="EB465" s="166"/>
      <c r="EC465" s="166"/>
      <c r="ED465" s="166"/>
      <c r="EE465" s="166"/>
      <c r="EF465" s="166"/>
      <c r="EG465" s="166"/>
      <c r="EH465" s="166"/>
      <c r="EI465" s="166"/>
      <c r="EJ465" s="166"/>
      <c r="EK465" s="166"/>
      <c r="EL465" s="166"/>
      <c r="EM465" s="166"/>
      <c r="EN465" s="166"/>
      <c r="EO465" s="166"/>
      <c r="EP465" s="166"/>
      <c r="EQ465" s="166"/>
      <c r="ER465" s="166"/>
      <c r="ES465" s="166"/>
      <c r="ET465" s="166"/>
    </row>
    <row r="466" spans="20:150">
      <c r="T466" s="166"/>
      <c r="U466" s="166"/>
      <c r="V466" s="166"/>
      <c r="W466" s="166"/>
      <c r="X466" s="166"/>
      <c r="Y466" s="166"/>
      <c r="Z466" s="166"/>
      <c r="AA466" s="166"/>
      <c r="AB466" s="166"/>
      <c r="AC466" s="166"/>
      <c r="AD466" s="166"/>
      <c r="AE466" s="166"/>
      <c r="AF466" s="166"/>
      <c r="AG466" s="166"/>
      <c r="AH466" s="166"/>
      <c r="AI466" s="166"/>
      <c r="AJ466" s="166"/>
      <c r="AK466" s="166"/>
      <c r="AL466" s="166"/>
      <c r="AM466" s="166"/>
      <c r="AN466" s="166"/>
      <c r="AO466" s="166"/>
      <c r="AP466" s="166"/>
      <c r="AQ466" s="166"/>
      <c r="AR466" s="166"/>
      <c r="AS466" s="166"/>
      <c r="AT466" s="166"/>
      <c r="AU466" s="166"/>
      <c r="AV466" s="166"/>
      <c r="AW466" s="166"/>
      <c r="AX466" s="166"/>
      <c r="AY466" s="166"/>
      <c r="AZ466" s="166"/>
      <c r="BA466" s="166"/>
      <c r="BB466" s="166"/>
      <c r="BC466" s="166"/>
      <c r="BD466" s="166"/>
      <c r="BE466" s="166"/>
      <c r="BF466" s="166"/>
      <c r="BG466" s="166"/>
      <c r="BH466" s="166"/>
      <c r="BI466" s="166"/>
      <c r="BJ466" s="166"/>
      <c r="BK466" s="166"/>
      <c r="BL466" s="166"/>
      <c r="BM466" s="166"/>
      <c r="BN466" s="166"/>
      <c r="BO466" s="166"/>
      <c r="BP466" s="166"/>
      <c r="BQ466" s="166"/>
      <c r="BR466" s="166"/>
      <c r="BS466" s="166"/>
      <c r="BT466" s="166"/>
      <c r="BU466" s="166"/>
      <c r="BV466" s="166"/>
      <c r="BW466" s="166"/>
      <c r="BX466" s="166"/>
      <c r="BY466" s="166"/>
      <c r="BZ466" s="166"/>
      <c r="CA466" s="166"/>
      <c r="CB466" s="166"/>
      <c r="CC466" s="166"/>
      <c r="CD466" s="166"/>
      <c r="CE466" s="166"/>
      <c r="CF466" s="166"/>
      <c r="CG466" s="166"/>
      <c r="CH466" s="166"/>
      <c r="CI466" s="166"/>
      <c r="CJ466" s="166"/>
      <c r="CK466" s="166"/>
      <c r="CL466" s="166"/>
      <c r="CM466" s="166"/>
      <c r="CN466" s="166"/>
      <c r="CO466" s="166"/>
      <c r="CP466" s="166"/>
      <c r="CQ466" s="166"/>
      <c r="CR466" s="166"/>
      <c r="CS466" s="166"/>
      <c r="CT466" s="166"/>
      <c r="CU466" s="166"/>
      <c r="CV466" s="166"/>
      <c r="CW466" s="166"/>
      <c r="CX466" s="166"/>
      <c r="CY466" s="166"/>
      <c r="CZ466" s="166"/>
      <c r="DA466" s="166"/>
      <c r="DB466" s="166"/>
      <c r="DC466" s="166"/>
      <c r="DD466" s="166"/>
      <c r="DE466" s="166"/>
      <c r="DF466" s="166"/>
      <c r="DG466" s="166"/>
      <c r="DH466" s="166"/>
      <c r="DI466" s="166"/>
      <c r="DJ466" s="166"/>
      <c r="DK466" s="166"/>
      <c r="DL466" s="166"/>
      <c r="DM466" s="166"/>
      <c r="DN466" s="166"/>
      <c r="DO466" s="166"/>
      <c r="DP466" s="166"/>
      <c r="DQ466" s="166"/>
      <c r="DR466" s="166"/>
      <c r="DS466" s="166"/>
      <c r="DT466" s="166"/>
      <c r="DU466" s="166"/>
      <c r="DV466" s="166"/>
      <c r="DW466" s="166"/>
      <c r="DX466" s="166"/>
      <c r="DY466" s="166"/>
      <c r="DZ466" s="166"/>
      <c r="EA466" s="166"/>
      <c r="EB466" s="166"/>
      <c r="EC466" s="166"/>
      <c r="ED466" s="166"/>
      <c r="EE466" s="166"/>
      <c r="EF466" s="166"/>
      <c r="EG466" s="166"/>
      <c r="EH466" s="166"/>
      <c r="EI466" s="166"/>
      <c r="EJ466" s="166"/>
      <c r="EK466" s="166"/>
      <c r="EL466" s="166"/>
      <c r="EM466" s="166"/>
      <c r="EN466" s="166"/>
      <c r="EO466" s="166"/>
      <c r="EP466" s="166"/>
      <c r="EQ466" s="166"/>
      <c r="ER466" s="166"/>
      <c r="ES466" s="166"/>
      <c r="ET466" s="166"/>
    </row>
    <row r="467" spans="20:150">
      <c r="T467" s="166"/>
      <c r="U467" s="166"/>
      <c r="V467" s="166"/>
      <c r="W467" s="166"/>
      <c r="X467" s="166"/>
      <c r="Y467" s="166"/>
      <c r="Z467" s="166"/>
      <c r="AA467" s="166"/>
      <c r="AB467" s="166"/>
      <c r="AC467" s="166"/>
      <c r="AD467" s="166"/>
      <c r="AE467" s="166"/>
      <c r="AF467" s="166"/>
      <c r="AG467" s="166"/>
      <c r="AH467" s="166"/>
      <c r="AI467" s="166"/>
      <c r="AJ467" s="166"/>
      <c r="AK467" s="166"/>
      <c r="AL467" s="166"/>
      <c r="AM467" s="166"/>
      <c r="AN467" s="166"/>
      <c r="AO467" s="166"/>
      <c r="AP467" s="166"/>
      <c r="AQ467" s="166"/>
      <c r="AR467" s="166"/>
      <c r="AS467" s="166"/>
      <c r="AT467" s="166"/>
      <c r="AU467" s="166"/>
      <c r="AV467" s="166"/>
      <c r="AW467" s="166"/>
      <c r="AX467" s="166"/>
      <c r="AY467" s="166"/>
      <c r="AZ467" s="166"/>
      <c r="BA467" s="166"/>
      <c r="BB467" s="166"/>
      <c r="BC467" s="166"/>
      <c r="BD467" s="166"/>
      <c r="BE467" s="166"/>
      <c r="BF467" s="166"/>
      <c r="BG467" s="166"/>
      <c r="BH467" s="166"/>
      <c r="BI467" s="166"/>
      <c r="BJ467" s="166"/>
      <c r="BK467" s="166"/>
      <c r="BL467" s="166"/>
      <c r="BM467" s="166"/>
      <c r="BN467" s="166"/>
      <c r="BO467" s="166"/>
      <c r="BP467" s="166"/>
      <c r="BQ467" s="166"/>
      <c r="BR467" s="166"/>
      <c r="BS467" s="166"/>
      <c r="BT467" s="166"/>
      <c r="BU467" s="166"/>
      <c r="BV467" s="166"/>
      <c r="BW467" s="166"/>
      <c r="BX467" s="166"/>
      <c r="BY467" s="166"/>
      <c r="BZ467" s="166"/>
      <c r="CA467" s="166"/>
      <c r="CB467" s="166"/>
      <c r="CC467" s="166"/>
      <c r="CD467" s="166"/>
      <c r="CE467" s="166"/>
      <c r="CF467" s="166"/>
      <c r="CG467" s="166"/>
      <c r="CH467" s="166"/>
      <c r="CI467" s="166"/>
      <c r="CJ467" s="166"/>
      <c r="CK467" s="166"/>
      <c r="CL467" s="166"/>
      <c r="CM467" s="166"/>
      <c r="CN467" s="166"/>
      <c r="CO467" s="166"/>
      <c r="CP467" s="166"/>
      <c r="CQ467" s="166"/>
      <c r="CR467" s="166"/>
      <c r="CS467" s="166"/>
      <c r="CT467" s="166"/>
      <c r="CU467" s="166"/>
      <c r="CV467" s="166"/>
      <c r="CW467" s="166"/>
      <c r="CX467" s="166"/>
      <c r="CY467" s="166"/>
      <c r="CZ467" s="166"/>
      <c r="DA467" s="166"/>
      <c r="DB467" s="166"/>
      <c r="DC467" s="166"/>
      <c r="DD467" s="166"/>
      <c r="DE467" s="166"/>
      <c r="DF467" s="166"/>
      <c r="DG467" s="166"/>
      <c r="DH467" s="166"/>
      <c r="DI467" s="166"/>
      <c r="DJ467" s="166"/>
      <c r="DK467" s="166"/>
      <c r="DL467" s="166"/>
      <c r="DM467" s="166"/>
      <c r="DN467" s="166"/>
      <c r="DO467" s="166"/>
      <c r="DP467" s="166"/>
      <c r="DQ467" s="166"/>
      <c r="DR467" s="166"/>
      <c r="DS467" s="166"/>
      <c r="DT467" s="166"/>
      <c r="DU467" s="166"/>
      <c r="DV467" s="166"/>
      <c r="DW467" s="166"/>
      <c r="DX467" s="166"/>
      <c r="DY467" s="166"/>
      <c r="DZ467" s="166"/>
      <c r="EA467" s="166"/>
      <c r="EB467" s="166"/>
      <c r="EC467" s="166"/>
      <c r="ED467" s="166"/>
      <c r="EE467" s="166"/>
      <c r="EF467" s="166"/>
      <c r="EG467" s="166"/>
      <c r="EH467" s="166"/>
      <c r="EI467" s="166"/>
      <c r="EJ467" s="166"/>
      <c r="EK467" s="166"/>
      <c r="EL467" s="166"/>
      <c r="EM467" s="166"/>
      <c r="EN467" s="166"/>
      <c r="EO467" s="166"/>
      <c r="EP467" s="166"/>
      <c r="EQ467" s="166"/>
      <c r="ER467" s="166"/>
      <c r="ES467" s="166"/>
      <c r="ET467" s="166"/>
    </row>
    <row r="468" spans="20:150">
      <c r="T468" s="166"/>
      <c r="U468" s="166"/>
      <c r="V468" s="166"/>
      <c r="W468" s="166"/>
      <c r="X468" s="166"/>
      <c r="Y468" s="166"/>
      <c r="Z468" s="166"/>
      <c r="AA468" s="166"/>
      <c r="AB468" s="166"/>
      <c r="AC468" s="166"/>
      <c r="AD468" s="166"/>
      <c r="AE468" s="166"/>
      <c r="AF468" s="166"/>
      <c r="AG468" s="166"/>
      <c r="AH468" s="166"/>
      <c r="AI468" s="166"/>
      <c r="AJ468" s="166"/>
      <c r="AK468" s="166"/>
      <c r="AL468" s="166"/>
      <c r="AM468" s="166"/>
      <c r="AN468" s="166"/>
      <c r="AO468" s="166"/>
      <c r="AP468" s="166"/>
      <c r="AQ468" s="166"/>
      <c r="AR468" s="166"/>
      <c r="AS468" s="166"/>
      <c r="AT468" s="166"/>
      <c r="AU468" s="166"/>
      <c r="AV468" s="166"/>
      <c r="AW468" s="166"/>
      <c r="AX468" s="166"/>
      <c r="AY468" s="166"/>
      <c r="AZ468" s="166"/>
      <c r="BA468" s="166"/>
      <c r="BB468" s="166"/>
      <c r="BC468" s="166"/>
      <c r="BD468" s="166"/>
      <c r="BE468" s="166"/>
      <c r="BF468" s="166"/>
      <c r="BG468" s="166"/>
      <c r="BH468" s="166"/>
      <c r="BI468" s="166"/>
      <c r="BJ468" s="166"/>
      <c r="BK468" s="166"/>
      <c r="BL468" s="166"/>
      <c r="BM468" s="166"/>
      <c r="BN468" s="166"/>
      <c r="BO468" s="166"/>
      <c r="BP468" s="166"/>
      <c r="BQ468" s="166"/>
      <c r="BR468" s="166"/>
      <c r="BS468" s="166"/>
      <c r="BT468" s="166"/>
      <c r="BU468" s="166"/>
      <c r="BV468" s="166"/>
      <c r="BW468" s="166"/>
      <c r="BX468" s="166"/>
      <c r="BY468" s="166"/>
      <c r="BZ468" s="166"/>
      <c r="CA468" s="166"/>
      <c r="CB468" s="166"/>
      <c r="CC468" s="166"/>
      <c r="CD468" s="166"/>
      <c r="CE468" s="166"/>
      <c r="CF468" s="166"/>
      <c r="CG468" s="166"/>
      <c r="CH468" s="166"/>
      <c r="CI468" s="166"/>
      <c r="CJ468" s="166"/>
      <c r="CK468" s="166"/>
      <c r="CL468" s="166"/>
      <c r="CM468" s="166"/>
      <c r="CN468" s="166"/>
      <c r="CO468" s="166"/>
      <c r="CP468" s="166"/>
      <c r="CQ468" s="166"/>
      <c r="CR468" s="166"/>
      <c r="CS468" s="166"/>
      <c r="CT468" s="166"/>
      <c r="CU468" s="166"/>
      <c r="CV468" s="166"/>
      <c r="CW468" s="166"/>
      <c r="CX468" s="166"/>
      <c r="CY468" s="166"/>
      <c r="CZ468" s="166"/>
      <c r="DA468" s="166"/>
      <c r="DB468" s="166"/>
      <c r="DC468" s="166"/>
      <c r="DD468" s="166"/>
      <c r="DE468" s="166"/>
      <c r="DF468" s="166"/>
      <c r="DG468" s="166"/>
      <c r="DH468" s="166"/>
      <c r="DI468" s="166"/>
      <c r="DJ468" s="166"/>
      <c r="DK468" s="166"/>
      <c r="DL468" s="166"/>
      <c r="DM468" s="166"/>
      <c r="DN468" s="166"/>
      <c r="DO468" s="166"/>
      <c r="DP468" s="166"/>
      <c r="DQ468" s="166"/>
      <c r="DR468" s="166"/>
      <c r="DS468" s="166"/>
      <c r="DT468" s="166"/>
      <c r="DU468" s="166"/>
      <c r="DV468" s="166"/>
      <c r="DW468" s="166"/>
      <c r="DX468" s="166"/>
      <c r="DY468" s="166"/>
      <c r="DZ468" s="166"/>
      <c r="EA468" s="166"/>
      <c r="EB468" s="166"/>
      <c r="EC468" s="166"/>
      <c r="ED468" s="166"/>
      <c r="EE468" s="166"/>
      <c r="EF468" s="166"/>
      <c r="EG468" s="166"/>
      <c r="EH468" s="166"/>
      <c r="EI468" s="166"/>
      <c r="EJ468" s="166"/>
      <c r="EK468" s="166"/>
      <c r="EL468" s="166"/>
      <c r="EM468" s="166"/>
      <c r="EN468" s="166"/>
      <c r="EO468" s="166"/>
      <c r="EP468" s="166"/>
      <c r="EQ468" s="166"/>
      <c r="ER468" s="166"/>
      <c r="ES468" s="166"/>
      <c r="ET468" s="166"/>
    </row>
    <row r="469" spans="20:150">
      <c r="T469" s="166"/>
      <c r="U469" s="166"/>
      <c r="V469" s="166"/>
      <c r="W469" s="166"/>
      <c r="X469" s="166"/>
      <c r="Y469" s="166"/>
      <c r="Z469" s="166"/>
      <c r="AA469" s="166"/>
      <c r="AB469" s="166"/>
      <c r="AC469" s="166"/>
      <c r="AD469" s="166"/>
      <c r="AE469" s="166"/>
      <c r="AF469" s="166"/>
      <c r="AG469" s="166"/>
      <c r="AH469" s="166"/>
      <c r="AI469" s="166"/>
      <c r="AJ469" s="166"/>
      <c r="AK469" s="166"/>
      <c r="AL469" s="166"/>
      <c r="AM469" s="166"/>
      <c r="AN469" s="166"/>
      <c r="AO469" s="166"/>
      <c r="AP469" s="166"/>
      <c r="AQ469" s="166"/>
      <c r="AR469" s="166"/>
      <c r="AS469" s="166"/>
      <c r="AT469" s="166"/>
      <c r="AU469" s="166"/>
      <c r="AV469" s="166"/>
      <c r="AW469" s="166"/>
      <c r="AX469" s="166"/>
      <c r="AY469" s="166"/>
      <c r="AZ469" s="166"/>
      <c r="BA469" s="166"/>
      <c r="BB469" s="166"/>
      <c r="BC469" s="166"/>
      <c r="BD469" s="166"/>
      <c r="BE469" s="166"/>
      <c r="BF469" s="166"/>
      <c r="BG469" s="166"/>
      <c r="BH469" s="166"/>
      <c r="BI469" s="166"/>
      <c r="BJ469" s="166"/>
      <c r="BK469" s="166"/>
      <c r="BL469" s="166"/>
      <c r="BM469" s="166"/>
      <c r="BN469" s="166"/>
      <c r="BO469" s="166"/>
      <c r="BP469" s="166"/>
      <c r="BQ469" s="166"/>
      <c r="BR469" s="166"/>
      <c r="BS469" s="166"/>
      <c r="BT469" s="166"/>
      <c r="BU469" s="166"/>
      <c r="BV469" s="166"/>
      <c r="BW469" s="166"/>
      <c r="BX469" s="166"/>
      <c r="BY469" s="166"/>
      <c r="BZ469" s="166"/>
      <c r="CA469" s="166"/>
      <c r="CB469" s="166"/>
      <c r="CC469" s="166"/>
      <c r="CD469" s="166"/>
      <c r="CE469" s="166"/>
      <c r="CF469" s="166"/>
      <c r="CG469" s="166"/>
      <c r="CH469" s="166"/>
      <c r="CI469" s="166"/>
      <c r="CJ469" s="166"/>
      <c r="CK469" s="166"/>
      <c r="CL469" s="166"/>
      <c r="CM469" s="166"/>
      <c r="CN469" s="166"/>
      <c r="CO469" s="166"/>
      <c r="CP469" s="166"/>
      <c r="CQ469" s="166"/>
      <c r="CR469" s="166"/>
      <c r="CS469" s="166"/>
      <c r="CT469" s="166"/>
      <c r="CU469" s="166"/>
      <c r="CV469" s="166"/>
      <c r="CW469" s="166"/>
      <c r="CX469" s="166"/>
      <c r="CY469" s="166"/>
      <c r="CZ469" s="166"/>
      <c r="DA469" s="166"/>
      <c r="DB469" s="166"/>
      <c r="DC469" s="166"/>
      <c r="DD469" s="166"/>
      <c r="DE469" s="166"/>
      <c r="DF469" s="166"/>
      <c r="DG469" s="166"/>
      <c r="DH469" s="166"/>
      <c r="DI469" s="166"/>
      <c r="DJ469" s="166"/>
      <c r="DK469" s="166"/>
      <c r="DL469" s="166"/>
      <c r="DM469" s="166"/>
      <c r="DN469" s="166"/>
      <c r="DO469" s="166"/>
      <c r="DP469" s="166"/>
      <c r="DQ469" s="166"/>
      <c r="DR469" s="166"/>
      <c r="DS469" s="166"/>
      <c r="DT469" s="166"/>
      <c r="DU469" s="166"/>
      <c r="DV469" s="166"/>
      <c r="DW469" s="166"/>
      <c r="DX469" s="166"/>
      <c r="DY469" s="166"/>
      <c r="DZ469" s="166"/>
      <c r="EA469" s="166"/>
      <c r="EB469" s="166"/>
      <c r="EC469" s="166"/>
      <c r="ED469" s="166"/>
      <c r="EE469" s="166"/>
      <c r="EF469" s="166"/>
      <c r="EG469" s="166"/>
      <c r="EH469" s="166"/>
      <c r="EI469" s="166"/>
      <c r="EJ469" s="166"/>
      <c r="EK469" s="166"/>
      <c r="EL469" s="166"/>
      <c r="EM469" s="166"/>
      <c r="EN469" s="166"/>
      <c r="EO469" s="166"/>
      <c r="EP469" s="166"/>
      <c r="EQ469" s="166"/>
      <c r="ER469" s="166"/>
      <c r="ES469" s="166"/>
      <c r="ET469" s="166"/>
    </row>
    <row r="470" spans="20:150">
      <c r="T470" s="166"/>
      <c r="U470" s="166"/>
      <c r="V470" s="166"/>
      <c r="W470" s="166"/>
      <c r="X470" s="166"/>
      <c r="Y470" s="166"/>
      <c r="Z470" s="166"/>
      <c r="AA470" s="166"/>
      <c r="AB470" s="166"/>
      <c r="AC470" s="166"/>
      <c r="AD470" s="166"/>
      <c r="AE470" s="166"/>
      <c r="AF470" s="166"/>
      <c r="AG470" s="166"/>
      <c r="AH470" s="166"/>
      <c r="AI470" s="166"/>
      <c r="AJ470" s="166"/>
      <c r="AK470" s="166"/>
      <c r="AL470" s="166"/>
      <c r="AM470" s="166"/>
      <c r="AN470" s="166"/>
      <c r="AO470" s="166"/>
      <c r="AP470" s="166"/>
      <c r="AQ470" s="166"/>
      <c r="AR470" s="166"/>
      <c r="AS470" s="166"/>
      <c r="AT470" s="166"/>
      <c r="AU470" s="166"/>
      <c r="AV470" s="166"/>
      <c r="AW470" s="166"/>
      <c r="AX470" s="166"/>
      <c r="AY470" s="166"/>
      <c r="AZ470" s="166"/>
      <c r="BA470" s="166"/>
      <c r="BB470" s="166"/>
      <c r="BC470" s="166"/>
      <c r="BD470" s="166"/>
      <c r="BE470" s="166"/>
      <c r="BF470" s="166"/>
      <c r="BG470" s="166"/>
      <c r="BH470" s="166"/>
      <c r="BI470" s="166"/>
      <c r="BJ470" s="166"/>
      <c r="BK470" s="166"/>
      <c r="BL470" s="166"/>
      <c r="BM470" s="166"/>
      <c r="BN470" s="166"/>
      <c r="BO470" s="166"/>
      <c r="BP470" s="166"/>
      <c r="BQ470" s="166"/>
      <c r="BR470" s="166"/>
      <c r="BS470" s="166"/>
      <c r="BT470" s="166"/>
      <c r="BU470" s="166"/>
      <c r="BV470" s="166"/>
      <c r="BW470" s="166"/>
      <c r="BX470" s="166"/>
      <c r="BY470" s="166"/>
      <c r="BZ470" s="166"/>
      <c r="CA470" s="166"/>
      <c r="CB470" s="166"/>
      <c r="CC470" s="166"/>
      <c r="CD470" s="166"/>
      <c r="CE470" s="166"/>
      <c r="CF470" s="166"/>
      <c r="CG470" s="166"/>
      <c r="CH470" s="166"/>
      <c r="CI470" s="166"/>
      <c r="CJ470" s="166"/>
      <c r="CK470" s="166"/>
      <c r="CL470" s="166"/>
      <c r="CM470" s="166"/>
      <c r="CN470" s="166"/>
      <c r="CO470" s="166"/>
      <c r="CP470" s="166"/>
      <c r="CQ470" s="166"/>
      <c r="CR470" s="166"/>
      <c r="CS470" s="166"/>
      <c r="CT470" s="166"/>
      <c r="CU470" s="166"/>
      <c r="CV470" s="166"/>
      <c r="CW470" s="166"/>
      <c r="CX470" s="166"/>
      <c r="CY470" s="166"/>
      <c r="CZ470" s="166"/>
      <c r="DA470" s="166"/>
      <c r="DB470" s="166"/>
      <c r="DC470" s="166"/>
      <c r="DD470" s="166"/>
      <c r="DE470" s="166"/>
      <c r="DF470" s="166"/>
      <c r="DG470" s="166"/>
      <c r="DH470" s="166"/>
      <c r="DI470" s="166"/>
      <c r="DJ470" s="166"/>
      <c r="DK470" s="166"/>
      <c r="DL470" s="166"/>
      <c r="DM470" s="166"/>
      <c r="DN470" s="166"/>
      <c r="DO470" s="166"/>
      <c r="DP470" s="166"/>
      <c r="DQ470" s="166"/>
      <c r="DR470" s="166"/>
      <c r="DS470" s="166"/>
      <c r="DT470" s="166"/>
      <c r="DU470" s="166"/>
      <c r="DV470" s="166"/>
      <c r="DW470" s="166"/>
      <c r="DX470" s="166"/>
      <c r="DY470" s="166"/>
      <c r="DZ470" s="166"/>
      <c r="EA470" s="166"/>
      <c r="EB470" s="166"/>
      <c r="EC470" s="166"/>
      <c r="ED470" s="166"/>
      <c r="EE470" s="166"/>
      <c r="EF470" s="166"/>
      <c r="EG470" s="166"/>
      <c r="EH470" s="166"/>
      <c r="EI470" s="166"/>
      <c r="EJ470" s="166"/>
      <c r="EK470" s="166"/>
      <c r="EL470" s="166"/>
      <c r="EM470" s="166"/>
      <c r="EN470" s="166"/>
      <c r="EO470" s="166"/>
      <c r="EP470" s="166"/>
      <c r="EQ470" s="166"/>
      <c r="ER470" s="166"/>
      <c r="ES470" s="166"/>
      <c r="ET470" s="166"/>
    </row>
    <row r="471" spans="20:150">
      <c r="T471" s="166"/>
      <c r="U471" s="166"/>
      <c r="V471" s="166"/>
      <c r="W471" s="166"/>
      <c r="X471" s="166"/>
      <c r="Y471" s="166"/>
      <c r="Z471" s="166"/>
      <c r="AA471" s="166"/>
      <c r="AB471" s="166"/>
      <c r="AC471" s="166"/>
      <c r="AD471" s="166"/>
      <c r="AE471" s="166"/>
      <c r="AF471" s="166"/>
      <c r="AG471" s="166"/>
      <c r="AH471" s="166"/>
      <c r="AI471" s="166"/>
      <c r="AJ471" s="166"/>
      <c r="AK471" s="166"/>
      <c r="AL471" s="166"/>
      <c r="AM471" s="166"/>
      <c r="AN471" s="166"/>
      <c r="AO471" s="166"/>
      <c r="AP471" s="166"/>
      <c r="AQ471" s="166"/>
      <c r="AR471" s="166"/>
      <c r="AS471" s="166"/>
      <c r="AT471" s="166"/>
      <c r="AU471" s="166"/>
      <c r="AV471" s="166"/>
      <c r="AW471" s="166"/>
      <c r="AX471" s="166"/>
      <c r="AY471" s="166"/>
      <c r="AZ471" s="166"/>
      <c r="BA471" s="166"/>
      <c r="BB471" s="166"/>
      <c r="BC471" s="166"/>
      <c r="BD471" s="166"/>
      <c r="BE471" s="166"/>
      <c r="BF471" s="166"/>
      <c r="BG471" s="166"/>
      <c r="BH471" s="166"/>
      <c r="BI471" s="166"/>
      <c r="BJ471" s="166"/>
      <c r="BK471" s="166"/>
      <c r="BL471" s="166"/>
      <c r="BM471" s="166"/>
      <c r="BN471" s="166"/>
      <c r="BO471" s="166"/>
      <c r="BP471" s="166"/>
      <c r="BQ471" s="166"/>
      <c r="BR471" s="166"/>
      <c r="BS471" s="166"/>
      <c r="BT471" s="166"/>
      <c r="BU471" s="166"/>
      <c r="BV471" s="166"/>
      <c r="BW471" s="166"/>
      <c r="BX471" s="166"/>
      <c r="BY471" s="166"/>
      <c r="BZ471" s="166"/>
      <c r="CA471" s="166"/>
      <c r="CB471" s="166"/>
      <c r="CC471" s="166"/>
      <c r="CD471" s="166"/>
      <c r="CE471" s="166"/>
      <c r="CF471" s="166"/>
      <c r="CG471" s="166"/>
      <c r="CH471" s="166"/>
      <c r="CI471" s="166"/>
      <c r="CJ471" s="166"/>
      <c r="CK471" s="166"/>
      <c r="CL471" s="166"/>
      <c r="CM471" s="166"/>
      <c r="CN471" s="166"/>
      <c r="CO471" s="166"/>
      <c r="CP471" s="166"/>
      <c r="CQ471" s="166"/>
      <c r="CR471" s="166"/>
      <c r="CS471" s="166"/>
      <c r="CT471" s="166"/>
      <c r="CU471" s="166"/>
      <c r="CV471" s="166"/>
      <c r="CW471" s="166"/>
      <c r="CX471" s="166"/>
      <c r="CY471" s="166"/>
      <c r="CZ471" s="166"/>
      <c r="DA471" s="166"/>
      <c r="DB471" s="166"/>
      <c r="DC471" s="166"/>
      <c r="DD471" s="166"/>
      <c r="DE471" s="166"/>
      <c r="DF471" s="166"/>
      <c r="DG471" s="166"/>
      <c r="DH471" s="166"/>
      <c r="DI471" s="166"/>
      <c r="DJ471" s="166"/>
      <c r="DK471" s="166"/>
      <c r="DL471" s="166"/>
      <c r="DM471" s="166"/>
      <c r="DN471" s="166"/>
      <c r="DO471" s="166"/>
      <c r="DP471" s="166"/>
      <c r="DQ471" s="166"/>
      <c r="DR471" s="166"/>
      <c r="DS471" s="166"/>
      <c r="DT471" s="166"/>
      <c r="DU471" s="166"/>
      <c r="DV471" s="166"/>
      <c r="DW471" s="166"/>
      <c r="DX471" s="166"/>
      <c r="DY471" s="166"/>
      <c r="DZ471" s="166"/>
      <c r="EA471" s="166"/>
      <c r="EB471" s="166"/>
      <c r="EC471" s="166"/>
      <c r="ED471" s="166"/>
      <c r="EE471" s="166"/>
      <c r="EF471" s="166"/>
      <c r="EG471" s="166"/>
      <c r="EH471" s="166"/>
      <c r="EI471" s="166"/>
      <c r="EJ471" s="166"/>
      <c r="EK471" s="166"/>
      <c r="EL471" s="166"/>
      <c r="EM471" s="166"/>
      <c r="EN471" s="166"/>
      <c r="EO471" s="166"/>
      <c r="EP471" s="166"/>
      <c r="EQ471" s="166"/>
      <c r="ER471" s="166"/>
      <c r="ES471" s="166"/>
      <c r="ET471" s="166"/>
    </row>
    <row r="472" spans="20:150">
      <c r="T472" s="166"/>
      <c r="U472" s="166"/>
      <c r="V472" s="166"/>
      <c r="W472" s="166"/>
      <c r="X472" s="166"/>
      <c r="Y472" s="166"/>
      <c r="Z472" s="166"/>
      <c r="AA472" s="166"/>
      <c r="AB472" s="166"/>
      <c r="AC472" s="166"/>
      <c r="AD472" s="166"/>
      <c r="AE472" s="166"/>
      <c r="AF472" s="166"/>
      <c r="AG472" s="166"/>
      <c r="AH472" s="166"/>
      <c r="AI472" s="166"/>
      <c r="AJ472" s="166"/>
      <c r="AK472" s="166"/>
      <c r="AL472" s="166"/>
      <c r="AM472" s="166"/>
      <c r="AN472" s="166"/>
      <c r="AO472" s="166"/>
      <c r="AP472" s="166"/>
      <c r="AQ472" s="166"/>
      <c r="AR472" s="166"/>
      <c r="AS472" s="166"/>
      <c r="AT472" s="166"/>
      <c r="AU472" s="166"/>
      <c r="AV472" s="166"/>
      <c r="AW472" s="166"/>
      <c r="AX472" s="166"/>
      <c r="AY472" s="166"/>
      <c r="AZ472" s="166"/>
      <c r="BA472" s="166"/>
      <c r="BB472" s="166"/>
      <c r="BC472" s="166"/>
      <c r="BD472" s="166"/>
      <c r="BE472" s="166"/>
      <c r="BF472" s="166"/>
      <c r="BG472" s="166"/>
      <c r="BH472" s="166"/>
      <c r="BI472" s="166"/>
      <c r="BJ472" s="166"/>
      <c r="BK472" s="166"/>
      <c r="BL472" s="166"/>
      <c r="BM472" s="166"/>
      <c r="BN472" s="166"/>
      <c r="BO472" s="166"/>
      <c r="BP472" s="166"/>
      <c r="BQ472" s="166"/>
      <c r="BR472" s="166"/>
      <c r="BS472" s="166"/>
      <c r="BT472" s="166"/>
      <c r="BU472" s="166"/>
      <c r="BV472" s="166"/>
      <c r="BW472" s="166"/>
      <c r="BX472" s="166"/>
      <c r="BY472" s="166"/>
      <c r="BZ472" s="166"/>
      <c r="CA472" s="166"/>
      <c r="CB472" s="166"/>
      <c r="CC472" s="166"/>
      <c r="CD472" s="166"/>
      <c r="CE472" s="166"/>
      <c r="CF472" s="166"/>
      <c r="CG472" s="166"/>
      <c r="CH472" s="166"/>
      <c r="CI472" s="166"/>
      <c r="CJ472" s="166"/>
      <c r="CK472" s="166"/>
      <c r="CL472" s="166"/>
      <c r="CM472" s="166"/>
      <c r="CN472" s="166"/>
      <c r="CO472" s="166"/>
      <c r="CP472" s="166"/>
      <c r="CQ472" s="166"/>
      <c r="CR472" s="166"/>
      <c r="CS472" s="166"/>
      <c r="CT472" s="166"/>
      <c r="CU472" s="166"/>
      <c r="CV472" s="166"/>
      <c r="CW472" s="166"/>
      <c r="CX472" s="166"/>
      <c r="CY472" s="166"/>
      <c r="CZ472" s="166"/>
      <c r="DA472" s="166"/>
      <c r="DB472" s="166"/>
      <c r="DC472" s="166"/>
      <c r="DD472" s="166"/>
      <c r="DE472" s="166"/>
      <c r="DF472" s="166"/>
      <c r="DG472" s="166"/>
      <c r="DH472" s="166"/>
      <c r="DI472" s="166"/>
      <c r="DJ472" s="166"/>
      <c r="DK472" s="166"/>
      <c r="DL472" s="166"/>
      <c r="DM472" s="166"/>
      <c r="DN472" s="166"/>
      <c r="DO472" s="166"/>
      <c r="DP472" s="166"/>
      <c r="DQ472" s="166"/>
      <c r="DR472" s="166"/>
      <c r="DS472" s="166"/>
      <c r="DT472" s="166"/>
      <c r="DU472" s="166"/>
      <c r="DV472" s="166"/>
      <c r="DW472" s="166"/>
      <c r="DX472" s="166"/>
      <c r="DY472" s="166"/>
      <c r="DZ472" s="166"/>
      <c r="EA472" s="166"/>
      <c r="EB472" s="166"/>
      <c r="EC472" s="166"/>
      <c r="ED472" s="166"/>
      <c r="EE472" s="166"/>
      <c r="EF472" s="166"/>
      <c r="EG472" s="166"/>
      <c r="EH472" s="166"/>
      <c r="EI472" s="166"/>
      <c r="EJ472" s="166"/>
      <c r="EK472" s="166"/>
      <c r="EL472" s="166"/>
      <c r="EM472" s="166"/>
      <c r="EN472" s="166"/>
      <c r="EO472" s="166"/>
      <c r="EP472" s="166"/>
      <c r="EQ472" s="166"/>
      <c r="ER472" s="166"/>
      <c r="ES472" s="166"/>
      <c r="ET472" s="166"/>
    </row>
    <row r="473" spans="20:150">
      <c r="T473" s="166"/>
      <c r="U473" s="166"/>
      <c r="V473" s="166"/>
      <c r="W473" s="166"/>
      <c r="X473" s="166"/>
      <c r="Y473" s="166"/>
      <c r="Z473" s="166"/>
      <c r="AA473" s="166"/>
      <c r="AB473" s="166"/>
      <c r="AC473" s="166"/>
      <c r="AD473" s="166"/>
      <c r="AE473" s="166"/>
      <c r="AF473" s="166"/>
      <c r="AG473" s="166"/>
      <c r="AH473" s="166"/>
      <c r="AI473" s="166"/>
      <c r="AJ473" s="166"/>
      <c r="AK473" s="166"/>
      <c r="AL473" s="166"/>
      <c r="AM473" s="166"/>
      <c r="AN473" s="166"/>
      <c r="AO473" s="166"/>
      <c r="AP473" s="166"/>
      <c r="AQ473" s="166"/>
      <c r="AR473" s="166"/>
      <c r="AS473" s="166"/>
      <c r="AT473" s="166"/>
      <c r="AU473" s="166"/>
      <c r="AV473" s="166"/>
      <c r="AW473" s="166"/>
      <c r="AX473" s="166"/>
      <c r="AY473" s="166"/>
      <c r="AZ473" s="166"/>
      <c r="BA473" s="166"/>
      <c r="BB473" s="166"/>
      <c r="BC473" s="166"/>
      <c r="BD473" s="166"/>
      <c r="BE473" s="166"/>
      <c r="BF473" s="166"/>
      <c r="BG473" s="166"/>
      <c r="BH473" s="166"/>
      <c r="BI473" s="166"/>
      <c r="BJ473" s="166"/>
      <c r="BK473" s="166"/>
      <c r="BL473" s="166"/>
      <c r="BM473" s="166"/>
      <c r="BN473" s="166"/>
      <c r="BO473" s="166"/>
      <c r="BP473" s="166"/>
      <c r="BQ473" s="166"/>
      <c r="BR473" s="166"/>
      <c r="BS473" s="166"/>
      <c r="BT473" s="166"/>
      <c r="BU473" s="166"/>
      <c r="BV473" s="166"/>
      <c r="BW473" s="166"/>
      <c r="BX473" s="166"/>
      <c r="BY473" s="166"/>
      <c r="BZ473" s="166"/>
      <c r="CA473" s="166"/>
      <c r="CB473" s="166"/>
      <c r="CC473" s="166"/>
      <c r="CD473" s="166"/>
      <c r="CE473" s="166"/>
      <c r="CF473" s="166"/>
      <c r="CG473" s="166"/>
      <c r="CH473" s="166"/>
      <c r="CI473" s="166"/>
      <c r="CJ473" s="166"/>
      <c r="CK473" s="166"/>
      <c r="CL473" s="166"/>
      <c r="CM473" s="166"/>
      <c r="CN473" s="166"/>
      <c r="CO473" s="166"/>
      <c r="CP473" s="166"/>
      <c r="CQ473" s="166"/>
      <c r="CR473" s="166"/>
      <c r="CS473" s="166"/>
      <c r="CT473" s="166"/>
      <c r="CU473" s="166"/>
      <c r="CV473" s="166"/>
      <c r="CW473" s="166"/>
      <c r="CX473" s="166"/>
      <c r="CY473" s="166"/>
      <c r="CZ473" s="166"/>
      <c r="DA473" s="166"/>
      <c r="DB473" s="166"/>
      <c r="DC473" s="166"/>
      <c r="DD473" s="166"/>
      <c r="DE473" s="166"/>
      <c r="DF473" s="166"/>
      <c r="DG473" s="166"/>
      <c r="DH473" s="166"/>
      <c r="DI473" s="166"/>
      <c r="DJ473" s="166"/>
      <c r="DK473" s="166"/>
      <c r="DL473" s="166"/>
      <c r="DM473" s="166"/>
      <c r="DN473" s="166"/>
      <c r="DO473" s="166"/>
      <c r="DP473" s="166"/>
      <c r="DQ473" s="166"/>
      <c r="DR473" s="166"/>
      <c r="DS473" s="166"/>
      <c r="DT473" s="166"/>
      <c r="DU473" s="166"/>
      <c r="DV473" s="166"/>
      <c r="DW473" s="166"/>
      <c r="DX473" s="166"/>
      <c r="DY473" s="166"/>
      <c r="DZ473" s="166"/>
      <c r="EA473" s="166"/>
      <c r="EB473" s="166"/>
      <c r="EC473" s="166"/>
      <c r="ED473" s="166"/>
      <c r="EE473" s="166"/>
      <c r="EF473" s="166"/>
      <c r="EG473" s="166"/>
      <c r="EH473" s="166"/>
      <c r="EI473" s="166"/>
      <c r="EJ473" s="166"/>
      <c r="EK473" s="166"/>
      <c r="EL473" s="166"/>
      <c r="EM473" s="166"/>
      <c r="EN473" s="166"/>
      <c r="EO473" s="166"/>
      <c r="EP473" s="166"/>
      <c r="EQ473" s="166"/>
      <c r="ER473" s="166"/>
      <c r="ES473" s="166"/>
      <c r="ET473" s="166"/>
    </row>
    <row r="474" spans="20:150">
      <c r="T474" s="166"/>
      <c r="U474" s="166"/>
      <c r="V474" s="166"/>
      <c r="W474" s="166"/>
      <c r="X474" s="166"/>
      <c r="Y474" s="166"/>
      <c r="Z474" s="166"/>
      <c r="AA474" s="166"/>
      <c r="AB474" s="166"/>
      <c r="AC474" s="166"/>
      <c r="AD474" s="166"/>
      <c r="AE474" s="166"/>
      <c r="AF474" s="166"/>
      <c r="AG474" s="166"/>
      <c r="AH474" s="166"/>
      <c r="AI474" s="166"/>
      <c r="AJ474" s="166"/>
      <c r="AK474" s="166"/>
      <c r="AL474" s="166"/>
      <c r="AM474" s="166"/>
      <c r="AN474" s="166"/>
      <c r="AO474" s="166"/>
      <c r="AP474" s="166"/>
      <c r="AQ474" s="166"/>
      <c r="AR474" s="166"/>
      <c r="AS474" s="166"/>
      <c r="AT474" s="166"/>
      <c r="AU474" s="166"/>
      <c r="AV474" s="166"/>
      <c r="AW474" s="166"/>
      <c r="AX474" s="166"/>
      <c r="AY474" s="166"/>
      <c r="AZ474" s="166"/>
      <c r="BA474" s="166"/>
      <c r="BB474" s="166"/>
      <c r="BC474" s="166"/>
      <c r="BD474" s="166"/>
      <c r="BE474" s="166"/>
      <c r="BF474" s="166"/>
      <c r="BG474" s="166"/>
      <c r="BH474" s="166"/>
      <c r="BI474" s="166"/>
      <c r="BJ474" s="166"/>
      <c r="BK474" s="166"/>
      <c r="BL474" s="166"/>
      <c r="BM474" s="166"/>
      <c r="BN474" s="166"/>
      <c r="BO474" s="166"/>
      <c r="BP474" s="166"/>
      <c r="BQ474" s="166"/>
      <c r="BR474" s="166"/>
      <c r="BS474" s="166"/>
      <c r="BT474" s="166"/>
      <c r="BU474" s="166"/>
      <c r="BV474" s="166"/>
      <c r="BW474" s="166"/>
      <c r="BX474" s="166"/>
      <c r="BY474" s="166"/>
      <c r="BZ474" s="166"/>
      <c r="CA474" s="166"/>
      <c r="CB474" s="166"/>
      <c r="CC474" s="166"/>
      <c r="CD474" s="166"/>
      <c r="CE474" s="166"/>
      <c r="CF474" s="166"/>
      <c r="CG474" s="166"/>
      <c r="CH474" s="166"/>
      <c r="CI474" s="166"/>
      <c r="CJ474" s="166"/>
      <c r="CK474" s="166"/>
      <c r="CL474" s="166"/>
      <c r="CM474" s="166"/>
      <c r="CN474" s="166"/>
      <c r="CO474" s="166"/>
      <c r="CP474" s="166"/>
      <c r="CQ474" s="166"/>
      <c r="CR474" s="166"/>
      <c r="CS474" s="166"/>
      <c r="CT474" s="166"/>
      <c r="CU474" s="166"/>
      <c r="CV474" s="166"/>
      <c r="CW474" s="166"/>
      <c r="CX474" s="166"/>
      <c r="CY474" s="166"/>
      <c r="CZ474" s="166"/>
      <c r="DA474" s="166"/>
      <c r="DB474" s="166"/>
      <c r="DC474" s="166"/>
      <c r="DD474" s="166"/>
      <c r="DE474" s="166"/>
      <c r="DF474" s="166"/>
      <c r="DG474" s="166"/>
      <c r="DH474" s="166"/>
      <c r="DI474" s="166"/>
      <c r="DJ474" s="166"/>
      <c r="DK474" s="166"/>
      <c r="DL474" s="166"/>
      <c r="DM474" s="166"/>
      <c r="DN474" s="166"/>
      <c r="DO474" s="166"/>
      <c r="DP474" s="166"/>
      <c r="DQ474" s="166"/>
      <c r="DR474" s="166"/>
      <c r="DS474" s="166"/>
      <c r="DT474" s="166"/>
      <c r="DU474" s="166"/>
      <c r="DV474" s="166"/>
      <c r="DW474" s="166"/>
      <c r="DX474" s="166"/>
      <c r="DY474" s="166"/>
      <c r="DZ474" s="166"/>
      <c r="EA474" s="166"/>
      <c r="EB474" s="166"/>
      <c r="EC474" s="166"/>
      <c r="ED474" s="166"/>
      <c r="EE474" s="166"/>
      <c r="EF474" s="166"/>
      <c r="EG474" s="166"/>
      <c r="EH474" s="166"/>
      <c r="EI474" s="166"/>
      <c r="EJ474" s="166"/>
      <c r="EK474" s="166"/>
      <c r="EL474" s="166"/>
      <c r="EM474" s="166"/>
      <c r="EN474" s="166"/>
      <c r="EO474" s="166"/>
      <c r="EP474" s="166"/>
      <c r="EQ474" s="166"/>
      <c r="ER474" s="166"/>
      <c r="ES474" s="166"/>
      <c r="ET474" s="166"/>
    </row>
    <row r="475" spans="20:150">
      <c r="T475" s="166"/>
      <c r="U475" s="166"/>
      <c r="V475" s="166"/>
      <c r="W475" s="166"/>
      <c r="X475" s="166"/>
      <c r="Y475" s="166"/>
      <c r="Z475" s="166"/>
      <c r="AA475" s="166"/>
      <c r="AB475" s="166"/>
      <c r="AC475" s="166"/>
      <c r="AD475" s="166"/>
      <c r="AE475" s="166"/>
      <c r="AF475" s="166"/>
      <c r="AG475" s="166"/>
      <c r="AH475" s="166"/>
      <c r="AI475" s="166"/>
      <c r="AJ475" s="166"/>
      <c r="AK475" s="166"/>
      <c r="AL475" s="166"/>
      <c r="AM475" s="166"/>
      <c r="AN475" s="166"/>
      <c r="AO475" s="166"/>
      <c r="AP475" s="166"/>
      <c r="AQ475" s="166"/>
      <c r="AR475" s="166"/>
      <c r="AS475" s="166"/>
      <c r="AT475" s="166"/>
      <c r="AU475" s="166"/>
      <c r="AV475" s="166"/>
      <c r="AW475" s="166"/>
      <c r="AX475" s="166"/>
      <c r="AY475" s="166"/>
      <c r="AZ475" s="166"/>
      <c r="BA475" s="166"/>
      <c r="BB475" s="166"/>
      <c r="BC475" s="166"/>
      <c r="BD475" s="166"/>
      <c r="BE475" s="166"/>
      <c r="BF475" s="166"/>
      <c r="BG475" s="166"/>
      <c r="BH475" s="166"/>
      <c r="BI475" s="166"/>
      <c r="BJ475" s="166"/>
      <c r="BK475" s="166"/>
      <c r="BL475" s="166"/>
      <c r="BM475" s="166"/>
      <c r="BN475" s="166"/>
      <c r="BO475" s="166"/>
      <c r="BP475" s="166"/>
      <c r="BQ475" s="166"/>
      <c r="BR475" s="166"/>
      <c r="BS475" s="166"/>
      <c r="BT475" s="166"/>
      <c r="BU475" s="166"/>
      <c r="BV475" s="166"/>
      <c r="BW475" s="166"/>
      <c r="BX475" s="166"/>
      <c r="BY475" s="166"/>
      <c r="BZ475" s="166"/>
      <c r="CA475" s="166"/>
      <c r="CB475" s="166"/>
      <c r="CC475" s="166"/>
      <c r="CD475" s="166"/>
      <c r="CE475" s="166"/>
      <c r="CF475" s="166"/>
      <c r="CG475" s="166"/>
      <c r="CH475" s="166"/>
      <c r="CI475" s="166"/>
      <c r="CJ475" s="166"/>
      <c r="CK475" s="166"/>
      <c r="CL475" s="166"/>
      <c r="CM475" s="166"/>
      <c r="CN475" s="166"/>
      <c r="CO475" s="166"/>
      <c r="CP475" s="166"/>
      <c r="CQ475" s="166"/>
      <c r="CR475" s="166"/>
      <c r="CS475" s="166"/>
      <c r="CT475" s="166"/>
      <c r="CU475" s="166"/>
      <c r="CV475" s="166"/>
      <c r="CW475" s="166"/>
      <c r="CX475" s="166"/>
      <c r="CY475" s="166"/>
      <c r="CZ475" s="166"/>
      <c r="DA475" s="166"/>
      <c r="DB475" s="166"/>
      <c r="DC475" s="166"/>
      <c r="DD475" s="166"/>
      <c r="DE475" s="166"/>
      <c r="DF475" s="166"/>
      <c r="DG475" s="166"/>
      <c r="DH475" s="166"/>
      <c r="DI475" s="166"/>
      <c r="DJ475" s="166"/>
      <c r="DK475" s="166"/>
      <c r="DL475" s="166"/>
      <c r="DM475" s="166"/>
      <c r="DN475" s="166"/>
      <c r="DO475" s="166"/>
      <c r="DP475" s="166"/>
      <c r="DQ475" s="166"/>
      <c r="DR475" s="166"/>
      <c r="DS475" s="166"/>
      <c r="DT475" s="166"/>
      <c r="DU475" s="166"/>
      <c r="DV475" s="166"/>
      <c r="DW475" s="166"/>
      <c r="DX475" s="166"/>
      <c r="DY475" s="166"/>
      <c r="DZ475" s="166"/>
      <c r="EA475" s="166"/>
      <c r="EB475" s="166"/>
      <c r="EC475" s="166"/>
      <c r="ED475" s="166"/>
      <c r="EE475" s="166"/>
      <c r="EF475" s="166"/>
      <c r="EG475" s="166"/>
      <c r="EH475" s="166"/>
      <c r="EI475" s="166"/>
      <c r="EJ475" s="166"/>
      <c r="EK475" s="166"/>
      <c r="EL475" s="166"/>
      <c r="EM475" s="166"/>
      <c r="EN475" s="166"/>
      <c r="EO475" s="166"/>
      <c r="EP475" s="166"/>
      <c r="EQ475" s="166"/>
      <c r="ER475" s="166"/>
      <c r="ES475" s="166"/>
      <c r="ET475" s="166"/>
    </row>
    <row r="476" spans="20:150">
      <c r="T476" s="166"/>
      <c r="U476" s="166"/>
      <c r="V476" s="166"/>
      <c r="W476" s="166"/>
      <c r="X476" s="166"/>
      <c r="Y476" s="166"/>
      <c r="Z476" s="166"/>
      <c r="AA476" s="166"/>
      <c r="AB476" s="166"/>
      <c r="AC476" s="166"/>
      <c r="AD476" s="166"/>
      <c r="AE476" s="166"/>
      <c r="AF476" s="166"/>
      <c r="AG476" s="166"/>
      <c r="AH476" s="166"/>
      <c r="AI476" s="166"/>
      <c r="AJ476" s="166"/>
      <c r="AK476" s="166"/>
      <c r="AL476" s="166"/>
      <c r="AM476" s="166"/>
      <c r="AN476" s="166"/>
      <c r="AO476" s="166"/>
      <c r="AP476" s="166"/>
      <c r="AQ476" s="166"/>
      <c r="AR476" s="166"/>
      <c r="AS476" s="166"/>
      <c r="AT476" s="166"/>
      <c r="AU476" s="166"/>
      <c r="AV476" s="166"/>
      <c r="AW476" s="166"/>
      <c r="AX476" s="166"/>
      <c r="AY476" s="166"/>
      <c r="AZ476" s="166"/>
      <c r="BA476" s="166"/>
      <c r="BB476" s="166"/>
      <c r="BC476" s="166"/>
      <c r="BD476" s="166"/>
      <c r="BE476" s="166"/>
      <c r="BF476" s="166"/>
      <c r="BG476" s="166"/>
      <c r="BH476" s="166"/>
      <c r="BI476" s="166"/>
      <c r="BJ476" s="166"/>
      <c r="BK476" s="166"/>
      <c r="BL476" s="166"/>
      <c r="BM476" s="166"/>
      <c r="BN476" s="166"/>
      <c r="BO476" s="166"/>
      <c r="BP476" s="166"/>
      <c r="BQ476" s="166"/>
      <c r="BR476" s="166"/>
      <c r="BS476" s="166"/>
      <c r="BT476" s="166"/>
      <c r="BU476" s="166"/>
      <c r="BV476" s="166"/>
      <c r="BW476" s="166"/>
      <c r="BX476" s="166"/>
      <c r="BY476" s="166"/>
      <c r="BZ476" s="166"/>
      <c r="CA476" s="166"/>
      <c r="CB476" s="166"/>
      <c r="CC476" s="166"/>
      <c r="CD476" s="166"/>
      <c r="CE476" s="166"/>
      <c r="CF476" s="166"/>
      <c r="CG476" s="166"/>
      <c r="CH476" s="166"/>
      <c r="CI476" s="166"/>
      <c r="CJ476" s="166"/>
      <c r="CK476" s="166"/>
      <c r="CL476" s="166"/>
      <c r="CM476" s="166"/>
      <c r="CN476" s="166"/>
      <c r="CO476" s="166"/>
      <c r="CP476" s="166"/>
      <c r="CQ476" s="166"/>
      <c r="CR476" s="166"/>
      <c r="CS476" s="166"/>
      <c r="CT476" s="166"/>
      <c r="CU476" s="166"/>
      <c r="CV476" s="166"/>
      <c r="CW476" s="166"/>
      <c r="CX476" s="166"/>
      <c r="CY476" s="166"/>
      <c r="CZ476" s="166"/>
      <c r="DA476" s="166"/>
      <c r="DB476" s="166"/>
      <c r="DC476" s="166"/>
      <c r="DD476" s="166"/>
      <c r="DE476" s="166"/>
      <c r="DF476" s="166"/>
      <c r="DG476" s="166"/>
      <c r="DH476" s="166"/>
      <c r="DI476" s="166"/>
      <c r="DJ476" s="166"/>
      <c r="DK476" s="166"/>
      <c r="DL476" s="166"/>
      <c r="DM476" s="166"/>
      <c r="DN476" s="166"/>
      <c r="DO476" s="166"/>
      <c r="DP476" s="166"/>
      <c r="DQ476" s="166"/>
      <c r="DR476" s="166"/>
      <c r="DS476" s="166"/>
      <c r="DT476" s="166"/>
      <c r="DU476" s="166"/>
      <c r="DV476" s="166"/>
      <c r="DW476" s="166"/>
      <c r="DX476" s="166"/>
      <c r="DY476" s="166"/>
      <c r="DZ476" s="166"/>
      <c r="EA476" s="166"/>
      <c r="EB476" s="166"/>
      <c r="EC476" s="166"/>
      <c r="ED476" s="166"/>
      <c r="EE476" s="166"/>
      <c r="EF476" s="166"/>
      <c r="EG476" s="166"/>
      <c r="EH476" s="166"/>
      <c r="EI476" s="166"/>
      <c r="EJ476" s="166"/>
      <c r="EK476" s="166"/>
      <c r="EL476" s="166"/>
      <c r="EM476" s="166"/>
      <c r="EN476" s="166"/>
      <c r="EO476" s="166"/>
      <c r="EP476" s="166"/>
      <c r="EQ476" s="166"/>
      <c r="ER476" s="166"/>
      <c r="ES476" s="166"/>
      <c r="ET476" s="166"/>
    </row>
    <row r="477" spans="20:150">
      <c r="T477" s="166"/>
      <c r="U477" s="166"/>
      <c r="V477" s="166"/>
      <c r="W477" s="166"/>
      <c r="X477" s="166"/>
      <c r="Y477" s="166"/>
      <c r="Z477" s="166"/>
      <c r="AA477" s="166"/>
      <c r="AB477" s="166"/>
      <c r="AC477" s="166"/>
      <c r="AD477" s="166"/>
      <c r="AE477" s="166"/>
      <c r="AF477" s="166"/>
      <c r="AG477" s="166"/>
      <c r="AH477" s="166"/>
      <c r="AI477" s="166"/>
      <c r="AJ477" s="166"/>
      <c r="AK477" s="166"/>
      <c r="AL477" s="166"/>
      <c r="AM477" s="166"/>
      <c r="AN477" s="166"/>
      <c r="AO477" s="166"/>
      <c r="AP477" s="166"/>
      <c r="AQ477" s="166"/>
      <c r="AR477" s="166"/>
      <c r="AS477" s="166"/>
      <c r="AT477" s="166"/>
      <c r="AU477" s="166"/>
      <c r="AV477" s="166"/>
      <c r="AW477" s="166"/>
      <c r="AX477" s="166"/>
      <c r="AY477" s="166"/>
      <c r="AZ477" s="166"/>
      <c r="BA477" s="166"/>
      <c r="BB477" s="166"/>
      <c r="BC477" s="166"/>
      <c r="BD477" s="166"/>
      <c r="BE477" s="166"/>
      <c r="BF477" s="166"/>
      <c r="BG477" s="166"/>
      <c r="BH477" s="166"/>
      <c r="BI477" s="166"/>
      <c r="BJ477" s="166"/>
      <c r="BK477" s="166"/>
      <c r="BL477" s="166"/>
      <c r="BM477" s="166"/>
      <c r="BN477" s="166"/>
      <c r="BO477" s="166"/>
      <c r="BP477" s="166"/>
      <c r="BQ477" s="166"/>
      <c r="BR477" s="166"/>
      <c r="BS477" s="166"/>
      <c r="BT477" s="166"/>
      <c r="BU477" s="166"/>
      <c r="BV477" s="166"/>
      <c r="BW477" s="166"/>
      <c r="BX477" s="166"/>
      <c r="BY477" s="166"/>
      <c r="BZ477" s="166"/>
      <c r="CA477" s="166"/>
      <c r="CB477" s="166"/>
      <c r="CC477" s="166"/>
      <c r="CD477" s="166"/>
      <c r="CE477" s="166"/>
      <c r="CF477" s="166"/>
      <c r="CG477" s="166"/>
      <c r="CH477" s="166"/>
      <c r="CI477" s="166"/>
      <c r="CJ477" s="166"/>
      <c r="CK477" s="166"/>
      <c r="CL477" s="166"/>
      <c r="CM477" s="166"/>
      <c r="CN477" s="166"/>
      <c r="CO477" s="166"/>
      <c r="CP477" s="166"/>
      <c r="CQ477" s="166"/>
      <c r="CR477" s="166"/>
      <c r="CS477" s="166"/>
      <c r="CT477" s="166"/>
      <c r="CU477" s="166"/>
      <c r="CV477" s="166"/>
      <c r="CW477" s="166"/>
      <c r="CX477" s="166"/>
      <c r="CY477" s="166"/>
      <c r="CZ477" s="166"/>
      <c r="DA477" s="166"/>
      <c r="DB477" s="166"/>
      <c r="DC477" s="166"/>
      <c r="DD477" s="166"/>
      <c r="DE477" s="166"/>
      <c r="DF477" s="166"/>
      <c r="DG477" s="166"/>
      <c r="DH477" s="166"/>
      <c r="DI477" s="166"/>
      <c r="DJ477" s="166"/>
      <c r="DK477" s="166"/>
      <c r="DL477" s="166"/>
      <c r="DM477" s="166"/>
      <c r="DN477" s="166"/>
      <c r="DO477" s="166"/>
      <c r="DP477" s="166"/>
      <c r="DQ477" s="166"/>
      <c r="DR477" s="166"/>
      <c r="DS477" s="166"/>
      <c r="DT477" s="166"/>
      <c r="DU477" s="166"/>
      <c r="DV477" s="166"/>
      <c r="DW477" s="166"/>
      <c r="DX477" s="166"/>
      <c r="DY477" s="166"/>
      <c r="DZ477" s="166"/>
      <c r="EA477" s="166"/>
      <c r="EB477" s="166"/>
      <c r="EC477" s="166"/>
      <c r="ED477" s="166"/>
      <c r="EE477" s="166"/>
      <c r="EF477" s="166"/>
      <c r="EG477" s="166"/>
      <c r="EH477" s="166"/>
      <c r="EI477" s="166"/>
      <c r="EJ477" s="166"/>
      <c r="EK477" s="166"/>
      <c r="EL477" s="166"/>
      <c r="EM477" s="166"/>
      <c r="EN477" s="166"/>
      <c r="EO477" s="166"/>
      <c r="EP477" s="166"/>
      <c r="EQ477" s="166"/>
      <c r="ER477" s="166"/>
      <c r="ES477" s="166"/>
      <c r="ET477" s="166"/>
    </row>
    <row r="478" spans="20:150">
      <c r="T478" s="166"/>
      <c r="U478" s="166"/>
      <c r="V478" s="166"/>
      <c r="W478" s="166"/>
      <c r="X478" s="166"/>
      <c r="Y478" s="166"/>
      <c r="Z478" s="166"/>
      <c r="AA478" s="166"/>
      <c r="AB478" s="166"/>
      <c r="AC478" s="166"/>
      <c r="AD478" s="166"/>
      <c r="AE478" s="166"/>
      <c r="AF478" s="166"/>
      <c r="AG478" s="166"/>
      <c r="AH478" s="166"/>
      <c r="AI478" s="166"/>
      <c r="AJ478" s="166"/>
      <c r="AK478" s="166"/>
      <c r="AL478" s="166"/>
      <c r="AM478" s="166"/>
      <c r="AN478" s="166"/>
      <c r="AO478" s="166"/>
      <c r="AP478" s="166"/>
      <c r="AQ478" s="166"/>
      <c r="AR478" s="166"/>
      <c r="AS478" s="166"/>
      <c r="AT478" s="166"/>
      <c r="AU478" s="166"/>
      <c r="AV478" s="166"/>
      <c r="AW478" s="166"/>
      <c r="AX478" s="166"/>
      <c r="AY478" s="166"/>
      <c r="AZ478" s="166"/>
      <c r="BA478" s="166"/>
      <c r="BB478" s="166"/>
      <c r="BC478" s="166"/>
      <c r="BD478" s="166"/>
      <c r="BE478" s="166"/>
      <c r="BF478" s="166"/>
      <c r="BG478" s="166"/>
      <c r="BH478" s="166"/>
      <c r="BI478" s="166"/>
      <c r="BJ478" s="166"/>
      <c r="BK478" s="166"/>
      <c r="BL478" s="166"/>
      <c r="BM478" s="166"/>
      <c r="BN478" s="166"/>
      <c r="BO478" s="166"/>
      <c r="BP478" s="166"/>
      <c r="BQ478" s="166"/>
      <c r="BR478" s="166"/>
      <c r="BS478" s="166"/>
      <c r="BT478" s="166"/>
      <c r="BU478" s="166"/>
      <c r="BV478" s="166"/>
      <c r="BW478" s="166"/>
      <c r="BX478" s="166"/>
      <c r="BY478" s="166"/>
      <c r="BZ478" s="166"/>
      <c r="CA478" s="166"/>
      <c r="CB478" s="166"/>
      <c r="CC478" s="166"/>
      <c r="CD478" s="166"/>
      <c r="CE478" s="166"/>
      <c r="CF478" s="166"/>
      <c r="CG478" s="166"/>
      <c r="CH478" s="166"/>
      <c r="CI478" s="166"/>
      <c r="CJ478" s="166"/>
      <c r="CK478" s="166"/>
      <c r="CL478" s="166"/>
      <c r="CM478" s="166"/>
      <c r="CN478" s="166"/>
      <c r="CO478" s="166"/>
      <c r="CP478" s="166"/>
      <c r="CQ478" s="166"/>
      <c r="CR478" s="166"/>
      <c r="CS478" s="166"/>
      <c r="CT478" s="166"/>
      <c r="CU478" s="166"/>
      <c r="CV478" s="166"/>
      <c r="CW478" s="166"/>
      <c r="CX478" s="166"/>
      <c r="CY478" s="166"/>
      <c r="CZ478" s="166"/>
      <c r="DA478" s="166"/>
      <c r="DB478" s="166"/>
      <c r="DC478" s="166"/>
      <c r="DD478" s="166"/>
      <c r="DE478" s="166"/>
      <c r="DF478" s="166"/>
      <c r="DG478" s="166"/>
      <c r="DH478" s="166"/>
      <c r="DI478" s="166"/>
      <c r="DJ478" s="166"/>
      <c r="DK478" s="166"/>
      <c r="DL478" s="166"/>
      <c r="DM478" s="166"/>
      <c r="DN478" s="166"/>
      <c r="DO478" s="166"/>
      <c r="DP478" s="166"/>
      <c r="DQ478" s="166"/>
      <c r="DR478" s="166"/>
      <c r="DS478" s="166"/>
      <c r="DT478" s="166"/>
      <c r="DU478" s="166"/>
      <c r="DV478" s="166"/>
      <c r="DW478" s="166"/>
      <c r="DX478" s="166"/>
      <c r="DY478" s="166"/>
      <c r="DZ478" s="166"/>
      <c r="EA478" s="166"/>
      <c r="EB478" s="166"/>
      <c r="EC478" s="166"/>
      <c r="ED478" s="166"/>
      <c r="EE478" s="166"/>
      <c r="EF478" s="166"/>
      <c r="EG478" s="166"/>
      <c r="EH478" s="166"/>
      <c r="EI478" s="166"/>
      <c r="EJ478" s="166"/>
      <c r="EK478" s="166"/>
      <c r="EL478" s="166"/>
      <c r="EM478" s="166"/>
      <c r="EN478" s="166"/>
      <c r="EO478" s="166"/>
      <c r="EP478" s="166"/>
      <c r="EQ478" s="166"/>
      <c r="ER478" s="166"/>
      <c r="ES478" s="166"/>
      <c r="ET478" s="166"/>
    </row>
    <row r="479" spans="20:150">
      <c r="T479" s="166"/>
      <c r="U479" s="166"/>
      <c r="V479" s="166"/>
      <c r="W479" s="166"/>
      <c r="X479" s="166"/>
      <c r="Y479" s="166"/>
      <c r="Z479" s="166"/>
      <c r="AA479" s="166"/>
      <c r="AB479" s="166"/>
      <c r="AC479" s="166"/>
      <c r="AD479" s="166"/>
      <c r="AE479" s="166"/>
      <c r="AF479" s="166"/>
      <c r="AG479" s="166"/>
      <c r="AH479" s="166"/>
      <c r="AI479" s="166"/>
      <c r="AJ479" s="166"/>
      <c r="AK479" s="166"/>
      <c r="AL479" s="166"/>
      <c r="AM479" s="166"/>
      <c r="AN479" s="166"/>
      <c r="AO479" s="166"/>
      <c r="AP479" s="166"/>
      <c r="AQ479" s="166"/>
      <c r="AR479" s="166"/>
      <c r="AS479" s="166"/>
      <c r="AT479" s="166"/>
      <c r="AU479" s="166"/>
      <c r="AV479" s="166"/>
      <c r="AW479" s="166"/>
      <c r="AX479" s="166"/>
      <c r="AY479" s="166"/>
      <c r="AZ479" s="166"/>
      <c r="BA479" s="166"/>
      <c r="BB479" s="166"/>
      <c r="BC479" s="166"/>
      <c r="BD479" s="166"/>
      <c r="BE479" s="166"/>
      <c r="BF479" s="166"/>
      <c r="BG479" s="166"/>
      <c r="BH479" s="166"/>
      <c r="BI479" s="166"/>
      <c r="BJ479" s="166"/>
      <c r="BK479" s="166"/>
      <c r="BL479" s="166"/>
      <c r="BM479" s="166"/>
      <c r="BN479" s="166"/>
      <c r="BO479" s="166"/>
      <c r="BP479" s="166"/>
      <c r="BQ479" s="166"/>
      <c r="BR479" s="166"/>
      <c r="BS479" s="166"/>
      <c r="BT479" s="166"/>
      <c r="BU479" s="166"/>
      <c r="BV479" s="166"/>
      <c r="BW479" s="166"/>
      <c r="BX479" s="166"/>
      <c r="BY479" s="166"/>
      <c r="BZ479" s="166"/>
      <c r="CA479" s="166"/>
      <c r="CB479" s="166"/>
      <c r="CC479" s="166"/>
      <c r="CD479" s="166"/>
      <c r="CE479" s="166"/>
      <c r="CF479" s="166"/>
      <c r="CG479" s="166"/>
      <c r="CH479" s="166"/>
      <c r="CI479" s="166"/>
      <c r="CJ479" s="166"/>
      <c r="CK479" s="166"/>
      <c r="CL479" s="166"/>
      <c r="CM479" s="166"/>
      <c r="CN479" s="166"/>
      <c r="CO479" s="166"/>
      <c r="CP479" s="166"/>
      <c r="CQ479" s="166"/>
      <c r="CR479" s="166"/>
      <c r="CS479" s="166"/>
      <c r="CT479" s="166"/>
      <c r="CU479" s="166"/>
      <c r="CV479" s="166"/>
      <c r="CW479" s="166"/>
      <c r="CX479" s="166"/>
      <c r="CY479" s="166"/>
      <c r="CZ479" s="166"/>
      <c r="DA479" s="166"/>
      <c r="DB479" s="166"/>
      <c r="DC479" s="166"/>
      <c r="DD479" s="166"/>
      <c r="DE479" s="166"/>
      <c r="DF479" s="166"/>
      <c r="DG479" s="166"/>
      <c r="DH479" s="166"/>
      <c r="DI479" s="166"/>
      <c r="DJ479" s="166"/>
      <c r="DK479" s="166"/>
      <c r="DL479" s="166"/>
      <c r="DM479" s="166"/>
      <c r="DN479" s="166"/>
      <c r="DO479" s="166"/>
      <c r="DP479" s="166"/>
      <c r="DQ479" s="166"/>
      <c r="DR479" s="166"/>
      <c r="DS479" s="166"/>
      <c r="DT479" s="166"/>
      <c r="DU479" s="166"/>
      <c r="DV479" s="166"/>
      <c r="DW479" s="166"/>
      <c r="DX479" s="166"/>
      <c r="DY479" s="166"/>
      <c r="DZ479" s="166"/>
      <c r="EA479" s="166"/>
      <c r="EB479" s="166"/>
      <c r="EC479" s="166"/>
      <c r="ED479" s="166"/>
      <c r="EE479" s="166"/>
      <c r="EF479" s="166"/>
      <c r="EG479" s="166"/>
      <c r="EH479" s="166"/>
      <c r="EI479" s="166"/>
      <c r="EJ479" s="166"/>
      <c r="EK479" s="166"/>
      <c r="EL479" s="166"/>
      <c r="EM479" s="166"/>
      <c r="EN479" s="166"/>
      <c r="EO479" s="166"/>
      <c r="EP479" s="166"/>
      <c r="EQ479" s="166"/>
      <c r="ER479" s="166"/>
      <c r="ES479" s="166"/>
      <c r="ET479" s="166"/>
    </row>
    <row r="480" spans="20:150">
      <c r="T480" s="166"/>
      <c r="U480" s="166"/>
      <c r="V480" s="166"/>
      <c r="W480" s="166"/>
      <c r="X480" s="166"/>
      <c r="Y480" s="166"/>
      <c r="Z480" s="166"/>
      <c r="AA480" s="166"/>
      <c r="AB480" s="166"/>
      <c r="AC480" s="166"/>
      <c r="AD480" s="166"/>
      <c r="AE480" s="166"/>
      <c r="AF480" s="166"/>
      <c r="AG480" s="166"/>
      <c r="AH480" s="166"/>
      <c r="AI480" s="166"/>
      <c r="AJ480" s="166"/>
      <c r="AK480" s="166"/>
      <c r="AL480" s="166"/>
      <c r="AM480" s="166"/>
      <c r="AN480" s="166"/>
      <c r="AO480" s="166"/>
      <c r="AP480" s="166"/>
      <c r="AQ480" s="166"/>
      <c r="AR480" s="166"/>
      <c r="AS480" s="166"/>
      <c r="AT480" s="166"/>
      <c r="AU480" s="166"/>
      <c r="AV480" s="166"/>
      <c r="AW480" s="166"/>
      <c r="AX480" s="166"/>
      <c r="AY480" s="166"/>
      <c r="AZ480" s="166"/>
      <c r="BA480" s="166"/>
      <c r="BB480" s="166"/>
      <c r="BC480" s="166"/>
      <c r="BD480" s="166"/>
      <c r="BE480" s="166"/>
      <c r="BF480" s="166"/>
      <c r="BG480" s="166"/>
      <c r="BH480" s="166"/>
      <c r="BI480" s="166"/>
      <c r="BJ480" s="166"/>
      <c r="BK480" s="166"/>
      <c r="BL480" s="166"/>
      <c r="BM480" s="166"/>
      <c r="BN480" s="166"/>
      <c r="BO480" s="166"/>
      <c r="BP480" s="166"/>
      <c r="BQ480" s="166"/>
      <c r="BR480" s="166"/>
      <c r="BS480" s="166"/>
      <c r="BT480" s="166"/>
      <c r="BU480" s="166"/>
      <c r="BV480" s="166"/>
      <c r="BW480" s="166"/>
      <c r="BX480" s="166"/>
      <c r="BY480" s="166"/>
      <c r="BZ480" s="166"/>
      <c r="CA480" s="166"/>
      <c r="CB480" s="166"/>
      <c r="CC480" s="166"/>
      <c r="CD480" s="166"/>
      <c r="CE480" s="166"/>
      <c r="CF480" s="166"/>
      <c r="CG480" s="166"/>
      <c r="CH480" s="166"/>
      <c r="CI480" s="166"/>
      <c r="CJ480" s="166"/>
      <c r="CK480" s="166"/>
      <c r="CL480" s="166"/>
      <c r="CM480" s="166"/>
      <c r="CN480" s="166"/>
      <c r="CO480" s="166"/>
      <c r="CP480" s="166"/>
      <c r="CQ480" s="166"/>
      <c r="CR480" s="166"/>
      <c r="CS480" s="166"/>
      <c r="CT480" s="166"/>
      <c r="CU480" s="166"/>
      <c r="CV480" s="166"/>
      <c r="CW480" s="166"/>
      <c r="CX480" s="166"/>
      <c r="CY480" s="166"/>
      <c r="CZ480" s="166"/>
      <c r="DA480" s="166"/>
      <c r="DB480" s="166"/>
      <c r="DC480" s="166"/>
      <c r="DD480" s="166"/>
      <c r="DE480" s="166"/>
      <c r="DF480" s="166"/>
      <c r="DG480" s="166"/>
      <c r="DH480" s="166"/>
      <c r="DI480" s="166"/>
      <c r="DJ480" s="166"/>
      <c r="DK480" s="166"/>
      <c r="DL480" s="166"/>
      <c r="DM480" s="166"/>
      <c r="DN480" s="166"/>
      <c r="DO480" s="166"/>
      <c r="DP480" s="166"/>
      <c r="DQ480" s="166"/>
      <c r="DR480" s="166"/>
      <c r="DS480" s="166"/>
      <c r="DT480" s="166"/>
      <c r="DU480" s="166"/>
      <c r="DV480" s="166"/>
      <c r="DW480" s="166"/>
      <c r="DX480" s="166"/>
      <c r="DY480" s="166"/>
      <c r="DZ480" s="166"/>
      <c r="EA480" s="166"/>
      <c r="EB480" s="166"/>
      <c r="EC480" s="166"/>
      <c r="ED480" s="166"/>
      <c r="EE480" s="166"/>
      <c r="EF480" s="166"/>
      <c r="EG480" s="166"/>
      <c r="EH480" s="166"/>
      <c r="EI480" s="166"/>
      <c r="EJ480" s="166"/>
      <c r="EK480" s="166"/>
      <c r="EL480" s="166"/>
      <c r="EM480" s="166"/>
      <c r="EN480" s="166"/>
      <c r="EO480" s="166"/>
      <c r="EP480" s="166"/>
      <c r="EQ480" s="166"/>
      <c r="ER480" s="166"/>
      <c r="ES480" s="166"/>
      <c r="ET480" s="166"/>
    </row>
    <row r="481" spans="20:150">
      <c r="T481" s="166"/>
      <c r="U481" s="166"/>
      <c r="V481" s="166"/>
      <c r="W481" s="166"/>
      <c r="X481" s="166"/>
      <c r="Y481" s="166"/>
      <c r="Z481" s="166"/>
      <c r="AA481" s="166"/>
      <c r="AB481" s="166"/>
      <c r="AC481" s="166"/>
      <c r="AD481" s="166"/>
      <c r="AE481" s="166"/>
      <c r="AF481" s="166"/>
      <c r="AG481" s="166"/>
      <c r="AH481" s="166"/>
      <c r="AI481" s="166"/>
      <c r="AJ481" s="166"/>
      <c r="AK481" s="166"/>
      <c r="AL481" s="166"/>
      <c r="AM481" s="166"/>
      <c r="AN481" s="166"/>
      <c r="AO481" s="166"/>
      <c r="AP481" s="166"/>
      <c r="AQ481" s="166"/>
      <c r="AR481" s="166"/>
      <c r="AS481" s="166"/>
      <c r="AT481" s="166"/>
      <c r="AU481" s="166"/>
      <c r="AV481" s="166"/>
      <c r="AW481" s="166"/>
      <c r="AX481" s="166"/>
      <c r="AY481" s="166"/>
      <c r="AZ481" s="166"/>
      <c r="BA481" s="166"/>
      <c r="BB481" s="166"/>
      <c r="BC481" s="166"/>
      <c r="BD481" s="166"/>
      <c r="BE481" s="166"/>
      <c r="BF481" s="166"/>
      <c r="BG481" s="166"/>
      <c r="BH481" s="166"/>
      <c r="BI481" s="166"/>
      <c r="BJ481" s="166"/>
      <c r="BK481" s="166"/>
      <c r="BL481" s="166"/>
      <c r="BM481" s="166"/>
      <c r="BN481" s="166"/>
      <c r="BO481" s="166"/>
      <c r="BP481" s="166"/>
      <c r="BQ481" s="166"/>
      <c r="BR481" s="166"/>
      <c r="BS481" s="166"/>
      <c r="BT481" s="166"/>
      <c r="BU481" s="166"/>
      <c r="BV481" s="166"/>
      <c r="BW481" s="166"/>
      <c r="BX481" s="166"/>
      <c r="BY481" s="166"/>
      <c r="BZ481" s="166"/>
      <c r="CA481" s="166"/>
      <c r="CB481" s="166"/>
      <c r="CC481" s="166"/>
      <c r="CD481" s="166"/>
      <c r="CE481" s="166"/>
      <c r="CF481" s="166"/>
      <c r="CG481" s="166"/>
      <c r="CH481" s="166"/>
      <c r="CI481" s="166"/>
      <c r="CJ481" s="166"/>
      <c r="CK481" s="166"/>
      <c r="CL481" s="166"/>
      <c r="CM481" s="166"/>
      <c r="CN481" s="166"/>
      <c r="CO481" s="166"/>
      <c r="CP481" s="166"/>
      <c r="CQ481" s="166"/>
      <c r="CR481" s="166"/>
      <c r="CS481" s="166"/>
      <c r="CT481" s="166"/>
      <c r="CU481" s="166"/>
      <c r="CV481" s="166"/>
      <c r="CW481" s="166"/>
      <c r="CX481" s="166"/>
      <c r="CY481" s="166"/>
      <c r="CZ481" s="166"/>
      <c r="DA481" s="166"/>
      <c r="DB481" s="166"/>
      <c r="DC481" s="166"/>
      <c r="DD481" s="166"/>
      <c r="DE481" s="166"/>
      <c r="DF481" s="166"/>
      <c r="DG481" s="166"/>
      <c r="DH481" s="166"/>
      <c r="DI481" s="166"/>
      <c r="DJ481" s="166"/>
      <c r="DK481" s="166"/>
      <c r="DL481" s="166"/>
      <c r="DM481" s="166"/>
      <c r="DN481" s="166"/>
      <c r="DO481" s="166"/>
      <c r="DP481" s="166"/>
      <c r="DQ481" s="166"/>
      <c r="DR481" s="166"/>
      <c r="DS481" s="166"/>
      <c r="DT481" s="166"/>
      <c r="DU481" s="166"/>
      <c r="DV481" s="166"/>
      <c r="DW481" s="166"/>
      <c r="DX481" s="166"/>
      <c r="DY481" s="166"/>
      <c r="DZ481" s="166"/>
      <c r="EA481" s="166"/>
      <c r="EB481" s="166"/>
      <c r="EC481" s="166"/>
      <c r="ED481" s="166"/>
      <c r="EE481" s="166"/>
      <c r="EF481" s="166"/>
      <c r="EG481" s="166"/>
      <c r="EH481" s="166"/>
      <c r="EI481" s="166"/>
      <c r="EJ481" s="166"/>
      <c r="EK481" s="166"/>
      <c r="EL481" s="166"/>
      <c r="EM481" s="166"/>
      <c r="EN481" s="166"/>
      <c r="EO481" s="166"/>
      <c r="EP481" s="166"/>
      <c r="EQ481" s="166"/>
      <c r="ER481" s="166"/>
      <c r="ES481" s="166"/>
      <c r="ET481" s="166"/>
    </row>
    <row r="482" spans="20:150">
      <c r="T482" s="166"/>
      <c r="U482" s="166"/>
      <c r="V482" s="166"/>
      <c r="W482" s="166"/>
      <c r="X482" s="166"/>
      <c r="Y482" s="166"/>
      <c r="Z482" s="166"/>
      <c r="AA482" s="166"/>
      <c r="AB482" s="166"/>
      <c r="AC482" s="166"/>
      <c r="AD482" s="166"/>
      <c r="AE482" s="166"/>
      <c r="AF482" s="166"/>
      <c r="AG482" s="166"/>
      <c r="AH482" s="166"/>
      <c r="AI482" s="166"/>
      <c r="AJ482" s="166"/>
      <c r="AK482" s="166"/>
      <c r="AL482" s="166"/>
      <c r="AM482" s="166"/>
      <c r="AN482" s="166"/>
      <c r="AO482" s="166"/>
      <c r="AP482" s="166"/>
      <c r="AQ482" s="166"/>
      <c r="AR482" s="166"/>
      <c r="AS482" s="166"/>
      <c r="AT482" s="166"/>
      <c r="AU482" s="166"/>
      <c r="AV482" s="166"/>
      <c r="AW482" s="166"/>
      <c r="AX482" s="166"/>
      <c r="AY482" s="166"/>
      <c r="AZ482" s="166"/>
      <c r="BA482" s="166"/>
      <c r="BB482" s="166"/>
      <c r="BC482" s="166"/>
      <c r="BD482" s="166"/>
      <c r="BE482" s="166"/>
      <c r="BF482" s="166"/>
      <c r="BG482" s="166"/>
      <c r="BH482" s="166"/>
      <c r="BI482" s="166"/>
      <c r="BJ482" s="166"/>
      <c r="BK482" s="166"/>
      <c r="BL482" s="166"/>
      <c r="BM482" s="166"/>
      <c r="BN482" s="166"/>
      <c r="BO482" s="166"/>
      <c r="BP482" s="166"/>
      <c r="BQ482" s="166"/>
      <c r="BR482" s="166"/>
      <c r="BS482" s="166"/>
      <c r="BT482" s="166"/>
      <c r="BU482" s="166"/>
      <c r="BV482" s="166"/>
      <c r="BW482" s="166"/>
      <c r="BX482" s="166"/>
      <c r="BY482" s="166"/>
      <c r="BZ482" s="166"/>
      <c r="CA482" s="166"/>
      <c r="CB482" s="166"/>
      <c r="CC482" s="166"/>
      <c r="CD482" s="166"/>
      <c r="CE482" s="166"/>
      <c r="CF482" s="166"/>
      <c r="CG482" s="166"/>
      <c r="CH482" s="166"/>
      <c r="CI482" s="166"/>
      <c r="CJ482" s="166"/>
      <c r="CK482" s="166"/>
      <c r="CL482" s="166"/>
      <c r="CM482" s="166"/>
      <c r="CN482" s="166"/>
      <c r="CO482" s="166"/>
      <c r="CP482" s="166"/>
      <c r="CQ482" s="166"/>
      <c r="CR482" s="166"/>
      <c r="CS482" s="166"/>
      <c r="CT482" s="166"/>
      <c r="CU482" s="166"/>
      <c r="CV482" s="166"/>
      <c r="CW482" s="166"/>
      <c r="CX482" s="166"/>
      <c r="CY482" s="166"/>
      <c r="CZ482" s="166"/>
      <c r="DA482" s="166"/>
      <c r="DB482" s="166"/>
      <c r="DC482" s="166"/>
      <c r="DD482" s="166"/>
      <c r="DE482" s="166"/>
      <c r="DF482" s="166"/>
      <c r="DG482" s="166"/>
      <c r="DH482" s="166"/>
      <c r="DI482" s="166"/>
      <c r="DJ482" s="166"/>
      <c r="DK482" s="166"/>
      <c r="DL482" s="166"/>
      <c r="DM482" s="166"/>
      <c r="DN482" s="166"/>
      <c r="DO482" s="166"/>
      <c r="DP482" s="166"/>
      <c r="DQ482" s="166"/>
      <c r="DR482" s="166"/>
      <c r="DS482" s="166"/>
      <c r="DT482" s="166"/>
      <c r="DU482" s="166"/>
      <c r="DV482" s="166"/>
      <c r="DW482" s="166"/>
      <c r="DX482" s="166"/>
      <c r="DY482" s="166"/>
      <c r="DZ482" s="166"/>
      <c r="EA482" s="166"/>
      <c r="EB482" s="166"/>
      <c r="EC482" s="166"/>
      <c r="ED482" s="166"/>
      <c r="EE482" s="166"/>
      <c r="EF482" s="166"/>
      <c r="EG482" s="166"/>
      <c r="EH482" s="166"/>
      <c r="EI482" s="166"/>
      <c r="EJ482" s="166"/>
      <c r="EK482" s="166"/>
      <c r="EL482" s="166"/>
      <c r="EM482" s="166"/>
      <c r="EN482" s="166"/>
      <c r="EO482" s="166"/>
      <c r="EP482" s="166"/>
      <c r="EQ482" s="166"/>
      <c r="ER482" s="166"/>
      <c r="ES482" s="166"/>
      <c r="ET482" s="166"/>
    </row>
    <row r="483" spans="20:150">
      <c r="T483" s="166"/>
      <c r="U483" s="166"/>
      <c r="V483" s="166"/>
      <c r="W483" s="166"/>
      <c r="X483" s="166"/>
      <c r="Y483" s="166"/>
      <c r="Z483" s="166"/>
      <c r="AA483" s="166"/>
      <c r="AB483" s="166"/>
      <c r="AC483" s="166"/>
      <c r="AD483" s="166"/>
      <c r="AE483" s="166"/>
      <c r="AF483" s="166"/>
      <c r="AG483" s="166"/>
      <c r="AH483" s="166"/>
      <c r="AI483" s="166"/>
      <c r="AJ483" s="166"/>
      <c r="AK483" s="166"/>
      <c r="AL483" s="166"/>
      <c r="AM483" s="166"/>
      <c r="AN483" s="166"/>
      <c r="AO483" s="166"/>
      <c r="AP483" s="166"/>
      <c r="AQ483" s="166"/>
      <c r="AR483" s="166"/>
      <c r="AS483" s="166"/>
      <c r="AT483" s="166"/>
      <c r="AU483" s="166"/>
      <c r="AV483" s="166"/>
      <c r="AW483" s="166"/>
      <c r="AX483" s="166"/>
      <c r="AY483" s="166"/>
      <c r="AZ483" s="166"/>
      <c r="BA483" s="166"/>
      <c r="BB483" s="166"/>
      <c r="BC483" s="166"/>
      <c r="BD483" s="166"/>
      <c r="BE483" s="166"/>
      <c r="BF483" s="166"/>
      <c r="BG483" s="166"/>
      <c r="BH483" s="166"/>
      <c r="BI483" s="166"/>
      <c r="BJ483" s="166"/>
      <c r="BK483" s="166"/>
      <c r="BL483" s="166"/>
      <c r="BM483" s="166"/>
      <c r="BN483" s="166"/>
      <c r="BO483" s="166"/>
      <c r="BP483" s="166"/>
      <c r="BQ483" s="166"/>
      <c r="BR483" s="166"/>
      <c r="BS483" s="166"/>
      <c r="BT483" s="166"/>
      <c r="BU483" s="166"/>
      <c r="BV483" s="166"/>
      <c r="BW483" s="166"/>
      <c r="BX483" s="166"/>
      <c r="BY483" s="166"/>
      <c r="BZ483" s="166"/>
      <c r="CA483" s="166"/>
      <c r="CB483" s="166"/>
      <c r="CC483" s="166"/>
      <c r="CD483" s="166"/>
      <c r="CE483" s="166"/>
      <c r="CF483" s="166"/>
      <c r="CG483" s="166"/>
      <c r="CH483" s="166"/>
      <c r="CI483" s="166"/>
      <c r="CJ483" s="166"/>
      <c r="CK483" s="166"/>
      <c r="CL483" s="166"/>
      <c r="CM483" s="166"/>
      <c r="CN483" s="166"/>
      <c r="CO483" s="166"/>
      <c r="CP483" s="166"/>
      <c r="CQ483" s="166"/>
      <c r="CR483" s="166"/>
      <c r="CS483" s="166"/>
      <c r="CT483" s="166"/>
      <c r="CU483" s="166"/>
      <c r="CV483" s="166"/>
      <c r="CW483" s="166"/>
      <c r="CX483" s="166"/>
      <c r="CY483" s="166"/>
      <c r="CZ483" s="166"/>
      <c r="DA483" s="166"/>
      <c r="DB483" s="166"/>
      <c r="DC483" s="166"/>
      <c r="DD483" s="166"/>
      <c r="DE483" s="166"/>
      <c r="DF483" s="166"/>
      <c r="DG483" s="166"/>
      <c r="DH483" s="166"/>
      <c r="DI483" s="166"/>
      <c r="DJ483" s="166"/>
      <c r="DK483" s="166"/>
      <c r="DL483" s="166"/>
      <c r="DM483" s="166"/>
      <c r="DN483" s="166"/>
      <c r="DO483" s="166"/>
      <c r="DP483" s="166"/>
      <c r="DQ483" s="166"/>
      <c r="DR483" s="166"/>
      <c r="DS483" s="166"/>
      <c r="DT483" s="166"/>
      <c r="DU483" s="166"/>
      <c r="DV483" s="166"/>
      <c r="DW483" s="166"/>
      <c r="DX483" s="166"/>
      <c r="DY483" s="166"/>
      <c r="DZ483" s="166"/>
      <c r="EA483" s="166"/>
      <c r="EB483" s="166"/>
      <c r="EC483" s="166"/>
      <c r="ED483" s="166"/>
      <c r="EE483" s="166"/>
      <c r="EF483" s="166"/>
      <c r="EG483" s="166"/>
      <c r="EH483" s="166"/>
      <c r="EI483" s="166"/>
      <c r="EJ483" s="166"/>
      <c r="EK483" s="166"/>
      <c r="EL483" s="166"/>
      <c r="EM483" s="166"/>
      <c r="EN483" s="166"/>
      <c r="EO483" s="166"/>
      <c r="EP483" s="166"/>
      <c r="EQ483" s="166"/>
      <c r="ER483" s="166"/>
      <c r="ES483" s="166"/>
      <c r="ET483" s="166"/>
    </row>
    <row r="484" spans="20:150">
      <c r="T484" s="166"/>
      <c r="U484" s="166"/>
      <c r="V484" s="166"/>
      <c r="W484" s="166"/>
      <c r="X484" s="166"/>
      <c r="Y484" s="166"/>
      <c r="Z484" s="166"/>
      <c r="AA484" s="166"/>
      <c r="AB484" s="166"/>
      <c r="AC484" s="166"/>
      <c r="AD484" s="166"/>
      <c r="AE484" s="166"/>
      <c r="AF484" s="166"/>
      <c r="AG484" s="166"/>
      <c r="AH484" s="166"/>
      <c r="AI484" s="166"/>
      <c r="AJ484" s="166"/>
      <c r="AK484" s="166"/>
      <c r="AL484" s="166"/>
      <c r="AM484" s="166"/>
      <c r="AN484" s="166"/>
      <c r="AO484" s="166"/>
      <c r="AP484" s="166"/>
      <c r="AQ484" s="166"/>
      <c r="AR484" s="166"/>
      <c r="AS484" s="166"/>
      <c r="AT484" s="166"/>
      <c r="AU484" s="166"/>
      <c r="AV484" s="166"/>
      <c r="AW484" s="166"/>
      <c r="AX484" s="166"/>
      <c r="AY484" s="166"/>
      <c r="AZ484" s="166"/>
      <c r="BA484" s="166"/>
      <c r="BB484" s="166"/>
      <c r="BC484" s="166"/>
      <c r="BD484" s="166"/>
      <c r="BE484" s="166"/>
      <c r="BF484" s="166"/>
      <c r="BG484" s="166"/>
      <c r="BH484" s="166"/>
      <c r="BI484" s="166"/>
      <c r="BJ484" s="166"/>
      <c r="BK484" s="166"/>
      <c r="BL484" s="166"/>
      <c r="BM484" s="166"/>
      <c r="BN484" s="166"/>
      <c r="BO484" s="166"/>
      <c r="BP484" s="166"/>
      <c r="BQ484" s="166"/>
      <c r="BR484" s="166"/>
      <c r="BS484" s="166"/>
      <c r="BT484" s="166"/>
      <c r="BU484" s="166"/>
      <c r="BV484" s="166"/>
      <c r="BW484" s="166"/>
      <c r="BX484" s="166"/>
      <c r="BY484" s="166"/>
      <c r="BZ484" s="166"/>
      <c r="CA484" s="166"/>
      <c r="CB484" s="166"/>
      <c r="CC484" s="166"/>
      <c r="CD484" s="166"/>
      <c r="CE484" s="166"/>
      <c r="CF484" s="166"/>
      <c r="CG484" s="166"/>
      <c r="CH484" s="166"/>
      <c r="CI484" s="166"/>
      <c r="CJ484" s="166"/>
      <c r="CK484" s="166"/>
      <c r="CL484" s="166"/>
      <c r="CM484" s="166"/>
      <c r="CN484" s="166"/>
      <c r="CO484" s="166"/>
      <c r="CP484" s="166"/>
      <c r="CQ484" s="166"/>
      <c r="CR484" s="166"/>
      <c r="CS484" s="166"/>
      <c r="CT484" s="166"/>
      <c r="CU484" s="166"/>
      <c r="CV484" s="166"/>
      <c r="CW484" s="166"/>
      <c r="CX484" s="166"/>
      <c r="CY484" s="166"/>
      <c r="CZ484" s="166"/>
      <c r="DA484" s="166"/>
      <c r="DB484" s="166"/>
      <c r="DC484" s="166"/>
      <c r="DD484" s="166"/>
      <c r="DE484" s="166"/>
      <c r="DF484" s="166"/>
      <c r="DG484" s="166"/>
      <c r="DH484" s="166"/>
      <c r="DI484" s="166"/>
      <c r="DJ484" s="166"/>
      <c r="DK484" s="166"/>
      <c r="DL484" s="166"/>
      <c r="DM484" s="166"/>
      <c r="DN484" s="166"/>
      <c r="DO484" s="166"/>
      <c r="DP484" s="166"/>
      <c r="DQ484" s="166"/>
      <c r="DR484" s="166"/>
      <c r="DS484" s="166"/>
      <c r="DT484" s="166"/>
      <c r="DU484" s="166"/>
      <c r="DV484" s="166"/>
      <c r="DW484" s="166"/>
      <c r="DX484" s="166"/>
      <c r="DY484" s="166"/>
      <c r="DZ484" s="166"/>
      <c r="EA484" s="166"/>
      <c r="EB484" s="166"/>
      <c r="EC484" s="166"/>
      <c r="ED484" s="166"/>
      <c r="EE484" s="166"/>
      <c r="EF484" s="166"/>
      <c r="EG484" s="166"/>
      <c r="EH484" s="166"/>
      <c r="EI484" s="166"/>
      <c r="EJ484" s="166"/>
      <c r="EK484" s="166"/>
      <c r="EL484" s="166"/>
      <c r="EM484" s="166"/>
      <c r="EN484" s="166"/>
      <c r="EO484" s="166"/>
      <c r="EP484" s="166"/>
      <c r="EQ484" s="166"/>
      <c r="ER484" s="166"/>
      <c r="ES484" s="166"/>
      <c r="ET484" s="166"/>
    </row>
    <row r="485" spans="20:150">
      <c r="T485" s="166"/>
      <c r="U485" s="166"/>
      <c r="V485" s="166"/>
      <c r="W485" s="166"/>
      <c r="X485" s="166"/>
      <c r="Y485" s="166"/>
      <c r="Z485" s="166"/>
      <c r="AA485" s="166"/>
      <c r="AB485" s="166"/>
      <c r="AC485" s="166"/>
      <c r="AD485" s="166"/>
      <c r="AE485" s="166"/>
      <c r="AF485" s="166"/>
      <c r="AG485" s="166"/>
      <c r="AH485" s="166"/>
      <c r="AI485" s="166"/>
      <c r="AJ485" s="166"/>
      <c r="AK485" s="166"/>
      <c r="AL485" s="166"/>
      <c r="AM485" s="166"/>
      <c r="AN485" s="166"/>
      <c r="AO485" s="166"/>
      <c r="AP485" s="166"/>
      <c r="AQ485" s="166"/>
      <c r="AR485" s="166"/>
      <c r="AS485" s="166"/>
      <c r="AT485" s="166"/>
      <c r="AU485" s="166"/>
      <c r="AV485" s="166"/>
      <c r="AW485" s="166"/>
      <c r="AX485" s="166"/>
      <c r="AY485" s="166"/>
      <c r="AZ485" s="166"/>
      <c r="BA485" s="166"/>
      <c r="BB485" s="166"/>
      <c r="BC485" s="166"/>
      <c r="BD485" s="166"/>
      <c r="BE485" s="166"/>
      <c r="BF485" s="166"/>
      <c r="BG485" s="166"/>
      <c r="BH485" s="166"/>
      <c r="BI485" s="166"/>
      <c r="BJ485" s="166"/>
      <c r="BK485" s="166"/>
      <c r="BL485" s="166"/>
      <c r="BM485" s="166"/>
      <c r="BN485" s="166"/>
      <c r="BO485" s="166"/>
      <c r="BP485" s="166"/>
      <c r="BQ485" s="166"/>
      <c r="BR485" s="166"/>
      <c r="BS485" s="166"/>
      <c r="BT485" s="166"/>
      <c r="BU485" s="166"/>
      <c r="BV485" s="166"/>
      <c r="BW485" s="166"/>
      <c r="BX485" s="166"/>
      <c r="BY485" s="166"/>
      <c r="BZ485" s="166"/>
      <c r="CA485" s="166"/>
      <c r="CB485" s="166"/>
      <c r="CC485" s="166"/>
      <c r="CD485" s="166"/>
      <c r="CE485" s="166"/>
      <c r="CF485" s="166"/>
      <c r="CG485" s="166"/>
      <c r="CH485" s="166"/>
      <c r="CI485" s="166"/>
      <c r="CJ485" s="166"/>
      <c r="CK485" s="166"/>
      <c r="CL485" s="166"/>
      <c r="CM485" s="166"/>
      <c r="CN485" s="166"/>
      <c r="CO485" s="166"/>
      <c r="CP485" s="166"/>
      <c r="CQ485" s="166"/>
      <c r="CR485" s="166"/>
      <c r="CS485" s="166"/>
      <c r="CT485" s="166"/>
      <c r="CU485" s="166"/>
      <c r="CV485" s="166"/>
      <c r="CW485" s="166"/>
      <c r="CX485" s="166"/>
      <c r="CY485" s="166"/>
      <c r="CZ485" s="166"/>
      <c r="DA485" s="166"/>
      <c r="DB485" s="166"/>
      <c r="DC485" s="166"/>
      <c r="DD485" s="166"/>
      <c r="DE485" s="166"/>
      <c r="DF485" s="166"/>
      <c r="DG485" s="166"/>
      <c r="DH485" s="166"/>
      <c r="DI485" s="166"/>
      <c r="DJ485" s="166"/>
      <c r="DK485" s="166"/>
      <c r="DL485" s="166"/>
      <c r="DM485" s="166"/>
      <c r="DN485" s="166"/>
      <c r="DO485" s="166"/>
      <c r="DP485" s="166"/>
      <c r="DQ485" s="166"/>
      <c r="DR485" s="166"/>
      <c r="DS485" s="166"/>
      <c r="DT485" s="166"/>
      <c r="DU485" s="166"/>
      <c r="DV485" s="166"/>
      <c r="DW485" s="166"/>
      <c r="DX485" s="166"/>
      <c r="DY485" s="166"/>
      <c r="DZ485" s="166"/>
      <c r="EA485" s="166"/>
      <c r="EB485" s="166"/>
      <c r="EC485" s="166"/>
      <c r="ED485" s="166"/>
      <c r="EE485" s="166"/>
      <c r="EF485" s="166"/>
      <c r="EG485" s="166"/>
      <c r="EH485" s="166"/>
      <c r="EI485" s="166"/>
      <c r="EJ485" s="166"/>
      <c r="EK485" s="166"/>
      <c r="EL485" s="166"/>
      <c r="EM485" s="166"/>
      <c r="EN485" s="166"/>
      <c r="EO485" s="166"/>
      <c r="EP485" s="166"/>
      <c r="EQ485" s="166"/>
      <c r="ER485" s="166"/>
      <c r="ES485" s="166"/>
      <c r="ET485" s="166"/>
    </row>
    <row r="486" spans="20:150">
      <c r="T486" s="166"/>
      <c r="U486" s="166"/>
      <c r="V486" s="166"/>
      <c r="W486" s="166"/>
      <c r="X486" s="166"/>
      <c r="Y486" s="166"/>
      <c r="Z486" s="166"/>
      <c r="AA486" s="166"/>
      <c r="AB486" s="166"/>
      <c r="AC486" s="166"/>
      <c r="AD486" s="166"/>
      <c r="AE486" s="166"/>
      <c r="AF486" s="166"/>
      <c r="AG486" s="166"/>
      <c r="AH486" s="166"/>
      <c r="AI486" s="166"/>
      <c r="AJ486" s="166"/>
      <c r="AK486" s="166"/>
      <c r="AL486" s="166"/>
      <c r="AM486" s="166"/>
      <c r="AN486" s="166"/>
      <c r="AO486" s="166"/>
      <c r="AP486" s="166"/>
      <c r="AQ486" s="166"/>
      <c r="AR486" s="166"/>
      <c r="AS486" s="166"/>
      <c r="AT486" s="166"/>
      <c r="AU486" s="166"/>
      <c r="AV486" s="166"/>
      <c r="AW486" s="166"/>
      <c r="AX486" s="166"/>
      <c r="AY486" s="166"/>
      <c r="AZ486" s="166"/>
      <c r="BA486" s="166"/>
      <c r="BB486" s="166"/>
      <c r="BC486" s="166"/>
      <c r="BD486" s="166"/>
      <c r="BE486" s="166"/>
      <c r="BF486" s="166"/>
      <c r="BG486" s="166"/>
      <c r="BH486" s="166"/>
      <c r="BI486" s="166"/>
      <c r="BJ486" s="166"/>
      <c r="BK486" s="166"/>
      <c r="BL486" s="166"/>
      <c r="BM486" s="166"/>
      <c r="BN486" s="166"/>
      <c r="BO486" s="166"/>
      <c r="BP486" s="166"/>
      <c r="BQ486" s="166"/>
      <c r="BR486" s="166"/>
      <c r="BS486" s="166"/>
      <c r="BT486" s="166"/>
      <c r="BU486" s="166"/>
      <c r="BV486" s="166"/>
      <c r="BW486" s="166"/>
      <c r="BX486" s="166"/>
      <c r="BY486" s="166"/>
      <c r="BZ486" s="166"/>
      <c r="CA486" s="166"/>
      <c r="CB486" s="166"/>
      <c r="CC486" s="166"/>
      <c r="CD486" s="166"/>
      <c r="CE486" s="166"/>
      <c r="CF486" s="166"/>
      <c r="CG486" s="166"/>
      <c r="CH486" s="166"/>
      <c r="CI486" s="166"/>
      <c r="CJ486" s="166"/>
      <c r="CK486" s="166"/>
      <c r="CL486" s="166"/>
      <c r="CM486" s="166"/>
      <c r="CN486" s="166"/>
      <c r="CO486" s="166"/>
      <c r="CP486" s="166"/>
      <c r="CQ486" s="166"/>
      <c r="CR486" s="166"/>
      <c r="CS486" s="166"/>
      <c r="CT486" s="166"/>
      <c r="CU486" s="166"/>
      <c r="CV486" s="166"/>
      <c r="CW486" s="166"/>
      <c r="CX486" s="166"/>
      <c r="CY486" s="166"/>
      <c r="CZ486" s="166"/>
      <c r="DA486" s="166"/>
      <c r="DB486" s="166"/>
      <c r="DC486" s="166"/>
      <c r="DD486" s="166"/>
      <c r="DE486" s="166"/>
      <c r="DF486" s="166"/>
      <c r="DG486" s="166"/>
      <c r="DH486" s="166"/>
      <c r="DI486" s="166"/>
      <c r="DJ486" s="166"/>
      <c r="DK486" s="166"/>
      <c r="DL486" s="166"/>
      <c r="DM486" s="166"/>
      <c r="DN486" s="166"/>
      <c r="DO486" s="166"/>
      <c r="DP486" s="166"/>
      <c r="DQ486" s="166"/>
      <c r="DR486" s="166"/>
      <c r="DS486" s="166"/>
      <c r="DT486" s="166"/>
      <c r="DU486" s="166"/>
      <c r="DV486" s="166"/>
      <c r="DW486" s="166"/>
      <c r="DX486" s="166"/>
      <c r="DY486" s="166"/>
      <c r="DZ486" s="166"/>
      <c r="EA486" s="166"/>
      <c r="EB486" s="166"/>
      <c r="EC486" s="166"/>
      <c r="ED486" s="166"/>
      <c r="EE486" s="166"/>
      <c r="EF486" s="166"/>
      <c r="EG486" s="166"/>
      <c r="EH486" s="166"/>
      <c r="EI486" s="166"/>
      <c r="EJ486" s="166"/>
      <c r="EK486" s="166"/>
      <c r="EL486" s="166"/>
      <c r="EM486" s="166"/>
      <c r="EN486" s="166"/>
      <c r="EO486" s="166"/>
      <c r="EP486" s="166"/>
      <c r="EQ486" s="166"/>
      <c r="ER486" s="166"/>
      <c r="ES486" s="166"/>
      <c r="ET486" s="166"/>
    </row>
    <row r="487" spans="20:150">
      <c r="T487" s="166"/>
      <c r="U487" s="166"/>
      <c r="V487" s="166"/>
      <c r="W487" s="166"/>
      <c r="X487" s="166"/>
      <c r="Y487" s="166"/>
      <c r="Z487" s="166"/>
      <c r="AA487" s="166"/>
      <c r="AB487" s="166"/>
      <c r="AC487" s="166"/>
      <c r="AD487" s="166"/>
      <c r="AE487" s="166"/>
      <c r="AF487" s="166"/>
      <c r="AG487" s="166"/>
      <c r="AH487" s="166"/>
      <c r="AI487" s="166"/>
      <c r="AJ487" s="166"/>
      <c r="AK487" s="166"/>
      <c r="AL487" s="166"/>
      <c r="AM487" s="166"/>
      <c r="AN487" s="166"/>
      <c r="AO487" s="166"/>
      <c r="AP487" s="166"/>
      <c r="AQ487" s="166"/>
      <c r="AR487" s="166"/>
      <c r="AS487" s="166"/>
      <c r="AT487" s="166"/>
      <c r="AU487" s="166"/>
      <c r="AV487" s="166"/>
      <c r="AW487" s="166"/>
      <c r="AX487" s="166"/>
      <c r="AY487" s="166"/>
      <c r="AZ487" s="166"/>
      <c r="BA487" s="166"/>
      <c r="BB487" s="166"/>
      <c r="BC487" s="166"/>
      <c r="BD487" s="166"/>
      <c r="BE487" s="166"/>
      <c r="BF487" s="166"/>
      <c r="BG487" s="166"/>
      <c r="BH487" s="166"/>
      <c r="BI487" s="166"/>
      <c r="BJ487" s="166"/>
      <c r="BK487" s="166"/>
      <c r="BL487" s="166"/>
      <c r="BM487" s="166"/>
      <c r="BN487" s="166"/>
      <c r="BO487" s="166"/>
      <c r="BP487" s="166"/>
      <c r="BQ487" s="166"/>
      <c r="BR487" s="166"/>
      <c r="BS487" s="166"/>
      <c r="BT487" s="166"/>
      <c r="BU487" s="166"/>
      <c r="BV487" s="166"/>
      <c r="BW487" s="166"/>
      <c r="BX487" s="166"/>
      <c r="BY487" s="166"/>
      <c r="BZ487" s="166"/>
      <c r="CA487" s="166"/>
      <c r="CB487" s="166"/>
      <c r="CC487" s="166"/>
      <c r="CD487" s="166"/>
      <c r="CE487" s="166"/>
      <c r="CF487" s="166"/>
      <c r="CG487" s="166"/>
      <c r="CH487" s="166"/>
      <c r="CI487" s="166"/>
      <c r="CJ487" s="166"/>
      <c r="CK487" s="166"/>
      <c r="CL487" s="166"/>
      <c r="CM487" s="166"/>
      <c r="CN487" s="166"/>
      <c r="CO487" s="166"/>
      <c r="CP487" s="166"/>
      <c r="CQ487" s="166"/>
      <c r="CR487" s="166"/>
      <c r="CS487" s="166"/>
      <c r="CT487" s="166"/>
      <c r="CU487" s="166"/>
      <c r="CV487" s="166"/>
      <c r="CW487" s="166"/>
      <c r="CX487" s="166"/>
      <c r="CY487" s="166"/>
      <c r="CZ487" s="166"/>
      <c r="DA487" s="166"/>
      <c r="DB487" s="166"/>
      <c r="DC487" s="166"/>
      <c r="DD487" s="166"/>
      <c r="DE487" s="166"/>
      <c r="DF487" s="166"/>
      <c r="DG487" s="166"/>
      <c r="DH487" s="166"/>
      <c r="DI487" s="166"/>
      <c r="DJ487" s="166"/>
      <c r="DK487" s="166"/>
      <c r="DL487" s="166"/>
      <c r="DM487" s="166"/>
      <c r="DN487" s="166"/>
      <c r="DO487" s="166"/>
      <c r="DP487" s="166"/>
      <c r="DQ487" s="166"/>
      <c r="DR487" s="166"/>
      <c r="DS487" s="166"/>
      <c r="DT487" s="166"/>
      <c r="DU487" s="166"/>
      <c r="DV487" s="166"/>
      <c r="DW487" s="166"/>
      <c r="DX487" s="166"/>
      <c r="DY487" s="166"/>
      <c r="DZ487" s="166"/>
      <c r="EA487" s="166"/>
      <c r="EB487" s="166"/>
      <c r="EC487" s="166"/>
      <c r="ED487" s="166"/>
      <c r="EE487" s="166"/>
      <c r="EF487" s="166"/>
      <c r="EG487" s="166"/>
      <c r="EH487" s="166"/>
      <c r="EI487" s="166"/>
      <c r="EJ487" s="166"/>
      <c r="EK487" s="166"/>
      <c r="EL487" s="166"/>
      <c r="EM487" s="166"/>
      <c r="EN487" s="166"/>
      <c r="EO487" s="166"/>
      <c r="EP487" s="166"/>
      <c r="EQ487" s="166"/>
      <c r="ER487" s="166"/>
      <c r="ES487" s="166"/>
      <c r="ET487" s="166"/>
    </row>
    <row r="488" spans="20:150">
      <c r="T488" s="166"/>
      <c r="U488" s="166"/>
      <c r="V488" s="166"/>
      <c r="W488" s="166"/>
      <c r="X488" s="166"/>
      <c r="Y488" s="166"/>
      <c r="Z488" s="166"/>
      <c r="AA488" s="166"/>
      <c r="AB488" s="166"/>
      <c r="AC488" s="166"/>
      <c r="AD488" s="166"/>
      <c r="AE488" s="166"/>
      <c r="AF488" s="166"/>
      <c r="AG488" s="166"/>
      <c r="AH488" s="166"/>
      <c r="AI488" s="166"/>
      <c r="AJ488" s="166"/>
      <c r="AK488" s="166"/>
      <c r="AL488" s="166"/>
      <c r="AM488" s="166"/>
      <c r="AN488" s="166"/>
      <c r="AO488" s="166"/>
      <c r="AP488" s="166"/>
      <c r="AQ488" s="166"/>
      <c r="AR488" s="166"/>
      <c r="AS488" s="166"/>
      <c r="AT488" s="166"/>
      <c r="AU488" s="166"/>
      <c r="AV488" s="166"/>
      <c r="AW488" s="166"/>
      <c r="AX488" s="166"/>
      <c r="AY488" s="166"/>
      <c r="AZ488" s="166"/>
      <c r="BA488" s="166"/>
      <c r="BB488" s="166"/>
      <c r="BC488" s="166"/>
      <c r="BD488" s="166"/>
      <c r="BE488" s="166"/>
      <c r="BF488" s="166"/>
      <c r="BG488" s="166"/>
      <c r="BH488" s="166"/>
      <c r="BI488" s="166"/>
      <c r="BJ488" s="166"/>
      <c r="BK488" s="166"/>
      <c r="BL488" s="166"/>
      <c r="BM488" s="166"/>
      <c r="BN488" s="166"/>
      <c r="BO488" s="166"/>
      <c r="BP488" s="166"/>
      <c r="BQ488" s="166"/>
      <c r="BR488" s="166"/>
      <c r="BS488" s="166"/>
      <c r="BT488" s="166"/>
      <c r="BU488" s="166"/>
      <c r="BV488" s="166"/>
      <c r="BW488" s="166"/>
      <c r="BX488" s="166"/>
      <c r="BY488" s="166"/>
      <c r="BZ488" s="166"/>
      <c r="CA488" s="166"/>
      <c r="CB488" s="166"/>
      <c r="CC488" s="166"/>
      <c r="CD488" s="166"/>
      <c r="CE488" s="166"/>
      <c r="CF488" s="166"/>
      <c r="CG488" s="166"/>
      <c r="CH488" s="166"/>
      <c r="CI488" s="166"/>
      <c r="CJ488" s="166"/>
      <c r="CK488" s="166"/>
      <c r="CL488" s="166"/>
      <c r="CM488" s="166"/>
      <c r="CN488" s="166"/>
      <c r="CO488" s="166"/>
      <c r="CP488" s="166"/>
      <c r="CQ488" s="166"/>
      <c r="CR488" s="166"/>
      <c r="CS488" s="166"/>
      <c r="CT488" s="166"/>
      <c r="CU488" s="166"/>
      <c r="CV488" s="166"/>
      <c r="CW488" s="166"/>
      <c r="CX488" s="166"/>
      <c r="CY488" s="166"/>
      <c r="CZ488" s="166"/>
      <c r="DA488" s="166"/>
      <c r="DB488" s="166"/>
      <c r="DC488" s="166"/>
      <c r="DD488" s="166"/>
      <c r="DE488" s="166"/>
      <c r="DF488" s="166"/>
      <c r="DG488" s="166"/>
      <c r="DH488" s="166"/>
      <c r="DI488" s="166"/>
      <c r="DJ488" s="166"/>
      <c r="DK488" s="166"/>
      <c r="DL488" s="166"/>
      <c r="DM488" s="166"/>
      <c r="DN488" s="166"/>
      <c r="DO488" s="166"/>
      <c r="DP488" s="166"/>
      <c r="DQ488" s="166"/>
      <c r="DR488" s="166"/>
      <c r="DS488" s="166"/>
      <c r="DT488" s="166"/>
      <c r="DU488" s="166"/>
      <c r="DV488" s="166"/>
      <c r="DW488" s="166"/>
      <c r="DX488" s="166"/>
      <c r="DY488" s="166"/>
      <c r="DZ488" s="166"/>
      <c r="EA488" s="166"/>
      <c r="EB488" s="166"/>
      <c r="EC488" s="166"/>
      <c r="ED488" s="166"/>
      <c r="EE488" s="166"/>
      <c r="EF488" s="166"/>
      <c r="EG488" s="166"/>
      <c r="EH488" s="166"/>
      <c r="EI488" s="166"/>
      <c r="EJ488" s="166"/>
      <c r="EK488" s="166"/>
      <c r="EL488" s="166"/>
      <c r="EM488" s="166"/>
      <c r="EN488" s="166"/>
      <c r="EO488" s="166"/>
      <c r="EP488" s="166"/>
      <c r="EQ488" s="166"/>
      <c r="ER488" s="166"/>
      <c r="ES488" s="166"/>
      <c r="ET488" s="166"/>
    </row>
    <row r="489" spans="20:150">
      <c r="T489" s="166"/>
      <c r="U489" s="166"/>
      <c r="V489" s="166"/>
      <c r="W489" s="166"/>
      <c r="X489" s="166"/>
      <c r="Y489" s="166"/>
      <c r="Z489" s="166"/>
      <c r="AA489" s="166"/>
      <c r="AB489" s="166"/>
      <c r="AC489" s="166"/>
      <c r="AD489" s="166"/>
      <c r="AE489" s="166"/>
      <c r="AF489" s="166"/>
      <c r="AG489" s="166"/>
      <c r="AH489" s="166"/>
      <c r="AI489" s="166"/>
      <c r="AJ489" s="166"/>
      <c r="AK489" s="166"/>
      <c r="AL489" s="166"/>
      <c r="AM489" s="166"/>
      <c r="AN489" s="166"/>
      <c r="AO489" s="166"/>
      <c r="AP489" s="166"/>
      <c r="AQ489" s="166"/>
      <c r="AR489" s="166"/>
      <c r="AS489" s="166"/>
      <c r="AT489" s="166"/>
      <c r="AU489" s="166"/>
      <c r="AV489" s="166"/>
      <c r="AW489" s="166"/>
      <c r="AX489" s="166"/>
      <c r="AY489" s="166"/>
      <c r="AZ489" s="166"/>
      <c r="BA489" s="166"/>
      <c r="BB489" s="166"/>
      <c r="BC489" s="166"/>
      <c r="BD489" s="166"/>
      <c r="BE489" s="166"/>
      <c r="BF489" s="166"/>
      <c r="BG489" s="166"/>
      <c r="BH489" s="166"/>
      <c r="BI489" s="166"/>
      <c r="BJ489" s="166"/>
      <c r="BK489" s="166"/>
      <c r="BL489" s="166"/>
      <c r="BM489" s="166"/>
      <c r="BN489" s="166"/>
      <c r="BO489" s="166"/>
      <c r="BP489" s="166"/>
      <c r="BQ489" s="166"/>
      <c r="BR489" s="166"/>
      <c r="BS489" s="166"/>
      <c r="BT489" s="166"/>
      <c r="BU489" s="166"/>
      <c r="BV489" s="166"/>
      <c r="BW489" s="166"/>
      <c r="BX489" s="166"/>
      <c r="BY489" s="166"/>
      <c r="BZ489" s="166"/>
      <c r="CA489" s="166"/>
      <c r="CB489" s="166"/>
      <c r="CC489" s="166"/>
      <c r="CD489" s="166"/>
      <c r="CE489" s="166"/>
      <c r="CF489" s="166"/>
      <c r="CG489" s="166"/>
      <c r="CH489" s="166"/>
      <c r="CI489" s="166"/>
      <c r="CJ489" s="166"/>
      <c r="CK489" s="166"/>
      <c r="CL489" s="166"/>
      <c r="CM489" s="166"/>
      <c r="CN489" s="166"/>
      <c r="CO489" s="166"/>
      <c r="CP489" s="166"/>
      <c r="CQ489" s="166"/>
      <c r="CR489" s="166"/>
      <c r="CS489" s="166"/>
      <c r="CT489" s="166"/>
      <c r="CU489" s="166"/>
      <c r="CV489" s="166"/>
      <c r="CW489" s="166"/>
      <c r="CX489" s="166"/>
      <c r="CY489" s="166"/>
      <c r="CZ489" s="166"/>
      <c r="DA489" s="166"/>
      <c r="DB489" s="166"/>
      <c r="DC489" s="166"/>
      <c r="DD489" s="166"/>
      <c r="DE489" s="166"/>
      <c r="DF489" s="166"/>
      <c r="DG489" s="166"/>
      <c r="DH489" s="166"/>
      <c r="DI489" s="166"/>
      <c r="DJ489" s="166"/>
      <c r="DK489" s="166"/>
      <c r="DL489" s="166"/>
      <c r="DM489" s="166"/>
      <c r="DN489" s="166"/>
      <c r="DO489" s="166"/>
      <c r="DP489" s="166"/>
      <c r="DQ489" s="166"/>
      <c r="DR489" s="166"/>
      <c r="DS489" s="166"/>
      <c r="DT489" s="166"/>
      <c r="DU489" s="166"/>
      <c r="DV489" s="166"/>
      <c r="DW489" s="166"/>
      <c r="DX489" s="166"/>
      <c r="DY489" s="166"/>
      <c r="DZ489" s="166"/>
      <c r="EA489" s="166"/>
      <c r="EB489" s="166"/>
      <c r="EC489" s="166"/>
      <c r="ED489" s="166"/>
      <c r="EE489" s="166"/>
      <c r="EF489" s="166"/>
      <c r="EG489" s="166"/>
      <c r="EH489" s="166"/>
      <c r="EI489" s="166"/>
      <c r="EJ489" s="166"/>
      <c r="EK489" s="166"/>
      <c r="EL489" s="166"/>
      <c r="EM489" s="166"/>
      <c r="EN489" s="166"/>
      <c r="EO489" s="166"/>
      <c r="EP489" s="166"/>
      <c r="EQ489" s="166"/>
      <c r="ER489" s="166"/>
      <c r="ES489" s="166"/>
      <c r="ET489" s="166"/>
    </row>
    <row r="490" spans="20:150">
      <c r="T490" s="166"/>
      <c r="U490" s="166"/>
      <c r="V490" s="166"/>
      <c r="W490" s="166"/>
      <c r="X490" s="166"/>
      <c r="Y490" s="166"/>
      <c r="Z490" s="166"/>
      <c r="AA490" s="166"/>
      <c r="AB490" s="166"/>
      <c r="AC490" s="166"/>
      <c r="AD490" s="166"/>
      <c r="AE490" s="166"/>
      <c r="AF490" s="166"/>
      <c r="AG490" s="166"/>
      <c r="AH490" s="166"/>
      <c r="AI490" s="166"/>
      <c r="AJ490" s="166"/>
      <c r="AK490" s="166"/>
      <c r="AL490" s="166"/>
      <c r="AM490" s="166"/>
      <c r="AN490" s="166"/>
      <c r="AO490" s="166"/>
      <c r="AP490" s="166"/>
      <c r="AQ490" s="166"/>
      <c r="AR490" s="166"/>
      <c r="AS490" s="166"/>
      <c r="AT490" s="166"/>
      <c r="AU490" s="166"/>
      <c r="AV490" s="166"/>
      <c r="AW490" s="166"/>
      <c r="AX490" s="166"/>
      <c r="AY490" s="166"/>
      <c r="AZ490" s="166"/>
      <c r="BA490" s="166"/>
      <c r="BB490" s="166"/>
      <c r="BC490" s="166"/>
      <c r="BD490" s="166"/>
      <c r="BE490" s="166"/>
      <c r="BF490" s="166"/>
      <c r="BG490" s="166"/>
      <c r="BH490" s="166"/>
      <c r="BI490" s="166"/>
      <c r="BJ490" s="166"/>
      <c r="BK490" s="166"/>
      <c r="BL490" s="166"/>
      <c r="BM490" s="166"/>
      <c r="BN490" s="166"/>
      <c r="BO490" s="166"/>
      <c r="BP490" s="166"/>
      <c r="BQ490" s="166"/>
      <c r="BR490" s="166"/>
      <c r="BS490" s="166"/>
      <c r="BT490" s="166"/>
      <c r="BU490" s="166"/>
      <c r="BV490" s="166"/>
      <c r="BW490" s="166"/>
      <c r="BX490" s="166"/>
      <c r="BY490" s="166"/>
      <c r="BZ490" s="166"/>
      <c r="CA490" s="166"/>
      <c r="CB490" s="166"/>
      <c r="CC490" s="166"/>
      <c r="CD490" s="166"/>
      <c r="CE490" s="166"/>
      <c r="CF490" s="166"/>
      <c r="CG490" s="166"/>
      <c r="CH490" s="166"/>
      <c r="CI490" s="166"/>
      <c r="CJ490" s="166"/>
      <c r="CK490" s="166"/>
      <c r="CL490" s="166"/>
      <c r="CM490" s="166"/>
      <c r="CN490" s="166"/>
      <c r="CO490" s="166"/>
      <c r="CP490" s="166"/>
      <c r="CQ490" s="166"/>
      <c r="CR490" s="166"/>
      <c r="CS490" s="166"/>
      <c r="CT490" s="166"/>
      <c r="CU490" s="166"/>
      <c r="CV490" s="166"/>
      <c r="CW490" s="166"/>
      <c r="CX490" s="166"/>
      <c r="CY490" s="166"/>
      <c r="CZ490" s="166"/>
      <c r="DA490" s="166"/>
      <c r="DB490" s="166"/>
      <c r="DC490" s="166"/>
      <c r="DD490" s="166"/>
      <c r="DE490" s="166"/>
      <c r="DF490" s="166"/>
      <c r="DG490" s="166"/>
      <c r="DH490" s="166"/>
      <c r="DI490" s="166"/>
      <c r="DJ490" s="166"/>
      <c r="DK490" s="166"/>
      <c r="DL490" s="166"/>
      <c r="DM490" s="166"/>
      <c r="DN490" s="166"/>
      <c r="DO490" s="166"/>
      <c r="DP490" s="166"/>
      <c r="DQ490" s="166"/>
      <c r="DR490" s="166"/>
      <c r="DS490" s="166"/>
      <c r="DT490" s="166"/>
      <c r="DU490" s="166"/>
      <c r="DV490" s="166"/>
      <c r="DW490" s="166"/>
      <c r="DX490" s="166"/>
      <c r="DY490" s="166"/>
      <c r="DZ490" s="166"/>
      <c r="EA490" s="166"/>
      <c r="EB490" s="166"/>
      <c r="EC490" s="166"/>
      <c r="ED490" s="166"/>
      <c r="EE490" s="166"/>
      <c r="EF490" s="166"/>
      <c r="EG490" s="166"/>
      <c r="EH490" s="166"/>
      <c r="EI490" s="166"/>
      <c r="EJ490" s="166"/>
      <c r="EK490" s="166"/>
      <c r="EL490" s="166"/>
      <c r="EM490" s="166"/>
      <c r="EN490" s="166"/>
      <c r="EO490" s="166"/>
      <c r="EP490" s="166"/>
      <c r="EQ490" s="166"/>
      <c r="ER490" s="166"/>
      <c r="ES490" s="166"/>
      <c r="ET490" s="166"/>
    </row>
    <row r="491" spans="20:150">
      <c r="T491" s="166"/>
      <c r="U491" s="166"/>
      <c r="V491" s="166"/>
      <c r="W491" s="166"/>
      <c r="X491" s="166"/>
      <c r="Y491" s="166"/>
      <c r="Z491" s="166"/>
      <c r="AA491" s="166"/>
      <c r="AB491" s="166"/>
      <c r="AC491" s="166"/>
      <c r="AD491" s="166"/>
      <c r="AE491" s="166"/>
      <c r="AF491" s="166"/>
      <c r="AG491" s="166"/>
      <c r="AH491" s="166"/>
      <c r="AI491" s="166"/>
      <c r="AJ491" s="166"/>
      <c r="AK491" s="166"/>
      <c r="AL491" s="166"/>
      <c r="AM491" s="166"/>
      <c r="AN491" s="166"/>
      <c r="AO491" s="166"/>
      <c r="AP491" s="166"/>
      <c r="AQ491" s="166"/>
      <c r="AR491" s="166"/>
      <c r="AS491" s="166"/>
      <c r="AT491" s="166"/>
      <c r="AU491" s="166"/>
      <c r="AV491" s="166"/>
      <c r="AW491" s="166"/>
      <c r="AX491" s="166"/>
      <c r="AY491" s="166"/>
      <c r="AZ491" s="166"/>
      <c r="BA491" s="166"/>
      <c r="BB491" s="166"/>
      <c r="BC491" s="166"/>
      <c r="BD491" s="166"/>
      <c r="BE491" s="166"/>
      <c r="BF491" s="166"/>
      <c r="BG491" s="166"/>
      <c r="BH491" s="166"/>
      <c r="BI491" s="166"/>
      <c r="BJ491" s="166"/>
      <c r="BK491" s="166"/>
      <c r="BL491" s="166"/>
      <c r="BM491" s="166"/>
      <c r="BN491" s="166"/>
      <c r="BO491" s="166"/>
      <c r="BP491" s="166"/>
      <c r="BQ491" s="166"/>
      <c r="BR491" s="166"/>
      <c r="BS491" s="166"/>
      <c r="BT491" s="166"/>
      <c r="BU491" s="166"/>
      <c r="BV491" s="166"/>
      <c r="BW491" s="166"/>
      <c r="BX491" s="166"/>
      <c r="BY491" s="166"/>
      <c r="BZ491" s="166"/>
      <c r="CA491" s="166"/>
      <c r="CB491" s="166"/>
      <c r="CC491" s="166"/>
      <c r="CD491" s="166"/>
      <c r="CE491" s="166"/>
      <c r="CF491" s="166"/>
      <c r="CG491" s="166"/>
      <c r="CH491" s="166"/>
      <c r="CI491" s="166"/>
      <c r="CJ491" s="166"/>
      <c r="CK491" s="166"/>
      <c r="CL491" s="166"/>
      <c r="CM491" s="166"/>
      <c r="CN491" s="166"/>
      <c r="CO491" s="166"/>
      <c r="CP491" s="166"/>
      <c r="CQ491" s="166"/>
      <c r="CR491" s="166"/>
      <c r="CS491" s="166"/>
      <c r="CT491" s="166"/>
      <c r="CU491" s="166"/>
      <c r="CV491" s="166"/>
      <c r="CW491" s="166"/>
      <c r="CX491" s="166"/>
      <c r="CY491" s="166"/>
      <c r="CZ491" s="166"/>
      <c r="DA491" s="166"/>
      <c r="DB491" s="166"/>
      <c r="DC491" s="166"/>
      <c r="DD491" s="166"/>
      <c r="DE491" s="166"/>
      <c r="DF491" s="166"/>
      <c r="DG491" s="166"/>
      <c r="DH491" s="166"/>
      <c r="DI491" s="166"/>
      <c r="DJ491" s="166"/>
      <c r="DK491" s="166"/>
      <c r="DL491" s="166"/>
      <c r="DM491" s="166"/>
      <c r="DN491" s="166"/>
      <c r="DO491" s="166"/>
      <c r="DP491" s="166"/>
      <c r="DQ491" s="166"/>
      <c r="DR491" s="166"/>
      <c r="DS491" s="166"/>
      <c r="DT491" s="166"/>
      <c r="DU491" s="166"/>
      <c r="DV491" s="166"/>
      <c r="DW491" s="166"/>
      <c r="DX491" s="166"/>
      <c r="DY491" s="166"/>
      <c r="DZ491" s="166"/>
      <c r="EA491" s="166"/>
      <c r="EB491" s="166"/>
      <c r="EC491" s="166"/>
      <c r="ED491" s="166"/>
      <c r="EE491" s="166"/>
      <c r="EF491" s="166"/>
      <c r="EG491" s="166"/>
      <c r="EH491" s="166"/>
      <c r="EI491" s="166"/>
      <c r="EJ491" s="166"/>
      <c r="EK491" s="166"/>
      <c r="EL491" s="166"/>
      <c r="EM491" s="166"/>
      <c r="EN491" s="166"/>
      <c r="EO491" s="166"/>
      <c r="EP491" s="166"/>
      <c r="EQ491" s="166"/>
      <c r="ER491" s="166"/>
      <c r="ES491" s="166"/>
      <c r="ET491" s="166"/>
    </row>
    <row r="492" spans="20:150">
      <c r="T492" s="166"/>
      <c r="U492" s="166"/>
      <c r="V492" s="166"/>
      <c r="W492" s="166"/>
      <c r="X492" s="166"/>
      <c r="Y492" s="166"/>
      <c r="Z492" s="166"/>
      <c r="AA492" s="166"/>
      <c r="AB492" s="166"/>
      <c r="AC492" s="166"/>
      <c r="AD492" s="166"/>
      <c r="AE492" s="166"/>
      <c r="AF492" s="166"/>
      <c r="AG492" s="166"/>
      <c r="AH492" s="166"/>
      <c r="AI492" s="166"/>
      <c r="AJ492" s="166"/>
      <c r="AK492" s="166"/>
      <c r="AL492" s="166"/>
      <c r="AM492" s="166"/>
      <c r="AN492" s="166"/>
      <c r="AO492" s="166"/>
      <c r="AP492" s="166"/>
      <c r="AQ492" s="166"/>
      <c r="AR492" s="166"/>
      <c r="AS492" s="166"/>
      <c r="AT492" s="166"/>
      <c r="AU492" s="166"/>
      <c r="AV492" s="166"/>
      <c r="AW492" s="166"/>
      <c r="AX492" s="166"/>
      <c r="AY492" s="166"/>
      <c r="AZ492" s="166"/>
      <c r="BA492" s="166"/>
      <c r="BB492" s="166"/>
      <c r="BC492" s="166"/>
      <c r="BD492" s="166"/>
      <c r="BE492" s="166"/>
      <c r="BF492" s="166"/>
      <c r="BG492" s="166"/>
      <c r="BH492" s="166"/>
      <c r="BI492" s="166"/>
      <c r="BJ492" s="166"/>
      <c r="BK492" s="166"/>
      <c r="BL492" s="166"/>
      <c r="BM492" s="166"/>
      <c r="BN492" s="166"/>
      <c r="BO492" s="166"/>
      <c r="BP492" s="166"/>
      <c r="BQ492" s="166"/>
      <c r="BR492" s="166"/>
      <c r="BS492" s="166"/>
      <c r="BT492" s="166"/>
      <c r="BU492" s="166"/>
      <c r="BV492" s="166"/>
      <c r="BW492" s="166"/>
      <c r="BX492" s="166"/>
      <c r="BY492" s="166"/>
      <c r="BZ492" s="166"/>
      <c r="CA492" s="166"/>
      <c r="CB492" s="166"/>
      <c r="CC492" s="166"/>
      <c r="CD492" s="166"/>
      <c r="CE492" s="166"/>
      <c r="CF492" s="166"/>
      <c r="CG492" s="166"/>
      <c r="CH492" s="166"/>
      <c r="CI492" s="166"/>
      <c r="CJ492" s="166"/>
      <c r="CK492" s="166"/>
      <c r="CL492" s="166"/>
      <c r="CM492" s="166"/>
      <c r="CN492" s="166"/>
      <c r="CO492" s="166"/>
      <c r="CP492" s="166"/>
      <c r="CQ492" s="166"/>
      <c r="CR492" s="166"/>
      <c r="CS492" s="166"/>
      <c r="CT492" s="166"/>
      <c r="CU492" s="166"/>
      <c r="CV492" s="166"/>
      <c r="CW492" s="166"/>
      <c r="CX492" s="166"/>
      <c r="CY492" s="166"/>
      <c r="CZ492" s="166"/>
      <c r="DA492" s="166"/>
      <c r="DB492" s="166"/>
      <c r="DC492" s="166"/>
      <c r="DD492" s="166"/>
      <c r="DE492" s="166"/>
      <c r="DF492" s="166"/>
      <c r="DG492" s="166"/>
      <c r="DH492" s="166"/>
      <c r="DI492" s="166"/>
      <c r="DJ492" s="166"/>
      <c r="DK492" s="166"/>
      <c r="DL492" s="166"/>
      <c r="DM492" s="166"/>
      <c r="DN492" s="166"/>
      <c r="DO492" s="166"/>
      <c r="DP492" s="166"/>
      <c r="DQ492" s="166"/>
      <c r="DR492" s="166"/>
      <c r="DS492" s="166"/>
      <c r="DT492" s="166"/>
      <c r="DU492" s="166"/>
      <c r="DV492" s="166"/>
      <c r="DW492" s="166"/>
      <c r="DX492" s="166"/>
      <c r="DY492" s="166"/>
      <c r="DZ492" s="166"/>
      <c r="EA492" s="166"/>
      <c r="EB492" s="166"/>
      <c r="EC492" s="166"/>
      <c r="ED492" s="166"/>
      <c r="EE492" s="166"/>
      <c r="EF492" s="166"/>
      <c r="EG492" s="166"/>
      <c r="EH492" s="166"/>
      <c r="EI492" s="166"/>
      <c r="EJ492" s="166"/>
      <c r="EK492" s="166"/>
      <c r="EL492" s="166"/>
      <c r="EM492" s="166"/>
      <c r="EN492" s="166"/>
      <c r="EO492" s="166"/>
      <c r="EP492" s="166"/>
      <c r="EQ492" s="166"/>
      <c r="ER492" s="166"/>
      <c r="ES492" s="166"/>
      <c r="ET492" s="166"/>
    </row>
    <row r="493" spans="20:150">
      <c r="T493" s="166"/>
      <c r="U493" s="166"/>
      <c r="V493" s="166"/>
      <c r="W493" s="166"/>
      <c r="X493" s="166"/>
      <c r="Y493" s="166"/>
      <c r="Z493" s="166"/>
      <c r="AA493" s="166"/>
      <c r="AB493" s="166"/>
      <c r="AC493" s="166"/>
      <c r="AD493" s="166"/>
      <c r="AE493" s="166"/>
      <c r="AF493" s="166"/>
      <c r="AG493" s="166"/>
      <c r="AH493" s="166"/>
      <c r="AI493" s="166"/>
      <c r="AJ493" s="166"/>
      <c r="AK493" s="166"/>
      <c r="AL493" s="166"/>
      <c r="AM493" s="166"/>
      <c r="AN493" s="166"/>
      <c r="AO493" s="166"/>
      <c r="AP493" s="166"/>
      <c r="AQ493" s="166"/>
      <c r="AR493" s="166"/>
      <c r="AS493" s="166"/>
      <c r="AT493" s="166"/>
      <c r="AU493" s="166"/>
      <c r="AV493" s="166"/>
      <c r="AW493" s="166"/>
      <c r="AX493" s="166"/>
      <c r="AY493" s="166"/>
      <c r="AZ493" s="166"/>
      <c r="BA493" s="166"/>
      <c r="BB493" s="166"/>
      <c r="BC493" s="166"/>
      <c r="BD493" s="166"/>
      <c r="BE493" s="166"/>
      <c r="BF493" s="166"/>
      <c r="BG493" s="166"/>
      <c r="BH493" s="166"/>
      <c r="BI493" s="166"/>
      <c r="BJ493" s="166"/>
      <c r="BK493" s="166"/>
      <c r="BL493" s="166"/>
      <c r="BM493" s="166"/>
      <c r="BN493" s="166"/>
      <c r="BO493" s="166"/>
      <c r="BP493" s="166"/>
      <c r="BQ493" s="166"/>
      <c r="BR493" s="166"/>
      <c r="BS493" s="166"/>
      <c r="BT493" s="166"/>
      <c r="BU493" s="166"/>
      <c r="BV493" s="166"/>
      <c r="BW493" s="166"/>
      <c r="BX493" s="166"/>
      <c r="BY493" s="166"/>
      <c r="BZ493" s="166"/>
      <c r="CA493" s="166"/>
      <c r="CB493" s="166"/>
      <c r="CC493" s="166"/>
      <c r="CD493" s="166"/>
      <c r="CE493" s="166"/>
      <c r="CF493" s="166"/>
      <c r="CG493" s="166"/>
      <c r="CH493" s="166"/>
      <c r="CI493" s="166"/>
      <c r="CJ493" s="166"/>
      <c r="CK493" s="166"/>
      <c r="CL493" s="166"/>
      <c r="CM493" s="166"/>
      <c r="CN493" s="166"/>
      <c r="CO493" s="166"/>
      <c r="CP493" s="166"/>
      <c r="CQ493" s="166"/>
      <c r="CR493" s="166"/>
      <c r="CS493" s="166"/>
      <c r="CT493" s="166"/>
      <c r="CU493" s="166"/>
      <c r="CV493" s="166"/>
      <c r="CW493" s="166"/>
      <c r="CX493" s="166"/>
      <c r="CY493" s="166"/>
      <c r="CZ493" s="166"/>
      <c r="DA493" s="166"/>
      <c r="DB493" s="166"/>
      <c r="DC493" s="166"/>
      <c r="DD493" s="166"/>
      <c r="DE493" s="166"/>
      <c r="DF493" s="166"/>
      <c r="DG493" s="166"/>
      <c r="DH493" s="166"/>
      <c r="DI493" s="166"/>
      <c r="DJ493" s="166"/>
      <c r="DK493" s="166"/>
      <c r="DL493" s="166"/>
      <c r="DM493" s="166"/>
      <c r="DN493" s="166"/>
      <c r="DO493" s="166"/>
      <c r="DP493" s="166"/>
      <c r="DQ493" s="166"/>
      <c r="DR493" s="166"/>
      <c r="DS493" s="166"/>
      <c r="DT493" s="166"/>
      <c r="DU493" s="166"/>
      <c r="DV493" s="166"/>
      <c r="DW493" s="166"/>
      <c r="DX493" s="166"/>
      <c r="DY493" s="166"/>
      <c r="DZ493" s="166"/>
      <c r="EA493" s="166"/>
      <c r="EB493" s="166"/>
      <c r="EC493" s="166"/>
      <c r="ED493" s="166"/>
      <c r="EE493" s="166"/>
      <c r="EF493" s="166"/>
      <c r="EG493" s="166"/>
      <c r="EH493" s="166"/>
      <c r="EI493" s="166"/>
      <c r="EJ493" s="166"/>
      <c r="EK493" s="166"/>
      <c r="EL493" s="166"/>
      <c r="EM493" s="166"/>
      <c r="EN493" s="166"/>
      <c r="EO493" s="166"/>
      <c r="EP493" s="166"/>
      <c r="EQ493" s="166"/>
      <c r="ER493" s="166"/>
      <c r="ES493" s="166"/>
      <c r="ET493" s="166"/>
    </row>
    <row r="494" spans="20:150">
      <c r="T494" s="166"/>
      <c r="U494" s="166"/>
      <c r="V494" s="166"/>
      <c r="W494" s="166"/>
      <c r="X494" s="166"/>
      <c r="Y494" s="166"/>
      <c r="Z494" s="166"/>
      <c r="AA494" s="166"/>
      <c r="AB494" s="166"/>
      <c r="AC494" s="166"/>
      <c r="AD494" s="166"/>
      <c r="AE494" s="166"/>
      <c r="AF494" s="166"/>
      <c r="AG494" s="166"/>
      <c r="AH494" s="166"/>
      <c r="AI494" s="166"/>
      <c r="AJ494" s="166"/>
      <c r="AK494" s="166"/>
      <c r="AL494" s="166"/>
      <c r="AM494" s="166"/>
      <c r="AN494" s="166"/>
      <c r="AO494" s="166"/>
      <c r="AP494" s="166"/>
      <c r="AQ494" s="166"/>
      <c r="AR494" s="166"/>
      <c r="AS494" s="166"/>
      <c r="AT494" s="166"/>
      <c r="AU494" s="166"/>
      <c r="AV494" s="166"/>
      <c r="AW494" s="166"/>
      <c r="AX494" s="166"/>
      <c r="AY494" s="166"/>
      <c r="AZ494" s="166"/>
      <c r="BA494" s="166"/>
      <c r="BB494" s="166"/>
      <c r="BC494" s="166"/>
      <c r="BD494" s="166"/>
      <c r="BE494" s="166"/>
      <c r="BF494" s="166"/>
      <c r="BG494" s="166"/>
      <c r="BH494" s="166"/>
      <c r="BI494" s="166"/>
      <c r="BJ494" s="166"/>
      <c r="BK494" s="166"/>
      <c r="BL494" s="166"/>
      <c r="BM494" s="166"/>
      <c r="BN494" s="166"/>
      <c r="BO494" s="166"/>
      <c r="BP494" s="166"/>
      <c r="BQ494" s="166"/>
      <c r="BR494" s="166"/>
      <c r="BS494" s="166"/>
      <c r="BT494" s="166"/>
      <c r="BU494" s="166"/>
      <c r="BV494" s="166"/>
      <c r="BW494" s="166"/>
      <c r="BX494" s="166"/>
      <c r="BY494" s="166"/>
      <c r="BZ494" s="166"/>
      <c r="CA494" s="166"/>
      <c r="CB494" s="166"/>
      <c r="CC494" s="166"/>
      <c r="CD494" s="166"/>
      <c r="CE494" s="166"/>
      <c r="CF494" s="166"/>
      <c r="CG494" s="166"/>
      <c r="CH494" s="166"/>
      <c r="CI494" s="166"/>
      <c r="CJ494" s="166"/>
      <c r="CK494" s="166"/>
      <c r="CL494" s="166"/>
      <c r="CM494" s="166"/>
      <c r="CN494" s="166"/>
      <c r="CO494" s="166"/>
      <c r="CP494" s="166"/>
      <c r="CQ494" s="166"/>
      <c r="CR494" s="166"/>
      <c r="CS494" s="166"/>
      <c r="CT494" s="166"/>
      <c r="CU494" s="166"/>
      <c r="CV494" s="166"/>
      <c r="CW494" s="166"/>
      <c r="CX494" s="166"/>
      <c r="CY494" s="166"/>
      <c r="CZ494" s="166"/>
      <c r="DA494" s="166"/>
      <c r="DB494" s="166"/>
      <c r="DC494" s="166"/>
      <c r="DD494" s="166"/>
      <c r="DE494" s="166"/>
      <c r="DF494" s="166"/>
      <c r="DG494" s="166"/>
      <c r="DH494" s="166"/>
      <c r="DI494" s="166"/>
      <c r="DJ494" s="166"/>
      <c r="DK494" s="166"/>
      <c r="DL494" s="166"/>
      <c r="DM494" s="166"/>
      <c r="DN494" s="166"/>
      <c r="DO494" s="166"/>
      <c r="DP494" s="166"/>
      <c r="DQ494" s="166"/>
      <c r="DR494" s="166"/>
      <c r="DS494" s="166"/>
      <c r="DT494" s="166"/>
      <c r="DU494" s="166"/>
      <c r="DV494" s="166"/>
      <c r="DW494" s="166"/>
      <c r="DX494" s="166"/>
      <c r="DY494" s="166"/>
      <c r="DZ494" s="166"/>
      <c r="EA494" s="166"/>
      <c r="EB494" s="166"/>
      <c r="EC494" s="166"/>
      <c r="ED494" s="166"/>
      <c r="EE494" s="166"/>
      <c r="EF494" s="166"/>
      <c r="EG494" s="166"/>
      <c r="EH494" s="166"/>
      <c r="EI494" s="166"/>
      <c r="EJ494" s="166"/>
      <c r="EK494" s="166"/>
      <c r="EL494" s="166"/>
      <c r="EM494" s="166"/>
      <c r="EN494" s="166"/>
      <c r="EO494" s="166"/>
      <c r="EP494" s="166"/>
      <c r="EQ494" s="166"/>
      <c r="ER494" s="166"/>
      <c r="ES494" s="166"/>
      <c r="ET494" s="166"/>
    </row>
    <row r="495" spans="20:150">
      <c r="T495" s="166"/>
      <c r="U495" s="166"/>
      <c r="V495" s="166"/>
      <c r="W495" s="166"/>
      <c r="X495" s="166"/>
      <c r="Y495" s="166"/>
      <c r="Z495" s="166"/>
      <c r="AA495" s="166"/>
      <c r="AB495" s="166"/>
      <c r="AC495" s="166"/>
      <c r="AD495" s="166"/>
      <c r="AE495" s="166"/>
      <c r="AF495" s="166"/>
      <c r="AG495" s="166"/>
      <c r="AH495" s="166"/>
      <c r="AI495" s="166"/>
      <c r="AJ495" s="166"/>
      <c r="AK495" s="166"/>
      <c r="AL495" s="166"/>
      <c r="AM495" s="166"/>
      <c r="AN495" s="166"/>
      <c r="AO495" s="166"/>
      <c r="AP495" s="166"/>
      <c r="AQ495" s="166"/>
      <c r="AR495" s="166"/>
      <c r="AS495" s="166"/>
      <c r="AT495" s="166"/>
      <c r="AU495" s="166"/>
      <c r="AV495" s="166"/>
      <c r="AW495" s="166"/>
      <c r="AX495" s="166"/>
      <c r="AY495" s="166"/>
      <c r="AZ495" s="166"/>
      <c r="BA495" s="166"/>
      <c r="BB495" s="166"/>
      <c r="BC495" s="166"/>
      <c r="BD495" s="166"/>
      <c r="BE495" s="166"/>
      <c r="BF495" s="166"/>
      <c r="BG495" s="166"/>
      <c r="BH495" s="166"/>
      <c r="BI495" s="166"/>
      <c r="BJ495" s="166"/>
      <c r="BK495" s="166"/>
      <c r="BL495" s="166"/>
      <c r="BM495" s="166"/>
      <c r="BN495" s="166"/>
      <c r="BO495" s="166"/>
      <c r="BP495" s="166"/>
      <c r="BQ495" s="166"/>
      <c r="BR495" s="166"/>
      <c r="BS495" s="166"/>
      <c r="BT495" s="166"/>
      <c r="BU495" s="166"/>
      <c r="BV495" s="166"/>
      <c r="BW495" s="166"/>
      <c r="BX495" s="166"/>
      <c r="BY495" s="166"/>
      <c r="BZ495" s="166"/>
      <c r="CA495" s="166"/>
      <c r="CB495" s="166"/>
      <c r="CC495" s="166"/>
      <c r="CD495" s="166"/>
      <c r="CE495" s="166"/>
      <c r="CF495" s="166"/>
      <c r="CG495" s="166"/>
      <c r="CH495" s="166"/>
      <c r="CI495" s="166"/>
      <c r="CJ495" s="166"/>
      <c r="CK495" s="166"/>
      <c r="CL495" s="166"/>
      <c r="CM495" s="166"/>
      <c r="CN495" s="166"/>
      <c r="CO495" s="166"/>
      <c r="CP495" s="166"/>
      <c r="CQ495" s="166"/>
      <c r="CR495" s="166"/>
      <c r="CS495" s="166"/>
      <c r="CT495" s="166"/>
      <c r="CU495" s="166"/>
      <c r="CV495" s="166"/>
      <c r="CW495" s="166"/>
      <c r="CX495" s="166"/>
      <c r="CY495" s="166"/>
      <c r="CZ495" s="166"/>
      <c r="DA495" s="166"/>
      <c r="DB495" s="166"/>
      <c r="DC495" s="166"/>
      <c r="DD495" s="166"/>
      <c r="DE495" s="166"/>
      <c r="DF495" s="166"/>
      <c r="DG495" s="166"/>
      <c r="DH495" s="166"/>
      <c r="DI495" s="166"/>
      <c r="DJ495" s="166"/>
      <c r="DK495" s="166"/>
      <c r="DL495" s="166"/>
      <c r="DM495" s="166"/>
      <c r="DN495" s="166"/>
      <c r="DO495" s="166"/>
      <c r="DP495" s="166"/>
      <c r="DQ495" s="166"/>
      <c r="DR495" s="166"/>
      <c r="DS495" s="166"/>
      <c r="DT495" s="166"/>
      <c r="DU495" s="166"/>
      <c r="DV495" s="166"/>
      <c r="DW495" s="166"/>
      <c r="DX495" s="166"/>
      <c r="DY495" s="166"/>
      <c r="DZ495" s="166"/>
      <c r="EA495" s="166"/>
      <c r="EB495" s="166"/>
      <c r="EC495" s="166"/>
      <c r="ED495" s="166"/>
      <c r="EE495" s="166"/>
      <c r="EF495" s="166"/>
      <c r="EG495" s="166"/>
      <c r="EH495" s="166"/>
      <c r="EI495" s="166"/>
      <c r="EJ495" s="166"/>
      <c r="EK495" s="166"/>
      <c r="EL495" s="166"/>
      <c r="EM495" s="166"/>
      <c r="EN495" s="166"/>
      <c r="EO495" s="166"/>
      <c r="EP495" s="166"/>
      <c r="EQ495" s="166"/>
      <c r="ER495" s="166"/>
      <c r="ES495" s="166"/>
      <c r="ET495" s="166"/>
    </row>
    <row r="496" spans="20:150">
      <c r="T496" s="166"/>
      <c r="U496" s="166"/>
      <c r="V496" s="166"/>
      <c r="W496" s="166"/>
      <c r="X496" s="166"/>
      <c r="Y496" s="166"/>
      <c r="Z496" s="166"/>
      <c r="AA496" s="166"/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166"/>
      <c r="AZ496" s="166"/>
      <c r="BA496" s="166"/>
      <c r="BB496" s="166"/>
      <c r="BC496" s="166"/>
      <c r="BD496" s="166"/>
      <c r="BE496" s="166"/>
      <c r="BF496" s="166"/>
      <c r="BG496" s="166"/>
      <c r="BH496" s="166"/>
      <c r="BI496" s="166"/>
      <c r="BJ496" s="166"/>
      <c r="BK496" s="166"/>
      <c r="BL496" s="166"/>
      <c r="BM496" s="166"/>
      <c r="BN496" s="166"/>
      <c r="BO496" s="166"/>
      <c r="BP496" s="166"/>
      <c r="BQ496" s="166"/>
      <c r="BR496" s="166"/>
      <c r="BS496" s="166"/>
      <c r="BT496" s="166"/>
      <c r="BU496" s="166"/>
      <c r="BV496" s="166"/>
      <c r="BW496" s="166"/>
      <c r="BX496" s="166"/>
      <c r="BY496" s="166"/>
      <c r="BZ496" s="166"/>
      <c r="CA496" s="166"/>
      <c r="CB496" s="166"/>
      <c r="CC496" s="166"/>
      <c r="CD496" s="166"/>
      <c r="CE496" s="166"/>
      <c r="CF496" s="166"/>
      <c r="CG496" s="166"/>
      <c r="CH496" s="166"/>
      <c r="CI496" s="166"/>
      <c r="CJ496" s="166"/>
      <c r="CK496" s="166"/>
      <c r="CL496" s="166"/>
      <c r="CM496" s="166"/>
      <c r="CN496" s="166"/>
      <c r="CO496" s="166"/>
      <c r="CP496" s="166"/>
      <c r="CQ496" s="166"/>
      <c r="CR496" s="166"/>
      <c r="CS496" s="166"/>
      <c r="CT496" s="166"/>
      <c r="CU496" s="166"/>
      <c r="CV496" s="166"/>
      <c r="CW496" s="166"/>
      <c r="CX496" s="166"/>
      <c r="CY496" s="166"/>
      <c r="CZ496" s="166"/>
      <c r="DA496" s="166"/>
      <c r="DB496" s="166"/>
      <c r="DC496" s="166"/>
      <c r="DD496" s="166"/>
      <c r="DE496" s="166"/>
      <c r="DF496" s="166"/>
      <c r="DG496" s="166"/>
      <c r="DH496" s="166"/>
      <c r="DI496" s="166"/>
      <c r="DJ496" s="166"/>
      <c r="DK496" s="166"/>
      <c r="DL496" s="166"/>
      <c r="DM496" s="166"/>
      <c r="DN496" s="166"/>
      <c r="DO496" s="166"/>
      <c r="DP496" s="166"/>
      <c r="DQ496" s="166"/>
      <c r="DR496" s="166"/>
      <c r="DS496" s="166"/>
      <c r="DT496" s="166"/>
      <c r="DU496" s="166"/>
      <c r="DV496" s="166"/>
      <c r="DW496" s="166"/>
      <c r="DX496" s="166"/>
      <c r="DY496" s="166"/>
      <c r="DZ496" s="166"/>
      <c r="EA496" s="166"/>
      <c r="EB496" s="166"/>
      <c r="EC496" s="166"/>
      <c r="ED496" s="166"/>
      <c r="EE496" s="166"/>
      <c r="EF496" s="166"/>
      <c r="EG496" s="166"/>
      <c r="EH496" s="166"/>
      <c r="EI496" s="166"/>
      <c r="EJ496" s="166"/>
      <c r="EK496" s="166"/>
      <c r="EL496" s="166"/>
      <c r="EM496" s="166"/>
      <c r="EN496" s="166"/>
      <c r="EO496" s="166"/>
      <c r="EP496" s="166"/>
      <c r="EQ496" s="166"/>
      <c r="ER496" s="166"/>
      <c r="ES496" s="166"/>
      <c r="ET496" s="166"/>
    </row>
    <row r="497" spans="20:150">
      <c r="T497" s="166"/>
      <c r="U497" s="166"/>
      <c r="V497" s="166"/>
      <c r="W497" s="166"/>
      <c r="X497" s="166"/>
      <c r="Y497" s="166"/>
      <c r="Z497" s="166"/>
      <c r="AA497" s="166"/>
      <c r="AB497" s="166"/>
      <c r="AC497" s="166"/>
      <c r="AD497" s="166"/>
      <c r="AE497" s="166"/>
      <c r="AF497" s="166"/>
      <c r="AG497" s="166"/>
      <c r="AH497" s="166"/>
      <c r="AI497" s="166"/>
      <c r="AJ497" s="166"/>
      <c r="AK497" s="166"/>
      <c r="AL497" s="166"/>
      <c r="AM497" s="166"/>
      <c r="AN497" s="166"/>
      <c r="AO497" s="166"/>
      <c r="AP497" s="166"/>
      <c r="AQ497" s="166"/>
      <c r="AR497" s="166"/>
      <c r="AS497" s="166"/>
      <c r="AT497" s="166"/>
      <c r="AU497" s="166"/>
      <c r="AV497" s="166"/>
      <c r="AW497" s="166"/>
      <c r="AX497" s="166"/>
      <c r="AY497" s="166"/>
      <c r="AZ497" s="166"/>
      <c r="BA497" s="166"/>
      <c r="BB497" s="166"/>
      <c r="BC497" s="166"/>
      <c r="BD497" s="166"/>
      <c r="BE497" s="166"/>
      <c r="BF497" s="166"/>
      <c r="BG497" s="166"/>
      <c r="BH497" s="166"/>
      <c r="BI497" s="166"/>
      <c r="BJ497" s="166"/>
      <c r="BK497" s="166"/>
      <c r="BL497" s="166"/>
      <c r="BM497" s="166"/>
      <c r="BN497" s="166"/>
      <c r="BO497" s="166"/>
      <c r="BP497" s="166"/>
      <c r="BQ497" s="166"/>
      <c r="BR497" s="166"/>
      <c r="BS497" s="166"/>
      <c r="BT497" s="166"/>
      <c r="BU497" s="166"/>
      <c r="BV497" s="166"/>
      <c r="BW497" s="166"/>
      <c r="BX497" s="166"/>
      <c r="BY497" s="166"/>
      <c r="BZ497" s="166"/>
      <c r="CA497" s="166"/>
      <c r="CB497" s="166"/>
      <c r="CC497" s="166"/>
      <c r="CD497" s="166"/>
      <c r="CE497" s="166"/>
      <c r="CF497" s="166"/>
      <c r="CG497" s="166"/>
      <c r="CH497" s="166"/>
      <c r="CI497" s="166"/>
      <c r="CJ497" s="166"/>
      <c r="CK497" s="166"/>
      <c r="CL497" s="166"/>
      <c r="CM497" s="166"/>
      <c r="CN497" s="166"/>
      <c r="CO497" s="166"/>
      <c r="CP497" s="166"/>
      <c r="CQ497" s="166"/>
      <c r="CR497" s="166"/>
      <c r="CS497" s="166"/>
      <c r="CT497" s="166"/>
      <c r="CU497" s="166"/>
      <c r="CV497" s="166"/>
      <c r="CW497" s="166"/>
      <c r="CX497" s="166"/>
      <c r="CY497" s="166"/>
      <c r="CZ497" s="166"/>
      <c r="DA497" s="166"/>
      <c r="DB497" s="166"/>
      <c r="DC497" s="166"/>
      <c r="DD497" s="166"/>
      <c r="DE497" s="166"/>
      <c r="DF497" s="166"/>
      <c r="DG497" s="166"/>
      <c r="DH497" s="166"/>
      <c r="DI497" s="166"/>
      <c r="DJ497" s="166"/>
      <c r="DK497" s="166"/>
      <c r="DL497" s="166"/>
      <c r="DM497" s="166"/>
      <c r="DN497" s="166"/>
      <c r="DO497" s="166"/>
      <c r="DP497" s="166"/>
      <c r="DQ497" s="166"/>
      <c r="DR497" s="166"/>
      <c r="DS497" s="166"/>
      <c r="DT497" s="166"/>
      <c r="DU497" s="166"/>
      <c r="DV497" s="166"/>
      <c r="DW497" s="166"/>
      <c r="DX497" s="166"/>
      <c r="DY497" s="166"/>
      <c r="DZ497" s="166"/>
      <c r="EA497" s="166"/>
      <c r="EB497" s="166"/>
      <c r="EC497" s="166"/>
      <c r="ED497" s="166"/>
      <c r="EE497" s="166"/>
      <c r="EF497" s="166"/>
      <c r="EG497" s="166"/>
      <c r="EH497" s="166"/>
      <c r="EI497" s="166"/>
      <c r="EJ497" s="166"/>
      <c r="EK497" s="166"/>
      <c r="EL497" s="166"/>
      <c r="EM497" s="166"/>
      <c r="EN497" s="166"/>
      <c r="EO497" s="166"/>
      <c r="EP497" s="166"/>
      <c r="EQ497" s="166"/>
      <c r="ER497" s="166"/>
      <c r="ES497" s="166"/>
      <c r="ET497" s="166"/>
    </row>
    <row r="498" spans="20:150">
      <c r="T498" s="166"/>
      <c r="U498" s="166"/>
      <c r="V498" s="166"/>
      <c r="W498" s="166"/>
      <c r="X498" s="166"/>
      <c r="Y498" s="166"/>
      <c r="Z498" s="166"/>
      <c r="AA498" s="166"/>
      <c r="AB498" s="166"/>
      <c r="AC498" s="166"/>
      <c r="AD498" s="166"/>
      <c r="AE498" s="166"/>
      <c r="AF498" s="166"/>
      <c r="AG498" s="166"/>
      <c r="AH498" s="166"/>
      <c r="AI498" s="166"/>
      <c r="AJ498" s="166"/>
      <c r="AK498" s="166"/>
      <c r="AL498" s="166"/>
      <c r="AM498" s="166"/>
      <c r="AN498" s="166"/>
      <c r="AO498" s="166"/>
      <c r="AP498" s="166"/>
      <c r="AQ498" s="166"/>
      <c r="AR498" s="166"/>
      <c r="AS498" s="166"/>
      <c r="AT498" s="166"/>
      <c r="AU498" s="166"/>
      <c r="AV498" s="166"/>
      <c r="AW498" s="166"/>
      <c r="AX498" s="166"/>
      <c r="AY498" s="166"/>
      <c r="AZ498" s="166"/>
      <c r="BA498" s="166"/>
      <c r="BB498" s="166"/>
      <c r="BC498" s="166"/>
      <c r="BD498" s="166"/>
      <c r="BE498" s="166"/>
      <c r="BF498" s="166"/>
      <c r="BG498" s="166"/>
      <c r="BH498" s="166"/>
      <c r="BI498" s="166"/>
      <c r="BJ498" s="166"/>
      <c r="BK498" s="166"/>
      <c r="BL498" s="166"/>
      <c r="BM498" s="166"/>
      <c r="BN498" s="166"/>
      <c r="BO498" s="166"/>
      <c r="BP498" s="166"/>
      <c r="BQ498" s="166"/>
      <c r="BR498" s="166"/>
      <c r="BS498" s="166"/>
      <c r="BT498" s="166"/>
      <c r="BU498" s="166"/>
      <c r="BV498" s="166"/>
      <c r="BW498" s="166"/>
      <c r="BX498" s="166"/>
      <c r="BY498" s="166"/>
      <c r="BZ498" s="166"/>
      <c r="CA498" s="166"/>
      <c r="CB498" s="166"/>
      <c r="CC498" s="166"/>
      <c r="CD498" s="166"/>
      <c r="CE498" s="166"/>
      <c r="CF498" s="166"/>
      <c r="CG498" s="166"/>
      <c r="CH498" s="166"/>
      <c r="CI498" s="166"/>
      <c r="CJ498" s="166"/>
      <c r="CK498" s="166"/>
      <c r="CL498" s="166"/>
      <c r="CM498" s="166"/>
      <c r="CN498" s="166"/>
      <c r="CO498" s="166"/>
      <c r="CP498" s="166"/>
      <c r="CQ498" s="166"/>
      <c r="CR498" s="166"/>
      <c r="CS498" s="166"/>
      <c r="CT498" s="166"/>
      <c r="CU498" s="166"/>
      <c r="CV498" s="166"/>
      <c r="CW498" s="166"/>
      <c r="CX498" s="166"/>
      <c r="CY498" s="166"/>
      <c r="CZ498" s="166"/>
      <c r="DA498" s="166"/>
      <c r="DB498" s="166"/>
      <c r="DC498" s="166"/>
      <c r="DD498" s="166"/>
      <c r="DE498" s="166"/>
      <c r="DF498" s="166"/>
      <c r="DG498" s="166"/>
      <c r="DH498" s="166"/>
      <c r="DI498" s="166"/>
      <c r="DJ498" s="166"/>
      <c r="DK498" s="166"/>
      <c r="DL498" s="166"/>
      <c r="DM498" s="166"/>
      <c r="DN498" s="166"/>
      <c r="DO498" s="166"/>
      <c r="DP498" s="166"/>
      <c r="DQ498" s="166"/>
      <c r="DR498" s="166"/>
      <c r="DS498" s="166"/>
      <c r="DT498" s="166"/>
      <c r="DU498" s="166"/>
      <c r="DV498" s="166"/>
      <c r="DW498" s="166"/>
      <c r="DX498" s="166"/>
      <c r="DY498" s="166"/>
      <c r="DZ498" s="166"/>
      <c r="EA498" s="166"/>
      <c r="EB498" s="166"/>
      <c r="EC498" s="166"/>
      <c r="ED498" s="166"/>
      <c r="EE498" s="166"/>
      <c r="EF498" s="166"/>
      <c r="EG498" s="166"/>
      <c r="EH498" s="166"/>
      <c r="EI498" s="166"/>
      <c r="EJ498" s="166"/>
      <c r="EK498" s="166"/>
      <c r="EL498" s="166"/>
      <c r="EM498" s="166"/>
      <c r="EN498" s="166"/>
      <c r="EO498" s="166"/>
      <c r="EP498" s="166"/>
      <c r="EQ498" s="166"/>
      <c r="ER498" s="166"/>
      <c r="ES498" s="166"/>
      <c r="ET498" s="166"/>
    </row>
    <row r="499" spans="20:150">
      <c r="T499" s="166"/>
      <c r="U499" s="166"/>
      <c r="V499" s="166"/>
      <c r="W499" s="166"/>
      <c r="X499" s="166"/>
      <c r="Y499" s="166"/>
      <c r="Z499" s="166"/>
      <c r="AA499" s="166"/>
      <c r="AB499" s="166"/>
      <c r="AC499" s="166"/>
      <c r="AD499" s="166"/>
      <c r="AE499" s="166"/>
      <c r="AF499" s="166"/>
      <c r="AG499" s="166"/>
      <c r="AH499" s="166"/>
      <c r="AI499" s="166"/>
      <c r="AJ499" s="166"/>
      <c r="AK499" s="166"/>
      <c r="AL499" s="166"/>
      <c r="AM499" s="166"/>
      <c r="AN499" s="166"/>
      <c r="AO499" s="166"/>
      <c r="AP499" s="166"/>
      <c r="AQ499" s="166"/>
      <c r="AR499" s="166"/>
      <c r="AS499" s="166"/>
      <c r="AT499" s="166"/>
      <c r="AU499" s="166"/>
      <c r="AV499" s="166"/>
      <c r="AW499" s="166"/>
      <c r="AX499" s="166"/>
      <c r="AY499" s="166"/>
      <c r="AZ499" s="166"/>
      <c r="BA499" s="166"/>
      <c r="BB499" s="166"/>
      <c r="BC499" s="166"/>
      <c r="BD499" s="166"/>
      <c r="BE499" s="166"/>
      <c r="BF499" s="166"/>
      <c r="BG499" s="166"/>
      <c r="BH499" s="166"/>
      <c r="BI499" s="166"/>
      <c r="BJ499" s="166"/>
      <c r="BK499" s="166"/>
      <c r="BL499" s="166"/>
      <c r="BM499" s="166"/>
      <c r="BN499" s="166"/>
      <c r="BO499" s="166"/>
      <c r="BP499" s="166"/>
      <c r="BQ499" s="166"/>
      <c r="BR499" s="166"/>
      <c r="BS499" s="166"/>
      <c r="BT499" s="166"/>
      <c r="BU499" s="166"/>
      <c r="BV499" s="166"/>
      <c r="BW499" s="166"/>
      <c r="BX499" s="166"/>
      <c r="BY499" s="166"/>
      <c r="BZ499" s="166"/>
      <c r="CA499" s="166"/>
      <c r="CB499" s="166"/>
      <c r="CC499" s="166"/>
      <c r="CD499" s="166"/>
      <c r="CE499" s="166"/>
      <c r="CF499" s="166"/>
      <c r="CG499" s="166"/>
      <c r="CH499" s="166"/>
      <c r="CI499" s="166"/>
      <c r="CJ499" s="166"/>
      <c r="CK499" s="166"/>
      <c r="CL499" s="166"/>
      <c r="CM499" s="166"/>
      <c r="CN499" s="166"/>
      <c r="CO499" s="166"/>
      <c r="CP499" s="166"/>
      <c r="CQ499" s="166"/>
      <c r="CR499" s="166"/>
      <c r="CS499" s="166"/>
      <c r="CT499" s="166"/>
      <c r="CU499" s="166"/>
      <c r="CV499" s="166"/>
      <c r="CW499" s="166"/>
      <c r="CX499" s="166"/>
      <c r="CY499" s="166"/>
      <c r="CZ499" s="166"/>
      <c r="DA499" s="166"/>
      <c r="DB499" s="166"/>
      <c r="DC499" s="166"/>
      <c r="DD499" s="166"/>
      <c r="DE499" s="166"/>
      <c r="DF499" s="166"/>
      <c r="DG499" s="166"/>
      <c r="DH499" s="166"/>
      <c r="DI499" s="166"/>
      <c r="DJ499" s="166"/>
      <c r="DK499" s="166"/>
      <c r="DL499" s="166"/>
      <c r="DM499" s="166"/>
      <c r="DN499" s="166"/>
      <c r="DO499" s="166"/>
      <c r="DP499" s="166"/>
      <c r="DQ499" s="166"/>
      <c r="DR499" s="166"/>
      <c r="DS499" s="166"/>
      <c r="DT499" s="166"/>
      <c r="DU499" s="166"/>
      <c r="DV499" s="166"/>
      <c r="DW499" s="166"/>
      <c r="DX499" s="166"/>
      <c r="DY499" s="166"/>
      <c r="DZ499" s="166"/>
      <c r="EA499" s="166"/>
      <c r="EB499" s="166"/>
      <c r="EC499" s="166"/>
      <c r="ED499" s="166"/>
      <c r="EE499" s="166"/>
      <c r="EF499" s="166"/>
      <c r="EG499" s="166"/>
      <c r="EH499" s="166"/>
      <c r="EI499" s="166"/>
      <c r="EJ499" s="166"/>
      <c r="EK499" s="166"/>
      <c r="EL499" s="166"/>
      <c r="EM499" s="166"/>
      <c r="EN499" s="166"/>
      <c r="EO499" s="166"/>
      <c r="EP499" s="166"/>
      <c r="EQ499" s="166"/>
      <c r="ER499" s="166"/>
      <c r="ES499" s="166"/>
      <c r="ET499" s="166"/>
    </row>
    <row r="500" spans="20:150">
      <c r="T500" s="166"/>
      <c r="U500" s="166"/>
      <c r="V500" s="166"/>
      <c r="W500" s="166"/>
      <c r="X500" s="166"/>
      <c r="Y500" s="166"/>
      <c r="Z500" s="166"/>
      <c r="AA500" s="166"/>
      <c r="AB500" s="166"/>
      <c r="AC500" s="166"/>
      <c r="AD500" s="166"/>
      <c r="AE500" s="166"/>
      <c r="AF500" s="166"/>
      <c r="AG500" s="166"/>
      <c r="AH500" s="166"/>
      <c r="AI500" s="166"/>
      <c r="AJ500" s="166"/>
      <c r="AK500" s="166"/>
      <c r="AL500" s="166"/>
      <c r="AM500" s="166"/>
      <c r="AN500" s="166"/>
      <c r="AO500" s="166"/>
      <c r="AP500" s="166"/>
      <c r="AQ500" s="166"/>
      <c r="AR500" s="166"/>
      <c r="AS500" s="166"/>
      <c r="AT500" s="166"/>
      <c r="AU500" s="166"/>
      <c r="AV500" s="166"/>
      <c r="AW500" s="166"/>
      <c r="AX500" s="166"/>
      <c r="AY500" s="166"/>
      <c r="AZ500" s="166"/>
      <c r="BA500" s="166"/>
      <c r="BB500" s="166"/>
      <c r="BC500" s="166"/>
      <c r="BD500" s="166"/>
      <c r="BE500" s="166"/>
      <c r="BF500" s="166"/>
      <c r="BG500" s="166"/>
      <c r="BH500" s="166"/>
      <c r="BI500" s="166"/>
      <c r="BJ500" s="166"/>
      <c r="BK500" s="166"/>
      <c r="BL500" s="166"/>
      <c r="BM500" s="166"/>
      <c r="BN500" s="166"/>
      <c r="BO500" s="166"/>
      <c r="BP500" s="166"/>
      <c r="BQ500" s="166"/>
      <c r="BR500" s="166"/>
      <c r="BS500" s="166"/>
      <c r="BT500" s="166"/>
      <c r="BU500" s="166"/>
      <c r="BV500" s="166"/>
      <c r="BW500" s="166"/>
      <c r="BX500" s="166"/>
      <c r="BY500" s="166"/>
      <c r="BZ500" s="166"/>
      <c r="CA500" s="166"/>
      <c r="CB500" s="166"/>
      <c r="CC500" s="166"/>
      <c r="CD500" s="166"/>
      <c r="CE500" s="166"/>
      <c r="CF500" s="166"/>
      <c r="CG500" s="166"/>
      <c r="CH500" s="166"/>
      <c r="CI500" s="166"/>
      <c r="CJ500" s="166"/>
      <c r="CK500" s="166"/>
      <c r="CL500" s="166"/>
      <c r="CM500" s="166"/>
      <c r="CN500" s="166"/>
      <c r="CO500" s="166"/>
      <c r="CP500" s="166"/>
      <c r="CQ500" s="166"/>
      <c r="CR500" s="166"/>
      <c r="CS500" s="166"/>
      <c r="CT500" s="166"/>
      <c r="CU500" s="166"/>
      <c r="CV500" s="166"/>
      <c r="CW500" s="166"/>
      <c r="CX500" s="166"/>
      <c r="CY500" s="166"/>
      <c r="CZ500" s="166"/>
      <c r="DA500" s="166"/>
      <c r="DB500" s="166"/>
      <c r="DC500" s="166"/>
      <c r="DD500" s="166"/>
      <c r="DE500" s="166"/>
      <c r="DF500" s="166"/>
      <c r="DG500" s="166"/>
      <c r="DH500" s="166"/>
      <c r="DI500" s="166"/>
      <c r="DJ500" s="166"/>
      <c r="DK500" s="166"/>
      <c r="DL500" s="166"/>
      <c r="DM500" s="166"/>
      <c r="DN500" s="166"/>
      <c r="DO500" s="166"/>
      <c r="DP500" s="166"/>
      <c r="DQ500" s="166"/>
      <c r="DR500" s="166"/>
      <c r="DS500" s="166"/>
      <c r="DT500" s="166"/>
      <c r="DU500" s="166"/>
      <c r="DV500" s="166"/>
      <c r="DW500" s="166"/>
      <c r="DX500" s="166"/>
      <c r="DY500" s="166"/>
      <c r="DZ500" s="166"/>
      <c r="EA500" s="166"/>
      <c r="EB500" s="166"/>
      <c r="EC500" s="166"/>
      <c r="ED500" s="166"/>
      <c r="EE500" s="166"/>
      <c r="EF500" s="166"/>
      <c r="EG500" s="166"/>
      <c r="EH500" s="166"/>
      <c r="EI500" s="166"/>
      <c r="EJ500" s="166"/>
      <c r="EK500" s="166"/>
      <c r="EL500" s="166"/>
      <c r="EM500" s="166"/>
      <c r="EN500" s="166"/>
      <c r="EO500" s="166"/>
      <c r="EP500" s="166"/>
      <c r="EQ500" s="166"/>
      <c r="ER500" s="166"/>
      <c r="ES500" s="166"/>
      <c r="ET500" s="166"/>
    </row>
    <row r="501" spans="20:150">
      <c r="T501" s="166"/>
      <c r="U501" s="166"/>
      <c r="V501" s="166"/>
      <c r="W501" s="166"/>
      <c r="X501" s="166"/>
      <c r="Y501" s="166"/>
      <c r="Z501" s="166"/>
      <c r="AA501" s="166"/>
      <c r="AB501" s="166"/>
      <c r="AC501" s="166"/>
      <c r="AD501" s="166"/>
      <c r="AE501" s="166"/>
      <c r="AF501" s="166"/>
      <c r="AG501" s="166"/>
      <c r="AH501" s="166"/>
      <c r="AI501" s="166"/>
      <c r="AJ501" s="166"/>
      <c r="AK501" s="166"/>
      <c r="AL501" s="166"/>
      <c r="AM501" s="166"/>
      <c r="AN501" s="166"/>
      <c r="AO501" s="166"/>
      <c r="AP501" s="166"/>
      <c r="AQ501" s="166"/>
      <c r="AR501" s="166"/>
      <c r="AS501" s="166"/>
      <c r="AT501" s="166"/>
      <c r="AU501" s="166"/>
      <c r="AV501" s="166"/>
      <c r="AW501" s="166"/>
      <c r="AX501" s="166"/>
      <c r="AY501" s="166"/>
      <c r="AZ501" s="166"/>
      <c r="BA501" s="166"/>
      <c r="BB501" s="166"/>
      <c r="BC501" s="166"/>
      <c r="BD501" s="166"/>
      <c r="BE501" s="166"/>
      <c r="BF501" s="166"/>
      <c r="BG501" s="166"/>
      <c r="BH501" s="166"/>
      <c r="BI501" s="166"/>
      <c r="BJ501" s="166"/>
      <c r="BK501" s="166"/>
      <c r="BL501" s="166"/>
      <c r="BM501" s="166"/>
      <c r="BN501" s="166"/>
      <c r="BO501" s="166"/>
      <c r="BP501" s="166"/>
      <c r="BQ501" s="166"/>
      <c r="BR501" s="166"/>
      <c r="BS501" s="166"/>
      <c r="BT501" s="166"/>
      <c r="BU501" s="166"/>
      <c r="BV501" s="166"/>
      <c r="BW501" s="166"/>
      <c r="BX501" s="166"/>
      <c r="BY501" s="166"/>
      <c r="BZ501" s="166"/>
      <c r="CA501" s="166"/>
      <c r="CB501" s="166"/>
      <c r="CC501" s="166"/>
      <c r="CD501" s="166"/>
      <c r="CE501" s="166"/>
      <c r="CF501" s="166"/>
      <c r="CG501" s="166"/>
      <c r="CH501" s="166"/>
      <c r="CI501" s="166"/>
      <c r="CJ501" s="166"/>
      <c r="CK501" s="166"/>
      <c r="CL501" s="166"/>
      <c r="CM501" s="166"/>
      <c r="CN501" s="166"/>
      <c r="CO501" s="166"/>
      <c r="CP501" s="166"/>
      <c r="CQ501" s="166"/>
      <c r="CR501" s="166"/>
      <c r="CS501" s="166"/>
      <c r="CT501" s="166"/>
      <c r="CU501" s="166"/>
      <c r="CV501" s="166"/>
      <c r="CW501" s="166"/>
      <c r="CX501" s="166"/>
      <c r="CY501" s="166"/>
      <c r="CZ501" s="166"/>
      <c r="DA501" s="166"/>
      <c r="DB501" s="166"/>
      <c r="DC501" s="166"/>
      <c r="DD501" s="166"/>
      <c r="DE501" s="166"/>
      <c r="DF501" s="166"/>
      <c r="DG501" s="166"/>
      <c r="DH501" s="166"/>
      <c r="DI501" s="166"/>
      <c r="DJ501" s="166"/>
      <c r="DK501" s="166"/>
      <c r="DL501" s="166"/>
      <c r="DM501" s="166"/>
      <c r="DN501" s="166"/>
      <c r="DO501" s="166"/>
      <c r="DP501" s="166"/>
      <c r="DQ501" s="166"/>
      <c r="DR501" s="166"/>
      <c r="DS501" s="166"/>
      <c r="DT501" s="166"/>
      <c r="DU501" s="166"/>
      <c r="DV501" s="166"/>
      <c r="DW501" s="166"/>
      <c r="DX501" s="166"/>
      <c r="DY501" s="166"/>
      <c r="DZ501" s="166"/>
      <c r="EA501" s="166"/>
      <c r="EB501" s="166"/>
      <c r="EC501" s="166"/>
      <c r="ED501" s="166"/>
      <c r="EE501" s="166"/>
      <c r="EF501" s="166"/>
      <c r="EG501" s="166"/>
      <c r="EH501" s="166"/>
      <c r="EI501" s="166"/>
      <c r="EJ501" s="166"/>
      <c r="EK501" s="166"/>
      <c r="EL501" s="166"/>
      <c r="EM501" s="166"/>
      <c r="EN501" s="166"/>
      <c r="EO501" s="166"/>
      <c r="EP501" s="166"/>
      <c r="EQ501" s="166"/>
      <c r="ER501" s="166"/>
      <c r="ES501" s="166"/>
      <c r="ET501" s="166"/>
    </row>
    <row r="502" spans="20:150">
      <c r="T502" s="166"/>
      <c r="U502" s="166"/>
      <c r="V502" s="166"/>
      <c r="W502" s="166"/>
      <c r="X502" s="166"/>
      <c r="Y502" s="166"/>
      <c r="Z502" s="166"/>
      <c r="AA502" s="166"/>
      <c r="AB502" s="166"/>
      <c r="AC502" s="166"/>
      <c r="AD502" s="166"/>
      <c r="AE502" s="166"/>
      <c r="AF502" s="166"/>
      <c r="AG502" s="166"/>
      <c r="AH502" s="166"/>
      <c r="AI502" s="166"/>
      <c r="AJ502" s="166"/>
      <c r="AK502" s="166"/>
      <c r="AL502" s="166"/>
      <c r="AM502" s="166"/>
      <c r="AN502" s="166"/>
      <c r="AO502" s="166"/>
      <c r="AP502" s="166"/>
      <c r="AQ502" s="166"/>
      <c r="AR502" s="166"/>
      <c r="AS502" s="166"/>
      <c r="AT502" s="166"/>
      <c r="AU502" s="166"/>
      <c r="AV502" s="166"/>
      <c r="AW502" s="166"/>
      <c r="AX502" s="166"/>
      <c r="AY502" s="166"/>
      <c r="AZ502" s="166"/>
      <c r="BA502" s="166"/>
      <c r="BB502" s="166"/>
      <c r="BC502" s="166"/>
      <c r="BD502" s="166"/>
      <c r="BE502" s="166"/>
      <c r="BF502" s="166"/>
      <c r="BG502" s="166"/>
      <c r="BH502" s="166"/>
      <c r="BI502" s="166"/>
      <c r="BJ502" s="166"/>
      <c r="BK502" s="166"/>
      <c r="BL502" s="166"/>
      <c r="BM502" s="166"/>
      <c r="BN502" s="166"/>
      <c r="BO502" s="166"/>
      <c r="BP502" s="166"/>
      <c r="BQ502" s="166"/>
      <c r="BR502" s="166"/>
      <c r="BS502" s="166"/>
      <c r="BT502" s="166"/>
      <c r="BU502" s="166"/>
      <c r="BV502" s="166"/>
      <c r="BW502" s="166"/>
      <c r="BX502" s="166"/>
      <c r="BY502" s="166"/>
      <c r="BZ502" s="166"/>
      <c r="CA502" s="166"/>
      <c r="CB502" s="166"/>
      <c r="CC502" s="166"/>
      <c r="CD502" s="166"/>
      <c r="CE502" s="166"/>
      <c r="CF502" s="166"/>
      <c r="CG502" s="166"/>
      <c r="CH502" s="166"/>
      <c r="CI502" s="166"/>
      <c r="CJ502" s="166"/>
      <c r="CK502" s="166"/>
      <c r="CL502" s="166"/>
      <c r="CM502" s="166"/>
      <c r="CN502" s="166"/>
      <c r="CO502" s="166"/>
      <c r="CP502" s="166"/>
      <c r="CQ502" s="166"/>
      <c r="CR502" s="166"/>
      <c r="CS502" s="166"/>
      <c r="CT502" s="166"/>
      <c r="CU502" s="166"/>
      <c r="CV502" s="166"/>
      <c r="CW502" s="166"/>
      <c r="CX502" s="166"/>
      <c r="CY502" s="166"/>
      <c r="CZ502" s="166"/>
      <c r="DA502" s="166"/>
      <c r="DB502" s="166"/>
      <c r="DC502" s="166"/>
      <c r="DD502" s="166"/>
      <c r="DE502" s="166"/>
      <c r="DF502" s="166"/>
      <c r="DG502" s="166"/>
      <c r="DH502" s="166"/>
      <c r="DI502" s="166"/>
      <c r="DJ502" s="166"/>
      <c r="DK502" s="166"/>
      <c r="DL502" s="166"/>
      <c r="DM502" s="166"/>
      <c r="DN502" s="166"/>
      <c r="DO502" s="166"/>
      <c r="DP502" s="166"/>
      <c r="DQ502" s="166"/>
      <c r="DR502" s="166"/>
      <c r="DS502" s="166"/>
      <c r="DT502" s="166"/>
      <c r="DU502" s="166"/>
      <c r="DV502" s="166"/>
      <c r="DW502" s="166"/>
      <c r="DX502" s="166"/>
      <c r="DY502" s="166"/>
      <c r="DZ502" s="166"/>
      <c r="EA502" s="166"/>
      <c r="EB502" s="166"/>
      <c r="EC502" s="166"/>
      <c r="ED502" s="166"/>
      <c r="EE502" s="166"/>
      <c r="EF502" s="166"/>
      <c r="EG502" s="166"/>
      <c r="EH502" s="166"/>
      <c r="EI502" s="166"/>
      <c r="EJ502" s="166"/>
      <c r="EK502" s="166"/>
      <c r="EL502" s="166"/>
      <c r="EM502" s="166"/>
      <c r="EN502" s="166"/>
      <c r="EO502" s="166"/>
      <c r="EP502" s="166"/>
      <c r="EQ502" s="166"/>
      <c r="ER502" s="166"/>
      <c r="ES502" s="166"/>
      <c r="ET502" s="166"/>
    </row>
    <row r="503" spans="20:150">
      <c r="T503" s="166"/>
      <c r="U503" s="166"/>
      <c r="V503" s="166"/>
      <c r="W503" s="166"/>
      <c r="X503" s="166"/>
      <c r="Y503" s="166"/>
      <c r="Z503" s="166"/>
      <c r="AA503" s="166"/>
      <c r="AB503" s="166"/>
      <c r="AC503" s="166"/>
      <c r="AD503" s="166"/>
      <c r="AE503" s="166"/>
      <c r="AF503" s="166"/>
      <c r="AG503" s="166"/>
      <c r="AH503" s="166"/>
      <c r="AI503" s="166"/>
      <c r="AJ503" s="166"/>
      <c r="AK503" s="166"/>
      <c r="AL503" s="166"/>
      <c r="AM503" s="166"/>
      <c r="AN503" s="166"/>
      <c r="AO503" s="166"/>
      <c r="AP503" s="166"/>
      <c r="AQ503" s="166"/>
      <c r="AR503" s="166"/>
      <c r="AS503" s="166"/>
      <c r="AT503" s="166"/>
      <c r="AU503" s="166"/>
      <c r="AV503" s="166"/>
      <c r="AW503" s="166"/>
      <c r="AX503" s="166"/>
      <c r="AY503" s="166"/>
      <c r="AZ503" s="166"/>
      <c r="BA503" s="166"/>
      <c r="BB503" s="166"/>
      <c r="BC503" s="166"/>
      <c r="BD503" s="166"/>
      <c r="BE503" s="166"/>
      <c r="BF503" s="166"/>
      <c r="BG503" s="166"/>
      <c r="BH503" s="166"/>
      <c r="BI503" s="166"/>
      <c r="BJ503" s="166"/>
      <c r="BK503" s="166"/>
      <c r="BL503" s="166"/>
      <c r="BM503" s="166"/>
      <c r="BN503" s="166"/>
      <c r="BO503" s="166"/>
      <c r="BP503" s="166"/>
      <c r="BQ503" s="166"/>
      <c r="BR503" s="166"/>
      <c r="BS503" s="166"/>
      <c r="BT503" s="166"/>
      <c r="BU503" s="166"/>
      <c r="BV503" s="166"/>
      <c r="BW503" s="166"/>
      <c r="BX503" s="166"/>
      <c r="BY503" s="166"/>
      <c r="BZ503" s="166"/>
      <c r="CA503" s="166"/>
      <c r="CB503" s="166"/>
      <c r="CC503" s="166"/>
      <c r="CD503" s="166"/>
      <c r="CE503" s="166"/>
      <c r="CF503" s="166"/>
      <c r="CG503" s="166"/>
      <c r="CH503" s="166"/>
      <c r="CI503" s="166"/>
      <c r="CJ503" s="166"/>
      <c r="CK503" s="166"/>
      <c r="CL503" s="166"/>
      <c r="CM503" s="166"/>
      <c r="CN503" s="166"/>
      <c r="CO503" s="166"/>
      <c r="CP503" s="166"/>
      <c r="CQ503" s="166"/>
      <c r="CR503" s="166"/>
      <c r="CS503" s="166"/>
      <c r="CT503" s="166"/>
      <c r="CU503" s="166"/>
      <c r="CV503" s="166"/>
      <c r="CW503" s="166"/>
      <c r="CX503" s="166"/>
      <c r="CY503" s="166"/>
      <c r="CZ503" s="166"/>
      <c r="DA503" s="166"/>
      <c r="DB503" s="166"/>
      <c r="DC503" s="166"/>
      <c r="DD503" s="166"/>
      <c r="DE503" s="166"/>
      <c r="DF503" s="166"/>
      <c r="DG503" s="166"/>
      <c r="DH503" s="166"/>
      <c r="DI503" s="166"/>
      <c r="DJ503" s="166"/>
      <c r="DK503" s="166"/>
      <c r="DL503" s="166"/>
      <c r="DM503" s="166"/>
      <c r="DN503" s="166"/>
      <c r="DO503" s="166"/>
      <c r="DP503" s="166"/>
      <c r="DQ503" s="166"/>
      <c r="DR503" s="166"/>
      <c r="DS503" s="166"/>
      <c r="DT503" s="166"/>
      <c r="DU503" s="166"/>
      <c r="DV503" s="166"/>
      <c r="DW503" s="166"/>
      <c r="DX503" s="166"/>
      <c r="DY503" s="166"/>
      <c r="DZ503" s="166"/>
      <c r="EA503" s="166"/>
      <c r="EB503" s="166"/>
      <c r="EC503" s="166"/>
      <c r="ED503" s="166"/>
      <c r="EE503" s="166"/>
      <c r="EF503" s="166"/>
      <c r="EG503" s="166"/>
      <c r="EH503" s="166"/>
      <c r="EI503" s="166"/>
      <c r="EJ503" s="166"/>
      <c r="EK503" s="166"/>
      <c r="EL503" s="166"/>
      <c r="EM503" s="166"/>
      <c r="EN503" s="166"/>
      <c r="EO503" s="166"/>
      <c r="EP503" s="166"/>
      <c r="EQ503" s="166"/>
      <c r="ER503" s="166"/>
      <c r="ES503" s="166"/>
      <c r="ET503" s="166"/>
    </row>
    <row r="504" spans="20:150">
      <c r="T504" s="166"/>
      <c r="U504" s="166"/>
      <c r="V504" s="166"/>
      <c r="W504" s="166"/>
      <c r="X504" s="166"/>
      <c r="Y504" s="166"/>
      <c r="Z504" s="166"/>
      <c r="AA504" s="166"/>
      <c r="AB504" s="166"/>
      <c r="AC504" s="166"/>
      <c r="AD504" s="166"/>
      <c r="AE504" s="166"/>
      <c r="AF504" s="166"/>
      <c r="AG504" s="166"/>
      <c r="AH504" s="166"/>
      <c r="AI504" s="166"/>
      <c r="AJ504" s="166"/>
      <c r="AK504" s="166"/>
      <c r="AL504" s="166"/>
      <c r="AM504" s="166"/>
      <c r="AN504" s="166"/>
      <c r="AO504" s="166"/>
      <c r="AP504" s="166"/>
      <c r="AQ504" s="166"/>
      <c r="AR504" s="166"/>
      <c r="AS504" s="166"/>
      <c r="AT504" s="166"/>
      <c r="AU504" s="166"/>
      <c r="AV504" s="166"/>
      <c r="AW504" s="166"/>
      <c r="AX504" s="166"/>
      <c r="AY504" s="166"/>
      <c r="AZ504" s="166"/>
      <c r="BA504" s="166"/>
      <c r="BB504" s="166"/>
      <c r="BC504" s="166"/>
      <c r="BD504" s="166"/>
      <c r="BE504" s="166"/>
      <c r="BF504" s="166"/>
      <c r="BG504" s="166"/>
      <c r="BH504" s="166"/>
      <c r="BI504" s="166"/>
      <c r="BJ504" s="166"/>
      <c r="BK504" s="166"/>
      <c r="BL504" s="166"/>
      <c r="BM504" s="166"/>
      <c r="BN504" s="166"/>
      <c r="BO504" s="166"/>
      <c r="BP504" s="166"/>
      <c r="BQ504" s="166"/>
      <c r="BR504" s="166"/>
      <c r="BS504" s="166"/>
      <c r="BT504" s="166"/>
      <c r="BU504" s="166"/>
      <c r="BV504" s="166"/>
      <c r="BW504" s="166"/>
      <c r="BX504" s="166"/>
      <c r="BY504" s="166"/>
      <c r="BZ504" s="166"/>
      <c r="CA504" s="166"/>
      <c r="CB504" s="166"/>
      <c r="CC504" s="166"/>
      <c r="CD504" s="166"/>
      <c r="CE504" s="166"/>
      <c r="CF504" s="166"/>
      <c r="CG504" s="166"/>
      <c r="CH504" s="166"/>
      <c r="CI504" s="166"/>
      <c r="CJ504" s="166"/>
      <c r="CK504" s="166"/>
      <c r="CL504" s="166"/>
      <c r="CM504" s="166"/>
      <c r="CN504" s="166"/>
      <c r="CO504" s="166"/>
      <c r="CP504" s="166"/>
      <c r="CQ504" s="166"/>
      <c r="CR504" s="166"/>
      <c r="CS504" s="166"/>
      <c r="CT504" s="166"/>
      <c r="CU504" s="166"/>
      <c r="CV504" s="166"/>
      <c r="CW504" s="166"/>
      <c r="CX504" s="166"/>
      <c r="CY504" s="166"/>
      <c r="CZ504" s="166"/>
      <c r="DA504" s="166"/>
      <c r="DB504" s="166"/>
      <c r="DC504" s="166"/>
      <c r="DD504" s="166"/>
      <c r="DE504" s="166"/>
      <c r="DF504" s="166"/>
      <c r="DG504" s="166"/>
      <c r="DH504" s="166"/>
      <c r="DI504" s="166"/>
      <c r="DJ504" s="166"/>
      <c r="DK504" s="166"/>
      <c r="DL504" s="166"/>
      <c r="DM504" s="166"/>
      <c r="DN504" s="166"/>
      <c r="DO504" s="166"/>
      <c r="DP504" s="166"/>
      <c r="DQ504" s="166"/>
      <c r="DR504" s="166"/>
      <c r="DS504" s="166"/>
      <c r="DT504" s="166"/>
      <c r="DU504" s="166"/>
      <c r="DV504" s="166"/>
      <c r="DW504" s="166"/>
      <c r="DX504" s="166"/>
      <c r="DY504" s="166"/>
      <c r="DZ504" s="166"/>
      <c r="EA504" s="166"/>
      <c r="EB504" s="166"/>
      <c r="EC504" s="166"/>
      <c r="ED504" s="166"/>
      <c r="EE504" s="166"/>
      <c r="EF504" s="166"/>
      <c r="EG504" s="166"/>
      <c r="EH504" s="166"/>
      <c r="EI504" s="166"/>
      <c r="EJ504" s="166"/>
      <c r="EK504" s="166"/>
      <c r="EL504" s="166"/>
      <c r="EM504" s="166"/>
      <c r="EN504" s="166"/>
      <c r="EO504" s="166"/>
      <c r="EP504" s="166"/>
      <c r="EQ504" s="166"/>
      <c r="ER504" s="166"/>
      <c r="ES504" s="166"/>
      <c r="ET504" s="166"/>
    </row>
    <row r="505" spans="20:150">
      <c r="T505" s="166"/>
      <c r="U505" s="166"/>
      <c r="V505" s="166"/>
      <c r="W505" s="166"/>
      <c r="X505" s="166"/>
      <c r="Y505" s="166"/>
      <c r="Z505" s="166"/>
      <c r="AA505" s="166"/>
      <c r="AB505" s="166"/>
      <c r="AC505" s="166"/>
      <c r="AD505" s="166"/>
      <c r="AE505" s="166"/>
      <c r="AF505" s="166"/>
      <c r="AG505" s="166"/>
      <c r="AH505" s="166"/>
      <c r="AI505" s="166"/>
      <c r="AJ505" s="166"/>
      <c r="AK505" s="166"/>
      <c r="AL505" s="166"/>
      <c r="AM505" s="166"/>
      <c r="AN505" s="166"/>
      <c r="AO505" s="166"/>
      <c r="AP505" s="166"/>
      <c r="AQ505" s="166"/>
      <c r="AR505" s="166"/>
      <c r="AS505" s="166"/>
      <c r="AT505" s="166"/>
      <c r="AU505" s="166"/>
      <c r="AV505" s="166"/>
      <c r="AW505" s="166"/>
      <c r="AX505" s="166"/>
      <c r="AY505" s="166"/>
      <c r="AZ505" s="166"/>
      <c r="BA505" s="166"/>
      <c r="BB505" s="166"/>
      <c r="BC505" s="166"/>
      <c r="BD505" s="166"/>
      <c r="BE505" s="166"/>
      <c r="BF505" s="166"/>
      <c r="BG505" s="166"/>
      <c r="BH505" s="166"/>
      <c r="BI505" s="166"/>
      <c r="BJ505" s="166"/>
      <c r="BK505" s="166"/>
      <c r="BL505" s="166"/>
      <c r="BM505" s="166"/>
      <c r="BN505" s="166"/>
      <c r="BO505" s="166"/>
      <c r="BP505" s="166"/>
      <c r="BQ505" s="166"/>
      <c r="BR505" s="166"/>
      <c r="BS505" s="166"/>
      <c r="BT505" s="166"/>
      <c r="BU505" s="166"/>
      <c r="BV505" s="166"/>
      <c r="BW505" s="166"/>
      <c r="BX505" s="166"/>
      <c r="BY505" s="166"/>
      <c r="BZ505" s="166"/>
      <c r="CA505" s="166"/>
      <c r="CB505" s="166"/>
      <c r="CC505" s="166"/>
      <c r="CD505" s="166"/>
      <c r="CE505" s="166"/>
      <c r="CF505" s="166"/>
      <c r="CG505" s="166"/>
      <c r="CH505" s="166"/>
      <c r="CI505" s="166"/>
      <c r="CJ505" s="166"/>
      <c r="CK505" s="166"/>
      <c r="CL505" s="166"/>
      <c r="CM505" s="166"/>
      <c r="CN505" s="166"/>
      <c r="CO505" s="166"/>
      <c r="CP505" s="166"/>
      <c r="CQ505" s="166"/>
      <c r="CR505" s="166"/>
      <c r="CS505" s="166"/>
      <c r="CT505" s="166"/>
      <c r="CU505" s="166"/>
      <c r="CV505" s="166"/>
      <c r="CW505" s="166"/>
      <c r="CX505" s="166"/>
      <c r="CY505" s="166"/>
      <c r="CZ505" s="166"/>
      <c r="DA505" s="166"/>
      <c r="DB505" s="166"/>
      <c r="DC505" s="166"/>
      <c r="DD505" s="166"/>
      <c r="DE505" s="166"/>
      <c r="DF505" s="166"/>
      <c r="DG505" s="166"/>
      <c r="DH505" s="166"/>
      <c r="DI505" s="166"/>
      <c r="DJ505" s="166"/>
      <c r="DK505" s="166"/>
      <c r="DL505" s="166"/>
      <c r="DM505" s="166"/>
      <c r="DN505" s="166"/>
      <c r="DO505" s="166"/>
      <c r="DP505" s="166"/>
      <c r="DQ505" s="166"/>
      <c r="DR505" s="166"/>
      <c r="DS505" s="166"/>
      <c r="DT505" s="166"/>
      <c r="DU505" s="166"/>
      <c r="DV505" s="166"/>
      <c r="DW505" s="166"/>
      <c r="DX505" s="166"/>
      <c r="DY505" s="166"/>
      <c r="DZ505" s="166"/>
      <c r="EA505" s="166"/>
      <c r="EB505" s="166"/>
      <c r="EC505" s="166"/>
      <c r="ED505" s="166"/>
      <c r="EE505" s="166"/>
      <c r="EF505" s="166"/>
      <c r="EG505" s="166"/>
      <c r="EH505" s="166"/>
      <c r="EI505" s="166"/>
      <c r="EJ505" s="166"/>
      <c r="EK505" s="166"/>
      <c r="EL505" s="166"/>
      <c r="EM505" s="166"/>
      <c r="EN505" s="166"/>
      <c r="EO505" s="166"/>
      <c r="EP505" s="166"/>
      <c r="EQ505" s="166"/>
      <c r="ER505" s="166"/>
      <c r="ES505" s="166"/>
      <c r="ET505" s="166"/>
    </row>
    <row r="506" spans="20:150">
      <c r="T506" s="166"/>
      <c r="U506" s="166"/>
      <c r="V506" s="166"/>
      <c r="W506" s="166"/>
      <c r="X506" s="166"/>
      <c r="Y506" s="166"/>
      <c r="Z506" s="166"/>
      <c r="AA506" s="166"/>
      <c r="AB506" s="166"/>
      <c r="AC506" s="166"/>
      <c r="AD506" s="166"/>
      <c r="AE506" s="166"/>
      <c r="AF506" s="166"/>
      <c r="AG506" s="166"/>
      <c r="AH506" s="166"/>
      <c r="AI506" s="166"/>
      <c r="AJ506" s="166"/>
      <c r="AK506" s="166"/>
      <c r="AL506" s="166"/>
      <c r="AM506" s="166"/>
      <c r="AN506" s="166"/>
      <c r="AO506" s="166"/>
      <c r="AP506" s="166"/>
      <c r="AQ506" s="166"/>
      <c r="AR506" s="166"/>
      <c r="AS506" s="166"/>
      <c r="AT506" s="166"/>
      <c r="AU506" s="166"/>
      <c r="AV506" s="166"/>
      <c r="AW506" s="166"/>
      <c r="AX506" s="166"/>
      <c r="AY506" s="166"/>
      <c r="AZ506" s="166"/>
      <c r="BA506" s="166"/>
      <c r="BB506" s="166"/>
      <c r="BC506" s="166"/>
      <c r="BD506" s="166"/>
      <c r="BE506" s="166"/>
      <c r="BF506" s="166"/>
      <c r="BG506" s="166"/>
      <c r="BH506" s="166"/>
      <c r="BI506" s="166"/>
      <c r="BJ506" s="166"/>
      <c r="BK506" s="166"/>
      <c r="BL506" s="166"/>
      <c r="BM506" s="166"/>
      <c r="BN506" s="166"/>
      <c r="BO506" s="166"/>
      <c r="BP506" s="166"/>
      <c r="BQ506" s="166"/>
      <c r="BR506" s="166"/>
      <c r="BS506" s="166"/>
      <c r="BT506" s="166"/>
      <c r="BU506" s="166"/>
      <c r="BV506" s="166"/>
      <c r="BW506" s="166"/>
      <c r="BX506" s="166"/>
      <c r="BY506" s="166"/>
      <c r="BZ506" s="166"/>
      <c r="CA506" s="166"/>
      <c r="CB506" s="166"/>
      <c r="CC506" s="166"/>
      <c r="CD506" s="166"/>
      <c r="CE506" s="166"/>
      <c r="CF506" s="166"/>
      <c r="CG506" s="166"/>
      <c r="CH506" s="166"/>
      <c r="CI506" s="166"/>
      <c r="CJ506" s="166"/>
      <c r="CK506" s="166"/>
      <c r="CL506" s="166"/>
      <c r="CM506" s="166"/>
      <c r="CN506" s="166"/>
      <c r="CO506" s="166"/>
      <c r="CP506" s="166"/>
      <c r="CQ506" s="166"/>
      <c r="CR506" s="166"/>
      <c r="CS506" s="166"/>
      <c r="CT506" s="166"/>
      <c r="CU506" s="166"/>
      <c r="CV506" s="166"/>
      <c r="CW506" s="166"/>
      <c r="CX506" s="166"/>
      <c r="CY506" s="166"/>
      <c r="CZ506" s="166"/>
      <c r="DA506" s="166"/>
      <c r="DB506" s="166"/>
      <c r="DC506" s="166"/>
      <c r="DD506" s="166"/>
      <c r="DE506" s="166"/>
      <c r="DF506" s="166"/>
      <c r="DG506" s="166"/>
      <c r="DH506" s="166"/>
      <c r="DI506" s="166"/>
      <c r="DJ506" s="166"/>
      <c r="DK506" s="166"/>
      <c r="DL506" s="166"/>
      <c r="DM506" s="166"/>
      <c r="DN506" s="166"/>
      <c r="DO506" s="166"/>
      <c r="DP506" s="166"/>
      <c r="DQ506" s="166"/>
      <c r="DR506" s="166"/>
      <c r="DS506" s="166"/>
      <c r="DT506" s="166"/>
      <c r="DU506" s="166"/>
      <c r="DV506" s="166"/>
      <c r="DW506" s="166"/>
      <c r="DX506" s="166"/>
      <c r="DY506" s="166"/>
      <c r="DZ506" s="166"/>
      <c r="EA506" s="166"/>
      <c r="EB506" s="166"/>
      <c r="EC506" s="166"/>
      <c r="ED506" s="166"/>
      <c r="EE506" s="166"/>
      <c r="EF506" s="166"/>
      <c r="EG506" s="166"/>
      <c r="EH506" s="166"/>
      <c r="EI506" s="166"/>
      <c r="EJ506" s="166"/>
      <c r="EK506" s="166"/>
      <c r="EL506" s="166"/>
      <c r="EM506" s="166"/>
      <c r="EN506" s="166"/>
      <c r="EO506" s="166"/>
      <c r="EP506" s="166"/>
      <c r="EQ506" s="166"/>
      <c r="ER506" s="166"/>
      <c r="ES506" s="166"/>
      <c r="ET506" s="166"/>
    </row>
    <row r="507" spans="20:150">
      <c r="T507" s="166"/>
      <c r="U507" s="166"/>
      <c r="V507" s="166"/>
      <c r="W507" s="166"/>
      <c r="X507" s="166"/>
      <c r="Y507" s="166"/>
      <c r="Z507" s="166"/>
      <c r="AA507" s="166"/>
      <c r="AB507" s="166"/>
      <c r="AC507" s="166"/>
      <c r="AD507" s="166"/>
      <c r="AE507" s="166"/>
      <c r="AF507" s="166"/>
      <c r="AG507" s="166"/>
      <c r="AH507" s="166"/>
      <c r="AI507" s="166"/>
      <c r="AJ507" s="166"/>
      <c r="AK507" s="166"/>
      <c r="AL507" s="166"/>
      <c r="AM507" s="166"/>
      <c r="AN507" s="166"/>
      <c r="AO507" s="166"/>
      <c r="AP507" s="166"/>
      <c r="AQ507" s="166"/>
      <c r="AR507" s="166"/>
      <c r="AS507" s="166"/>
      <c r="AT507" s="166"/>
      <c r="AU507" s="166"/>
      <c r="AV507" s="166"/>
      <c r="AW507" s="166"/>
      <c r="AX507" s="166"/>
      <c r="AY507" s="166"/>
      <c r="AZ507" s="166"/>
      <c r="BA507" s="166"/>
      <c r="BB507" s="166"/>
      <c r="BC507" s="166"/>
      <c r="BD507" s="166"/>
      <c r="BE507" s="166"/>
      <c r="BF507" s="166"/>
      <c r="BG507" s="166"/>
      <c r="BH507" s="166"/>
      <c r="BI507" s="166"/>
      <c r="BJ507" s="166"/>
      <c r="BK507" s="166"/>
      <c r="BL507" s="166"/>
      <c r="BM507" s="166"/>
      <c r="BN507" s="166"/>
      <c r="BO507" s="166"/>
      <c r="BP507" s="166"/>
      <c r="BQ507" s="166"/>
      <c r="BR507" s="166"/>
      <c r="BS507" s="166"/>
      <c r="BT507" s="166"/>
      <c r="BU507" s="166"/>
      <c r="BV507" s="166"/>
      <c r="BW507" s="166"/>
      <c r="BX507" s="166"/>
      <c r="BY507" s="166"/>
      <c r="BZ507" s="166"/>
      <c r="CA507" s="166"/>
      <c r="CB507" s="166"/>
      <c r="CC507" s="166"/>
      <c r="CD507" s="166"/>
      <c r="CE507" s="166"/>
      <c r="CF507" s="166"/>
      <c r="CG507" s="166"/>
      <c r="CH507" s="166"/>
      <c r="CI507" s="166"/>
      <c r="CJ507" s="166"/>
      <c r="CK507" s="166"/>
      <c r="CL507" s="166"/>
      <c r="CM507" s="166"/>
      <c r="CN507" s="166"/>
      <c r="CO507" s="166"/>
      <c r="CP507" s="166"/>
      <c r="CQ507" s="166"/>
      <c r="CR507" s="166"/>
      <c r="CS507" s="166"/>
      <c r="CT507" s="166"/>
      <c r="CU507" s="166"/>
      <c r="CV507" s="166"/>
      <c r="CW507" s="166"/>
      <c r="CX507" s="166"/>
      <c r="CY507" s="166"/>
      <c r="CZ507" s="166"/>
      <c r="DA507" s="166"/>
      <c r="DB507" s="166"/>
      <c r="DC507" s="166"/>
      <c r="DD507" s="166"/>
      <c r="DE507" s="166"/>
      <c r="DF507" s="166"/>
      <c r="DG507" s="166"/>
      <c r="DH507" s="166"/>
      <c r="DI507" s="166"/>
      <c r="DJ507" s="166"/>
      <c r="DK507" s="166"/>
      <c r="DL507" s="166"/>
      <c r="DM507" s="166"/>
      <c r="DN507" s="166"/>
      <c r="DO507" s="166"/>
      <c r="DP507" s="166"/>
      <c r="DQ507" s="166"/>
      <c r="DR507" s="166"/>
      <c r="DS507" s="166"/>
      <c r="DT507" s="166"/>
      <c r="DU507" s="166"/>
      <c r="DV507" s="166"/>
      <c r="DW507" s="166"/>
      <c r="DX507" s="166"/>
      <c r="DY507" s="166"/>
      <c r="DZ507" s="166"/>
      <c r="EA507" s="166"/>
      <c r="EB507" s="166"/>
      <c r="EC507" s="166"/>
      <c r="ED507" s="166"/>
      <c r="EE507" s="166"/>
      <c r="EF507" s="166"/>
      <c r="EG507" s="166"/>
      <c r="EH507" s="166"/>
      <c r="EI507" s="166"/>
      <c r="EJ507" s="166"/>
      <c r="EK507" s="166"/>
      <c r="EL507" s="166"/>
      <c r="EM507" s="166"/>
      <c r="EN507" s="166"/>
      <c r="EO507" s="166"/>
      <c r="EP507" s="166"/>
      <c r="EQ507" s="166"/>
      <c r="ER507" s="166"/>
      <c r="ES507" s="166"/>
      <c r="ET507" s="166"/>
    </row>
    <row r="508" spans="20:150">
      <c r="T508" s="166"/>
      <c r="U508" s="166"/>
      <c r="V508" s="166"/>
      <c r="W508" s="166"/>
      <c r="X508" s="166"/>
      <c r="Y508" s="166"/>
      <c r="Z508" s="166"/>
      <c r="AA508" s="166"/>
      <c r="AB508" s="166"/>
      <c r="AC508" s="166"/>
      <c r="AD508" s="166"/>
      <c r="AE508" s="166"/>
      <c r="AF508" s="166"/>
      <c r="AG508" s="166"/>
      <c r="AH508" s="166"/>
      <c r="AI508" s="166"/>
      <c r="AJ508" s="166"/>
      <c r="AK508" s="166"/>
      <c r="AL508" s="166"/>
      <c r="AM508" s="166"/>
      <c r="AN508" s="166"/>
      <c r="AO508" s="166"/>
      <c r="AP508" s="166"/>
      <c r="AQ508" s="166"/>
      <c r="AR508" s="166"/>
      <c r="AS508" s="166"/>
      <c r="AT508" s="166"/>
      <c r="AU508" s="166"/>
      <c r="AV508" s="166"/>
      <c r="AW508" s="166"/>
      <c r="AX508" s="166"/>
      <c r="AY508" s="166"/>
      <c r="AZ508" s="166"/>
      <c r="BA508" s="166"/>
      <c r="BB508" s="166"/>
      <c r="BC508" s="166"/>
      <c r="BD508" s="166"/>
      <c r="BE508" s="166"/>
      <c r="BF508" s="166"/>
      <c r="BG508" s="166"/>
      <c r="BH508" s="166"/>
      <c r="BI508" s="166"/>
      <c r="BJ508" s="166"/>
      <c r="BK508" s="166"/>
      <c r="BL508" s="166"/>
      <c r="BM508" s="166"/>
      <c r="BN508" s="166"/>
      <c r="BO508" s="166"/>
      <c r="BP508" s="166"/>
      <c r="BQ508" s="166"/>
      <c r="BR508" s="166"/>
      <c r="BS508" s="166"/>
      <c r="BT508" s="166"/>
      <c r="BU508" s="166"/>
      <c r="BV508" s="166"/>
      <c r="BW508" s="166"/>
      <c r="BX508" s="166"/>
      <c r="BY508" s="166"/>
      <c r="BZ508" s="166"/>
      <c r="CA508" s="166"/>
      <c r="CB508" s="166"/>
      <c r="CC508" s="166"/>
      <c r="CD508" s="166"/>
      <c r="CE508" s="166"/>
      <c r="CF508" s="166"/>
      <c r="CG508" s="166"/>
      <c r="CH508" s="166"/>
      <c r="CI508" s="166"/>
      <c r="CJ508" s="166"/>
      <c r="CK508" s="166"/>
      <c r="CL508" s="166"/>
      <c r="CM508" s="166"/>
      <c r="CN508" s="166"/>
      <c r="CO508" s="166"/>
      <c r="CP508" s="166"/>
      <c r="CQ508" s="166"/>
      <c r="CR508" s="166"/>
      <c r="CS508" s="166"/>
      <c r="CT508" s="166"/>
      <c r="CU508" s="166"/>
      <c r="CV508" s="166"/>
      <c r="CW508" s="166"/>
      <c r="CX508" s="166"/>
      <c r="CY508" s="166"/>
      <c r="CZ508" s="166"/>
      <c r="DA508" s="166"/>
      <c r="DB508" s="166"/>
      <c r="DC508" s="166"/>
      <c r="DD508" s="166"/>
      <c r="DE508" s="166"/>
      <c r="DF508" s="166"/>
      <c r="DG508" s="166"/>
      <c r="DH508" s="166"/>
      <c r="DI508" s="166"/>
      <c r="DJ508" s="166"/>
      <c r="DK508" s="166"/>
      <c r="DL508" s="166"/>
      <c r="DM508" s="166"/>
      <c r="DN508" s="166"/>
      <c r="DO508" s="166"/>
      <c r="DP508" s="166"/>
      <c r="DQ508" s="166"/>
      <c r="DR508" s="166"/>
      <c r="DS508" s="166"/>
      <c r="DT508" s="166"/>
      <c r="DU508" s="166"/>
      <c r="DV508" s="166"/>
      <c r="DW508" s="166"/>
      <c r="DX508" s="166"/>
      <c r="DY508" s="166"/>
      <c r="DZ508" s="166"/>
      <c r="EA508" s="166"/>
      <c r="EB508" s="166"/>
      <c r="EC508" s="166"/>
      <c r="ED508" s="166"/>
      <c r="EE508" s="166"/>
      <c r="EF508" s="166"/>
      <c r="EG508" s="166"/>
      <c r="EH508" s="166"/>
      <c r="EI508" s="166"/>
      <c r="EJ508" s="166"/>
      <c r="EK508" s="166"/>
      <c r="EL508" s="166"/>
      <c r="EM508" s="166"/>
      <c r="EN508" s="166"/>
      <c r="EO508" s="166"/>
      <c r="EP508" s="166"/>
      <c r="EQ508" s="166"/>
      <c r="ER508" s="166"/>
      <c r="ES508" s="166"/>
      <c r="ET508" s="166"/>
    </row>
    <row r="509" spans="20:150">
      <c r="T509" s="166"/>
      <c r="U509" s="166"/>
      <c r="V509" s="166"/>
      <c r="W509" s="166"/>
      <c r="X509" s="166"/>
      <c r="Y509" s="166"/>
      <c r="Z509" s="166"/>
      <c r="AA509" s="166"/>
      <c r="AB509" s="166"/>
      <c r="AC509" s="166"/>
      <c r="AD509" s="166"/>
      <c r="AE509" s="166"/>
      <c r="AF509" s="166"/>
      <c r="AG509" s="166"/>
      <c r="AH509" s="166"/>
      <c r="AI509" s="166"/>
      <c r="AJ509" s="166"/>
      <c r="AK509" s="166"/>
      <c r="AL509" s="166"/>
      <c r="AM509" s="166"/>
      <c r="AN509" s="166"/>
      <c r="AO509" s="166"/>
      <c r="AP509" s="166"/>
      <c r="AQ509" s="166"/>
      <c r="AR509" s="166"/>
      <c r="AS509" s="166"/>
      <c r="AT509" s="166"/>
      <c r="AU509" s="166"/>
      <c r="AV509" s="166"/>
      <c r="AW509" s="166"/>
      <c r="AX509" s="166"/>
      <c r="AY509" s="166"/>
      <c r="AZ509" s="166"/>
      <c r="BA509" s="166"/>
      <c r="BB509" s="166"/>
      <c r="BC509" s="166"/>
      <c r="BD509" s="166"/>
      <c r="BE509" s="166"/>
      <c r="BF509" s="166"/>
      <c r="BG509" s="166"/>
      <c r="BH509" s="166"/>
      <c r="BI509" s="166"/>
      <c r="BJ509" s="166"/>
      <c r="BK509" s="166"/>
      <c r="BL509" s="166"/>
      <c r="BM509" s="166"/>
      <c r="BN509" s="166"/>
      <c r="BO509" s="166"/>
      <c r="BP509" s="166"/>
      <c r="BQ509" s="166"/>
      <c r="BR509" s="166"/>
      <c r="BS509" s="166"/>
      <c r="BT509" s="166"/>
      <c r="BU509" s="166"/>
      <c r="BV509" s="166"/>
      <c r="BW509" s="166"/>
      <c r="BX509" s="166"/>
      <c r="BY509" s="166"/>
      <c r="BZ509" s="166"/>
      <c r="CA509" s="166"/>
      <c r="CB509" s="166"/>
      <c r="CC509" s="166"/>
      <c r="CD509" s="166"/>
      <c r="CE509" s="166"/>
      <c r="CF509" s="166"/>
      <c r="CG509" s="166"/>
      <c r="CH509" s="166"/>
      <c r="CI509" s="166"/>
      <c r="CJ509" s="166"/>
      <c r="CK509" s="166"/>
      <c r="CL509" s="166"/>
      <c r="CM509" s="166"/>
      <c r="CN509" s="166"/>
      <c r="CO509" s="166"/>
      <c r="CP509" s="166"/>
      <c r="CQ509" s="166"/>
      <c r="CR509" s="166"/>
      <c r="CS509" s="166"/>
      <c r="CT509" s="166"/>
      <c r="CU509" s="166"/>
      <c r="CV509" s="166"/>
      <c r="CW509" s="166"/>
      <c r="CX509" s="166"/>
      <c r="CY509" s="166"/>
      <c r="CZ509" s="166"/>
      <c r="DA509" s="166"/>
      <c r="DB509" s="166"/>
      <c r="DC509" s="166"/>
      <c r="DD509" s="166"/>
      <c r="DE509" s="166"/>
      <c r="DF509" s="166"/>
      <c r="DG509" s="166"/>
      <c r="DH509" s="166"/>
      <c r="DI509" s="166"/>
      <c r="DJ509" s="166"/>
      <c r="DK509" s="166"/>
      <c r="DL509" s="166"/>
      <c r="DM509" s="166"/>
      <c r="DN509" s="166"/>
      <c r="DO509" s="166"/>
      <c r="DP509" s="166"/>
      <c r="DQ509" s="166"/>
      <c r="DR509" s="166"/>
      <c r="DS509" s="166"/>
      <c r="DT509" s="166"/>
      <c r="DU509" s="166"/>
      <c r="DV509" s="166"/>
      <c r="DW509" s="166"/>
      <c r="DX509" s="166"/>
      <c r="DY509" s="166"/>
      <c r="DZ509" s="166"/>
      <c r="EA509" s="166"/>
      <c r="EB509" s="166"/>
      <c r="EC509" s="166"/>
      <c r="ED509" s="166"/>
      <c r="EE509" s="166"/>
      <c r="EF509" s="166"/>
      <c r="EG509" s="166"/>
      <c r="EH509" s="166"/>
      <c r="EI509" s="166"/>
      <c r="EJ509" s="166"/>
      <c r="EK509" s="166"/>
      <c r="EL509" s="166"/>
      <c r="EM509" s="166"/>
      <c r="EN509" s="166"/>
      <c r="EO509" s="166"/>
      <c r="EP509" s="166"/>
      <c r="EQ509" s="166"/>
      <c r="ER509" s="166"/>
      <c r="ES509" s="166"/>
      <c r="ET509" s="166"/>
    </row>
    <row r="510" spans="20:150">
      <c r="T510" s="166"/>
      <c r="U510" s="166"/>
      <c r="V510" s="166"/>
      <c r="W510" s="166"/>
      <c r="X510" s="166"/>
      <c r="Y510" s="166"/>
      <c r="Z510" s="166"/>
      <c r="AA510" s="166"/>
      <c r="AB510" s="166"/>
      <c r="AC510" s="166"/>
      <c r="AD510" s="166"/>
      <c r="AE510" s="166"/>
      <c r="AF510" s="166"/>
      <c r="AG510" s="166"/>
      <c r="AH510" s="166"/>
      <c r="AI510" s="166"/>
      <c r="AJ510" s="166"/>
      <c r="AK510" s="166"/>
      <c r="AL510" s="166"/>
      <c r="AM510" s="166"/>
      <c r="AN510" s="166"/>
      <c r="AO510" s="166"/>
      <c r="AP510" s="166"/>
      <c r="AQ510" s="166"/>
      <c r="AR510" s="166"/>
      <c r="AS510" s="166"/>
      <c r="AT510" s="166"/>
      <c r="AU510" s="166"/>
      <c r="AV510" s="166"/>
      <c r="AW510" s="166"/>
      <c r="AX510" s="166"/>
      <c r="AY510" s="166"/>
      <c r="AZ510" s="166"/>
      <c r="BA510" s="166"/>
      <c r="BB510" s="166"/>
      <c r="BC510" s="166"/>
      <c r="BD510" s="166"/>
      <c r="BE510" s="166"/>
      <c r="BF510" s="166"/>
      <c r="BG510" s="166"/>
      <c r="BH510" s="166"/>
      <c r="BI510" s="166"/>
      <c r="BJ510" s="166"/>
      <c r="BK510" s="166"/>
      <c r="BL510" s="166"/>
      <c r="BM510" s="166"/>
      <c r="BN510" s="166"/>
      <c r="BO510" s="166"/>
      <c r="BP510" s="166"/>
      <c r="BQ510" s="166"/>
      <c r="BR510" s="166"/>
      <c r="BS510" s="166"/>
      <c r="BT510" s="166"/>
      <c r="BU510" s="166"/>
      <c r="BV510" s="166"/>
      <c r="BW510" s="166"/>
      <c r="BX510" s="166"/>
      <c r="BY510" s="166"/>
      <c r="BZ510" s="166"/>
      <c r="CA510" s="166"/>
      <c r="CB510" s="166"/>
      <c r="CC510" s="166"/>
      <c r="CD510" s="166"/>
      <c r="CE510" s="166"/>
      <c r="CF510" s="166"/>
      <c r="CG510" s="166"/>
      <c r="CH510" s="166"/>
      <c r="CI510" s="166"/>
      <c r="CJ510" s="166"/>
      <c r="CK510" s="166"/>
      <c r="CL510" s="166"/>
      <c r="CM510" s="166"/>
      <c r="CN510" s="166"/>
      <c r="CO510" s="166"/>
      <c r="CP510" s="166"/>
      <c r="CQ510" s="166"/>
      <c r="CR510" s="166"/>
      <c r="CS510" s="166"/>
      <c r="CT510" s="166"/>
      <c r="CU510" s="166"/>
      <c r="CV510" s="166"/>
      <c r="CW510" s="166"/>
      <c r="CX510" s="166"/>
      <c r="CY510" s="166"/>
      <c r="CZ510" s="166"/>
      <c r="DA510" s="166"/>
      <c r="DB510" s="166"/>
      <c r="DC510" s="166"/>
      <c r="DD510" s="166"/>
      <c r="DE510" s="166"/>
      <c r="DF510" s="166"/>
      <c r="DG510" s="166"/>
      <c r="DH510" s="166"/>
      <c r="DI510" s="166"/>
      <c r="DJ510" s="166"/>
      <c r="DK510" s="166"/>
      <c r="DL510" s="166"/>
      <c r="DM510" s="166"/>
      <c r="DN510" s="166"/>
      <c r="DO510" s="166"/>
      <c r="DP510" s="166"/>
      <c r="DQ510" s="166"/>
      <c r="DR510" s="166"/>
      <c r="DS510" s="166"/>
      <c r="DT510" s="166"/>
      <c r="DU510" s="166"/>
      <c r="DV510" s="166"/>
      <c r="DW510" s="166"/>
      <c r="DX510" s="166"/>
      <c r="DY510" s="166"/>
      <c r="DZ510" s="166"/>
      <c r="EA510" s="166"/>
      <c r="EB510" s="166"/>
      <c r="EC510" s="166"/>
      <c r="ED510" s="166"/>
      <c r="EE510" s="166"/>
      <c r="EF510" s="166"/>
      <c r="EG510" s="166"/>
      <c r="EH510" s="166"/>
      <c r="EI510" s="166"/>
      <c r="EJ510" s="166"/>
      <c r="EK510" s="166"/>
      <c r="EL510" s="166"/>
      <c r="EM510" s="166"/>
      <c r="EN510" s="166"/>
      <c r="EO510" s="166"/>
      <c r="EP510" s="166"/>
      <c r="EQ510" s="166"/>
      <c r="ER510" s="166"/>
      <c r="ES510" s="166"/>
      <c r="ET510" s="166"/>
    </row>
    <row r="511" spans="20:150">
      <c r="T511" s="166"/>
      <c r="U511" s="166"/>
      <c r="V511" s="166"/>
      <c r="W511" s="166"/>
      <c r="X511" s="166"/>
      <c r="Y511" s="166"/>
      <c r="Z511" s="166"/>
      <c r="AA511" s="166"/>
      <c r="AB511" s="166"/>
      <c r="AC511" s="166"/>
      <c r="AD511" s="166"/>
      <c r="AE511" s="166"/>
      <c r="AF511" s="166"/>
      <c r="AG511" s="166"/>
      <c r="AH511" s="166"/>
      <c r="AI511" s="166"/>
      <c r="AJ511" s="166"/>
      <c r="AK511" s="166"/>
      <c r="AL511" s="166"/>
      <c r="AM511" s="166"/>
      <c r="AN511" s="166"/>
      <c r="AO511" s="166"/>
      <c r="AP511" s="166"/>
      <c r="AQ511" s="166"/>
      <c r="AR511" s="166"/>
      <c r="AS511" s="166"/>
      <c r="AT511" s="166"/>
      <c r="AU511" s="166"/>
      <c r="AV511" s="166"/>
      <c r="AW511" s="166"/>
      <c r="AX511" s="166"/>
      <c r="AY511" s="166"/>
      <c r="AZ511" s="166"/>
      <c r="BA511" s="166"/>
      <c r="BB511" s="166"/>
      <c r="BC511" s="166"/>
      <c r="BD511" s="166"/>
      <c r="BE511" s="166"/>
      <c r="BF511" s="166"/>
      <c r="BG511" s="166"/>
      <c r="BH511" s="166"/>
      <c r="BI511" s="166"/>
      <c r="BJ511" s="166"/>
      <c r="BK511" s="166"/>
      <c r="BL511" s="166"/>
      <c r="BM511" s="166"/>
      <c r="BN511" s="166"/>
      <c r="BO511" s="166"/>
      <c r="BP511" s="166"/>
      <c r="BQ511" s="166"/>
      <c r="BR511" s="166"/>
      <c r="BS511" s="166"/>
      <c r="BT511" s="166"/>
      <c r="BU511" s="166"/>
      <c r="BV511" s="166"/>
      <c r="BW511" s="166"/>
      <c r="BX511" s="166"/>
      <c r="BY511" s="166"/>
      <c r="BZ511" s="166"/>
      <c r="CA511" s="166"/>
      <c r="CB511" s="166"/>
      <c r="CC511" s="166"/>
      <c r="CD511" s="166"/>
      <c r="CE511" s="166"/>
      <c r="CF511" s="166"/>
      <c r="CG511" s="166"/>
      <c r="CH511" s="166"/>
      <c r="CI511" s="166"/>
      <c r="CJ511" s="166"/>
      <c r="CK511" s="166"/>
      <c r="CL511" s="166"/>
      <c r="CM511" s="166"/>
      <c r="CN511" s="166"/>
      <c r="CO511" s="166"/>
      <c r="CP511" s="166"/>
      <c r="CQ511" s="166"/>
      <c r="CR511" s="166"/>
      <c r="CS511" s="166"/>
      <c r="CT511" s="166"/>
      <c r="CU511" s="166"/>
      <c r="CV511" s="166"/>
      <c r="CW511" s="166"/>
      <c r="CX511" s="166"/>
      <c r="CY511" s="166"/>
      <c r="CZ511" s="166"/>
      <c r="DA511" s="166"/>
      <c r="DB511" s="166"/>
      <c r="DC511" s="166"/>
      <c r="DD511" s="166"/>
      <c r="DE511" s="166"/>
      <c r="DF511" s="166"/>
      <c r="DG511" s="166"/>
      <c r="DH511" s="166"/>
      <c r="DI511" s="166"/>
      <c r="DJ511" s="166"/>
      <c r="DK511" s="166"/>
      <c r="DL511" s="166"/>
      <c r="DM511" s="166"/>
      <c r="DN511" s="166"/>
      <c r="DO511" s="166"/>
      <c r="DP511" s="166"/>
      <c r="DQ511" s="166"/>
      <c r="DR511" s="166"/>
      <c r="DS511" s="166"/>
      <c r="DT511" s="166"/>
      <c r="DU511" s="166"/>
      <c r="DV511" s="166"/>
      <c r="DW511" s="166"/>
      <c r="DX511" s="166"/>
      <c r="DY511" s="166"/>
      <c r="DZ511" s="166"/>
      <c r="EA511" s="166"/>
      <c r="EB511" s="166"/>
      <c r="EC511" s="166"/>
      <c r="ED511" s="166"/>
      <c r="EE511" s="166"/>
      <c r="EF511" s="166"/>
      <c r="EG511" s="166"/>
      <c r="EH511" s="166"/>
      <c r="EI511" s="166"/>
      <c r="EJ511" s="166"/>
      <c r="EK511" s="166"/>
      <c r="EL511" s="166"/>
      <c r="EM511" s="166"/>
      <c r="EN511" s="166"/>
      <c r="EO511" s="166"/>
      <c r="EP511" s="166"/>
      <c r="EQ511" s="166"/>
      <c r="ER511" s="166"/>
      <c r="ES511" s="166"/>
      <c r="ET511" s="166"/>
    </row>
    <row r="512" spans="20:150">
      <c r="T512" s="166"/>
      <c r="U512" s="166"/>
      <c r="V512" s="166"/>
      <c r="W512" s="166"/>
      <c r="X512" s="166"/>
      <c r="Y512" s="166"/>
      <c r="Z512" s="166"/>
      <c r="AA512" s="166"/>
      <c r="AB512" s="166"/>
      <c r="AC512" s="166"/>
      <c r="AD512" s="166"/>
      <c r="AE512" s="166"/>
      <c r="AF512" s="166"/>
      <c r="AG512" s="166"/>
      <c r="AH512" s="166"/>
      <c r="AI512" s="166"/>
      <c r="AJ512" s="166"/>
      <c r="AK512" s="166"/>
      <c r="AL512" s="166"/>
      <c r="AM512" s="166"/>
      <c r="AN512" s="166"/>
      <c r="AO512" s="166"/>
      <c r="AP512" s="166"/>
      <c r="AQ512" s="166"/>
      <c r="AR512" s="166"/>
      <c r="AS512" s="166"/>
      <c r="AT512" s="166"/>
      <c r="AU512" s="166"/>
      <c r="AV512" s="166"/>
      <c r="AW512" s="166"/>
      <c r="AX512" s="166"/>
      <c r="AY512" s="166"/>
      <c r="AZ512" s="166"/>
      <c r="BA512" s="166"/>
      <c r="BB512" s="166"/>
      <c r="BC512" s="166"/>
      <c r="BD512" s="166"/>
      <c r="BE512" s="166"/>
      <c r="BF512" s="166"/>
      <c r="BG512" s="166"/>
      <c r="BH512" s="166"/>
      <c r="BI512" s="166"/>
      <c r="BJ512" s="166"/>
      <c r="BK512" s="166"/>
      <c r="BL512" s="166"/>
      <c r="BM512" s="166"/>
      <c r="BN512" s="166"/>
      <c r="BO512" s="166"/>
      <c r="BP512" s="166"/>
      <c r="BQ512" s="166"/>
      <c r="BR512" s="166"/>
      <c r="BS512" s="166"/>
      <c r="BT512" s="166"/>
      <c r="BU512" s="166"/>
      <c r="BV512" s="166"/>
      <c r="BW512" s="166"/>
      <c r="BX512" s="166"/>
      <c r="BY512" s="166"/>
      <c r="BZ512" s="166"/>
      <c r="CA512" s="166"/>
      <c r="CB512" s="166"/>
      <c r="CC512" s="166"/>
      <c r="CD512" s="166"/>
      <c r="CE512" s="166"/>
      <c r="CF512" s="166"/>
      <c r="CG512" s="166"/>
      <c r="CH512" s="166"/>
      <c r="CI512" s="166"/>
      <c r="CJ512" s="166"/>
      <c r="CK512" s="166"/>
      <c r="CL512" s="166"/>
      <c r="CM512" s="166"/>
      <c r="CN512" s="166"/>
      <c r="CO512" s="166"/>
      <c r="CP512" s="166"/>
      <c r="CQ512" s="166"/>
      <c r="CR512" s="166"/>
      <c r="CS512" s="166"/>
      <c r="CT512" s="166"/>
      <c r="CU512" s="166"/>
      <c r="CV512" s="166"/>
      <c r="CW512" s="166"/>
      <c r="CX512" s="166"/>
      <c r="CY512" s="166"/>
      <c r="CZ512" s="166"/>
      <c r="DA512" s="166"/>
      <c r="DB512" s="166"/>
      <c r="DC512" s="166"/>
      <c r="DD512" s="166"/>
      <c r="DE512" s="166"/>
      <c r="DF512" s="166"/>
      <c r="DG512" s="166"/>
      <c r="DH512" s="166"/>
      <c r="DI512" s="166"/>
      <c r="DJ512" s="166"/>
      <c r="DK512" s="166"/>
      <c r="DL512" s="166"/>
      <c r="DM512" s="166"/>
      <c r="DN512" s="166"/>
      <c r="DO512" s="166"/>
      <c r="DP512" s="166"/>
      <c r="DQ512" s="166"/>
      <c r="DR512" s="166"/>
      <c r="DS512" s="166"/>
      <c r="DT512" s="166"/>
      <c r="DU512" s="166"/>
      <c r="DV512" s="166"/>
      <c r="DW512" s="166"/>
      <c r="DX512" s="166"/>
      <c r="DY512" s="166"/>
      <c r="DZ512" s="166"/>
      <c r="EA512" s="166"/>
      <c r="EB512" s="166"/>
      <c r="EC512" s="166"/>
      <c r="ED512" s="166"/>
      <c r="EE512" s="166"/>
      <c r="EF512" s="166"/>
      <c r="EG512" s="166"/>
      <c r="EH512" s="166"/>
      <c r="EI512" s="166"/>
      <c r="EJ512" s="166"/>
      <c r="EK512" s="166"/>
      <c r="EL512" s="166"/>
      <c r="EM512" s="166"/>
      <c r="EN512" s="166"/>
      <c r="EO512" s="166"/>
      <c r="EP512" s="166"/>
      <c r="EQ512" s="166"/>
      <c r="ER512" s="166"/>
      <c r="ES512" s="166"/>
      <c r="ET512" s="166"/>
    </row>
    <row r="513" spans="20:150">
      <c r="T513" s="166"/>
      <c r="U513" s="166"/>
      <c r="V513" s="166"/>
      <c r="W513" s="166"/>
      <c r="X513" s="166"/>
      <c r="Y513" s="166"/>
      <c r="Z513" s="166"/>
      <c r="AA513" s="166"/>
      <c r="AB513" s="166"/>
      <c r="AC513" s="166"/>
      <c r="AD513" s="166"/>
      <c r="AE513" s="166"/>
      <c r="AF513" s="166"/>
      <c r="AG513" s="166"/>
      <c r="AH513" s="166"/>
      <c r="AI513" s="166"/>
      <c r="AJ513" s="166"/>
      <c r="AK513" s="166"/>
      <c r="AL513" s="166"/>
      <c r="AM513" s="166"/>
      <c r="AN513" s="166"/>
      <c r="AO513" s="166"/>
      <c r="AP513" s="166"/>
      <c r="AQ513" s="166"/>
      <c r="AR513" s="166"/>
      <c r="AS513" s="166"/>
      <c r="AT513" s="166"/>
      <c r="AU513" s="166"/>
      <c r="AV513" s="166"/>
      <c r="AW513" s="166"/>
      <c r="AX513" s="166"/>
      <c r="AY513" s="166"/>
      <c r="AZ513" s="166"/>
      <c r="BA513" s="166"/>
      <c r="BB513" s="166"/>
      <c r="BC513" s="166"/>
      <c r="BD513" s="166"/>
      <c r="BE513" s="166"/>
      <c r="BF513" s="166"/>
      <c r="BG513" s="166"/>
      <c r="BH513" s="166"/>
      <c r="BI513" s="166"/>
      <c r="BJ513" s="166"/>
      <c r="BK513" s="166"/>
      <c r="BL513" s="166"/>
      <c r="BM513" s="166"/>
      <c r="BN513" s="166"/>
      <c r="BO513" s="166"/>
      <c r="BP513" s="166"/>
      <c r="BQ513" s="166"/>
      <c r="BR513" s="166"/>
      <c r="BS513" s="166"/>
      <c r="BT513" s="166"/>
      <c r="BU513" s="166"/>
      <c r="BV513" s="166"/>
      <c r="BW513" s="166"/>
      <c r="BX513" s="166"/>
      <c r="BY513" s="166"/>
      <c r="BZ513" s="166"/>
      <c r="CA513" s="166"/>
      <c r="CB513" s="166"/>
      <c r="CC513" s="166"/>
      <c r="CD513" s="166"/>
      <c r="CE513" s="166"/>
      <c r="CF513" s="166"/>
      <c r="CG513" s="166"/>
      <c r="CH513" s="166"/>
      <c r="CI513" s="166"/>
      <c r="CJ513" s="166"/>
      <c r="CK513" s="166"/>
      <c r="CL513" s="166"/>
      <c r="CM513" s="166"/>
      <c r="CN513" s="166"/>
      <c r="CO513" s="166"/>
      <c r="CP513" s="166"/>
      <c r="CQ513" s="166"/>
      <c r="CR513" s="166"/>
      <c r="CS513" s="166"/>
      <c r="CT513" s="166"/>
      <c r="CU513" s="166"/>
      <c r="CV513" s="166"/>
      <c r="CW513" s="166"/>
      <c r="CX513" s="166"/>
      <c r="CY513" s="166"/>
      <c r="CZ513" s="166"/>
      <c r="DA513" s="166"/>
      <c r="DB513" s="166"/>
      <c r="DC513" s="166"/>
      <c r="DD513" s="166"/>
      <c r="DE513" s="166"/>
      <c r="DF513" s="166"/>
      <c r="DG513" s="166"/>
      <c r="DH513" s="166"/>
      <c r="DI513" s="166"/>
      <c r="DJ513" s="166"/>
      <c r="DK513" s="166"/>
      <c r="DL513" s="166"/>
      <c r="DM513" s="166"/>
      <c r="DN513" s="166"/>
      <c r="DO513" s="166"/>
      <c r="DP513" s="166"/>
      <c r="DQ513" s="166"/>
      <c r="DR513" s="166"/>
      <c r="DS513" s="166"/>
      <c r="DT513" s="166"/>
      <c r="DU513" s="166"/>
      <c r="DV513" s="166"/>
      <c r="DW513" s="166"/>
      <c r="DX513" s="166"/>
      <c r="DY513" s="166"/>
      <c r="DZ513" s="166"/>
      <c r="EA513" s="166"/>
      <c r="EB513" s="166"/>
      <c r="EC513" s="166"/>
      <c r="ED513" s="166"/>
      <c r="EE513" s="166"/>
      <c r="EF513" s="166"/>
      <c r="EG513" s="166"/>
      <c r="EH513" s="166"/>
      <c r="EI513" s="166"/>
      <c r="EJ513" s="166"/>
      <c r="EK513" s="166"/>
      <c r="EL513" s="166"/>
      <c r="EM513" s="166"/>
      <c r="EN513" s="166"/>
      <c r="EO513" s="166"/>
      <c r="EP513" s="166"/>
      <c r="EQ513" s="166"/>
      <c r="ER513" s="166"/>
      <c r="ES513" s="166"/>
      <c r="ET513" s="166"/>
    </row>
    <row r="514" spans="20:150">
      <c r="T514" s="166"/>
      <c r="U514" s="166"/>
      <c r="V514" s="166"/>
      <c r="W514" s="166"/>
      <c r="X514" s="166"/>
      <c r="Y514" s="166"/>
      <c r="Z514" s="166"/>
      <c r="AA514" s="166"/>
      <c r="AB514" s="166"/>
      <c r="AC514" s="166"/>
      <c r="AD514" s="166"/>
      <c r="AE514" s="166"/>
      <c r="AF514" s="166"/>
      <c r="AG514" s="166"/>
      <c r="AH514" s="166"/>
      <c r="AI514" s="166"/>
      <c r="AJ514" s="166"/>
      <c r="AK514" s="166"/>
      <c r="AL514" s="166"/>
      <c r="AM514" s="166"/>
      <c r="AN514" s="166"/>
      <c r="AO514" s="166"/>
      <c r="AP514" s="166"/>
      <c r="AQ514" s="166"/>
      <c r="AR514" s="166"/>
      <c r="AS514" s="166"/>
      <c r="AT514" s="166"/>
      <c r="AU514" s="166"/>
      <c r="AV514" s="166"/>
      <c r="AW514" s="166"/>
      <c r="AX514" s="166"/>
      <c r="AY514" s="166"/>
      <c r="AZ514" s="166"/>
      <c r="BA514" s="166"/>
      <c r="BB514" s="166"/>
      <c r="BC514" s="166"/>
      <c r="BD514" s="166"/>
      <c r="BE514" s="166"/>
      <c r="BF514" s="166"/>
      <c r="BG514" s="166"/>
      <c r="BH514" s="166"/>
      <c r="BI514" s="166"/>
      <c r="BJ514" s="166"/>
      <c r="BK514" s="166"/>
      <c r="BL514" s="166"/>
      <c r="BM514" s="166"/>
      <c r="BN514" s="166"/>
      <c r="BO514" s="166"/>
      <c r="BP514" s="166"/>
      <c r="BQ514" s="166"/>
      <c r="BR514" s="166"/>
      <c r="BS514" s="166"/>
      <c r="BT514" s="166"/>
      <c r="BU514" s="166"/>
      <c r="BV514" s="166"/>
      <c r="BW514" s="166"/>
      <c r="BX514" s="166"/>
      <c r="BY514" s="166"/>
      <c r="BZ514" s="166"/>
      <c r="CA514" s="166"/>
      <c r="CB514" s="166"/>
      <c r="CC514" s="166"/>
      <c r="CD514" s="166"/>
      <c r="CE514" s="166"/>
      <c r="CF514" s="166"/>
      <c r="CG514" s="166"/>
      <c r="CH514" s="166"/>
      <c r="CI514" s="166"/>
      <c r="CJ514" s="166"/>
      <c r="CK514" s="166"/>
      <c r="CL514" s="166"/>
      <c r="CM514" s="166"/>
      <c r="CN514" s="166"/>
      <c r="CO514" s="166"/>
      <c r="CP514" s="166"/>
      <c r="CQ514" s="166"/>
      <c r="CR514" s="166"/>
      <c r="CS514" s="166"/>
      <c r="CT514" s="166"/>
      <c r="CU514" s="166"/>
      <c r="CV514" s="166"/>
      <c r="CW514" s="166"/>
      <c r="CX514" s="166"/>
      <c r="CY514" s="166"/>
      <c r="CZ514" s="166"/>
      <c r="DA514" s="166"/>
      <c r="DB514" s="166"/>
      <c r="DC514" s="166"/>
      <c r="DD514" s="166"/>
      <c r="DE514" s="166"/>
      <c r="DF514" s="166"/>
      <c r="DG514" s="166"/>
      <c r="DH514" s="166"/>
      <c r="DI514" s="166"/>
      <c r="DJ514" s="166"/>
      <c r="DK514" s="166"/>
      <c r="DL514" s="166"/>
      <c r="DM514" s="166"/>
      <c r="DN514" s="166"/>
      <c r="DO514" s="166"/>
      <c r="DP514" s="166"/>
      <c r="DQ514" s="166"/>
      <c r="DR514" s="166"/>
      <c r="DS514" s="166"/>
      <c r="DT514" s="166"/>
      <c r="DU514" s="166"/>
      <c r="DV514" s="166"/>
      <c r="DW514" s="166"/>
      <c r="DX514" s="166"/>
      <c r="DY514" s="166"/>
      <c r="DZ514" s="166"/>
      <c r="EA514" s="166"/>
      <c r="EB514" s="166"/>
      <c r="EC514" s="166"/>
      <c r="ED514" s="166"/>
      <c r="EE514" s="166"/>
      <c r="EF514" s="166"/>
      <c r="EG514" s="166"/>
      <c r="EH514" s="166"/>
      <c r="EI514" s="166"/>
      <c r="EJ514" s="166"/>
      <c r="EK514" s="166"/>
      <c r="EL514" s="166"/>
      <c r="EM514" s="166"/>
      <c r="EN514" s="166"/>
      <c r="EO514" s="166"/>
      <c r="EP514" s="166"/>
      <c r="EQ514" s="166"/>
      <c r="ER514" s="166"/>
      <c r="ES514" s="166"/>
      <c r="ET514" s="166"/>
    </row>
    <row r="515" spans="20:150">
      <c r="T515" s="166"/>
      <c r="U515" s="166"/>
      <c r="V515" s="166"/>
      <c r="W515" s="166"/>
      <c r="X515" s="166"/>
      <c r="Y515" s="166"/>
      <c r="Z515" s="166"/>
      <c r="AA515" s="166"/>
      <c r="AB515" s="166"/>
      <c r="AC515" s="166"/>
      <c r="AD515" s="166"/>
      <c r="AE515" s="166"/>
      <c r="AF515" s="166"/>
      <c r="AG515" s="166"/>
      <c r="AH515" s="166"/>
      <c r="AI515" s="166"/>
      <c r="AJ515" s="166"/>
      <c r="AK515" s="166"/>
      <c r="AL515" s="166"/>
      <c r="AM515" s="166"/>
      <c r="AN515" s="166"/>
      <c r="AO515" s="166"/>
      <c r="AP515" s="166"/>
      <c r="AQ515" s="166"/>
      <c r="AR515" s="166"/>
      <c r="AS515" s="166"/>
      <c r="AT515" s="166"/>
      <c r="AU515" s="166"/>
      <c r="AV515" s="166"/>
      <c r="AW515" s="166"/>
      <c r="AX515" s="166"/>
      <c r="AY515" s="166"/>
      <c r="AZ515" s="166"/>
      <c r="BA515" s="166"/>
      <c r="BB515" s="166"/>
      <c r="BC515" s="166"/>
      <c r="BD515" s="166"/>
      <c r="BE515" s="166"/>
      <c r="BF515" s="166"/>
      <c r="BG515" s="166"/>
      <c r="BH515" s="166"/>
      <c r="BI515" s="166"/>
      <c r="BJ515" s="166"/>
      <c r="BK515" s="166"/>
      <c r="BL515" s="166"/>
      <c r="BM515" s="166"/>
      <c r="BN515" s="166"/>
      <c r="BO515" s="166"/>
      <c r="BP515" s="166"/>
      <c r="BQ515" s="166"/>
      <c r="BR515" s="166"/>
      <c r="BS515" s="166"/>
      <c r="BT515" s="166"/>
      <c r="BU515" s="166"/>
      <c r="BV515" s="166"/>
      <c r="BW515" s="166"/>
      <c r="BX515" s="166"/>
      <c r="BY515" s="166"/>
      <c r="BZ515" s="166"/>
      <c r="CA515" s="166"/>
      <c r="CB515" s="166"/>
      <c r="CC515" s="166"/>
      <c r="CD515" s="166"/>
      <c r="CE515" s="166"/>
      <c r="CF515" s="166"/>
      <c r="CG515" s="166"/>
      <c r="CH515" s="166"/>
      <c r="CI515" s="166"/>
      <c r="CJ515" s="166"/>
      <c r="CK515" s="166"/>
      <c r="CL515" s="166"/>
      <c r="CM515" s="166"/>
      <c r="CN515" s="166"/>
      <c r="CO515" s="166"/>
      <c r="CP515" s="166"/>
      <c r="CQ515" s="166"/>
      <c r="CR515" s="166"/>
      <c r="CS515" s="166"/>
      <c r="CT515" s="166"/>
      <c r="CU515" s="166"/>
      <c r="CV515" s="166"/>
      <c r="CW515" s="166"/>
      <c r="CX515" s="166"/>
      <c r="CY515" s="166"/>
      <c r="CZ515" s="166"/>
      <c r="DA515" s="166"/>
      <c r="DB515" s="166"/>
      <c r="DC515" s="166"/>
      <c r="DD515" s="166"/>
      <c r="DE515" s="166"/>
      <c r="DF515" s="166"/>
      <c r="DG515" s="166"/>
      <c r="DH515" s="166"/>
      <c r="DI515" s="166"/>
      <c r="DJ515" s="166"/>
      <c r="DK515" s="166"/>
      <c r="DL515" s="166"/>
      <c r="DM515" s="166"/>
      <c r="DN515" s="166"/>
      <c r="DO515" s="166"/>
      <c r="DP515" s="166"/>
      <c r="DQ515" s="166"/>
      <c r="DR515" s="166"/>
      <c r="DS515" s="166"/>
      <c r="DT515" s="166"/>
      <c r="DU515" s="166"/>
      <c r="DV515" s="166"/>
      <c r="DW515" s="166"/>
      <c r="DX515" s="166"/>
      <c r="DY515" s="166"/>
      <c r="DZ515" s="166"/>
      <c r="EA515" s="166"/>
      <c r="EB515" s="166"/>
      <c r="EC515" s="166"/>
      <c r="ED515" s="166"/>
      <c r="EE515" s="166"/>
      <c r="EF515" s="166"/>
      <c r="EG515" s="166"/>
      <c r="EH515" s="166"/>
      <c r="EI515" s="166"/>
      <c r="EJ515" s="166"/>
      <c r="EK515" s="166"/>
      <c r="EL515" s="166"/>
      <c r="EM515" s="166"/>
      <c r="EN515" s="166"/>
      <c r="EO515" s="166"/>
      <c r="EP515" s="166"/>
      <c r="EQ515" s="166"/>
      <c r="ER515" s="166"/>
      <c r="ES515" s="166"/>
      <c r="ET515" s="166"/>
    </row>
    <row r="516" spans="20:150">
      <c r="T516" s="166"/>
      <c r="U516" s="166"/>
      <c r="V516" s="166"/>
      <c r="W516" s="166"/>
      <c r="X516" s="166"/>
      <c r="Y516" s="166"/>
      <c r="Z516" s="166"/>
      <c r="AA516" s="166"/>
      <c r="AB516" s="166"/>
      <c r="AC516" s="166"/>
      <c r="AD516" s="166"/>
      <c r="AE516" s="166"/>
      <c r="AF516" s="166"/>
      <c r="AG516" s="166"/>
      <c r="AH516" s="166"/>
      <c r="AI516" s="166"/>
      <c r="AJ516" s="166"/>
      <c r="AK516" s="166"/>
      <c r="AL516" s="166"/>
      <c r="AM516" s="166"/>
      <c r="AN516" s="166"/>
      <c r="AO516" s="166"/>
      <c r="AP516" s="166"/>
      <c r="AQ516" s="166"/>
      <c r="AR516" s="166"/>
      <c r="AS516" s="166"/>
      <c r="AT516" s="166"/>
      <c r="AU516" s="166"/>
      <c r="AV516" s="166"/>
      <c r="AW516" s="166"/>
      <c r="AX516" s="166"/>
      <c r="AY516" s="166"/>
      <c r="AZ516" s="166"/>
      <c r="BA516" s="166"/>
      <c r="BB516" s="166"/>
      <c r="BC516" s="166"/>
      <c r="BD516" s="166"/>
      <c r="BE516" s="166"/>
      <c r="BF516" s="166"/>
      <c r="BG516" s="166"/>
      <c r="BH516" s="166"/>
      <c r="BI516" s="166"/>
      <c r="BJ516" s="166"/>
      <c r="BK516" s="166"/>
      <c r="BL516" s="166"/>
      <c r="BM516" s="166"/>
      <c r="BN516" s="166"/>
      <c r="BO516" s="166"/>
      <c r="BP516" s="166"/>
      <c r="BQ516" s="166"/>
      <c r="BR516" s="166"/>
      <c r="BS516" s="166"/>
      <c r="BT516" s="166"/>
      <c r="BU516" s="166"/>
      <c r="BV516" s="166"/>
      <c r="BW516" s="166"/>
      <c r="BX516" s="166"/>
      <c r="BY516" s="166"/>
      <c r="BZ516" s="166"/>
      <c r="CA516" s="166"/>
      <c r="CB516" s="166"/>
      <c r="CC516" s="166"/>
      <c r="CD516" s="166"/>
      <c r="CE516" s="166"/>
      <c r="CF516" s="166"/>
      <c r="CG516" s="166"/>
      <c r="CH516" s="166"/>
      <c r="CI516" s="166"/>
      <c r="CJ516" s="166"/>
      <c r="CK516" s="166"/>
      <c r="CL516" s="166"/>
      <c r="CM516" s="166"/>
      <c r="CN516" s="166"/>
      <c r="CO516" s="166"/>
      <c r="CP516" s="166"/>
      <c r="CQ516" s="166"/>
      <c r="CR516" s="166"/>
      <c r="CS516" s="166"/>
      <c r="CT516" s="166"/>
      <c r="CU516" s="166"/>
      <c r="CV516" s="166"/>
      <c r="CW516" s="166"/>
      <c r="CX516" s="166"/>
      <c r="CY516" s="166"/>
      <c r="CZ516" s="166"/>
      <c r="DA516" s="166"/>
      <c r="DB516" s="166"/>
      <c r="DC516" s="166"/>
      <c r="DD516" s="166"/>
      <c r="DE516" s="166"/>
      <c r="DF516" s="166"/>
      <c r="DG516" s="166"/>
      <c r="DH516" s="166"/>
      <c r="DI516" s="166"/>
      <c r="DJ516" s="166"/>
      <c r="DK516" s="166"/>
      <c r="DL516" s="166"/>
      <c r="DM516" s="166"/>
      <c r="DN516" s="166"/>
      <c r="DO516" s="166"/>
      <c r="DP516" s="166"/>
      <c r="DQ516" s="166"/>
      <c r="DR516" s="166"/>
      <c r="DS516" s="166"/>
      <c r="DT516" s="166"/>
      <c r="DU516" s="166"/>
      <c r="DV516" s="166"/>
      <c r="DW516" s="166"/>
      <c r="DX516" s="166"/>
      <c r="DY516" s="166"/>
      <c r="DZ516" s="166"/>
      <c r="EA516" s="166"/>
      <c r="EB516" s="166"/>
      <c r="EC516" s="166"/>
      <c r="ED516" s="166"/>
      <c r="EE516" s="166"/>
      <c r="EF516" s="166"/>
      <c r="EG516" s="166"/>
      <c r="EH516" s="166"/>
      <c r="EI516" s="166"/>
      <c r="EJ516" s="166"/>
      <c r="EK516" s="166"/>
      <c r="EL516" s="166"/>
      <c r="EM516" s="166"/>
      <c r="EN516" s="166"/>
      <c r="EO516" s="166"/>
      <c r="EP516" s="166"/>
      <c r="EQ516" s="166"/>
      <c r="ER516" s="166"/>
      <c r="ES516" s="166"/>
      <c r="ET516" s="166"/>
    </row>
    <row r="517" spans="20:150">
      <c r="T517" s="166"/>
      <c r="U517" s="166"/>
      <c r="V517" s="166"/>
      <c r="W517" s="166"/>
      <c r="X517" s="166"/>
      <c r="Y517" s="166"/>
      <c r="Z517" s="166"/>
      <c r="AA517" s="166"/>
      <c r="AB517" s="166"/>
      <c r="AC517" s="166"/>
      <c r="AD517" s="166"/>
      <c r="AE517" s="166"/>
      <c r="AF517" s="166"/>
      <c r="AG517" s="166"/>
      <c r="AH517" s="166"/>
      <c r="AI517" s="166"/>
      <c r="AJ517" s="166"/>
      <c r="AK517" s="166"/>
      <c r="AL517" s="166"/>
      <c r="AM517" s="166"/>
      <c r="AN517" s="166"/>
      <c r="AO517" s="166"/>
      <c r="AP517" s="166"/>
      <c r="AQ517" s="166"/>
      <c r="AR517" s="166"/>
      <c r="AS517" s="166"/>
      <c r="AT517" s="166"/>
      <c r="AU517" s="166"/>
      <c r="AV517" s="166"/>
      <c r="AW517" s="166"/>
      <c r="AX517" s="166"/>
      <c r="AY517" s="166"/>
      <c r="AZ517" s="166"/>
      <c r="BA517" s="166"/>
      <c r="BB517" s="166"/>
      <c r="BC517" s="166"/>
      <c r="BD517" s="166"/>
      <c r="BE517" s="166"/>
      <c r="BF517" s="166"/>
      <c r="BG517" s="166"/>
      <c r="BH517" s="166"/>
      <c r="BI517" s="166"/>
      <c r="BJ517" s="166"/>
      <c r="BK517" s="166"/>
      <c r="BL517" s="166"/>
      <c r="BM517" s="166"/>
      <c r="BN517" s="166"/>
      <c r="BO517" s="166"/>
      <c r="BP517" s="166"/>
      <c r="BQ517" s="166"/>
      <c r="BR517" s="166"/>
      <c r="BS517" s="166"/>
      <c r="BT517" s="166"/>
      <c r="BU517" s="166"/>
      <c r="BV517" s="166"/>
      <c r="BW517" s="166"/>
      <c r="BX517" s="166"/>
      <c r="BY517" s="166"/>
      <c r="BZ517" s="166"/>
      <c r="CA517" s="166"/>
      <c r="CB517" s="166"/>
      <c r="CC517" s="166"/>
      <c r="CD517" s="166"/>
      <c r="CE517" s="166"/>
      <c r="CF517" s="166"/>
      <c r="CG517" s="166"/>
      <c r="CH517" s="166"/>
      <c r="CI517" s="166"/>
      <c r="CJ517" s="166"/>
      <c r="CK517" s="166"/>
      <c r="CL517" s="166"/>
      <c r="CM517" s="166"/>
      <c r="CN517" s="166"/>
      <c r="CO517" s="166"/>
      <c r="CP517" s="166"/>
      <c r="CQ517" s="166"/>
      <c r="CR517" s="166"/>
      <c r="CS517" s="166"/>
      <c r="CT517" s="166"/>
      <c r="CU517" s="166"/>
      <c r="CV517" s="166"/>
      <c r="CW517" s="166"/>
      <c r="CX517" s="166"/>
      <c r="CY517" s="166"/>
      <c r="CZ517" s="166"/>
      <c r="DA517" s="166"/>
      <c r="DB517" s="166"/>
      <c r="DC517" s="166"/>
      <c r="DD517" s="166"/>
      <c r="DE517" s="166"/>
      <c r="DF517" s="166"/>
      <c r="DG517" s="166"/>
      <c r="DH517" s="166"/>
      <c r="DI517" s="166"/>
      <c r="DJ517" s="166"/>
      <c r="DK517" s="166"/>
      <c r="DL517" s="166"/>
      <c r="DM517" s="166"/>
      <c r="DN517" s="166"/>
      <c r="DO517" s="166"/>
      <c r="DP517" s="166"/>
      <c r="DQ517" s="166"/>
      <c r="DR517" s="166"/>
      <c r="DS517" s="166"/>
      <c r="DT517" s="166"/>
      <c r="DU517" s="166"/>
      <c r="DV517" s="166"/>
      <c r="DW517" s="166"/>
      <c r="DX517" s="166"/>
      <c r="DY517" s="166"/>
      <c r="DZ517" s="166"/>
      <c r="EA517" s="166"/>
      <c r="EB517" s="166"/>
      <c r="EC517" s="166"/>
      <c r="ED517" s="166"/>
      <c r="EE517" s="166"/>
      <c r="EF517" s="166"/>
      <c r="EG517" s="166"/>
      <c r="EH517" s="166"/>
      <c r="EI517" s="166"/>
      <c r="EJ517" s="166"/>
      <c r="EK517" s="166"/>
      <c r="EL517" s="166"/>
      <c r="EM517" s="166"/>
      <c r="EN517" s="166"/>
      <c r="EO517" s="166"/>
      <c r="EP517" s="166"/>
      <c r="EQ517" s="166"/>
      <c r="ER517" s="166"/>
      <c r="ES517" s="166"/>
      <c r="ET517" s="166"/>
    </row>
    <row r="518" spans="20:150">
      <c r="T518" s="166"/>
      <c r="U518" s="166"/>
      <c r="V518" s="166"/>
      <c r="W518" s="166"/>
      <c r="X518" s="166"/>
      <c r="Y518" s="166"/>
      <c r="Z518" s="166"/>
      <c r="AA518" s="166"/>
      <c r="AB518" s="166"/>
      <c r="AC518" s="166"/>
      <c r="AD518" s="166"/>
      <c r="AE518" s="166"/>
      <c r="AF518" s="166"/>
      <c r="AG518" s="166"/>
      <c r="AH518" s="166"/>
      <c r="AI518" s="166"/>
      <c r="AJ518" s="166"/>
      <c r="AK518" s="166"/>
      <c r="AL518" s="166"/>
      <c r="AM518" s="166"/>
      <c r="AN518" s="166"/>
      <c r="AO518" s="166"/>
      <c r="AP518" s="166"/>
      <c r="AQ518" s="166"/>
      <c r="AR518" s="166"/>
      <c r="AS518" s="166"/>
      <c r="AT518" s="166"/>
      <c r="AU518" s="166"/>
      <c r="AV518" s="166"/>
      <c r="AW518" s="166"/>
      <c r="AX518" s="166"/>
      <c r="AY518" s="166"/>
      <c r="AZ518" s="166"/>
      <c r="BA518" s="166"/>
      <c r="BB518" s="166"/>
      <c r="BC518" s="166"/>
      <c r="BD518" s="166"/>
      <c r="BE518" s="166"/>
      <c r="BF518" s="166"/>
      <c r="BG518" s="166"/>
      <c r="BH518" s="166"/>
      <c r="BI518" s="166"/>
      <c r="BJ518" s="166"/>
      <c r="BK518" s="166"/>
      <c r="BL518" s="166"/>
      <c r="BM518" s="166"/>
      <c r="BN518" s="166"/>
      <c r="BO518" s="166"/>
      <c r="BP518" s="166"/>
      <c r="BQ518" s="166"/>
      <c r="BR518" s="166"/>
      <c r="BS518" s="166"/>
      <c r="BT518" s="166"/>
      <c r="BU518" s="166"/>
      <c r="BV518" s="166"/>
      <c r="BW518" s="166"/>
      <c r="BX518" s="166"/>
      <c r="BY518" s="166"/>
      <c r="BZ518" s="166"/>
      <c r="CA518" s="166"/>
      <c r="CB518" s="166"/>
      <c r="CC518" s="166"/>
      <c r="CD518" s="166"/>
      <c r="CE518" s="166"/>
      <c r="CF518" s="166"/>
      <c r="CG518" s="166"/>
      <c r="CH518" s="166"/>
      <c r="CI518" s="166"/>
      <c r="CJ518" s="166"/>
      <c r="CK518" s="166"/>
      <c r="CL518" s="166"/>
      <c r="CM518" s="166"/>
      <c r="CN518" s="166"/>
      <c r="CO518" s="166"/>
      <c r="CP518" s="166"/>
      <c r="CQ518" s="166"/>
      <c r="CR518" s="166"/>
      <c r="CS518" s="166"/>
      <c r="CT518" s="166"/>
      <c r="CU518" s="166"/>
      <c r="CV518" s="166"/>
      <c r="CW518" s="166"/>
      <c r="CX518" s="166"/>
      <c r="CY518" s="166"/>
      <c r="CZ518" s="166"/>
      <c r="DA518" s="166"/>
      <c r="DB518" s="166"/>
      <c r="DC518" s="166"/>
      <c r="DD518" s="166"/>
      <c r="DE518" s="166"/>
      <c r="DF518" s="166"/>
      <c r="DG518" s="166"/>
      <c r="DH518" s="166"/>
      <c r="DI518" s="166"/>
      <c r="DJ518" s="166"/>
      <c r="DK518" s="166"/>
      <c r="DL518" s="166"/>
      <c r="DM518" s="166"/>
      <c r="DN518" s="166"/>
      <c r="DO518" s="166"/>
      <c r="DP518" s="166"/>
      <c r="DQ518" s="166"/>
      <c r="DR518" s="166"/>
      <c r="DS518" s="166"/>
      <c r="DT518" s="166"/>
      <c r="DU518" s="166"/>
      <c r="DV518" s="166"/>
      <c r="DW518" s="166"/>
      <c r="DX518" s="166"/>
      <c r="DY518" s="166"/>
      <c r="DZ518" s="166"/>
      <c r="EA518" s="166"/>
      <c r="EB518" s="166"/>
      <c r="EC518" s="166"/>
      <c r="ED518" s="166"/>
      <c r="EE518" s="166"/>
      <c r="EF518" s="166"/>
      <c r="EG518" s="166"/>
      <c r="EH518" s="166"/>
      <c r="EI518" s="166"/>
      <c r="EJ518" s="166"/>
      <c r="EK518" s="166"/>
      <c r="EL518" s="166"/>
      <c r="EM518" s="166"/>
      <c r="EN518" s="166"/>
      <c r="EO518" s="166"/>
      <c r="EP518" s="166"/>
      <c r="EQ518" s="166"/>
      <c r="ER518" s="166"/>
      <c r="ES518" s="166"/>
      <c r="ET518" s="166"/>
    </row>
    <row r="519" spans="20:150">
      <c r="T519" s="166"/>
      <c r="U519" s="166"/>
      <c r="V519" s="166"/>
      <c r="W519" s="166"/>
      <c r="X519" s="166"/>
      <c r="Y519" s="166"/>
      <c r="Z519" s="166"/>
      <c r="AA519" s="166"/>
      <c r="AB519" s="166"/>
      <c r="AC519" s="166"/>
      <c r="AD519" s="166"/>
      <c r="AE519" s="166"/>
      <c r="AF519" s="166"/>
      <c r="AG519" s="166"/>
      <c r="AH519" s="166"/>
      <c r="AI519" s="166"/>
      <c r="AJ519" s="166"/>
      <c r="AK519" s="166"/>
      <c r="AL519" s="166"/>
      <c r="AM519" s="166"/>
      <c r="AN519" s="166"/>
      <c r="AO519" s="166"/>
      <c r="AP519" s="166"/>
      <c r="AQ519" s="166"/>
      <c r="AR519" s="166"/>
      <c r="AS519" s="166"/>
      <c r="AT519" s="166"/>
      <c r="AU519" s="166"/>
      <c r="AV519" s="166"/>
      <c r="AW519" s="166"/>
      <c r="AX519" s="166"/>
      <c r="AY519" s="166"/>
      <c r="AZ519" s="166"/>
      <c r="BA519" s="166"/>
      <c r="BB519" s="166"/>
      <c r="BC519" s="166"/>
      <c r="BD519" s="166"/>
      <c r="BE519" s="166"/>
      <c r="BF519" s="166"/>
      <c r="BG519" s="166"/>
      <c r="BH519" s="166"/>
      <c r="BI519" s="166"/>
      <c r="BJ519" s="166"/>
      <c r="BK519" s="166"/>
      <c r="BL519" s="166"/>
      <c r="BM519" s="166"/>
      <c r="BN519" s="166"/>
      <c r="BO519" s="166"/>
      <c r="BP519" s="166"/>
      <c r="BQ519" s="166"/>
      <c r="BR519" s="166"/>
      <c r="BS519" s="166"/>
      <c r="BT519" s="166"/>
      <c r="BU519" s="166"/>
      <c r="BV519" s="166"/>
      <c r="BW519" s="166"/>
      <c r="BX519" s="166"/>
      <c r="BY519" s="166"/>
      <c r="BZ519" s="166"/>
      <c r="CA519" s="166"/>
      <c r="CB519" s="166"/>
      <c r="CC519" s="166"/>
      <c r="CD519" s="166"/>
      <c r="CE519" s="166"/>
      <c r="CF519" s="166"/>
      <c r="CG519" s="166"/>
      <c r="CH519" s="166"/>
      <c r="CI519" s="166"/>
      <c r="CJ519" s="166"/>
      <c r="CK519" s="166"/>
      <c r="CL519" s="166"/>
      <c r="CM519" s="166"/>
      <c r="CN519" s="166"/>
      <c r="CO519" s="166"/>
      <c r="CP519" s="166"/>
      <c r="CQ519" s="166"/>
      <c r="CR519" s="166"/>
      <c r="CS519" s="166"/>
      <c r="CT519" s="166"/>
      <c r="CU519" s="166"/>
      <c r="CV519" s="166"/>
      <c r="CW519" s="166"/>
      <c r="CX519" s="166"/>
      <c r="CY519" s="166"/>
      <c r="CZ519" s="166"/>
      <c r="DA519" s="166"/>
      <c r="DB519" s="166"/>
      <c r="DC519" s="166"/>
      <c r="DD519" s="166"/>
      <c r="DE519" s="166"/>
      <c r="DF519" s="166"/>
      <c r="DG519" s="166"/>
      <c r="DH519" s="166"/>
      <c r="DI519" s="166"/>
      <c r="DJ519" s="166"/>
      <c r="DK519" s="166"/>
      <c r="DL519" s="166"/>
      <c r="DM519" s="166"/>
      <c r="DN519" s="166"/>
      <c r="DO519" s="166"/>
      <c r="DP519" s="166"/>
      <c r="DQ519" s="166"/>
      <c r="DR519" s="166"/>
      <c r="DS519" s="166"/>
      <c r="DT519" s="166"/>
      <c r="DU519" s="166"/>
      <c r="DV519" s="166"/>
      <c r="DW519" s="166"/>
      <c r="DX519" s="166"/>
      <c r="DY519" s="166"/>
      <c r="DZ519" s="166"/>
      <c r="EA519" s="166"/>
      <c r="EB519" s="166"/>
      <c r="EC519" s="166"/>
      <c r="ED519" s="166"/>
      <c r="EE519" s="166"/>
      <c r="EF519" s="166"/>
      <c r="EG519" s="166"/>
      <c r="EH519" s="166"/>
      <c r="EI519" s="166"/>
      <c r="EJ519" s="166"/>
      <c r="EK519" s="166"/>
      <c r="EL519" s="166"/>
      <c r="EM519" s="166"/>
      <c r="EN519" s="166"/>
      <c r="EO519" s="166"/>
      <c r="EP519" s="166"/>
      <c r="EQ519" s="166"/>
      <c r="ER519" s="166"/>
      <c r="ES519" s="166"/>
      <c r="ET519" s="166"/>
    </row>
    <row r="520" spans="20:150">
      <c r="T520" s="166"/>
      <c r="U520" s="166"/>
      <c r="V520" s="166"/>
      <c r="W520" s="166"/>
      <c r="X520" s="166"/>
      <c r="Y520" s="166"/>
      <c r="Z520" s="166"/>
      <c r="AA520" s="166"/>
      <c r="AB520" s="166"/>
      <c r="AC520" s="166"/>
      <c r="AD520" s="166"/>
      <c r="AE520" s="166"/>
      <c r="AF520" s="166"/>
      <c r="AG520" s="166"/>
      <c r="AH520" s="166"/>
      <c r="AI520" s="166"/>
      <c r="AJ520" s="166"/>
      <c r="AK520" s="166"/>
      <c r="AL520" s="166"/>
      <c r="AM520" s="166"/>
      <c r="AN520" s="166"/>
      <c r="AO520" s="166"/>
      <c r="AP520" s="166"/>
      <c r="AQ520" s="166"/>
      <c r="AR520" s="166"/>
      <c r="AS520" s="166"/>
      <c r="AT520" s="166"/>
      <c r="AU520" s="166"/>
      <c r="AV520" s="166"/>
      <c r="AW520" s="166"/>
      <c r="AX520" s="166"/>
      <c r="AY520" s="166"/>
      <c r="AZ520" s="166"/>
      <c r="BA520" s="166"/>
      <c r="BB520" s="166"/>
      <c r="BC520" s="166"/>
      <c r="BD520" s="166"/>
      <c r="BE520" s="166"/>
      <c r="BF520" s="166"/>
      <c r="BG520" s="166"/>
      <c r="BH520" s="166"/>
      <c r="BI520" s="166"/>
      <c r="BJ520" s="166"/>
      <c r="BK520" s="166"/>
      <c r="BL520" s="166"/>
      <c r="BM520" s="166"/>
      <c r="BN520" s="166"/>
      <c r="BO520" s="166"/>
      <c r="BP520" s="166"/>
      <c r="BQ520" s="166"/>
      <c r="BR520" s="166"/>
      <c r="BS520" s="166"/>
      <c r="BT520" s="166"/>
      <c r="BU520" s="166"/>
      <c r="BV520" s="166"/>
      <c r="BW520" s="166"/>
      <c r="BX520" s="166"/>
      <c r="BY520" s="166"/>
      <c r="BZ520" s="166"/>
      <c r="CA520" s="166"/>
      <c r="CB520" s="166"/>
      <c r="CC520" s="166"/>
      <c r="CD520" s="166"/>
      <c r="CE520" s="166"/>
      <c r="CF520" s="166"/>
      <c r="CG520" s="166"/>
      <c r="CH520" s="166"/>
      <c r="CI520" s="166"/>
      <c r="CJ520" s="166"/>
      <c r="CK520" s="166"/>
      <c r="CL520" s="166"/>
      <c r="CM520" s="166"/>
      <c r="CN520" s="166"/>
      <c r="CO520" s="166"/>
      <c r="CP520" s="166"/>
      <c r="CQ520" s="166"/>
      <c r="CR520" s="166"/>
      <c r="CS520" s="166"/>
      <c r="CT520" s="166"/>
      <c r="CU520" s="166"/>
      <c r="CV520" s="166"/>
      <c r="CW520" s="166"/>
      <c r="CX520" s="166"/>
      <c r="CY520" s="166"/>
      <c r="CZ520" s="166"/>
      <c r="DA520" s="166"/>
      <c r="DB520" s="166"/>
      <c r="DC520" s="166"/>
      <c r="DD520" s="166"/>
      <c r="DE520" s="166"/>
      <c r="DF520" s="166"/>
      <c r="DG520" s="166"/>
      <c r="DH520" s="166"/>
      <c r="DI520" s="166"/>
      <c r="DJ520" s="166"/>
      <c r="DK520" s="166"/>
      <c r="DL520" s="166"/>
      <c r="DM520" s="166"/>
      <c r="DN520" s="166"/>
      <c r="DO520" s="166"/>
      <c r="DP520" s="166"/>
      <c r="DQ520" s="166"/>
      <c r="DR520" s="166"/>
      <c r="DS520" s="166"/>
      <c r="DT520" s="166"/>
      <c r="DU520" s="166"/>
      <c r="DV520" s="166"/>
      <c r="DW520" s="166"/>
      <c r="DX520" s="166"/>
      <c r="DY520" s="166"/>
      <c r="DZ520" s="166"/>
      <c r="EA520" s="166"/>
      <c r="EB520" s="166"/>
      <c r="EC520" s="166"/>
      <c r="ED520" s="166"/>
      <c r="EE520" s="166"/>
      <c r="EF520" s="166"/>
      <c r="EG520" s="166"/>
      <c r="EH520" s="166"/>
      <c r="EI520" s="166"/>
      <c r="EJ520" s="166"/>
      <c r="EK520" s="166"/>
      <c r="EL520" s="166"/>
      <c r="EM520" s="166"/>
      <c r="EN520" s="166"/>
      <c r="EO520" s="166"/>
      <c r="EP520" s="166"/>
      <c r="EQ520" s="166"/>
      <c r="ER520" s="166"/>
      <c r="ES520" s="166"/>
      <c r="ET520" s="166"/>
    </row>
    <row r="521" spans="20:150">
      <c r="T521" s="166"/>
      <c r="U521" s="166"/>
      <c r="V521" s="166"/>
      <c r="W521" s="166"/>
      <c r="X521" s="166"/>
      <c r="Y521" s="166"/>
      <c r="Z521" s="166"/>
      <c r="AA521" s="166"/>
      <c r="AB521" s="166"/>
      <c r="AC521" s="166"/>
      <c r="AD521" s="166"/>
      <c r="AE521" s="166"/>
      <c r="AF521" s="166"/>
      <c r="AG521" s="166"/>
      <c r="AH521" s="166"/>
      <c r="AI521" s="166"/>
      <c r="AJ521" s="166"/>
      <c r="AK521" s="166"/>
      <c r="AL521" s="166"/>
      <c r="AM521" s="166"/>
      <c r="AN521" s="166"/>
      <c r="AO521" s="166"/>
      <c r="AP521" s="166"/>
      <c r="AQ521" s="166"/>
      <c r="AR521" s="166"/>
      <c r="AS521" s="166"/>
      <c r="AT521" s="166"/>
      <c r="AU521" s="166"/>
      <c r="AV521" s="166"/>
      <c r="AW521" s="166"/>
      <c r="AX521" s="166"/>
      <c r="AY521" s="166"/>
      <c r="AZ521" s="166"/>
      <c r="BA521" s="166"/>
      <c r="BB521" s="166"/>
      <c r="BC521" s="166"/>
      <c r="BD521" s="166"/>
      <c r="BE521" s="166"/>
      <c r="BF521" s="166"/>
      <c r="BG521" s="166"/>
      <c r="BH521" s="166"/>
      <c r="BI521" s="166"/>
      <c r="BJ521" s="166"/>
      <c r="BK521" s="166"/>
      <c r="BL521" s="166"/>
      <c r="BM521" s="166"/>
      <c r="BN521" s="166"/>
      <c r="BO521" s="166"/>
      <c r="BP521" s="166"/>
      <c r="BQ521" s="166"/>
      <c r="BR521" s="166"/>
      <c r="BS521" s="166"/>
      <c r="BT521" s="166"/>
      <c r="BU521" s="166"/>
      <c r="BV521" s="166"/>
      <c r="BW521" s="166"/>
      <c r="BX521" s="166"/>
      <c r="BY521" s="166"/>
      <c r="BZ521" s="166"/>
      <c r="CA521" s="166"/>
      <c r="CB521" s="166"/>
      <c r="CC521" s="166"/>
      <c r="CD521" s="166"/>
      <c r="CE521" s="166"/>
      <c r="CF521" s="166"/>
      <c r="CG521" s="166"/>
      <c r="CH521" s="166"/>
      <c r="CI521" s="166"/>
      <c r="CJ521" s="166"/>
      <c r="CK521" s="166"/>
      <c r="CL521" s="166"/>
      <c r="CM521" s="166"/>
      <c r="CN521" s="166"/>
      <c r="CO521" s="166"/>
      <c r="CP521" s="166"/>
      <c r="CQ521" s="166"/>
      <c r="CR521" s="166"/>
      <c r="CS521" s="166"/>
      <c r="CT521" s="166"/>
      <c r="CU521" s="166"/>
      <c r="CV521" s="166"/>
      <c r="CW521" s="166"/>
      <c r="CX521" s="166"/>
      <c r="CY521" s="166"/>
      <c r="CZ521" s="166"/>
      <c r="DA521" s="166"/>
      <c r="DB521" s="166"/>
      <c r="DC521" s="166"/>
      <c r="DD521" s="166"/>
      <c r="DE521" s="166"/>
      <c r="DF521" s="166"/>
      <c r="DG521" s="166"/>
      <c r="DH521" s="166"/>
      <c r="DI521" s="166"/>
      <c r="DJ521" s="166"/>
      <c r="DK521" s="166"/>
      <c r="DL521" s="166"/>
      <c r="DM521" s="166"/>
      <c r="DN521" s="166"/>
      <c r="DO521" s="166"/>
      <c r="DP521" s="166"/>
      <c r="DQ521" s="166"/>
      <c r="DR521" s="166"/>
      <c r="DS521" s="166"/>
      <c r="DT521" s="166"/>
      <c r="DU521" s="166"/>
      <c r="DV521" s="166"/>
      <c r="DW521" s="166"/>
      <c r="DX521" s="166"/>
      <c r="DY521" s="166"/>
      <c r="DZ521" s="166"/>
      <c r="EA521" s="166"/>
      <c r="EB521" s="166"/>
      <c r="EC521" s="166"/>
      <c r="ED521" s="166"/>
      <c r="EE521" s="166"/>
      <c r="EF521" s="166"/>
      <c r="EG521" s="166"/>
      <c r="EH521" s="166"/>
      <c r="EI521" s="166"/>
      <c r="EJ521" s="166"/>
      <c r="EK521" s="166"/>
      <c r="EL521" s="166"/>
      <c r="EM521" s="166"/>
      <c r="EN521" s="166"/>
      <c r="EO521" s="166"/>
      <c r="EP521" s="166"/>
      <c r="EQ521" s="166"/>
      <c r="ER521" s="166"/>
      <c r="ES521" s="166"/>
      <c r="ET521" s="166"/>
    </row>
    <row r="522" spans="20:150">
      <c r="T522" s="166"/>
      <c r="U522" s="166"/>
      <c r="V522" s="166"/>
      <c r="W522" s="166"/>
      <c r="X522" s="166"/>
      <c r="Y522" s="166"/>
      <c r="Z522" s="166"/>
      <c r="AA522" s="166"/>
      <c r="AB522" s="166"/>
      <c r="AC522" s="166"/>
      <c r="AD522" s="166"/>
      <c r="AE522" s="166"/>
      <c r="AF522" s="166"/>
      <c r="AG522" s="166"/>
      <c r="AH522" s="166"/>
      <c r="AI522" s="166"/>
      <c r="AJ522" s="166"/>
      <c r="AK522" s="166"/>
      <c r="AL522" s="166"/>
      <c r="AM522" s="166"/>
      <c r="AN522" s="166"/>
      <c r="AO522" s="166"/>
      <c r="AP522" s="166"/>
      <c r="AQ522" s="166"/>
      <c r="AR522" s="166"/>
      <c r="AS522" s="166"/>
      <c r="AT522" s="166"/>
      <c r="AU522" s="166"/>
      <c r="AV522" s="166"/>
      <c r="AW522" s="166"/>
      <c r="AX522" s="166"/>
      <c r="AY522" s="166"/>
      <c r="AZ522" s="166"/>
      <c r="BA522" s="166"/>
      <c r="BB522" s="166"/>
      <c r="BC522" s="166"/>
      <c r="BD522" s="166"/>
      <c r="BE522" s="166"/>
      <c r="BF522" s="166"/>
      <c r="BG522" s="166"/>
      <c r="BH522" s="166"/>
      <c r="BI522" s="166"/>
      <c r="BJ522" s="166"/>
      <c r="BK522" s="166"/>
      <c r="BL522" s="166"/>
      <c r="BM522" s="166"/>
      <c r="BN522" s="166"/>
      <c r="BO522" s="166"/>
      <c r="BP522" s="166"/>
      <c r="BQ522" s="166"/>
      <c r="BR522" s="166"/>
      <c r="BS522" s="166"/>
      <c r="BT522" s="166"/>
      <c r="BU522" s="166"/>
      <c r="BV522" s="166"/>
      <c r="BW522" s="166"/>
      <c r="BX522" s="166"/>
      <c r="BY522" s="166"/>
      <c r="BZ522" s="166"/>
      <c r="CA522" s="166"/>
      <c r="CB522" s="166"/>
      <c r="CC522" s="166"/>
      <c r="CD522" s="166"/>
      <c r="CE522" s="166"/>
      <c r="CF522" s="166"/>
      <c r="CG522" s="166"/>
      <c r="CH522" s="166"/>
      <c r="CI522" s="166"/>
      <c r="CJ522" s="166"/>
      <c r="CK522" s="166"/>
      <c r="CL522" s="166"/>
      <c r="CM522" s="166"/>
      <c r="CN522" s="166"/>
      <c r="CO522" s="166"/>
      <c r="CP522" s="166"/>
      <c r="CQ522" s="166"/>
      <c r="CR522" s="166"/>
      <c r="CS522" s="166"/>
      <c r="CT522" s="166"/>
      <c r="CU522" s="166"/>
      <c r="CV522" s="166"/>
      <c r="CW522" s="166"/>
      <c r="CX522" s="166"/>
      <c r="CY522" s="166"/>
      <c r="CZ522" s="166"/>
      <c r="DA522" s="166"/>
      <c r="DB522" s="166"/>
      <c r="DC522" s="166"/>
      <c r="DD522" s="166"/>
      <c r="DE522" s="166"/>
      <c r="DF522" s="166"/>
      <c r="DG522" s="166"/>
      <c r="DH522" s="166"/>
      <c r="DI522" s="166"/>
      <c r="DJ522" s="166"/>
      <c r="DK522" s="166"/>
      <c r="DL522" s="166"/>
      <c r="DM522" s="166"/>
      <c r="DN522" s="166"/>
      <c r="DO522" s="166"/>
      <c r="DP522" s="166"/>
      <c r="DQ522" s="166"/>
      <c r="DR522" s="166"/>
      <c r="DS522" s="166"/>
      <c r="DT522" s="166"/>
      <c r="DU522" s="166"/>
      <c r="DV522" s="166"/>
      <c r="DW522" s="166"/>
      <c r="DX522" s="166"/>
      <c r="DY522" s="166"/>
      <c r="DZ522" s="166"/>
      <c r="EA522" s="166"/>
      <c r="EB522" s="166"/>
      <c r="EC522" s="166"/>
      <c r="ED522" s="166"/>
      <c r="EE522" s="166"/>
      <c r="EF522" s="166"/>
      <c r="EG522" s="166"/>
      <c r="EH522" s="166"/>
      <c r="EI522" s="166"/>
      <c r="EJ522" s="166"/>
      <c r="EK522" s="166"/>
      <c r="EL522" s="166"/>
      <c r="EM522" s="166"/>
      <c r="EN522" s="166"/>
      <c r="EO522" s="166"/>
      <c r="EP522" s="166"/>
      <c r="EQ522" s="166"/>
      <c r="ER522" s="166"/>
      <c r="ES522" s="166"/>
      <c r="ET522" s="166"/>
    </row>
    <row r="523" spans="20:150">
      <c r="T523" s="166"/>
      <c r="U523" s="166"/>
      <c r="V523" s="166"/>
      <c r="W523" s="166"/>
      <c r="X523" s="166"/>
      <c r="Y523" s="166"/>
      <c r="Z523" s="166"/>
      <c r="AA523" s="166"/>
      <c r="AB523" s="166"/>
      <c r="AC523" s="166"/>
      <c r="AD523" s="166"/>
      <c r="AE523" s="166"/>
      <c r="AF523" s="166"/>
      <c r="AG523" s="166"/>
      <c r="AH523" s="166"/>
      <c r="AI523" s="166"/>
      <c r="AJ523" s="166"/>
      <c r="AK523" s="166"/>
      <c r="AL523" s="166"/>
      <c r="AM523" s="166"/>
      <c r="AN523" s="166"/>
      <c r="AO523" s="166"/>
      <c r="AP523" s="166"/>
      <c r="AQ523" s="166"/>
      <c r="AR523" s="166"/>
      <c r="AS523" s="166"/>
      <c r="AT523" s="166"/>
      <c r="AU523" s="166"/>
      <c r="AV523" s="166"/>
      <c r="AW523" s="166"/>
      <c r="AX523" s="166"/>
      <c r="AY523" s="166"/>
      <c r="AZ523" s="166"/>
      <c r="BA523" s="166"/>
      <c r="BB523" s="166"/>
      <c r="BC523" s="166"/>
      <c r="BD523" s="166"/>
      <c r="BE523" s="166"/>
      <c r="BF523" s="166"/>
      <c r="BG523" s="166"/>
      <c r="BH523" s="166"/>
      <c r="BI523" s="166"/>
      <c r="BJ523" s="166"/>
      <c r="BK523" s="166"/>
      <c r="BL523" s="166"/>
      <c r="BM523" s="166"/>
      <c r="BN523" s="166"/>
      <c r="BO523" s="166"/>
      <c r="BP523" s="166"/>
      <c r="BQ523" s="166"/>
      <c r="BR523" s="166"/>
      <c r="BS523" s="166"/>
      <c r="BT523" s="166"/>
      <c r="BU523" s="166"/>
      <c r="BV523" s="166"/>
      <c r="BW523" s="166"/>
      <c r="BX523" s="166"/>
      <c r="BY523" s="166"/>
      <c r="BZ523" s="166"/>
      <c r="CA523" s="166"/>
      <c r="CB523" s="166"/>
      <c r="CC523" s="166"/>
      <c r="CD523" s="166"/>
      <c r="CE523" s="166"/>
      <c r="CF523" s="166"/>
      <c r="CG523" s="166"/>
      <c r="CH523" s="166"/>
      <c r="CI523" s="166"/>
      <c r="CJ523" s="166"/>
      <c r="CK523" s="166"/>
      <c r="CL523" s="166"/>
      <c r="CM523" s="166"/>
      <c r="CN523" s="166"/>
      <c r="CO523" s="166"/>
      <c r="CP523" s="166"/>
      <c r="CQ523" s="166"/>
      <c r="CR523" s="166"/>
      <c r="CS523" s="166"/>
      <c r="CT523" s="166"/>
      <c r="CU523" s="166"/>
      <c r="CV523" s="166"/>
      <c r="CW523" s="166"/>
      <c r="CX523" s="166"/>
      <c r="CY523" s="166"/>
      <c r="CZ523" s="166"/>
      <c r="DA523" s="166"/>
      <c r="DB523" s="166"/>
      <c r="DC523" s="166"/>
      <c r="DD523" s="166"/>
      <c r="DE523" s="166"/>
      <c r="DF523" s="166"/>
      <c r="DG523" s="166"/>
      <c r="DH523" s="166"/>
      <c r="DI523" s="166"/>
      <c r="DJ523" s="166"/>
      <c r="DK523" s="166"/>
      <c r="DL523" s="166"/>
      <c r="DM523" s="166"/>
      <c r="DN523" s="166"/>
      <c r="DO523" s="166"/>
      <c r="DP523" s="166"/>
      <c r="DQ523" s="166"/>
      <c r="DR523" s="166"/>
      <c r="DS523" s="166"/>
      <c r="DT523" s="166"/>
      <c r="DU523" s="166"/>
      <c r="DV523" s="166"/>
      <c r="DW523" s="166"/>
      <c r="DX523" s="166"/>
      <c r="DY523" s="166"/>
      <c r="DZ523" s="166"/>
      <c r="EA523" s="166"/>
      <c r="EB523" s="166"/>
      <c r="EC523" s="166"/>
      <c r="ED523" s="166"/>
      <c r="EE523" s="166"/>
      <c r="EF523" s="166"/>
      <c r="EG523" s="166"/>
      <c r="EH523" s="166"/>
      <c r="EI523" s="166"/>
      <c r="EJ523" s="166"/>
      <c r="EK523" s="166"/>
      <c r="EL523" s="166"/>
      <c r="EM523" s="166"/>
      <c r="EN523" s="166"/>
      <c r="EO523" s="166"/>
      <c r="EP523" s="166"/>
      <c r="EQ523" s="166"/>
      <c r="ER523" s="166"/>
      <c r="ES523" s="166"/>
      <c r="ET523" s="166"/>
    </row>
    <row r="524" spans="20:150">
      <c r="T524" s="166"/>
      <c r="U524" s="166"/>
      <c r="V524" s="166"/>
      <c r="W524" s="166"/>
      <c r="X524" s="166"/>
      <c r="Y524" s="166"/>
      <c r="Z524" s="166"/>
      <c r="AA524" s="166"/>
      <c r="AB524" s="166"/>
      <c r="AC524" s="166"/>
      <c r="AD524" s="166"/>
      <c r="AE524" s="166"/>
      <c r="AF524" s="166"/>
      <c r="AG524" s="166"/>
      <c r="AH524" s="166"/>
      <c r="AI524" s="166"/>
      <c r="AJ524" s="166"/>
      <c r="AK524" s="166"/>
      <c r="AL524" s="166"/>
      <c r="AM524" s="166"/>
      <c r="AN524" s="166"/>
      <c r="AO524" s="166"/>
      <c r="AP524" s="166"/>
      <c r="AQ524" s="166"/>
      <c r="AR524" s="166"/>
      <c r="AS524" s="166"/>
      <c r="AT524" s="166"/>
      <c r="AU524" s="166"/>
      <c r="AV524" s="166"/>
      <c r="AW524" s="166"/>
      <c r="AX524" s="166"/>
      <c r="AY524" s="166"/>
      <c r="AZ524" s="166"/>
      <c r="BA524" s="166"/>
      <c r="BB524" s="166"/>
      <c r="BC524" s="166"/>
      <c r="BD524" s="166"/>
      <c r="BE524" s="166"/>
      <c r="BF524" s="166"/>
      <c r="BG524" s="166"/>
      <c r="BH524" s="166"/>
      <c r="BI524" s="166"/>
      <c r="BJ524" s="166"/>
      <c r="BK524" s="166"/>
      <c r="BL524" s="166"/>
      <c r="BM524" s="166"/>
      <c r="BN524" s="166"/>
      <c r="BO524" s="166"/>
      <c r="BP524" s="166"/>
      <c r="BQ524" s="166"/>
      <c r="BR524" s="166"/>
      <c r="BS524" s="166"/>
      <c r="BT524" s="166"/>
      <c r="BU524" s="166"/>
      <c r="BV524" s="166"/>
      <c r="BW524" s="166"/>
      <c r="BX524" s="166"/>
      <c r="BY524" s="166"/>
      <c r="BZ524" s="166"/>
      <c r="CA524" s="166"/>
      <c r="CB524" s="166"/>
      <c r="CC524" s="166"/>
      <c r="CD524" s="166"/>
      <c r="CE524" s="166"/>
      <c r="CF524" s="166"/>
      <c r="CG524" s="166"/>
      <c r="CH524" s="166"/>
      <c r="CI524" s="166"/>
      <c r="CJ524" s="166"/>
      <c r="CK524" s="166"/>
      <c r="CL524" s="166"/>
      <c r="CM524" s="166"/>
      <c r="CN524" s="166"/>
      <c r="CO524" s="166"/>
      <c r="CP524" s="166"/>
      <c r="CQ524" s="166"/>
      <c r="CR524" s="166"/>
      <c r="CS524" s="166"/>
      <c r="CT524" s="166"/>
      <c r="CU524" s="166"/>
      <c r="CV524" s="166"/>
      <c r="CW524" s="166"/>
      <c r="CX524" s="166"/>
      <c r="CY524" s="166"/>
      <c r="CZ524" s="166"/>
      <c r="DA524" s="166"/>
      <c r="DB524" s="166"/>
      <c r="DC524" s="166"/>
      <c r="DD524" s="166"/>
      <c r="DE524" s="166"/>
      <c r="DF524" s="166"/>
      <c r="DG524" s="166"/>
      <c r="DH524" s="166"/>
      <c r="DI524" s="166"/>
      <c r="DJ524" s="166"/>
      <c r="DK524" s="166"/>
      <c r="DL524" s="166"/>
      <c r="DM524" s="166"/>
      <c r="DN524" s="166"/>
      <c r="DO524" s="166"/>
      <c r="DP524" s="166"/>
      <c r="DQ524" s="166"/>
      <c r="DR524" s="166"/>
      <c r="DS524" s="166"/>
      <c r="DT524" s="166"/>
      <c r="DU524" s="166"/>
      <c r="DV524" s="166"/>
      <c r="DW524" s="166"/>
      <c r="DX524" s="166"/>
      <c r="DY524" s="166"/>
      <c r="DZ524" s="166"/>
      <c r="EA524" s="166"/>
      <c r="EB524" s="166"/>
      <c r="EC524" s="166"/>
      <c r="ED524" s="166"/>
      <c r="EE524" s="166"/>
      <c r="EF524" s="166"/>
      <c r="EG524" s="166"/>
      <c r="EH524" s="166"/>
      <c r="EI524" s="166"/>
      <c r="EJ524" s="166"/>
      <c r="EK524" s="166"/>
      <c r="EL524" s="166"/>
      <c r="EM524" s="166"/>
      <c r="EN524" s="166"/>
      <c r="EO524" s="166"/>
      <c r="EP524" s="166"/>
      <c r="EQ524" s="166"/>
      <c r="ER524" s="166"/>
      <c r="ES524" s="166"/>
      <c r="ET524" s="166"/>
    </row>
    <row r="525" spans="20:150">
      <c r="T525" s="166"/>
      <c r="U525" s="166"/>
      <c r="V525" s="166"/>
      <c r="W525" s="166"/>
      <c r="X525" s="166"/>
      <c r="Y525" s="166"/>
      <c r="Z525" s="166"/>
      <c r="AA525" s="166"/>
      <c r="AB525" s="166"/>
      <c r="AC525" s="166"/>
      <c r="AD525" s="166"/>
      <c r="AE525" s="166"/>
      <c r="AF525" s="166"/>
      <c r="AG525" s="166"/>
      <c r="AH525" s="166"/>
      <c r="AI525" s="166"/>
      <c r="AJ525" s="166"/>
      <c r="AK525" s="166"/>
      <c r="AL525" s="166"/>
      <c r="AM525" s="166"/>
      <c r="AN525" s="166"/>
      <c r="AO525" s="166"/>
      <c r="AP525" s="166"/>
      <c r="AQ525" s="166"/>
      <c r="AR525" s="166"/>
      <c r="AS525" s="166"/>
      <c r="AT525" s="166"/>
      <c r="AU525" s="166"/>
      <c r="AV525" s="166"/>
      <c r="AW525" s="166"/>
      <c r="AX525" s="166"/>
      <c r="AY525" s="166"/>
      <c r="AZ525" s="166"/>
      <c r="BA525" s="166"/>
      <c r="BB525" s="166"/>
      <c r="BC525" s="166"/>
      <c r="BD525" s="166"/>
      <c r="BE525" s="166"/>
      <c r="BF525" s="166"/>
      <c r="BG525" s="166"/>
      <c r="BH525" s="166"/>
      <c r="BI525" s="166"/>
      <c r="BJ525" s="166"/>
      <c r="BK525" s="166"/>
      <c r="BL525" s="166"/>
      <c r="BM525" s="166"/>
      <c r="BN525" s="166"/>
      <c r="BO525" s="166"/>
      <c r="BP525" s="166"/>
      <c r="BQ525" s="166"/>
      <c r="BR525" s="166"/>
      <c r="BS525" s="166"/>
      <c r="BT525" s="166"/>
      <c r="BU525" s="166"/>
      <c r="BV525" s="166"/>
      <c r="BW525" s="166"/>
      <c r="BX525" s="166"/>
      <c r="BY525" s="166"/>
      <c r="BZ525" s="166"/>
      <c r="CA525" s="166"/>
      <c r="CB525" s="166"/>
      <c r="CC525" s="166"/>
      <c r="CD525" s="166"/>
      <c r="CE525" s="166"/>
      <c r="CF525" s="166"/>
      <c r="CG525" s="166"/>
      <c r="CH525" s="166"/>
      <c r="CI525" s="166"/>
      <c r="CJ525" s="166"/>
      <c r="CK525" s="166"/>
      <c r="CL525" s="166"/>
      <c r="CM525" s="166"/>
      <c r="CN525" s="166"/>
      <c r="CO525" s="166"/>
      <c r="CP525" s="166"/>
      <c r="CQ525" s="166"/>
      <c r="CR525" s="166"/>
      <c r="CS525" s="166"/>
      <c r="CT525" s="166"/>
      <c r="CU525" s="166"/>
      <c r="CV525" s="166"/>
      <c r="CW525" s="166"/>
      <c r="CX525" s="166"/>
      <c r="CY525" s="166"/>
      <c r="CZ525" s="166"/>
      <c r="DA525" s="166"/>
      <c r="DB525" s="166"/>
      <c r="DC525" s="166"/>
      <c r="DD525" s="166"/>
      <c r="DE525" s="166"/>
      <c r="DF525" s="166"/>
      <c r="DG525" s="166"/>
      <c r="DH525" s="166"/>
      <c r="DI525" s="166"/>
      <c r="DJ525" s="166"/>
      <c r="DK525" s="166"/>
      <c r="DL525" s="166"/>
      <c r="DM525" s="166"/>
      <c r="DN525" s="166"/>
      <c r="DO525" s="166"/>
      <c r="DP525" s="166"/>
      <c r="DQ525" s="166"/>
      <c r="DR525" s="166"/>
      <c r="DS525" s="166"/>
      <c r="DT525" s="166"/>
      <c r="DU525" s="166"/>
      <c r="DV525" s="166"/>
      <c r="DW525" s="166"/>
      <c r="DX525" s="166"/>
      <c r="DY525" s="166"/>
      <c r="DZ525" s="166"/>
      <c r="EA525" s="166"/>
      <c r="EB525" s="166"/>
      <c r="EC525" s="166"/>
      <c r="ED525" s="166"/>
      <c r="EE525" s="166"/>
      <c r="EF525" s="166"/>
      <c r="EG525" s="166"/>
      <c r="EH525" s="166"/>
      <c r="EI525" s="166"/>
      <c r="EJ525" s="166"/>
      <c r="EK525" s="166"/>
      <c r="EL525" s="166"/>
      <c r="EM525" s="166"/>
      <c r="EN525" s="166"/>
      <c r="EO525" s="166"/>
      <c r="EP525" s="166"/>
      <c r="EQ525" s="166"/>
      <c r="ER525" s="166"/>
      <c r="ES525" s="166"/>
      <c r="ET525" s="166"/>
    </row>
    <row r="526" spans="20:150">
      <c r="T526" s="166"/>
      <c r="U526" s="166"/>
      <c r="V526" s="166"/>
      <c r="W526" s="166"/>
      <c r="X526" s="166"/>
      <c r="Y526" s="166"/>
      <c r="Z526" s="166"/>
      <c r="AA526" s="166"/>
      <c r="AB526" s="166"/>
      <c r="AC526" s="166"/>
      <c r="AD526" s="166"/>
      <c r="AE526" s="166"/>
      <c r="AF526" s="166"/>
      <c r="AG526" s="166"/>
      <c r="AH526" s="166"/>
      <c r="AI526" s="166"/>
      <c r="AJ526" s="166"/>
      <c r="AK526" s="166"/>
      <c r="AL526" s="166"/>
      <c r="AM526" s="166"/>
      <c r="AN526" s="166"/>
      <c r="AO526" s="166"/>
      <c r="AP526" s="166"/>
      <c r="AQ526" s="166"/>
      <c r="AR526" s="166"/>
      <c r="AS526" s="166"/>
      <c r="AT526" s="166"/>
      <c r="AU526" s="166"/>
      <c r="AV526" s="166"/>
      <c r="AW526" s="166"/>
      <c r="AX526" s="166"/>
      <c r="AY526" s="166"/>
      <c r="AZ526" s="166"/>
      <c r="BA526" s="166"/>
      <c r="BB526" s="166"/>
      <c r="BC526" s="166"/>
      <c r="BD526" s="166"/>
      <c r="BE526" s="166"/>
      <c r="BF526" s="166"/>
      <c r="BG526" s="166"/>
      <c r="BH526" s="166"/>
      <c r="BI526" s="166"/>
      <c r="BJ526" s="166"/>
      <c r="BK526" s="166"/>
      <c r="BL526" s="166"/>
      <c r="BM526" s="166"/>
      <c r="BN526" s="166"/>
      <c r="BO526" s="166"/>
      <c r="BP526" s="166"/>
      <c r="BQ526" s="166"/>
      <c r="BR526" s="166"/>
      <c r="BS526" s="166"/>
      <c r="BT526" s="166"/>
      <c r="BU526" s="166"/>
      <c r="BV526" s="166"/>
      <c r="BW526" s="166"/>
      <c r="BX526" s="166"/>
      <c r="BY526" s="166"/>
      <c r="BZ526" s="166"/>
      <c r="CA526" s="166"/>
      <c r="CB526" s="166"/>
      <c r="CC526" s="166"/>
      <c r="CD526" s="166"/>
      <c r="CE526" s="166"/>
      <c r="CF526" s="166"/>
      <c r="CG526" s="166"/>
      <c r="CH526" s="166"/>
      <c r="CI526" s="166"/>
      <c r="CJ526" s="166"/>
      <c r="CK526" s="166"/>
      <c r="CL526" s="166"/>
      <c r="CM526" s="166"/>
      <c r="CN526" s="166"/>
      <c r="CO526" s="166"/>
      <c r="CP526" s="166"/>
      <c r="CQ526" s="166"/>
      <c r="CR526" s="166"/>
      <c r="CS526" s="166"/>
      <c r="CT526" s="166"/>
      <c r="CU526" s="166"/>
      <c r="CV526" s="166"/>
      <c r="CW526" s="166"/>
      <c r="CX526" s="166"/>
      <c r="CY526" s="166"/>
      <c r="CZ526" s="166"/>
      <c r="DA526" s="166"/>
      <c r="DB526" s="166"/>
      <c r="DC526" s="166"/>
      <c r="DD526" s="166"/>
      <c r="DE526" s="166"/>
      <c r="DF526" s="166"/>
      <c r="DG526" s="166"/>
      <c r="DH526" s="166"/>
      <c r="DI526" s="166"/>
      <c r="DJ526" s="166"/>
      <c r="DK526" s="166"/>
      <c r="DL526" s="166"/>
      <c r="DM526" s="166"/>
      <c r="DN526" s="166"/>
      <c r="DO526" s="166"/>
      <c r="DP526" s="166"/>
      <c r="DQ526" s="166"/>
      <c r="DR526" s="166"/>
      <c r="DS526" s="166"/>
      <c r="DT526" s="166"/>
      <c r="DU526" s="166"/>
      <c r="DV526" s="166"/>
      <c r="DW526" s="166"/>
      <c r="DX526" s="166"/>
      <c r="DY526" s="166"/>
      <c r="DZ526" s="166"/>
      <c r="EA526" s="166"/>
      <c r="EB526" s="166"/>
      <c r="EC526" s="166"/>
      <c r="ED526" s="166"/>
      <c r="EE526" s="166"/>
      <c r="EF526" s="166"/>
      <c r="EG526" s="166"/>
      <c r="EH526" s="166"/>
      <c r="EI526" s="166"/>
      <c r="EJ526" s="166"/>
      <c r="EK526" s="166"/>
      <c r="EL526" s="166"/>
      <c r="EM526" s="166"/>
      <c r="EN526" s="166"/>
      <c r="EO526" s="166"/>
      <c r="EP526" s="166"/>
      <c r="EQ526" s="166"/>
      <c r="ER526" s="166"/>
      <c r="ES526" s="166"/>
      <c r="ET526" s="166"/>
    </row>
    <row r="527" spans="20:150">
      <c r="T527" s="166"/>
      <c r="U527" s="166"/>
      <c r="V527" s="166"/>
      <c r="W527" s="166"/>
      <c r="X527" s="166"/>
      <c r="Y527" s="166"/>
      <c r="Z527" s="166"/>
      <c r="AA527" s="166"/>
      <c r="AB527" s="166"/>
      <c r="AC527" s="166"/>
      <c r="AD527" s="166"/>
      <c r="AE527" s="166"/>
      <c r="AF527" s="166"/>
      <c r="AG527" s="166"/>
      <c r="AH527" s="166"/>
      <c r="AI527" s="166"/>
      <c r="AJ527" s="166"/>
      <c r="AK527" s="166"/>
      <c r="AL527" s="166"/>
      <c r="AM527" s="166"/>
      <c r="AN527" s="166"/>
      <c r="AO527" s="166"/>
      <c r="AP527" s="166"/>
      <c r="AQ527" s="166"/>
      <c r="AR527" s="166"/>
      <c r="AS527" s="166"/>
      <c r="AT527" s="166"/>
      <c r="AU527" s="166"/>
      <c r="AV527" s="166"/>
      <c r="AW527" s="166"/>
      <c r="AX527" s="166"/>
      <c r="AY527" s="166"/>
      <c r="AZ527" s="166"/>
      <c r="BA527" s="166"/>
      <c r="BB527" s="166"/>
      <c r="BC527" s="166"/>
      <c r="BD527" s="166"/>
      <c r="BE527" s="166"/>
      <c r="BF527" s="166"/>
      <c r="BG527" s="166"/>
      <c r="BH527" s="166"/>
      <c r="BI527" s="166"/>
      <c r="BJ527" s="166"/>
      <c r="BK527" s="166"/>
      <c r="BL527" s="166"/>
      <c r="BM527" s="166"/>
      <c r="BN527" s="166"/>
      <c r="BO527" s="166"/>
      <c r="BP527" s="166"/>
      <c r="BQ527" s="166"/>
      <c r="BR527" s="166"/>
      <c r="BS527" s="166"/>
      <c r="BT527" s="166"/>
      <c r="BU527" s="166"/>
      <c r="BV527" s="166"/>
      <c r="BW527" s="166"/>
      <c r="BX527" s="166"/>
      <c r="BY527" s="166"/>
      <c r="BZ527" s="166"/>
      <c r="CA527" s="166"/>
      <c r="CB527" s="166"/>
      <c r="CC527" s="166"/>
      <c r="CD527" s="166"/>
      <c r="CE527" s="166"/>
      <c r="CF527" s="166"/>
      <c r="CG527" s="166"/>
      <c r="CH527" s="166"/>
      <c r="CI527" s="166"/>
      <c r="CJ527" s="166"/>
      <c r="CK527" s="166"/>
      <c r="CL527" s="166"/>
      <c r="CM527" s="166"/>
      <c r="CN527" s="166"/>
      <c r="CO527" s="166"/>
      <c r="CP527" s="166"/>
      <c r="CQ527" s="166"/>
      <c r="CR527" s="166"/>
      <c r="CS527" s="166"/>
      <c r="CT527" s="166"/>
      <c r="CU527" s="166"/>
      <c r="CV527" s="166"/>
      <c r="CW527" s="166"/>
      <c r="CX527" s="166"/>
      <c r="CY527" s="166"/>
      <c r="CZ527" s="166"/>
      <c r="DA527" s="166"/>
      <c r="DB527" s="166"/>
      <c r="DC527" s="166"/>
      <c r="DD527" s="166"/>
      <c r="DE527" s="166"/>
      <c r="DF527" s="166"/>
      <c r="DG527" s="166"/>
      <c r="DH527" s="166"/>
      <c r="DI527" s="166"/>
      <c r="DJ527" s="166"/>
      <c r="DK527" s="166"/>
      <c r="DL527" s="166"/>
      <c r="DM527" s="166"/>
      <c r="DN527" s="166"/>
      <c r="DO527" s="166"/>
      <c r="DP527" s="166"/>
      <c r="DQ527" s="166"/>
      <c r="DR527" s="166"/>
      <c r="DS527" s="166"/>
      <c r="DT527" s="166"/>
      <c r="DU527" s="166"/>
      <c r="DV527" s="166"/>
      <c r="DW527" s="166"/>
      <c r="DX527" s="166"/>
      <c r="DY527" s="166"/>
      <c r="DZ527" s="166"/>
      <c r="EA527" s="166"/>
      <c r="EB527" s="166"/>
      <c r="EC527" s="166"/>
      <c r="ED527" s="166"/>
      <c r="EE527" s="166"/>
      <c r="EF527" s="166"/>
      <c r="EG527" s="166"/>
      <c r="EH527" s="166"/>
      <c r="EI527" s="166"/>
      <c r="EJ527" s="166"/>
      <c r="EK527" s="166"/>
      <c r="EL527" s="166"/>
      <c r="EM527" s="166"/>
      <c r="EN527" s="166"/>
      <c r="EO527" s="166"/>
      <c r="EP527" s="166"/>
      <c r="EQ527" s="166"/>
      <c r="ER527" s="166"/>
      <c r="ES527" s="166"/>
      <c r="ET527" s="166"/>
    </row>
    <row r="528" spans="20:150">
      <c r="T528" s="166"/>
      <c r="U528" s="166"/>
      <c r="V528" s="166"/>
      <c r="W528" s="166"/>
      <c r="X528" s="166"/>
      <c r="Y528" s="166"/>
      <c r="Z528" s="166"/>
      <c r="AA528" s="166"/>
      <c r="AB528" s="166"/>
      <c r="AC528" s="166"/>
      <c r="AD528" s="166"/>
      <c r="AE528" s="166"/>
      <c r="AF528" s="166"/>
      <c r="AG528" s="166"/>
      <c r="AH528" s="166"/>
      <c r="AI528" s="166"/>
      <c r="AJ528" s="166"/>
      <c r="AK528" s="166"/>
      <c r="AL528" s="166"/>
      <c r="AM528" s="166"/>
      <c r="AN528" s="166"/>
      <c r="AO528" s="166"/>
      <c r="AP528" s="166"/>
      <c r="AQ528" s="166"/>
      <c r="AR528" s="166"/>
      <c r="AS528" s="166"/>
      <c r="AT528" s="166"/>
      <c r="AU528" s="166"/>
      <c r="AV528" s="166"/>
      <c r="AW528" s="166"/>
      <c r="AX528" s="166"/>
      <c r="AY528" s="166"/>
      <c r="AZ528" s="166"/>
      <c r="BA528" s="166"/>
      <c r="BB528" s="166"/>
      <c r="BC528" s="166"/>
      <c r="BD528" s="166"/>
      <c r="BE528" s="166"/>
      <c r="BF528" s="166"/>
      <c r="BG528" s="166"/>
      <c r="BH528" s="166"/>
      <c r="BI528" s="166"/>
      <c r="BJ528" s="166"/>
      <c r="BK528" s="166"/>
      <c r="BL528" s="166"/>
      <c r="BM528" s="166"/>
      <c r="BN528" s="166"/>
      <c r="BO528" s="166"/>
      <c r="BP528" s="166"/>
      <c r="BQ528" s="166"/>
      <c r="BR528" s="166"/>
      <c r="BS528" s="166"/>
      <c r="BT528" s="166"/>
      <c r="BU528" s="166"/>
      <c r="BV528" s="166"/>
      <c r="BW528" s="166"/>
      <c r="BX528" s="166"/>
      <c r="BY528" s="166"/>
      <c r="BZ528" s="166"/>
      <c r="CA528" s="166"/>
      <c r="CB528" s="166"/>
      <c r="CC528" s="166"/>
      <c r="CD528" s="166"/>
      <c r="CE528" s="166"/>
      <c r="CF528" s="166"/>
      <c r="CG528" s="166"/>
      <c r="CH528" s="166"/>
      <c r="CI528" s="166"/>
      <c r="CJ528" s="166"/>
      <c r="CK528" s="166"/>
      <c r="CL528" s="166"/>
      <c r="CM528" s="166"/>
      <c r="CN528" s="166"/>
      <c r="CO528" s="166"/>
      <c r="CP528" s="166"/>
      <c r="CQ528" s="166"/>
      <c r="CR528" s="166"/>
      <c r="CS528" s="166"/>
      <c r="CT528" s="166"/>
      <c r="CU528" s="166"/>
      <c r="CV528" s="166"/>
      <c r="CW528" s="166"/>
      <c r="CX528" s="166"/>
      <c r="CY528" s="166"/>
      <c r="CZ528" s="166"/>
      <c r="DA528" s="166"/>
      <c r="DB528" s="166"/>
      <c r="DC528" s="166"/>
      <c r="DD528" s="166"/>
      <c r="DE528" s="166"/>
      <c r="DF528" s="166"/>
      <c r="DG528" s="166"/>
      <c r="DH528" s="166"/>
      <c r="DI528" s="166"/>
      <c r="DJ528" s="166"/>
      <c r="DK528" s="166"/>
      <c r="DL528" s="166"/>
      <c r="DM528" s="166"/>
      <c r="DN528" s="166"/>
      <c r="DO528" s="166"/>
      <c r="DP528" s="166"/>
      <c r="DQ528" s="166"/>
      <c r="DR528" s="166"/>
      <c r="DS528" s="166"/>
      <c r="DT528" s="166"/>
      <c r="DU528" s="166"/>
      <c r="DV528" s="166"/>
      <c r="DW528" s="166"/>
      <c r="DX528" s="166"/>
      <c r="DY528" s="166"/>
      <c r="DZ528" s="166"/>
      <c r="EA528" s="166"/>
      <c r="EB528" s="166"/>
      <c r="EC528" s="166"/>
      <c r="ED528" s="166"/>
      <c r="EE528" s="166"/>
      <c r="EF528" s="166"/>
      <c r="EG528" s="166"/>
      <c r="EH528" s="166"/>
      <c r="EI528" s="166"/>
      <c r="EJ528" s="166"/>
      <c r="EK528" s="166"/>
      <c r="EL528" s="166"/>
      <c r="EM528" s="166"/>
      <c r="EN528" s="166"/>
      <c r="EO528" s="166"/>
      <c r="EP528" s="166"/>
      <c r="EQ528" s="166"/>
      <c r="ER528" s="166"/>
      <c r="ES528" s="166"/>
      <c r="ET528" s="166"/>
    </row>
    <row r="529" spans="20:150">
      <c r="T529" s="166"/>
      <c r="U529" s="166"/>
      <c r="V529" s="166"/>
      <c r="W529" s="166"/>
      <c r="X529" s="166"/>
      <c r="Y529" s="166"/>
      <c r="Z529" s="166"/>
      <c r="AA529" s="166"/>
      <c r="AB529" s="166"/>
      <c r="AC529" s="166"/>
      <c r="AD529" s="166"/>
      <c r="AE529" s="166"/>
      <c r="AF529" s="166"/>
      <c r="AG529" s="166"/>
      <c r="AH529" s="166"/>
      <c r="AI529" s="166"/>
      <c r="AJ529" s="166"/>
      <c r="AK529" s="166"/>
      <c r="AL529" s="166"/>
      <c r="AM529" s="166"/>
      <c r="AN529" s="166"/>
      <c r="AO529" s="166"/>
      <c r="AP529" s="166"/>
      <c r="AQ529" s="166"/>
      <c r="AR529" s="166"/>
      <c r="AS529" s="166"/>
      <c r="AT529" s="166"/>
      <c r="AU529" s="166"/>
      <c r="AV529" s="166"/>
      <c r="AW529" s="166"/>
      <c r="AX529" s="166"/>
      <c r="AY529" s="166"/>
      <c r="AZ529" s="166"/>
      <c r="BA529" s="166"/>
      <c r="BB529" s="166"/>
      <c r="BC529" s="166"/>
      <c r="BD529" s="166"/>
      <c r="BE529" s="166"/>
      <c r="BF529" s="166"/>
      <c r="BG529" s="166"/>
      <c r="BH529" s="166"/>
      <c r="BI529" s="166"/>
      <c r="BJ529" s="166"/>
      <c r="BK529" s="166"/>
      <c r="BL529" s="166"/>
      <c r="BM529" s="166"/>
      <c r="BN529" s="166"/>
      <c r="BO529" s="166"/>
      <c r="BP529" s="166"/>
      <c r="BQ529" s="166"/>
      <c r="BR529" s="166"/>
      <c r="BS529" s="166"/>
      <c r="BT529" s="166"/>
      <c r="BU529" s="166"/>
      <c r="BV529" s="166"/>
      <c r="BW529" s="166"/>
      <c r="BX529" s="166"/>
      <c r="BY529" s="166"/>
      <c r="BZ529" s="166"/>
      <c r="CA529" s="166"/>
      <c r="CB529" s="166"/>
      <c r="CC529" s="166"/>
      <c r="CD529" s="166"/>
      <c r="CE529" s="166"/>
      <c r="CF529" s="166"/>
      <c r="CG529" s="166"/>
      <c r="CH529" s="166"/>
      <c r="CI529" s="166"/>
      <c r="CJ529" s="166"/>
      <c r="CK529" s="166"/>
      <c r="CL529" s="166"/>
      <c r="CM529" s="166"/>
      <c r="CN529" s="166"/>
      <c r="CO529" s="166"/>
      <c r="CP529" s="166"/>
      <c r="CQ529" s="166"/>
      <c r="CR529" s="166"/>
      <c r="CS529" s="166"/>
      <c r="CT529" s="166"/>
      <c r="CU529" s="166"/>
      <c r="CV529" s="166"/>
      <c r="CW529" s="166"/>
      <c r="CX529" s="166"/>
      <c r="CY529" s="166"/>
      <c r="CZ529" s="166"/>
      <c r="DA529" s="166"/>
      <c r="DB529" s="166"/>
      <c r="DC529" s="166"/>
      <c r="DD529" s="166"/>
      <c r="DE529" s="166"/>
      <c r="DF529" s="166"/>
      <c r="DG529" s="166"/>
      <c r="DH529" s="166"/>
      <c r="DI529" s="166"/>
      <c r="DJ529" s="166"/>
      <c r="DK529" s="166"/>
      <c r="DL529" s="166"/>
      <c r="DM529" s="166"/>
      <c r="DN529" s="166"/>
      <c r="DO529" s="166"/>
      <c r="DP529" s="166"/>
      <c r="DQ529" s="166"/>
      <c r="DR529" s="166"/>
      <c r="DS529" s="166"/>
      <c r="DT529" s="166"/>
      <c r="DU529" s="166"/>
      <c r="DV529" s="166"/>
      <c r="DW529" s="166"/>
      <c r="DX529" s="166"/>
      <c r="DY529" s="166"/>
      <c r="DZ529" s="166"/>
      <c r="EA529" s="166"/>
      <c r="EB529" s="166"/>
      <c r="EC529" s="166"/>
      <c r="ED529" s="166"/>
      <c r="EE529" s="166"/>
      <c r="EF529" s="166"/>
      <c r="EG529" s="166"/>
      <c r="EH529" s="166"/>
      <c r="EI529" s="166"/>
      <c r="EJ529" s="166"/>
      <c r="EK529" s="166"/>
      <c r="EL529" s="166"/>
      <c r="EM529" s="166"/>
      <c r="EN529" s="166"/>
      <c r="EO529" s="166"/>
      <c r="EP529" s="166"/>
      <c r="EQ529" s="166"/>
      <c r="ER529" s="166"/>
      <c r="ES529" s="166"/>
      <c r="ET529" s="166"/>
    </row>
    <row r="530" spans="20:150">
      <c r="T530" s="166"/>
      <c r="U530" s="166"/>
      <c r="V530" s="166"/>
      <c r="W530" s="166"/>
      <c r="X530" s="166"/>
      <c r="Y530" s="166"/>
      <c r="Z530" s="166"/>
      <c r="AA530" s="166"/>
      <c r="AB530" s="166"/>
      <c r="AC530" s="166"/>
      <c r="AD530" s="166"/>
      <c r="AE530" s="166"/>
      <c r="AF530" s="166"/>
      <c r="AG530" s="166"/>
      <c r="AH530" s="166"/>
      <c r="AI530" s="166"/>
      <c r="AJ530" s="166"/>
      <c r="AK530" s="166"/>
      <c r="AL530" s="166"/>
      <c r="AM530" s="166"/>
      <c r="AN530" s="166"/>
      <c r="AO530" s="166"/>
      <c r="AP530" s="166"/>
      <c r="AQ530" s="166"/>
      <c r="AR530" s="166"/>
      <c r="AS530" s="166"/>
      <c r="AT530" s="166"/>
      <c r="AU530" s="166"/>
      <c r="AV530" s="166"/>
      <c r="AW530" s="166"/>
      <c r="AX530" s="166"/>
      <c r="AY530" s="166"/>
      <c r="AZ530" s="166"/>
      <c r="BA530" s="166"/>
      <c r="BB530" s="166"/>
      <c r="BC530" s="166"/>
      <c r="BD530" s="166"/>
      <c r="BE530" s="166"/>
      <c r="BF530" s="166"/>
      <c r="BG530" s="166"/>
      <c r="BH530" s="166"/>
      <c r="BI530" s="166"/>
      <c r="BJ530" s="166"/>
      <c r="BK530" s="166"/>
      <c r="BL530" s="166"/>
      <c r="BM530" s="166"/>
      <c r="BN530" s="166"/>
      <c r="BO530" s="166"/>
      <c r="BP530" s="166"/>
      <c r="BQ530" s="166"/>
      <c r="BR530" s="166"/>
      <c r="BS530" s="166"/>
      <c r="BT530" s="166"/>
      <c r="BU530" s="166"/>
      <c r="BV530" s="166"/>
      <c r="BW530" s="166"/>
      <c r="BX530" s="166"/>
      <c r="BY530" s="166"/>
      <c r="BZ530" s="166"/>
      <c r="CA530" s="166"/>
      <c r="CB530" s="166"/>
      <c r="CC530" s="166"/>
      <c r="CD530" s="166"/>
      <c r="CE530" s="166"/>
      <c r="CF530" s="166"/>
      <c r="CG530" s="166"/>
      <c r="CH530" s="166"/>
      <c r="CI530" s="166"/>
      <c r="CJ530" s="166"/>
      <c r="CK530" s="166"/>
      <c r="CL530" s="166"/>
      <c r="CM530" s="166"/>
      <c r="CN530" s="166"/>
      <c r="CO530" s="166"/>
      <c r="CP530" s="166"/>
      <c r="CQ530" s="166"/>
      <c r="CR530" s="166"/>
      <c r="CS530" s="166"/>
      <c r="CT530" s="166"/>
      <c r="CU530" s="166"/>
      <c r="CV530" s="166"/>
      <c r="CW530" s="166"/>
      <c r="CX530" s="166"/>
      <c r="CY530" s="166"/>
      <c r="CZ530" s="166"/>
      <c r="DA530" s="166"/>
      <c r="DB530" s="166"/>
      <c r="DC530" s="166"/>
      <c r="DD530" s="166"/>
      <c r="DE530" s="166"/>
      <c r="DF530" s="166"/>
      <c r="DG530" s="166"/>
      <c r="DH530" s="166"/>
      <c r="DI530" s="166"/>
      <c r="DJ530" s="166"/>
      <c r="DK530" s="166"/>
      <c r="DL530" s="166"/>
      <c r="DM530" s="166"/>
      <c r="DN530" s="166"/>
      <c r="DO530" s="166"/>
      <c r="DP530" s="166"/>
      <c r="DQ530" s="166"/>
      <c r="DR530" s="166"/>
      <c r="DS530" s="166"/>
      <c r="DT530" s="166"/>
      <c r="DU530" s="166"/>
      <c r="DV530" s="166"/>
      <c r="DW530" s="166"/>
      <c r="DX530" s="166"/>
      <c r="DY530" s="166"/>
      <c r="DZ530" s="166"/>
      <c r="EA530" s="166"/>
      <c r="EB530" s="166"/>
      <c r="EC530" s="166"/>
      <c r="ED530" s="166"/>
      <c r="EE530" s="166"/>
      <c r="EF530" s="166"/>
      <c r="EG530" s="166"/>
      <c r="EH530" s="166"/>
      <c r="EI530" s="166"/>
      <c r="EJ530" s="166"/>
      <c r="EK530" s="166"/>
      <c r="EL530" s="166"/>
      <c r="EM530" s="166"/>
      <c r="EN530" s="166"/>
      <c r="EO530" s="166"/>
      <c r="EP530" s="166"/>
      <c r="EQ530" s="166"/>
      <c r="ER530" s="166"/>
      <c r="ES530" s="166"/>
      <c r="ET530" s="166"/>
    </row>
    <row r="531" spans="20:150">
      <c r="T531" s="166"/>
      <c r="U531" s="166"/>
      <c r="V531" s="166"/>
      <c r="W531" s="166"/>
      <c r="X531" s="166"/>
      <c r="Y531" s="166"/>
      <c r="Z531" s="166"/>
      <c r="AA531" s="166"/>
      <c r="AB531" s="166"/>
      <c r="AC531" s="166"/>
      <c r="AD531" s="166"/>
      <c r="AE531" s="166"/>
      <c r="AF531" s="166"/>
      <c r="AG531" s="166"/>
      <c r="AH531" s="166"/>
      <c r="AI531" s="166"/>
      <c r="AJ531" s="166"/>
      <c r="AK531" s="166"/>
      <c r="AL531" s="166"/>
      <c r="AM531" s="166"/>
      <c r="AN531" s="166"/>
      <c r="AO531" s="166"/>
      <c r="AP531" s="166"/>
      <c r="AQ531" s="166"/>
      <c r="AR531" s="166"/>
      <c r="AS531" s="166"/>
      <c r="AT531" s="166"/>
      <c r="AU531" s="166"/>
      <c r="AV531" s="166"/>
      <c r="AW531" s="166"/>
      <c r="AX531" s="166"/>
      <c r="AY531" s="166"/>
      <c r="AZ531" s="166"/>
      <c r="BA531" s="166"/>
      <c r="BB531" s="166"/>
      <c r="BC531" s="166"/>
      <c r="BD531" s="166"/>
      <c r="BE531" s="166"/>
      <c r="BF531" s="166"/>
      <c r="BG531" s="166"/>
      <c r="BH531" s="166"/>
      <c r="BI531" s="166"/>
      <c r="BJ531" s="166"/>
      <c r="BK531" s="166"/>
      <c r="BL531" s="166"/>
      <c r="BM531" s="166"/>
      <c r="BN531" s="166"/>
      <c r="BO531" s="166"/>
      <c r="BP531" s="166"/>
      <c r="BQ531" s="166"/>
      <c r="BR531" s="166"/>
      <c r="BS531" s="166"/>
      <c r="BT531" s="166"/>
      <c r="BU531" s="166"/>
      <c r="BV531" s="166"/>
      <c r="BW531" s="166"/>
      <c r="BX531" s="166"/>
      <c r="BY531" s="166"/>
      <c r="BZ531" s="166"/>
      <c r="CA531" s="166"/>
      <c r="CB531" s="166"/>
      <c r="CC531" s="166"/>
      <c r="CD531" s="166"/>
      <c r="CE531" s="166"/>
      <c r="CF531" s="166"/>
      <c r="CG531" s="166"/>
      <c r="CH531" s="166"/>
      <c r="CI531" s="166"/>
      <c r="CJ531" s="166"/>
      <c r="CK531" s="166"/>
      <c r="CL531" s="166"/>
      <c r="CM531" s="166"/>
      <c r="CN531" s="166"/>
      <c r="CO531" s="166"/>
      <c r="CP531" s="166"/>
      <c r="CQ531" s="166"/>
      <c r="CR531" s="166"/>
      <c r="CS531" s="166"/>
      <c r="CT531" s="166"/>
      <c r="CU531" s="166"/>
      <c r="CV531" s="166"/>
      <c r="CW531" s="166"/>
      <c r="CX531" s="166"/>
      <c r="CY531" s="166"/>
      <c r="CZ531" s="166"/>
      <c r="DA531" s="166"/>
      <c r="DB531" s="166"/>
      <c r="DC531" s="166"/>
      <c r="DD531" s="166"/>
      <c r="DE531" s="166"/>
      <c r="DF531" s="166"/>
      <c r="DG531" s="166"/>
      <c r="DH531" s="166"/>
      <c r="DI531" s="166"/>
      <c r="DJ531" s="166"/>
      <c r="DK531" s="166"/>
      <c r="DL531" s="166"/>
      <c r="DM531" s="166"/>
      <c r="DN531" s="166"/>
      <c r="DO531" s="166"/>
      <c r="DP531" s="166"/>
      <c r="DQ531" s="166"/>
      <c r="DR531" s="166"/>
      <c r="DS531" s="166"/>
      <c r="DT531" s="166"/>
      <c r="DU531" s="166"/>
      <c r="DV531" s="166"/>
      <c r="DW531" s="166"/>
      <c r="DX531" s="166"/>
      <c r="DY531" s="166"/>
      <c r="DZ531" s="166"/>
      <c r="EA531" s="166"/>
      <c r="EB531" s="166"/>
      <c r="EC531" s="166"/>
      <c r="ED531" s="166"/>
      <c r="EE531" s="166"/>
      <c r="EF531" s="166"/>
      <c r="EG531" s="166"/>
      <c r="EH531" s="166"/>
      <c r="EI531" s="166"/>
      <c r="EJ531" s="166"/>
      <c r="EK531" s="166"/>
      <c r="EL531" s="166"/>
      <c r="EM531" s="166"/>
      <c r="EN531" s="166"/>
      <c r="EO531" s="166"/>
      <c r="EP531" s="166"/>
      <c r="EQ531" s="166"/>
      <c r="ER531" s="166"/>
      <c r="ES531" s="166"/>
      <c r="ET531" s="166"/>
    </row>
    <row r="532" spans="20:150">
      <c r="T532" s="166"/>
      <c r="U532" s="166"/>
      <c r="V532" s="166"/>
      <c r="W532" s="166"/>
      <c r="X532" s="166"/>
      <c r="Y532" s="166"/>
      <c r="Z532" s="166"/>
      <c r="AA532" s="166"/>
      <c r="AB532" s="166"/>
      <c r="AC532" s="166"/>
      <c r="AD532" s="166"/>
      <c r="AE532" s="166"/>
      <c r="AF532" s="166"/>
      <c r="AG532" s="166"/>
      <c r="AH532" s="166"/>
      <c r="AI532" s="166"/>
      <c r="AJ532" s="166"/>
      <c r="AK532" s="166"/>
      <c r="AL532" s="166"/>
      <c r="AM532" s="166"/>
      <c r="AN532" s="166"/>
      <c r="AO532" s="166"/>
      <c r="AP532" s="166"/>
      <c r="AQ532" s="166"/>
      <c r="AR532" s="166"/>
      <c r="AS532" s="166"/>
      <c r="AT532" s="166"/>
      <c r="AU532" s="166"/>
      <c r="AV532" s="166"/>
      <c r="AW532" s="166"/>
      <c r="AX532" s="166"/>
      <c r="AY532" s="166"/>
      <c r="AZ532" s="166"/>
      <c r="BA532" s="166"/>
      <c r="BB532" s="166"/>
      <c r="BC532" s="166"/>
      <c r="BD532" s="166"/>
      <c r="BE532" s="166"/>
      <c r="BF532" s="166"/>
      <c r="BG532" s="166"/>
      <c r="BH532" s="166"/>
      <c r="BI532" s="166"/>
      <c r="BJ532" s="166"/>
      <c r="BK532" s="166"/>
      <c r="BL532" s="166"/>
      <c r="BM532" s="166"/>
      <c r="BN532" s="166"/>
      <c r="BO532" s="166"/>
      <c r="BP532" s="166"/>
      <c r="BQ532" s="166"/>
      <c r="BR532" s="166"/>
      <c r="BS532" s="166"/>
      <c r="BT532" s="166"/>
      <c r="BU532" s="166"/>
      <c r="BV532" s="166"/>
      <c r="BW532" s="166"/>
      <c r="BX532" s="166"/>
      <c r="BY532" s="166"/>
      <c r="BZ532" s="166"/>
      <c r="CA532" s="166"/>
      <c r="CB532" s="166"/>
      <c r="CC532" s="166"/>
      <c r="CD532" s="166"/>
      <c r="CE532" s="166"/>
      <c r="CF532" s="166"/>
      <c r="CG532" s="166"/>
      <c r="CH532" s="166"/>
      <c r="CI532" s="166"/>
      <c r="CJ532" s="166"/>
      <c r="CK532" s="166"/>
      <c r="CL532" s="166"/>
      <c r="CM532" s="166"/>
      <c r="CN532" s="166"/>
      <c r="CO532" s="166"/>
      <c r="CP532" s="166"/>
      <c r="CQ532" s="166"/>
      <c r="CR532" s="166"/>
      <c r="CS532" s="166"/>
      <c r="CT532" s="166"/>
      <c r="CU532" s="166"/>
      <c r="CV532" s="166"/>
      <c r="CW532" s="166"/>
      <c r="CX532" s="166"/>
      <c r="CY532" s="166"/>
      <c r="CZ532" s="166"/>
      <c r="DA532" s="166"/>
      <c r="DB532" s="166"/>
      <c r="DC532" s="166"/>
      <c r="DD532" s="166"/>
      <c r="DE532" s="166"/>
      <c r="DF532" s="166"/>
      <c r="DG532" s="166"/>
      <c r="DH532" s="166"/>
      <c r="DI532" s="166"/>
      <c r="DJ532" s="166"/>
      <c r="DK532" s="166"/>
      <c r="DL532" s="166"/>
      <c r="DM532" s="166"/>
      <c r="DN532" s="166"/>
      <c r="DO532" s="166"/>
      <c r="DP532" s="166"/>
      <c r="DQ532" s="166"/>
      <c r="DR532" s="166"/>
      <c r="DS532" s="166"/>
      <c r="DT532" s="166"/>
      <c r="DU532" s="166"/>
      <c r="DV532" s="166"/>
      <c r="DW532" s="166"/>
      <c r="DX532" s="166"/>
      <c r="DY532" s="166"/>
      <c r="DZ532" s="166"/>
      <c r="EA532" s="166"/>
      <c r="EB532" s="166"/>
      <c r="EC532" s="166"/>
      <c r="ED532" s="166"/>
      <c r="EE532" s="166"/>
      <c r="EF532" s="166"/>
      <c r="EG532" s="166"/>
      <c r="EH532" s="166"/>
      <c r="EI532" s="166"/>
      <c r="EJ532" s="166"/>
      <c r="EK532" s="166"/>
      <c r="EL532" s="166"/>
      <c r="EM532" s="166"/>
      <c r="EN532" s="166"/>
      <c r="EO532" s="166"/>
      <c r="EP532" s="166"/>
      <c r="EQ532" s="166"/>
      <c r="ER532" s="166"/>
      <c r="ES532" s="166"/>
      <c r="ET532" s="166"/>
    </row>
    <row r="533" spans="20:150">
      <c r="T533" s="166"/>
      <c r="U533" s="166"/>
      <c r="V533" s="166"/>
      <c r="W533" s="166"/>
      <c r="X533" s="166"/>
      <c r="Y533" s="166"/>
      <c r="Z533" s="166"/>
      <c r="AA533" s="166"/>
      <c r="AB533" s="166"/>
      <c r="AC533" s="166"/>
      <c r="AD533" s="166"/>
      <c r="AE533" s="166"/>
      <c r="AF533" s="166"/>
      <c r="AG533" s="166"/>
      <c r="AH533" s="166"/>
      <c r="AI533" s="166"/>
      <c r="AJ533" s="166"/>
      <c r="AK533" s="166"/>
      <c r="AL533" s="166"/>
      <c r="AM533" s="166"/>
      <c r="AN533" s="166"/>
      <c r="AO533" s="166"/>
      <c r="AP533" s="166"/>
      <c r="AQ533" s="166"/>
      <c r="AR533" s="166"/>
      <c r="AS533" s="166"/>
      <c r="AT533" s="166"/>
      <c r="AU533" s="166"/>
      <c r="AV533" s="166"/>
      <c r="AW533" s="166"/>
      <c r="AX533" s="166"/>
      <c r="AY533" s="166"/>
      <c r="AZ533" s="166"/>
      <c r="BA533" s="166"/>
      <c r="BB533" s="166"/>
      <c r="BC533" s="166"/>
      <c r="BD533" s="166"/>
      <c r="BE533" s="166"/>
      <c r="BF533" s="166"/>
      <c r="BG533" s="166"/>
      <c r="BH533" s="166"/>
      <c r="BI533" s="166"/>
      <c r="BJ533" s="166"/>
      <c r="BK533" s="166"/>
      <c r="BL533" s="166"/>
      <c r="BM533" s="166"/>
      <c r="BN533" s="166"/>
      <c r="BO533" s="166"/>
      <c r="BP533" s="166"/>
      <c r="BQ533" s="166"/>
      <c r="BR533" s="166"/>
      <c r="BS533" s="166"/>
      <c r="BT533" s="166"/>
      <c r="BU533" s="166"/>
      <c r="BV533" s="166"/>
      <c r="BW533" s="166"/>
      <c r="BX533" s="166"/>
      <c r="BY533" s="166"/>
      <c r="BZ533" s="166"/>
      <c r="CA533" s="166"/>
      <c r="CB533" s="166"/>
      <c r="CC533" s="166"/>
      <c r="CD533" s="166"/>
      <c r="CE533" s="166"/>
      <c r="CF533" s="166"/>
      <c r="CG533" s="166"/>
      <c r="CH533" s="166"/>
      <c r="CI533" s="166"/>
      <c r="CJ533" s="166"/>
      <c r="CK533" s="166"/>
      <c r="CL533" s="166"/>
      <c r="CM533" s="166"/>
      <c r="CN533" s="166"/>
      <c r="CO533" s="166"/>
      <c r="CP533" s="166"/>
      <c r="CQ533" s="166"/>
      <c r="CR533" s="166"/>
      <c r="CS533" s="166"/>
      <c r="CT533" s="166"/>
      <c r="CU533" s="166"/>
      <c r="CV533" s="166"/>
      <c r="CW533" s="166"/>
      <c r="CX533" s="166"/>
      <c r="CY533" s="166"/>
      <c r="CZ533" s="166"/>
      <c r="DA533" s="166"/>
      <c r="DB533" s="166"/>
      <c r="DC533" s="166"/>
      <c r="DD533" s="166"/>
      <c r="DE533" s="166"/>
      <c r="DF533" s="166"/>
      <c r="DG533" s="166"/>
      <c r="DH533" s="166"/>
      <c r="DI533" s="166"/>
      <c r="DJ533" s="166"/>
      <c r="DK533" s="166"/>
      <c r="DL533" s="166"/>
      <c r="DM533" s="166"/>
      <c r="DN533" s="166"/>
      <c r="DO533" s="166"/>
      <c r="DP533" s="166"/>
      <c r="DQ533" s="166"/>
      <c r="DR533" s="166"/>
      <c r="DS533" s="166"/>
      <c r="DT533" s="166"/>
      <c r="DU533" s="166"/>
      <c r="DV533" s="166"/>
      <c r="DW533" s="166"/>
      <c r="DX533" s="166"/>
      <c r="DY533" s="166"/>
      <c r="DZ533" s="166"/>
      <c r="EA533" s="166"/>
      <c r="EB533" s="166"/>
      <c r="EC533" s="166"/>
      <c r="ED533" s="166"/>
      <c r="EE533" s="166"/>
      <c r="EF533" s="166"/>
      <c r="EG533" s="166"/>
      <c r="EH533" s="166"/>
      <c r="EI533" s="166"/>
      <c r="EJ533" s="166"/>
      <c r="EK533" s="166"/>
      <c r="EL533" s="166"/>
      <c r="EM533" s="166"/>
      <c r="EN533" s="166"/>
      <c r="EO533" s="166"/>
      <c r="EP533" s="166"/>
      <c r="EQ533" s="166"/>
      <c r="ER533" s="166"/>
      <c r="ES533" s="166"/>
      <c r="ET533" s="166"/>
    </row>
    <row r="534" spans="20:150">
      <c r="T534" s="166"/>
      <c r="U534" s="166"/>
      <c r="V534" s="166"/>
      <c r="W534" s="166"/>
      <c r="X534" s="166"/>
      <c r="Y534" s="166"/>
      <c r="Z534" s="166"/>
      <c r="AA534" s="166"/>
      <c r="AB534" s="166"/>
      <c r="AC534" s="166"/>
      <c r="AD534" s="166"/>
      <c r="AE534" s="166"/>
      <c r="AF534" s="166"/>
      <c r="AG534" s="166"/>
      <c r="AH534" s="166"/>
      <c r="AI534" s="166"/>
      <c r="AJ534" s="166"/>
      <c r="AK534" s="166"/>
      <c r="AL534" s="166"/>
      <c r="AM534" s="166"/>
      <c r="AN534" s="166"/>
      <c r="AO534" s="166"/>
      <c r="AP534" s="166"/>
      <c r="AQ534" s="166"/>
      <c r="AR534" s="166"/>
      <c r="AS534" s="166"/>
      <c r="AT534" s="166"/>
      <c r="AU534" s="166"/>
      <c r="AV534" s="166"/>
      <c r="AW534" s="166"/>
      <c r="AX534" s="166"/>
      <c r="AY534" s="166"/>
      <c r="AZ534" s="166"/>
      <c r="BA534" s="166"/>
      <c r="BB534" s="166"/>
      <c r="BC534" s="166"/>
      <c r="BD534" s="166"/>
      <c r="BE534" s="166"/>
      <c r="BF534" s="166"/>
      <c r="BG534" s="166"/>
      <c r="BH534" s="166"/>
      <c r="BI534" s="166"/>
      <c r="BJ534" s="166"/>
      <c r="BK534" s="166"/>
      <c r="BL534" s="166"/>
      <c r="BM534" s="166"/>
      <c r="BN534" s="166"/>
      <c r="BO534" s="166"/>
      <c r="BP534" s="166"/>
      <c r="BQ534" s="166"/>
      <c r="BR534" s="166"/>
      <c r="BS534" s="166"/>
      <c r="BT534" s="166"/>
      <c r="BU534" s="166"/>
      <c r="BV534" s="166"/>
      <c r="BW534" s="166"/>
      <c r="BX534" s="166"/>
      <c r="BY534" s="166"/>
      <c r="BZ534" s="166"/>
      <c r="CA534" s="166"/>
      <c r="CB534" s="166"/>
      <c r="CC534" s="166"/>
      <c r="CD534" s="166"/>
      <c r="CE534" s="166"/>
      <c r="CF534" s="166"/>
      <c r="CG534" s="166"/>
      <c r="CH534" s="166"/>
      <c r="CI534" s="166"/>
      <c r="CJ534" s="166"/>
      <c r="CK534" s="166"/>
      <c r="CL534" s="166"/>
      <c r="CM534" s="166"/>
      <c r="CN534" s="166"/>
      <c r="CO534" s="166"/>
      <c r="CP534" s="166"/>
      <c r="CQ534" s="166"/>
      <c r="CR534" s="166"/>
      <c r="CS534" s="166"/>
      <c r="CT534" s="166"/>
      <c r="CU534" s="166"/>
      <c r="CV534" s="166"/>
      <c r="CW534" s="166"/>
      <c r="CX534" s="166"/>
      <c r="CY534" s="166"/>
      <c r="CZ534" s="166"/>
      <c r="DA534" s="166"/>
      <c r="DB534" s="166"/>
      <c r="DC534" s="166"/>
      <c r="DD534" s="166"/>
      <c r="DE534" s="166"/>
      <c r="DF534" s="166"/>
      <c r="DG534" s="166"/>
      <c r="DH534" s="166"/>
      <c r="DI534" s="166"/>
      <c r="DJ534" s="166"/>
      <c r="DK534" s="166"/>
      <c r="DL534" s="166"/>
      <c r="DM534" s="166"/>
      <c r="DN534" s="166"/>
      <c r="DO534" s="166"/>
      <c r="DP534" s="166"/>
      <c r="DQ534" s="166"/>
      <c r="DR534" s="166"/>
      <c r="DS534" s="166"/>
      <c r="DT534" s="166"/>
      <c r="DU534" s="166"/>
      <c r="DV534" s="166"/>
      <c r="DW534" s="166"/>
      <c r="DX534" s="166"/>
      <c r="DY534" s="166"/>
      <c r="DZ534" s="166"/>
      <c r="EA534" s="166"/>
      <c r="EB534" s="166"/>
      <c r="EC534" s="166"/>
      <c r="ED534" s="166"/>
      <c r="EE534" s="166"/>
      <c r="EF534" s="166"/>
      <c r="EG534" s="166"/>
      <c r="EH534" s="166"/>
      <c r="EI534" s="166"/>
      <c r="EJ534" s="166"/>
      <c r="EK534" s="166"/>
      <c r="EL534" s="166"/>
      <c r="EM534" s="166"/>
      <c r="EN534" s="166"/>
      <c r="EO534" s="166"/>
      <c r="EP534" s="166"/>
      <c r="EQ534" s="166"/>
      <c r="ER534" s="166"/>
      <c r="ES534" s="166"/>
      <c r="ET534" s="166"/>
    </row>
    <row r="535" spans="20:150">
      <c r="T535" s="166"/>
      <c r="U535" s="166"/>
      <c r="V535" s="166"/>
      <c r="W535" s="166"/>
      <c r="X535" s="166"/>
      <c r="Y535" s="166"/>
      <c r="Z535" s="166"/>
      <c r="AA535" s="166"/>
      <c r="AB535" s="166"/>
      <c r="AC535" s="166"/>
      <c r="AD535" s="166"/>
      <c r="AE535" s="166"/>
      <c r="AF535" s="166"/>
      <c r="AG535" s="166"/>
      <c r="AH535" s="166"/>
      <c r="AI535" s="166"/>
      <c r="AJ535" s="166"/>
      <c r="AK535" s="166"/>
      <c r="AL535" s="166"/>
      <c r="AM535" s="166"/>
      <c r="AN535" s="166"/>
      <c r="AO535" s="166"/>
      <c r="AP535" s="166"/>
      <c r="AQ535" s="166"/>
      <c r="AR535" s="166"/>
      <c r="AS535" s="166"/>
      <c r="AT535" s="166"/>
      <c r="AU535" s="166"/>
      <c r="AV535" s="166"/>
      <c r="AW535" s="166"/>
      <c r="AX535" s="166"/>
      <c r="AY535" s="166"/>
      <c r="AZ535" s="166"/>
      <c r="BA535" s="166"/>
      <c r="BB535" s="166"/>
      <c r="BC535" s="166"/>
      <c r="BD535" s="166"/>
      <c r="BE535" s="166"/>
      <c r="BF535" s="166"/>
      <c r="BG535" s="166"/>
      <c r="BH535" s="166"/>
      <c r="BI535" s="166"/>
      <c r="BJ535" s="166"/>
      <c r="BK535" s="166"/>
      <c r="BL535" s="166"/>
      <c r="BM535" s="166"/>
      <c r="BN535" s="166"/>
      <c r="BO535" s="166"/>
      <c r="BP535" s="166"/>
      <c r="BQ535" s="166"/>
      <c r="BR535" s="166"/>
      <c r="BS535" s="166"/>
      <c r="BT535" s="166"/>
      <c r="BU535" s="166"/>
      <c r="BV535" s="166"/>
      <c r="BW535" s="166"/>
      <c r="BX535" s="166"/>
      <c r="BY535" s="166"/>
      <c r="BZ535" s="166"/>
      <c r="CA535" s="166"/>
      <c r="CB535" s="166"/>
      <c r="CC535" s="166"/>
      <c r="CD535" s="166"/>
      <c r="CE535" s="166"/>
      <c r="CF535" s="166"/>
      <c r="CG535" s="166"/>
      <c r="CH535" s="166"/>
      <c r="CI535" s="166"/>
      <c r="CJ535" s="166"/>
      <c r="CK535" s="166"/>
      <c r="CL535" s="166"/>
      <c r="CM535" s="166"/>
      <c r="CN535" s="166"/>
      <c r="CO535" s="166"/>
      <c r="CP535" s="166"/>
      <c r="CQ535" s="166"/>
      <c r="CR535" s="166"/>
      <c r="CS535" s="166"/>
      <c r="CT535" s="166"/>
      <c r="CU535" s="166"/>
      <c r="CV535" s="166"/>
      <c r="CW535" s="166"/>
      <c r="CX535" s="166"/>
      <c r="CY535" s="166"/>
      <c r="CZ535" s="166"/>
      <c r="DA535" s="166"/>
      <c r="DB535" s="166"/>
      <c r="DC535" s="166"/>
      <c r="DD535" s="166"/>
      <c r="DE535" s="166"/>
      <c r="DF535" s="166"/>
      <c r="DG535" s="166"/>
      <c r="DH535" s="166"/>
      <c r="DI535" s="166"/>
      <c r="DJ535" s="166"/>
      <c r="DK535" s="166"/>
      <c r="DL535" s="166"/>
      <c r="DM535" s="166"/>
      <c r="DN535" s="166"/>
      <c r="DO535" s="166"/>
      <c r="DP535" s="166"/>
      <c r="DQ535" s="166"/>
      <c r="DR535" s="166"/>
      <c r="DS535" s="166"/>
      <c r="DT535" s="166"/>
      <c r="DU535" s="166"/>
      <c r="DV535" s="166"/>
      <c r="DW535" s="166"/>
      <c r="DX535" s="166"/>
      <c r="DY535" s="166"/>
      <c r="DZ535" s="166"/>
      <c r="EA535" s="166"/>
      <c r="EB535" s="166"/>
      <c r="EC535" s="166"/>
      <c r="ED535" s="166"/>
      <c r="EE535" s="166"/>
      <c r="EF535" s="166"/>
      <c r="EG535" s="166"/>
      <c r="EH535" s="166"/>
      <c r="EI535" s="166"/>
      <c r="EJ535" s="166"/>
      <c r="EK535" s="166"/>
      <c r="EL535" s="166"/>
      <c r="EM535" s="166"/>
      <c r="EN535" s="166"/>
      <c r="EO535" s="166"/>
      <c r="EP535" s="166"/>
      <c r="EQ535" s="166"/>
      <c r="ER535" s="166"/>
      <c r="ES535" s="166"/>
      <c r="ET535" s="166"/>
    </row>
    <row r="536" spans="20:150">
      <c r="T536" s="166"/>
      <c r="U536" s="166"/>
      <c r="V536" s="166"/>
      <c r="W536" s="166"/>
      <c r="X536" s="166"/>
      <c r="Y536" s="166"/>
      <c r="Z536" s="166"/>
      <c r="AA536" s="166"/>
      <c r="AB536" s="166"/>
      <c r="AC536" s="166"/>
      <c r="AD536" s="166"/>
      <c r="AE536" s="166"/>
      <c r="AF536" s="166"/>
      <c r="AG536" s="166"/>
      <c r="AH536" s="166"/>
      <c r="AI536" s="166"/>
      <c r="AJ536" s="166"/>
      <c r="AK536" s="166"/>
      <c r="AL536" s="166"/>
      <c r="AM536" s="166"/>
      <c r="AN536" s="166"/>
      <c r="AO536" s="166"/>
      <c r="AP536" s="166"/>
      <c r="AQ536" s="166"/>
      <c r="AR536" s="166"/>
      <c r="AS536" s="166"/>
      <c r="AT536" s="166"/>
      <c r="AU536" s="166"/>
      <c r="AV536" s="166"/>
      <c r="AW536" s="166"/>
      <c r="AX536" s="166"/>
      <c r="AY536" s="166"/>
      <c r="AZ536" s="166"/>
      <c r="BA536" s="166"/>
      <c r="BB536" s="166"/>
      <c r="BC536" s="166"/>
      <c r="BD536" s="166"/>
      <c r="BE536" s="166"/>
      <c r="BF536" s="166"/>
      <c r="BG536" s="166"/>
      <c r="BH536" s="166"/>
      <c r="BI536" s="166"/>
      <c r="BJ536" s="166"/>
      <c r="BK536" s="166"/>
      <c r="BL536" s="166"/>
      <c r="BM536" s="166"/>
      <c r="BN536" s="166"/>
      <c r="BO536" s="166"/>
      <c r="BP536" s="166"/>
      <c r="BQ536" s="166"/>
      <c r="BR536" s="166"/>
      <c r="BS536" s="166"/>
      <c r="BT536" s="166"/>
      <c r="BU536" s="166"/>
      <c r="BV536" s="166"/>
      <c r="BW536" s="166"/>
      <c r="BX536" s="166"/>
      <c r="BY536" s="166"/>
      <c r="BZ536" s="166"/>
      <c r="CA536" s="166"/>
      <c r="CB536" s="166"/>
      <c r="CC536" s="166"/>
      <c r="CD536" s="166"/>
      <c r="CE536" s="166"/>
      <c r="CF536" s="166"/>
      <c r="CG536" s="166"/>
      <c r="CH536" s="166"/>
      <c r="CI536" s="166"/>
      <c r="CJ536" s="166"/>
      <c r="CK536" s="166"/>
      <c r="CL536" s="166"/>
      <c r="CM536" s="166"/>
      <c r="CN536" s="166"/>
      <c r="CO536" s="166"/>
      <c r="CP536" s="166"/>
      <c r="CQ536" s="166"/>
      <c r="CR536" s="166"/>
      <c r="CS536" s="166"/>
      <c r="CT536" s="166"/>
      <c r="CU536" s="166"/>
      <c r="CV536" s="166"/>
      <c r="CW536" s="166"/>
      <c r="CX536" s="166"/>
      <c r="CY536" s="166"/>
      <c r="CZ536" s="166"/>
      <c r="DA536" s="166"/>
      <c r="DB536" s="166"/>
      <c r="DC536" s="166"/>
      <c r="DD536" s="166"/>
      <c r="DE536" s="166"/>
      <c r="DF536" s="166"/>
      <c r="DG536" s="166"/>
      <c r="DH536" s="166"/>
      <c r="DI536" s="166"/>
      <c r="DJ536" s="166"/>
      <c r="DK536" s="166"/>
      <c r="DL536" s="166"/>
      <c r="DM536" s="166"/>
      <c r="DN536" s="166"/>
      <c r="DO536" s="166"/>
      <c r="DP536" s="166"/>
      <c r="DQ536" s="166"/>
      <c r="DR536" s="166"/>
      <c r="DS536" s="166"/>
      <c r="DT536" s="166"/>
      <c r="DU536" s="166"/>
      <c r="DV536" s="166"/>
      <c r="DW536" s="166"/>
      <c r="DX536" s="166"/>
      <c r="DY536" s="166"/>
      <c r="DZ536" s="166"/>
      <c r="EA536" s="166"/>
      <c r="EB536" s="166"/>
      <c r="EC536" s="166"/>
      <c r="ED536" s="166"/>
      <c r="EE536" s="166"/>
      <c r="EF536" s="166"/>
      <c r="EG536" s="166"/>
      <c r="EH536" s="166"/>
      <c r="EI536" s="166"/>
      <c r="EJ536" s="166"/>
      <c r="EK536" s="166"/>
      <c r="EL536" s="166"/>
      <c r="EM536" s="166"/>
      <c r="EN536" s="166"/>
      <c r="EO536" s="166"/>
      <c r="EP536" s="166"/>
      <c r="EQ536" s="166"/>
      <c r="ER536" s="166"/>
      <c r="ES536" s="166"/>
      <c r="ET536" s="166"/>
    </row>
    <row r="537" spans="20:150">
      <c r="T537" s="166"/>
      <c r="U537" s="166"/>
      <c r="V537" s="166"/>
      <c r="W537" s="166"/>
      <c r="X537" s="166"/>
      <c r="Y537" s="166"/>
      <c r="Z537" s="166"/>
      <c r="AA537" s="166"/>
      <c r="AB537" s="166"/>
      <c r="AC537" s="166"/>
      <c r="AD537" s="166"/>
      <c r="AE537" s="166"/>
      <c r="AF537" s="166"/>
      <c r="AG537" s="166"/>
      <c r="AH537" s="166"/>
      <c r="AI537" s="166"/>
      <c r="AJ537" s="166"/>
      <c r="AK537" s="166"/>
      <c r="AL537" s="166"/>
      <c r="AM537" s="166"/>
      <c r="AN537" s="166"/>
      <c r="AO537" s="166"/>
      <c r="AP537" s="166"/>
      <c r="AQ537" s="166"/>
      <c r="AR537" s="166"/>
      <c r="AS537" s="166"/>
      <c r="AT537" s="166"/>
      <c r="AU537" s="166"/>
      <c r="AV537" s="166"/>
      <c r="AW537" s="166"/>
      <c r="AX537" s="166"/>
      <c r="AY537" s="166"/>
      <c r="AZ537" s="166"/>
      <c r="BA537" s="166"/>
      <c r="BB537" s="166"/>
      <c r="BC537" s="166"/>
      <c r="BD537" s="166"/>
      <c r="BE537" s="166"/>
      <c r="BF537" s="166"/>
      <c r="BG537" s="166"/>
      <c r="BH537" s="166"/>
      <c r="BI537" s="166"/>
      <c r="BJ537" s="166"/>
      <c r="BK537" s="166"/>
      <c r="BL537" s="166"/>
      <c r="BM537" s="166"/>
      <c r="BN537" s="166"/>
      <c r="BO537" s="166"/>
      <c r="BP537" s="166"/>
      <c r="BQ537" s="166"/>
      <c r="BR537" s="166"/>
      <c r="BS537" s="166"/>
      <c r="BT537" s="166"/>
      <c r="BU537" s="166"/>
      <c r="BV537" s="166"/>
      <c r="BW537" s="166"/>
      <c r="BX537" s="166"/>
      <c r="BY537" s="166"/>
      <c r="BZ537" s="166"/>
      <c r="CA537" s="166"/>
      <c r="CB537" s="166"/>
      <c r="CC537" s="166"/>
      <c r="CD537" s="166"/>
      <c r="CE537" s="166"/>
      <c r="CF537" s="166"/>
      <c r="CG537" s="166"/>
      <c r="CH537" s="166"/>
      <c r="CI537" s="166"/>
      <c r="CJ537" s="166"/>
      <c r="CK537" s="166"/>
      <c r="CL537" s="166"/>
      <c r="CM537" s="166"/>
      <c r="CN537" s="166"/>
      <c r="CO537" s="166"/>
      <c r="CP537" s="166"/>
      <c r="CQ537" s="166"/>
      <c r="CR537" s="166"/>
      <c r="CS537" s="166"/>
      <c r="CT537" s="166"/>
      <c r="CU537" s="166"/>
      <c r="CV537" s="166"/>
      <c r="CW537" s="166"/>
      <c r="CX537" s="166"/>
      <c r="CY537" s="166"/>
      <c r="CZ537" s="166"/>
      <c r="DA537" s="166"/>
      <c r="DB537" s="166"/>
      <c r="DC537" s="166"/>
      <c r="DD537" s="166"/>
      <c r="DE537" s="166"/>
      <c r="DF537" s="166"/>
      <c r="DG537" s="166"/>
      <c r="DH537" s="166"/>
      <c r="DI537" s="166"/>
      <c r="DJ537" s="166"/>
      <c r="DK537" s="166"/>
      <c r="DL537" s="166"/>
      <c r="DM537" s="166"/>
      <c r="DN537" s="166"/>
      <c r="DO537" s="166"/>
      <c r="DP537" s="166"/>
      <c r="DQ537" s="166"/>
      <c r="DR537" s="166"/>
      <c r="DS537" s="166"/>
      <c r="DT537" s="166"/>
      <c r="DU537" s="166"/>
      <c r="DV537" s="166"/>
      <c r="DW537" s="166"/>
      <c r="DX537" s="166"/>
      <c r="DY537" s="166"/>
      <c r="DZ537" s="166"/>
      <c r="EA537" s="166"/>
      <c r="EB537" s="166"/>
      <c r="EC537" s="166"/>
      <c r="ED537" s="166"/>
      <c r="EE537" s="166"/>
      <c r="EF537" s="166"/>
      <c r="EG537" s="166"/>
      <c r="EH537" s="166"/>
      <c r="EI537" s="166"/>
      <c r="EJ537" s="166"/>
      <c r="EK537" s="166"/>
      <c r="EL537" s="166"/>
      <c r="EM537" s="166"/>
      <c r="EN537" s="166"/>
      <c r="EO537" s="166"/>
      <c r="EP537" s="166"/>
      <c r="EQ537" s="166"/>
      <c r="ER537" s="166"/>
      <c r="ES537" s="166"/>
      <c r="ET537" s="166"/>
    </row>
    <row r="538" spans="20:150">
      <c r="T538" s="166"/>
      <c r="U538" s="166"/>
      <c r="V538" s="166"/>
      <c r="W538" s="166"/>
      <c r="X538" s="166"/>
      <c r="Y538" s="166"/>
      <c r="Z538" s="166"/>
      <c r="AA538" s="166"/>
      <c r="AB538" s="166"/>
      <c r="AC538" s="166"/>
      <c r="AD538" s="166"/>
      <c r="AE538" s="166"/>
      <c r="AF538" s="166"/>
      <c r="AG538" s="166"/>
      <c r="AH538" s="166"/>
      <c r="AI538" s="166"/>
      <c r="AJ538" s="166"/>
      <c r="AK538" s="166"/>
      <c r="AL538" s="166"/>
      <c r="AM538" s="166"/>
      <c r="AN538" s="166"/>
      <c r="AO538" s="166"/>
      <c r="AP538" s="166"/>
      <c r="AQ538" s="166"/>
      <c r="AR538" s="166"/>
      <c r="AS538" s="166"/>
      <c r="AT538" s="166"/>
      <c r="AU538" s="166"/>
      <c r="AV538" s="166"/>
      <c r="AW538" s="166"/>
      <c r="AX538" s="166"/>
      <c r="AY538" s="166"/>
      <c r="AZ538" s="166"/>
      <c r="BA538" s="166"/>
      <c r="BB538" s="166"/>
      <c r="BC538" s="166"/>
      <c r="BD538" s="166"/>
      <c r="BE538" s="166"/>
      <c r="BF538" s="166"/>
      <c r="BG538" s="166"/>
      <c r="BH538" s="166"/>
      <c r="BI538" s="166"/>
      <c r="BJ538" s="166"/>
      <c r="BK538" s="166"/>
      <c r="BL538" s="166"/>
      <c r="BM538" s="166"/>
      <c r="BN538" s="166"/>
      <c r="BO538" s="166"/>
      <c r="BP538" s="166"/>
      <c r="BQ538" s="166"/>
      <c r="BR538" s="166"/>
      <c r="BS538" s="166"/>
      <c r="BT538" s="166"/>
      <c r="BU538" s="166"/>
      <c r="BV538" s="166"/>
      <c r="BW538" s="166"/>
      <c r="BX538" s="166"/>
      <c r="BY538" s="166"/>
      <c r="BZ538" s="166"/>
      <c r="CA538" s="166"/>
      <c r="CB538" s="166"/>
      <c r="CC538" s="166"/>
      <c r="CD538" s="166"/>
      <c r="CE538" s="166"/>
      <c r="CF538" s="166"/>
      <c r="CG538" s="166"/>
      <c r="CH538" s="166"/>
      <c r="CI538" s="166"/>
      <c r="CJ538" s="166"/>
      <c r="CK538" s="166"/>
      <c r="CL538" s="166"/>
      <c r="CM538" s="166"/>
      <c r="CN538" s="166"/>
      <c r="CO538" s="166"/>
      <c r="CP538" s="166"/>
      <c r="CQ538" s="166"/>
      <c r="CR538" s="166"/>
      <c r="CS538" s="166"/>
      <c r="CT538" s="166"/>
      <c r="CU538" s="166"/>
      <c r="CV538" s="166"/>
      <c r="CW538" s="166"/>
      <c r="CX538" s="166"/>
      <c r="CY538" s="166"/>
      <c r="CZ538" s="166"/>
      <c r="DA538" s="166"/>
      <c r="DB538" s="166"/>
      <c r="DC538" s="166"/>
      <c r="DD538" s="166"/>
      <c r="DE538" s="166"/>
      <c r="DF538" s="166"/>
      <c r="DG538" s="166"/>
      <c r="DH538" s="166"/>
      <c r="DI538" s="166"/>
      <c r="DJ538" s="166"/>
      <c r="DK538" s="166"/>
      <c r="DL538" s="166"/>
      <c r="DM538" s="166"/>
      <c r="DN538" s="166"/>
      <c r="DO538" s="166"/>
      <c r="DP538" s="166"/>
      <c r="DQ538" s="166"/>
      <c r="DR538" s="166"/>
      <c r="DS538" s="166"/>
      <c r="DT538" s="166"/>
      <c r="DU538" s="166"/>
      <c r="DV538" s="166"/>
      <c r="DW538" s="166"/>
      <c r="DX538" s="166"/>
      <c r="DY538" s="166"/>
      <c r="DZ538" s="166"/>
      <c r="EA538" s="166"/>
      <c r="EB538" s="166"/>
      <c r="EC538" s="166"/>
      <c r="ED538" s="166"/>
      <c r="EE538" s="166"/>
      <c r="EF538" s="166"/>
      <c r="EG538" s="166"/>
      <c r="EH538" s="166"/>
      <c r="EI538" s="166"/>
      <c r="EJ538" s="166"/>
      <c r="EK538" s="166"/>
      <c r="EL538" s="166"/>
      <c r="EM538" s="166"/>
      <c r="EN538" s="166"/>
      <c r="EO538" s="166"/>
      <c r="EP538" s="166"/>
      <c r="EQ538" s="166"/>
      <c r="ER538" s="166"/>
      <c r="ES538" s="166"/>
      <c r="ET538" s="166"/>
    </row>
    <row r="539" spans="20:150">
      <c r="T539" s="166"/>
      <c r="U539" s="166"/>
      <c r="V539" s="166"/>
      <c r="W539" s="166"/>
      <c r="X539" s="166"/>
      <c r="Y539" s="166"/>
      <c r="Z539" s="166"/>
      <c r="AA539" s="166"/>
      <c r="AB539" s="166"/>
      <c r="AC539" s="166"/>
      <c r="AD539" s="166"/>
      <c r="AE539" s="166"/>
      <c r="AF539" s="166"/>
      <c r="AG539" s="166"/>
      <c r="AH539" s="166"/>
      <c r="AI539" s="166"/>
      <c r="AJ539" s="166"/>
      <c r="AK539" s="166"/>
      <c r="AL539" s="166"/>
      <c r="AM539" s="166"/>
      <c r="AN539" s="166"/>
      <c r="AO539" s="166"/>
      <c r="AP539" s="166"/>
      <c r="AQ539" s="166"/>
      <c r="AR539" s="166"/>
      <c r="AS539" s="166"/>
      <c r="AT539" s="166"/>
      <c r="AU539" s="166"/>
      <c r="AV539" s="166"/>
      <c r="AW539" s="166"/>
      <c r="AX539" s="166"/>
      <c r="AY539" s="166"/>
      <c r="AZ539" s="166"/>
      <c r="BA539" s="166"/>
      <c r="BB539" s="166"/>
      <c r="BC539" s="166"/>
      <c r="BD539" s="166"/>
      <c r="BE539" s="166"/>
      <c r="BF539" s="166"/>
      <c r="BG539" s="166"/>
      <c r="BH539" s="166"/>
      <c r="BI539" s="166"/>
      <c r="BJ539" s="166"/>
      <c r="BK539" s="166"/>
      <c r="BL539" s="166"/>
      <c r="BM539" s="166"/>
      <c r="BN539" s="166"/>
      <c r="BO539" s="166"/>
      <c r="BP539" s="166"/>
      <c r="BQ539" s="166"/>
      <c r="BR539" s="166"/>
      <c r="BS539" s="166"/>
      <c r="BT539" s="166"/>
      <c r="BU539" s="166"/>
      <c r="BV539" s="166"/>
      <c r="BW539" s="166"/>
      <c r="BX539" s="166"/>
      <c r="BY539" s="166"/>
      <c r="BZ539" s="166"/>
      <c r="CA539" s="166"/>
      <c r="CB539" s="166"/>
      <c r="CC539" s="166"/>
      <c r="CD539" s="166"/>
      <c r="CE539" s="166"/>
      <c r="CF539" s="166"/>
      <c r="CG539" s="166"/>
      <c r="CH539" s="166"/>
      <c r="CI539" s="166"/>
      <c r="CJ539" s="166"/>
      <c r="CK539" s="166"/>
      <c r="CL539" s="166"/>
      <c r="CM539" s="166"/>
      <c r="CN539" s="166"/>
      <c r="CO539" s="166"/>
      <c r="CP539" s="166"/>
      <c r="CQ539" s="166"/>
      <c r="CR539" s="166"/>
      <c r="CS539" s="166"/>
      <c r="CT539" s="166"/>
      <c r="CU539" s="166"/>
      <c r="CV539" s="166"/>
      <c r="CW539" s="166"/>
      <c r="CX539" s="166"/>
      <c r="CY539" s="166"/>
      <c r="CZ539" s="166"/>
      <c r="DA539" s="166"/>
      <c r="DB539" s="166"/>
      <c r="DC539" s="166"/>
      <c r="DD539" s="166"/>
      <c r="DE539" s="166"/>
      <c r="DF539" s="166"/>
      <c r="DG539" s="166"/>
      <c r="DH539" s="166"/>
      <c r="DI539" s="166"/>
      <c r="DJ539" s="166"/>
      <c r="DK539" s="166"/>
      <c r="DL539" s="166"/>
      <c r="DM539" s="166"/>
      <c r="DN539" s="166"/>
      <c r="DO539" s="166"/>
      <c r="DP539" s="166"/>
      <c r="DQ539" s="166"/>
      <c r="DR539" s="166"/>
      <c r="DS539" s="166"/>
      <c r="DT539" s="166"/>
      <c r="DU539" s="166"/>
      <c r="DV539" s="166"/>
      <c r="DW539" s="166"/>
      <c r="DX539" s="166"/>
      <c r="DY539" s="166"/>
      <c r="DZ539" s="166"/>
      <c r="EA539" s="166"/>
      <c r="EB539" s="166"/>
      <c r="EC539" s="166"/>
      <c r="ED539" s="166"/>
      <c r="EE539" s="166"/>
      <c r="EF539" s="166"/>
      <c r="EG539" s="166"/>
      <c r="EH539" s="166"/>
      <c r="EI539" s="166"/>
      <c r="EJ539" s="166"/>
      <c r="EK539" s="166"/>
      <c r="EL539" s="166"/>
      <c r="EM539" s="166"/>
      <c r="EN539" s="166"/>
      <c r="EO539" s="166"/>
      <c r="EP539" s="166"/>
      <c r="EQ539" s="166"/>
      <c r="ER539" s="166"/>
      <c r="ES539" s="166"/>
      <c r="ET539" s="166"/>
    </row>
    <row r="540" spans="20:150">
      <c r="T540" s="166"/>
      <c r="U540" s="166"/>
      <c r="V540" s="166"/>
      <c r="W540" s="166"/>
      <c r="X540" s="166"/>
      <c r="Y540" s="166"/>
      <c r="Z540" s="166"/>
      <c r="AA540" s="166"/>
      <c r="AB540" s="166"/>
      <c r="AC540" s="166"/>
      <c r="AD540" s="166"/>
      <c r="AE540" s="166"/>
      <c r="AF540" s="166"/>
      <c r="AG540" s="166"/>
      <c r="AH540" s="166"/>
      <c r="AI540" s="166"/>
      <c r="AJ540" s="166"/>
      <c r="AK540" s="166"/>
      <c r="AL540" s="166"/>
      <c r="AM540" s="166"/>
      <c r="AN540" s="166"/>
      <c r="AO540" s="166"/>
      <c r="AP540" s="166"/>
      <c r="AQ540" s="166"/>
      <c r="AR540" s="166"/>
      <c r="AS540" s="166"/>
      <c r="AT540" s="166"/>
      <c r="AU540" s="166"/>
      <c r="AV540" s="166"/>
      <c r="AW540" s="166"/>
      <c r="AX540" s="166"/>
      <c r="AY540" s="166"/>
      <c r="AZ540" s="166"/>
      <c r="BA540" s="166"/>
      <c r="BB540" s="166"/>
      <c r="BC540" s="166"/>
      <c r="BD540" s="166"/>
      <c r="BE540" s="166"/>
      <c r="BF540" s="166"/>
      <c r="BG540" s="166"/>
      <c r="BH540" s="166"/>
      <c r="BI540" s="166"/>
      <c r="BJ540" s="166"/>
      <c r="BK540" s="166"/>
      <c r="BL540" s="166"/>
      <c r="BM540" s="166"/>
      <c r="BN540" s="166"/>
      <c r="BO540" s="166"/>
      <c r="BP540" s="166"/>
      <c r="BQ540" s="166"/>
      <c r="BR540" s="166"/>
      <c r="BS540" s="166"/>
      <c r="BT540" s="166"/>
      <c r="BU540" s="166"/>
      <c r="BV540" s="166"/>
      <c r="BW540" s="166"/>
      <c r="BX540" s="166"/>
      <c r="BY540" s="166"/>
      <c r="BZ540" s="166"/>
      <c r="CA540" s="166"/>
      <c r="CB540" s="166"/>
      <c r="CC540" s="166"/>
      <c r="CD540" s="166"/>
      <c r="CE540" s="166"/>
      <c r="CF540" s="166"/>
      <c r="CG540" s="166"/>
      <c r="CH540" s="166"/>
      <c r="CI540" s="166"/>
      <c r="CJ540" s="166"/>
      <c r="CK540" s="166"/>
      <c r="CL540" s="166"/>
      <c r="CM540" s="166"/>
      <c r="CN540" s="166"/>
      <c r="CO540" s="166"/>
      <c r="CP540" s="166"/>
      <c r="CQ540" s="166"/>
      <c r="CR540" s="166"/>
      <c r="CS540" s="166"/>
      <c r="CT540" s="166"/>
      <c r="CU540" s="166"/>
      <c r="CV540" s="166"/>
      <c r="CW540" s="166"/>
      <c r="CX540" s="166"/>
      <c r="CY540" s="166"/>
      <c r="CZ540" s="166"/>
      <c r="DA540" s="166"/>
      <c r="DB540" s="166"/>
      <c r="DC540" s="166"/>
      <c r="DD540" s="166"/>
      <c r="DE540" s="166"/>
      <c r="DF540" s="166"/>
      <c r="DG540" s="166"/>
      <c r="DH540" s="166"/>
      <c r="DI540" s="166"/>
      <c r="DJ540" s="166"/>
      <c r="DK540" s="166"/>
      <c r="DL540" s="166"/>
      <c r="DM540" s="166"/>
      <c r="DN540" s="166"/>
      <c r="DO540" s="166"/>
      <c r="DP540" s="166"/>
      <c r="DQ540" s="166"/>
      <c r="DR540" s="166"/>
      <c r="DS540" s="166"/>
      <c r="DT540" s="166"/>
      <c r="DU540" s="166"/>
      <c r="DV540" s="166"/>
      <c r="DW540" s="166"/>
      <c r="DX540" s="166"/>
      <c r="DY540" s="166"/>
      <c r="DZ540" s="166"/>
      <c r="EA540" s="166"/>
      <c r="EB540" s="166"/>
      <c r="EC540" s="166"/>
      <c r="ED540" s="166"/>
      <c r="EE540" s="166"/>
      <c r="EF540" s="166"/>
      <c r="EG540" s="166"/>
      <c r="EH540" s="166"/>
      <c r="EI540" s="166"/>
      <c r="EJ540" s="166"/>
      <c r="EK540" s="166"/>
      <c r="EL540" s="166"/>
      <c r="EM540" s="166"/>
      <c r="EN540" s="166"/>
      <c r="EO540" s="166"/>
      <c r="EP540" s="166"/>
      <c r="EQ540" s="166"/>
      <c r="ER540" s="166"/>
      <c r="ES540" s="166"/>
      <c r="ET540" s="166"/>
    </row>
    <row r="541" spans="20:150">
      <c r="T541" s="166"/>
      <c r="U541" s="166"/>
      <c r="V541" s="166"/>
      <c r="W541" s="166"/>
      <c r="X541" s="166"/>
      <c r="Y541" s="166"/>
      <c r="Z541" s="166"/>
      <c r="AA541" s="166"/>
      <c r="AB541" s="166"/>
      <c r="AC541" s="166"/>
      <c r="AD541" s="166"/>
      <c r="AE541" s="166"/>
      <c r="AF541" s="166"/>
      <c r="AG541" s="166"/>
      <c r="AH541" s="166"/>
      <c r="AI541" s="166"/>
      <c r="AJ541" s="166"/>
      <c r="AK541" s="166"/>
      <c r="AL541" s="166"/>
      <c r="AM541" s="166"/>
      <c r="AN541" s="166"/>
      <c r="AO541" s="166"/>
      <c r="AP541" s="166"/>
      <c r="AQ541" s="166"/>
      <c r="AR541" s="166"/>
      <c r="AS541" s="166"/>
      <c r="AT541" s="166"/>
      <c r="AU541" s="166"/>
      <c r="AV541" s="166"/>
      <c r="AW541" s="166"/>
      <c r="AX541" s="166"/>
      <c r="AY541" s="166"/>
      <c r="AZ541" s="166"/>
      <c r="BA541" s="166"/>
      <c r="BB541" s="166"/>
      <c r="BC541" s="166"/>
      <c r="BD541" s="166"/>
      <c r="BE541" s="166"/>
      <c r="BF541" s="166"/>
      <c r="BG541" s="166"/>
      <c r="BH541" s="166"/>
      <c r="BI541" s="166"/>
      <c r="BJ541" s="166"/>
      <c r="BK541" s="166"/>
      <c r="BL541" s="166"/>
      <c r="BM541" s="166"/>
      <c r="BN541" s="166"/>
      <c r="BO541" s="166"/>
      <c r="BP541" s="166"/>
      <c r="BQ541" s="166"/>
      <c r="BR541" s="166"/>
      <c r="BS541" s="166"/>
      <c r="BT541" s="166"/>
      <c r="BU541" s="166"/>
      <c r="BV541" s="166"/>
      <c r="BW541" s="166"/>
      <c r="BX541" s="166"/>
      <c r="BY541" s="166"/>
      <c r="BZ541" s="166"/>
      <c r="CA541" s="166"/>
      <c r="CB541" s="166"/>
      <c r="CC541" s="166"/>
      <c r="CD541" s="166"/>
      <c r="CE541" s="166"/>
      <c r="CF541" s="166"/>
      <c r="CG541" s="166"/>
      <c r="CH541" s="166"/>
      <c r="CI541" s="166"/>
      <c r="CJ541" s="166"/>
      <c r="CK541" s="166"/>
      <c r="CL541" s="166"/>
      <c r="CM541" s="166"/>
      <c r="CN541" s="166"/>
      <c r="CO541" s="166"/>
      <c r="CP541" s="166"/>
      <c r="CQ541" s="166"/>
      <c r="CR541" s="166"/>
      <c r="CS541" s="166"/>
      <c r="CT541" s="166"/>
      <c r="CU541" s="166"/>
      <c r="CV541" s="166"/>
      <c r="CW541" s="166"/>
      <c r="CX541" s="166"/>
      <c r="CY541" s="166"/>
      <c r="CZ541" s="166"/>
      <c r="DA541" s="166"/>
      <c r="DB541" s="166"/>
      <c r="DC541" s="166"/>
      <c r="DD541" s="166"/>
      <c r="DE541" s="166"/>
      <c r="DF541" s="166"/>
      <c r="DG541" s="166"/>
      <c r="DH541" s="166"/>
      <c r="DI541" s="166"/>
      <c r="DJ541" s="166"/>
      <c r="DK541" s="166"/>
      <c r="DL541" s="166"/>
      <c r="DM541" s="166"/>
      <c r="DN541" s="166"/>
      <c r="DO541" s="166"/>
      <c r="DP541" s="166"/>
      <c r="DQ541" s="166"/>
      <c r="DR541" s="166"/>
      <c r="DS541" s="166"/>
      <c r="DT541" s="166"/>
      <c r="DU541" s="166"/>
      <c r="DV541" s="166"/>
      <c r="DW541" s="166"/>
      <c r="DX541" s="166"/>
      <c r="DY541" s="166"/>
      <c r="DZ541" s="166"/>
      <c r="EA541" s="166"/>
      <c r="EB541" s="166"/>
      <c r="EC541" s="166"/>
      <c r="ED541" s="166"/>
      <c r="EE541" s="166"/>
      <c r="EF541" s="166"/>
      <c r="EG541" s="166"/>
      <c r="EH541" s="166"/>
      <c r="EI541" s="166"/>
      <c r="EJ541" s="166"/>
      <c r="EK541" s="166"/>
      <c r="EL541" s="166"/>
      <c r="EM541" s="166"/>
      <c r="EN541" s="166"/>
      <c r="EO541" s="166"/>
      <c r="EP541" s="166"/>
      <c r="EQ541" s="166"/>
      <c r="ER541" s="166"/>
      <c r="ES541" s="166"/>
      <c r="ET541" s="166"/>
    </row>
    <row r="542" spans="20:150">
      <c r="T542" s="166"/>
      <c r="U542" s="166"/>
      <c r="V542" s="166"/>
      <c r="W542" s="166"/>
      <c r="X542" s="166"/>
      <c r="Y542" s="166"/>
      <c r="Z542" s="166"/>
      <c r="AA542" s="166"/>
      <c r="AB542" s="166"/>
      <c r="AC542" s="166"/>
      <c r="AD542" s="166"/>
      <c r="AE542" s="166"/>
      <c r="AF542" s="166"/>
      <c r="AG542" s="166"/>
      <c r="AH542" s="166"/>
      <c r="AI542" s="166"/>
      <c r="AJ542" s="166"/>
      <c r="AK542" s="166"/>
      <c r="AL542" s="166"/>
      <c r="AM542" s="166"/>
      <c r="AN542" s="166"/>
      <c r="AO542" s="166"/>
      <c r="AP542" s="166"/>
      <c r="AQ542" s="166"/>
      <c r="AR542" s="166"/>
      <c r="AS542" s="166"/>
      <c r="AT542" s="166"/>
      <c r="AU542" s="166"/>
      <c r="AV542" s="166"/>
      <c r="AW542" s="166"/>
      <c r="AX542" s="166"/>
      <c r="AY542" s="166"/>
      <c r="AZ542" s="166"/>
      <c r="BA542" s="166"/>
      <c r="BB542" s="166"/>
      <c r="BC542" s="166"/>
      <c r="BD542" s="166"/>
      <c r="BE542" s="166"/>
      <c r="BF542" s="166"/>
      <c r="BG542" s="166"/>
      <c r="BH542" s="166"/>
      <c r="BI542" s="166"/>
      <c r="BJ542" s="166"/>
      <c r="BK542" s="166"/>
      <c r="BL542" s="166"/>
      <c r="BM542" s="166"/>
      <c r="BN542" s="166"/>
      <c r="BO542" s="166"/>
      <c r="BP542" s="166"/>
      <c r="BQ542" s="166"/>
      <c r="BR542" s="166"/>
      <c r="BS542" s="166"/>
      <c r="BT542" s="166"/>
      <c r="BU542" s="166"/>
      <c r="BV542" s="166"/>
      <c r="BW542" s="166"/>
      <c r="BX542" s="166"/>
      <c r="BY542" s="166"/>
      <c r="BZ542" s="166"/>
      <c r="CA542" s="166"/>
      <c r="CB542" s="166"/>
      <c r="CC542" s="166"/>
      <c r="CD542" s="166"/>
      <c r="CE542" s="166"/>
      <c r="CF542" s="166"/>
      <c r="CG542" s="166"/>
      <c r="CH542" s="166"/>
      <c r="CI542" s="166"/>
      <c r="CJ542" s="166"/>
      <c r="CK542" s="166"/>
      <c r="CL542" s="166"/>
      <c r="CM542" s="166"/>
      <c r="CN542" s="166"/>
      <c r="CO542" s="166"/>
      <c r="CP542" s="166"/>
      <c r="CQ542" s="166"/>
      <c r="CR542" s="166"/>
      <c r="CS542" s="166"/>
      <c r="CT542" s="166"/>
      <c r="CU542" s="166"/>
      <c r="CV542" s="166"/>
      <c r="CW542" s="166"/>
      <c r="CX542" s="166"/>
      <c r="CY542" s="166"/>
      <c r="CZ542" s="166"/>
      <c r="DA542" s="166"/>
      <c r="DB542" s="166"/>
      <c r="DC542" s="166"/>
      <c r="DD542" s="166"/>
      <c r="DE542" s="166"/>
      <c r="DF542" s="166"/>
      <c r="DG542" s="166"/>
      <c r="DH542" s="166"/>
      <c r="DI542" s="166"/>
      <c r="DJ542" s="166"/>
      <c r="DK542" s="166"/>
      <c r="DL542" s="166"/>
      <c r="DM542" s="166"/>
      <c r="DN542" s="166"/>
      <c r="DO542" s="166"/>
      <c r="DP542" s="166"/>
      <c r="DQ542" s="166"/>
      <c r="DR542" s="166"/>
      <c r="DS542" s="166"/>
      <c r="DT542" s="166"/>
      <c r="DU542" s="166"/>
      <c r="DV542" s="166"/>
      <c r="DW542" s="166"/>
      <c r="DX542" s="166"/>
      <c r="DY542" s="166"/>
      <c r="DZ542" s="166"/>
      <c r="EA542" s="166"/>
      <c r="EB542" s="166"/>
      <c r="EC542" s="166"/>
      <c r="ED542" s="166"/>
      <c r="EE542" s="166"/>
      <c r="EF542" s="166"/>
      <c r="EG542" s="166"/>
      <c r="EH542" s="166"/>
      <c r="EI542" s="166"/>
      <c r="EJ542" s="166"/>
      <c r="EK542" s="166"/>
      <c r="EL542" s="166"/>
      <c r="EM542" s="166"/>
      <c r="EN542" s="166"/>
      <c r="EO542" s="166"/>
      <c r="EP542" s="166"/>
      <c r="EQ542" s="166"/>
      <c r="ER542" s="166"/>
      <c r="ES542" s="166"/>
      <c r="ET542" s="166"/>
    </row>
    <row r="543" spans="20:150">
      <c r="T543" s="166"/>
      <c r="U543" s="166"/>
      <c r="V543" s="166"/>
      <c r="W543" s="166"/>
      <c r="X543" s="166"/>
      <c r="Y543" s="166"/>
      <c r="Z543" s="166"/>
      <c r="AA543" s="166"/>
      <c r="AB543" s="166"/>
      <c r="AC543" s="166"/>
      <c r="AD543" s="166"/>
      <c r="AE543" s="166"/>
      <c r="AF543" s="166"/>
      <c r="AG543" s="166"/>
      <c r="AH543" s="166"/>
      <c r="AI543" s="166"/>
      <c r="AJ543" s="166"/>
      <c r="AK543" s="166"/>
      <c r="AL543" s="166"/>
      <c r="AM543" s="166"/>
      <c r="AN543" s="166"/>
      <c r="AO543" s="166"/>
      <c r="AP543" s="166"/>
      <c r="AQ543" s="166"/>
      <c r="AR543" s="166"/>
      <c r="AS543" s="166"/>
      <c r="AT543" s="166"/>
      <c r="AU543" s="166"/>
      <c r="AV543" s="166"/>
      <c r="AW543" s="166"/>
      <c r="AX543" s="166"/>
      <c r="AY543" s="166"/>
      <c r="AZ543" s="166"/>
      <c r="BA543" s="166"/>
      <c r="BB543" s="166"/>
      <c r="BC543" s="166"/>
      <c r="BD543" s="166"/>
      <c r="BE543" s="166"/>
      <c r="BF543" s="166"/>
      <c r="BG543" s="166"/>
      <c r="BH543" s="166"/>
      <c r="BI543" s="166"/>
      <c r="BJ543" s="166"/>
      <c r="BK543" s="166"/>
      <c r="BL543" s="166"/>
      <c r="BM543" s="166"/>
      <c r="BN543" s="166"/>
      <c r="BO543" s="166"/>
      <c r="BP543" s="166"/>
      <c r="BQ543" s="166"/>
      <c r="BR543" s="166"/>
      <c r="BS543" s="166"/>
      <c r="BT543" s="166"/>
      <c r="BU543" s="166"/>
      <c r="BV543" s="166"/>
      <c r="BW543" s="166"/>
      <c r="BX543" s="166"/>
      <c r="BY543" s="166"/>
      <c r="BZ543" s="166"/>
      <c r="CA543" s="166"/>
      <c r="CB543" s="166"/>
      <c r="CC543" s="166"/>
      <c r="CD543" s="166"/>
      <c r="CE543" s="166"/>
      <c r="CF543" s="166"/>
      <c r="CG543" s="166"/>
      <c r="CH543" s="166"/>
      <c r="CI543" s="166"/>
      <c r="CJ543" s="166"/>
      <c r="CK543" s="166"/>
      <c r="CL543" s="166"/>
      <c r="CM543" s="166"/>
      <c r="CN543" s="166"/>
      <c r="CO543" s="166"/>
      <c r="CP543" s="166"/>
      <c r="CQ543" s="166"/>
      <c r="CR543" s="166"/>
      <c r="CS543" s="166"/>
      <c r="CT543" s="166"/>
      <c r="CU543" s="166"/>
      <c r="CV543" s="166"/>
      <c r="CW543" s="166"/>
      <c r="CX543" s="166"/>
      <c r="CY543" s="166"/>
      <c r="CZ543" s="166"/>
      <c r="DA543" s="166"/>
      <c r="DB543" s="166"/>
      <c r="DC543" s="166"/>
      <c r="DD543" s="166"/>
      <c r="DE543" s="166"/>
      <c r="DF543" s="166"/>
      <c r="DG543" s="166"/>
      <c r="DH543" s="166"/>
      <c r="DI543" s="166"/>
      <c r="DJ543" s="166"/>
      <c r="DK543" s="166"/>
      <c r="DL543" s="166"/>
      <c r="DM543" s="166"/>
      <c r="DN543" s="166"/>
      <c r="DO543" s="166"/>
      <c r="DP543" s="166"/>
      <c r="DQ543" s="166"/>
      <c r="DR543" s="166"/>
      <c r="DS543" s="166"/>
      <c r="DT543" s="166"/>
      <c r="DU543" s="166"/>
      <c r="DV543" s="166"/>
      <c r="DW543" s="166"/>
      <c r="DX543" s="166"/>
      <c r="DY543" s="166"/>
      <c r="DZ543" s="166"/>
      <c r="EA543" s="166"/>
      <c r="EB543" s="166"/>
      <c r="EC543" s="166"/>
      <c r="ED543" s="166"/>
      <c r="EE543" s="166"/>
      <c r="EF543" s="166"/>
      <c r="EG543" s="166"/>
      <c r="EH543" s="166"/>
      <c r="EI543" s="166"/>
      <c r="EJ543" s="166"/>
      <c r="EK543" s="166"/>
      <c r="EL543" s="166"/>
      <c r="EM543" s="166"/>
      <c r="EN543" s="166"/>
      <c r="EO543" s="166"/>
      <c r="EP543" s="166"/>
      <c r="EQ543" s="166"/>
      <c r="ER543" s="166"/>
      <c r="ES543" s="166"/>
      <c r="ET543" s="166"/>
    </row>
    <row r="544" spans="20:150">
      <c r="T544" s="166"/>
      <c r="U544" s="166"/>
      <c r="V544" s="166"/>
      <c r="W544" s="166"/>
      <c r="X544" s="166"/>
      <c r="Y544" s="166"/>
      <c r="Z544" s="166"/>
      <c r="AA544" s="166"/>
      <c r="AB544" s="166"/>
      <c r="AC544" s="166"/>
      <c r="AD544" s="166"/>
      <c r="AE544" s="166"/>
      <c r="AF544" s="166"/>
      <c r="AG544" s="166"/>
      <c r="AH544" s="166"/>
      <c r="AI544" s="166"/>
      <c r="AJ544" s="166"/>
      <c r="AK544" s="166"/>
      <c r="AL544" s="166"/>
      <c r="AM544" s="166"/>
      <c r="AN544" s="166"/>
      <c r="AO544" s="166"/>
      <c r="AP544" s="166"/>
      <c r="AQ544" s="166"/>
      <c r="AR544" s="166"/>
      <c r="AS544" s="166"/>
      <c r="AT544" s="166"/>
      <c r="AU544" s="166"/>
      <c r="AV544" s="166"/>
      <c r="AW544" s="166"/>
      <c r="AX544" s="166"/>
      <c r="AY544" s="166"/>
      <c r="AZ544" s="166"/>
      <c r="BA544" s="166"/>
      <c r="BB544" s="166"/>
      <c r="BC544" s="166"/>
      <c r="BD544" s="166"/>
      <c r="BE544" s="166"/>
      <c r="BF544" s="166"/>
      <c r="BG544" s="166"/>
      <c r="BH544" s="166"/>
      <c r="BI544" s="166"/>
      <c r="BJ544" s="166"/>
      <c r="BK544" s="166"/>
      <c r="BL544" s="166"/>
      <c r="BM544" s="166"/>
      <c r="BN544" s="166"/>
      <c r="BO544" s="166"/>
      <c r="BP544" s="166"/>
      <c r="BQ544" s="166"/>
      <c r="BR544" s="166"/>
      <c r="BS544" s="166"/>
      <c r="BT544" s="166"/>
      <c r="BU544" s="166"/>
      <c r="BV544" s="166"/>
      <c r="BW544" s="166"/>
      <c r="BX544" s="166"/>
      <c r="BY544" s="166"/>
      <c r="BZ544" s="166"/>
      <c r="CA544" s="166"/>
      <c r="CB544" s="166"/>
      <c r="CC544" s="166"/>
      <c r="CD544" s="166"/>
      <c r="CE544" s="166"/>
      <c r="CF544" s="166"/>
      <c r="CG544" s="166"/>
      <c r="CH544" s="166"/>
      <c r="CI544" s="166"/>
      <c r="CJ544" s="166"/>
      <c r="CK544" s="166"/>
      <c r="CL544" s="166"/>
      <c r="CM544" s="166"/>
      <c r="CN544" s="166"/>
      <c r="CO544" s="166"/>
      <c r="CP544" s="166"/>
      <c r="CQ544" s="166"/>
      <c r="CR544" s="166"/>
      <c r="CS544" s="166"/>
      <c r="CT544" s="166"/>
      <c r="CU544" s="166"/>
      <c r="CV544" s="166"/>
      <c r="CW544" s="166"/>
      <c r="CX544" s="166"/>
      <c r="CY544" s="166"/>
      <c r="CZ544" s="166"/>
      <c r="DA544" s="166"/>
      <c r="DB544" s="166"/>
      <c r="DC544" s="166"/>
      <c r="DD544" s="166"/>
      <c r="DE544" s="166"/>
      <c r="DF544" s="166"/>
      <c r="DG544" s="166"/>
      <c r="DH544" s="166"/>
      <c r="DI544" s="166"/>
      <c r="DJ544" s="166"/>
      <c r="DK544" s="166"/>
      <c r="DL544" s="166"/>
      <c r="DM544" s="166"/>
      <c r="DN544" s="166"/>
      <c r="DO544" s="166"/>
      <c r="DP544" s="166"/>
      <c r="DQ544" s="166"/>
      <c r="DR544" s="166"/>
      <c r="DS544" s="166"/>
      <c r="DT544" s="166"/>
      <c r="DU544" s="166"/>
      <c r="DV544" s="166"/>
      <c r="DW544" s="166"/>
      <c r="DX544" s="166"/>
      <c r="DY544" s="166"/>
      <c r="DZ544" s="166"/>
      <c r="EA544" s="166"/>
      <c r="EB544" s="166"/>
      <c r="EC544" s="166"/>
      <c r="ED544" s="166"/>
      <c r="EE544" s="166"/>
      <c r="EF544" s="166"/>
      <c r="EG544" s="166"/>
      <c r="EH544" s="166"/>
      <c r="EI544" s="166"/>
      <c r="EJ544" s="166"/>
      <c r="EK544" s="166"/>
      <c r="EL544" s="166"/>
      <c r="EM544" s="166"/>
      <c r="EN544" s="166"/>
      <c r="EO544" s="166"/>
      <c r="EP544" s="166"/>
      <c r="EQ544" s="166"/>
      <c r="ER544" s="166"/>
      <c r="ES544" s="166"/>
      <c r="ET544" s="166"/>
    </row>
    <row r="545" spans="20:150">
      <c r="T545" s="166"/>
      <c r="U545" s="166"/>
      <c r="V545" s="166"/>
      <c r="W545" s="166"/>
      <c r="X545" s="166"/>
      <c r="Y545" s="166"/>
      <c r="Z545" s="166"/>
      <c r="AA545" s="166"/>
      <c r="AB545" s="166"/>
      <c r="AC545" s="166"/>
      <c r="AD545" s="166"/>
      <c r="AE545" s="166"/>
      <c r="AF545" s="166"/>
      <c r="AG545" s="166"/>
      <c r="AH545" s="166"/>
      <c r="AI545" s="166"/>
      <c r="AJ545" s="166"/>
      <c r="AK545" s="166"/>
      <c r="AL545" s="166"/>
      <c r="AM545" s="166"/>
      <c r="AN545" s="166"/>
      <c r="AO545" s="166"/>
      <c r="AP545" s="166"/>
      <c r="AQ545" s="166"/>
      <c r="AR545" s="166"/>
      <c r="AS545" s="166"/>
      <c r="AT545" s="166"/>
      <c r="AU545" s="166"/>
      <c r="AV545" s="166"/>
      <c r="AW545" s="166"/>
      <c r="AX545" s="166"/>
      <c r="AY545" s="166"/>
      <c r="AZ545" s="166"/>
      <c r="BA545" s="166"/>
      <c r="BB545" s="166"/>
      <c r="BC545" s="166"/>
      <c r="BD545" s="166"/>
      <c r="BE545" s="166"/>
      <c r="BF545" s="166"/>
      <c r="BG545" s="166"/>
      <c r="BH545" s="166"/>
      <c r="BI545" s="166"/>
      <c r="BJ545" s="166"/>
      <c r="BK545" s="166"/>
      <c r="BL545" s="166"/>
      <c r="BM545" s="166"/>
      <c r="BN545" s="166"/>
      <c r="BO545" s="166"/>
      <c r="BP545" s="166"/>
      <c r="BQ545" s="166"/>
      <c r="BR545" s="166"/>
      <c r="BS545" s="166"/>
      <c r="BT545" s="166"/>
      <c r="BU545" s="166"/>
      <c r="BV545" s="166"/>
      <c r="BW545" s="166"/>
      <c r="BX545" s="166"/>
      <c r="BY545" s="166"/>
      <c r="BZ545" s="166"/>
      <c r="CA545" s="166"/>
      <c r="CB545" s="166"/>
      <c r="CC545" s="166"/>
      <c r="CD545" s="166"/>
      <c r="CE545" s="166"/>
      <c r="CF545" s="166"/>
      <c r="CG545" s="166"/>
      <c r="CH545" s="166"/>
      <c r="CI545" s="166"/>
      <c r="CJ545" s="166"/>
      <c r="CK545" s="166"/>
      <c r="CL545" s="166"/>
      <c r="CM545" s="166"/>
      <c r="CN545" s="166"/>
      <c r="CO545" s="166"/>
      <c r="CP545" s="166"/>
      <c r="CQ545" s="166"/>
      <c r="CR545" s="166"/>
      <c r="CS545" s="166"/>
      <c r="CT545" s="166"/>
      <c r="CU545" s="166"/>
      <c r="CV545" s="166"/>
      <c r="CW545" s="166"/>
      <c r="CX545" s="166"/>
      <c r="CY545" s="166"/>
      <c r="CZ545" s="166"/>
      <c r="DA545" s="166"/>
      <c r="DB545" s="166"/>
      <c r="DC545" s="166"/>
      <c r="DD545" s="166"/>
      <c r="DE545" s="166"/>
      <c r="DF545" s="166"/>
      <c r="DG545" s="166"/>
      <c r="DH545" s="166"/>
      <c r="DI545" s="166"/>
      <c r="DJ545" s="166"/>
      <c r="DK545" s="166"/>
      <c r="DL545" s="166"/>
      <c r="DM545" s="166"/>
      <c r="DN545" s="166"/>
      <c r="DO545" s="166"/>
      <c r="DP545" s="166"/>
      <c r="DQ545" s="166"/>
      <c r="DR545" s="166"/>
      <c r="DS545" s="166"/>
      <c r="DT545" s="166"/>
      <c r="DU545" s="166"/>
      <c r="DV545" s="166"/>
      <c r="DW545" s="166"/>
      <c r="DX545" s="166"/>
      <c r="DY545" s="166"/>
      <c r="DZ545" s="166"/>
      <c r="EA545" s="166"/>
      <c r="EB545" s="166"/>
      <c r="EC545" s="166"/>
      <c r="ED545" s="166"/>
      <c r="EE545" s="166"/>
      <c r="EF545" s="166"/>
      <c r="EG545" s="166"/>
      <c r="EH545" s="166"/>
      <c r="EI545" s="166"/>
      <c r="EJ545" s="166"/>
      <c r="EK545" s="166"/>
      <c r="EL545" s="166"/>
      <c r="EM545" s="166"/>
      <c r="EN545" s="166"/>
      <c r="EO545" s="166"/>
      <c r="EP545" s="166"/>
      <c r="EQ545" s="166"/>
      <c r="ER545" s="166"/>
      <c r="ES545" s="166"/>
      <c r="ET545" s="166"/>
    </row>
    <row r="546" spans="20:150">
      <c r="T546" s="166"/>
      <c r="U546" s="166"/>
      <c r="V546" s="166"/>
      <c r="W546" s="166"/>
      <c r="X546" s="166"/>
      <c r="Y546" s="166"/>
      <c r="Z546" s="166"/>
      <c r="AA546" s="166"/>
      <c r="AB546" s="166"/>
      <c r="AC546" s="166"/>
      <c r="AD546" s="166"/>
      <c r="AE546" s="166"/>
      <c r="AF546" s="166"/>
      <c r="AG546" s="166"/>
      <c r="AH546" s="166"/>
      <c r="AI546" s="166"/>
      <c r="AJ546" s="166"/>
      <c r="AK546" s="166"/>
      <c r="AL546" s="166"/>
      <c r="AM546" s="166"/>
      <c r="AN546" s="166"/>
      <c r="AO546" s="166"/>
      <c r="AP546" s="166"/>
      <c r="AQ546" s="166"/>
      <c r="AR546" s="166"/>
      <c r="AS546" s="166"/>
      <c r="AT546" s="166"/>
      <c r="AU546" s="166"/>
      <c r="AV546" s="166"/>
      <c r="AW546" s="166"/>
      <c r="AX546" s="166"/>
      <c r="AY546" s="166"/>
      <c r="AZ546" s="166"/>
      <c r="BA546" s="166"/>
      <c r="BB546" s="166"/>
      <c r="BC546" s="166"/>
      <c r="BD546" s="166"/>
      <c r="BE546" s="166"/>
      <c r="BF546" s="166"/>
      <c r="BG546" s="166"/>
      <c r="BH546" s="166"/>
      <c r="BI546" s="166"/>
      <c r="BJ546" s="166"/>
      <c r="BK546" s="166"/>
      <c r="BL546" s="166"/>
      <c r="BM546" s="166"/>
      <c r="BN546" s="166"/>
      <c r="BO546" s="166"/>
      <c r="BP546" s="166"/>
      <c r="BQ546" s="166"/>
      <c r="BR546" s="166"/>
      <c r="BS546" s="166"/>
      <c r="BT546" s="166"/>
      <c r="BU546" s="166"/>
      <c r="BV546" s="166"/>
      <c r="BW546" s="166"/>
      <c r="BX546" s="166"/>
      <c r="BY546" s="166"/>
      <c r="BZ546" s="166"/>
      <c r="CA546" s="166"/>
      <c r="CB546" s="166"/>
      <c r="CC546" s="166"/>
      <c r="CD546" s="166"/>
      <c r="CE546" s="166"/>
      <c r="CF546" s="166"/>
      <c r="CG546" s="166"/>
      <c r="CH546" s="166"/>
      <c r="CI546" s="166"/>
      <c r="CJ546" s="166"/>
      <c r="CK546" s="166"/>
      <c r="CL546" s="166"/>
      <c r="CM546" s="166"/>
      <c r="CN546" s="166"/>
      <c r="CO546" s="166"/>
      <c r="CP546" s="166"/>
      <c r="CQ546" s="166"/>
      <c r="CR546" s="166"/>
      <c r="CS546" s="166"/>
      <c r="CT546" s="166"/>
      <c r="CU546" s="166"/>
      <c r="CV546" s="166"/>
      <c r="CW546" s="166"/>
      <c r="CX546" s="166"/>
      <c r="CY546" s="166"/>
      <c r="CZ546" s="166"/>
      <c r="DA546" s="166"/>
      <c r="DB546" s="166"/>
      <c r="DC546" s="166"/>
      <c r="DD546" s="166"/>
      <c r="DE546" s="166"/>
      <c r="DF546" s="166"/>
      <c r="DG546" s="166"/>
      <c r="DH546" s="166"/>
      <c r="DI546" s="166"/>
      <c r="DJ546" s="166"/>
      <c r="DK546" s="166"/>
      <c r="DL546" s="166"/>
      <c r="DM546" s="166"/>
      <c r="DN546" s="166"/>
      <c r="DO546" s="166"/>
      <c r="DP546" s="166"/>
      <c r="DQ546" s="166"/>
      <c r="DR546" s="166"/>
      <c r="DS546" s="166"/>
      <c r="DT546" s="166"/>
      <c r="DU546" s="166"/>
      <c r="DV546" s="166"/>
      <c r="DW546" s="166"/>
      <c r="DX546" s="166"/>
      <c r="DY546" s="166"/>
      <c r="DZ546" s="166"/>
      <c r="EA546" s="166"/>
      <c r="EB546" s="166"/>
      <c r="EC546" s="166"/>
      <c r="ED546" s="166"/>
      <c r="EE546" s="166"/>
      <c r="EF546" s="166"/>
      <c r="EG546" s="166"/>
      <c r="EH546" s="166"/>
      <c r="EI546" s="166"/>
      <c r="EJ546" s="166"/>
      <c r="EK546" s="166"/>
      <c r="EL546" s="166"/>
      <c r="EM546" s="166"/>
      <c r="EN546" s="166"/>
      <c r="EO546" s="166"/>
      <c r="EP546" s="166"/>
      <c r="EQ546" s="166"/>
      <c r="ER546" s="166"/>
      <c r="ES546" s="166"/>
      <c r="ET546" s="166"/>
    </row>
    <row r="547" spans="20:150">
      <c r="T547" s="166"/>
      <c r="U547" s="166"/>
      <c r="V547" s="166"/>
      <c r="W547" s="166"/>
      <c r="X547" s="166"/>
      <c r="Y547" s="166"/>
      <c r="Z547" s="166"/>
      <c r="AA547" s="166"/>
      <c r="AB547" s="166"/>
      <c r="AC547" s="166"/>
      <c r="AD547" s="166"/>
      <c r="AE547" s="166"/>
      <c r="AF547" s="166"/>
      <c r="AG547" s="166"/>
      <c r="AH547" s="166"/>
      <c r="AI547" s="166"/>
      <c r="AJ547" s="166"/>
      <c r="AK547" s="166"/>
      <c r="AL547" s="166"/>
      <c r="AM547" s="166"/>
      <c r="AN547" s="166"/>
      <c r="AO547" s="166"/>
      <c r="AP547" s="166"/>
      <c r="AQ547" s="166"/>
      <c r="AR547" s="166"/>
      <c r="AS547" s="166"/>
      <c r="AT547" s="166"/>
      <c r="AU547" s="166"/>
      <c r="AV547" s="166"/>
      <c r="AW547" s="166"/>
      <c r="AX547" s="166"/>
      <c r="AY547" s="166"/>
      <c r="AZ547" s="166"/>
      <c r="BA547" s="166"/>
      <c r="BB547" s="166"/>
      <c r="BC547" s="166"/>
      <c r="BD547" s="166"/>
      <c r="BE547" s="166"/>
      <c r="BF547" s="166"/>
      <c r="BG547" s="166"/>
      <c r="BH547" s="166"/>
      <c r="BI547" s="166"/>
      <c r="BJ547" s="166"/>
      <c r="BK547" s="166"/>
      <c r="BL547" s="166"/>
      <c r="BM547" s="166"/>
      <c r="BN547" s="166"/>
      <c r="BO547" s="166"/>
      <c r="BP547" s="166"/>
      <c r="BQ547" s="166"/>
      <c r="BR547" s="166"/>
      <c r="BS547" s="166"/>
      <c r="BT547" s="166"/>
      <c r="BU547" s="166"/>
      <c r="BV547" s="166"/>
      <c r="BW547" s="166"/>
      <c r="BX547" s="166"/>
      <c r="BY547" s="166"/>
      <c r="BZ547" s="166"/>
      <c r="CA547" s="166"/>
      <c r="CB547" s="166"/>
      <c r="CC547" s="166"/>
      <c r="CD547" s="166"/>
      <c r="CE547" s="166"/>
      <c r="CF547" s="166"/>
      <c r="CG547" s="166"/>
      <c r="CH547" s="166"/>
      <c r="CI547" s="166"/>
      <c r="CJ547" s="166"/>
      <c r="CK547" s="166"/>
      <c r="CL547" s="166"/>
      <c r="CM547" s="166"/>
      <c r="CN547" s="166"/>
      <c r="CO547" s="166"/>
      <c r="CP547" s="166"/>
      <c r="CQ547" s="166"/>
      <c r="CR547" s="166"/>
      <c r="CS547" s="166"/>
      <c r="CT547" s="166"/>
      <c r="CU547" s="166"/>
      <c r="CV547" s="166"/>
      <c r="CW547" s="166"/>
      <c r="CX547" s="166"/>
      <c r="CY547" s="166"/>
      <c r="CZ547" s="166"/>
      <c r="DA547" s="166"/>
      <c r="DB547" s="166"/>
      <c r="DC547" s="166"/>
      <c r="DD547" s="166"/>
      <c r="DE547" s="166"/>
      <c r="DF547" s="166"/>
      <c r="DG547" s="166"/>
      <c r="DH547" s="166"/>
      <c r="DI547" s="166"/>
      <c r="DJ547" s="166"/>
      <c r="DK547" s="166"/>
      <c r="DL547" s="166"/>
      <c r="DM547" s="166"/>
      <c r="DN547" s="166"/>
      <c r="DO547" s="166"/>
      <c r="DP547" s="166"/>
      <c r="DQ547" s="166"/>
      <c r="DR547" s="166"/>
      <c r="DS547" s="166"/>
      <c r="DT547" s="166"/>
      <c r="DU547" s="166"/>
      <c r="DV547" s="166"/>
      <c r="DW547" s="166"/>
      <c r="DX547" s="166"/>
      <c r="DY547" s="166"/>
      <c r="DZ547" s="166"/>
      <c r="EA547" s="166"/>
      <c r="EB547" s="166"/>
      <c r="EC547" s="166"/>
      <c r="ED547" s="166"/>
      <c r="EE547" s="166"/>
      <c r="EF547" s="166"/>
      <c r="EG547" s="166"/>
      <c r="EH547" s="166"/>
      <c r="EI547" s="166"/>
      <c r="EJ547" s="166"/>
      <c r="EK547" s="166"/>
      <c r="EL547" s="166"/>
      <c r="EM547" s="166"/>
      <c r="EN547" s="166"/>
      <c r="EO547" s="166"/>
      <c r="EP547" s="166"/>
      <c r="EQ547" s="166"/>
      <c r="ER547" s="166"/>
      <c r="ES547" s="166"/>
      <c r="ET547" s="166"/>
    </row>
    <row r="548" spans="20:150">
      <c r="T548" s="166"/>
      <c r="U548" s="166"/>
      <c r="V548" s="166"/>
      <c r="W548" s="166"/>
      <c r="X548" s="166"/>
      <c r="Y548" s="166"/>
      <c r="Z548" s="166"/>
      <c r="AA548" s="166"/>
      <c r="AB548" s="166"/>
      <c r="AC548" s="166"/>
      <c r="AD548" s="166"/>
      <c r="AE548" s="166"/>
      <c r="AF548" s="166"/>
      <c r="AG548" s="166"/>
      <c r="AH548" s="166"/>
      <c r="AI548" s="166"/>
      <c r="AJ548" s="166"/>
      <c r="AK548" s="166"/>
      <c r="AL548" s="166"/>
      <c r="AM548" s="166"/>
      <c r="AN548" s="166"/>
      <c r="AO548" s="166"/>
      <c r="AP548" s="166"/>
      <c r="AQ548" s="166"/>
      <c r="AR548" s="166"/>
      <c r="AS548" s="166"/>
      <c r="AT548" s="166"/>
      <c r="AU548" s="166"/>
      <c r="AV548" s="166"/>
      <c r="AW548" s="166"/>
      <c r="AX548" s="166"/>
      <c r="AY548" s="166"/>
      <c r="AZ548" s="166"/>
      <c r="BA548" s="166"/>
      <c r="BB548" s="166"/>
      <c r="BC548" s="166"/>
      <c r="BD548" s="166"/>
      <c r="BE548" s="166"/>
      <c r="BF548" s="166"/>
      <c r="BG548" s="166"/>
      <c r="BH548" s="166"/>
      <c r="BI548" s="166"/>
      <c r="BJ548" s="166"/>
      <c r="BK548" s="166"/>
      <c r="BL548" s="166"/>
      <c r="BM548" s="166"/>
      <c r="BN548" s="166"/>
      <c r="BO548" s="166"/>
      <c r="BP548" s="166"/>
      <c r="BQ548" s="166"/>
      <c r="BR548" s="166"/>
      <c r="BS548" s="166"/>
      <c r="BT548" s="166"/>
      <c r="BU548" s="166"/>
      <c r="BV548" s="166"/>
      <c r="BW548" s="166"/>
      <c r="BX548" s="166"/>
      <c r="BY548" s="166"/>
      <c r="BZ548" s="166"/>
      <c r="CA548" s="166"/>
      <c r="CB548" s="166"/>
      <c r="CC548" s="166"/>
      <c r="CD548" s="166"/>
      <c r="CE548" s="166"/>
      <c r="CF548" s="166"/>
      <c r="CG548" s="166"/>
      <c r="CH548" s="166"/>
      <c r="CI548" s="166"/>
      <c r="CJ548" s="166"/>
      <c r="CK548" s="166"/>
      <c r="CL548" s="166"/>
      <c r="CM548" s="166"/>
      <c r="CN548" s="166"/>
      <c r="CO548" s="166"/>
      <c r="CP548" s="166"/>
      <c r="CQ548" s="166"/>
      <c r="CR548" s="166"/>
      <c r="CS548" s="166"/>
      <c r="CT548" s="166"/>
      <c r="CU548" s="166"/>
      <c r="CV548" s="166"/>
      <c r="CW548" s="166"/>
      <c r="CX548" s="166"/>
      <c r="CY548" s="166"/>
      <c r="CZ548" s="166"/>
      <c r="DA548" s="166"/>
      <c r="DB548" s="166"/>
      <c r="DC548" s="166"/>
      <c r="DD548" s="166"/>
      <c r="DE548" s="166"/>
      <c r="DF548" s="166"/>
      <c r="DG548" s="166"/>
      <c r="DH548" s="166"/>
      <c r="DI548" s="166"/>
      <c r="DJ548" s="166"/>
      <c r="DK548" s="166"/>
      <c r="DL548" s="166"/>
      <c r="DM548" s="166"/>
      <c r="DN548" s="166"/>
      <c r="DO548" s="166"/>
      <c r="DP548" s="166"/>
      <c r="DQ548" s="166"/>
      <c r="DR548" s="166"/>
      <c r="DS548" s="166"/>
      <c r="DT548" s="166"/>
      <c r="DU548" s="166"/>
      <c r="DV548" s="166"/>
      <c r="DW548" s="166"/>
      <c r="DX548" s="166"/>
      <c r="DY548" s="166"/>
      <c r="DZ548" s="166"/>
      <c r="EA548" s="166"/>
      <c r="EB548" s="166"/>
      <c r="EC548" s="166"/>
      <c r="ED548" s="166"/>
      <c r="EE548" s="166"/>
      <c r="EF548" s="166"/>
      <c r="EG548" s="166"/>
      <c r="EH548" s="166"/>
      <c r="EI548" s="166"/>
      <c r="EJ548" s="166"/>
      <c r="EK548" s="166"/>
      <c r="EL548" s="166"/>
      <c r="EM548" s="166"/>
      <c r="EN548" s="166"/>
      <c r="EO548" s="166"/>
      <c r="EP548" s="166"/>
      <c r="EQ548" s="166"/>
      <c r="ER548" s="166"/>
      <c r="ES548" s="166"/>
      <c r="ET548" s="166"/>
    </row>
    <row r="549" spans="20:150">
      <c r="T549" s="166"/>
      <c r="U549" s="166"/>
      <c r="V549" s="166"/>
      <c r="W549" s="166"/>
      <c r="X549" s="166"/>
      <c r="Y549" s="166"/>
      <c r="Z549" s="166"/>
      <c r="AA549" s="166"/>
      <c r="AB549" s="166"/>
      <c r="AC549" s="166"/>
      <c r="AD549" s="166"/>
      <c r="AE549" s="166"/>
      <c r="AF549" s="166"/>
      <c r="AG549" s="166"/>
      <c r="AH549" s="166"/>
      <c r="AI549" s="166"/>
      <c r="AJ549" s="166"/>
      <c r="AK549" s="166"/>
      <c r="AL549" s="166"/>
      <c r="AM549" s="166"/>
      <c r="AN549" s="166"/>
      <c r="AO549" s="166"/>
      <c r="AP549" s="166"/>
      <c r="AQ549" s="166"/>
      <c r="AR549" s="166"/>
      <c r="AS549" s="166"/>
      <c r="AT549" s="166"/>
      <c r="AU549" s="166"/>
      <c r="AV549" s="166"/>
      <c r="AW549" s="166"/>
      <c r="AX549" s="166"/>
      <c r="AY549" s="166"/>
      <c r="AZ549" s="166"/>
      <c r="BA549" s="166"/>
      <c r="BB549" s="166"/>
      <c r="BC549" s="166"/>
      <c r="BD549" s="166"/>
      <c r="BE549" s="166"/>
      <c r="BF549" s="166"/>
      <c r="BG549" s="166"/>
      <c r="BH549" s="166"/>
      <c r="BI549" s="166"/>
      <c r="BJ549" s="166"/>
      <c r="BK549" s="166"/>
      <c r="BL549" s="166"/>
      <c r="BM549" s="166"/>
      <c r="BN549" s="166"/>
      <c r="BO549" s="166"/>
      <c r="BP549" s="166"/>
      <c r="BQ549" s="166"/>
      <c r="BR549" s="166"/>
      <c r="BS549" s="166"/>
      <c r="BT549" s="166"/>
      <c r="BU549" s="166"/>
      <c r="BV549" s="166"/>
      <c r="BW549" s="166"/>
      <c r="BX549" s="166"/>
      <c r="BY549" s="166"/>
      <c r="BZ549" s="166"/>
      <c r="CA549" s="166"/>
      <c r="CB549" s="166"/>
      <c r="CC549" s="166"/>
      <c r="CD549" s="166"/>
      <c r="CE549" s="166"/>
      <c r="CF549" s="166"/>
      <c r="CG549" s="166"/>
      <c r="CH549" s="166"/>
      <c r="CI549" s="166"/>
      <c r="CJ549" s="166"/>
      <c r="CK549" s="166"/>
      <c r="CL549" s="166"/>
      <c r="CM549" s="166"/>
      <c r="CN549" s="166"/>
      <c r="CO549" s="166"/>
      <c r="CP549" s="166"/>
      <c r="CQ549" s="166"/>
      <c r="CR549" s="166"/>
      <c r="CS549" s="166"/>
      <c r="CT549" s="166"/>
      <c r="CU549" s="166"/>
      <c r="CV549" s="166"/>
      <c r="CW549" s="166"/>
      <c r="CX549" s="166"/>
      <c r="CY549" s="166"/>
      <c r="CZ549" s="166"/>
      <c r="DA549" s="166"/>
      <c r="DB549" s="166"/>
      <c r="DC549" s="166"/>
      <c r="DD549" s="166"/>
      <c r="DE549" s="166"/>
      <c r="DF549" s="166"/>
      <c r="DG549" s="166"/>
      <c r="DH549" s="166"/>
      <c r="DI549" s="166"/>
      <c r="DJ549" s="166"/>
      <c r="DK549" s="166"/>
      <c r="DL549" s="166"/>
      <c r="DM549" s="166"/>
      <c r="DN549" s="166"/>
      <c r="DO549" s="166"/>
      <c r="DP549" s="166"/>
      <c r="DQ549" s="166"/>
      <c r="DR549" s="166"/>
      <c r="DS549" s="166"/>
      <c r="DT549" s="166"/>
      <c r="DU549" s="166"/>
      <c r="DV549" s="166"/>
      <c r="DW549" s="166"/>
      <c r="DX549" s="166"/>
      <c r="DY549" s="166"/>
      <c r="DZ549" s="166"/>
      <c r="EA549" s="166"/>
      <c r="EB549" s="166"/>
      <c r="EC549" s="166"/>
      <c r="ED549" s="166"/>
      <c r="EE549" s="166"/>
      <c r="EF549" s="166"/>
      <c r="EG549" s="166"/>
      <c r="EH549" s="166"/>
      <c r="EI549" s="166"/>
      <c r="EJ549" s="166"/>
      <c r="EK549" s="166"/>
      <c r="EL549" s="166"/>
      <c r="EM549" s="166"/>
      <c r="EN549" s="166"/>
      <c r="EO549" s="166"/>
      <c r="EP549" s="166"/>
      <c r="EQ549" s="166"/>
      <c r="ER549" s="166"/>
      <c r="ES549" s="166"/>
      <c r="ET549" s="166"/>
    </row>
    <row r="550" spans="20:150">
      <c r="T550" s="166"/>
      <c r="U550" s="166"/>
      <c r="V550" s="166"/>
      <c r="W550" s="166"/>
      <c r="X550" s="166"/>
      <c r="Y550" s="166"/>
      <c r="Z550" s="166"/>
      <c r="AA550" s="166"/>
      <c r="AB550" s="166"/>
      <c r="AC550" s="166"/>
      <c r="AD550" s="166"/>
      <c r="AE550" s="166"/>
      <c r="AF550" s="166"/>
      <c r="AG550" s="166"/>
      <c r="AH550" s="166"/>
      <c r="AI550" s="166"/>
      <c r="AJ550" s="166"/>
      <c r="AK550" s="166"/>
      <c r="AL550" s="166"/>
      <c r="AM550" s="166"/>
      <c r="AN550" s="166"/>
      <c r="AO550" s="166"/>
      <c r="AP550" s="166"/>
      <c r="AQ550" s="166"/>
      <c r="AR550" s="166"/>
      <c r="AS550" s="166"/>
      <c r="AT550" s="166"/>
      <c r="AU550" s="166"/>
      <c r="AV550" s="166"/>
      <c r="AW550" s="166"/>
      <c r="AX550" s="166"/>
      <c r="AY550" s="166"/>
      <c r="AZ550" s="166"/>
      <c r="BA550" s="166"/>
      <c r="BB550" s="166"/>
      <c r="BC550" s="166"/>
      <c r="BD550" s="166"/>
      <c r="BE550" s="166"/>
      <c r="BF550" s="166"/>
      <c r="BG550" s="166"/>
      <c r="BH550" s="166"/>
      <c r="BI550" s="166"/>
      <c r="BJ550" s="166"/>
      <c r="BK550" s="166"/>
      <c r="BL550" s="166"/>
      <c r="BM550" s="166"/>
      <c r="BN550" s="166"/>
      <c r="BO550" s="166"/>
      <c r="BP550" s="166"/>
      <c r="BQ550" s="166"/>
      <c r="BR550" s="166"/>
      <c r="BS550" s="166"/>
      <c r="BT550" s="166"/>
      <c r="BU550" s="166"/>
      <c r="BV550" s="166"/>
      <c r="BW550" s="166"/>
      <c r="BX550" s="166"/>
      <c r="BY550" s="166"/>
      <c r="BZ550" s="166"/>
      <c r="CA550" s="166"/>
      <c r="CB550" s="166"/>
      <c r="CC550" s="166"/>
      <c r="CD550" s="166"/>
      <c r="CE550" s="166"/>
      <c r="CF550" s="166"/>
      <c r="CG550" s="166"/>
      <c r="CH550" s="166"/>
      <c r="CI550" s="166"/>
      <c r="CJ550" s="166"/>
      <c r="CK550" s="166"/>
      <c r="CL550" s="166"/>
      <c r="CM550" s="166"/>
      <c r="CN550" s="166"/>
      <c r="CO550" s="166"/>
      <c r="CP550" s="166"/>
      <c r="CQ550" s="166"/>
      <c r="CR550" s="166"/>
      <c r="CS550" s="166"/>
      <c r="CT550" s="166"/>
      <c r="CU550" s="166"/>
      <c r="CV550" s="166"/>
      <c r="CW550" s="166"/>
      <c r="CX550" s="166"/>
      <c r="CY550" s="166"/>
      <c r="CZ550" s="166"/>
      <c r="DA550" s="166"/>
      <c r="DB550" s="166"/>
      <c r="DC550" s="166"/>
      <c r="DD550" s="166"/>
      <c r="DE550" s="166"/>
      <c r="DF550" s="166"/>
      <c r="DG550" s="166"/>
      <c r="DH550" s="166"/>
      <c r="DI550" s="166"/>
      <c r="DJ550" s="166"/>
      <c r="DK550" s="166"/>
      <c r="DL550" s="166"/>
      <c r="DM550" s="166"/>
      <c r="DN550" s="166"/>
      <c r="DO550" s="166"/>
      <c r="DP550" s="166"/>
      <c r="DQ550" s="166"/>
      <c r="DR550" s="166"/>
      <c r="DS550" s="166"/>
      <c r="DT550" s="166"/>
      <c r="DU550" s="166"/>
      <c r="DV550" s="166"/>
      <c r="DW550" s="166"/>
      <c r="DX550" s="166"/>
      <c r="DY550" s="166"/>
      <c r="DZ550" s="166"/>
      <c r="EA550" s="166"/>
      <c r="EB550" s="166"/>
      <c r="EC550" s="166"/>
      <c r="ED550" s="166"/>
      <c r="EE550" s="166"/>
      <c r="EF550" s="166"/>
      <c r="EG550" s="166"/>
      <c r="EH550" s="166"/>
      <c r="EI550" s="166"/>
      <c r="EJ550" s="166"/>
      <c r="EK550" s="166"/>
      <c r="EL550" s="166"/>
      <c r="EM550" s="166"/>
      <c r="EN550" s="166"/>
      <c r="EO550" s="166"/>
      <c r="EP550" s="166"/>
      <c r="EQ550" s="166"/>
      <c r="ER550" s="166"/>
      <c r="ES550" s="166"/>
      <c r="ET550" s="166"/>
    </row>
    <row r="551" spans="20:150">
      <c r="T551" s="166"/>
      <c r="U551" s="166"/>
      <c r="V551" s="166"/>
      <c r="W551" s="166"/>
      <c r="X551" s="166"/>
      <c r="Y551" s="166"/>
      <c r="Z551" s="166"/>
      <c r="AA551" s="166"/>
      <c r="AB551" s="166"/>
      <c r="AC551" s="166"/>
      <c r="AD551" s="166"/>
      <c r="AE551" s="166"/>
      <c r="AF551" s="166"/>
      <c r="AG551" s="166"/>
      <c r="AH551" s="166"/>
      <c r="AI551" s="166"/>
      <c r="AJ551" s="166"/>
      <c r="AK551" s="166"/>
      <c r="AL551" s="166"/>
      <c r="AM551" s="166"/>
      <c r="AN551" s="166"/>
      <c r="AO551" s="166"/>
      <c r="AP551" s="166"/>
      <c r="AQ551" s="166"/>
      <c r="AR551" s="166"/>
      <c r="AS551" s="166"/>
      <c r="AT551" s="166"/>
      <c r="AU551" s="166"/>
      <c r="AV551" s="166"/>
      <c r="AW551" s="166"/>
      <c r="AX551" s="166"/>
      <c r="AY551" s="166"/>
      <c r="AZ551" s="166"/>
      <c r="BA551" s="166"/>
      <c r="BB551" s="166"/>
      <c r="BC551" s="166"/>
      <c r="BD551" s="166"/>
      <c r="BE551" s="166"/>
      <c r="BF551" s="166"/>
      <c r="BG551" s="166"/>
      <c r="BH551" s="166"/>
      <c r="BI551" s="166"/>
      <c r="BJ551" s="166"/>
      <c r="BK551" s="166"/>
      <c r="BL551" s="166"/>
      <c r="BM551" s="166"/>
      <c r="BN551" s="166"/>
      <c r="BO551" s="166"/>
      <c r="BP551" s="166"/>
      <c r="BQ551" s="166"/>
      <c r="BR551" s="166"/>
      <c r="BS551" s="166"/>
      <c r="BT551" s="166"/>
      <c r="BU551" s="166"/>
      <c r="BV551" s="166"/>
      <c r="BW551" s="166"/>
      <c r="BX551" s="166"/>
      <c r="BY551" s="166"/>
      <c r="BZ551" s="166"/>
      <c r="CA551" s="166"/>
      <c r="CB551" s="166"/>
      <c r="CC551" s="166"/>
      <c r="CD551" s="166"/>
      <c r="CE551" s="166"/>
      <c r="CF551" s="166"/>
      <c r="CG551" s="166"/>
      <c r="CH551" s="166"/>
      <c r="CI551" s="166"/>
      <c r="CJ551" s="166"/>
      <c r="CK551" s="166"/>
      <c r="CL551" s="166"/>
      <c r="CM551" s="166"/>
      <c r="CN551" s="166"/>
      <c r="CO551" s="166"/>
      <c r="CP551" s="166"/>
      <c r="CQ551" s="166"/>
      <c r="CR551" s="166"/>
      <c r="CS551" s="166"/>
      <c r="CT551" s="166"/>
      <c r="CU551" s="166"/>
      <c r="CV551" s="166"/>
      <c r="CW551" s="166"/>
      <c r="CX551" s="166"/>
      <c r="CY551" s="166"/>
      <c r="CZ551" s="166"/>
      <c r="DA551" s="166"/>
      <c r="DB551" s="166"/>
      <c r="DC551" s="166"/>
      <c r="DD551" s="166"/>
      <c r="DE551" s="166"/>
      <c r="DF551" s="166"/>
      <c r="DG551" s="166"/>
      <c r="DH551" s="166"/>
      <c r="DI551" s="166"/>
      <c r="DJ551" s="166"/>
      <c r="DK551" s="166"/>
      <c r="DL551" s="166"/>
      <c r="DM551" s="166"/>
      <c r="DN551" s="166"/>
      <c r="DO551" s="166"/>
      <c r="DP551" s="166"/>
      <c r="DQ551" s="166"/>
      <c r="DR551" s="166"/>
      <c r="DS551" s="166"/>
      <c r="DT551" s="166"/>
      <c r="DU551" s="166"/>
      <c r="DV551" s="166"/>
      <c r="DW551" s="166"/>
      <c r="DX551" s="166"/>
      <c r="DY551" s="166"/>
      <c r="DZ551" s="166"/>
      <c r="EA551" s="166"/>
      <c r="EB551" s="166"/>
      <c r="EC551" s="166"/>
      <c r="ED551" s="166"/>
      <c r="EE551" s="166"/>
      <c r="EF551" s="166"/>
      <c r="EG551" s="166"/>
      <c r="EH551" s="166"/>
      <c r="EI551" s="166"/>
      <c r="EJ551" s="166"/>
      <c r="EK551" s="166"/>
      <c r="EL551" s="166"/>
      <c r="EM551" s="166"/>
      <c r="EN551" s="166"/>
      <c r="EO551" s="166"/>
      <c r="EP551" s="166"/>
      <c r="EQ551" s="166"/>
      <c r="ER551" s="166"/>
      <c r="ES551" s="166"/>
      <c r="ET551" s="166"/>
    </row>
    <row r="552" spans="20:150">
      <c r="T552" s="166"/>
      <c r="U552" s="166"/>
      <c r="V552" s="166"/>
      <c r="W552" s="166"/>
      <c r="X552" s="166"/>
      <c r="Y552" s="166"/>
      <c r="Z552" s="166"/>
      <c r="AA552" s="166"/>
      <c r="AB552" s="166"/>
      <c r="AC552" s="166"/>
      <c r="AD552" s="166"/>
      <c r="AE552" s="166"/>
      <c r="AF552" s="166"/>
      <c r="AG552" s="166"/>
      <c r="AH552" s="166"/>
      <c r="AI552" s="166"/>
      <c r="AJ552" s="166"/>
      <c r="AK552" s="166"/>
      <c r="AL552" s="166"/>
      <c r="AM552" s="166"/>
      <c r="AN552" s="166"/>
      <c r="AO552" s="166"/>
      <c r="AP552" s="166"/>
      <c r="AQ552" s="166"/>
      <c r="AR552" s="166"/>
      <c r="AS552" s="166"/>
      <c r="AT552" s="166"/>
      <c r="AU552" s="166"/>
      <c r="AV552" s="166"/>
      <c r="AW552" s="166"/>
      <c r="AX552" s="166"/>
      <c r="AY552" s="166"/>
      <c r="AZ552" s="166"/>
      <c r="BA552" s="166"/>
      <c r="BB552" s="166"/>
      <c r="BC552" s="166"/>
      <c r="BD552" s="166"/>
      <c r="BE552" s="166"/>
      <c r="BF552" s="166"/>
      <c r="BG552" s="166"/>
      <c r="BH552" s="166"/>
      <c r="BI552" s="166"/>
      <c r="BJ552" s="166"/>
      <c r="BK552" s="166"/>
      <c r="BL552" s="166"/>
      <c r="BM552" s="166"/>
      <c r="BN552" s="166"/>
      <c r="BO552" s="166"/>
      <c r="BP552" s="166"/>
      <c r="BQ552" s="166"/>
      <c r="BR552" s="166"/>
      <c r="BS552" s="166"/>
      <c r="BT552" s="166"/>
      <c r="BU552" s="166"/>
      <c r="BV552" s="166"/>
      <c r="BW552" s="166"/>
      <c r="BX552" s="166"/>
      <c r="BY552" s="166"/>
      <c r="BZ552" s="166"/>
      <c r="CA552" s="166"/>
      <c r="CB552" s="166"/>
      <c r="CC552" s="166"/>
      <c r="CD552" s="166"/>
      <c r="CE552" s="166"/>
      <c r="CF552" s="166"/>
      <c r="CG552" s="166"/>
      <c r="CH552" s="166"/>
      <c r="CI552" s="166"/>
      <c r="CJ552" s="166"/>
      <c r="CK552" s="166"/>
      <c r="CL552" s="166"/>
      <c r="CM552" s="166"/>
      <c r="CN552" s="166"/>
      <c r="CO552" s="166"/>
      <c r="CP552" s="166"/>
      <c r="CQ552" s="166"/>
      <c r="CR552" s="166"/>
      <c r="CS552" s="166"/>
      <c r="CT552" s="166"/>
      <c r="CU552" s="166"/>
      <c r="CV552" s="166"/>
      <c r="CW552" s="166"/>
      <c r="CX552" s="166"/>
      <c r="CY552" s="166"/>
      <c r="CZ552" s="166"/>
      <c r="DA552" s="166"/>
      <c r="DB552" s="166"/>
      <c r="DC552" s="166"/>
      <c r="DD552" s="166"/>
      <c r="DE552" s="166"/>
      <c r="DF552" s="166"/>
      <c r="DG552" s="166"/>
      <c r="DH552" s="166"/>
      <c r="DI552" s="166"/>
      <c r="DJ552" s="166"/>
      <c r="DK552" s="166"/>
      <c r="DL552" s="166"/>
      <c r="DM552" s="166"/>
      <c r="DN552" s="166"/>
      <c r="DO552" s="166"/>
      <c r="DP552" s="166"/>
      <c r="DQ552" s="166"/>
      <c r="DR552" s="166"/>
      <c r="DS552" s="166"/>
      <c r="DT552" s="166"/>
      <c r="DU552" s="166"/>
      <c r="DV552" s="166"/>
      <c r="DW552" s="166"/>
      <c r="DX552" s="166"/>
      <c r="DY552" s="166"/>
      <c r="DZ552" s="166"/>
      <c r="EA552" s="166"/>
      <c r="EB552" s="166"/>
      <c r="EC552" s="166"/>
      <c r="ED552" s="166"/>
      <c r="EE552" s="166"/>
      <c r="EF552" s="166"/>
      <c r="EG552" s="166"/>
      <c r="EH552" s="166"/>
      <c r="EI552" s="166"/>
      <c r="EJ552" s="166"/>
      <c r="EK552" s="166"/>
      <c r="EL552" s="166"/>
      <c r="EM552" s="166"/>
      <c r="EN552" s="166"/>
      <c r="EO552" s="166"/>
      <c r="EP552" s="166"/>
      <c r="EQ552" s="166"/>
      <c r="ER552" s="166"/>
      <c r="ES552" s="166"/>
      <c r="ET552" s="166"/>
    </row>
    <row r="553" spans="20:150">
      <c r="T553" s="166"/>
      <c r="U553" s="166"/>
      <c r="V553" s="166"/>
      <c r="W553" s="166"/>
      <c r="X553" s="166"/>
      <c r="Y553" s="166"/>
      <c r="Z553" s="166"/>
      <c r="AA553" s="166"/>
      <c r="AB553" s="166"/>
      <c r="AC553" s="166"/>
      <c r="AD553" s="166"/>
      <c r="AE553" s="166"/>
      <c r="AF553" s="166"/>
      <c r="AG553" s="166"/>
      <c r="AH553" s="166"/>
      <c r="AI553" s="166"/>
      <c r="AJ553" s="166"/>
      <c r="AK553" s="166"/>
      <c r="AL553" s="166"/>
      <c r="AM553" s="166"/>
      <c r="AN553" s="166"/>
      <c r="AO553" s="166"/>
      <c r="AP553" s="166"/>
      <c r="AQ553" s="166"/>
      <c r="AR553" s="166"/>
      <c r="AS553" s="166"/>
      <c r="AT553" s="166"/>
      <c r="AU553" s="166"/>
      <c r="AV553" s="166"/>
      <c r="AW553" s="166"/>
      <c r="AX553" s="166"/>
      <c r="AY553" s="166"/>
      <c r="AZ553" s="166"/>
      <c r="BA553" s="166"/>
      <c r="BB553" s="166"/>
      <c r="BC553" s="166"/>
      <c r="BD553" s="166"/>
      <c r="BE553" s="166"/>
      <c r="BF553" s="166"/>
      <c r="BG553" s="166"/>
      <c r="BH553" s="166"/>
      <c r="BI553" s="166"/>
      <c r="BJ553" s="166"/>
      <c r="BK553" s="166"/>
      <c r="BL553" s="166"/>
      <c r="BM553" s="166"/>
      <c r="BN553" s="166"/>
      <c r="BO553" s="166"/>
      <c r="BP553" s="166"/>
      <c r="BQ553" s="166"/>
      <c r="BR553" s="166"/>
      <c r="BS553" s="166"/>
      <c r="BT553" s="166"/>
      <c r="BU553" s="166"/>
      <c r="BV553" s="166"/>
      <c r="BW553" s="166"/>
      <c r="BX553" s="166"/>
      <c r="BY553" s="166"/>
      <c r="BZ553" s="166"/>
      <c r="CA553" s="166"/>
      <c r="CB553" s="166"/>
      <c r="CC553" s="166"/>
      <c r="CD553" s="166"/>
      <c r="CE553" s="166"/>
      <c r="CF553" s="166"/>
      <c r="CG553" s="166"/>
      <c r="CH553" s="166"/>
      <c r="CI553" s="166"/>
      <c r="CJ553" s="166"/>
      <c r="CK553" s="166"/>
      <c r="CL553" s="166"/>
      <c r="CM553" s="166"/>
      <c r="CN553" s="166"/>
      <c r="CO553" s="166"/>
      <c r="CP553" s="166"/>
      <c r="CQ553" s="166"/>
      <c r="CR553" s="166"/>
      <c r="CS553" s="166"/>
      <c r="CT553" s="166"/>
      <c r="CU553" s="166"/>
      <c r="CV553" s="166"/>
      <c r="CW553" s="166"/>
      <c r="CX553" s="166"/>
      <c r="CY553" s="166"/>
      <c r="CZ553" s="166"/>
      <c r="DA553" s="166"/>
      <c r="DB553" s="166"/>
      <c r="DC553" s="166"/>
      <c r="DD553" s="166"/>
      <c r="DE553" s="166"/>
      <c r="DF553" s="166"/>
      <c r="DG553" s="166"/>
      <c r="DH553" s="166"/>
      <c r="DI553" s="166"/>
      <c r="DJ553" s="166"/>
      <c r="DK553" s="166"/>
      <c r="DL553" s="166"/>
      <c r="DM553" s="166"/>
      <c r="DN553" s="166"/>
      <c r="DO553" s="166"/>
      <c r="DP553" s="166"/>
      <c r="DQ553" s="166"/>
      <c r="DR553" s="166"/>
      <c r="DS553" s="166"/>
      <c r="DT553" s="166"/>
      <c r="DU553" s="166"/>
      <c r="DV553" s="166"/>
      <c r="DW553" s="166"/>
      <c r="DX553" s="166"/>
      <c r="DY553" s="166"/>
      <c r="DZ553" s="166"/>
      <c r="EA553" s="166"/>
      <c r="EB553" s="166"/>
      <c r="EC553" s="166"/>
      <c r="ED553" s="166"/>
      <c r="EE553" s="166"/>
      <c r="EF553" s="166"/>
      <c r="EG553" s="166"/>
      <c r="EH553" s="166"/>
      <c r="EI553" s="166"/>
      <c r="EJ553" s="166"/>
      <c r="EK553" s="166"/>
      <c r="EL553" s="166"/>
      <c r="EM553" s="166"/>
      <c r="EN553" s="166"/>
      <c r="EO553" s="166"/>
      <c r="EP553" s="166"/>
      <c r="EQ553" s="166"/>
      <c r="ER553" s="166"/>
      <c r="ES553" s="166"/>
      <c r="ET553" s="166"/>
    </row>
    <row r="554" spans="20:150">
      <c r="T554" s="166"/>
      <c r="U554" s="166"/>
      <c r="V554" s="166"/>
      <c r="W554" s="166"/>
      <c r="X554" s="166"/>
      <c r="Y554" s="166"/>
      <c r="Z554" s="166"/>
      <c r="AA554" s="166"/>
      <c r="AB554" s="166"/>
      <c r="AC554" s="166"/>
      <c r="AD554" s="166"/>
      <c r="AE554" s="166"/>
      <c r="AF554" s="166"/>
      <c r="AG554" s="166"/>
      <c r="AH554" s="166"/>
      <c r="AI554" s="166"/>
      <c r="AJ554" s="166"/>
      <c r="AK554" s="166"/>
      <c r="AL554" s="166"/>
      <c r="AM554" s="166"/>
      <c r="AN554" s="166"/>
      <c r="AO554" s="166"/>
      <c r="AP554" s="166"/>
      <c r="AQ554" s="166"/>
      <c r="AR554" s="166"/>
      <c r="AS554" s="166"/>
      <c r="AT554" s="166"/>
      <c r="AU554" s="166"/>
      <c r="AV554" s="166"/>
      <c r="AW554" s="166"/>
      <c r="AX554" s="166"/>
      <c r="AY554" s="166"/>
      <c r="AZ554" s="166"/>
      <c r="BA554" s="166"/>
      <c r="BB554" s="166"/>
      <c r="BC554" s="166"/>
      <c r="BD554" s="166"/>
      <c r="BE554" s="166"/>
      <c r="BF554" s="166"/>
      <c r="BG554" s="166"/>
      <c r="BH554" s="166"/>
      <c r="BI554" s="166"/>
      <c r="BJ554" s="166"/>
      <c r="BK554" s="166"/>
      <c r="BL554" s="166"/>
      <c r="BM554" s="166"/>
      <c r="BN554" s="166"/>
      <c r="BO554" s="166"/>
      <c r="BP554" s="166"/>
      <c r="BQ554" s="166"/>
      <c r="BR554" s="166"/>
      <c r="BS554" s="166"/>
      <c r="BT554" s="166"/>
      <c r="BU554" s="166"/>
      <c r="BV554" s="166"/>
      <c r="BW554" s="166"/>
      <c r="BX554" s="166"/>
      <c r="BY554" s="166"/>
      <c r="BZ554" s="166"/>
      <c r="CA554" s="166"/>
      <c r="CB554" s="166"/>
      <c r="CC554" s="166"/>
      <c r="CD554" s="166"/>
      <c r="CE554" s="166"/>
      <c r="CF554" s="166"/>
      <c r="CG554" s="166"/>
      <c r="CH554" s="166"/>
      <c r="CI554" s="166"/>
      <c r="CJ554" s="166"/>
      <c r="CK554" s="166"/>
      <c r="CL554" s="166"/>
      <c r="CM554" s="166"/>
      <c r="CN554" s="166"/>
      <c r="CO554" s="166"/>
      <c r="CP554" s="166"/>
      <c r="CQ554" s="166"/>
      <c r="CR554" s="166"/>
      <c r="CS554" s="166"/>
      <c r="CT554" s="166"/>
      <c r="CU554" s="166"/>
      <c r="CV554" s="166"/>
      <c r="CW554" s="166"/>
      <c r="CX554" s="166"/>
      <c r="CY554" s="166"/>
      <c r="CZ554" s="166"/>
      <c r="DA554" s="166"/>
      <c r="DB554" s="166"/>
      <c r="DC554" s="166"/>
      <c r="DD554" s="166"/>
      <c r="DE554" s="166"/>
      <c r="DF554" s="166"/>
      <c r="DG554" s="166"/>
      <c r="DH554" s="166"/>
      <c r="DI554" s="166"/>
      <c r="DJ554" s="166"/>
      <c r="DK554" s="166"/>
      <c r="DL554" s="166"/>
      <c r="DM554" s="166"/>
      <c r="DN554" s="166"/>
      <c r="DO554" s="166"/>
      <c r="DP554" s="166"/>
      <c r="DQ554" s="166"/>
      <c r="DR554" s="166"/>
      <c r="DS554" s="166"/>
      <c r="DT554" s="166"/>
      <c r="DU554" s="166"/>
      <c r="DV554" s="166"/>
      <c r="DW554" s="166"/>
      <c r="DX554" s="166"/>
      <c r="DY554" s="166"/>
      <c r="DZ554" s="166"/>
      <c r="EA554" s="166"/>
      <c r="EB554" s="166"/>
      <c r="EC554" s="166"/>
      <c r="ED554" s="166"/>
      <c r="EE554" s="166"/>
      <c r="EF554" s="166"/>
      <c r="EG554" s="166"/>
      <c r="EH554" s="166"/>
      <c r="EI554" s="166"/>
      <c r="EJ554" s="166"/>
      <c r="EK554" s="166"/>
      <c r="EL554" s="166"/>
      <c r="EM554" s="166"/>
      <c r="EN554" s="166"/>
      <c r="EO554" s="166"/>
      <c r="EP554" s="166"/>
      <c r="EQ554" s="166"/>
      <c r="ER554" s="166"/>
      <c r="ES554" s="166"/>
      <c r="ET554" s="166"/>
    </row>
    <row r="555" spans="20:150">
      <c r="T555" s="166"/>
      <c r="U555" s="166"/>
      <c r="V555" s="166"/>
      <c r="W555" s="166"/>
      <c r="X555" s="166"/>
      <c r="Y555" s="166"/>
      <c r="Z555" s="166"/>
      <c r="AA555" s="166"/>
      <c r="AB555" s="166"/>
      <c r="AC555" s="166"/>
      <c r="AD555" s="166"/>
      <c r="AE555" s="166"/>
      <c r="AF555" s="166"/>
      <c r="AG555" s="166"/>
      <c r="AH555" s="166"/>
      <c r="AI555" s="166"/>
      <c r="AJ555" s="166"/>
      <c r="AK555" s="166"/>
      <c r="AL555" s="166"/>
      <c r="AM555" s="166"/>
      <c r="AN555" s="166"/>
      <c r="AO555" s="166"/>
      <c r="AP555" s="166"/>
      <c r="AQ555" s="166"/>
      <c r="AR555" s="166"/>
      <c r="AS555" s="166"/>
      <c r="AT555" s="166"/>
      <c r="AU555" s="166"/>
      <c r="AV555" s="166"/>
      <c r="AW555" s="166"/>
      <c r="AX555" s="166"/>
      <c r="AY555" s="166"/>
      <c r="AZ555" s="166"/>
      <c r="BA555" s="166"/>
      <c r="BB555" s="166"/>
      <c r="BC555" s="166"/>
      <c r="BD555" s="166"/>
      <c r="BE555" s="166"/>
      <c r="BF555" s="166"/>
      <c r="BG555" s="166"/>
      <c r="BH555" s="166"/>
      <c r="BI555" s="166"/>
      <c r="BJ555" s="166"/>
      <c r="BK555" s="166"/>
      <c r="BL555" s="166"/>
      <c r="BM555" s="166"/>
      <c r="BN555" s="166"/>
      <c r="BO555" s="166"/>
      <c r="BP555" s="166"/>
      <c r="BQ555" s="166"/>
      <c r="BR555" s="166"/>
      <c r="BS555" s="166"/>
      <c r="BT555" s="166"/>
      <c r="BU555" s="166"/>
      <c r="BV555" s="166"/>
      <c r="BW555" s="166"/>
      <c r="BX555" s="166"/>
      <c r="BY555" s="166"/>
      <c r="BZ555" s="166"/>
      <c r="CA555" s="166"/>
      <c r="CB555" s="166"/>
      <c r="CC555" s="166"/>
      <c r="CD555" s="166"/>
      <c r="CE555" s="166"/>
      <c r="CF555" s="166"/>
      <c r="CG555" s="166"/>
      <c r="CH555" s="166"/>
      <c r="CI555" s="166"/>
      <c r="CJ555" s="166"/>
      <c r="CK555" s="166"/>
      <c r="CL555" s="166"/>
      <c r="CM555" s="166"/>
      <c r="CN555" s="166"/>
      <c r="CO555" s="166"/>
      <c r="CP555" s="166"/>
      <c r="CQ555" s="166"/>
      <c r="CR555" s="166"/>
      <c r="CS555" s="166"/>
      <c r="CT555" s="166"/>
      <c r="CU555" s="166"/>
      <c r="CV555" s="166"/>
      <c r="CW555" s="166"/>
      <c r="CX555" s="166"/>
      <c r="CY555" s="166"/>
      <c r="CZ555" s="166"/>
      <c r="DA555" s="166"/>
      <c r="DB555" s="166"/>
      <c r="DC555" s="166"/>
      <c r="DD555" s="166"/>
      <c r="DE555" s="166"/>
      <c r="DF555" s="166"/>
      <c r="DG555" s="166"/>
      <c r="DH555" s="166"/>
      <c r="DI555" s="166"/>
      <c r="DJ555" s="166"/>
      <c r="DK555" s="166"/>
      <c r="DL555" s="166"/>
      <c r="DM555" s="166"/>
      <c r="DN555" s="166"/>
      <c r="DO555" s="166"/>
      <c r="DP555" s="166"/>
      <c r="DQ555" s="166"/>
      <c r="DR555" s="166"/>
      <c r="DS555" s="166"/>
      <c r="DT555" s="166"/>
      <c r="DU555" s="166"/>
      <c r="DV555" s="166"/>
      <c r="DW555" s="166"/>
      <c r="DX555" s="166"/>
      <c r="DY555" s="166"/>
      <c r="DZ555" s="166"/>
      <c r="EA555" s="166"/>
      <c r="EB555" s="166"/>
      <c r="EC555" s="166"/>
      <c r="ED555" s="166"/>
      <c r="EE555" s="166"/>
      <c r="EF555" s="166"/>
      <c r="EG555" s="166"/>
      <c r="EH555" s="166"/>
      <c r="EI555" s="166"/>
      <c r="EJ555" s="166"/>
      <c r="EK555" s="166"/>
      <c r="EL555" s="166"/>
      <c r="EM555" s="166"/>
      <c r="EN555" s="166"/>
      <c r="EO555" s="166"/>
      <c r="EP555" s="166"/>
      <c r="EQ555" s="166"/>
      <c r="ER555" s="166"/>
      <c r="ES555" s="166"/>
      <c r="ET555" s="166"/>
    </row>
    <row r="556" spans="20:150">
      <c r="T556" s="166"/>
      <c r="U556" s="166"/>
      <c r="V556" s="166"/>
      <c r="W556" s="166"/>
      <c r="X556" s="166"/>
      <c r="Y556" s="166"/>
      <c r="Z556" s="166"/>
      <c r="AA556" s="166"/>
      <c r="AB556" s="166"/>
      <c r="AC556" s="166"/>
      <c r="AD556" s="166"/>
      <c r="AE556" s="166"/>
      <c r="AF556" s="166"/>
      <c r="AG556" s="166"/>
      <c r="AH556" s="166"/>
      <c r="AI556" s="166"/>
      <c r="AJ556" s="166"/>
      <c r="AK556" s="166"/>
      <c r="AL556" s="166"/>
      <c r="AM556" s="166"/>
      <c r="AN556" s="166"/>
      <c r="AO556" s="166"/>
      <c r="AP556" s="166"/>
      <c r="AQ556" s="166"/>
      <c r="AR556" s="166"/>
      <c r="AS556" s="166"/>
      <c r="AT556" s="166"/>
      <c r="AU556" s="166"/>
      <c r="AV556" s="166"/>
      <c r="AW556" s="166"/>
      <c r="AX556" s="166"/>
      <c r="AY556" s="166"/>
      <c r="AZ556" s="166"/>
      <c r="BA556" s="166"/>
      <c r="BB556" s="166"/>
      <c r="BC556" s="166"/>
      <c r="BD556" s="166"/>
      <c r="BE556" s="166"/>
      <c r="BF556" s="166"/>
      <c r="BG556" s="166"/>
      <c r="BH556" s="166"/>
      <c r="BI556" s="166"/>
      <c r="BJ556" s="166"/>
      <c r="BK556" s="166"/>
      <c r="BL556" s="166"/>
      <c r="BM556" s="166"/>
      <c r="BN556" s="166"/>
      <c r="BO556" s="166"/>
      <c r="BP556" s="166"/>
      <c r="BQ556" s="166"/>
      <c r="BR556" s="166"/>
      <c r="BS556" s="166"/>
      <c r="BT556" s="166"/>
      <c r="BU556" s="166"/>
      <c r="BV556" s="166"/>
      <c r="BW556" s="166"/>
      <c r="BX556" s="166"/>
      <c r="BY556" s="166"/>
      <c r="BZ556" s="166"/>
      <c r="CA556" s="166"/>
      <c r="CB556" s="166"/>
      <c r="CC556" s="166"/>
      <c r="CD556" s="166"/>
      <c r="CE556" s="166"/>
      <c r="CF556" s="166"/>
      <c r="CG556" s="166"/>
      <c r="CH556" s="166"/>
      <c r="CI556" s="166"/>
      <c r="CJ556" s="166"/>
      <c r="CK556" s="166"/>
      <c r="CL556" s="166"/>
      <c r="CM556" s="166"/>
      <c r="CN556" s="166"/>
      <c r="CO556" s="166"/>
      <c r="CP556" s="166"/>
      <c r="CQ556" s="166"/>
      <c r="CR556" s="166"/>
      <c r="CS556" s="166"/>
      <c r="CT556" s="166"/>
      <c r="CU556" s="166"/>
      <c r="CV556" s="166"/>
      <c r="CW556" s="166"/>
      <c r="CX556" s="166"/>
      <c r="CY556" s="166"/>
      <c r="CZ556" s="166"/>
      <c r="DA556" s="166"/>
      <c r="DB556" s="166"/>
      <c r="DC556" s="166"/>
      <c r="DD556" s="166"/>
      <c r="DE556" s="166"/>
      <c r="DF556" s="166"/>
      <c r="DG556" s="166"/>
      <c r="DH556" s="166"/>
      <c r="DI556" s="166"/>
      <c r="DJ556" s="166"/>
      <c r="DK556" s="166"/>
      <c r="DL556" s="166"/>
      <c r="DM556" s="166"/>
      <c r="DN556" s="166"/>
      <c r="DO556" s="166"/>
      <c r="DP556" s="166"/>
      <c r="DQ556" s="166"/>
      <c r="DR556" s="166"/>
      <c r="DS556" s="166"/>
      <c r="DT556" s="166"/>
      <c r="DU556" s="166"/>
      <c r="DV556" s="166"/>
      <c r="DW556" s="166"/>
      <c r="DX556" s="166"/>
      <c r="DY556" s="166"/>
      <c r="DZ556" s="166"/>
      <c r="EA556" s="166"/>
      <c r="EB556" s="166"/>
      <c r="EC556" s="166"/>
      <c r="ED556" s="166"/>
      <c r="EE556" s="166"/>
      <c r="EF556" s="166"/>
      <c r="EG556" s="166"/>
      <c r="EH556" s="166"/>
      <c r="EI556" s="166"/>
      <c r="EJ556" s="166"/>
      <c r="EK556" s="166"/>
      <c r="EL556" s="166"/>
      <c r="EM556" s="166"/>
      <c r="EN556" s="166"/>
      <c r="EO556" s="166"/>
      <c r="EP556" s="166"/>
      <c r="EQ556" s="166"/>
      <c r="ER556" s="166"/>
      <c r="ES556" s="166"/>
      <c r="ET556" s="166"/>
    </row>
    <row r="557" spans="20:150">
      <c r="T557" s="166"/>
      <c r="U557" s="166"/>
      <c r="V557" s="166"/>
      <c r="W557" s="166"/>
      <c r="X557" s="166"/>
      <c r="Y557" s="166"/>
      <c r="Z557" s="166"/>
      <c r="AA557" s="166"/>
      <c r="AB557" s="166"/>
      <c r="AC557" s="166"/>
      <c r="AD557" s="166"/>
      <c r="AE557" s="166"/>
      <c r="AF557" s="166"/>
      <c r="AG557" s="166"/>
      <c r="AH557" s="166"/>
      <c r="AI557" s="166"/>
      <c r="AJ557" s="166"/>
      <c r="AK557" s="166"/>
      <c r="AL557" s="166"/>
      <c r="AM557" s="166"/>
      <c r="AN557" s="166"/>
      <c r="AO557" s="166"/>
      <c r="AP557" s="166"/>
      <c r="AQ557" s="166"/>
      <c r="AR557" s="166"/>
      <c r="AS557" s="166"/>
      <c r="AT557" s="166"/>
      <c r="AU557" s="166"/>
      <c r="AV557" s="166"/>
      <c r="AW557" s="166"/>
      <c r="AX557" s="166"/>
      <c r="AY557" s="166"/>
      <c r="AZ557" s="166"/>
      <c r="BA557" s="166"/>
      <c r="BB557" s="166"/>
      <c r="BC557" s="166"/>
      <c r="BD557" s="166"/>
      <c r="BE557" s="166"/>
      <c r="BF557" s="166"/>
      <c r="BG557" s="166"/>
      <c r="BH557" s="166"/>
      <c r="BI557" s="166"/>
      <c r="BJ557" s="166"/>
      <c r="BK557" s="166"/>
      <c r="BL557" s="166"/>
      <c r="BM557" s="166"/>
      <c r="BN557" s="166"/>
      <c r="BO557" s="166"/>
      <c r="BP557" s="166"/>
      <c r="BQ557" s="166"/>
      <c r="BR557" s="166"/>
      <c r="BS557" s="166"/>
      <c r="BT557" s="166"/>
      <c r="BU557" s="166"/>
      <c r="BV557" s="166"/>
      <c r="BW557" s="166"/>
      <c r="BX557" s="166"/>
      <c r="BY557" s="166"/>
      <c r="BZ557" s="166"/>
      <c r="CA557" s="166"/>
      <c r="CB557" s="166"/>
      <c r="CC557" s="166"/>
      <c r="CD557" s="166"/>
      <c r="CE557" s="166"/>
      <c r="CF557" s="166"/>
      <c r="CG557" s="166"/>
      <c r="CH557" s="166"/>
      <c r="CI557" s="166"/>
      <c r="CJ557" s="166"/>
      <c r="CK557" s="166"/>
      <c r="CL557" s="166"/>
      <c r="CM557" s="166"/>
      <c r="CN557" s="166"/>
      <c r="CO557" s="166"/>
      <c r="CP557" s="166"/>
      <c r="CQ557" s="166"/>
      <c r="CR557" s="166"/>
      <c r="CS557" s="166"/>
      <c r="CT557" s="166"/>
      <c r="CU557" s="166"/>
      <c r="CV557" s="166"/>
      <c r="CW557" s="166"/>
      <c r="CX557" s="166"/>
      <c r="CY557" s="166"/>
      <c r="CZ557" s="166"/>
      <c r="DA557" s="166"/>
      <c r="DB557" s="166"/>
      <c r="DC557" s="166"/>
      <c r="DD557" s="166"/>
      <c r="DE557" s="166"/>
      <c r="DF557" s="166"/>
      <c r="DG557" s="166"/>
      <c r="DH557" s="166"/>
      <c r="DI557" s="166"/>
      <c r="DJ557" s="166"/>
      <c r="DK557" s="166"/>
      <c r="DL557" s="166"/>
      <c r="DM557" s="166"/>
      <c r="DN557" s="166"/>
      <c r="DO557" s="166"/>
      <c r="DP557" s="166"/>
      <c r="DQ557" s="166"/>
      <c r="DR557" s="166"/>
      <c r="DS557" s="166"/>
      <c r="DT557" s="166"/>
      <c r="DU557" s="166"/>
      <c r="DV557" s="166"/>
      <c r="DW557" s="166"/>
      <c r="DX557" s="166"/>
      <c r="DY557" s="166"/>
      <c r="DZ557" s="166"/>
      <c r="EA557" s="166"/>
      <c r="EB557" s="166"/>
      <c r="EC557" s="166"/>
      <c r="ED557" s="166"/>
      <c r="EE557" s="166"/>
      <c r="EF557" s="166"/>
      <c r="EG557" s="166"/>
      <c r="EH557" s="166"/>
      <c r="EI557" s="166"/>
      <c r="EJ557" s="166"/>
      <c r="EK557" s="166"/>
      <c r="EL557" s="166"/>
      <c r="EM557" s="166"/>
      <c r="EN557" s="166"/>
      <c r="EO557" s="166"/>
      <c r="EP557" s="166"/>
      <c r="EQ557" s="166"/>
      <c r="ER557" s="166"/>
      <c r="ES557" s="166"/>
      <c r="ET557" s="166"/>
    </row>
    <row r="558" spans="20:150">
      <c r="T558" s="166"/>
      <c r="U558" s="166"/>
      <c r="V558" s="166"/>
      <c r="W558" s="166"/>
      <c r="X558" s="166"/>
      <c r="Y558" s="166"/>
      <c r="Z558" s="166"/>
      <c r="AA558" s="166"/>
      <c r="AB558" s="166"/>
      <c r="AC558" s="166"/>
      <c r="AD558" s="166"/>
      <c r="AE558" s="166"/>
      <c r="AF558" s="166"/>
      <c r="AG558" s="166"/>
      <c r="AH558" s="166"/>
      <c r="AI558" s="166"/>
      <c r="AJ558" s="166"/>
      <c r="AK558" s="166"/>
      <c r="AL558" s="166"/>
      <c r="AM558" s="166"/>
      <c r="AN558" s="166"/>
      <c r="AO558" s="166"/>
      <c r="AP558" s="166"/>
      <c r="AQ558" s="166"/>
      <c r="AR558" s="166"/>
      <c r="AS558" s="166"/>
      <c r="AT558" s="166"/>
      <c r="AU558" s="166"/>
      <c r="AV558" s="166"/>
      <c r="AW558" s="166"/>
      <c r="AX558" s="166"/>
      <c r="AY558" s="166"/>
      <c r="AZ558" s="166"/>
      <c r="BA558" s="166"/>
      <c r="BB558" s="166"/>
      <c r="BC558" s="166"/>
      <c r="BD558" s="166"/>
      <c r="BE558" s="166"/>
      <c r="BF558" s="166"/>
      <c r="BG558" s="166"/>
      <c r="BH558" s="166"/>
      <c r="BI558" s="166"/>
      <c r="BJ558" s="166"/>
      <c r="BK558" s="166"/>
      <c r="BL558" s="166"/>
      <c r="BM558" s="166"/>
      <c r="BN558" s="166"/>
      <c r="BO558" s="166"/>
      <c r="BP558" s="166"/>
      <c r="BQ558" s="166"/>
      <c r="BR558" s="166"/>
      <c r="BS558" s="166"/>
      <c r="BT558" s="166"/>
      <c r="BU558" s="166"/>
      <c r="BV558" s="166"/>
      <c r="BW558" s="166"/>
      <c r="BX558" s="166"/>
      <c r="BY558" s="166"/>
      <c r="BZ558" s="166"/>
      <c r="CA558" s="166"/>
      <c r="CB558" s="166"/>
      <c r="CC558" s="166"/>
      <c r="CD558" s="166"/>
      <c r="CE558" s="166"/>
      <c r="CF558" s="166"/>
      <c r="CG558" s="166"/>
      <c r="CH558" s="166"/>
      <c r="CI558" s="166"/>
      <c r="CJ558" s="166"/>
      <c r="CK558" s="166"/>
      <c r="CL558" s="166"/>
      <c r="CM558" s="166"/>
      <c r="CN558" s="166"/>
      <c r="CO558" s="166"/>
      <c r="CP558" s="166"/>
      <c r="CQ558" s="166"/>
      <c r="CR558" s="166"/>
      <c r="CS558" s="166"/>
      <c r="CT558" s="166"/>
      <c r="CU558" s="166"/>
      <c r="CV558" s="166"/>
      <c r="CW558" s="166"/>
      <c r="CX558" s="166"/>
      <c r="CY558" s="166"/>
      <c r="CZ558" s="166"/>
      <c r="DA558" s="166"/>
      <c r="DB558" s="166"/>
      <c r="DC558" s="166"/>
      <c r="DD558" s="166"/>
      <c r="DE558" s="166"/>
      <c r="DF558" s="166"/>
      <c r="DG558" s="166"/>
      <c r="DH558" s="166"/>
      <c r="DI558" s="166"/>
      <c r="DJ558" s="166"/>
      <c r="DK558" s="166"/>
      <c r="DL558" s="166"/>
      <c r="DM558" s="166"/>
      <c r="DN558" s="166"/>
      <c r="DO558" s="166"/>
      <c r="DP558" s="166"/>
      <c r="DQ558" s="166"/>
      <c r="DR558" s="166"/>
      <c r="DS558" s="166"/>
      <c r="DT558" s="166"/>
      <c r="DU558" s="166"/>
      <c r="DV558" s="166"/>
      <c r="DW558" s="166"/>
      <c r="DX558" s="166"/>
      <c r="DY558" s="166"/>
      <c r="DZ558" s="166"/>
      <c r="EA558" s="166"/>
      <c r="EB558" s="166"/>
      <c r="EC558" s="166"/>
      <c r="ED558" s="166"/>
      <c r="EE558" s="166"/>
      <c r="EF558" s="166"/>
      <c r="EG558" s="166"/>
      <c r="EH558" s="166"/>
      <c r="EI558" s="166"/>
      <c r="EJ558" s="166"/>
      <c r="EK558" s="166"/>
      <c r="EL558" s="166"/>
      <c r="EM558" s="166"/>
      <c r="EN558" s="166"/>
      <c r="EO558" s="166"/>
      <c r="EP558" s="166"/>
      <c r="EQ558" s="166"/>
      <c r="ER558" s="166"/>
      <c r="ES558" s="166"/>
      <c r="ET558" s="166"/>
    </row>
    <row r="559" spans="20:150">
      <c r="T559" s="166"/>
      <c r="U559" s="166"/>
      <c r="V559" s="166"/>
      <c r="W559" s="166"/>
      <c r="X559" s="166"/>
      <c r="Y559" s="166"/>
      <c r="Z559" s="166"/>
      <c r="AA559" s="166"/>
      <c r="AB559" s="166"/>
      <c r="AC559" s="166"/>
      <c r="AD559" s="166"/>
      <c r="AE559" s="166"/>
      <c r="AF559" s="166"/>
      <c r="AG559" s="166"/>
      <c r="AH559" s="166"/>
      <c r="AI559" s="166"/>
      <c r="AJ559" s="166"/>
      <c r="AK559" s="166"/>
      <c r="AL559" s="166"/>
      <c r="AM559" s="166"/>
      <c r="AN559" s="166"/>
      <c r="AO559" s="166"/>
      <c r="AP559" s="166"/>
      <c r="AQ559" s="166"/>
      <c r="AR559" s="166"/>
      <c r="AS559" s="166"/>
      <c r="AT559" s="166"/>
      <c r="AU559" s="166"/>
      <c r="AV559" s="166"/>
      <c r="AW559" s="166"/>
      <c r="AX559" s="166"/>
      <c r="AY559" s="166"/>
      <c r="AZ559" s="166"/>
      <c r="BA559" s="166"/>
      <c r="BB559" s="166"/>
      <c r="BC559" s="166"/>
      <c r="BD559" s="166"/>
      <c r="BE559" s="166"/>
      <c r="BF559" s="166"/>
      <c r="BG559" s="166"/>
      <c r="BH559" s="166"/>
      <c r="BI559" s="166"/>
      <c r="BJ559" s="166"/>
      <c r="BK559" s="166"/>
      <c r="BL559" s="166"/>
      <c r="BM559" s="166"/>
      <c r="BN559" s="166"/>
      <c r="BO559" s="166"/>
      <c r="BP559" s="166"/>
      <c r="BQ559" s="166"/>
      <c r="BR559" s="166"/>
      <c r="BS559" s="166"/>
      <c r="BT559" s="166"/>
      <c r="BU559" s="166"/>
      <c r="BV559" s="166"/>
      <c r="BW559" s="166"/>
      <c r="BX559" s="166"/>
      <c r="BY559" s="166"/>
      <c r="BZ559" s="166"/>
      <c r="CA559" s="166"/>
      <c r="CB559" s="166"/>
      <c r="CC559" s="166"/>
      <c r="CD559" s="166"/>
      <c r="CE559" s="166"/>
      <c r="CF559" s="166"/>
      <c r="CG559" s="166"/>
      <c r="CH559" s="166"/>
      <c r="CI559" s="166"/>
      <c r="CJ559" s="166"/>
      <c r="CK559" s="166"/>
      <c r="CL559" s="166"/>
      <c r="CM559" s="166"/>
      <c r="CN559" s="166"/>
      <c r="CO559" s="166"/>
      <c r="CP559" s="166"/>
      <c r="CQ559" s="166"/>
      <c r="CR559" s="166"/>
      <c r="CS559" s="166"/>
      <c r="CT559" s="166"/>
      <c r="CU559" s="166"/>
      <c r="CV559" s="166"/>
      <c r="CW559" s="166"/>
      <c r="CX559" s="166"/>
      <c r="CY559" s="166"/>
      <c r="CZ559" s="166"/>
      <c r="DA559" s="166"/>
      <c r="DB559" s="166"/>
      <c r="DC559" s="166"/>
      <c r="DD559" s="166"/>
      <c r="DE559" s="166"/>
      <c r="DF559" s="166"/>
      <c r="DG559" s="166"/>
      <c r="DH559" s="166"/>
      <c r="DI559" s="166"/>
      <c r="DJ559" s="166"/>
      <c r="DK559" s="166"/>
      <c r="DL559" s="166"/>
      <c r="DM559" s="166"/>
      <c r="DN559" s="166"/>
      <c r="DO559" s="166"/>
      <c r="DP559" s="166"/>
      <c r="DQ559" s="166"/>
      <c r="DR559" s="166"/>
      <c r="DS559" s="166"/>
      <c r="DT559" s="166"/>
      <c r="DU559" s="166"/>
      <c r="DV559" s="166"/>
      <c r="DW559" s="166"/>
      <c r="DX559" s="166"/>
      <c r="DY559" s="166"/>
      <c r="DZ559" s="166"/>
      <c r="EA559" s="166"/>
      <c r="EB559" s="166"/>
      <c r="EC559" s="166"/>
      <c r="ED559" s="166"/>
      <c r="EE559" s="166"/>
      <c r="EF559" s="166"/>
      <c r="EG559" s="166"/>
      <c r="EH559" s="166"/>
      <c r="EI559" s="166"/>
      <c r="EJ559" s="166"/>
      <c r="EK559" s="166"/>
      <c r="EL559" s="166"/>
      <c r="EM559" s="166"/>
      <c r="EN559" s="166"/>
      <c r="EO559" s="166"/>
      <c r="EP559" s="166"/>
      <c r="EQ559" s="166"/>
      <c r="ER559" s="166"/>
      <c r="ES559" s="166"/>
      <c r="ET559" s="166"/>
    </row>
    <row r="560" spans="20:150">
      <c r="T560" s="166"/>
      <c r="U560" s="166"/>
      <c r="V560" s="166"/>
      <c r="W560" s="166"/>
      <c r="X560" s="166"/>
      <c r="Y560" s="166"/>
      <c r="Z560" s="166"/>
      <c r="AA560" s="166"/>
      <c r="AB560" s="166"/>
      <c r="AC560" s="166"/>
      <c r="AD560" s="166"/>
      <c r="AE560" s="166"/>
      <c r="AF560" s="166"/>
      <c r="AG560" s="166"/>
      <c r="AH560" s="166"/>
      <c r="AI560" s="166"/>
      <c r="AJ560" s="166"/>
      <c r="AK560" s="166"/>
      <c r="AL560" s="166"/>
      <c r="AM560" s="166"/>
      <c r="AN560" s="166"/>
      <c r="AO560" s="166"/>
      <c r="AP560" s="166"/>
      <c r="AQ560" s="166"/>
      <c r="AR560" s="166"/>
      <c r="AS560" s="166"/>
      <c r="AT560" s="166"/>
      <c r="AU560" s="166"/>
      <c r="AV560" s="166"/>
      <c r="AW560" s="166"/>
      <c r="AX560" s="166"/>
      <c r="AY560" s="166"/>
      <c r="AZ560" s="166"/>
      <c r="BA560" s="166"/>
      <c r="BB560" s="166"/>
      <c r="BC560" s="166"/>
      <c r="BD560" s="166"/>
      <c r="BE560" s="166"/>
      <c r="BF560" s="166"/>
      <c r="BG560" s="166"/>
      <c r="BH560" s="166"/>
      <c r="BI560" s="166"/>
      <c r="BJ560" s="166"/>
      <c r="BK560" s="166"/>
      <c r="BL560" s="166"/>
      <c r="BM560" s="166"/>
      <c r="BN560" s="166"/>
      <c r="BO560" s="166"/>
      <c r="BP560" s="166"/>
      <c r="BQ560" s="166"/>
      <c r="BR560" s="166"/>
      <c r="BS560" s="166"/>
      <c r="BT560" s="166"/>
      <c r="BU560" s="166"/>
      <c r="BV560" s="166"/>
      <c r="BW560" s="166"/>
      <c r="BX560" s="166"/>
      <c r="BY560" s="166"/>
      <c r="BZ560" s="166"/>
      <c r="CA560" s="166"/>
      <c r="CB560" s="166"/>
      <c r="CC560" s="166"/>
      <c r="CD560" s="166"/>
      <c r="CE560" s="166"/>
      <c r="CF560" s="166"/>
      <c r="CG560" s="166"/>
      <c r="CH560" s="166"/>
      <c r="CI560" s="166"/>
      <c r="CJ560" s="166"/>
      <c r="CK560" s="166"/>
      <c r="CL560" s="166"/>
      <c r="CM560" s="166"/>
      <c r="CN560" s="166"/>
      <c r="CO560" s="166"/>
      <c r="CP560" s="166"/>
      <c r="CQ560" s="166"/>
      <c r="CR560" s="166"/>
      <c r="CS560" s="166"/>
      <c r="CT560" s="166"/>
      <c r="CU560" s="166"/>
      <c r="CV560" s="166"/>
      <c r="CW560" s="166"/>
      <c r="CX560" s="166"/>
      <c r="CY560" s="166"/>
      <c r="CZ560" s="166"/>
      <c r="DA560" s="166"/>
      <c r="DB560" s="166"/>
      <c r="DC560" s="166"/>
      <c r="DD560" s="166"/>
      <c r="DE560" s="166"/>
      <c r="DF560" s="166"/>
      <c r="DG560" s="166"/>
      <c r="DH560" s="166"/>
      <c r="DI560" s="166"/>
      <c r="DJ560" s="166"/>
      <c r="DK560" s="166"/>
      <c r="DL560" s="166"/>
      <c r="DM560" s="166"/>
      <c r="DN560" s="166"/>
      <c r="DO560" s="166"/>
      <c r="DP560" s="166"/>
      <c r="DQ560" s="166"/>
      <c r="DR560" s="166"/>
      <c r="DS560" s="166"/>
      <c r="DT560" s="166"/>
      <c r="DU560" s="166"/>
      <c r="DV560" s="166"/>
      <c r="DW560" s="166"/>
      <c r="DX560" s="166"/>
      <c r="DY560" s="166"/>
      <c r="DZ560" s="166"/>
      <c r="EA560" s="166"/>
      <c r="EB560" s="166"/>
      <c r="EC560" s="166"/>
      <c r="ED560" s="166"/>
      <c r="EE560" s="166"/>
      <c r="EF560" s="166"/>
      <c r="EG560" s="166"/>
      <c r="EH560" s="166"/>
      <c r="EI560" s="166"/>
      <c r="EJ560" s="166"/>
      <c r="EK560" s="166"/>
      <c r="EL560" s="166"/>
      <c r="EM560" s="166"/>
      <c r="EN560" s="166"/>
      <c r="EO560" s="166"/>
      <c r="EP560" s="166"/>
      <c r="EQ560" s="166"/>
      <c r="ER560" s="166"/>
      <c r="ES560" s="166"/>
      <c r="ET560" s="166"/>
    </row>
    <row r="561" spans="20:150">
      <c r="T561" s="166"/>
      <c r="U561" s="166"/>
      <c r="V561" s="166"/>
      <c r="W561" s="166"/>
      <c r="X561" s="166"/>
      <c r="Y561" s="166"/>
      <c r="Z561" s="166"/>
      <c r="AA561" s="166"/>
      <c r="AB561" s="166"/>
      <c r="AC561" s="166"/>
      <c r="AD561" s="166"/>
      <c r="AE561" s="166"/>
      <c r="AF561" s="166"/>
      <c r="AG561" s="166"/>
      <c r="AH561" s="166"/>
      <c r="AI561" s="166"/>
      <c r="AJ561" s="166"/>
      <c r="AK561" s="166"/>
      <c r="AL561" s="166"/>
      <c r="AM561" s="166"/>
      <c r="AN561" s="166"/>
      <c r="AO561" s="166"/>
      <c r="AP561" s="166"/>
      <c r="AQ561" s="166"/>
      <c r="AR561" s="166"/>
      <c r="AS561" s="166"/>
      <c r="AT561" s="166"/>
      <c r="AU561" s="166"/>
      <c r="AV561" s="166"/>
      <c r="AW561" s="166"/>
      <c r="AX561" s="166"/>
      <c r="AY561" s="166"/>
      <c r="AZ561" s="166"/>
      <c r="BA561" s="166"/>
      <c r="BB561" s="166"/>
      <c r="BC561" s="166"/>
      <c r="BD561" s="166"/>
      <c r="BE561" s="166"/>
      <c r="BF561" s="166"/>
      <c r="BG561" s="166"/>
      <c r="BH561" s="166"/>
      <c r="BI561" s="166"/>
      <c r="BJ561" s="166"/>
      <c r="BK561" s="166"/>
      <c r="BL561" s="166"/>
      <c r="BM561" s="166"/>
      <c r="BN561" s="166"/>
      <c r="BO561" s="166"/>
      <c r="BP561" s="166"/>
      <c r="BQ561" s="166"/>
      <c r="BR561" s="166"/>
      <c r="BS561" s="166"/>
      <c r="BT561" s="166"/>
      <c r="BU561" s="166"/>
      <c r="BV561" s="166"/>
      <c r="BW561" s="166"/>
      <c r="BX561" s="166"/>
      <c r="BY561" s="166"/>
      <c r="BZ561" s="166"/>
      <c r="CA561" s="166"/>
      <c r="CB561" s="166"/>
      <c r="CC561" s="166"/>
      <c r="CD561" s="166"/>
      <c r="CE561" s="166"/>
      <c r="CF561" s="166"/>
      <c r="CG561" s="166"/>
      <c r="CH561" s="166"/>
      <c r="CI561" s="166"/>
      <c r="CJ561" s="166"/>
      <c r="CK561" s="166"/>
      <c r="CL561" s="166"/>
      <c r="CM561" s="166"/>
      <c r="CN561" s="166"/>
      <c r="CO561" s="166"/>
      <c r="CP561" s="166"/>
      <c r="CQ561" s="166"/>
      <c r="CR561" s="166"/>
      <c r="CS561" s="166"/>
      <c r="CT561" s="166"/>
      <c r="CU561" s="166"/>
      <c r="CV561" s="166"/>
      <c r="CW561" s="166"/>
      <c r="CX561" s="166"/>
      <c r="CY561" s="166"/>
      <c r="CZ561" s="166"/>
      <c r="DA561" s="166"/>
      <c r="DB561" s="166"/>
      <c r="DC561" s="166"/>
      <c r="DD561" s="166"/>
      <c r="DE561" s="166"/>
      <c r="DF561" s="166"/>
      <c r="DG561" s="166"/>
      <c r="DH561" s="166"/>
      <c r="DI561" s="166"/>
      <c r="DJ561" s="166"/>
      <c r="DK561" s="166"/>
      <c r="DL561" s="166"/>
      <c r="DM561" s="166"/>
      <c r="DN561" s="166"/>
      <c r="DO561" s="166"/>
      <c r="DP561" s="166"/>
      <c r="DQ561" s="166"/>
      <c r="DR561" s="166"/>
      <c r="DS561" s="166"/>
      <c r="DT561" s="166"/>
      <c r="DU561" s="166"/>
      <c r="DV561" s="166"/>
      <c r="DW561" s="166"/>
      <c r="DX561" s="166"/>
      <c r="DY561" s="166"/>
      <c r="DZ561" s="166"/>
      <c r="EA561" s="166"/>
      <c r="EB561" s="166"/>
      <c r="EC561" s="166"/>
      <c r="ED561" s="166"/>
      <c r="EE561" s="166"/>
      <c r="EF561" s="166"/>
      <c r="EG561" s="166"/>
      <c r="EH561" s="166"/>
      <c r="EI561" s="166"/>
      <c r="EJ561" s="166"/>
      <c r="EK561" s="166"/>
      <c r="EL561" s="166"/>
      <c r="EM561" s="166"/>
      <c r="EN561" s="166"/>
      <c r="EO561" s="166"/>
      <c r="EP561" s="166"/>
      <c r="EQ561" s="166"/>
      <c r="ER561" s="166"/>
      <c r="ES561" s="166"/>
      <c r="ET561" s="166"/>
    </row>
    <row r="562" spans="20:150">
      <c r="T562" s="166"/>
      <c r="U562" s="166"/>
      <c r="V562" s="166"/>
      <c r="W562" s="166"/>
      <c r="X562" s="166"/>
      <c r="Y562" s="166"/>
      <c r="Z562" s="166"/>
      <c r="AA562" s="166"/>
      <c r="AB562" s="166"/>
      <c r="AC562" s="166"/>
      <c r="AD562" s="166"/>
      <c r="AE562" s="166"/>
      <c r="AF562" s="166"/>
      <c r="AG562" s="166"/>
      <c r="AH562" s="166"/>
      <c r="AI562" s="166"/>
      <c r="AJ562" s="166"/>
      <c r="AK562" s="166"/>
      <c r="AL562" s="166"/>
      <c r="AM562" s="166"/>
      <c r="AN562" s="166"/>
      <c r="AO562" s="166"/>
      <c r="AP562" s="166"/>
      <c r="AQ562" s="166"/>
      <c r="AR562" s="166"/>
      <c r="AS562" s="166"/>
      <c r="AT562" s="166"/>
      <c r="AU562" s="166"/>
      <c r="AV562" s="166"/>
      <c r="AW562" s="166"/>
      <c r="AX562" s="166"/>
      <c r="AY562" s="166"/>
      <c r="AZ562" s="166"/>
      <c r="BA562" s="166"/>
      <c r="BB562" s="166"/>
      <c r="BC562" s="166"/>
      <c r="BD562" s="166"/>
      <c r="BE562" s="166"/>
      <c r="BF562" s="166"/>
      <c r="BG562" s="166"/>
      <c r="BH562" s="166"/>
      <c r="BI562" s="166"/>
      <c r="BJ562" s="166"/>
      <c r="BK562" s="166"/>
      <c r="BL562" s="166"/>
      <c r="BM562" s="166"/>
      <c r="BN562" s="166"/>
      <c r="BO562" s="166"/>
      <c r="BP562" s="166"/>
      <c r="BQ562" s="166"/>
      <c r="BR562" s="166"/>
      <c r="BS562" s="166"/>
      <c r="BT562" s="166"/>
      <c r="BU562" s="166"/>
      <c r="BV562" s="166"/>
      <c r="BW562" s="166"/>
      <c r="BX562" s="166"/>
      <c r="BY562" s="166"/>
      <c r="BZ562" s="166"/>
      <c r="CA562" s="166"/>
      <c r="CB562" s="166"/>
      <c r="CC562" s="166"/>
      <c r="CD562" s="166"/>
      <c r="CE562" s="166"/>
      <c r="CF562" s="166"/>
      <c r="CG562" s="166"/>
      <c r="CH562" s="166"/>
      <c r="CI562" s="166"/>
      <c r="CJ562" s="166"/>
      <c r="CK562" s="166"/>
      <c r="CL562" s="166"/>
      <c r="CM562" s="166"/>
      <c r="CN562" s="166"/>
      <c r="CO562" s="166"/>
      <c r="CP562" s="166"/>
      <c r="CQ562" s="166"/>
      <c r="CR562" s="166"/>
      <c r="CS562" s="166"/>
      <c r="CT562" s="166"/>
      <c r="CU562" s="166"/>
      <c r="CV562" s="166"/>
      <c r="CW562" s="166"/>
      <c r="CX562" s="166"/>
      <c r="CY562" s="166"/>
      <c r="CZ562" s="166"/>
      <c r="DA562" s="166"/>
      <c r="DB562" s="166"/>
      <c r="DC562" s="166"/>
      <c r="DD562" s="166"/>
      <c r="DE562" s="166"/>
      <c r="DF562" s="166"/>
      <c r="DG562" s="166"/>
      <c r="DH562" s="166"/>
      <c r="DI562" s="166"/>
      <c r="DJ562" s="166"/>
      <c r="DK562" s="166"/>
      <c r="DL562" s="166"/>
      <c r="DM562" s="166"/>
      <c r="DN562" s="166"/>
      <c r="DO562" s="166"/>
      <c r="DP562" s="166"/>
      <c r="DQ562" s="166"/>
      <c r="DR562" s="166"/>
      <c r="DS562" s="166"/>
      <c r="DT562" s="166"/>
      <c r="DU562" s="166"/>
      <c r="DV562" s="166"/>
      <c r="DW562" s="166"/>
      <c r="DX562" s="166"/>
      <c r="DY562" s="166"/>
      <c r="DZ562" s="166"/>
      <c r="EA562" s="166"/>
      <c r="EB562" s="166"/>
      <c r="EC562" s="166"/>
      <c r="ED562" s="166"/>
      <c r="EE562" s="166"/>
      <c r="EF562" s="166"/>
      <c r="EG562" s="166"/>
      <c r="EH562" s="166"/>
      <c r="EI562" s="166"/>
      <c r="EJ562" s="166"/>
      <c r="EK562" s="166"/>
      <c r="EL562" s="166"/>
      <c r="EM562" s="166"/>
      <c r="EN562" s="166"/>
      <c r="EO562" s="166"/>
      <c r="EP562" s="166"/>
      <c r="EQ562" s="166"/>
      <c r="ER562" s="166"/>
      <c r="ES562" s="166"/>
      <c r="ET562" s="166"/>
    </row>
    <row r="563" spans="20:150">
      <c r="T563" s="166"/>
      <c r="U563" s="166"/>
      <c r="V563" s="166"/>
      <c r="W563" s="166"/>
      <c r="X563" s="166"/>
      <c r="Y563" s="166"/>
      <c r="Z563" s="166"/>
      <c r="AA563" s="166"/>
      <c r="AB563" s="166"/>
      <c r="AC563" s="166"/>
      <c r="AD563" s="166"/>
      <c r="AE563" s="166"/>
      <c r="AF563" s="166"/>
      <c r="AG563" s="166"/>
      <c r="AH563" s="166"/>
      <c r="AI563" s="166"/>
      <c r="AJ563" s="166"/>
      <c r="AK563" s="166"/>
      <c r="AL563" s="166"/>
      <c r="AM563" s="166"/>
      <c r="AN563" s="166"/>
      <c r="AO563" s="166"/>
      <c r="AP563" s="166"/>
      <c r="AQ563" s="166"/>
      <c r="AR563" s="166"/>
      <c r="AS563" s="166"/>
      <c r="AT563" s="166"/>
      <c r="AU563" s="166"/>
      <c r="AV563" s="166"/>
      <c r="AW563" s="166"/>
      <c r="AX563" s="166"/>
      <c r="AY563" s="166"/>
      <c r="AZ563" s="166"/>
      <c r="BA563" s="166"/>
      <c r="BB563" s="166"/>
      <c r="BC563" s="166"/>
      <c r="BD563" s="166"/>
      <c r="BE563" s="166"/>
      <c r="BF563" s="166"/>
      <c r="BG563" s="166"/>
      <c r="BH563" s="166"/>
      <c r="BI563" s="166"/>
      <c r="BJ563" s="166"/>
      <c r="BK563" s="166"/>
      <c r="BL563" s="166"/>
      <c r="BM563" s="166"/>
      <c r="BN563" s="166"/>
      <c r="BO563" s="166"/>
      <c r="BP563" s="166"/>
      <c r="BQ563" s="166"/>
      <c r="BR563" s="166"/>
      <c r="BS563" s="166"/>
      <c r="BT563" s="166"/>
      <c r="BU563" s="166"/>
      <c r="BV563" s="166"/>
      <c r="BW563" s="166"/>
      <c r="BX563" s="166"/>
      <c r="BY563" s="166"/>
      <c r="BZ563" s="166"/>
      <c r="CA563" s="166"/>
      <c r="CB563" s="166"/>
      <c r="CC563" s="166"/>
      <c r="CD563" s="166"/>
      <c r="CE563" s="166"/>
      <c r="CF563" s="166"/>
      <c r="CG563" s="166"/>
      <c r="CH563" s="166"/>
      <c r="CI563" s="166"/>
      <c r="CJ563" s="166"/>
      <c r="CK563" s="166"/>
      <c r="CL563" s="166"/>
      <c r="CM563" s="166"/>
      <c r="CN563" s="166"/>
      <c r="CO563" s="166"/>
      <c r="CP563" s="166"/>
      <c r="CQ563" s="166"/>
      <c r="CR563" s="166"/>
      <c r="CS563" s="166"/>
      <c r="CT563" s="166"/>
      <c r="CU563" s="166"/>
      <c r="CV563" s="166"/>
      <c r="CW563" s="166"/>
      <c r="CX563" s="166"/>
      <c r="CY563" s="166"/>
      <c r="CZ563" s="166"/>
      <c r="DA563" s="166"/>
      <c r="DB563" s="166"/>
      <c r="DC563" s="166"/>
      <c r="DD563" s="166"/>
      <c r="DE563" s="166"/>
      <c r="DF563" s="166"/>
      <c r="DG563" s="166"/>
      <c r="DH563" s="166"/>
      <c r="DI563" s="166"/>
      <c r="DJ563" s="166"/>
      <c r="DK563" s="166"/>
      <c r="DL563" s="166"/>
      <c r="DM563" s="166"/>
      <c r="DN563" s="166"/>
      <c r="DO563" s="166"/>
      <c r="DP563" s="166"/>
      <c r="DQ563" s="166"/>
      <c r="DR563" s="166"/>
      <c r="DS563" s="166"/>
      <c r="DT563" s="166"/>
      <c r="DU563" s="166"/>
      <c r="DV563" s="166"/>
      <c r="DW563" s="166"/>
      <c r="DX563" s="166"/>
      <c r="DY563" s="166"/>
      <c r="DZ563" s="166"/>
      <c r="EA563" s="166"/>
      <c r="EB563" s="166"/>
      <c r="EC563" s="166"/>
      <c r="ED563" s="166"/>
      <c r="EE563" s="166"/>
      <c r="EF563" s="166"/>
      <c r="EG563" s="166"/>
      <c r="EH563" s="166"/>
      <c r="EI563" s="166"/>
      <c r="EJ563" s="166"/>
      <c r="EK563" s="166"/>
      <c r="EL563" s="166"/>
      <c r="EM563" s="166"/>
      <c r="EN563" s="166"/>
      <c r="EO563" s="166"/>
      <c r="EP563" s="166"/>
      <c r="EQ563" s="166"/>
      <c r="ER563" s="166"/>
      <c r="ES563" s="166"/>
      <c r="ET563" s="166"/>
    </row>
    <row r="564" spans="20:150">
      <c r="T564" s="166"/>
      <c r="U564" s="166"/>
      <c r="V564" s="166"/>
      <c r="W564" s="166"/>
      <c r="X564" s="166"/>
      <c r="Y564" s="166"/>
      <c r="Z564" s="166"/>
      <c r="AA564" s="166"/>
      <c r="AB564" s="166"/>
      <c r="AC564" s="166"/>
      <c r="AD564" s="166"/>
      <c r="AE564" s="166"/>
      <c r="AF564" s="166"/>
      <c r="AG564" s="166"/>
      <c r="AH564" s="166"/>
      <c r="AI564" s="166"/>
      <c r="AJ564" s="166"/>
      <c r="AK564" s="166"/>
      <c r="AL564" s="166"/>
      <c r="AM564" s="166"/>
      <c r="AN564" s="166"/>
      <c r="AO564" s="166"/>
      <c r="AP564" s="166"/>
      <c r="AQ564" s="166"/>
      <c r="AR564" s="166"/>
      <c r="AS564" s="166"/>
      <c r="AT564" s="166"/>
      <c r="AU564" s="166"/>
      <c r="AV564" s="166"/>
      <c r="AW564" s="166"/>
      <c r="AX564" s="166"/>
      <c r="AY564" s="166"/>
      <c r="AZ564" s="166"/>
      <c r="BA564" s="166"/>
      <c r="BB564" s="166"/>
      <c r="BC564" s="166"/>
      <c r="BD564" s="166"/>
      <c r="BE564" s="166"/>
      <c r="BF564" s="166"/>
      <c r="BG564" s="166"/>
      <c r="BH564" s="166"/>
      <c r="BI564" s="166"/>
      <c r="BJ564" s="166"/>
      <c r="BK564" s="166"/>
      <c r="BL564" s="166"/>
      <c r="BM564" s="166"/>
      <c r="BN564" s="166"/>
      <c r="BO564" s="166"/>
      <c r="BP564" s="166"/>
      <c r="BQ564" s="166"/>
      <c r="BR564" s="166"/>
      <c r="BS564" s="166"/>
      <c r="BT564" s="166"/>
      <c r="BU564" s="166"/>
      <c r="BV564" s="166"/>
      <c r="BW564" s="166"/>
      <c r="BX564" s="166"/>
      <c r="BY564" s="166"/>
      <c r="BZ564" s="166"/>
      <c r="CA564" s="166"/>
      <c r="CB564" s="166"/>
      <c r="CC564" s="166"/>
      <c r="CD564" s="166"/>
      <c r="CE564" s="166"/>
      <c r="CF564" s="166"/>
      <c r="CG564" s="166"/>
      <c r="CH564" s="166"/>
      <c r="CI564" s="166"/>
      <c r="CJ564" s="166"/>
      <c r="CK564" s="166"/>
      <c r="CL564" s="166"/>
      <c r="CM564" s="166"/>
      <c r="CN564" s="166"/>
      <c r="CO564" s="166"/>
      <c r="CP564" s="166"/>
      <c r="CQ564" s="166"/>
      <c r="CR564" s="166"/>
      <c r="CS564" s="166"/>
      <c r="CT564" s="166"/>
      <c r="CU564" s="166"/>
      <c r="CV564" s="166"/>
      <c r="CW564" s="166"/>
      <c r="CX564" s="166"/>
      <c r="CY564" s="166"/>
      <c r="CZ564" s="166"/>
      <c r="DA564" s="166"/>
      <c r="DB564" s="166"/>
      <c r="DC564" s="166"/>
      <c r="DD564" s="166"/>
      <c r="DE564" s="166"/>
      <c r="DF564" s="166"/>
      <c r="DG564" s="166"/>
      <c r="DH564" s="166"/>
      <c r="DI564" s="166"/>
      <c r="DJ564" s="166"/>
      <c r="DK564" s="166"/>
      <c r="DL564" s="166"/>
      <c r="DM564" s="166"/>
      <c r="DN564" s="166"/>
      <c r="DO564" s="166"/>
      <c r="DP564" s="166"/>
      <c r="DQ564" s="166"/>
      <c r="DR564" s="166"/>
      <c r="DS564" s="166"/>
      <c r="DT564" s="166"/>
      <c r="DU564" s="166"/>
      <c r="DV564" s="166"/>
      <c r="DW564" s="166"/>
      <c r="DX564" s="166"/>
      <c r="DY564" s="166"/>
      <c r="DZ564" s="166"/>
      <c r="EA564" s="166"/>
      <c r="EB564" s="166"/>
      <c r="EC564" s="166"/>
      <c r="ED564" s="166"/>
      <c r="EE564" s="166"/>
      <c r="EF564" s="166"/>
      <c r="EG564" s="166"/>
      <c r="EH564" s="166"/>
      <c r="EI564" s="166"/>
      <c r="EJ564" s="166"/>
      <c r="EK564" s="166"/>
      <c r="EL564" s="166"/>
      <c r="EM564" s="166"/>
      <c r="EN564" s="166"/>
      <c r="EO564" s="166"/>
      <c r="EP564" s="166"/>
      <c r="EQ564" s="166"/>
      <c r="ER564" s="166"/>
      <c r="ES564" s="166"/>
      <c r="ET564" s="166"/>
    </row>
    <row r="565" spans="20:150">
      <c r="T565" s="166"/>
      <c r="U565" s="166"/>
      <c r="V565" s="166"/>
      <c r="W565" s="166"/>
      <c r="X565" s="166"/>
      <c r="Y565" s="166"/>
      <c r="Z565" s="166"/>
      <c r="AA565" s="166"/>
      <c r="AB565" s="166"/>
      <c r="AC565" s="166"/>
      <c r="AD565" s="166"/>
      <c r="AE565" s="166"/>
      <c r="AF565" s="166"/>
      <c r="AG565" s="166"/>
      <c r="AH565" s="166"/>
      <c r="AI565" s="166"/>
      <c r="AJ565" s="166"/>
      <c r="AK565" s="166"/>
      <c r="AL565" s="166"/>
      <c r="AM565" s="166"/>
      <c r="AN565" s="166"/>
      <c r="AO565" s="166"/>
      <c r="AP565" s="166"/>
      <c r="AQ565" s="166"/>
      <c r="AR565" s="166"/>
      <c r="AS565" s="166"/>
      <c r="AT565" s="166"/>
      <c r="AU565" s="166"/>
      <c r="AV565" s="166"/>
      <c r="AW565" s="166"/>
      <c r="AX565" s="166"/>
      <c r="AY565" s="166"/>
      <c r="AZ565" s="166"/>
      <c r="BA565" s="166"/>
      <c r="BB565" s="166"/>
      <c r="BC565" s="166"/>
      <c r="BD565" s="166"/>
      <c r="BE565" s="166"/>
      <c r="BF565" s="166"/>
      <c r="BG565" s="166"/>
      <c r="BH565" s="166"/>
      <c r="BI565" s="166"/>
      <c r="BJ565" s="166"/>
      <c r="BK565" s="166"/>
      <c r="BL565" s="166"/>
      <c r="BM565" s="166"/>
      <c r="BN565" s="166"/>
      <c r="BO565" s="166"/>
      <c r="BP565" s="166"/>
      <c r="BQ565" s="166"/>
      <c r="BR565" s="166"/>
      <c r="BS565" s="166"/>
      <c r="BT565" s="166"/>
      <c r="BU565" s="166"/>
      <c r="BV565" s="166"/>
      <c r="BW565" s="166"/>
      <c r="BX565" s="166"/>
      <c r="BY565" s="166"/>
      <c r="BZ565" s="166"/>
      <c r="CA565" s="166"/>
      <c r="CB565" s="166"/>
      <c r="CC565" s="166"/>
      <c r="CD565" s="166"/>
      <c r="CE565" s="166"/>
      <c r="CF565" s="166"/>
      <c r="CG565" s="166"/>
      <c r="CH565" s="166"/>
      <c r="CI565" s="166"/>
      <c r="CJ565" s="166"/>
      <c r="CK565" s="166"/>
      <c r="CL565" s="166"/>
      <c r="CM565" s="166"/>
      <c r="CN565" s="166"/>
      <c r="CO565" s="166"/>
      <c r="CP565" s="166"/>
      <c r="CQ565" s="166"/>
      <c r="CR565" s="166"/>
      <c r="CS565" s="166"/>
      <c r="CT565" s="166"/>
      <c r="CU565" s="166"/>
      <c r="CV565" s="166"/>
      <c r="CW565" s="166"/>
      <c r="CX565" s="166"/>
      <c r="CY565" s="166"/>
      <c r="CZ565" s="166"/>
      <c r="DA565" s="166"/>
      <c r="DB565" s="166"/>
      <c r="DC565" s="166"/>
      <c r="DD565" s="166"/>
      <c r="DE565" s="166"/>
      <c r="DF565" s="166"/>
      <c r="DG565" s="166"/>
      <c r="DH565" s="166"/>
      <c r="DI565" s="166"/>
      <c r="DJ565" s="166"/>
      <c r="DK565" s="166"/>
      <c r="DL565" s="166"/>
      <c r="DM565" s="166"/>
      <c r="DN565" s="166"/>
      <c r="DO565" s="166"/>
      <c r="DP565" s="166"/>
      <c r="DQ565" s="166"/>
      <c r="DR565" s="166"/>
      <c r="DS565" s="166"/>
      <c r="DT565" s="166"/>
      <c r="DU565" s="166"/>
      <c r="DV565" s="166"/>
      <c r="DW565" s="166"/>
      <c r="DX565" s="166"/>
      <c r="DY565" s="166"/>
      <c r="DZ565" s="166"/>
      <c r="EA565" s="166"/>
      <c r="EB565" s="166"/>
      <c r="EC565" s="166"/>
      <c r="ED565" s="166"/>
      <c r="EE565" s="166"/>
      <c r="EF565" s="166"/>
      <c r="EG565" s="166"/>
      <c r="EH565" s="166"/>
      <c r="EI565" s="166"/>
      <c r="EJ565" s="166"/>
      <c r="EK565" s="166"/>
      <c r="EL565" s="166"/>
      <c r="EM565" s="166"/>
      <c r="EN565" s="166"/>
      <c r="EO565" s="166"/>
      <c r="EP565" s="166"/>
      <c r="EQ565" s="166"/>
      <c r="ER565" s="166"/>
      <c r="ES565" s="166"/>
      <c r="ET565" s="166"/>
    </row>
    <row r="566" spans="20:150">
      <c r="T566" s="166"/>
      <c r="U566" s="166"/>
      <c r="V566" s="166"/>
      <c r="W566" s="166"/>
      <c r="X566" s="166"/>
      <c r="Y566" s="166"/>
      <c r="Z566" s="166"/>
      <c r="AA566" s="166"/>
      <c r="AB566" s="166"/>
      <c r="AC566" s="166"/>
      <c r="AD566" s="166"/>
      <c r="AE566" s="166"/>
      <c r="AF566" s="166"/>
      <c r="AG566" s="166"/>
      <c r="AH566" s="166"/>
      <c r="AI566" s="166"/>
      <c r="AJ566" s="166"/>
      <c r="AK566" s="166"/>
      <c r="AL566" s="166"/>
      <c r="AM566" s="166"/>
      <c r="AN566" s="166"/>
      <c r="AO566" s="166"/>
      <c r="AP566" s="166"/>
      <c r="AQ566" s="166"/>
      <c r="AR566" s="166"/>
      <c r="AS566" s="166"/>
      <c r="AT566" s="166"/>
      <c r="AU566" s="166"/>
      <c r="AV566" s="166"/>
      <c r="AW566" s="166"/>
      <c r="AX566" s="166"/>
      <c r="AY566" s="166"/>
      <c r="AZ566" s="166"/>
      <c r="BA566" s="166"/>
      <c r="BB566" s="166"/>
      <c r="BC566" s="166"/>
      <c r="BD566" s="166"/>
      <c r="BE566" s="166"/>
      <c r="BF566" s="166"/>
      <c r="BG566" s="166"/>
      <c r="BH566" s="166"/>
      <c r="BI566" s="166"/>
      <c r="BJ566" s="166"/>
      <c r="BK566" s="166"/>
      <c r="BL566" s="166"/>
      <c r="BM566" s="166"/>
      <c r="BN566" s="166"/>
      <c r="BO566" s="166"/>
      <c r="BP566" s="166"/>
      <c r="BQ566" s="166"/>
      <c r="BR566" s="166"/>
      <c r="BS566" s="166"/>
      <c r="BT566" s="166"/>
      <c r="BU566" s="166"/>
      <c r="BV566" s="166"/>
      <c r="BW566" s="166"/>
      <c r="BX566" s="166"/>
      <c r="BY566" s="166"/>
      <c r="BZ566" s="166"/>
      <c r="CA566" s="166"/>
      <c r="CB566" s="166"/>
      <c r="CC566" s="166"/>
      <c r="CD566" s="166"/>
      <c r="CE566" s="166"/>
      <c r="CF566" s="166"/>
      <c r="CG566" s="166"/>
      <c r="CH566" s="166"/>
      <c r="CI566" s="166"/>
      <c r="CJ566" s="166"/>
      <c r="CK566" s="166"/>
      <c r="CL566" s="166"/>
      <c r="CM566" s="166"/>
      <c r="CN566" s="166"/>
      <c r="CO566" s="166"/>
      <c r="CP566" s="166"/>
      <c r="CQ566" s="166"/>
      <c r="CR566" s="166"/>
      <c r="CS566" s="166"/>
      <c r="CT566" s="166"/>
      <c r="CU566" s="166"/>
      <c r="CV566" s="166"/>
      <c r="CW566" s="166"/>
      <c r="CX566" s="166"/>
      <c r="CY566" s="166"/>
      <c r="CZ566" s="166"/>
      <c r="DA566" s="166"/>
      <c r="DB566" s="166"/>
      <c r="DC566" s="166"/>
      <c r="DD566" s="166"/>
      <c r="DE566" s="166"/>
      <c r="DF566" s="166"/>
      <c r="DG566" s="166"/>
      <c r="DH566" s="166"/>
      <c r="DI566" s="166"/>
      <c r="DJ566" s="166"/>
      <c r="DK566" s="166"/>
      <c r="DL566" s="166"/>
      <c r="DM566" s="166"/>
      <c r="DN566" s="166"/>
      <c r="DO566" s="166"/>
      <c r="DP566" s="166"/>
      <c r="DQ566" s="166"/>
      <c r="DR566" s="166"/>
      <c r="DS566" s="166"/>
      <c r="DT566" s="166"/>
      <c r="DU566" s="166"/>
      <c r="DV566" s="166"/>
      <c r="DW566" s="166"/>
      <c r="DX566" s="166"/>
      <c r="DY566" s="166"/>
      <c r="DZ566" s="166"/>
      <c r="EA566" s="166"/>
      <c r="EB566" s="166"/>
      <c r="EC566" s="166"/>
      <c r="ED566" s="166"/>
      <c r="EE566" s="166"/>
      <c r="EF566" s="166"/>
      <c r="EG566" s="166"/>
      <c r="EH566" s="166"/>
      <c r="EI566" s="166"/>
      <c r="EJ566" s="166"/>
      <c r="EK566" s="166"/>
      <c r="EL566" s="166"/>
      <c r="EM566" s="166"/>
      <c r="EN566" s="166"/>
      <c r="EO566" s="166"/>
      <c r="EP566" s="166"/>
      <c r="EQ566" s="166"/>
      <c r="ER566" s="166"/>
      <c r="ES566" s="166"/>
      <c r="ET566" s="166"/>
    </row>
    <row r="567" spans="20:150">
      <c r="T567" s="166"/>
      <c r="U567" s="166"/>
      <c r="V567" s="166"/>
      <c r="W567" s="166"/>
      <c r="X567" s="166"/>
      <c r="Y567" s="166"/>
      <c r="Z567" s="166"/>
      <c r="AA567" s="166"/>
      <c r="AB567" s="166"/>
      <c r="AC567" s="166"/>
      <c r="AD567" s="166"/>
      <c r="AE567" s="166"/>
      <c r="AF567" s="166"/>
      <c r="AG567" s="166"/>
      <c r="AH567" s="166"/>
      <c r="AI567" s="166"/>
      <c r="AJ567" s="166"/>
      <c r="AK567" s="166"/>
      <c r="AL567" s="166"/>
      <c r="AM567" s="166"/>
      <c r="AN567" s="166"/>
      <c r="AO567" s="166"/>
      <c r="AP567" s="166"/>
      <c r="AQ567" s="166"/>
      <c r="AR567" s="166"/>
      <c r="AS567" s="166"/>
      <c r="AT567" s="166"/>
      <c r="AU567" s="166"/>
      <c r="AV567" s="166"/>
      <c r="AW567" s="166"/>
      <c r="AX567" s="166"/>
      <c r="AY567" s="166"/>
      <c r="AZ567" s="166"/>
      <c r="BA567" s="166"/>
      <c r="BB567" s="166"/>
      <c r="BC567" s="166"/>
      <c r="BD567" s="166"/>
      <c r="BE567" s="166"/>
      <c r="BF567" s="166"/>
      <c r="BG567" s="166"/>
      <c r="BH567" s="166"/>
      <c r="BI567" s="166"/>
      <c r="BJ567" s="166"/>
      <c r="BK567" s="166"/>
      <c r="BL567" s="166"/>
      <c r="BM567" s="166"/>
      <c r="BN567" s="166"/>
      <c r="BO567" s="166"/>
      <c r="BP567" s="166"/>
      <c r="BQ567" s="166"/>
      <c r="BR567" s="166"/>
      <c r="BS567" s="166"/>
      <c r="BT567" s="166"/>
      <c r="BU567" s="166"/>
      <c r="BV567" s="166"/>
      <c r="BW567" s="166"/>
      <c r="BX567" s="166"/>
      <c r="BY567" s="166"/>
      <c r="BZ567" s="166"/>
      <c r="CA567" s="166"/>
      <c r="CB567" s="166"/>
      <c r="CC567" s="166"/>
      <c r="CD567" s="166"/>
      <c r="CE567" s="166"/>
      <c r="CF567" s="166"/>
      <c r="CG567" s="166"/>
      <c r="CH567" s="166"/>
      <c r="CI567" s="166"/>
      <c r="CJ567" s="166"/>
      <c r="CK567" s="166"/>
      <c r="CL567" s="166"/>
      <c r="CM567" s="166"/>
      <c r="CN567" s="166"/>
      <c r="CO567" s="166"/>
      <c r="CP567" s="166"/>
      <c r="CQ567" s="166"/>
      <c r="CR567" s="166"/>
      <c r="CS567" s="166"/>
      <c r="CT567" s="166"/>
      <c r="CU567" s="166"/>
      <c r="CV567" s="166"/>
      <c r="CW567" s="166"/>
      <c r="CX567" s="166"/>
      <c r="CY567" s="166"/>
      <c r="CZ567" s="166"/>
      <c r="DA567" s="166"/>
      <c r="DB567" s="166"/>
      <c r="DC567" s="166"/>
      <c r="DD567" s="166"/>
      <c r="DE567" s="166"/>
      <c r="DF567" s="166"/>
      <c r="DG567" s="166"/>
      <c r="DH567" s="166"/>
      <c r="DI567" s="166"/>
      <c r="DJ567" s="166"/>
      <c r="DK567" s="166"/>
      <c r="DL567" s="166"/>
      <c r="DM567" s="166"/>
      <c r="DN567" s="166"/>
      <c r="DO567" s="166"/>
      <c r="DP567" s="166"/>
      <c r="DQ567" s="166"/>
      <c r="DR567" s="166"/>
      <c r="DS567" s="166"/>
      <c r="DT567" s="166"/>
      <c r="DU567" s="166"/>
      <c r="DV567" s="166"/>
      <c r="DW567" s="166"/>
      <c r="DX567" s="166"/>
      <c r="DY567" s="166"/>
      <c r="DZ567" s="166"/>
      <c r="EA567" s="166"/>
      <c r="EB567" s="166"/>
      <c r="EC567" s="166"/>
      <c r="ED567" s="166"/>
      <c r="EE567" s="166"/>
      <c r="EF567" s="166"/>
      <c r="EG567" s="166"/>
      <c r="EH567" s="166"/>
      <c r="EI567" s="166"/>
      <c r="EJ567" s="166"/>
      <c r="EK567" s="166"/>
      <c r="EL567" s="166"/>
      <c r="EM567" s="166"/>
      <c r="EN567" s="166"/>
      <c r="EO567" s="166"/>
      <c r="EP567" s="166"/>
      <c r="EQ567" s="166"/>
      <c r="ER567" s="166"/>
      <c r="ES567" s="166"/>
      <c r="ET567" s="166"/>
    </row>
    <row r="568" spans="20:150">
      <c r="T568" s="166"/>
      <c r="U568" s="166"/>
      <c r="V568" s="166"/>
      <c r="W568" s="166"/>
      <c r="X568" s="166"/>
      <c r="Y568" s="166"/>
      <c r="Z568" s="166"/>
      <c r="AA568" s="166"/>
      <c r="AB568" s="166"/>
      <c r="AC568" s="166"/>
      <c r="AD568" s="166"/>
      <c r="AE568" s="166"/>
      <c r="AF568" s="166"/>
      <c r="AG568" s="166"/>
      <c r="AH568" s="166"/>
      <c r="AI568" s="166"/>
      <c r="AJ568" s="166"/>
      <c r="AK568" s="166"/>
      <c r="AL568" s="166"/>
      <c r="AM568" s="166"/>
      <c r="AN568" s="166"/>
      <c r="AO568" s="166"/>
      <c r="AP568" s="166"/>
      <c r="AQ568" s="166"/>
      <c r="AR568" s="166"/>
      <c r="AS568" s="166"/>
      <c r="AT568" s="166"/>
      <c r="AU568" s="166"/>
      <c r="AV568" s="166"/>
      <c r="AW568" s="166"/>
      <c r="AX568" s="166"/>
      <c r="AY568" s="166"/>
      <c r="AZ568" s="166"/>
      <c r="BA568" s="166"/>
      <c r="BB568" s="166"/>
      <c r="BC568" s="166"/>
      <c r="BD568" s="166"/>
      <c r="BE568" s="166"/>
      <c r="BF568" s="166"/>
      <c r="BG568" s="166"/>
      <c r="BH568" s="166"/>
      <c r="BI568" s="166"/>
      <c r="BJ568" s="166"/>
      <c r="BK568" s="166"/>
      <c r="BL568" s="166"/>
      <c r="BM568" s="166"/>
      <c r="BN568" s="166"/>
      <c r="BO568" s="166"/>
      <c r="BP568" s="166"/>
      <c r="BQ568" s="166"/>
      <c r="BR568" s="166"/>
      <c r="BS568" s="166"/>
      <c r="BT568" s="166"/>
      <c r="BU568" s="166"/>
      <c r="BV568" s="166"/>
      <c r="BW568" s="166"/>
      <c r="BX568" s="166"/>
      <c r="BY568" s="166"/>
      <c r="BZ568" s="166"/>
      <c r="CA568" s="166"/>
      <c r="CB568" s="166"/>
      <c r="CC568" s="166"/>
      <c r="CD568" s="166"/>
      <c r="CE568" s="166"/>
      <c r="CF568" s="166"/>
      <c r="CG568" s="166"/>
      <c r="CH568" s="166"/>
      <c r="CI568" s="166"/>
      <c r="CJ568" s="166"/>
      <c r="CK568" s="166"/>
      <c r="CL568" s="166"/>
      <c r="CM568" s="166"/>
      <c r="CN568" s="166"/>
      <c r="CO568" s="166"/>
      <c r="CP568" s="166"/>
      <c r="CQ568" s="166"/>
      <c r="CR568" s="166"/>
      <c r="CS568" s="166"/>
      <c r="CT568" s="166"/>
      <c r="CU568" s="166"/>
      <c r="CV568" s="166"/>
      <c r="CW568" s="166"/>
      <c r="CX568" s="166"/>
      <c r="CY568" s="166"/>
      <c r="CZ568" s="166"/>
      <c r="DA568" s="166"/>
      <c r="DB568" s="166"/>
      <c r="DC568" s="166"/>
      <c r="DD568" s="166"/>
      <c r="DE568" s="166"/>
      <c r="DF568" s="166"/>
      <c r="DG568" s="166"/>
      <c r="DH568" s="166"/>
      <c r="DI568" s="166"/>
      <c r="DJ568" s="166"/>
      <c r="DK568" s="166"/>
      <c r="DL568" s="166"/>
      <c r="DM568" s="166"/>
      <c r="DN568" s="166"/>
      <c r="DO568" s="166"/>
      <c r="DP568" s="166"/>
      <c r="DQ568" s="166"/>
      <c r="DR568" s="166"/>
      <c r="DS568" s="166"/>
      <c r="DT568" s="166"/>
      <c r="DU568" s="166"/>
      <c r="DV568" s="166"/>
      <c r="DW568" s="166"/>
      <c r="DX568" s="166"/>
      <c r="DY568" s="166"/>
      <c r="DZ568" s="166"/>
      <c r="EA568" s="166"/>
      <c r="EB568" s="166"/>
      <c r="EC568" s="166"/>
      <c r="ED568" s="166"/>
      <c r="EE568" s="166"/>
      <c r="EF568" s="166"/>
      <c r="EG568" s="166"/>
      <c r="EH568" s="166"/>
      <c r="EI568" s="166"/>
      <c r="EJ568" s="166"/>
      <c r="EK568" s="166"/>
      <c r="EL568" s="166"/>
      <c r="EM568" s="166"/>
      <c r="EN568" s="166"/>
      <c r="EO568" s="166"/>
      <c r="EP568" s="166"/>
      <c r="EQ568" s="166"/>
      <c r="ER568" s="166"/>
      <c r="ES568" s="166"/>
      <c r="ET568" s="166"/>
    </row>
    <row r="569" spans="20:150">
      <c r="T569" s="166"/>
      <c r="U569" s="166"/>
      <c r="V569" s="166"/>
      <c r="W569" s="166"/>
      <c r="X569" s="166"/>
      <c r="Y569" s="166"/>
      <c r="Z569" s="166"/>
      <c r="AA569" s="166"/>
      <c r="AB569" s="166"/>
      <c r="AC569" s="166"/>
      <c r="AD569" s="166"/>
      <c r="AE569" s="166"/>
      <c r="AF569" s="166"/>
      <c r="AG569" s="166"/>
      <c r="AH569" s="166"/>
      <c r="AI569" s="166"/>
      <c r="AJ569" s="166"/>
      <c r="AK569" s="166"/>
      <c r="AL569" s="166"/>
      <c r="AM569" s="166"/>
      <c r="AN569" s="166"/>
      <c r="AO569" s="166"/>
      <c r="AP569" s="166"/>
      <c r="AQ569" s="166"/>
      <c r="AR569" s="166"/>
      <c r="AS569" s="166"/>
      <c r="AT569" s="166"/>
      <c r="AU569" s="166"/>
      <c r="AV569" s="166"/>
      <c r="AW569" s="166"/>
      <c r="AX569" s="166"/>
      <c r="AY569" s="166"/>
      <c r="AZ569" s="166"/>
      <c r="BA569" s="166"/>
      <c r="BB569" s="166"/>
      <c r="BC569" s="166"/>
      <c r="BD569" s="166"/>
      <c r="BE569" s="166"/>
      <c r="BF569" s="166"/>
      <c r="BG569" s="166"/>
      <c r="BH569" s="166"/>
      <c r="BI569" s="166"/>
      <c r="BJ569" s="166"/>
      <c r="BK569" s="166"/>
      <c r="BL569" s="166"/>
      <c r="BM569" s="166"/>
      <c r="BN569" s="166"/>
      <c r="BO569" s="166"/>
      <c r="BP569" s="166"/>
      <c r="BQ569" s="166"/>
      <c r="BR569" s="166"/>
      <c r="BS569" s="166"/>
      <c r="BT569" s="166"/>
      <c r="BU569" s="166"/>
      <c r="BV569" s="166"/>
      <c r="BW569" s="166"/>
      <c r="BX569" s="166"/>
      <c r="BY569" s="166"/>
      <c r="BZ569" s="166"/>
      <c r="CA569" s="166"/>
      <c r="CB569" s="166"/>
      <c r="CC569" s="166"/>
      <c r="CD569" s="166"/>
      <c r="CE569" s="166"/>
      <c r="CF569" s="166"/>
      <c r="CG569" s="166"/>
      <c r="CH569" s="166"/>
      <c r="CI569" s="166"/>
      <c r="CJ569" s="166"/>
      <c r="CK569" s="166"/>
      <c r="CL569" s="166"/>
      <c r="CM569" s="166"/>
      <c r="CN569" s="166"/>
      <c r="CO569" s="166"/>
      <c r="CP569" s="166"/>
      <c r="CQ569" s="166"/>
      <c r="CR569" s="166"/>
      <c r="CS569" s="166"/>
      <c r="CT569" s="166"/>
      <c r="CU569" s="166"/>
      <c r="CV569" s="166"/>
      <c r="CW569" s="166"/>
      <c r="CX569" s="166"/>
      <c r="CY569" s="166"/>
      <c r="CZ569" s="166"/>
      <c r="DA569" s="166"/>
      <c r="DB569" s="166"/>
      <c r="DC569" s="166"/>
      <c r="DD569" s="166"/>
      <c r="DE569" s="166"/>
      <c r="DF569" s="166"/>
      <c r="DG569" s="166"/>
      <c r="DH569" s="166"/>
      <c r="DI569" s="166"/>
      <c r="DJ569" s="166"/>
      <c r="DK569" s="166"/>
      <c r="DL569" s="166"/>
      <c r="DM569" s="166"/>
      <c r="DN569" s="166"/>
      <c r="DO569" s="166"/>
      <c r="DP569" s="166"/>
      <c r="DQ569" s="166"/>
      <c r="DR569" s="166"/>
      <c r="DS569" s="166"/>
      <c r="DT569" s="166"/>
      <c r="DU569" s="166"/>
      <c r="DV569" s="166"/>
      <c r="DW569" s="166"/>
      <c r="DX569" s="166"/>
      <c r="DY569" s="166"/>
      <c r="DZ569" s="166"/>
      <c r="EA569" s="166"/>
      <c r="EB569" s="166"/>
      <c r="EC569" s="166"/>
      <c r="ED569" s="166"/>
      <c r="EE569" s="166"/>
      <c r="EF569" s="166"/>
      <c r="EG569" s="166"/>
      <c r="EH569" s="166"/>
      <c r="EI569" s="166"/>
      <c r="EJ569" s="166"/>
      <c r="EK569" s="166"/>
      <c r="EL569" s="166"/>
      <c r="EM569" s="166"/>
      <c r="EN569" s="166"/>
      <c r="EO569" s="166"/>
      <c r="EP569" s="166"/>
      <c r="EQ569" s="166"/>
      <c r="ER569" s="166"/>
      <c r="ES569" s="166"/>
      <c r="ET569" s="166"/>
    </row>
    <row r="570" spans="20:150">
      <c r="T570" s="166"/>
      <c r="U570" s="166"/>
      <c r="V570" s="166"/>
      <c r="W570" s="166"/>
      <c r="X570" s="166"/>
      <c r="Y570" s="166"/>
      <c r="Z570" s="166"/>
      <c r="AA570" s="166"/>
      <c r="AB570" s="166"/>
      <c r="AC570" s="166"/>
      <c r="AD570" s="166"/>
      <c r="AE570" s="166"/>
      <c r="AF570" s="166"/>
      <c r="AG570" s="166"/>
      <c r="AH570" s="166"/>
      <c r="AI570" s="166"/>
      <c r="AJ570" s="166"/>
      <c r="AK570" s="166"/>
      <c r="AL570" s="166"/>
      <c r="AM570" s="166"/>
      <c r="AN570" s="166"/>
      <c r="AO570" s="166"/>
      <c r="AP570" s="166"/>
      <c r="AQ570" s="166"/>
      <c r="AR570" s="166"/>
      <c r="AS570" s="166"/>
      <c r="AT570" s="166"/>
      <c r="AU570" s="166"/>
      <c r="AV570" s="166"/>
      <c r="AW570" s="166"/>
      <c r="AX570" s="166"/>
      <c r="AY570" s="166"/>
      <c r="AZ570" s="166"/>
      <c r="BA570" s="166"/>
      <c r="BB570" s="166"/>
      <c r="BC570" s="166"/>
      <c r="BD570" s="166"/>
      <c r="BE570" s="166"/>
      <c r="BF570" s="166"/>
      <c r="BG570" s="166"/>
      <c r="BH570" s="166"/>
      <c r="BI570" s="166"/>
      <c r="BJ570" s="166"/>
      <c r="BK570" s="166"/>
      <c r="BL570" s="166"/>
      <c r="BM570" s="166"/>
      <c r="BN570" s="166"/>
      <c r="BO570" s="166"/>
      <c r="BP570" s="166"/>
      <c r="BQ570" s="166"/>
      <c r="BR570" s="166"/>
      <c r="BS570" s="166"/>
      <c r="BT570" s="166"/>
      <c r="BU570" s="166"/>
      <c r="BV570" s="166"/>
      <c r="BW570" s="166"/>
      <c r="BX570" s="166"/>
      <c r="BY570" s="166"/>
      <c r="BZ570" s="166"/>
      <c r="CA570" s="166"/>
      <c r="CB570" s="166"/>
      <c r="CC570" s="166"/>
      <c r="CD570" s="166"/>
      <c r="CE570" s="166"/>
      <c r="CF570" s="166"/>
      <c r="CG570" s="166"/>
      <c r="CH570" s="166"/>
      <c r="CI570" s="166"/>
      <c r="CJ570" s="166"/>
      <c r="CK570" s="166"/>
      <c r="CL570" s="166"/>
      <c r="CM570" s="166"/>
      <c r="CN570" s="166"/>
      <c r="CO570" s="166"/>
      <c r="CP570" s="166"/>
      <c r="CQ570" s="166"/>
      <c r="CR570" s="166"/>
      <c r="CS570" s="166"/>
      <c r="CT570" s="166"/>
      <c r="CU570" s="166"/>
      <c r="CV570" s="166"/>
      <c r="CW570" s="166"/>
      <c r="CX570" s="166"/>
      <c r="CY570" s="166"/>
      <c r="CZ570" s="166"/>
      <c r="DA570" s="166"/>
      <c r="DB570" s="166"/>
      <c r="DC570" s="166"/>
      <c r="DD570" s="166"/>
      <c r="DE570" s="166"/>
      <c r="DF570" s="166"/>
      <c r="DG570" s="166"/>
      <c r="DH570" s="166"/>
      <c r="DI570" s="166"/>
      <c r="DJ570" s="166"/>
      <c r="DK570" s="166"/>
      <c r="DL570" s="166"/>
      <c r="DM570" s="166"/>
      <c r="DN570" s="166"/>
      <c r="DO570" s="166"/>
      <c r="DP570" s="166"/>
      <c r="DQ570" s="166"/>
      <c r="DR570" s="166"/>
      <c r="DS570" s="166"/>
      <c r="DT570" s="166"/>
      <c r="DU570" s="166"/>
      <c r="DV570" s="166"/>
      <c r="DW570" s="166"/>
      <c r="DX570" s="166"/>
      <c r="DY570" s="166"/>
      <c r="DZ570" s="166"/>
      <c r="EA570" s="166"/>
      <c r="EB570" s="166"/>
      <c r="EC570" s="166"/>
      <c r="ED570" s="166"/>
      <c r="EE570" s="166"/>
      <c r="EF570" s="166"/>
      <c r="EG570" s="166"/>
      <c r="EH570" s="166"/>
      <c r="EI570" s="166"/>
      <c r="EJ570" s="166"/>
      <c r="EK570" s="166"/>
      <c r="EL570" s="166"/>
      <c r="EM570" s="166"/>
      <c r="EN570" s="166"/>
      <c r="EO570" s="166"/>
      <c r="EP570" s="166"/>
      <c r="EQ570" s="166"/>
      <c r="ER570" s="166"/>
      <c r="ES570" s="166"/>
      <c r="ET570" s="166"/>
    </row>
    <row r="571" spans="20:150">
      <c r="T571" s="166"/>
      <c r="U571" s="166"/>
      <c r="V571" s="166"/>
      <c r="W571" s="166"/>
      <c r="X571" s="166"/>
      <c r="Y571" s="166"/>
      <c r="Z571" s="166"/>
      <c r="AA571" s="166"/>
      <c r="AB571" s="166"/>
      <c r="AC571" s="166"/>
      <c r="AD571" s="166"/>
      <c r="AE571" s="166"/>
      <c r="AF571" s="166"/>
      <c r="AG571" s="166"/>
      <c r="AH571" s="166"/>
      <c r="AI571" s="166"/>
      <c r="AJ571" s="166"/>
      <c r="AK571" s="166"/>
      <c r="AL571" s="166"/>
      <c r="AM571" s="166"/>
      <c r="AN571" s="166"/>
      <c r="AO571" s="166"/>
      <c r="AP571" s="166"/>
      <c r="AQ571" s="166"/>
      <c r="AR571" s="166"/>
      <c r="AS571" s="166"/>
      <c r="AT571" s="166"/>
      <c r="AU571" s="166"/>
      <c r="AV571" s="166"/>
      <c r="AW571" s="166"/>
      <c r="AX571" s="166"/>
      <c r="AY571" s="166"/>
      <c r="AZ571" s="166"/>
      <c r="BA571" s="166"/>
      <c r="BB571" s="166"/>
      <c r="BC571" s="166"/>
      <c r="BD571" s="166"/>
      <c r="BE571" s="166"/>
      <c r="BF571" s="166"/>
      <c r="BG571" s="166"/>
      <c r="BH571" s="166"/>
      <c r="BI571" s="166"/>
      <c r="BJ571" s="166"/>
      <c r="BK571" s="166"/>
      <c r="BL571" s="166"/>
      <c r="BM571" s="166"/>
      <c r="BN571" s="166"/>
      <c r="BO571" s="166"/>
      <c r="BP571" s="166"/>
      <c r="BQ571" s="166"/>
      <c r="BR571" s="166"/>
      <c r="BS571" s="166"/>
      <c r="BT571" s="166"/>
      <c r="BU571" s="166"/>
      <c r="BV571" s="166"/>
      <c r="BW571" s="166"/>
      <c r="BX571" s="166"/>
      <c r="BY571" s="166"/>
      <c r="BZ571" s="166"/>
      <c r="CA571" s="166"/>
      <c r="CB571" s="166"/>
      <c r="CC571" s="166"/>
      <c r="CD571" s="166"/>
      <c r="CE571" s="166"/>
      <c r="CF571" s="166"/>
      <c r="CG571" s="166"/>
      <c r="CH571" s="166"/>
      <c r="CI571" s="166"/>
      <c r="CJ571" s="166"/>
      <c r="CK571" s="166"/>
      <c r="CL571" s="166"/>
      <c r="CM571" s="166"/>
      <c r="CN571" s="166"/>
      <c r="CO571" s="166"/>
      <c r="CP571" s="166"/>
      <c r="CQ571" s="166"/>
      <c r="CR571" s="166"/>
      <c r="CS571" s="166"/>
      <c r="CT571" s="166"/>
      <c r="CU571" s="166"/>
      <c r="CV571" s="166"/>
      <c r="CW571" s="166"/>
      <c r="CX571" s="166"/>
      <c r="CY571" s="166"/>
      <c r="CZ571" s="166"/>
      <c r="DA571" s="166"/>
      <c r="DB571" s="166"/>
      <c r="DC571" s="166"/>
      <c r="DD571" s="166"/>
      <c r="DE571" s="166"/>
      <c r="DF571" s="166"/>
      <c r="DG571" s="166"/>
      <c r="DH571" s="166"/>
      <c r="DI571" s="166"/>
      <c r="DJ571" s="166"/>
      <c r="DK571" s="166"/>
      <c r="DL571" s="166"/>
      <c r="DM571" s="166"/>
      <c r="DN571" s="166"/>
      <c r="DO571" s="166"/>
      <c r="DP571" s="166"/>
      <c r="DQ571" s="166"/>
      <c r="DR571" s="166"/>
      <c r="DS571" s="166"/>
      <c r="DT571" s="166"/>
      <c r="DU571" s="166"/>
      <c r="DV571" s="166"/>
      <c r="DW571" s="166"/>
      <c r="DX571" s="166"/>
      <c r="DY571" s="166"/>
      <c r="DZ571" s="166"/>
      <c r="EA571" s="166"/>
      <c r="EB571" s="166"/>
      <c r="EC571" s="166"/>
      <c r="ED571" s="166"/>
      <c r="EE571" s="166"/>
      <c r="EF571" s="166"/>
      <c r="EG571" s="166"/>
      <c r="EH571" s="166"/>
      <c r="EI571" s="166"/>
      <c r="EJ571" s="166"/>
      <c r="EK571" s="166"/>
      <c r="EL571" s="166"/>
      <c r="EM571" s="166"/>
      <c r="EN571" s="166"/>
      <c r="EO571" s="166"/>
      <c r="EP571" s="166"/>
      <c r="EQ571" s="166"/>
      <c r="ER571" s="166"/>
      <c r="ES571" s="166"/>
      <c r="ET571" s="166"/>
    </row>
    <row r="572" spans="20:150">
      <c r="T572" s="166"/>
      <c r="U572" s="166"/>
      <c r="V572" s="166"/>
      <c r="W572" s="166"/>
      <c r="X572" s="166"/>
      <c r="Y572" s="166"/>
      <c r="Z572" s="166"/>
      <c r="AA572" s="166"/>
      <c r="AB572" s="166"/>
      <c r="AC572" s="166"/>
      <c r="AD572" s="166"/>
      <c r="AE572" s="166"/>
      <c r="AF572" s="166"/>
      <c r="AG572" s="166"/>
      <c r="AH572" s="166"/>
      <c r="AI572" s="166"/>
      <c r="AJ572" s="166"/>
      <c r="AK572" s="166"/>
      <c r="AL572" s="166"/>
      <c r="AM572" s="166"/>
      <c r="AN572" s="166"/>
      <c r="AO572" s="166"/>
      <c r="AP572" s="166"/>
      <c r="AQ572" s="166"/>
      <c r="AR572" s="166"/>
      <c r="AS572" s="166"/>
      <c r="AT572" s="166"/>
      <c r="AU572" s="166"/>
      <c r="AV572" s="166"/>
      <c r="AW572" s="166"/>
      <c r="AX572" s="166"/>
      <c r="AY572" s="166"/>
      <c r="AZ572" s="166"/>
      <c r="BA572" s="166"/>
      <c r="BB572" s="166"/>
      <c r="BC572" s="166"/>
      <c r="BD572" s="166"/>
      <c r="BE572" s="166"/>
      <c r="BF572" s="166"/>
      <c r="BG572" s="166"/>
      <c r="BH572" s="166"/>
      <c r="BI572" s="166"/>
      <c r="BJ572" s="166"/>
      <c r="BK572" s="166"/>
      <c r="BL572" s="166"/>
      <c r="BM572" s="166"/>
      <c r="BN572" s="166"/>
      <c r="BO572" s="166"/>
      <c r="BP572" s="166"/>
      <c r="BQ572" s="166"/>
      <c r="BR572" s="166"/>
      <c r="BS572" s="166"/>
      <c r="BT572" s="166"/>
      <c r="BU572" s="166"/>
      <c r="BV572" s="166"/>
      <c r="BW572" s="166"/>
      <c r="BX572" s="166"/>
      <c r="BY572" s="166"/>
      <c r="BZ572" s="166"/>
      <c r="CA572" s="166"/>
      <c r="CB572" s="166"/>
      <c r="CC572" s="166"/>
      <c r="CD572" s="166"/>
      <c r="CE572" s="166"/>
      <c r="CF572" s="166"/>
      <c r="CG572" s="166"/>
      <c r="CH572" s="166"/>
      <c r="CI572" s="166"/>
      <c r="CJ572" s="166"/>
      <c r="CK572" s="166"/>
      <c r="CL572" s="166"/>
      <c r="CM572" s="166"/>
      <c r="CN572" s="166"/>
      <c r="CO572" s="166"/>
      <c r="CP572" s="166"/>
      <c r="CQ572" s="166"/>
      <c r="CR572" s="166"/>
      <c r="CS572" s="166"/>
      <c r="CT572" s="166"/>
      <c r="CU572" s="166"/>
      <c r="CV572" s="166"/>
      <c r="CW572" s="166"/>
      <c r="CX572" s="166"/>
      <c r="CY572" s="166"/>
      <c r="CZ572" s="166"/>
      <c r="DA572" s="166"/>
      <c r="DB572" s="166"/>
      <c r="DC572" s="166"/>
      <c r="DD572" s="166"/>
      <c r="DE572" s="166"/>
      <c r="DF572" s="166"/>
      <c r="DG572" s="166"/>
      <c r="DH572" s="166"/>
      <c r="DI572" s="166"/>
      <c r="DJ572" s="166"/>
      <c r="DK572" s="166"/>
      <c r="DL572" s="166"/>
      <c r="DM572" s="166"/>
      <c r="DN572" s="166"/>
      <c r="DO572" s="166"/>
      <c r="DP572" s="166"/>
      <c r="DQ572" s="166"/>
      <c r="DR572" s="166"/>
      <c r="DS572" s="166"/>
      <c r="DT572" s="166"/>
      <c r="DU572" s="166"/>
      <c r="DV572" s="166"/>
      <c r="DW572" s="166"/>
      <c r="DX572" s="166"/>
      <c r="DY572" s="166"/>
      <c r="DZ572" s="166"/>
      <c r="EA572" s="166"/>
      <c r="EB572" s="166"/>
      <c r="EC572" s="166"/>
      <c r="ED572" s="166"/>
      <c r="EE572" s="166"/>
      <c r="EF572" s="166"/>
      <c r="EG572" s="166"/>
      <c r="EH572" s="166"/>
      <c r="EI572" s="166"/>
      <c r="EJ572" s="166"/>
      <c r="EK572" s="166"/>
      <c r="EL572" s="166"/>
      <c r="EM572" s="166"/>
      <c r="EN572" s="166"/>
      <c r="EO572" s="166"/>
      <c r="EP572" s="166"/>
      <c r="EQ572" s="166"/>
      <c r="ER572" s="166"/>
      <c r="ES572" s="166"/>
      <c r="ET572" s="166"/>
    </row>
    <row r="573" spans="20:150">
      <c r="T573" s="166"/>
      <c r="U573" s="166"/>
      <c r="V573" s="166"/>
      <c r="W573" s="166"/>
      <c r="X573" s="166"/>
      <c r="Y573" s="166"/>
      <c r="Z573" s="166"/>
      <c r="AA573" s="166"/>
      <c r="AB573" s="166"/>
      <c r="AC573" s="166"/>
      <c r="AD573" s="166"/>
      <c r="AE573" s="166"/>
      <c r="AF573" s="166"/>
      <c r="AG573" s="166"/>
      <c r="AH573" s="166"/>
      <c r="AI573" s="166"/>
      <c r="AJ573" s="166"/>
      <c r="AK573" s="166"/>
      <c r="AL573" s="166"/>
      <c r="AM573" s="166"/>
      <c r="AN573" s="166"/>
      <c r="AO573" s="166"/>
      <c r="AP573" s="166"/>
      <c r="AQ573" s="166"/>
      <c r="AR573" s="166"/>
      <c r="AS573" s="166"/>
      <c r="AT573" s="166"/>
      <c r="AU573" s="166"/>
      <c r="AV573" s="166"/>
      <c r="AW573" s="166"/>
      <c r="AX573" s="166"/>
      <c r="AY573" s="166"/>
      <c r="AZ573" s="166"/>
      <c r="BA573" s="166"/>
      <c r="BB573" s="166"/>
      <c r="BC573" s="166"/>
      <c r="BD573" s="166"/>
      <c r="BE573" s="166"/>
      <c r="BF573" s="166"/>
      <c r="BG573" s="166"/>
      <c r="BH573" s="166"/>
      <c r="BI573" s="166"/>
      <c r="BJ573" s="166"/>
      <c r="BK573" s="166"/>
      <c r="BL573" s="166"/>
      <c r="BM573" s="166"/>
      <c r="BN573" s="166"/>
      <c r="BO573" s="166"/>
      <c r="BP573" s="166"/>
      <c r="BQ573" s="166"/>
      <c r="BR573" s="166"/>
      <c r="BS573" s="166"/>
      <c r="BT573" s="166"/>
      <c r="BU573" s="166"/>
      <c r="BV573" s="166"/>
      <c r="BW573" s="166"/>
      <c r="BX573" s="166"/>
      <c r="BY573" s="166"/>
      <c r="BZ573" s="166"/>
      <c r="CA573" s="166"/>
      <c r="CB573" s="166"/>
      <c r="CC573" s="166"/>
      <c r="CD573" s="166"/>
      <c r="CE573" s="166"/>
      <c r="CF573" s="166"/>
      <c r="CG573" s="166"/>
      <c r="CH573" s="166"/>
      <c r="CI573" s="166"/>
      <c r="CJ573" s="166"/>
      <c r="CK573" s="166"/>
      <c r="CL573" s="166"/>
      <c r="CM573" s="166"/>
      <c r="CN573" s="166"/>
      <c r="CO573" s="166"/>
      <c r="CP573" s="166"/>
      <c r="CQ573" s="166"/>
      <c r="CR573" s="166"/>
      <c r="CS573" s="166"/>
      <c r="CT573" s="166"/>
      <c r="CU573" s="166"/>
      <c r="CV573" s="166"/>
      <c r="CW573" s="166"/>
      <c r="CX573" s="166"/>
      <c r="CY573" s="166"/>
      <c r="CZ573" s="166"/>
      <c r="DA573" s="166"/>
      <c r="DB573" s="166"/>
      <c r="DC573" s="166"/>
      <c r="DD573" s="166"/>
      <c r="DE573" s="166"/>
      <c r="DF573" s="166"/>
      <c r="DG573" s="166"/>
      <c r="DH573" s="166"/>
      <c r="DI573" s="166"/>
      <c r="DJ573" s="166"/>
      <c r="DK573" s="166"/>
      <c r="DL573" s="166"/>
      <c r="DM573" s="166"/>
      <c r="DN573" s="166"/>
      <c r="DO573" s="166"/>
      <c r="DP573" s="166"/>
      <c r="DQ573" s="166"/>
      <c r="DR573" s="166"/>
      <c r="DS573" s="166"/>
      <c r="DT573" s="166"/>
      <c r="DU573" s="166"/>
      <c r="DV573" s="166"/>
      <c r="DW573" s="166"/>
      <c r="DX573" s="166"/>
      <c r="DY573" s="166"/>
      <c r="DZ573" s="166"/>
      <c r="EA573" s="166"/>
      <c r="EB573" s="166"/>
      <c r="EC573" s="166"/>
      <c r="ED573" s="166"/>
      <c r="EE573" s="166"/>
      <c r="EF573" s="166"/>
      <c r="EG573" s="166"/>
      <c r="EH573" s="166"/>
      <c r="EI573" s="166"/>
      <c r="EJ573" s="166"/>
      <c r="EK573" s="166"/>
      <c r="EL573" s="166"/>
      <c r="EM573" s="166"/>
      <c r="EN573" s="166"/>
      <c r="EO573" s="166"/>
      <c r="EP573" s="166"/>
      <c r="EQ573" s="166"/>
      <c r="ER573" s="166"/>
      <c r="ES573" s="166"/>
      <c r="ET573" s="166"/>
    </row>
    <row r="574" spans="20:150">
      <c r="T574" s="166"/>
      <c r="U574" s="166"/>
      <c r="V574" s="166"/>
      <c r="W574" s="166"/>
      <c r="X574" s="166"/>
      <c r="Y574" s="166"/>
      <c r="Z574" s="166"/>
      <c r="AA574" s="166"/>
      <c r="AB574" s="166"/>
      <c r="AC574" s="166"/>
      <c r="AD574" s="166"/>
      <c r="AE574" s="166"/>
      <c r="AF574" s="166"/>
      <c r="AG574" s="166"/>
      <c r="AH574" s="166"/>
      <c r="AI574" s="166"/>
      <c r="AJ574" s="166"/>
      <c r="AK574" s="166"/>
      <c r="AL574" s="166"/>
      <c r="AM574" s="166"/>
      <c r="AN574" s="166"/>
      <c r="AO574" s="166"/>
      <c r="AP574" s="166"/>
      <c r="AQ574" s="166"/>
      <c r="AR574" s="166"/>
      <c r="AS574" s="166"/>
      <c r="AT574" s="166"/>
      <c r="AU574" s="166"/>
      <c r="AV574" s="166"/>
      <c r="AW574" s="166"/>
      <c r="AX574" s="166"/>
      <c r="AY574" s="166"/>
      <c r="AZ574" s="166"/>
      <c r="BA574" s="166"/>
      <c r="BB574" s="166"/>
      <c r="BC574" s="166"/>
      <c r="BD574" s="166"/>
      <c r="BE574" s="166"/>
      <c r="BF574" s="166"/>
      <c r="BG574" s="166"/>
      <c r="BH574" s="166"/>
      <c r="BI574" s="166"/>
      <c r="BJ574" s="166"/>
      <c r="BK574" s="166"/>
      <c r="BL574" s="166"/>
      <c r="BM574" s="166"/>
      <c r="BN574" s="166"/>
      <c r="BO574" s="166"/>
      <c r="BP574" s="166"/>
      <c r="BQ574" s="166"/>
      <c r="BR574" s="166"/>
      <c r="BS574" s="166"/>
      <c r="BT574" s="166"/>
      <c r="BU574" s="166"/>
      <c r="BV574" s="166"/>
      <c r="BW574" s="166"/>
      <c r="BX574" s="166"/>
      <c r="BY574" s="166"/>
      <c r="BZ574" s="166"/>
      <c r="CA574" s="166"/>
      <c r="CB574" s="166"/>
      <c r="CC574" s="166"/>
      <c r="CD574" s="166"/>
      <c r="CE574" s="166"/>
      <c r="CF574" s="166"/>
      <c r="CG574" s="166"/>
      <c r="CH574" s="166"/>
      <c r="CI574" s="166"/>
      <c r="CJ574" s="166"/>
      <c r="CK574" s="166"/>
      <c r="CL574" s="166"/>
      <c r="CM574" s="166"/>
      <c r="CN574" s="166"/>
      <c r="CO574" s="166"/>
      <c r="CP574" s="166"/>
      <c r="CQ574" s="166"/>
      <c r="CR574" s="166"/>
      <c r="CS574" s="166"/>
      <c r="CT574" s="166"/>
      <c r="CU574" s="166"/>
      <c r="CV574" s="166"/>
      <c r="CW574" s="166"/>
      <c r="CX574" s="166"/>
      <c r="CY574" s="166"/>
      <c r="CZ574" s="166"/>
      <c r="DA574" s="166"/>
      <c r="DB574" s="166"/>
      <c r="DC574" s="166"/>
      <c r="DD574" s="166"/>
      <c r="DE574" s="166"/>
      <c r="DF574" s="166"/>
      <c r="DG574" s="166"/>
      <c r="DH574" s="166"/>
      <c r="DI574" s="166"/>
      <c r="DJ574" s="166"/>
      <c r="DK574" s="166"/>
      <c r="DL574" s="166"/>
      <c r="DM574" s="166"/>
      <c r="DN574" s="166"/>
      <c r="DO574" s="166"/>
      <c r="DP574" s="166"/>
      <c r="DQ574" s="166"/>
      <c r="DR574" s="166"/>
      <c r="DS574" s="166"/>
      <c r="DT574" s="166"/>
      <c r="DU574" s="166"/>
      <c r="DV574" s="166"/>
      <c r="DW574" s="166"/>
      <c r="DX574" s="166"/>
      <c r="DY574" s="166"/>
      <c r="DZ574" s="166"/>
      <c r="EA574" s="166"/>
      <c r="EB574" s="166"/>
      <c r="EC574" s="166"/>
      <c r="ED574" s="166"/>
      <c r="EE574" s="166"/>
      <c r="EF574" s="166"/>
      <c r="EG574" s="166"/>
      <c r="EH574" s="166"/>
      <c r="EI574" s="166"/>
      <c r="EJ574" s="166"/>
      <c r="EK574" s="166"/>
      <c r="EL574" s="166"/>
      <c r="EM574" s="166"/>
      <c r="EN574" s="166"/>
      <c r="EO574" s="166"/>
      <c r="EP574" s="166"/>
      <c r="EQ574" s="166"/>
      <c r="ER574" s="166"/>
      <c r="ES574" s="166"/>
      <c r="ET574" s="166"/>
    </row>
    <row r="575" spans="20:150">
      <c r="T575" s="166"/>
      <c r="U575" s="166"/>
      <c r="V575" s="166"/>
      <c r="W575" s="166"/>
      <c r="X575" s="166"/>
      <c r="Y575" s="166"/>
      <c r="Z575" s="166"/>
      <c r="AA575" s="166"/>
      <c r="AB575" s="166"/>
      <c r="AC575" s="166"/>
      <c r="AD575" s="166"/>
      <c r="AE575" s="166"/>
      <c r="AF575" s="166"/>
      <c r="AG575" s="166"/>
      <c r="AH575" s="166"/>
      <c r="AI575" s="166"/>
      <c r="AJ575" s="166"/>
      <c r="AK575" s="166"/>
      <c r="AL575" s="166"/>
      <c r="AM575" s="166"/>
      <c r="AN575" s="166"/>
      <c r="AO575" s="166"/>
      <c r="AP575" s="166"/>
      <c r="AQ575" s="166"/>
      <c r="AR575" s="166"/>
      <c r="AS575" s="166"/>
      <c r="AT575" s="166"/>
      <c r="AU575" s="166"/>
      <c r="AV575" s="166"/>
      <c r="AW575" s="166"/>
      <c r="AX575" s="166"/>
      <c r="AY575" s="166"/>
      <c r="AZ575" s="166"/>
      <c r="BA575" s="166"/>
      <c r="BB575" s="166"/>
      <c r="BC575" s="166"/>
      <c r="BD575" s="166"/>
      <c r="BE575" s="166"/>
      <c r="BF575" s="166"/>
      <c r="BG575" s="166"/>
      <c r="BH575" s="166"/>
      <c r="BI575" s="166"/>
      <c r="BJ575" s="166"/>
      <c r="BK575" s="166"/>
      <c r="BL575" s="166"/>
      <c r="BM575" s="166"/>
      <c r="BN575" s="166"/>
      <c r="BO575" s="166"/>
      <c r="BP575" s="166"/>
      <c r="BQ575" s="166"/>
      <c r="BR575" s="166"/>
      <c r="BS575" s="166"/>
      <c r="BT575" s="166"/>
      <c r="BU575" s="166"/>
      <c r="BV575" s="166"/>
      <c r="BW575" s="166"/>
      <c r="BX575" s="166"/>
      <c r="BY575" s="166"/>
      <c r="BZ575" s="166"/>
      <c r="CA575" s="166"/>
      <c r="CB575" s="166"/>
      <c r="CC575" s="166"/>
      <c r="CD575" s="166"/>
      <c r="CE575" s="166"/>
      <c r="CF575" s="166"/>
      <c r="CG575" s="166"/>
      <c r="CH575" s="166"/>
      <c r="CI575" s="166"/>
      <c r="CJ575" s="166"/>
      <c r="CK575" s="166"/>
      <c r="CL575" s="166"/>
      <c r="CM575" s="166"/>
      <c r="CN575" s="166"/>
      <c r="CO575" s="166"/>
      <c r="CP575" s="166"/>
      <c r="CQ575" s="166"/>
      <c r="CR575" s="166"/>
      <c r="CS575" s="166"/>
      <c r="CT575" s="166"/>
      <c r="CU575" s="166"/>
      <c r="CV575" s="166"/>
      <c r="CW575" s="166"/>
      <c r="CX575" s="166"/>
      <c r="CY575" s="166"/>
      <c r="CZ575" s="166"/>
      <c r="DA575" s="166"/>
      <c r="DB575" s="166"/>
      <c r="DC575" s="166"/>
      <c r="DD575" s="166"/>
      <c r="DE575" s="166"/>
      <c r="DF575" s="166"/>
      <c r="DG575" s="166"/>
      <c r="DH575" s="166"/>
      <c r="DI575" s="166"/>
      <c r="DJ575" s="166"/>
      <c r="DK575" s="166"/>
      <c r="DL575" s="166"/>
      <c r="DM575" s="166"/>
      <c r="DN575" s="166"/>
      <c r="DO575" s="166"/>
      <c r="DP575" s="166"/>
      <c r="DQ575" s="166"/>
      <c r="DR575" s="166"/>
      <c r="DS575" s="166"/>
      <c r="DT575" s="166"/>
      <c r="DU575" s="166"/>
      <c r="DV575" s="166"/>
      <c r="DW575" s="166"/>
      <c r="DX575" s="166"/>
      <c r="DY575" s="166"/>
      <c r="DZ575" s="166"/>
      <c r="EA575" s="166"/>
      <c r="EB575" s="166"/>
      <c r="EC575" s="166"/>
      <c r="ED575" s="166"/>
      <c r="EE575" s="166"/>
      <c r="EF575" s="166"/>
      <c r="EG575" s="166"/>
      <c r="EH575" s="166"/>
      <c r="EI575" s="166"/>
      <c r="EJ575" s="166"/>
      <c r="EK575" s="166"/>
      <c r="EL575" s="166"/>
      <c r="EM575" s="166"/>
      <c r="EN575" s="166"/>
      <c r="EO575" s="166"/>
      <c r="EP575" s="166"/>
      <c r="EQ575" s="166"/>
      <c r="ER575" s="166"/>
      <c r="ES575" s="166"/>
      <c r="ET575" s="166"/>
    </row>
  </sheetData>
  <mergeCells count="13">
    <mergeCell ref="Q2:S2"/>
    <mergeCell ref="P2:P3"/>
    <mergeCell ref="N2:N3"/>
    <mergeCell ref="O2:O3"/>
    <mergeCell ref="E1:S1"/>
    <mergeCell ref="E2:E3"/>
    <mergeCell ref="F2:F3"/>
    <mergeCell ref="G2:G3"/>
    <mergeCell ref="H2:H3"/>
    <mergeCell ref="I2:I3"/>
    <mergeCell ref="J2:J3"/>
    <mergeCell ref="K2:K3"/>
    <mergeCell ref="L2:L3"/>
  </mergeCells>
  <pageMargins left="0.24" right="0.16" top="1.1023622047244095" bottom="0.43307086614173229" header="0.31496062992125984" footer="0.15748031496062992"/>
  <pageSetup paperSize="9" scale="65" orientation="landscape" r:id="rId1"/>
  <headerFooter>
    <oddHeader>&amp;L&amp;6Annual Action Plan BADP 2019-20</oddHeader>
  </headerFooter>
  <rowBreaks count="1" manualBreakCount="1">
    <brk id="238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:CG814"/>
  <sheetViews>
    <sheetView topLeftCell="BH1" zoomScale="80" zoomScaleNormal="80" workbookViewId="0">
      <pane ySplit="6" topLeftCell="A399" activePane="bottomLeft" state="frozen"/>
      <selection pane="bottomLeft" activeCell="BO406" sqref="BO406"/>
    </sheetView>
  </sheetViews>
  <sheetFormatPr defaultColWidth="9.140625" defaultRowHeight="15.75"/>
  <cols>
    <col min="1" max="1" width="5.28515625" style="21" customWidth="1"/>
    <col min="2" max="2" width="37.28515625" style="39" customWidth="1"/>
    <col min="3" max="3" width="11.140625" style="50" customWidth="1"/>
    <col min="4" max="4" width="9" style="22" customWidth="1"/>
    <col min="5" max="5" width="6.85546875" style="23" customWidth="1"/>
    <col min="6" max="6" width="9.7109375" style="23" customWidth="1"/>
    <col min="7" max="7" width="12.42578125" style="23" customWidth="1"/>
    <col min="8" max="8" width="9.85546875" style="23" customWidth="1"/>
    <col min="9" max="9" width="9.7109375" style="24" customWidth="1"/>
    <col min="10" max="10" width="9.5703125" style="24" customWidth="1"/>
    <col min="11" max="11" width="9.28515625" style="24" customWidth="1"/>
    <col min="12" max="12" width="7.28515625" style="25" customWidth="1"/>
    <col min="13" max="13" width="10" style="25" customWidth="1"/>
    <col min="14" max="14" width="14.140625" style="25" customWidth="1"/>
    <col min="15" max="15" width="10.7109375" style="24" customWidth="1"/>
    <col min="16" max="16" width="9.85546875" style="24" customWidth="1"/>
    <col min="17" max="17" width="11.140625" style="24" customWidth="1"/>
    <col min="18" max="18" width="9.5703125" style="24" customWidth="1"/>
    <col min="19" max="19" width="9" style="24" customWidth="1"/>
    <col min="20" max="20" width="9.140625" style="24" customWidth="1"/>
    <col min="21" max="21" width="11.140625" style="24" customWidth="1"/>
    <col min="22" max="22" width="9.85546875" style="24" customWidth="1"/>
    <col min="23" max="23" width="10.28515625" style="111" customWidth="1"/>
    <col min="24" max="24" width="10" style="24" customWidth="1"/>
    <col min="25" max="25" width="9.85546875" style="24" customWidth="1"/>
    <col min="26" max="26" width="10.28515625" style="111" customWidth="1"/>
    <col min="27" max="27" width="10" style="24" customWidth="1"/>
    <col min="28" max="28" width="9.140625" style="24" customWidth="1"/>
    <col min="29" max="29" width="9.85546875" style="24" customWidth="1"/>
    <col min="30" max="30" width="9.140625" style="24" customWidth="1"/>
    <col min="31" max="33" width="8" style="24" customWidth="1"/>
    <col min="34" max="34" width="8.7109375" style="24" customWidth="1"/>
    <col min="35" max="35" width="9.5703125" style="24" customWidth="1"/>
    <col min="36" max="36" width="11.28515625" style="24" customWidth="1"/>
    <col min="37" max="37" width="8.7109375" style="24" customWidth="1"/>
    <col min="38" max="38" width="8.5703125" style="24" customWidth="1"/>
    <col min="39" max="39" width="9" style="24" customWidth="1"/>
    <col min="40" max="40" width="10" style="24" customWidth="1"/>
    <col min="41" max="42" width="9" style="24" customWidth="1"/>
    <col min="43" max="43" width="10.5703125" style="24" customWidth="1"/>
    <col min="44" max="56" width="9" style="24" customWidth="1"/>
    <col min="57" max="60" width="9" style="111" customWidth="1"/>
    <col min="61" max="61" width="11.85546875" style="111" customWidth="1"/>
    <col min="62" max="67" width="9" style="111" customWidth="1"/>
    <col min="68" max="68" width="12.140625" style="111" customWidth="1"/>
    <col min="69" max="69" width="9" style="111" customWidth="1"/>
    <col min="70" max="70" width="11.5703125" style="111" customWidth="1"/>
    <col min="71" max="71" width="7.28515625" style="24" customWidth="1"/>
    <col min="72" max="72" width="8.28515625" style="24" customWidth="1"/>
    <col min="73" max="73" width="7.7109375" style="24" customWidth="1"/>
    <col min="74" max="74" width="9.7109375" style="24" customWidth="1"/>
    <col min="75" max="75" width="7.5703125" style="24" customWidth="1"/>
    <col min="76" max="76" width="8.42578125" style="24" customWidth="1"/>
    <col min="77" max="79" width="8" style="24" customWidth="1"/>
    <col min="80" max="80" width="9.5703125" style="24" customWidth="1"/>
    <col min="81" max="81" width="8" style="24" customWidth="1"/>
    <col min="82" max="82" width="8.28515625" style="24" customWidth="1"/>
    <col min="83" max="83" width="15.28515625" style="24" customWidth="1"/>
    <col min="84" max="84" width="8.85546875" style="47" customWidth="1"/>
    <col min="85" max="85" width="9" style="67" customWidth="1"/>
    <col min="86" max="16384" width="9.140625" style="6"/>
  </cols>
  <sheetData>
    <row r="1" spans="1:85" ht="23.25">
      <c r="A1" s="247" t="s">
        <v>1001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7"/>
      <c r="AE1" s="247"/>
      <c r="AF1" s="247"/>
      <c r="AG1" s="247"/>
      <c r="AH1" s="247"/>
      <c r="AI1" s="247"/>
      <c r="AJ1" s="247"/>
      <c r="AK1" s="247"/>
      <c r="AL1" s="247"/>
      <c r="AM1" s="247"/>
      <c r="AN1" s="247"/>
      <c r="AO1" s="247"/>
      <c r="AP1" s="247"/>
      <c r="AQ1" s="247"/>
      <c r="AR1" s="247"/>
      <c r="AS1" s="247"/>
      <c r="AT1" s="247"/>
      <c r="AU1" s="247"/>
      <c r="AV1" s="247"/>
      <c r="AW1" s="247"/>
      <c r="AX1" s="247"/>
      <c r="AY1" s="247"/>
      <c r="AZ1" s="247"/>
      <c r="BA1" s="247"/>
      <c r="BB1" s="247"/>
      <c r="BC1" s="247"/>
      <c r="BD1" s="247"/>
      <c r="BE1" s="247"/>
      <c r="BF1" s="247"/>
      <c r="BG1" s="247"/>
      <c r="BH1" s="247"/>
      <c r="BI1" s="247"/>
      <c r="BJ1" s="247"/>
      <c r="BK1" s="247"/>
      <c r="BL1" s="247"/>
      <c r="BM1" s="247"/>
      <c r="BN1" s="247"/>
      <c r="BO1" s="247"/>
      <c r="BP1" s="247"/>
      <c r="BQ1" s="247"/>
      <c r="BR1" s="247"/>
      <c r="BS1" s="247"/>
      <c r="BT1" s="247"/>
      <c r="BU1" s="247"/>
      <c r="BV1" s="247"/>
      <c r="BW1" s="247"/>
      <c r="BX1" s="247"/>
      <c r="BY1" s="247"/>
      <c r="BZ1" s="247"/>
      <c r="CA1" s="247"/>
      <c r="CB1" s="247"/>
      <c r="CC1" s="247"/>
      <c r="CD1" s="247"/>
      <c r="CE1" s="247"/>
      <c r="CF1" s="247"/>
      <c r="CG1" s="247"/>
    </row>
    <row r="2" spans="1:85" s="8" customFormat="1" ht="20.25" customHeight="1">
      <c r="A2" s="248" t="s">
        <v>0</v>
      </c>
      <c r="B2" s="249" t="s">
        <v>1</v>
      </c>
      <c r="C2" s="249" t="s">
        <v>795</v>
      </c>
      <c r="D2" s="233" t="s">
        <v>2</v>
      </c>
      <c r="E2" s="233"/>
      <c r="F2" s="233"/>
      <c r="G2" s="233"/>
      <c r="H2" s="233" t="s">
        <v>3</v>
      </c>
      <c r="I2" s="233" t="s">
        <v>4</v>
      </c>
      <c r="J2" s="233"/>
      <c r="K2" s="233"/>
      <c r="L2" s="250" t="s">
        <v>5</v>
      </c>
      <c r="M2" s="250" t="s">
        <v>6</v>
      </c>
      <c r="N2" s="250" t="s">
        <v>7</v>
      </c>
      <c r="O2" s="233" t="s">
        <v>8</v>
      </c>
      <c r="P2" s="233"/>
      <c r="Q2" s="233"/>
      <c r="R2" s="233" t="s">
        <v>9</v>
      </c>
      <c r="S2" s="233"/>
      <c r="T2" s="233"/>
      <c r="U2" s="251" t="s">
        <v>816</v>
      </c>
      <c r="V2" s="252"/>
      <c r="W2" s="252"/>
      <c r="X2" s="252"/>
      <c r="Y2" s="252" t="s">
        <v>1003</v>
      </c>
      <c r="Z2" s="252"/>
      <c r="AA2" s="252"/>
      <c r="AB2" s="252"/>
      <c r="AC2" s="252"/>
      <c r="AD2" s="252"/>
      <c r="AE2" s="252"/>
      <c r="AF2" s="252"/>
      <c r="AG2" s="236" t="s">
        <v>1002</v>
      </c>
      <c r="AH2" s="236"/>
      <c r="AI2" s="236"/>
      <c r="AJ2" s="253"/>
      <c r="AK2" s="80"/>
      <c r="AL2" s="80"/>
      <c r="AM2" s="81"/>
      <c r="AN2" s="235" t="s">
        <v>1074</v>
      </c>
      <c r="AO2" s="236"/>
      <c r="AP2" s="236"/>
      <c r="AQ2" s="236"/>
      <c r="AR2" s="236"/>
      <c r="AS2" s="236"/>
      <c r="AT2" s="236"/>
      <c r="AU2" s="236"/>
      <c r="AV2" s="125"/>
      <c r="AW2" s="225" t="s">
        <v>1076</v>
      </c>
      <c r="AX2" s="225"/>
      <c r="AY2" s="225"/>
      <c r="AZ2" s="225"/>
      <c r="BA2" s="225"/>
      <c r="BB2" s="225"/>
      <c r="BC2" s="225"/>
      <c r="BD2" s="225"/>
      <c r="BE2" s="237" t="s">
        <v>1077</v>
      </c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9"/>
      <c r="BS2" s="240" t="s">
        <v>810</v>
      </c>
      <c r="BT2" s="240"/>
      <c r="BU2" s="240"/>
      <c r="BV2" s="240"/>
      <c r="BW2" s="240"/>
      <c r="BX2" s="240"/>
      <c r="BY2" s="240"/>
      <c r="BZ2" s="240"/>
      <c r="CA2" s="240"/>
      <c r="CB2" s="241" t="s">
        <v>995</v>
      </c>
      <c r="CC2" s="241"/>
      <c r="CD2" s="241"/>
      <c r="CE2" s="241"/>
      <c r="CF2" s="242" t="s">
        <v>10</v>
      </c>
      <c r="CG2" s="243" t="s">
        <v>11</v>
      </c>
    </row>
    <row r="3" spans="1:85" s="8" customFormat="1" ht="36" customHeight="1">
      <c r="A3" s="248"/>
      <c r="B3" s="249"/>
      <c r="C3" s="249"/>
      <c r="D3" s="36" t="s">
        <v>12</v>
      </c>
      <c r="E3" s="35" t="s">
        <v>13</v>
      </c>
      <c r="F3" s="121" t="s">
        <v>14</v>
      </c>
      <c r="G3" s="121" t="s">
        <v>15</v>
      </c>
      <c r="H3" s="233"/>
      <c r="I3" s="121" t="s">
        <v>16</v>
      </c>
      <c r="J3" s="121" t="s">
        <v>17</v>
      </c>
      <c r="K3" s="121" t="s">
        <v>18</v>
      </c>
      <c r="L3" s="250"/>
      <c r="M3" s="250"/>
      <c r="N3" s="250"/>
      <c r="O3" s="121" t="s">
        <v>16</v>
      </c>
      <c r="P3" s="121" t="s">
        <v>17</v>
      </c>
      <c r="Q3" s="121" t="s">
        <v>18</v>
      </c>
      <c r="R3" s="7" t="s">
        <v>16</v>
      </c>
      <c r="S3" s="7" t="s">
        <v>17</v>
      </c>
      <c r="T3" s="7" t="s">
        <v>18</v>
      </c>
      <c r="U3" s="121" t="s">
        <v>19</v>
      </c>
      <c r="V3" s="233" t="s">
        <v>980</v>
      </c>
      <c r="W3" s="233"/>
      <c r="X3" s="233"/>
      <c r="Y3" s="233" t="s">
        <v>980</v>
      </c>
      <c r="Z3" s="233"/>
      <c r="AA3" s="233"/>
      <c r="AB3" s="233" t="s">
        <v>817</v>
      </c>
      <c r="AC3" s="233"/>
      <c r="AD3" s="233"/>
      <c r="AE3" s="233" t="s">
        <v>979</v>
      </c>
      <c r="AF3" s="233"/>
      <c r="AG3" s="235" t="s">
        <v>817</v>
      </c>
      <c r="AH3" s="236"/>
      <c r="AI3" s="115" t="s">
        <v>980</v>
      </c>
      <c r="AJ3" s="116" t="s">
        <v>18</v>
      </c>
      <c r="AK3" s="225" t="s">
        <v>981</v>
      </c>
      <c r="AL3" s="225"/>
      <c r="AM3" s="225"/>
      <c r="AN3" s="233" t="s">
        <v>980</v>
      </c>
      <c r="AO3" s="233"/>
      <c r="AP3" s="233"/>
      <c r="AQ3" s="233" t="s">
        <v>817</v>
      </c>
      <c r="AR3" s="233"/>
      <c r="AS3" s="233"/>
      <c r="AT3" s="233" t="s">
        <v>979</v>
      </c>
      <c r="AU3" s="234"/>
      <c r="AV3" s="122"/>
      <c r="AW3" s="233" t="s">
        <v>980</v>
      </c>
      <c r="AX3" s="233"/>
      <c r="AY3" s="233"/>
      <c r="AZ3" s="233" t="s">
        <v>817</v>
      </c>
      <c r="BA3" s="233"/>
      <c r="BB3" s="233"/>
      <c r="BC3" s="233" t="s">
        <v>979</v>
      </c>
      <c r="BD3" s="233"/>
      <c r="BE3" s="244" t="s">
        <v>980</v>
      </c>
      <c r="BF3" s="245"/>
      <c r="BG3" s="246"/>
      <c r="BH3" s="244" t="s">
        <v>1078</v>
      </c>
      <c r="BI3" s="245"/>
      <c r="BJ3" s="245"/>
      <c r="BK3" s="245"/>
      <c r="BL3" s="246"/>
      <c r="BM3" s="244" t="s">
        <v>1079</v>
      </c>
      <c r="BN3" s="245"/>
      <c r="BO3" s="246"/>
      <c r="BP3" s="244" t="s">
        <v>1081</v>
      </c>
      <c r="BQ3" s="245"/>
      <c r="BR3" s="246"/>
      <c r="BS3" s="52" t="s">
        <v>811</v>
      </c>
      <c r="BT3" s="52" t="s">
        <v>999</v>
      </c>
      <c r="BU3" s="52" t="s">
        <v>998</v>
      </c>
      <c r="BV3" s="52" t="s">
        <v>22</v>
      </c>
      <c r="BW3" s="225" t="s">
        <v>817</v>
      </c>
      <c r="BX3" s="225"/>
      <c r="BY3" s="225"/>
      <c r="BZ3" s="233" t="s">
        <v>979</v>
      </c>
      <c r="CA3" s="233"/>
      <c r="CB3" s="241"/>
      <c r="CC3" s="241"/>
      <c r="CD3" s="241"/>
      <c r="CE3" s="241"/>
      <c r="CF3" s="242"/>
      <c r="CG3" s="243"/>
    </row>
    <row r="4" spans="1:85" ht="15" customHeight="1">
      <c r="A4" s="9"/>
      <c r="B4" s="27"/>
      <c r="C4" s="87"/>
      <c r="D4" s="10"/>
      <c r="E4" s="11"/>
      <c r="F4" s="11"/>
      <c r="G4" s="11"/>
      <c r="H4" s="11"/>
      <c r="I4" s="9"/>
      <c r="J4" s="9"/>
      <c r="K4" s="9"/>
      <c r="L4" s="12"/>
      <c r="M4" s="12"/>
      <c r="N4" s="12"/>
      <c r="O4" s="13"/>
      <c r="P4" s="13"/>
      <c r="Q4" s="13"/>
      <c r="R4" s="13"/>
      <c r="S4" s="13"/>
      <c r="T4" s="13"/>
      <c r="U4" s="13"/>
      <c r="V4" s="228" t="s">
        <v>58</v>
      </c>
      <c r="W4" s="228"/>
      <c r="X4" s="228"/>
      <c r="Y4" s="228" t="s">
        <v>58</v>
      </c>
      <c r="Z4" s="228"/>
      <c r="AA4" s="228"/>
      <c r="AB4" s="13" t="s">
        <v>31</v>
      </c>
      <c r="AC4" s="228" t="s">
        <v>48</v>
      </c>
      <c r="AD4" s="228"/>
      <c r="AE4" s="228" t="s">
        <v>48</v>
      </c>
      <c r="AF4" s="228"/>
      <c r="AG4" s="126" t="s">
        <v>35</v>
      </c>
      <c r="AH4" s="117" t="s">
        <v>48</v>
      </c>
      <c r="AI4" s="118" t="s">
        <v>58</v>
      </c>
      <c r="AJ4" s="119"/>
      <c r="AK4" s="225"/>
      <c r="AL4" s="225"/>
      <c r="AM4" s="225"/>
      <c r="AN4" s="228" t="s">
        <v>58</v>
      </c>
      <c r="AO4" s="228"/>
      <c r="AP4" s="228"/>
      <c r="AQ4" s="13" t="s">
        <v>31</v>
      </c>
      <c r="AR4" s="228" t="s">
        <v>48</v>
      </c>
      <c r="AS4" s="228"/>
      <c r="AT4" s="228" t="s">
        <v>48</v>
      </c>
      <c r="AU4" s="232"/>
      <c r="AV4" s="126"/>
      <c r="AW4" s="228" t="s">
        <v>58</v>
      </c>
      <c r="AX4" s="228"/>
      <c r="AY4" s="228"/>
      <c r="AZ4" s="13" t="s">
        <v>31</v>
      </c>
      <c r="BA4" s="228" t="s">
        <v>48</v>
      </c>
      <c r="BB4" s="228"/>
      <c r="BC4" s="228" t="s">
        <v>48</v>
      </c>
      <c r="BD4" s="228"/>
      <c r="BE4" s="229" t="s">
        <v>58</v>
      </c>
      <c r="BF4" s="230"/>
      <c r="BG4" s="231"/>
      <c r="BH4" s="128" t="s">
        <v>35</v>
      </c>
      <c r="BI4" s="128" t="s">
        <v>31</v>
      </c>
      <c r="BJ4" s="229" t="s">
        <v>48</v>
      </c>
      <c r="BK4" s="230"/>
      <c r="BL4" s="231"/>
      <c r="BM4" s="229" t="s">
        <v>48</v>
      </c>
      <c r="BN4" s="230"/>
      <c r="BO4" s="231"/>
      <c r="BP4" s="229" t="s">
        <v>1080</v>
      </c>
      <c r="BQ4" s="230"/>
      <c r="BR4" s="231"/>
      <c r="BS4" s="13"/>
      <c r="BT4" s="13"/>
      <c r="BU4" s="13"/>
      <c r="BV4" s="13"/>
      <c r="BW4" s="52" t="s">
        <v>31</v>
      </c>
      <c r="BX4" s="225" t="s">
        <v>48</v>
      </c>
      <c r="BY4" s="225"/>
      <c r="BZ4" s="225" t="s">
        <v>48</v>
      </c>
      <c r="CA4" s="225"/>
      <c r="CB4" s="13"/>
      <c r="CC4" s="13"/>
      <c r="CD4" s="13"/>
      <c r="CE4" s="13"/>
      <c r="CF4" s="43"/>
      <c r="CG4" s="85"/>
    </row>
    <row r="5" spans="1:85" ht="15" customHeight="1">
      <c r="A5" s="9"/>
      <c r="B5" s="27"/>
      <c r="C5" s="87"/>
      <c r="D5" s="10"/>
      <c r="E5" s="11"/>
      <c r="F5" s="11"/>
      <c r="G5" s="11"/>
      <c r="H5" s="11"/>
      <c r="I5" s="9"/>
      <c r="J5" s="9"/>
      <c r="K5" s="9"/>
      <c r="L5" s="12"/>
      <c r="M5" s="12"/>
      <c r="N5" s="12"/>
      <c r="O5" s="13"/>
      <c r="P5" s="13"/>
      <c r="Q5" s="13"/>
      <c r="R5" s="13"/>
      <c r="S5" s="13"/>
      <c r="T5" s="13"/>
      <c r="U5" s="13"/>
      <c r="V5" s="13"/>
      <c r="W5" s="128"/>
      <c r="X5" s="13"/>
      <c r="Y5" s="13"/>
      <c r="Z5" s="128"/>
      <c r="AA5" s="13"/>
      <c r="AB5" s="13"/>
      <c r="AC5" s="13"/>
      <c r="AD5" s="13"/>
      <c r="AE5" s="13"/>
      <c r="AF5" s="13"/>
      <c r="AG5" s="226"/>
      <c r="AH5" s="227"/>
      <c r="AI5" s="13"/>
      <c r="AJ5" s="13"/>
      <c r="AK5" s="52"/>
      <c r="AL5" s="52"/>
      <c r="AM5" s="52"/>
      <c r="AN5" s="13"/>
      <c r="AO5" s="13"/>
      <c r="AP5" s="13"/>
      <c r="AQ5" s="13"/>
      <c r="AR5" s="13"/>
      <c r="AS5" s="13"/>
      <c r="AT5" s="13"/>
      <c r="AU5" s="126"/>
      <c r="AV5" s="126"/>
      <c r="AW5" s="13"/>
      <c r="AX5" s="13"/>
      <c r="AY5" s="13"/>
      <c r="AZ5" s="13"/>
      <c r="BA5" s="13"/>
      <c r="BB5" s="13"/>
      <c r="BC5" s="13"/>
      <c r="BD5" s="13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3"/>
      <c r="BT5" s="13"/>
      <c r="BU5" s="13"/>
      <c r="BV5" s="13"/>
      <c r="BW5" s="52"/>
      <c r="BX5" s="52"/>
      <c r="BY5" s="52"/>
      <c r="BZ5" s="52"/>
      <c r="CA5" s="52"/>
      <c r="CB5" s="13"/>
      <c r="CC5" s="13"/>
      <c r="CD5" s="13"/>
      <c r="CE5" s="13"/>
      <c r="CF5" s="43"/>
      <c r="CG5" s="85"/>
    </row>
    <row r="6" spans="1:85" ht="45" customHeight="1">
      <c r="A6" s="62"/>
      <c r="B6" s="28" t="s">
        <v>23</v>
      </c>
      <c r="C6" s="87"/>
      <c r="D6" s="10"/>
      <c r="E6" s="11"/>
      <c r="F6" s="11"/>
      <c r="G6" s="11"/>
      <c r="H6" s="11"/>
      <c r="I6" s="9"/>
      <c r="J6" s="9"/>
      <c r="K6" s="9"/>
      <c r="L6" s="12"/>
      <c r="M6" s="12"/>
      <c r="N6" s="12"/>
      <c r="O6" s="13"/>
      <c r="P6" s="13"/>
      <c r="Q6" s="13"/>
      <c r="R6" s="13"/>
      <c r="S6" s="13"/>
      <c r="T6" s="13"/>
      <c r="U6" s="13"/>
      <c r="V6" s="121" t="s">
        <v>20</v>
      </c>
      <c r="W6" s="127" t="s">
        <v>21</v>
      </c>
      <c r="X6" s="52" t="s">
        <v>22</v>
      </c>
      <c r="Y6" s="121" t="s">
        <v>20</v>
      </c>
      <c r="Z6" s="127" t="s">
        <v>21</v>
      </c>
      <c r="AA6" s="52" t="s">
        <v>22</v>
      </c>
      <c r="AB6" s="13" t="s">
        <v>977</v>
      </c>
      <c r="AC6" s="13" t="s">
        <v>977</v>
      </c>
      <c r="AD6" s="13" t="s">
        <v>978</v>
      </c>
      <c r="AE6" s="9" t="s">
        <v>977</v>
      </c>
      <c r="AF6" s="13" t="s">
        <v>978</v>
      </c>
      <c r="AG6" s="113" t="s">
        <v>977</v>
      </c>
      <c r="AH6" s="114" t="s">
        <v>977</v>
      </c>
      <c r="AI6" s="2" t="s">
        <v>977</v>
      </c>
      <c r="AJ6" s="13"/>
      <c r="AK6" s="84" t="s">
        <v>977</v>
      </c>
      <c r="AL6" s="84" t="s">
        <v>978</v>
      </c>
      <c r="AM6" s="84" t="s">
        <v>18</v>
      </c>
      <c r="AN6" s="121" t="s">
        <v>20</v>
      </c>
      <c r="AO6" s="121" t="s">
        <v>21</v>
      </c>
      <c r="AP6" s="52" t="s">
        <v>22</v>
      </c>
      <c r="AQ6" s="13" t="s">
        <v>977</v>
      </c>
      <c r="AR6" s="13" t="s">
        <v>977</v>
      </c>
      <c r="AS6" s="13" t="s">
        <v>978</v>
      </c>
      <c r="AT6" s="13" t="s">
        <v>977</v>
      </c>
      <c r="AU6" s="126" t="s">
        <v>978</v>
      </c>
      <c r="AV6" s="126"/>
      <c r="AW6" s="121" t="s">
        <v>20</v>
      </c>
      <c r="AX6" s="121" t="s">
        <v>21</v>
      </c>
      <c r="AY6" s="52" t="s">
        <v>22</v>
      </c>
      <c r="AZ6" s="13" t="s">
        <v>977</v>
      </c>
      <c r="BA6" s="13" t="s">
        <v>977</v>
      </c>
      <c r="BB6" s="13" t="s">
        <v>978</v>
      </c>
      <c r="BC6" s="13" t="s">
        <v>977</v>
      </c>
      <c r="BD6" s="13" t="s">
        <v>978</v>
      </c>
      <c r="BE6" s="128" t="s">
        <v>977</v>
      </c>
      <c r="BF6" s="128" t="s">
        <v>978</v>
      </c>
      <c r="BG6" s="128" t="s">
        <v>18</v>
      </c>
      <c r="BH6" s="128" t="s">
        <v>977</v>
      </c>
      <c r="BI6" s="128" t="s">
        <v>977</v>
      </c>
      <c r="BJ6" s="128" t="s">
        <v>977</v>
      </c>
      <c r="BK6" s="128" t="s">
        <v>978</v>
      </c>
      <c r="BL6" s="128" t="s">
        <v>18</v>
      </c>
      <c r="BM6" s="128" t="s">
        <v>977</v>
      </c>
      <c r="BN6" s="128" t="s">
        <v>978</v>
      </c>
      <c r="BO6" s="128" t="s">
        <v>18</v>
      </c>
      <c r="BP6" s="128" t="s">
        <v>977</v>
      </c>
      <c r="BQ6" s="128" t="s">
        <v>978</v>
      </c>
      <c r="BR6" s="128" t="s">
        <v>18</v>
      </c>
      <c r="BS6" s="84"/>
      <c r="BT6" s="84" t="s">
        <v>977</v>
      </c>
      <c r="BU6" s="84" t="s">
        <v>978</v>
      </c>
      <c r="BV6" s="84" t="s">
        <v>22</v>
      </c>
      <c r="BW6" s="84" t="s">
        <v>977</v>
      </c>
      <c r="BX6" s="84" t="s">
        <v>977</v>
      </c>
      <c r="BY6" s="84" t="s">
        <v>978</v>
      </c>
      <c r="BZ6" s="13" t="s">
        <v>977</v>
      </c>
      <c r="CA6" s="13" t="s">
        <v>978</v>
      </c>
      <c r="CB6" s="123" t="s">
        <v>19</v>
      </c>
      <c r="CC6" s="13" t="s">
        <v>977</v>
      </c>
      <c r="CD6" s="13" t="s">
        <v>978</v>
      </c>
      <c r="CE6" s="13" t="s">
        <v>812</v>
      </c>
      <c r="CF6" s="43"/>
      <c r="CG6" s="85"/>
    </row>
    <row r="7" spans="1:85">
      <c r="A7" s="9" t="s">
        <v>24</v>
      </c>
      <c r="B7" s="28" t="s">
        <v>25</v>
      </c>
      <c r="C7" s="87"/>
      <c r="D7" s="10"/>
      <c r="E7" s="11"/>
      <c r="F7" s="11"/>
      <c r="G7" s="11"/>
      <c r="H7" s="11"/>
      <c r="I7" s="9"/>
      <c r="J7" s="9"/>
      <c r="K7" s="9"/>
      <c r="L7" s="12"/>
      <c r="M7" s="12"/>
      <c r="N7" s="12"/>
      <c r="O7" s="13"/>
      <c r="P7" s="13"/>
      <c r="Q7" s="13"/>
      <c r="R7" s="13"/>
      <c r="S7" s="13"/>
      <c r="T7" s="13"/>
      <c r="U7" s="13"/>
      <c r="V7" s="121"/>
      <c r="W7" s="127"/>
      <c r="X7" s="52"/>
      <c r="Y7" s="121"/>
      <c r="Z7" s="127"/>
      <c r="AA7" s="52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26"/>
      <c r="AV7" s="126"/>
      <c r="AW7" s="13"/>
      <c r="AX7" s="13"/>
      <c r="AY7" s="13"/>
      <c r="AZ7" s="13"/>
      <c r="BA7" s="13"/>
      <c r="BB7" s="13"/>
      <c r="BC7" s="13"/>
      <c r="BD7" s="13"/>
      <c r="BE7" s="128"/>
      <c r="BF7" s="128"/>
      <c r="BG7" s="128"/>
      <c r="BH7" s="128"/>
      <c r="BI7" s="128"/>
      <c r="BJ7" s="128"/>
      <c r="BK7" s="128"/>
      <c r="BL7" s="128"/>
      <c r="BM7" s="128"/>
      <c r="BN7" s="128"/>
      <c r="BO7" s="128"/>
      <c r="BP7" s="128"/>
      <c r="BQ7" s="128"/>
      <c r="BR7" s="128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43"/>
      <c r="CG7" s="85"/>
    </row>
    <row r="8" spans="1:85" ht="47.25">
      <c r="A8" s="14">
        <v>1</v>
      </c>
      <c r="B8" s="37" t="s">
        <v>26</v>
      </c>
      <c r="C8" s="120" t="s">
        <v>796</v>
      </c>
      <c r="D8" s="2" t="s">
        <v>27</v>
      </c>
      <c r="E8" s="15" t="s">
        <v>28</v>
      </c>
      <c r="F8" s="15" t="s">
        <v>27</v>
      </c>
      <c r="G8" s="15" t="s">
        <v>29</v>
      </c>
      <c r="H8" s="29">
        <v>1</v>
      </c>
      <c r="I8" s="29">
        <v>10.029999999999999</v>
      </c>
      <c r="J8" s="29">
        <v>9.1</v>
      </c>
      <c r="K8" s="29">
        <f>I8+J8</f>
        <v>19.13</v>
      </c>
      <c r="L8" s="40" t="s">
        <v>30</v>
      </c>
      <c r="M8" s="40" t="s">
        <v>31</v>
      </c>
      <c r="N8" s="48" t="e">
        <f>IF(#REF!=0,"2018-19","2019-20")</f>
        <v>#REF!</v>
      </c>
      <c r="O8" s="29">
        <v>5.86</v>
      </c>
      <c r="P8" s="29">
        <v>5.3</v>
      </c>
      <c r="Q8" s="29">
        <f>O8+P8</f>
        <v>11.16</v>
      </c>
      <c r="R8" s="29">
        <f t="shared" ref="R8:S39" si="0">I8-O8</f>
        <v>4.169999999999999</v>
      </c>
      <c r="S8" s="29">
        <f t="shared" si="0"/>
        <v>3.8</v>
      </c>
      <c r="T8" s="29">
        <f>R8+S8</f>
        <v>7.9699999999999989</v>
      </c>
      <c r="U8" s="29">
        <v>3.8</v>
      </c>
      <c r="V8" s="29">
        <v>2.73</v>
      </c>
      <c r="W8" s="105">
        <v>0.3</v>
      </c>
      <c r="X8" s="54">
        <f>V8+W8</f>
        <v>3.03</v>
      </c>
      <c r="Y8" s="29">
        <v>2.73</v>
      </c>
      <c r="Z8" s="105">
        <v>0.15000000000000002</v>
      </c>
      <c r="AA8" s="29">
        <f>Y8+Z8</f>
        <v>2.88</v>
      </c>
      <c r="AB8" s="54">
        <v>0</v>
      </c>
      <c r="AC8" s="54">
        <v>0</v>
      </c>
      <c r="AD8" s="54">
        <v>0</v>
      </c>
      <c r="AE8" s="54">
        <v>1.03</v>
      </c>
      <c r="AF8" s="54">
        <v>0.11</v>
      </c>
      <c r="AG8" s="54"/>
      <c r="AH8" s="54">
        <v>0</v>
      </c>
      <c r="AI8" s="54">
        <v>0</v>
      </c>
      <c r="AJ8" s="54">
        <f>AH8+AI8</f>
        <v>0</v>
      </c>
      <c r="AK8" s="54">
        <f>Y8+AB8+AC8+AE8</f>
        <v>3.76</v>
      </c>
      <c r="AL8" s="54">
        <f>Z8+AD8+AF8</f>
        <v>0.26</v>
      </c>
      <c r="AM8" s="54">
        <f>AK8+AL8</f>
        <v>4.0199999999999996</v>
      </c>
      <c r="AN8" s="54"/>
      <c r="AO8" s="54"/>
      <c r="AP8" s="54">
        <f>AN8+AO8</f>
        <v>0</v>
      </c>
      <c r="AQ8" s="54"/>
      <c r="AR8" s="54"/>
      <c r="AS8" s="54"/>
      <c r="AT8" s="54"/>
      <c r="AU8" s="101"/>
      <c r="AV8" s="101"/>
      <c r="AW8" s="54">
        <v>0</v>
      </c>
      <c r="AX8" s="54">
        <v>0</v>
      </c>
      <c r="AY8" s="54">
        <f>AW8+AX8</f>
        <v>0</v>
      </c>
      <c r="AZ8" s="54">
        <v>0</v>
      </c>
      <c r="BA8" s="54">
        <v>0</v>
      </c>
      <c r="BB8" s="54">
        <v>0</v>
      </c>
      <c r="BC8" s="54">
        <v>0</v>
      </c>
      <c r="BD8" s="54">
        <v>0</v>
      </c>
      <c r="BE8" s="106">
        <f>Y8+AI8-AN8+AW8</f>
        <v>2.73</v>
      </c>
      <c r="BF8" s="106">
        <f>Z8-AO8+AX8</f>
        <v>0.15000000000000002</v>
      </c>
      <c r="BG8" s="106">
        <f>BE8+BF8</f>
        <v>2.88</v>
      </c>
      <c r="BH8" s="106">
        <f>AG8</f>
        <v>0</v>
      </c>
      <c r="BI8" s="106">
        <f>AB8-AQ8+AZ8</f>
        <v>0</v>
      </c>
      <c r="BJ8" s="106">
        <f>AC8+AH8-AR8+BA8</f>
        <v>0</v>
      </c>
      <c r="BK8" s="106">
        <f>AD8-AS8+BB8</f>
        <v>0</v>
      </c>
      <c r="BL8" s="106">
        <f>BJ8+BK8</f>
        <v>0</v>
      </c>
      <c r="BM8" s="106">
        <f>AE8-AT8+BC8</f>
        <v>1.03</v>
      </c>
      <c r="BN8" s="106">
        <f>AF8-AU8+BD8</f>
        <v>0.11</v>
      </c>
      <c r="BO8" s="106">
        <f>BM8+BN8</f>
        <v>1.1400000000000001</v>
      </c>
      <c r="BP8" s="106">
        <f>BE8+BH8+BI8+BJ8+BM8</f>
        <v>3.76</v>
      </c>
      <c r="BQ8" s="106">
        <f>BF8+BK8+BN8</f>
        <v>0.26</v>
      </c>
      <c r="BR8" s="106">
        <f>BP8+BQ8</f>
        <v>4.0199999999999996</v>
      </c>
      <c r="BS8" s="54">
        <v>2</v>
      </c>
      <c r="BT8" s="54">
        <v>1.35</v>
      </c>
      <c r="BU8" s="54">
        <v>0.15</v>
      </c>
      <c r="BV8" s="54">
        <f>SUM(BT8:BU8)</f>
        <v>1.5</v>
      </c>
      <c r="BW8" s="54">
        <v>0</v>
      </c>
      <c r="BX8" s="54">
        <v>0</v>
      </c>
      <c r="BY8" s="54">
        <v>0</v>
      </c>
      <c r="BZ8" s="54">
        <v>0</v>
      </c>
      <c r="CA8" s="54">
        <v>0</v>
      </c>
      <c r="CB8" s="54">
        <v>0</v>
      </c>
      <c r="CC8" s="54">
        <f>BT8+BW8+BX8+BZ8</f>
        <v>1.35</v>
      </c>
      <c r="CD8" s="54">
        <f>BU8+BY8+CA8</f>
        <v>0.15</v>
      </c>
      <c r="CE8" s="54">
        <f>CC8+CD8</f>
        <v>1.5</v>
      </c>
      <c r="CF8" s="44" t="s">
        <v>32</v>
      </c>
      <c r="CG8" s="63" t="s">
        <v>33</v>
      </c>
    </row>
    <row r="9" spans="1:85" ht="31.5">
      <c r="A9" s="14">
        <v>2</v>
      </c>
      <c r="B9" s="27" t="s">
        <v>34</v>
      </c>
      <c r="C9" s="120" t="s">
        <v>796</v>
      </c>
      <c r="D9" s="2" t="s">
        <v>27</v>
      </c>
      <c r="E9" s="15" t="s">
        <v>28</v>
      </c>
      <c r="F9" s="15" t="s">
        <v>27</v>
      </c>
      <c r="G9" s="15" t="s">
        <v>29</v>
      </c>
      <c r="H9" s="29">
        <v>1</v>
      </c>
      <c r="I9" s="29">
        <v>10.45</v>
      </c>
      <c r="J9" s="29">
        <v>0</v>
      </c>
      <c r="K9" s="29">
        <f>I9+J9</f>
        <v>10.45</v>
      </c>
      <c r="L9" s="40" t="s">
        <v>30</v>
      </c>
      <c r="M9" s="40" t="s">
        <v>35</v>
      </c>
      <c r="N9" s="48" t="e">
        <f>IF(#REF!=0,"2018-19","2019-20")</f>
        <v>#REF!</v>
      </c>
      <c r="O9" s="29">
        <v>6.49</v>
      </c>
      <c r="P9" s="29">
        <v>0</v>
      </c>
      <c r="Q9" s="29">
        <f t="shared" ref="Q9:Q72" si="1">O9+P9</f>
        <v>6.49</v>
      </c>
      <c r="R9" s="29">
        <f t="shared" si="0"/>
        <v>3.9599999999999991</v>
      </c>
      <c r="S9" s="29">
        <f t="shared" si="0"/>
        <v>0</v>
      </c>
      <c r="T9" s="29">
        <f t="shared" ref="T9:T72" si="2">R9+S9</f>
        <v>3.9599999999999991</v>
      </c>
      <c r="U9" s="29">
        <v>0</v>
      </c>
      <c r="V9" s="29">
        <v>1.35</v>
      </c>
      <c r="W9" s="105">
        <v>0.15000000000000002</v>
      </c>
      <c r="X9" s="54">
        <f t="shared" ref="X9:X72" si="3">V9+W9</f>
        <v>1.5</v>
      </c>
      <c r="Y9" s="29">
        <v>1.35</v>
      </c>
      <c r="Z9" s="105">
        <v>0.15000000000000002</v>
      </c>
      <c r="AA9" s="54">
        <f t="shared" ref="AA9:AA72" si="4">Y9+Z9</f>
        <v>1.5</v>
      </c>
      <c r="AB9" s="54">
        <v>0</v>
      </c>
      <c r="AC9" s="54">
        <v>0</v>
      </c>
      <c r="AD9" s="54">
        <v>0</v>
      </c>
      <c r="AE9" s="54">
        <v>0</v>
      </c>
      <c r="AF9" s="54">
        <v>0</v>
      </c>
      <c r="AG9" s="54"/>
      <c r="AH9" s="54">
        <v>0</v>
      </c>
      <c r="AI9" s="54">
        <v>0</v>
      </c>
      <c r="AJ9" s="54">
        <f t="shared" ref="AJ9:AJ72" si="5">AH9+AI9</f>
        <v>0</v>
      </c>
      <c r="AK9" s="54">
        <f t="shared" ref="AK9:AK72" si="6">Y9+AB9+AC9+AE9</f>
        <v>1.35</v>
      </c>
      <c r="AL9" s="54">
        <f t="shared" ref="AL9:AL72" si="7">Z9+AD9+AF9</f>
        <v>0.15000000000000002</v>
      </c>
      <c r="AM9" s="54">
        <f t="shared" ref="AM9:AM72" si="8">AK9+AL9</f>
        <v>1.5</v>
      </c>
      <c r="AN9" s="54"/>
      <c r="AO9" s="54"/>
      <c r="AP9" s="54">
        <f t="shared" ref="AP9:AP72" si="9">AN9+AO9</f>
        <v>0</v>
      </c>
      <c r="AQ9" s="54"/>
      <c r="AR9" s="54"/>
      <c r="AS9" s="54"/>
      <c r="AT9" s="54"/>
      <c r="AU9" s="101"/>
      <c r="AV9" s="101"/>
      <c r="AW9" s="54">
        <v>0</v>
      </c>
      <c r="AX9" s="54">
        <v>0</v>
      </c>
      <c r="AY9" s="54">
        <f t="shared" ref="AY9:AY72" si="10">AW9+AX9</f>
        <v>0</v>
      </c>
      <c r="AZ9" s="54">
        <v>0</v>
      </c>
      <c r="BA9" s="54">
        <v>0</v>
      </c>
      <c r="BB9" s="54">
        <v>0</v>
      </c>
      <c r="BC9" s="54">
        <v>0</v>
      </c>
      <c r="BD9" s="54">
        <v>0</v>
      </c>
      <c r="BE9" s="106">
        <f t="shared" ref="BE9:BE72" si="11">Y9+AI9-AN9+AW9</f>
        <v>1.35</v>
      </c>
      <c r="BF9" s="106">
        <f t="shared" ref="BF9:BF72" si="12">Z9-AO9+AX9</f>
        <v>0.15000000000000002</v>
      </c>
      <c r="BG9" s="106">
        <f t="shared" ref="BG9:BG72" si="13">BE9+BF9</f>
        <v>1.5</v>
      </c>
      <c r="BH9" s="106">
        <f t="shared" ref="BH9:BH72" si="14">AG9</f>
        <v>0</v>
      </c>
      <c r="BI9" s="106">
        <f t="shared" ref="BI9:BI72" si="15">AB9-AQ9+AZ9</f>
        <v>0</v>
      </c>
      <c r="BJ9" s="106">
        <f t="shared" ref="BJ9:BJ72" si="16">AC9+AH9-AR9+BA9</f>
        <v>0</v>
      </c>
      <c r="BK9" s="106">
        <f t="shared" ref="BK9:BK72" si="17">AD9-AS9+BB9</f>
        <v>0</v>
      </c>
      <c r="BL9" s="106">
        <f t="shared" ref="BL9:BL72" si="18">BJ9+BK9</f>
        <v>0</v>
      </c>
      <c r="BM9" s="106">
        <f t="shared" ref="BM9:BN72" si="19">AE9-AT9+BC9</f>
        <v>0</v>
      </c>
      <c r="BN9" s="106">
        <f t="shared" si="19"/>
        <v>0</v>
      </c>
      <c r="BO9" s="106">
        <f t="shared" ref="BO9:BO72" si="20">BM9+BN9</f>
        <v>0</v>
      </c>
      <c r="BP9" s="106">
        <f t="shared" ref="BP9:BP72" si="21">BE9+BH9+BI9+BJ9+BM9</f>
        <v>1.35</v>
      </c>
      <c r="BQ9" s="106">
        <f t="shared" ref="BQ9:BQ72" si="22">BF9+BK9+BN9</f>
        <v>0.15000000000000002</v>
      </c>
      <c r="BR9" s="106">
        <f t="shared" ref="BR9:BR72" si="23">BP9+BQ9</f>
        <v>1.5</v>
      </c>
      <c r="BS9" s="54">
        <v>0</v>
      </c>
      <c r="BT9" s="54">
        <v>0</v>
      </c>
      <c r="BU9" s="54">
        <v>0</v>
      </c>
      <c r="BV9" s="54">
        <f t="shared" ref="BV9:BV88" si="24">SUM(BT9:BU9)</f>
        <v>0</v>
      </c>
      <c r="BW9" s="54">
        <v>0</v>
      </c>
      <c r="BX9" s="54">
        <v>0</v>
      </c>
      <c r="BY9" s="54">
        <v>0</v>
      </c>
      <c r="BZ9" s="54">
        <v>0</v>
      </c>
      <c r="CA9" s="54">
        <v>0</v>
      </c>
      <c r="CB9" s="54">
        <v>0</v>
      </c>
      <c r="CC9" s="54">
        <f t="shared" ref="CC9:CC72" si="25">BT9+BW9+BX9+BZ9</f>
        <v>0</v>
      </c>
      <c r="CD9" s="54">
        <f t="shared" ref="CD9:CD72" si="26">BU9+BY9+CA9</f>
        <v>0</v>
      </c>
      <c r="CE9" s="54">
        <f t="shared" ref="CE9:CE72" si="27">CC9+CD9</f>
        <v>0</v>
      </c>
      <c r="CF9" s="44" t="s">
        <v>32</v>
      </c>
      <c r="CG9" s="63" t="s">
        <v>33</v>
      </c>
    </row>
    <row r="10" spans="1:85" ht="31.5">
      <c r="A10" s="14">
        <v>3</v>
      </c>
      <c r="B10" s="27" t="s">
        <v>36</v>
      </c>
      <c r="C10" s="120" t="s">
        <v>796</v>
      </c>
      <c r="D10" s="2" t="s">
        <v>27</v>
      </c>
      <c r="E10" s="15" t="s">
        <v>28</v>
      </c>
      <c r="F10" s="15" t="s">
        <v>27</v>
      </c>
      <c r="G10" s="15" t="s">
        <v>29</v>
      </c>
      <c r="H10" s="29">
        <v>1</v>
      </c>
      <c r="I10" s="29">
        <v>1</v>
      </c>
      <c r="J10" s="29">
        <v>4</v>
      </c>
      <c r="K10" s="29">
        <f t="shared" ref="K10:K73" si="28">I10+J10</f>
        <v>5</v>
      </c>
      <c r="L10" s="40" t="s">
        <v>30</v>
      </c>
      <c r="M10" s="40" t="s">
        <v>31</v>
      </c>
      <c r="N10" s="48" t="e">
        <f>IF(#REF!=0,"2018-19","2019-20")</f>
        <v>#REF!</v>
      </c>
      <c r="O10" s="29">
        <v>1</v>
      </c>
      <c r="P10" s="29">
        <v>2.88</v>
      </c>
      <c r="Q10" s="29">
        <f t="shared" si="1"/>
        <v>3.88</v>
      </c>
      <c r="R10" s="29">
        <f t="shared" si="0"/>
        <v>0</v>
      </c>
      <c r="S10" s="29">
        <f t="shared" si="0"/>
        <v>1.1200000000000001</v>
      </c>
      <c r="T10" s="29">
        <f t="shared" si="2"/>
        <v>1.1200000000000001</v>
      </c>
      <c r="U10" s="29">
        <v>1.1200000000000001</v>
      </c>
      <c r="V10" s="29">
        <v>0</v>
      </c>
      <c r="W10" s="105">
        <v>0</v>
      </c>
      <c r="X10" s="54">
        <f t="shared" si="3"/>
        <v>0</v>
      </c>
      <c r="Y10" s="29">
        <v>0</v>
      </c>
      <c r="Z10" s="105">
        <v>0</v>
      </c>
      <c r="AA10" s="29">
        <f t="shared" si="4"/>
        <v>0</v>
      </c>
      <c r="AB10" s="54">
        <v>0</v>
      </c>
      <c r="AC10" s="54">
        <v>0</v>
      </c>
      <c r="AD10" s="54">
        <v>0</v>
      </c>
      <c r="AE10" s="54">
        <v>0</v>
      </c>
      <c r="AF10" s="54">
        <v>0</v>
      </c>
      <c r="AG10" s="54"/>
      <c r="AH10" s="54">
        <v>0</v>
      </c>
      <c r="AI10" s="54">
        <v>0</v>
      </c>
      <c r="AJ10" s="54">
        <f t="shared" si="5"/>
        <v>0</v>
      </c>
      <c r="AK10" s="54">
        <f t="shared" si="6"/>
        <v>0</v>
      </c>
      <c r="AL10" s="54">
        <f t="shared" si="7"/>
        <v>0</v>
      </c>
      <c r="AM10" s="54">
        <f t="shared" si="8"/>
        <v>0</v>
      </c>
      <c r="AN10" s="54"/>
      <c r="AO10" s="54"/>
      <c r="AP10" s="54">
        <f t="shared" si="9"/>
        <v>0</v>
      </c>
      <c r="AQ10" s="54"/>
      <c r="AR10" s="54"/>
      <c r="AS10" s="54"/>
      <c r="AT10" s="54"/>
      <c r="AU10" s="101"/>
      <c r="AV10" s="101"/>
      <c r="AW10" s="54">
        <v>0</v>
      </c>
      <c r="AX10" s="54">
        <v>0</v>
      </c>
      <c r="AY10" s="54">
        <f t="shared" si="10"/>
        <v>0</v>
      </c>
      <c r="AZ10" s="54">
        <v>0</v>
      </c>
      <c r="BA10" s="54">
        <v>0</v>
      </c>
      <c r="BB10" s="54">
        <v>0</v>
      </c>
      <c r="BC10" s="54">
        <v>0</v>
      </c>
      <c r="BD10" s="54">
        <v>0</v>
      </c>
      <c r="BE10" s="106">
        <f t="shared" si="11"/>
        <v>0</v>
      </c>
      <c r="BF10" s="106">
        <f t="shared" si="12"/>
        <v>0</v>
      </c>
      <c r="BG10" s="106">
        <f t="shared" si="13"/>
        <v>0</v>
      </c>
      <c r="BH10" s="106">
        <f t="shared" si="14"/>
        <v>0</v>
      </c>
      <c r="BI10" s="106">
        <f t="shared" si="15"/>
        <v>0</v>
      </c>
      <c r="BJ10" s="106">
        <f t="shared" si="16"/>
        <v>0</v>
      </c>
      <c r="BK10" s="106">
        <f t="shared" si="17"/>
        <v>0</v>
      </c>
      <c r="BL10" s="106">
        <f t="shared" si="18"/>
        <v>0</v>
      </c>
      <c r="BM10" s="106">
        <f t="shared" si="19"/>
        <v>0</v>
      </c>
      <c r="BN10" s="106">
        <f t="shared" si="19"/>
        <v>0</v>
      </c>
      <c r="BO10" s="106">
        <f t="shared" si="20"/>
        <v>0</v>
      </c>
      <c r="BP10" s="106">
        <f t="shared" si="21"/>
        <v>0</v>
      </c>
      <c r="BQ10" s="106">
        <f t="shared" si="22"/>
        <v>0</v>
      </c>
      <c r="BR10" s="106">
        <f t="shared" si="23"/>
        <v>0</v>
      </c>
      <c r="BS10" s="54">
        <v>0</v>
      </c>
      <c r="BT10" s="54">
        <v>0</v>
      </c>
      <c r="BU10" s="54">
        <v>0</v>
      </c>
      <c r="BV10" s="54">
        <f t="shared" si="24"/>
        <v>0</v>
      </c>
      <c r="BW10" s="54">
        <v>0</v>
      </c>
      <c r="BX10" s="54">
        <v>0</v>
      </c>
      <c r="BY10" s="54">
        <v>0</v>
      </c>
      <c r="BZ10" s="54">
        <v>0</v>
      </c>
      <c r="CA10" s="54">
        <v>0</v>
      </c>
      <c r="CB10" s="54">
        <v>0</v>
      </c>
      <c r="CC10" s="54">
        <f t="shared" si="25"/>
        <v>0</v>
      </c>
      <c r="CD10" s="54">
        <f t="shared" si="26"/>
        <v>0</v>
      </c>
      <c r="CE10" s="54">
        <f t="shared" si="27"/>
        <v>0</v>
      </c>
      <c r="CF10" s="45"/>
      <c r="CG10" s="63" t="s">
        <v>33</v>
      </c>
    </row>
    <row r="11" spans="1:85" ht="63">
      <c r="A11" s="14">
        <v>4</v>
      </c>
      <c r="B11" s="27" t="s">
        <v>37</v>
      </c>
      <c r="C11" s="120" t="s">
        <v>796</v>
      </c>
      <c r="D11" s="2" t="s">
        <v>27</v>
      </c>
      <c r="E11" s="15" t="s">
        <v>28</v>
      </c>
      <c r="F11" s="15" t="s">
        <v>27</v>
      </c>
      <c r="G11" s="15" t="s">
        <v>29</v>
      </c>
      <c r="H11" s="29">
        <v>1</v>
      </c>
      <c r="I11" s="29">
        <v>1</v>
      </c>
      <c r="J11" s="29">
        <v>4</v>
      </c>
      <c r="K11" s="29">
        <f t="shared" si="28"/>
        <v>5</v>
      </c>
      <c r="L11" s="40" t="s">
        <v>30</v>
      </c>
      <c r="M11" s="40" t="s">
        <v>31</v>
      </c>
      <c r="N11" s="48" t="e">
        <f>IF(#REF!=0,"2018-19","2019-20")</f>
        <v>#REF!</v>
      </c>
      <c r="O11" s="29">
        <v>1</v>
      </c>
      <c r="P11" s="29">
        <v>0.93</v>
      </c>
      <c r="Q11" s="29">
        <f t="shared" si="1"/>
        <v>1.9300000000000002</v>
      </c>
      <c r="R11" s="29">
        <f t="shared" si="0"/>
        <v>0</v>
      </c>
      <c r="S11" s="29">
        <f t="shared" si="0"/>
        <v>3.07</v>
      </c>
      <c r="T11" s="29">
        <f t="shared" si="2"/>
        <v>3.07</v>
      </c>
      <c r="U11" s="29">
        <v>3.07</v>
      </c>
      <c r="V11" s="29">
        <v>0</v>
      </c>
      <c r="W11" s="105">
        <v>0</v>
      </c>
      <c r="X11" s="29">
        <f t="shared" si="3"/>
        <v>0</v>
      </c>
      <c r="Y11" s="29">
        <v>0</v>
      </c>
      <c r="Z11" s="105">
        <v>0</v>
      </c>
      <c r="AA11" s="29">
        <f t="shared" si="4"/>
        <v>0</v>
      </c>
      <c r="AB11" s="54">
        <v>0</v>
      </c>
      <c r="AC11" s="54">
        <v>0</v>
      </c>
      <c r="AD11" s="54">
        <v>0</v>
      </c>
      <c r="AE11" s="54">
        <v>0</v>
      </c>
      <c r="AF11" s="54">
        <v>0</v>
      </c>
      <c r="AG11" s="54"/>
      <c r="AH11" s="54">
        <v>0</v>
      </c>
      <c r="AI11" s="54">
        <v>0</v>
      </c>
      <c r="AJ11" s="54">
        <f t="shared" si="5"/>
        <v>0</v>
      </c>
      <c r="AK11" s="54">
        <f t="shared" si="6"/>
        <v>0</v>
      </c>
      <c r="AL11" s="54">
        <f t="shared" si="7"/>
        <v>0</v>
      </c>
      <c r="AM11" s="54">
        <f t="shared" si="8"/>
        <v>0</v>
      </c>
      <c r="AN11" s="54"/>
      <c r="AO11" s="54"/>
      <c r="AP11" s="54">
        <f t="shared" si="9"/>
        <v>0</v>
      </c>
      <c r="AQ11" s="54"/>
      <c r="AR11" s="54"/>
      <c r="AS11" s="54"/>
      <c r="AT11" s="54"/>
      <c r="AU11" s="101"/>
      <c r="AV11" s="101"/>
      <c r="AW11" s="54">
        <v>0</v>
      </c>
      <c r="AX11" s="54">
        <v>0</v>
      </c>
      <c r="AY11" s="54">
        <f t="shared" si="10"/>
        <v>0</v>
      </c>
      <c r="AZ11" s="54">
        <v>0</v>
      </c>
      <c r="BA11" s="54">
        <v>0</v>
      </c>
      <c r="BB11" s="54">
        <v>0</v>
      </c>
      <c r="BC11" s="54">
        <v>0</v>
      </c>
      <c r="BD11" s="54">
        <v>0</v>
      </c>
      <c r="BE11" s="106">
        <f t="shared" si="11"/>
        <v>0</v>
      </c>
      <c r="BF11" s="106">
        <f t="shared" si="12"/>
        <v>0</v>
      </c>
      <c r="BG11" s="106">
        <f t="shared" si="13"/>
        <v>0</v>
      </c>
      <c r="BH11" s="106">
        <f t="shared" si="14"/>
        <v>0</v>
      </c>
      <c r="BI11" s="106">
        <f t="shared" si="15"/>
        <v>0</v>
      </c>
      <c r="BJ11" s="106">
        <f t="shared" si="16"/>
        <v>0</v>
      </c>
      <c r="BK11" s="106">
        <f t="shared" si="17"/>
        <v>0</v>
      </c>
      <c r="BL11" s="106">
        <f t="shared" si="18"/>
        <v>0</v>
      </c>
      <c r="BM11" s="106">
        <f t="shared" si="19"/>
        <v>0</v>
      </c>
      <c r="BN11" s="106">
        <f t="shared" si="19"/>
        <v>0</v>
      </c>
      <c r="BO11" s="106">
        <f t="shared" si="20"/>
        <v>0</v>
      </c>
      <c r="BP11" s="106">
        <f t="shared" si="21"/>
        <v>0</v>
      </c>
      <c r="BQ11" s="106">
        <f t="shared" si="22"/>
        <v>0</v>
      </c>
      <c r="BR11" s="106">
        <f t="shared" si="23"/>
        <v>0</v>
      </c>
      <c r="BS11" s="54">
        <v>1.8</v>
      </c>
      <c r="BT11" s="54">
        <v>0</v>
      </c>
      <c r="BU11" s="54">
        <v>0</v>
      </c>
      <c r="BV11" s="54">
        <f t="shared" si="24"/>
        <v>0</v>
      </c>
      <c r="BW11" s="54">
        <v>0</v>
      </c>
      <c r="BX11" s="54">
        <v>0</v>
      </c>
      <c r="BY11" s="54">
        <v>0</v>
      </c>
      <c r="BZ11" s="54">
        <v>0</v>
      </c>
      <c r="CA11" s="54">
        <v>0</v>
      </c>
      <c r="CB11" s="54">
        <v>0</v>
      </c>
      <c r="CC11" s="54">
        <f t="shared" si="25"/>
        <v>0</v>
      </c>
      <c r="CD11" s="54">
        <f t="shared" si="26"/>
        <v>0</v>
      </c>
      <c r="CE11" s="54">
        <f t="shared" si="27"/>
        <v>0</v>
      </c>
      <c r="CF11" s="45"/>
      <c r="CG11" s="63" t="s">
        <v>33</v>
      </c>
    </row>
    <row r="12" spans="1:85" ht="31.5">
      <c r="A12" s="14">
        <v>5</v>
      </c>
      <c r="B12" s="27" t="s">
        <v>38</v>
      </c>
      <c r="C12" s="120" t="s">
        <v>796</v>
      </c>
      <c r="D12" s="2" t="s">
        <v>27</v>
      </c>
      <c r="E12" s="15" t="s">
        <v>28</v>
      </c>
      <c r="F12" s="15" t="s">
        <v>27</v>
      </c>
      <c r="G12" s="15" t="s">
        <v>39</v>
      </c>
      <c r="H12" s="29">
        <v>3.5</v>
      </c>
      <c r="I12" s="29">
        <v>1</v>
      </c>
      <c r="J12" s="29">
        <v>4</v>
      </c>
      <c r="K12" s="29">
        <f t="shared" si="28"/>
        <v>5</v>
      </c>
      <c r="L12" s="40" t="s">
        <v>30</v>
      </c>
      <c r="M12" s="40" t="s">
        <v>31</v>
      </c>
      <c r="N12" s="48" t="e">
        <f>IF(#REF!=0,"2018-19","2019-20")</f>
        <v>#REF!</v>
      </c>
      <c r="O12" s="29">
        <v>1</v>
      </c>
      <c r="P12" s="29">
        <v>1</v>
      </c>
      <c r="Q12" s="29">
        <f t="shared" si="1"/>
        <v>2</v>
      </c>
      <c r="R12" s="29">
        <f t="shared" si="0"/>
        <v>0</v>
      </c>
      <c r="S12" s="29">
        <f t="shared" si="0"/>
        <v>3</v>
      </c>
      <c r="T12" s="29">
        <f t="shared" si="2"/>
        <v>3</v>
      </c>
      <c r="U12" s="29">
        <v>3</v>
      </c>
      <c r="V12" s="29">
        <v>0</v>
      </c>
      <c r="W12" s="105">
        <v>0</v>
      </c>
      <c r="X12" s="54">
        <f t="shared" si="3"/>
        <v>0</v>
      </c>
      <c r="Y12" s="29">
        <v>0</v>
      </c>
      <c r="Z12" s="105">
        <v>0</v>
      </c>
      <c r="AA12" s="54">
        <f t="shared" si="4"/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/>
      <c r="AH12" s="54">
        <v>0</v>
      </c>
      <c r="AI12" s="54">
        <v>0</v>
      </c>
      <c r="AJ12" s="54">
        <f t="shared" si="5"/>
        <v>0</v>
      </c>
      <c r="AK12" s="54">
        <f t="shared" si="6"/>
        <v>0</v>
      </c>
      <c r="AL12" s="54">
        <f t="shared" si="7"/>
        <v>0</v>
      </c>
      <c r="AM12" s="54">
        <f t="shared" si="8"/>
        <v>0</v>
      </c>
      <c r="AN12" s="54"/>
      <c r="AO12" s="54"/>
      <c r="AP12" s="54">
        <f t="shared" si="9"/>
        <v>0</v>
      </c>
      <c r="AQ12" s="54"/>
      <c r="AR12" s="54"/>
      <c r="AS12" s="54"/>
      <c r="AT12" s="54"/>
      <c r="AU12" s="101"/>
      <c r="AV12" s="101"/>
      <c r="AW12" s="54">
        <v>0</v>
      </c>
      <c r="AX12" s="54">
        <v>0</v>
      </c>
      <c r="AY12" s="54">
        <f t="shared" si="10"/>
        <v>0</v>
      </c>
      <c r="AZ12" s="54">
        <v>0</v>
      </c>
      <c r="BA12" s="54">
        <v>0</v>
      </c>
      <c r="BB12" s="54">
        <v>0</v>
      </c>
      <c r="BC12" s="54">
        <v>0</v>
      </c>
      <c r="BD12" s="54">
        <v>0</v>
      </c>
      <c r="BE12" s="106">
        <f t="shared" si="11"/>
        <v>0</v>
      </c>
      <c r="BF12" s="106">
        <f t="shared" si="12"/>
        <v>0</v>
      </c>
      <c r="BG12" s="106">
        <f t="shared" si="13"/>
        <v>0</v>
      </c>
      <c r="BH12" s="106">
        <f t="shared" si="14"/>
        <v>0</v>
      </c>
      <c r="BI12" s="106">
        <f t="shared" si="15"/>
        <v>0</v>
      </c>
      <c r="BJ12" s="106">
        <f t="shared" si="16"/>
        <v>0</v>
      </c>
      <c r="BK12" s="106">
        <f t="shared" si="17"/>
        <v>0</v>
      </c>
      <c r="BL12" s="106">
        <f t="shared" si="18"/>
        <v>0</v>
      </c>
      <c r="BM12" s="106">
        <f t="shared" si="19"/>
        <v>0</v>
      </c>
      <c r="BN12" s="106">
        <f t="shared" si="19"/>
        <v>0</v>
      </c>
      <c r="BO12" s="106">
        <f t="shared" si="20"/>
        <v>0</v>
      </c>
      <c r="BP12" s="106">
        <f t="shared" si="21"/>
        <v>0</v>
      </c>
      <c r="BQ12" s="106">
        <f t="shared" si="22"/>
        <v>0</v>
      </c>
      <c r="BR12" s="106">
        <f t="shared" si="23"/>
        <v>0</v>
      </c>
      <c r="BS12" s="54">
        <v>0</v>
      </c>
      <c r="BT12" s="54">
        <v>0</v>
      </c>
      <c r="BU12" s="54">
        <v>0</v>
      </c>
      <c r="BV12" s="54">
        <f t="shared" si="24"/>
        <v>0</v>
      </c>
      <c r="BW12" s="54">
        <v>0</v>
      </c>
      <c r="BX12" s="54">
        <v>0</v>
      </c>
      <c r="BY12" s="54">
        <v>0</v>
      </c>
      <c r="BZ12" s="54">
        <v>0</v>
      </c>
      <c r="CA12" s="54">
        <v>0</v>
      </c>
      <c r="CB12" s="54">
        <v>0</v>
      </c>
      <c r="CC12" s="54">
        <f t="shared" si="25"/>
        <v>0</v>
      </c>
      <c r="CD12" s="54">
        <f t="shared" si="26"/>
        <v>0</v>
      </c>
      <c r="CE12" s="54">
        <f t="shared" si="27"/>
        <v>0</v>
      </c>
      <c r="CF12" s="45"/>
      <c r="CG12" s="63" t="s">
        <v>40</v>
      </c>
    </row>
    <row r="13" spans="1:85" ht="31.5">
      <c r="A13" s="14">
        <v>6</v>
      </c>
      <c r="B13" s="27" t="s">
        <v>41</v>
      </c>
      <c r="C13" s="120" t="s">
        <v>796</v>
      </c>
      <c r="D13" s="2" t="s">
        <v>27</v>
      </c>
      <c r="E13" s="15" t="s">
        <v>28</v>
      </c>
      <c r="F13" s="15" t="s">
        <v>27</v>
      </c>
      <c r="G13" s="15" t="s">
        <v>29</v>
      </c>
      <c r="H13" s="29">
        <v>1</v>
      </c>
      <c r="I13" s="29">
        <v>1</v>
      </c>
      <c r="J13" s="29">
        <v>3.9699999999999998</v>
      </c>
      <c r="K13" s="29">
        <f t="shared" si="28"/>
        <v>4.97</v>
      </c>
      <c r="L13" s="40" t="s">
        <v>30</v>
      </c>
      <c r="M13" s="40" t="s">
        <v>31</v>
      </c>
      <c r="N13" s="48" t="e">
        <f>IF(#REF!=0,"2018-19","2019-20")</f>
        <v>#REF!</v>
      </c>
      <c r="O13" s="29">
        <v>1</v>
      </c>
      <c r="P13" s="29">
        <v>1.8900000000000001</v>
      </c>
      <c r="Q13" s="29">
        <f t="shared" si="1"/>
        <v>2.89</v>
      </c>
      <c r="R13" s="29">
        <f t="shared" si="0"/>
        <v>0</v>
      </c>
      <c r="S13" s="29">
        <f t="shared" si="0"/>
        <v>2.0799999999999996</v>
      </c>
      <c r="T13" s="29">
        <f t="shared" si="2"/>
        <v>2.0799999999999996</v>
      </c>
      <c r="U13" s="29">
        <v>2.0799999999999996</v>
      </c>
      <c r="V13" s="29">
        <v>0</v>
      </c>
      <c r="W13" s="105">
        <v>0</v>
      </c>
      <c r="X13" s="54">
        <f t="shared" si="3"/>
        <v>0</v>
      </c>
      <c r="Y13" s="29">
        <v>0</v>
      </c>
      <c r="Z13" s="105">
        <v>0</v>
      </c>
      <c r="AA13" s="54">
        <f t="shared" si="4"/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/>
      <c r="AH13" s="54">
        <v>0</v>
      </c>
      <c r="AI13" s="54">
        <v>0</v>
      </c>
      <c r="AJ13" s="54">
        <f t="shared" si="5"/>
        <v>0</v>
      </c>
      <c r="AK13" s="54">
        <f t="shared" si="6"/>
        <v>0</v>
      </c>
      <c r="AL13" s="54">
        <f t="shared" si="7"/>
        <v>0</v>
      </c>
      <c r="AM13" s="54">
        <f t="shared" si="8"/>
        <v>0</v>
      </c>
      <c r="AN13" s="54"/>
      <c r="AO13" s="54"/>
      <c r="AP13" s="54">
        <f t="shared" si="9"/>
        <v>0</v>
      </c>
      <c r="AQ13" s="54"/>
      <c r="AR13" s="54"/>
      <c r="AS13" s="54"/>
      <c r="AT13" s="54"/>
      <c r="AU13" s="101"/>
      <c r="AV13" s="101"/>
      <c r="AW13" s="54">
        <v>0</v>
      </c>
      <c r="AX13" s="54">
        <v>0</v>
      </c>
      <c r="AY13" s="54">
        <f t="shared" si="10"/>
        <v>0</v>
      </c>
      <c r="AZ13" s="54">
        <v>0</v>
      </c>
      <c r="BA13" s="54">
        <v>0</v>
      </c>
      <c r="BB13" s="54">
        <v>0</v>
      </c>
      <c r="BC13" s="54">
        <v>0</v>
      </c>
      <c r="BD13" s="54">
        <v>0</v>
      </c>
      <c r="BE13" s="106">
        <f t="shared" si="11"/>
        <v>0</v>
      </c>
      <c r="BF13" s="106">
        <f t="shared" si="12"/>
        <v>0</v>
      </c>
      <c r="BG13" s="106">
        <f t="shared" si="13"/>
        <v>0</v>
      </c>
      <c r="BH13" s="106">
        <f t="shared" si="14"/>
        <v>0</v>
      </c>
      <c r="BI13" s="106">
        <f t="shared" si="15"/>
        <v>0</v>
      </c>
      <c r="BJ13" s="106">
        <f t="shared" si="16"/>
        <v>0</v>
      </c>
      <c r="BK13" s="106">
        <f t="shared" si="17"/>
        <v>0</v>
      </c>
      <c r="BL13" s="106">
        <f t="shared" si="18"/>
        <v>0</v>
      </c>
      <c r="BM13" s="106">
        <f t="shared" si="19"/>
        <v>0</v>
      </c>
      <c r="BN13" s="106">
        <f t="shared" si="19"/>
        <v>0</v>
      </c>
      <c r="BO13" s="106">
        <f t="shared" si="20"/>
        <v>0</v>
      </c>
      <c r="BP13" s="106">
        <f t="shared" si="21"/>
        <v>0</v>
      </c>
      <c r="BQ13" s="106">
        <f t="shared" si="22"/>
        <v>0</v>
      </c>
      <c r="BR13" s="106">
        <f t="shared" si="23"/>
        <v>0</v>
      </c>
      <c r="BS13" s="54">
        <v>0</v>
      </c>
      <c r="BT13" s="54">
        <v>0</v>
      </c>
      <c r="BU13" s="54">
        <v>0</v>
      </c>
      <c r="BV13" s="54">
        <f t="shared" si="24"/>
        <v>0</v>
      </c>
      <c r="BW13" s="54">
        <v>0</v>
      </c>
      <c r="BX13" s="54">
        <v>0</v>
      </c>
      <c r="BY13" s="54">
        <v>0</v>
      </c>
      <c r="BZ13" s="54">
        <v>0</v>
      </c>
      <c r="CA13" s="54">
        <v>0</v>
      </c>
      <c r="CB13" s="54">
        <v>0</v>
      </c>
      <c r="CC13" s="54">
        <f t="shared" si="25"/>
        <v>0</v>
      </c>
      <c r="CD13" s="54">
        <f t="shared" si="26"/>
        <v>0</v>
      </c>
      <c r="CE13" s="54">
        <f t="shared" si="27"/>
        <v>0</v>
      </c>
      <c r="CF13" s="45"/>
      <c r="CG13" s="63" t="s">
        <v>40</v>
      </c>
    </row>
    <row r="14" spans="1:85" ht="31.5">
      <c r="A14" s="14">
        <v>7</v>
      </c>
      <c r="B14" s="27" t="s">
        <v>42</v>
      </c>
      <c r="C14" s="120" t="s">
        <v>796</v>
      </c>
      <c r="D14" s="2" t="s">
        <v>27</v>
      </c>
      <c r="E14" s="15" t="s">
        <v>28</v>
      </c>
      <c r="F14" s="15" t="s">
        <v>27</v>
      </c>
      <c r="G14" s="15" t="s">
        <v>29</v>
      </c>
      <c r="H14" s="29">
        <v>1</v>
      </c>
      <c r="I14" s="29">
        <v>1</v>
      </c>
      <c r="J14" s="29">
        <v>4</v>
      </c>
      <c r="K14" s="29">
        <f t="shared" si="28"/>
        <v>5</v>
      </c>
      <c r="L14" s="40" t="s">
        <v>30</v>
      </c>
      <c r="M14" s="40" t="s">
        <v>31</v>
      </c>
      <c r="N14" s="48" t="e">
        <f>IF(#REF!=0,"2018-19","2019-20")</f>
        <v>#REF!</v>
      </c>
      <c r="O14" s="29">
        <v>1</v>
      </c>
      <c r="P14" s="29">
        <v>3.14</v>
      </c>
      <c r="Q14" s="29">
        <f t="shared" si="1"/>
        <v>4.1400000000000006</v>
      </c>
      <c r="R14" s="29">
        <f t="shared" si="0"/>
        <v>0</v>
      </c>
      <c r="S14" s="29">
        <f t="shared" si="0"/>
        <v>0.85999999999999988</v>
      </c>
      <c r="T14" s="29">
        <f t="shared" si="2"/>
        <v>0.85999999999999988</v>
      </c>
      <c r="U14" s="29">
        <v>0.85999999999999988</v>
      </c>
      <c r="V14" s="29">
        <v>0</v>
      </c>
      <c r="W14" s="105">
        <v>0</v>
      </c>
      <c r="X14" s="54">
        <f t="shared" si="3"/>
        <v>0</v>
      </c>
      <c r="Y14" s="29">
        <v>0</v>
      </c>
      <c r="Z14" s="105">
        <v>0</v>
      </c>
      <c r="AA14" s="54">
        <f t="shared" si="4"/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  <c r="AG14" s="54"/>
      <c r="AH14" s="54">
        <v>0</v>
      </c>
      <c r="AI14" s="54">
        <v>0</v>
      </c>
      <c r="AJ14" s="54">
        <f t="shared" si="5"/>
        <v>0</v>
      </c>
      <c r="AK14" s="54">
        <f t="shared" si="6"/>
        <v>0</v>
      </c>
      <c r="AL14" s="54">
        <f t="shared" si="7"/>
        <v>0</v>
      </c>
      <c r="AM14" s="54">
        <f t="shared" si="8"/>
        <v>0</v>
      </c>
      <c r="AN14" s="54"/>
      <c r="AO14" s="54"/>
      <c r="AP14" s="54">
        <f t="shared" si="9"/>
        <v>0</v>
      </c>
      <c r="AQ14" s="54"/>
      <c r="AR14" s="54"/>
      <c r="AS14" s="54"/>
      <c r="AT14" s="54"/>
      <c r="AU14" s="101"/>
      <c r="AV14" s="101"/>
      <c r="AW14" s="54">
        <v>0</v>
      </c>
      <c r="AX14" s="54">
        <v>0</v>
      </c>
      <c r="AY14" s="54">
        <f t="shared" si="10"/>
        <v>0</v>
      </c>
      <c r="AZ14" s="54">
        <v>0</v>
      </c>
      <c r="BA14" s="54">
        <v>0</v>
      </c>
      <c r="BB14" s="54">
        <v>0</v>
      </c>
      <c r="BC14" s="54">
        <v>0</v>
      </c>
      <c r="BD14" s="54">
        <v>0</v>
      </c>
      <c r="BE14" s="106">
        <f t="shared" si="11"/>
        <v>0</v>
      </c>
      <c r="BF14" s="106">
        <f t="shared" si="12"/>
        <v>0</v>
      </c>
      <c r="BG14" s="106">
        <f t="shared" si="13"/>
        <v>0</v>
      </c>
      <c r="BH14" s="106">
        <f t="shared" si="14"/>
        <v>0</v>
      </c>
      <c r="BI14" s="106">
        <f t="shared" si="15"/>
        <v>0</v>
      </c>
      <c r="BJ14" s="106">
        <f t="shared" si="16"/>
        <v>0</v>
      </c>
      <c r="BK14" s="106">
        <f t="shared" si="17"/>
        <v>0</v>
      </c>
      <c r="BL14" s="106">
        <f t="shared" si="18"/>
        <v>0</v>
      </c>
      <c r="BM14" s="106">
        <f t="shared" si="19"/>
        <v>0</v>
      </c>
      <c r="BN14" s="106">
        <f t="shared" si="19"/>
        <v>0</v>
      </c>
      <c r="BO14" s="106">
        <f t="shared" si="20"/>
        <v>0</v>
      </c>
      <c r="BP14" s="106">
        <f t="shared" si="21"/>
        <v>0</v>
      </c>
      <c r="BQ14" s="106">
        <f t="shared" si="22"/>
        <v>0</v>
      </c>
      <c r="BR14" s="106">
        <f t="shared" si="23"/>
        <v>0</v>
      </c>
      <c r="BS14" s="54">
        <v>0</v>
      </c>
      <c r="BT14" s="54">
        <v>0</v>
      </c>
      <c r="BU14" s="54">
        <v>0</v>
      </c>
      <c r="BV14" s="54">
        <f t="shared" si="24"/>
        <v>0</v>
      </c>
      <c r="BW14" s="54">
        <v>0</v>
      </c>
      <c r="BX14" s="54">
        <v>0</v>
      </c>
      <c r="BY14" s="54">
        <v>0</v>
      </c>
      <c r="BZ14" s="54">
        <v>0</v>
      </c>
      <c r="CA14" s="54">
        <v>0</v>
      </c>
      <c r="CB14" s="54">
        <v>0</v>
      </c>
      <c r="CC14" s="54">
        <f t="shared" si="25"/>
        <v>0</v>
      </c>
      <c r="CD14" s="54">
        <f t="shared" si="26"/>
        <v>0</v>
      </c>
      <c r="CE14" s="54">
        <f t="shared" si="27"/>
        <v>0</v>
      </c>
      <c r="CF14" s="45"/>
      <c r="CG14" s="63" t="s">
        <v>40</v>
      </c>
    </row>
    <row r="15" spans="1:85" ht="31.5">
      <c r="A15" s="14">
        <v>8</v>
      </c>
      <c r="B15" s="27" t="s">
        <v>43</v>
      </c>
      <c r="C15" s="120" t="s">
        <v>796</v>
      </c>
      <c r="D15" s="2" t="s">
        <v>27</v>
      </c>
      <c r="E15" s="15" t="s">
        <v>28</v>
      </c>
      <c r="F15" s="15" t="s">
        <v>27</v>
      </c>
      <c r="G15" s="15" t="s">
        <v>29</v>
      </c>
      <c r="H15" s="29">
        <v>1</v>
      </c>
      <c r="I15" s="29">
        <v>1</v>
      </c>
      <c r="J15" s="29">
        <v>4</v>
      </c>
      <c r="K15" s="29">
        <f t="shared" si="28"/>
        <v>5</v>
      </c>
      <c r="L15" s="40" t="s">
        <v>30</v>
      </c>
      <c r="M15" s="40" t="s">
        <v>31</v>
      </c>
      <c r="N15" s="48" t="e">
        <f>IF(#REF!=0,"2018-19","2019-20")</f>
        <v>#REF!</v>
      </c>
      <c r="O15" s="29">
        <v>1</v>
      </c>
      <c r="P15" s="29">
        <v>3.27</v>
      </c>
      <c r="Q15" s="29">
        <f t="shared" si="1"/>
        <v>4.2699999999999996</v>
      </c>
      <c r="R15" s="29">
        <f t="shared" si="0"/>
        <v>0</v>
      </c>
      <c r="S15" s="29">
        <f t="shared" si="0"/>
        <v>0.73</v>
      </c>
      <c r="T15" s="29">
        <f t="shared" si="2"/>
        <v>0.73</v>
      </c>
      <c r="U15" s="29">
        <v>0.73</v>
      </c>
      <c r="V15" s="29">
        <v>0</v>
      </c>
      <c r="W15" s="105">
        <v>0</v>
      </c>
      <c r="X15" s="54">
        <f t="shared" si="3"/>
        <v>0</v>
      </c>
      <c r="Y15" s="29">
        <v>0</v>
      </c>
      <c r="Z15" s="105">
        <v>0</v>
      </c>
      <c r="AA15" s="54">
        <f t="shared" si="4"/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/>
      <c r="AH15" s="54">
        <v>0</v>
      </c>
      <c r="AI15" s="54">
        <v>0</v>
      </c>
      <c r="AJ15" s="54">
        <f t="shared" si="5"/>
        <v>0</v>
      </c>
      <c r="AK15" s="54">
        <f t="shared" si="6"/>
        <v>0</v>
      </c>
      <c r="AL15" s="54">
        <f t="shared" si="7"/>
        <v>0</v>
      </c>
      <c r="AM15" s="54">
        <f t="shared" si="8"/>
        <v>0</v>
      </c>
      <c r="AN15" s="54"/>
      <c r="AO15" s="54"/>
      <c r="AP15" s="54">
        <f t="shared" si="9"/>
        <v>0</v>
      </c>
      <c r="AQ15" s="54"/>
      <c r="AR15" s="54"/>
      <c r="AS15" s="54"/>
      <c r="AT15" s="54"/>
      <c r="AU15" s="101"/>
      <c r="AV15" s="101"/>
      <c r="AW15" s="54">
        <v>0</v>
      </c>
      <c r="AX15" s="54">
        <v>0</v>
      </c>
      <c r="AY15" s="54">
        <f t="shared" si="10"/>
        <v>0</v>
      </c>
      <c r="AZ15" s="54">
        <v>0</v>
      </c>
      <c r="BA15" s="54">
        <v>0</v>
      </c>
      <c r="BB15" s="54">
        <v>0</v>
      </c>
      <c r="BC15" s="54">
        <v>0</v>
      </c>
      <c r="BD15" s="54">
        <v>0</v>
      </c>
      <c r="BE15" s="106">
        <f t="shared" si="11"/>
        <v>0</v>
      </c>
      <c r="BF15" s="106">
        <f t="shared" si="12"/>
        <v>0</v>
      </c>
      <c r="BG15" s="106">
        <f t="shared" si="13"/>
        <v>0</v>
      </c>
      <c r="BH15" s="106">
        <f t="shared" si="14"/>
        <v>0</v>
      </c>
      <c r="BI15" s="106">
        <f t="shared" si="15"/>
        <v>0</v>
      </c>
      <c r="BJ15" s="106">
        <f t="shared" si="16"/>
        <v>0</v>
      </c>
      <c r="BK15" s="106">
        <f t="shared" si="17"/>
        <v>0</v>
      </c>
      <c r="BL15" s="106">
        <f t="shared" si="18"/>
        <v>0</v>
      </c>
      <c r="BM15" s="106">
        <f t="shared" si="19"/>
        <v>0</v>
      </c>
      <c r="BN15" s="106">
        <f t="shared" si="19"/>
        <v>0</v>
      </c>
      <c r="BO15" s="106">
        <f t="shared" si="20"/>
        <v>0</v>
      </c>
      <c r="BP15" s="106">
        <f t="shared" si="21"/>
        <v>0</v>
      </c>
      <c r="BQ15" s="106">
        <f t="shared" si="22"/>
        <v>0</v>
      </c>
      <c r="BR15" s="106">
        <f t="shared" si="23"/>
        <v>0</v>
      </c>
      <c r="BS15" s="54">
        <v>0.73</v>
      </c>
      <c r="BT15" s="54">
        <v>0</v>
      </c>
      <c r="BU15" s="54">
        <v>0</v>
      </c>
      <c r="BV15" s="54">
        <f t="shared" si="24"/>
        <v>0</v>
      </c>
      <c r="BW15" s="54">
        <v>0</v>
      </c>
      <c r="BX15" s="54">
        <v>0</v>
      </c>
      <c r="BY15" s="54">
        <v>0</v>
      </c>
      <c r="BZ15" s="54">
        <v>0</v>
      </c>
      <c r="CA15" s="54">
        <v>0</v>
      </c>
      <c r="CB15" s="54">
        <v>0</v>
      </c>
      <c r="CC15" s="54">
        <f t="shared" si="25"/>
        <v>0</v>
      </c>
      <c r="CD15" s="54">
        <f t="shared" si="26"/>
        <v>0</v>
      </c>
      <c r="CE15" s="54">
        <f t="shared" si="27"/>
        <v>0</v>
      </c>
      <c r="CF15" s="45"/>
      <c r="CG15" s="63" t="s">
        <v>814</v>
      </c>
    </row>
    <row r="16" spans="1:85" ht="31.5">
      <c r="A16" s="14">
        <v>9</v>
      </c>
      <c r="B16" s="27" t="s">
        <v>44</v>
      </c>
      <c r="C16" s="120" t="s">
        <v>796</v>
      </c>
      <c r="D16" s="2" t="s">
        <v>27</v>
      </c>
      <c r="E16" s="15" t="s">
        <v>28</v>
      </c>
      <c r="F16" s="15" t="s">
        <v>27</v>
      </c>
      <c r="G16" s="15" t="s">
        <v>29</v>
      </c>
      <c r="H16" s="29">
        <v>1</v>
      </c>
      <c r="I16" s="29">
        <v>1</v>
      </c>
      <c r="J16" s="29">
        <v>4</v>
      </c>
      <c r="K16" s="29">
        <f t="shared" si="28"/>
        <v>5</v>
      </c>
      <c r="L16" s="40" t="s">
        <v>30</v>
      </c>
      <c r="M16" s="40" t="s">
        <v>31</v>
      </c>
      <c r="N16" s="48" t="e">
        <f>IF(#REF!=0,"2018-19","2019-20")</f>
        <v>#REF!</v>
      </c>
      <c r="O16" s="29">
        <v>0.95799999999999996</v>
      </c>
      <c r="P16" s="29">
        <v>2</v>
      </c>
      <c r="Q16" s="29">
        <f t="shared" si="1"/>
        <v>2.9580000000000002</v>
      </c>
      <c r="R16" s="29">
        <f t="shared" si="0"/>
        <v>4.2000000000000037E-2</v>
      </c>
      <c r="S16" s="29">
        <f t="shared" si="0"/>
        <v>2</v>
      </c>
      <c r="T16" s="29">
        <f t="shared" si="2"/>
        <v>2.0419999999999998</v>
      </c>
      <c r="U16" s="29">
        <v>2</v>
      </c>
      <c r="V16" s="29">
        <v>0</v>
      </c>
      <c r="W16" s="105">
        <v>0</v>
      </c>
      <c r="X16" s="54">
        <f t="shared" si="3"/>
        <v>0</v>
      </c>
      <c r="Y16" s="29">
        <v>0</v>
      </c>
      <c r="Z16" s="105">
        <v>0</v>
      </c>
      <c r="AA16" s="54">
        <f t="shared" si="4"/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/>
      <c r="AH16" s="54">
        <v>0</v>
      </c>
      <c r="AI16" s="54">
        <v>0</v>
      </c>
      <c r="AJ16" s="54">
        <f t="shared" si="5"/>
        <v>0</v>
      </c>
      <c r="AK16" s="54">
        <f t="shared" si="6"/>
        <v>0</v>
      </c>
      <c r="AL16" s="54">
        <f t="shared" si="7"/>
        <v>0</v>
      </c>
      <c r="AM16" s="54">
        <f t="shared" si="8"/>
        <v>0</v>
      </c>
      <c r="AN16" s="54"/>
      <c r="AO16" s="54"/>
      <c r="AP16" s="54">
        <f t="shared" si="9"/>
        <v>0</v>
      </c>
      <c r="AQ16" s="54"/>
      <c r="AR16" s="54"/>
      <c r="AS16" s="54"/>
      <c r="AT16" s="54"/>
      <c r="AU16" s="101"/>
      <c r="AV16" s="101"/>
      <c r="AW16" s="54">
        <v>0</v>
      </c>
      <c r="AX16" s="54">
        <v>0</v>
      </c>
      <c r="AY16" s="15"/>
      <c r="AZ16" s="54">
        <v>0</v>
      </c>
      <c r="BA16" s="54">
        <v>0</v>
      </c>
      <c r="BB16" s="54">
        <v>0</v>
      </c>
      <c r="BC16" s="54">
        <v>0</v>
      </c>
      <c r="BD16" s="54">
        <v>0</v>
      </c>
      <c r="BE16" s="106">
        <f t="shared" si="11"/>
        <v>0</v>
      </c>
      <c r="BF16" s="106">
        <f t="shared" si="12"/>
        <v>0</v>
      </c>
      <c r="BG16" s="106">
        <f t="shared" si="13"/>
        <v>0</v>
      </c>
      <c r="BH16" s="106">
        <f t="shared" si="14"/>
        <v>0</v>
      </c>
      <c r="BI16" s="106">
        <f t="shared" si="15"/>
        <v>0</v>
      </c>
      <c r="BJ16" s="106">
        <f t="shared" si="16"/>
        <v>0</v>
      </c>
      <c r="BK16" s="106">
        <f t="shared" si="17"/>
        <v>0</v>
      </c>
      <c r="BL16" s="106">
        <f t="shared" si="18"/>
        <v>0</v>
      </c>
      <c r="BM16" s="106">
        <f t="shared" si="19"/>
        <v>0</v>
      </c>
      <c r="BN16" s="106">
        <f t="shared" si="19"/>
        <v>0</v>
      </c>
      <c r="BO16" s="106">
        <f t="shared" si="20"/>
        <v>0</v>
      </c>
      <c r="BP16" s="106">
        <f t="shared" si="21"/>
        <v>0</v>
      </c>
      <c r="BQ16" s="106">
        <f t="shared" si="22"/>
        <v>0</v>
      </c>
      <c r="BR16" s="106">
        <f t="shared" si="23"/>
        <v>0</v>
      </c>
      <c r="BS16" s="54">
        <v>2</v>
      </c>
      <c r="BT16" s="54">
        <v>0</v>
      </c>
      <c r="BU16" s="54">
        <v>0</v>
      </c>
      <c r="BV16" s="54">
        <f t="shared" si="24"/>
        <v>0</v>
      </c>
      <c r="BW16" s="54">
        <v>0</v>
      </c>
      <c r="BX16" s="54">
        <v>0</v>
      </c>
      <c r="BY16" s="54">
        <v>0</v>
      </c>
      <c r="BZ16" s="54">
        <v>0</v>
      </c>
      <c r="CA16" s="54">
        <v>0</v>
      </c>
      <c r="CB16" s="54">
        <v>0</v>
      </c>
      <c r="CC16" s="54">
        <f t="shared" si="25"/>
        <v>0</v>
      </c>
      <c r="CD16" s="54">
        <f t="shared" si="26"/>
        <v>0</v>
      </c>
      <c r="CE16" s="54">
        <f t="shared" si="27"/>
        <v>0</v>
      </c>
      <c r="CF16" s="45"/>
      <c r="CG16" s="63" t="s">
        <v>814</v>
      </c>
    </row>
    <row r="17" spans="1:85" ht="31.5">
      <c r="A17" s="14">
        <v>10</v>
      </c>
      <c r="B17" s="27" t="s">
        <v>45</v>
      </c>
      <c r="C17" s="120" t="s">
        <v>796</v>
      </c>
      <c r="D17" s="2" t="s">
        <v>27</v>
      </c>
      <c r="E17" s="15" t="s">
        <v>28</v>
      </c>
      <c r="F17" s="15" t="s">
        <v>27</v>
      </c>
      <c r="G17" s="15" t="s">
        <v>29</v>
      </c>
      <c r="H17" s="29">
        <v>1</v>
      </c>
      <c r="I17" s="29">
        <v>29.83</v>
      </c>
      <c r="J17" s="29">
        <v>18.380000000000003</v>
      </c>
      <c r="K17" s="29">
        <f t="shared" si="28"/>
        <v>48.21</v>
      </c>
      <c r="L17" s="40" t="s">
        <v>30</v>
      </c>
      <c r="M17" s="40" t="s">
        <v>31</v>
      </c>
      <c r="N17" s="48" t="e">
        <f>IF(#REF!=0,"2018-19","2019-20")</f>
        <v>#REF!</v>
      </c>
      <c r="O17" s="29">
        <v>5.0599999999999996</v>
      </c>
      <c r="P17" s="29">
        <v>2.75</v>
      </c>
      <c r="Q17" s="29">
        <f t="shared" si="1"/>
        <v>7.81</v>
      </c>
      <c r="R17" s="29">
        <f t="shared" si="0"/>
        <v>24.77</v>
      </c>
      <c r="S17" s="29">
        <f t="shared" si="0"/>
        <v>15.630000000000003</v>
      </c>
      <c r="T17" s="29">
        <f t="shared" si="2"/>
        <v>40.400000000000006</v>
      </c>
      <c r="U17" s="29">
        <v>15.630000000000003</v>
      </c>
      <c r="V17" s="29">
        <v>0</v>
      </c>
      <c r="W17" s="105">
        <v>0</v>
      </c>
      <c r="X17" s="54">
        <f t="shared" si="3"/>
        <v>0</v>
      </c>
      <c r="Y17" s="29">
        <v>0</v>
      </c>
      <c r="Z17" s="105">
        <v>0</v>
      </c>
      <c r="AA17" s="54">
        <f t="shared" si="4"/>
        <v>0</v>
      </c>
      <c r="AB17" s="54">
        <v>0</v>
      </c>
      <c r="AC17" s="54">
        <v>0</v>
      </c>
      <c r="AD17" s="54">
        <v>0</v>
      </c>
      <c r="AE17" s="54">
        <v>0.85</v>
      </c>
      <c r="AF17" s="54">
        <v>0.09</v>
      </c>
      <c r="AG17" s="54"/>
      <c r="AH17" s="54">
        <v>0</v>
      </c>
      <c r="AI17" s="54">
        <v>0</v>
      </c>
      <c r="AJ17" s="54">
        <f t="shared" si="5"/>
        <v>0</v>
      </c>
      <c r="AK17" s="54">
        <f t="shared" si="6"/>
        <v>0.85</v>
      </c>
      <c r="AL17" s="54">
        <f t="shared" si="7"/>
        <v>0.09</v>
      </c>
      <c r="AM17" s="54">
        <f t="shared" si="8"/>
        <v>0.94</v>
      </c>
      <c r="AN17" s="54"/>
      <c r="AO17" s="54"/>
      <c r="AP17" s="54">
        <f t="shared" si="9"/>
        <v>0</v>
      </c>
      <c r="AQ17" s="54"/>
      <c r="AR17" s="54"/>
      <c r="AS17" s="54"/>
      <c r="AT17" s="54"/>
      <c r="AU17" s="101"/>
      <c r="AV17" s="101"/>
      <c r="AW17" s="54">
        <v>1.96</v>
      </c>
      <c r="AX17" s="54">
        <v>0.2</v>
      </c>
      <c r="AY17" s="54">
        <f>AW17+AX17</f>
        <v>2.16</v>
      </c>
      <c r="AZ17" s="54">
        <v>0.17</v>
      </c>
      <c r="BA17" s="54">
        <v>0</v>
      </c>
      <c r="BB17" s="54">
        <v>0</v>
      </c>
      <c r="BC17" s="54">
        <v>1.65</v>
      </c>
      <c r="BD17" s="54">
        <v>0.18</v>
      </c>
      <c r="BE17" s="106">
        <f t="shared" si="11"/>
        <v>1.96</v>
      </c>
      <c r="BF17" s="106">
        <f t="shared" si="12"/>
        <v>0.2</v>
      </c>
      <c r="BG17" s="106">
        <f t="shared" si="13"/>
        <v>2.16</v>
      </c>
      <c r="BH17" s="106">
        <f t="shared" si="14"/>
        <v>0</v>
      </c>
      <c r="BI17" s="106">
        <f t="shared" si="15"/>
        <v>0.17</v>
      </c>
      <c r="BJ17" s="106">
        <f t="shared" si="16"/>
        <v>0</v>
      </c>
      <c r="BK17" s="106">
        <f t="shared" si="17"/>
        <v>0</v>
      </c>
      <c r="BL17" s="106">
        <f t="shared" si="18"/>
        <v>0</v>
      </c>
      <c r="BM17" s="106">
        <f t="shared" si="19"/>
        <v>2.5</v>
      </c>
      <c r="BN17" s="106">
        <f t="shared" si="19"/>
        <v>0.27</v>
      </c>
      <c r="BO17" s="106">
        <f t="shared" si="20"/>
        <v>2.77</v>
      </c>
      <c r="BP17" s="106">
        <f t="shared" si="21"/>
        <v>4.63</v>
      </c>
      <c r="BQ17" s="106">
        <f t="shared" si="22"/>
        <v>0.47000000000000003</v>
      </c>
      <c r="BR17" s="106">
        <f t="shared" si="23"/>
        <v>5.0999999999999996</v>
      </c>
      <c r="BS17" s="54">
        <v>0</v>
      </c>
      <c r="BT17" s="54">
        <v>0</v>
      </c>
      <c r="BU17" s="54">
        <v>0</v>
      </c>
      <c r="BV17" s="54">
        <f t="shared" si="24"/>
        <v>0</v>
      </c>
      <c r="BW17" s="54">
        <v>0</v>
      </c>
      <c r="BX17" s="54">
        <v>0</v>
      </c>
      <c r="BY17" s="54">
        <v>0</v>
      </c>
      <c r="BZ17" s="54">
        <v>0.85</v>
      </c>
      <c r="CA17" s="54">
        <v>0.09</v>
      </c>
      <c r="CB17" s="54">
        <v>0</v>
      </c>
      <c r="CC17" s="54">
        <f t="shared" si="25"/>
        <v>0.85</v>
      </c>
      <c r="CD17" s="54">
        <f t="shared" si="26"/>
        <v>0.09</v>
      </c>
      <c r="CE17" s="54">
        <f t="shared" si="27"/>
        <v>0.94</v>
      </c>
      <c r="CF17" s="44" t="s">
        <v>46</v>
      </c>
      <c r="CG17" s="63" t="s">
        <v>40</v>
      </c>
    </row>
    <row r="18" spans="1:85">
      <c r="A18" s="14">
        <v>11</v>
      </c>
      <c r="B18" s="27" t="s">
        <v>47</v>
      </c>
      <c r="C18" s="120" t="s">
        <v>796</v>
      </c>
      <c r="D18" s="2" t="s">
        <v>27</v>
      </c>
      <c r="E18" s="15" t="s">
        <v>28</v>
      </c>
      <c r="F18" s="15" t="s">
        <v>27</v>
      </c>
      <c r="G18" s="15" t="s">
        <v>29</v>
      </c>
      <c r="H18" s="29">
        <v>1</v>
      </c>
      <c r="I18" s="29">
        <v>5.12</v>
      </c>
      <c r="J18" s="29">
        <v>1.1299999999999999</v>
      </c>
      <c r="K18" s="29">
        <f t="shared" si="28"/>
        <v>6.25</v>
      </c>
      <c r="L18" s="40" t="s">
        <v>30</v>
      </c>
      <c r="M18" s="40" t="s">
        <v>48</v>
      </c>
      <c r="N18" s="48" t="e">
        <f>IF(#REF!=0,"2018-19","2019-20")</f>
        <v>#REF!</v>
      </c>
      <c r="O18" s="29">
        <v>3.2399999999999998</v>
      </c>
      <c r="P18" s="29">
        <v>0</v>
      </c>
      <c r="Q18" s="29">
        <f t="shared" si="1"/>
        <v>3.2399999999999998</v>
      </c>
      <c r="R18" s="29">
        <f t="shared" si="0"/>
        <v>1.8800000000000003</v>
      </c>
      <c r="S18" s="29">
        <f t="shared" si="0"/>
        <v>1.1299999999999999</v>
      </c>
      <c r="T18" s="29">
        <f t="shared" si="2"/>
        <v>3.0100000000000002</v>
      </c>
      <c r="U18" s="29">
        <v>1.1299999999999999</v>
      </c>
      <c r="V18" s="29">
        <v>1.0080000000000002</v>
      </c>
      <c r="W18" s="105">
        <v>0.11200000000000004</v>
      </c>
      <c r="X18" s="54">
        <f t="shared" si="3"/>
        <v>1.1200000000000003</v>
      </c>
      <c r="Y18" s="29">
        <v>1.0080000000000002</v>
      </c>
      <c r="Z18" s="105">
        <v>0.11200000000000004</v>
      </c>
      <c r="AA18" s="54">
        <f t="shared" si="4"/>
        <v>1.1200000000000003</v>
      </c>
      <c r="AB18" s="54">
        <v>0</v>
      </c>
      <c r="AC18" s="54">
        <v>0</v>
      </c>
      <c r="AD18" s="54">
        <v>0</v>
      </c>
      <c r="AE18" s="54">
        <v>0.68</v>
      </c>
      <c r="AF18" s="54">
        <v>0.08</v>
      </c>
      <c r="AG18" s="54"/>
      <c r="AH18" s="54">
        <v>0</v>
      </c>
      <c r="AI18" s="54">
        <v>0</v>
      </c>
      <c r="AJ18" s="54">
        <f t="shared" si="5"/>
        <v>0</v>
      </c>
      <c r="AK18" s="54">
        <f t="shared" si="6"/>
        <v>1.6880000000000002</v>
      </c>
      <c r="AL18" s="54">
        <f t="shared" si="7"/>
        <v>0.19200000000000006</v>
      </c>
      <c r="AM18" s="54">
        <f t="shared" si="8"/>
        <v>1.8800000000000003</v>
      </c>
      <c r="AN18" s="54"/>
      <c r="AO18" s="54"/>
      <c r="AP18" s="54">
        <f t="shared" si="9"/>
        <v>0</v>
      </c>
      <c r="AQ18" s="54"/>
      <c r="AR18" s="54"/>
      <c r="AS18" s="54"/>
      <c r="AT18" s="54"/>
      <c r="AU18" s="101"/>
      <c r="AV18" s="101"/>
      <c r="AW18" s="54">
        <v>0</v>
      </c>
      <c r="AX18" s="54">
        <v>0</v>
      </c>
      <c r="AY18" s="54">
        <f t="shared" si="10"/>
        <v>0</v>
      </c>
      <c r="AZ18" s="54">
        <v>0</v>
      </c>
      <c r="BA18" s="54">
        <v>0</v>
      </c>
      <c r="BB18" s="54">
        <v>0</v>
      </c>
      <c r="BC18" s="54">
        <v>0</v>
      </c>
      <c r="BD18" s="54">
        <v>0</v>
      </c>
      <c r="BE18" s="106">
        <f t="shared" si="11"/>
        <v>1.0080000000000002</v>
      </c>
      <c r="BF18" s="106">
        <f t="shared" si="12"/>
        <v>0.11200000000000004</v>
      </c>
      <c r="BG18" s="106">
        <f t="shared" si="13"/>
        <v>1.1200000000000003</v>
      </c>
      <c r="BH18" s="106">
        <f t="shared" si="14"/>
        <v>0</v>
      </c>
      <c r="BI18" s="106">
        <f t="shared" si="15"/>
        <v>0</v>
      </c>
      <c r="BJ18" s="106">
        <f t="shared" si="16"/>
        <v>0</v>
      </c>
      <c r="BK18" s="106">
        <f t="shared" si="17"/>
        <v>0</v>
      </c>
      <c r="BL18" s="106">
        <f t="shared" si="18"/>
        <v>0</v>
      </c>
      <c r="BM18" s="106">
        <f t="shared" si="19"/>
        <v>0.68</v>
      </c>
      <c r="BN18" s="106">
        <f t="shared" si="19"/>
        <v>0.08</v>
      </c>
      <c r="BO18" s="106">
        <f t="shared" si="20"/>
        <v>0.76</v>
      </c>
      <c r="BP18" s="106">
        <f t="shared" si="21"/>
        <v>1.6880000000000002</v>
      </c>
      <c r="BQ18" s="106">
        <f t="shared" si="22"/>
        <v>0.19200000000000006</v>
      </c>
      <c r="BR18" s="106">
        <f t="shared" si="23"/>
        <v>1.8800000000000003</v>
      </c>
      <c r="BS18" s="54">
        <v>0</v>
      </c>
      <c r="BT18" s="54">
        <v>1.01</v>
      </c>
      <c r="BU18" s="54">
        <v>0.11</v>
      </c>
      <c r="BV18" s="54">
        <f t="shared" si="24"/>
        <v>1.1200000000000001</v>
      </c>
      <c r="BW18" s="54">
        <v>0</v>
      </c>
      <c r="BX18" s="54">
        <v>0</v>
      </c>
      <c r="BY18" s="54">
        <v>0</v>
      </c>
      <c r="BZ18" s="54">
        <v>0</v>
      </c>
      <c r="CA18" s="54">
        <v>0</v>
      </c>
      <c r="CB18" s="54">
        <v>0</v>
      </c>
      <c r="CC18" s="54">
        <f t="shared" si="25"/>
        <v>1.01</v>
      </c>
      <c r="CD18" s="54">
        <f t="shared" si="26"/>
        <v>0.11</v>
      </c>
      <c r="CE18" s="54">
        <f t="shared" si="27"/>
        <v>1.1200000000000001</v>
      </c>
      <c r="CF18" s="45"/>
      <c r="CG18" s="63" t="s">
        <v>33</v>
      </c>
    </row>
    <row r="19" spans="1:85" ht="31.5">
      <c r="A19" s="14">
        <v>12</v>
      </c>
      <c r="B19" s="27" t="s">
        <v>49</v>
      </c>
      <c r="C19" s="120" t="s">
        <v>796</v>
      </c>
      <c r="D19" s="2" t="s">
        <v>27</v>
      </c>
      <c r="E19" s="15"/>
      <c r="F19" s="15" t="s">
        <v>27</v>
      </c>
      <c r="G19" s="15" t="s">
        <v>29</v>
      </c>
      <c r="H19" s="29">
        <v>1</v>
      </c>
      <c r="I19" s="29">
        <v>70</v>
      </c>
      <c r="J19" s="29">
        <v>16.61</v>
      </c>
      <c r="K19" s="29">
        <f t="shared" si="28"/>
        <v>86.61</v>
      </c>
      <c r="L19" s="40" t="s">
        <v>30</v>
      </c>
      <c r="M19" s="40" t="s">
        <v>48</v>
      </c>
      <c r="N19" s="48" t="s">
        <v>50</v>
      </c>
      <c r="O19" s="29">
        <v>0</v>
      </c>
      <c r="P19" s="29">
        <v>0</v>
      </c>
      <c r="Q19" s="29">
        <f t="shared" si="1"/>
        <v>0</v>
      </c>
      <c r="R19" s="29">
        <f t="shared" si="0"/>
        <v>70</v>
      </c>
      <c r="S19" s="29">
        <f t="shared" si="0"/>
        <v>16.61</v>
      </c>
      <c r="T19" s="29">
        <f t="shared" si="2"/>
        <v>86.61</v>
      </c>
      <c r="U19" s="29">
        <v>16.61</v>
      </c>
      <c r="V19" s="29">
        <v>4.5</v>
      </c>
      <c r="W19" s="105">
        <v>0.5</v>
      </c>
      <c r="X19" s="54">
        <f t="shared" si="3"/>
        <v>5</v>
      </c>
      <c r="Y19" s="29">
        <v>4.5</v>
      </c>
      <c r="Z19" s="105">
        <v>0.5</v>
      </c>
      <c r="AA19" s="54">
        <f t="shared" si="4"/>
        <v>5</v>
      </c>
      <c r="AB19" s="54">
        <v>0</v>
      </c>
      <c r="AC19" s="54">
        <v>0</v>
      </c>
      <c r="AD19" s="54">
        <v>0</v>
      </c>
      <c r="AE19" s="54">
        <v>0.68</v>
      </c>
      <c r="AF19" s="54">
        <v>0.08</v>
      </c>
      <c r="AG19" s="54"/>
      <c r="AH19" s="54">
        <v>0</v>
      </c>
      <c r="AI19" s="54">
        <v>0</v>
      </c>
      <c r="AJ19" s="54">
        <f t="shared" si="5"/>
        <v>0</v>
      </c>
      <c r="AK19" s="54">
        <f t="shared" si="6"/>
        <v>5.18</v>
      </c>
      <c r="AL19" s="54">
        <f t="shared" si="7"/>
        <v>0.57999999999999996</v>
      </c>
      <c r="AM19" s="54">
        <f t="shared" si="8"/>
        <v>5.76</v>
      </c>
      <c r="AN19" s="54"/>
      <c r="AO19" s="54"/>
      <c r="AP19" s="54">
        <f t="shared" si="9"/>
        <v>0</v>
      </c>
      <c r="AQ19" s="54"/>
      <c r="AR19" s="54"/>
      <c r="AS19" s="54"/>
      <c r="AT19" s="54"/>
      <c r="AU19" s="101"/>
      <c r="AV19" s="101"/>
      <c r="AW19" s="54">
        <v>0</v>
      </c>
      <c r="AX19" s="54">
        <v>0</v>
      </c>
      <c r="AY19" s="54">
        <f t="shared" si="10"/>
        <v>0</v>
      </c>
      <c r="AZ19" s="54">
        <v>0</v>
      </c>
      <c r="BA19" s="54">
        <v>0</v>
      </c>
      <c r="BB19" s="54">
        <v>0</v>
      </c>
      <c r="BC19" s="54">
        <v>0</v>
      </c>
      <c r="BD19" s="54">
        <v>0</v>
      </c>
      <c r="BE19" s="106">
        <f t="shared" si="11"/>
        <v>4.5</v>
      </c>
      <c r="BF19" s="106">
        <f t="shared" si="12"/>
        <v>0.5</v>
      </c>
      <c r="BG19" s="106">
        <f t="shared" si="13"/>
        <v>5</v>
      </c>
      <c r="BH19" s="106">
        <f t="shared" si="14"/>
        <v>0</v>
      </c>
      <c r="BI19" s="106">
        <f t="shared" si="15"/>
        <v>0</v>
      </c>
      <c r="BJ19" s="106">
        <f t="shared" si="16"/>
        <v>0</v>
      </c>
      <c r="BK19" s="106">
        <f t="shared" si="17"/>
        <v>0</v>
      </c>
      <c r="BL19" s="106">
        <f t="shared" si="18"/>
        <v>0</v>
      </c>
      <c r="BM19" s="106">
        <f t="shared" si="19"/>
        <v>0.68</v>
      </c>
      <c r="BN19" s="106">
        <f t="shared" si="19"/>
        <v>0.08</v>
      </c>
      <c r="BO19" s="106">
        <f t="shared" si="20"/>
        <v>0.76</v>
      </c>
      <c r="BP19" s="106">
        <f t="shared" si="21"/>
        <v>5.18</v>
      </c>
      <c r="BQ19" s="106">
        <f t="shared" si="22"/>
        <v>0.57999999999999996</v>
      </c>
      <c r="BR19" s="106">
        <f t="shared" si="23"/>
        <v>5.76</v>
      </c>
      <c r="BS19" s="54">
        <v>0</v>
      </c>
      <c r="BT19" s="54">
        <v>0</v>
      </c>
      <c r="BU19" s="54">
        <v>0</v>
      </c>
      <c r="BV19" s="54">
        <f t="shared" si="24"/>
        <v>0</v>
      </c>
      <c r="BW19" s="54">
        <v>0</v>
      </c>
      <c r="BX19" s="54">
        <v>0</v>
      </c>
      <c r="BY19" s="54">
        <v>0</v>
      </c>
      <c r="BZ19" s="54">
        <v>0</v>
      </c>
      <c r="CA19" s="54">
        <v>0</v>
      </c>
      <c r="CB19" s="54">
        <v>0</v>
      </c>
      <c r="CC19" s="54">
        <f t="shared" si="25"/>
        <v>0</v>
      </c>
      <c r="CD19" s="54">
        <f t="shared" si="26"/>
        <v>0</v>
      </c>
      <c r="CE19" s="54">
        <f t="shared" si="27"/>
        <v>0</v>
      </c>
      <c r="CF19" s="44" t="s">
        <v>46</v>
      </c>
      <c r="CG19" s="63" t="s">
        <v>40</v>
      </c>
    </row>
    <row r="20" spans="1:85" ht="31.5">
      <c r="A20" s="14">
        <v>13</v>
      </c>
      <c r="B20" s="27" t="s">
        <v>52</v>
      </c>
      <c r="C20" s="120" t="s">
        <v>796</v>
      </c>
      <c r="D20" s="2" t="s">
        <v>27</v>
      </c>
      <c r="E20" s="15" t="s">
        <v>28</v>
      </c>
      <c r="F20" s="15" t="s">
        <v>27</v>
      </c>
      <c r="G20" s="15" t="s">
        <v>29</v>
      </c>
      <c r="H20" s="29">
        <v>1</v>
      </c>
      <c r="I20" s="29">
        <v>23.8</v>
      </c>
      <c r="J20" s="29">
        <v>1.3000000000000007</v>
      </c>
      <c r="K20" s="29">
        <f t="shared" si="28"/>
        <v>25.1</v>
      </c>
      <c r="L20" s="40" t="s">
        <v>30</v>
      </c>
      <c r="M20" s="40" t="s">
        <v>48</v>
      </c>
      <c r="N20" s="48" t="e">
        <f>IF(#REF!=0,"2018-19","2019-20")</f>
        <v>#REF!</v>
      </c>
      <c r="O20" s="29">
        <v>3.2399999999999998</v>
      </c>
      <c r="P20" s="29">
        <v>0</v>
      </c>
      <c r="Q20" s="29">
        <f t="shared" si="1"/>
        <v>3.2399999999999998</v>
      </c>
      <c r="R20" s="29">
        <f t="shared" si="0"/>
        <v>20.560000000000002</v>
      </c>
      <c r="S20" s="29">
        <f t="shared" si="0"/>
        <v>1.3000000000000007</v>
      </c>
      <c r="T20" s="29">
        <f t="shared" si="2"/>
        <v>21.860000000000003</v>
      </c>
      <c r="U20" s="29">
        <v>1.3000000000000007</v>
      </c>
      <c r="V20" s="29">
        <v>2.7</v>
      </c>
      <c r="W20" s="105">
        <v>0.30000000000000004</v>
      </c>
      <c r="X20" s="54">
        <f t="shared" si="3"/>
        <v>3</v>
      </c>
      <c r="Y20" s="29">
        <v>2.7</v>
      </c>
      <c r="Z20" s="105">
        <v>0.30000000000000004</v>
      </c>
      <c r="AA20" s="54">
        <f t="shared" si="4"/>
        <v>3</v>
      </c>
      <c r="AB20" s="54">
        <v>0</v>
      </c>
      <c r="AC20" s="54">
        <v>0</v>
      </c>
      <c r="AD20" s="54">
        <v>0</v>
      </c>
      <c r="AE20" s="54">
        <v>0.68</v>
      </c>
      <c r="AF20" s="54">
        <v>0.08</v>
      </c>
      <c r="AG20" s="54"/>
      <c r="AH20" s="54">
        <v>0</v>
      </c>
      <c r="AI20" s="54">
        <v>0</v>
      </c>
      <c r="AJ20" s="54">
        <f t="shared" si="5"/>
        <v>0</v>
      </c>
      <c r="AK20" s="54">
        <f t="shared" si="6"/>
        <v>3.3800000000000003</v>
      </c>
      <c r="AL20" s="54">
        <f t="shared" si="7"/>
        <v>0.38000000000000006</v>
      </c>
      <c r="AM20" s="54">
        <f t="shared" si="8"/>
        <v>3.7600000000000002</v>
      </c>
      <c r="AN20" s="54"/>
      <c r="AO20" s="54"/>
      <c r="AP20" s="54">
        <f t="shared" si="9"/>
        <v>0</v>
      </c>
      <c r="AQ20" s="54"/>
      <c r="AR20" s="54"/>
      <c r="AS20" s="54"/>
      <c r="AT20" s="54"/>
      <c r="AU20" s="101"/>
      <c r="AV20" s="101"/>
      <c r="AW20" s="54">
        <v>0</v>
      </c>
      <c r="AX20" s="54">
        <v>0</v>
      </c>
      <c r="AY20" s="54">
        <f t="shared" si="10"/>
        <v>0</v>
      </c>
      <c r="AZ20" s="54">
        <v>0</v>
      </c>
      <c r="BA20" s="54">
        <v>0</v>
      </c>
      <c r="BB20" s="54">
        <v>0</v>
      </c>
      <c r="BC20" s="54">
        <v>0</v>
      </c>
      <c r="BD20" s="54">
        <v>0</v>
      </c>
      <c r="BE20" s="106">
        <f t="shared" si="11"/>
        <v>2.7</v>
      </c>
      <c r="BF20" s="106">
        <f t="shared" si="12"/>
        <v>0.30000000000000004</v>
      </c>
      <c r="BG20" s="106">
        <f t="shared" si="13"/>
        <v>3</v>
      </c>
      <c r="BH20" s="106">
        <f t="shared" si="14"/>
        <v>0</v>
      </c>
      <c r="BI20" s="106">
        <f t="shared" si="15"/>
        <v>0</v>
      </c>
      <c r="BJ20" s="106">
        <f t="shared" si="16"/>
        <v>0</v>
      </c>
      <c r="BK20" s="106">
        <f t="shared" si="17"/>
        <v>0</v>
      </c>
      <c r="BL20" s="106">
        <f t="shared" si="18"/>
        <v>0</v>
      </c>
      <c r="BM20" s="106">
        <f t="shared" si="19"/>
        <v>0.68</v>
      </c>
      <c r="BN20" s="106">
        <f t="shared" si="19"/>
        <v>0.08</v>
      </c>
      <c r="BO20" s="106">
        <f t="shared" si="20"/>
        <v>0.76</v>
      </c>
      <c r="BP20" s="106">
        <f t="shared" si="21"/>
        <v>3.3800000000000003</v>
      </c>
      <c r="BQ20" s="106">
        <f t="shared" si="22"/>
        <v>0.38000000000000006</v>
      </c>
      <c r="BR20" s="106">
        <f t="shared" si="23"/>
        <v>3.7600000000000002</v>
      </c>
      <c r="BS20" s="54">
        <v>0</v>
      </c>
      <c r="BT20" s="54">
        <v>0</v>
      </c>
      <c r="BU20" s="54">
        <v>0</v>
      </c>
      <c r="BV20" s="54">
        <f t="shared" si="24"/>
        <v>0</v>
      </c>
      <c r="BW20" s="54">
        <v>0</v>
      </c>
      <c r="BX20" s="54">
        <v>0</v>
      </c>
      <c r="BY20" s="54">
        <v>0</v>
      </c>
      <c r="BZ20" s="54">
        <v>0</v>
      </c>
      <c r="CA20" s="54">
        <v>0</v>
      </c>
      <c r="CB20" s="54">
        <v>0</v>
      </c>
      <c r="CC20" s="54">
        <f t="shared" si="25"/>
        <v>0</v>
      </c>
      <c r="CD20" s="54">
        <f t="shared" si="26"/>
        <v>0</v>
      </c>
      <c r="CE20" s="54">
        <f t="shared" si="27"/>
        <v>0</v>
      </c>
      <c r="CF20" s="44" t="s">
        <v>46</v>
      </c>
      <c r="CG20" s="63" t="s">
        <v>40</v>
      </c>
    </row>
    <row r="21" spans="1:85" ht="47.25">
      <c r="A21" s="14">
        <v>14</v>
      </c>
      <c r="B21" s="27" t="s">
        <v>53</v>
      </c>
      <c r="C21" s="120" t="s">
        <v>796</v>
      </c>
      <c r="D21" s="2" t="s">
        <v>27</v>
      </c>
      <c r="E21" s="15" t="s">
        <v>28</v>
      </c>
      <c r="F21" s="15" t="s">
        <v>27</v>
      </c>
      <c r="G21" s="15" t="s">
        <v>60</v>
      </c>
      <c r="H21" s="29">
        <v>1</v>
      </c>
      <c r="I21" s="29">
        <v>8.23</v>
      </c>
      <c r="J21" s="29">
        <v>6.17</v>
      </c>
      <c r="K21" s="29">
        <f t="shared" si="28"/>
        <v>14.4</v>
      </c>
      <c r="L21" s="40" t="s">
        <v>30</v>
      </c>
      <c r="M21" s="40" t="s">
        <v>48</v>
      </c>
      <c r="N21" s="48" t="e">
        <f>IF(#REF!=0,"2018-19","2019-20")</f>
        <v>#REF!</v>
      </c>
      <c r="O21" s="29">
        <v>3.3</v>
      </c>
      <c r="P21" s="29">
        <v>0</v>
      </c>
      <c r="Q21" s="29">
        <f t="shared" si="1"/>
        <v>3.3</v>
      </c>
      <c r="R21" s="29">
        <f t="shared" si="0"/>
        <v>4.9300000000000006</v>
      </c>
      <c r="S21" s="29">
        <f t="shared" si="0"/>
        <v>6.17</v>
      </c>
      <c r="T21" s="29">
        <f t="shared" si="2"/>
        <v>11.100000000000001</v>
      </c>
      <c r="U21" s="29">
        <v>6.17</v>
      </c>
      <c r="V21" s="29">
        <v>2.7</v>
      </c>
      <c r="W21" s="105">
        <v>0.30000000000000004</v>
      </c>
      <c r="X21" s="54">
        <f t="shared" si="3"/>
        <v>3</v>
      </c>
      <c r="Y21" s="29">
        <v>2.7</v>
      </c>
      <c r="Z21" s="105">
        <v>0.30000000000000004</v>
      </c>
      <c r="AA21" s="54">
        <f t="shared" si="4"/>
        <v>3</v>
      </c>
      <c r="AB21" s="54">
        <v>0</v>
      </c>
      <c r="AC21" s="54">
        <v>0</v>
      </c>
      <c r="AD21" s="54">
        <v>0</v>
      </c>
      <c r="AE21" s="54">
        <v>0.41</v>
      </c>
      <c r="AF21" s="54">
        <v>0.05</v>
      </c>
      <c r="AG21" s="54"/>
      <c r="AH21" s="54">
        <v>0</v>
      </c>
      <c r="AI21" s="54">
        <v>0</v>
      </c>
      <c r="AJ21" s="54">
        <f t="shared" si="5"/>
        <v>0</v>
      </c>
      <c r="AK21" s="54">
        <f t="shared" si="6"/>
        <v>3.1100000000000003</v>
      </c>
      <c r="AL21" s="54">
        <f t="shared" si="7"/>
        <v>0.35000000000000003</v>
      </c>
      <c r="AM21" s="54">
        <f t="shared" si="8"/>
        <v>3.4600000000000004</v>
      </c>
      <c r="AN21" s="54"/>
      <c r="AO21" s="54"/>
      <c r="AP21" s="54">
        <f t="shared" si="9"/>
        <v>0</v>
      </c>
      <c r="AQ21" s="54"/>
      <c r="AR21" s="54"/>
      <c r="AS21" s="54"/>
      <c r="AT21" s="54"/>
      <c r="AU21" s="101"/>
      <c r="AV21" s="101"/>
      <c r="AW21" s="54">
        <v>1.19</v>
      </c>
      <c r="AX21" s="54">
        <v>0</v>
      </c>
      <c r="AY21" s="54">
        <f t="shared" si="10"/>
        <v>1.19</v>
      </c>
      <c r="AZ21" s="54">
        <v>0</v>
      </c>
      <c r="BA21" s="54">
        <v>0</v>
      </c>
      <c r="BB21" s="54">
        <v>0</v>
      </c>
      <c r="BC21" s="54">
        <v>0</v>
      </c>
      <c r="BD21" s="54">
        <v>0</v>
      </c>
      <c r="BE21" s="106">
        <f t="shared" si="11"/>
        <v>3.89</v>
      </c>
      <c r="BF21" s="106">
        <f t="shared" si="12"/>
        <v>0.30000000000000004</v>
      </c>
      <c r="BG21" s="106">
        <f t="shared" si="13"/>
        <v>4.1900000000000004</v>
      </c>
      <c r="BH21" s="106">
        <f t="shared" si="14"/>
        <v>0</v>
      </c>
      <c r="BI21" s="106">
        <f t="shared" si="15"/>
        <v>0</v>
      </c>
      <c r="BJ21" s="106">
        <f t="shared" si="16"/>
        <v>0</v>
      </c>
      <c r="BK21" s="106">
        <f t="shared" si="17"/>
        <v>0</v>
      </c>
      <c r="BL21" s="106">
        <f t="shared" si="18"/>
        <v>0</v>
      </c>
      <c r="BM21" s="106">
        <f t="shared" si="19"/>
        <v>0.41</v>
      </c>
      <c r="BN21" s="106">
        <f t="shared" si="19"/>
        <v>0.05</v>
      </c>
      <c r="BO21" s="106">
        <f t="shared" si="20"/>
        <v>0.45999999999999996</v>
      </c>
      <c r="BP21" s="106">
        <f t="shared" si="21"/>
        <v>4.3</v>
      </c>
      <c r="BQ21" s="106">
        <f t="shared" si="22"/>
        <v>0.35000000000000003</v>
      </c>
      <c r="BR21" s="106">
        <f t="shared" si="23"/>
        <v>4.6499999999999995</v>
      </c>
      <c r="BS21" s="54">
        <v>2.74</v>
      </c>
      <c r="BT21" s="54">
        <v>2.7</v>
      </c>
      <c r="BU21" s="54">
        <v>0.3</v>
      </c>
      <c r="BV21" s="54">
        <f t="shared" si="24"/>
        <v>3</v>
      </c>
      <c r="BW21" s="54">
        <v>0</v>
      </c>
      <c r="BX21" s="54">
        <v>0</v>
      </c>
      <c r="BY21" s="54">
        <v>0</v>
      </c>
      <c r="BZ21" s="54">
        <v>0</v>
      </c>
      <c r="CA21" s="54">
        <v>0</v>
      </c>
      <c r="CB21" s="54">
        <v>0</v>
      </c>
      <c r="CC21" s="54">
        <f t="shared" si="25"/>
        <v>2.7</v>
      </c>
      <c r="CD21" s="54">
        <f t="shared" si="26"/>
        <v>0.3</v>
      </c>
      <c r="CE21" s="54">
        <f t="shared" si="27"/>
        <v>3</v>
      </c>
      <c r="CF21" s="44" t="s">
        <v>54</v>
      </c>
      <c r="CG21" s="63" t="s">
        <v>40</v>
      </c>
    </row>
    <row r="22" spans="1:85" ht="31.5">
      <c r="A22" s="14">
        <v>15</v>
      </c>
      <c r="B22" s="27" t="s">
        <v>55</v>
      </c>
      <c r="C22" s="120" t="s">
        <v>796</v>
      </c>
      <c r="D22" s="2" t="s">
        <v>27</v>
      </c>
      <c r="E22" s="15" t="s">
        <v>28</v>
      </c>
      <c r="F22" s="15" t="s">
        <v>27</v>
      </c>
      <c r="G22" s="15" t="s">
        <v>29</v>
      </c>
      <c r="H22" s="29">
        <v>1</v>
      </c>
      <c r="I22" s="29">
        <v>10.18</v>
      </c>
      <c r="J22" s="29">
        <v>0.98000000000000043</v>
      </c>
      <c r="K22" s="29">
        <f t="shared" si="28"/>
        <v>11.16</v>
      </c>
      <c r="L22" s="40" t="s">
        <v>30</v>
      </c>
      <c r="M22" s="40" t="s">
        <v>48</v>
      </c>
      <c r="N22" s="48" t="e">
        <f>IF(#REF!=0,"2018-19","2019-20")</f>
        <v>#REF!</v>
      </c>
      <c r="O22" s="29">
        <v>3.6399999999999997</v>
      </c>
      <c r="P22" s="29">
        <v>0</v>
      </c>
      <c r="Q22" s="29">
        <f t="shared" si="1"/>
        <v>3.6399999999999997</v>
      </c>
      <c r="R22" s="29">
        <f t="shared" si="0"/>
        <v>6.54</v>
      </c>
      <c r="S22" s="29">
        <f t="shared" si="0"/>
        <v>0.98000000000000043</v>
      </c>
      <c r="T22" s="29">
        <f t="shared" si="2"/>
        <v>7.5200000000000005</v>
      </c>
      <c r="U22" s="29">
        <v>0.98000000000000043</v>
      </c>
      <c r="V22" s="29">
        <v>1.8</v>
      </c>
      <c r="W22" s="105">
        <v>0.2</v>
      </c>
      <c r="X22" s="54">
        <f t="shared" si="3"/>
        <v>2</v>
      </c>
      <c r="Y22" s="29">
        <v>1.8</v>
      </c>
      <c r="Z22" s="105">
        <v>0.2</v>
      </c>
      <c r="AA22" s="54">
        <f t="shared" si="4"/>
        <v>2</v>
      </c>
      <c r="AB22" s="54">
        <v>0</v>
      </c>
      <c r="AC22" s="54">
        <v>0</v>
      </c>
      <c r="AD22" s="54">
        <v>0</v>
      </c>
      <c r="AE22" s="54">
        <v>0.41</v>
      </c>
      <c r="AF22" s="54">
        <v>0.05</v>
      </c>
      <c r="AG22" s="54"/>
      <c r="AH22" s="54">
        <v>0</v>
      </c>
      <c r="AI22" s="54">
        <v>0</v>
      </c>
      <c r="AJ22" s="54">
        <f t="shared" si="5"/>
        <v>0</v>
      </c>
      <c r="AK22" s="54">
        <f t="shared" si="6"/>
        <v>2.21</v>
      </c>
      <c r="AL22" s="54">
        <f t="shared" si="7"/>
        <v>0.25</v>
      </c>
      <c r="AM22" s="54">
        <f t="shared" si="8"/>
        <v>2.46</v>
      </c>
      <c r="AN22" s="54"/>
      <c r="AO22" s="54"/>
      <c r="AP22" s="54">
        <f t="shared" si="9"/>
        <v>0</v>
      </c>
      <c r="AQ22" s="54"/>
      <c r="AR22" s="54"/>
      <c r="AS22" s="54"/>
      <c r="AT22" s="54"/>
      <c r="AU22" s="101"/>
      <c r="AV22" s="101"/>
      <c r="AW22" s="54">
        <v>0</v>
      </c>
      <c r="AX22" s="54">
        <v>0</v>
      </c>
      <c r="AY22" s="54">
        <f t="shared" si="10"/>
        <v>0</v>
      </c>
      <c r="AZ22" s="54">
        <v>0</v>
      </c>
      <c r="BA22" s="54">
        <v>0</v>
      </c>
      <c r="BB22" s="54">
        <v>0</v>
      </c>
      <c r="BC22" s="54">
        <v>0</v>
      </c>
      <c r="BD22" s="54">
        <v>0</v>
      </c>
      <c r="BE22" s="106">
        <f t="shared" si="11"/>
        <v>1.8</v>
      </c>
      <c r="BF22" s="106">
        <f t="shared" si="12"/>
        <v>0.2</v>
      </c>
      <c r="BG22" s="106">
        <f t="shared" si="13"/>
        <v>2</v>
      </c>
      <c r="BH22" s="106">
        <f t="shared" si="14"/>
        <v>0</v>
      </c>
      <c r="BI22" s="106">
        <f t="shared" si="15"/>
        <v>0</v>
      </c>
      <c r="BJ22" s="106">
        <f t="shared" si="16"/>
        <v>0</v>
      </c>
      <c r="BK22" s="106">
        <f t="shared" si="17"/>
        <v>0</v>
      </c>
      <c r="BL22" s="106">
        <f t="shared" si="18"/>
        <v>0</v>
      </c>
      <c r="BM22" s="106">
        <f t="shared" si="19"/>
        <v>0.41</v>
      </c>
      <c r="BN22" s="106">
        <f t="shared" si="19"/>
        <v>0.05</v>
      </c>
      <c r="BO22" s="106">
        <f t="shared" si="20"/>
        <v>0.45999999999999996</v>
      </c>
      <c r="BP22" s="106">
        <f t="shared" si="21"/>
        <v>2.21</v>
      </c>
      <c r="BQ22" s="106">
        <f t="shared" si="22"/>
        <v>0.25</v>
      </c>
      <c r="BR22" s="106">
        <f t="shared" si="23"/>
        <v>2.46</v>
      </c>
      <c r="BS22" s="54">
        <v>0</v>
      </c>
      <c r="BT22" s="54">
        <v>1.72</v>
      </c>
      <c r="BU22" s="54">
        <v>0.04</v>
      </c>
      <c r="BV22" s="54">
        <f t="shared" si="24"/>
        <v>1.76</v>
      </c>
      <c r="BW22" s="54">
        <v>0</v>
      </c>
      <c r="BX22" s="54">
        <v>0</v>
      </c>
      <c r="BY22" s="54">
        <v>0</v>
      </c>
      <c r="BZ22" s="54">
        <v>0</v>
      </c>
      <c r="CA22" s="54">
        <v>0</v>
      </c>
      <c r="CB22" s="54">
        <v>0</v>
      </c>
      <c r="CC22" s="54">
        <f t="shared" si="25"/>
        <v>1.72</v>
      </c>
      <c r="CD22" s="54">
        <f t="shared" si="26"/>
        <v>0.04</v>
      </c>
      <c r="CE22" s="54">
        <f t="shared" si="27"/>
        <v>1.76</v>
      </c>
      <c r="CF22" s="44" t="s">
        <v>54</v>
      </c>
      <c r="CG22" s="63" t="s">
        <v>40</v>
      </c>
    </row>
    <row r="23" spans="1:85" s="71" customFormat="1" ht="47.25">
      <c r="A23" s="14">
        <v>9</v>
      </c>
      <c r="B23" s="79" t="s">
        <v>819</v>
      </c>
      <c r="C23" s="69" t="s">
        <v>796</v>
      </c>
      <c r="D23" s="2" t="s">
        <v>27</v>
      </c>
      <c r="E23" s="4" t="s">
        <v>62</v>
      </c>
      <c r="F23" s="4" t="s">
        <v>27</v>
      </c>
      <c r="G23" s="4" t="s">
        <v>67</v>
      </c>
      <c r="H23" s="15">
        <v>4</v>
      </c>
      <c r="I23" s="54">
        <v>4.97</v>
      </c>
      <c r="J23" s="54">
        <v>0</v>
      </c>
      <c r="K23" s="29">
        <f t="shared" si="28"/>
        <v>4.97</v>
      </c>
      <c r="L23" s="68" t="s">
        <v>30</v>
      </c>
      <c r="M23" s="15" t="s">
        <v>35</v>
      </c>
      <c r="N23" s="54" t="e">
        <f>IF(#REF!=0,"2018-19","2019-20")</f>
        <v>#REF!</v>
      </c>
      <c r="O23" s="54">
        <v>4.6100000000000003</v>
      </c>
      <c r="P23" s="54">
        <v>0</v>
      </c>
      <c r="Q23" s="29">
        <f t="shared" si="1"/>
        <v>4.6100000000000003</v>
      </c>
      <c r="R23" s="29">
        <f t="shared" si="0"/>
        <v>0.35999999999999943</v>
      </c>
      <c r="S23" s="29">
        <f t="shared" si="0"/>
        <v>0</v>
      </c>
      <c r="T23" s="29">
        <f t="shared" si="2"/>
        <v>0.35999999999999943</v>
      </c>
      <c r="U23" s="56">
        <v>0</v>
      </c>
      <c r="V23" s="54">
        <v>-4.9960036108132044E-16</v>
      </c>
      <c r="W23" s="106">
        <v>-5.5511151231257827E-17</v>
      </c>
      <c r="X23" s="54">
        <f t="shared" si="3"/>
        <v>-5.5511151231257827E-16</v>
      </c>
      <c r="Y23" s="54">
        <v>-4.9960036108132044E-16</v>
      </c>
      <c r="Z23" s="106">
        <v>-5.5511151231257827E-17</v>
      </c>
      <c r="AA23" s="54">
        <f t="shared" si="4"/>
        <v>-5.5511151231257827E-16</v>
      </c>
      <c r="AB23" s="54">
        <v>0</v>
      </c>
      <c r="AC23" s="54">
        <v>0</v>
      </c>
      <c r="AD23" s="54">
        <v>0</v>
      </c>
      <c r="AE23" s="14">
        <v>0.32</v>
      </c>
      <c r="AF23" s="14">
        <v>0.04</v>
      </c>
      <c r="AG23" s="14"/>
      <c r="AH23" s="54">
        <v>0</v>
      </c>
      <c r="AI23" s="54">
        <v>0</v>
      </c>
      <c r="AJ23" s="54">
        <f t="shared" si="5"/>
        <v>0</v>
      </c>
      <c r="AK23" s="54">
        <f t="shared" si="6"/>
        <v>0.31999999999999951</v>
      </c>
      <c r="AL23" s="54">
        <f t="shared" si="7"/>
        <v>3.9999999999999945E-2</v>
      </c>
      <c r="AM23" s="54">
        <f t="shared" si="8"/>
        <v>0.35999999999999943</v>
      </c>
      <c r="AN23" s="54"/>
      <c r="AO23" s="54"/>
      <c r="AP23" s="54">
        <f t="shared" si="9"/>
        <v>0</v>
      </c>
      <c r="AQ23" s="54"/>
      <c r="AR23" s="54"/>
      <c r="AS23" s="54"/>
      <c r="AT23" s="54"/>
      <c r="AU23" s="101"/>
      <c r="AV23" s="101"/>
      <c r="AW23" s="54">
        <v>0</v>
      </c>
      <c r="AX23" s="54">
        <v>0</v>
      </c>
      <c r="AY23" s="54">
        <f t="shared" si="10"/>
        <v>0</v>
      </c>
      <c r="AZ23" s="54">
        <v>0</v>
      </c>
      <c r="BA23" s="54">
        <v>0</v>
      </c>
      <c r="BB23" s="54">
        <v>0</v>
      </c>
      <c r="BC23" s="54">
        <v>0</v>
      </c>
      <c r="BD23" s="54">
        <v>0</v>
      </c>
      <c r="BE23" s="106">
        <f t="shared" si="11"/>
        <v>-4.9960036108132044E-16</v>
      </c>
      <c r="BF23" s="106">
        <f t="shared" si="12"/>
        <v>-5.5511151231257827E-17</v>
      </c>
      <c r="BG23" s="106">
        <f t="shared" si="13"/>
        <v>-5.5511151231257827E-16</v>
      </c>
      <c r="BH23" s="106">
        <f t="shared" si="14"/>
        <v>0</v>
      </c>
      <c r="BI23" s="106">
        <f t="shared" si="15"/>
        <v>0</v>
      </c>
      <c r="BJ23" s="106">
        <f t="shared" si="16"/>
        <v>0</v>
      </c>
      <c r="BK23" s="106">
        <f t="shared" si="17"/>
        <v>0</v>
      </c>
      <c r="BL23" s="106">
        <f t="shared" si="18"/>
        <v>0</v>
      </c>
      <c r="BM23" s="106">
        <f t="shared" si="19"/>
        <v>0.32</v>
      </c>
      <c r="BN23" s="106">
        <f t="shared" si="19"/>
        <v>0.04</v>
      </c>
      <c r="BO23" s="106">
        <f t="shared" si="20"/>
        <v>0.36</v>
      </c>
      <c r="BP23" s="106">
        <f t="shared" si="21"/>
        <v>0.31999999999999951</v>
      </c>
      <c r="BQ23" s="106">
        <f t="shared" si="22"/>
        <v>3.9999999999999945E-2</v>
      </c>
      <c r="BR23" s="106">
        <f t="shared" si="23"/>
        <v>0.35999999999999943</v>
      </c>
      <c r="BS23" s="14">
        <v>0</v>
      </c>
      <c r="BT23" s="14">
        <v>0</v>
      </c>
      <c r="BU23" s="14">
        <v>0</v>
      </c>
      <c r="BV23" s="14">
        <f t="shared" si="24"/>
        <v>0</v>
      </c>
      <c r="BW23" s="14">
        <v>0</v>
      </c>
      <c r="BX23" s="14">
        <v>0</v>
      </c>
      <c r="BY23" s="14">
        <v>0</v>
      </c>
      <c r="BZ23" s="14">
        <v>0.32</v>
      </c>
      <c r="CA23" s="14">
        <v>0</v>
      </c>
      <c r="CB23" s="14">
        <v>0</v>
      </c>
      <c r="CC23" s="54">
        <f t="shared" si="25"/>
        <v>0.32</v>
      </c>
      <c r="CD23" s="54">
        <f t="shared" si="26"/>
        <v>0</v>
      </c>
      <c r="CE23" s="54">
        <f t="shared" si="27"/>
        <v>0.32</v>
      </c>
      <c r="CF23" s="86"/>
      <c r="CG23" s="70" t="s">
        <v>814</v>
      </c>
    </row>
    <row r="24" spans="1:85" ht="31.5">
      <c r="A24" s="14">
        <v>8</v>
      </c>
      <c r="B24" s="79" t="s">
        <v>818</v>
      </c>
      <c r="C24" s="69" t="s">
        <v>796</v>
      </c>
      <c r="D24" s="2" t="s">
        <v>27</v>
      </c>
      <c r="E24" s="4" t="s">
        <v>62</v>
      </c>
      <c r="F24" s="4" t="s">
        <v>27</v>
      </c>
      <c r="G24" s="4" t="s">
        <v>65</v>
      </c>
      <c r="H24" s="15">
        <v>5</v>
      </c>
      <c r="I24" s="54">
        <v>2.98</v>
      </c>
      <c r="J24" s="54">
        <v>0</v>
      </c>
      <c r="K24" s="29">
        <f t="shared" si="28"/>
        <v>2.98</v>
      </c>
      <c r="L24" s="68" t="s">
        <v>30</v>
      </c>
      <c r="M24" s="68" t="s">
        <v>66</v>
      </c>
      <c r="N24" s="54"/>
      <c r="O24" s="54">
        <v>1.63</v>
      </c>
      <c r="P24" s="54">
        <v>0</v>
      </c>
      <c r="Q24" s="29">
        <f t="shared" si="1"/>
        <v>1.63</v>
      </c>
      <c r="R24" s="29">
        <f t="shared" si="0"/>
        <v>1.35</v>
      </c>
      <c r="S24" s="29">
        <f t="shared" si="0"/>
        <v>0</v>
      </c>
      <c r="T24" s="29">
        <f t="shared" si="2"/>
        <v>1.35</v>
      </c>
      <c r="U24" s="56">
        <v>0</v>
      </c>
      <c r="V24" s="54">
        <v>0</v>
      </c>
      <c r="W24" s="106">
        <v>0</v>
      </c>
      <c r="X24" s="54">
        <f t="shared" si="3"/>
        <v>0</v>
      </c>
      <c r="Y24" s="54">
        <v>0</v>
      </c>
      <c r="Z24" s="106">
        <v>0</v>
      </c>
      <c r="AA24" s="54">
        <f t="shared" si="4"/>
        <v>0</v>
      </c>
      <c r="AB24" s="14">
        <v>1.35</v>
      </c>
      <c r="AC24" s="54">
        <v>0</v>
      </c>
      <c r="AD24" s="54">
        <v>0</v>
      </c>
      <c r="AE24" s="54">
        <v>0</v>
      </c>
      <c r="AF24" s="54">
        <v>0</v>
      </c>
      <c r="AG24" s="54"/>
      <c r="AH24" s="54">
        <v>0</v>
      </c>
      <c r="AI24" s="54">
        <v>0</v>
      </c>
      <c r="AJ24" s="54">
        <f t="shared" si="5"/>
        <v>0</v>
      </c>
      <c r="AK24" s="54">
        <f t="shared" si="6"/>
        <v>1.35</v>
      </c>
      <c r="AL24" s="54">
        <f t="shared" si="7"/>
        <v>0</v>
      </c>
      <c r="AM24" s="54">
        <f t="shared" si="8"/>
        <v>1.35</v>
      </c>
      <c r="AN24" s="54">
        <v>0</v>
      </c>
      <c r="AO24" s="54">
        <v>0</v>
      </c>
      <c r="AP24" s="54">
        <f t="shared" si="9"/>
        <v>0</v>
      </c>
      <c r="AQ24" s="54">
        <v>0.15</v>
      </c>
      <c r="AR24" s="54">
        <v>0</v>
      </c>
      <c r="AS24" s="54">
        <v>0</v>
      </c>
      <c r="AT24" s="54">
        <v>0</v>
      </c>
      <c r="AU24" s="101">
        <v>0</v>
      </c>
      <c r="AV24" s="101"/>
      <c r="AW24" s="54">
        <v>0</v>
      </c>
      <c r="AX24" s="54">
        <v>0</v>
      </c>
      <c r="AY24" s="54">
        <f t="shared" si="10"/>
        <v>0</v>
      </c>
      <c r="AZ24" s="54">
        <v>0</v>
      </c>
      <c r="BA24" s="54">
        <v>0</v>
      </c>
      <c r="BB24" s="54">
        <v>0</v>
      </c>
      <c r="BC24" s="54">
        <v>0</v>
      </c>
      <c r="BD24" s="54">
        <v>0</v>
      </c>
      <c r="BE24" s="106">
        <f t="shared" si="11"/>
        <v>0</v>
      </c>
      <c r="BF24" s="106">
        <f t="shared" si="12"/>
        <v>0</v>
      </c>
      <c r="BG24" s="106">
        <f t="shared" si="13"/>
        <v>0</v>
      </c>
      <c r="BH24" s="106">
        <f t="shared" si="14"/>
        <v>0</v>
      </c>
      <c r="BI24" s="106">
        <f t="shared" si="15"/>
        <v>1.2000000000000002</v>
      </c>
      <c r="BJ24" s="106">
        <f t="shared" si="16"/>
        <v>0</v>
      </c>
      <c r="BK24" s="106">
        <f t="shared" si="17"/>
        <v>0</v>
      </c>
      <c r="BL24" s="106">
        <f t="shared" si="18"/>
        <v>0</v>
      </c>
      <c r="BM24" s="106">
        <f t="shared" si="19"/>
        <v>0</v>
      </c>
      <c r="BN24" s="106">
        <f t="shared" si="19"/>
        <v>0</v>
      </c>
      <c r="BO24" s="106">
        <f t="shared" si="20"/>
        <v>0</v>
      </c>
      <c r="BP24" s="106">
        <f t="shared" si="21"/>
        <v>1.2000000000000002</v>
      </c>
      <c r="BQ24" s="106">
        <f t="shared" si="22"/>
        <v>0</v>
      </c>
      <c r="BR24" s="106">
        <f t="shared" si="23"/>
        <v>1.2000000000000002</v>
      </c>
      <c r="BS24" s="14">
        <v>0</v>
      </c>
      <c r="BT24" s="14">
        <v>0</v>
      </c>
      <c r="BU24" s="14">
        <v>0</v>
      </c>
      <c r="BV24" s="14">
        <f t="shared" si="24"/>
        <v>0</v>
      </c>
      <c r="BW24" s="14">
        <v>1.2</v>
      </c>
      <c r="BX24" s="14">
        <v>0</v>
      </c>
      <c r="BY24" s="14">
        <v>0</v>
      </c>
      <c r="BZ24" s="14">
        <v>0</v>
      </c>
      <c r="CA24" s="14">
        <v>0</v>
      </c>
      <c r="CB24" s="14">
        <v>0</v>
      </c>
      <c r="CC24" s="54">
        <f t="shared" si="25"/>
        <v>1.2</v>
      </c>
      <c r="CD24" s="54">
        <f t="shared" si="26"/>
        <v>0</v>
      </c>
      <c r="CE24" s="54">
        <f t="shared" si="27"/>
        <v>1.2</v>
      </c>
      <c r="CF24" s="86"/>
      <c r="CG24" s="70" t="s">
        <v>33</v>
      </c>
    </row>
    <row r="25" spans="1:85" ht="31.5">
      <c r="A25" s="14">
        <v>10</v>
      </c>
      <c r="B25" s="79" t="s">
        <v>820</v>
      </c>
      <c r="C25" s="69" t="s">
        <v>796</v>
      </c>
      <c r="D25" s="2" t="s">
        <v>27</v>
      </c>
      <c r="E25" s="4" t="s">
        <v>62</v>
      </c>
      <c r="F25" s="4" t="s">
        <v>27</v>
      </c>
      <c r="G25" s="4" t="s">
        <v>67</v>
      </c>
      <c r="H25" s="15">
        <v>4</v>
      </c>
      <c r="I25" s="54">
        <v>2.81</v>
      </c>
      <c r="J25" s="54">
        <v>0</v>
      </c>
      <c r="K25" s="29">
        <f t="shared" si="28"/>
        <v>2.81</v>
      </c>
      <c r="L25" s="68" t="s">
        <v>30</v>
      </c>
      <c r="M25" s="15" t="s">
        <v>66</v>
      </c>
      <c r="N25" s="54" t="e">
        <f>IF(#REF!=0,"2018-19","2019-20")</f>
        <v>#REF!</v>
      </c>
      <c r="O25" s="54">
        <v>1.41</v>
      </c>
      <c r="P25" s="54">
        <v>0</v>
      </c>
      <c r="Q25" s="29">
        <f t="shared" si="1"/>
        <v>1.41</v>
      </c>
      <c r="R25" s="29">
        <f t="shared" si="0"/>
        <v>1.4000000000000001</v>
      </c>
      <c r="S25" s="29">
        <f t="shared" si="0"/>
        <v>0</v>
      </c>
      <c r="T25" s="29">
        <f t="shared" si="2"/>
        <v>1.4000000000000001</v>
      </c>
      <c r="U25" s="56">
        <v>0</v>
      </c>
      <c r="V25" s="54">
        <v>1.9984014443252818E-16</v>
      </c>
      <c r="W25" s="106">
        <v>2.2204460492503132E-17</v>
      </c>
      <c r="X25" s="54">
        <f t="shared" si="3"/>
        <v>2.2204460492503131E-16</v>
      </c>
      <c r="Y25" s="54">
        <v>1.9984014443252818E-16</v>
      </c>
      <c r="Z25" s="106">
        <v>2.2204460492503132E-17</v>
      </c>
      <c r="AA25" s="54">
        <f t="shared" si="4"/>
        <v>2.2204460492503131E-16</v>
      </c>
      <c r="AB25" s="14">
        <v>1.4</v>
      </c>
      <c r="AC25" s="54">
        <v>0</v>
      </c>
      <c r="AD25" s="54">
        <v>0</v>
      </c>
      <c r="AE25" s="54">
        <v>0</v>
      </c>
      <c r="AF25" s="54">
        <v>0</v>
      </c>
      <c r="AG25" s="54"/>
      <c r="AH25" s="54">
        <v>0</v>
      </c>
      <c r="AI25" s="54">
        <v>0</v>
      </c>
      <c r="AJ25" s="54">
        <f t="shared" si="5"/>
        <v>0</v>
      </c>
      <c r="AK25" s="54">
        <f t="shared" si="6"/>
        <v>1.4000000000000001</v>
      </c>
      <c r="AL25" s="54">
        <f t="shared" si="7"/>
        <v>2.2204460492503132E-17</v>
      </c>
      <c r="AM25" s="54">
        <f t="shared" si="8"/>
        <v>1.4000000000000001</v>
      </c>
      <c r="AN25" s="54"/>
      <c r="AO25" s="54"/>
      <c r="AP25" s="54">
        <f t="shared" si="9"/>
        <v>0</v>
      </c>
      <c r="AQ25" s="54"/>
      <c r="AR25" s="54"/>
      <c r="AS25" s="54"/>
      <c r="AT25" s="54"/>
      <c r="AU25" s="101"/>
      <c r="AV25" s="101"/>
      <c r="AW25" s="54">
        <v>0</v>
      </c>
      <c r="AX25" s="54">
        <v>0</v>
      </c>
      <c r="AY25" s="54">
        <f t="shared" si="10"/>
        <v>0</v>
      </c>
      <c r="AZ25" s="54">
        <v>0</v>
      </c>
      <c r="BA25" s="54">
        <v>0</v>
      </c>
      <c r="BB25" s="54">
        <v>0</v>
      </c>
      <c r="BC25" s="54">
        <v>0</v>
      </c>
      <c r="BD25" s="54">
        <v>0</v>
      </c>
      <c r="BE25" s="106">
        <f t="shared" si="11"/>
        <v>1.9984014443252818E-16</v>
      </c>
      <c r="BF25" s="106">
        <f t="shared" si="12"/>
        <v>2.2204460492503132E-17</v>
      </c>
      <c r="BG25" s="106">
        <f t="shared" si="13"/>
        <v>2.2204460492503131E-16</v>
      </c>
      <c r="BH25" s="106">
        <f t="shared" si="14"/>
        <v>0</v>
      </c>
      <c r="BI25" s="106">
        <f t="shared" si="15"/>
        <v>1.4</v>
      </c>
      <c r="BJ25" s="106">
        <f t="shared" si="16"/>
        <v>0</v>
      </c>
      <c r="BK25" s="106">
        <f t="shared" si="17"/>
        <v>0</v>
      </c>
      <c r="BL25" s="106">
        <f t="shared" si="18"/>
        <v>0</v>
      </c>
      <c r="BM25" s="106">
        <f t="shared" si="19"/>
        <v>0</v>
      </c>
      <c r="BN25" s="106">
        <f t="shared" si="19"/>
        <v>0</v>
      </c>
      <c r="BO25" s="106">
        <f t="shared" si="20"/>
        <v>0</v>
      </c>
      <c r="BP25" s="106">
        <f t="shared" si="21"/>
        <v>1.4000000000000001</v>
      </c>
      <c r="BQ25" s="106">
        <f t="shared" si="22"/>
        <v>2.2204460492503132E-17</v>
      </c>
      <c r="BR25" s="106">
        <f t="shared" si="23"/>
        <v>1.4000000000000001</v>
      </c>
      <c r="BS25" s="14">
        <v>0</v>
      </c>
      <c r="BT25" s="14">
        <v>0</v>
      </c>
      <c r="BU25" s="14">
        <v>0</v>
      </c>
      <c r="BV25" s="14">
        <f t="shared" si="24"/>
        <v>0</v>
      </c>
      <c r="BW25" s="14">
        <v>0</v>
      </c>
      <c r="BX25" s="14">
        <v>0</v>
      </c>
      <c r="BY25" s="14">
        <v>0</v>
      </c>
      <c r="BZ25" s="14">
        <v>0</v>
      </c>
      <c r="CA25" s="14">
        <v>0</v>
      </c>
      <c r="CB25" s="14">
        <v>0</v>
      </c>
      <c r="CC25" s="54">
        <f t="shared" si="25"/>
        <v>0</v>
      </c>
      <c r="CD25" s="54">
        <f t="shared" si="26"/>
        <v>0</v>
      </c>
      <c r="CE25" s="54">
        <f t="shared" si="27"/>
        <v>0</v>
      </c>
      <c r="CF25" s="86"/>
      <c r="CG25" s="70" t="s">
        <v>33</v>
      </c>
    </row>
    <row r="26" spans="1:85" ht="31.5">
      <c r="A26" s="14">
        <v>11</v>
      </c>
      <c r="B26" s="79" t="s">
        <v>821</v>
      </c>
      <c r="C26" s="69" t="s">
        <v>796</v>
      </c>
      <c r="D26" s="2" t="s">
        <v>27</v>
      </c>
      <c r="E26" s="4" t="s">
        <v>62</v>
      </c>
      <c r="F26" s="4" t="s">
        <v>27</v>
      </c>
      <c r="G26" s="4" t="s">
        <v>68</v>
      </c>
      <c r="H26" s="15">
        <v>4</v>
      </c>
      <c r="I26" s="54">
        <v>2.89</v>
      </c>
      <c r="J26" s="54">
        <v>0</v>
      </c>
      <c r="K26" s="29">
        <f t="shared" si="28"/>
        <v>2.89</v>
      </c>
      <c r="L26" s="68" t="s">
        <v>30</v>
      </c>
      <c r="M26" s="15" t="s">
        <v>66</v>
      </c>
      <c r="N26" s="54" t="e">
        <f>IF(#REF!=0,"2018-19","2019-20")</f>
        <v>#REF!</v>
      </c>
      <c r="O26" s="54">
        <v>2</v>
      </c>
      <c r="P26" s="54">
        <v>0</v>
      </c>
      <c r="Q26" s="29">
        <f t="shared" si="1"/>
        <v>2</v>
      </c>
      <c r="R26" s="29">
        <f t="shared" si="0"/>
        <v>0.89000000000000012</v>
      </c>
      <c r="S26" s="29">
        <f t="shared" si="0"/>
        <v>0</v>
      </c>
      <c r="T26" s="29">
        <f t="shared" si="2"/>
        <v>0.89000000000000012</v>
      </c>
      <c r="U26" s="56">
        <v>0</v>
      </c>
      <c r="V26" s="54">
        <v>9.9920072216264091E-17</v>
      </c>
      <c r="W26" s="106">
        <v>1.1102230246251566E-17</v>
      </c>
      <c r="X26" s="54">
        <f t="shared" si="3"/>
        <v>1.1102230246251565E-16</v>
      </c>
      <c r="Y26" s="54">
        <v>9.9920072216264091E-17</v>
      </c>
      <c r="Z26" s="106">
        <v>1.1102230246251566E-17</v>
      </c>
      <c r="AA26" s="54">
        <f t="shared" si="4"/>
        <v>1.1102230246251565E-16</v>
      </c>
      <c r="AB26" s="14">
        <v>0.89</v>
      </c>
      <c r="AC26" s="54">
        <v>0</v>
      </c>
      <c r="AD26" s="54">
        <v>0</v>
      </c>
      <c r="AE26" s="54">
        <v>0</v>
      </c>
      <c r="AF26" s="54">
        <v>0</v>
      </c>
      <c r="AG26" s="54"/>
      <c r="AH26" s="54">
        <v>0</v>
      </c>
      <c r="AI26" s="54">
        <v>0</v>
      </c>
      <c r="AJ26" s="54">
        <f t="shared" si="5"/>
        <v>0</v>
      </c>
      <c r="AK26" s="54">
        <f t="shared" si="6"/>
        <v>0.89000000000000012</v>
      </c>
      <c r="AL26" s="54">
        <f t="shared" si="7"/>
        <v>1.1102230246251566E-17</v>
      </c>
      <c r="AM26" s="54">
        <f t="shared" si="8"/>
        <v>0.89000000000000012</v>
      </c>
      <c r="AN26" s="54">
        <v>0</v>
      </c>
      <c r="AO26" s="54">
        <v>0</v>
      </c>
      <c r="AP26" s="54">
        <f t="shared" si="9"/>
        <v>0</v>
      </c>
      <c r="AQ26" s="54">
        <v>7.0000000000000007E-2</v>
      </c>
      <c r="AR26" s="54">
        <v>0</v>
      </c>
      <c r="AS26" s="54">
        <v>0</v>
      </c>
      <c r="AT26" s="54">
        <v>0</v>
      </c>
      <c r="AU26" s="101">
        <v>0</v>
      </c>
      <c r="AV26" s="101"/>
      <c r="AW26" s="54">
        <v>0</v>
      </c>
      <c r="AX26" s="54">
        <v>0</v>
      </c>
      <c r="AY26" s="54">
        <f t="shared" si="10"/>
        <v>0</v>
      </c>
      <c r="AZ26" s="54">
        <v>0</v>
      </c>
      <c r="BA26" s="54">
        <v>0</v>
      </c>
      <c r="BB26" s="54">
        <v>0</v>
      </c>
      <c r="BC26" s="54">
        <v>0</v>
      </c>
      <c r="BD26" s="54">
        <v>0</v>
      </c>
      <c r="BE26" s="106">
        <f t="shared" si="11"/>
        <v>9.9920072216264091E-17</v>
      </c>
      <c r="BF26" s="106">
        <f t="shared" si="12"/>
        <v>1.1102230246251566E-17</v>
      </c>
      <c r="BG26" s="106">
        <f t="shared" si="13"/>
        <v>1.1102230246251565E-16</v>
      </c>
      <c r="BH26" s="106">
        <f t="shared" si="14"/>
        <v>0</v>
      </c>
      <c r="BI26" s="106">
        <f t="shared" si="15"/>
        <v>0.82000000000000006</v>
      </c>
      <c r="BJ26" s="106">
        <f t="shared" si="16"/>
        <v>0</v>
      </c>
      <c r="BK26" s="106">
        <f t="shared" si="17"/>
        <v>0</v>
      </c>
      <c r="BL26" s="106">
        <f t="shared" si="18"/>
        <v>0</v>
      </c>
      <c r="BM26" s="106">
        <f t="shared" si="19"/>
        <v>0</v>
      </c>
      <c r="BN26" s="106">
        <f t="shared" si="19"/>
        <v>0</v>
      </c>
      <c r="BO26" s="106">
        <f t="shared" si="20"/>
        <v>0</v>
      </c>
      <c r="BP26" s="106">
        <f t="shared" si="21"/>
        <v>0.82000000000000017</v>
      </c>
      <c r="BQ26" s="106">
        <f t="shared" si="22"/>
        <v>1.1102230246251566E-17</v>
      </c>
      <c r="BR26" s="106">
        <f t="shared" si="23"/>
        <v>0.82000000000000017</v>
      </c>
      <c r="BS26" s="14">
        <v>0</v>
      </c>
      <c r="BT26" s="14">
        <v>0</v>
      </c>
      <c r="BU26" s="14">
        <v>0</v>
      </c>
      <c r="BV26" s="14"/>
      <c r="BW26" s="14">
        <v>0.82</v>
      </c>
      <c r="BX26" s="14">
        <v>0</v>
      </c>
      <c r="BY26" s="14">
        <v>0</v>
      </c>
      <c r="BZ26" s="14">
        <v>0</v>
      </c>
      <c r="CA26" s="14">
        <v>0</v>
      </c>
      <c r="CB26" s="14">
        <v>0</v>
      </c>
      <c r="CC26" s="54">
        <f t="shared" si="25"/>
        <v>0.82</v>
      </c>
      <c r="CD26" s="54">
        <f t="shared" si="26"/>
        <v>0</v>
      </c>
      <c r="CE26" s="54">
        <f t="shared" si="27"/>
        <v>0.82</v>
      </c>
      <c r="CF26" s="86"/>
      <c r="CG26" s="70" t="s">
        <v>814</v>
      </c>
    </row>
    <row r="27" spans="1:85" ht="31.5">
      <c r="A27" s="14">
        <v>16</v>
      </c>
      <c r="B27" s="27" t="s">
        <v>56</v>
      </c>
      <c r="C27" s="120" t="s">
        <v>796</v>
      </c>
      <c r="D27" s="2" t="s">
        <v>27</v>
      </c>
      <c r="E27" s="15" t="s">
        <v>28</v>
      </c>
      <c r="F27" s="15" t="s">
        <v>27</v>
      </c>
      <c r="G27" s="15" t="s">
        <v>29</v>
      </c>
      <c r="H27" s="29">
        <v>1</v>
      </c>
      <c r="I27" s="29">
        <v>5</v>
      </c>
      <c r="J27" s="29">
        <v>5</v>
      </c>
      <c r="K27" s="29">
        <f t="shared" si="28"/>
        <v>10</v>
      </c>
      <c r="L27" s="40" t="s">
        <v>57</v>
      </c>
      <c r="M27" s="40" t="s">
        <v>58</v>
      </c>
      <c r="N27" s="48" t="e">
        <f>IF(#REF!=0,"2018-19","2019-20")</f>
        <v>#REF!</v>
      </c>
      <c r="O27" s="29">
        <v>0</v>
      </c>
      <c r="P27" s="29">
        <v>0</v>
      </c>
      <c r="Q27" s="29">
        <f t="shared" si="1"/>
        <v>0</v>
      </c>
      <c r="R27" s="29">
        <f t="shared" si="0"/>
        <v>5</v>
      </c>
      <c r="S27" s="29">
        <f t="shared" si="0"/>
        <v>5</v>
      </c>
      <c r="T27" s="29">
        <f t="shared" si="2"/>
        <v>10</v>
      </c>
      <c r="U27" s="29">
        <v>30.23</v>
      </c>
      <c r="V27" s="29">
        <v>1.8</v>
      </c>
      <c r="W27" s="105">
        <v>0.2</v>
      </c>
      <c r="X27" s="54">
        <f t="shared" si="3"/>
        <v>2</v>
      </c>
      <c r="Y27" s="29">
        <v>1.8</v>
      </c>
      <c r="Z27" s="105">
        <v>0.2</v>
      </c>
      <c r="AA27" s="54">
        <f t="shared" si="4"/>
        <v>2</v>
      </c>
      <c r="AB27" s="54">
        <v>0</v>
      </c>
      <c r="AC27" s="54">
        <v>0</v>
      </c>
      <c r="AD27" s="54">
        <v>0</v>
      </c>
      <c r="AE27" s="54">
        <v>0</v>
      </c>
      <c r="AF27" s="54">
        <v>0</v>
      </c>
      <c r="AG27" s="54"/>
      <c r="AH27" s="54">
        <v>0</v>
      </c>
      <c r="AI27" s="54">
        <v>0</v>
      </c>
      <c r="AJ27" s="54">
        <f t="shared" si="5"/>
        <v>0</v>
      </c>
      <c r="AK27" s="54">
        <f t="shared" si="6"/>
        <v>1.8</v>
      </c>
      <c r="AL27" s="54">
        <f t="shared" si="7"/>
        <v>0.2</v>
      </c>
      <c r="AM27" s="54">
        <f t="shared" si="8"/>
        <v>2</v>
      </c>
      <c r="AN27" s="54"/>
      <c r="AO27" s="54"/>
      <c r="AP27" s="54">
        <f t="shared" si="9"/>
        <v>0</v>
      </c>
      <c r="AQ27" s="54"/>
      <c r="AR27" s="54"/>
      <c r="AS27" s="54"/>
      <c r="AT27" s="54"/>
      <c r="AU27" s="101"/>
      <c r="AV27" s="101"/>
      <c r="AW27" s="54">
        <v>0</v>
      </c>
      <c r="AX27" s="54">
        <v>0</v>
      </c>
      <c r="AY27" s="54">
        <f t="shared" si="10"/>
        <v>0</v>
      </c>
      <c r="AZ27" s="54">
        <v>0</v>
      </c>
      <c r="BA27" s="54">
        <v>0</v>
      </c>
      <c r="BB27" s="54">
        <v>0</v>
      </c>
      <c r="BC27" s="54">
        <v>0</v>
      </c>
      <c r="BD27" s="54">
        <v>0</v>
      </c>
      <c r="BE27" s="106">
        <f t="shared" si="11"/>
        <v>1.8</v>
      </c>
      <c r="BF27" s="106">
        <f t="shared" si="12"/>
        <v>0.2</v>
      </c>
      <c r="BG27" s="106">
        <f t="shared" si="13"/>
        <v>2</v>
      </c>
      <c r="BH27" s="106">
        <f t="shared" si="14"/>
        <v>0</v>
      </c>
      <c r="BI27" s="106">
        <f t="shared" si="15"/>
        <v>0</v>
      </c>
      <c r="BJ27" s="106">
        <f t="shared" si="16"/>
        <v>0</v>
      </c>
      <c r="BK27" s="106">
        <f t="shared" si="17"/>
        <v>0</v>
      </c>
      <c r="BL27" s="106">
        <f t="shared" si="18"/>
        <v>0</v>
      </c>
      <c r="BM27" s="106">
        <f t="shared" si="19"/>
        <v>0</v>
      </c>
      <c r="BN27" s="106">
        <f t="shared" si="19"/>
        <v>0</v>
      </c>
      <c r="BO27" s="106">
        <f t="shared" si="20"/>
        <v>0</v>
      </c>
      <c r="BP27" s="106">
        <f t="shared" si="21"/>
        <v>1.8</v>
      </c>
      <c r="BQ27" s="106">
        <f t="shared" si="22"/>
        <v>0.2</v>
      </c>
      <c r="BR27" s="106">
        <f t="shared" si="23"/>
        <v>2</v>
      </c>
      <c r="BS27" s="54">
        <v>0</v>
      </c>
      <c r="BT27" s="54">
        <v>0</v>
      </c>
      <c r="BU27" s="54">
        <v>0</v>
      </c>
      <c r="BV27" s="54">
        <f t="shared" si="24"/>
        <v>0</v>
      </c>
      <c r="BW27" s="54">
        <v>0</v>
      </c>
      <c r="BX27" s="54">
        <v>0</v>
      </c>
      <c r="BY27" s="54">
        <v>0</v>
      </c>
      <c r="BZ27" s="54">
        <v>0</v>
      </c>
      <c r="CA27" s="54">
        <v>0</v>
      </c>
      <c r="CB27" s="54">
        <v>0</v>
      </c>
      <c r="CC27" s="54">
        <f t="shared" si="25"/>
        <v>0</v>
      </c>
      <c r="CD27" s="54">
        <f t="shared" si="26"/>
        <v>0</v>
      </c>
      <c r="CE27" s="54">
        <f t="shared" si="27"/>
        <v>0</v>
      </c>
      <c r="CF27" s="44" t="s">
        <v>54</v>
      </c>
      <c r="CG27" s="64" t="s">
        <v>40</v>
      </c>
    </row>
    <row r="28" spans="1:85" ht="47.25">
      <c r="A28" s="14">
        <v>17</v>
      </c>
      <c r="B28" s="27" t="s">
        <v>59</v>
      </c>
      <c r="C28" s="120" t="s">
        <v>796</v>
      </c>
      <c r="D28" s="2" t="s">
        <v>27</v>
      </c>
      <c r="E28" s="15" t="s">
        <v>28</v>
      </c>
      <c r="F28" s="15" t="s">
        <v>27</v>
      </c>
      <c r="G28" s="15" t="s">
        <v>60</v>
      </c>
      <c r="H28" s="29">
        <v>1</v>
      </c>
      <c r="I28" s="29">
        <v>3.41</v>
      </c>
      <c r="J28" s="29">
        <v>3.41</v>
      </c>
      <c r="K28" s="29">
        <f t="shared" si="28"/>
        <v>6.82</v>
      </c>
      <c r="L28" s="40" t="s">
        <v>57</v>
      </c>
      <c r="M28" s="40" t="s">
        <v>58</v>
      </c>
      <c r="N28" s="48" t="e">
        <f>IF(#REF!=0,"2018-19","2019-20")</f>
        <v>#REF!</v>
      </c>
      <c r="O28" s="29">
        <v>0</v>
      </c>
      <c r="P28" s="29">
        <v>0</v>
      </c>
      <c r="Q28" s="29">
        <f t="shared" si="1"/>
        <v>0</v>
      </c>
      <c r="R28" s="29">
        <f t="shared" si="0"/>
        <v>3.41</v>
      </c>
      <c r="S28" s="29">
        <f t="shared" si="0"/>
        <v>3.41</v>
      </c>
      <c r="T28" s="29">
        <f t="shared" si="2"/>
        <v>6.82</v>
      </c>
      <c r="U28" s="29">
        <v>3.5</v>
      </c>
      <c r="V28" s="29">
        <v>1.35</v>
      </c>
      <c r="W28" s="105">
        <v>0.15000000000000002</v>
      </c>
      <c r="X28" s="54">
        <f t="shared" si="3"/>
        <v>1.5</v>
      </c>
      <c r="Y28" s="29">
        <v>1.35</v>
      </c>
      <c r="Z28" s="105">
        <v>0.15000000000000002</v>
      </c>
      <c r="AA28" s="54">
        <f t="shared" si="4"/>
        <v>1.5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/>
      <c r="AH28" s="54">
        <v>0</v>
      </c>
      <c r="AI28" s="54">
        <v>0</v>
      </c>
      <c r="AJ28" s="54">
        <f t="shared" si="5"/>
        <v>0</v>
      </c>
      <c r="AK28" s="54">
        <f t="shared" si="6"/>
        <v>1.35</v>
      </c>
      <c r="AL28" s="54">
        <f t="shared" si="7"/>
        <v>0.15000000000000002</v>
      </c>
      <c r="AM28" s="54">
        <f t="shared" si="8"/>
        <v>1.5</v>
      </c>
      <c r="AN28" s="54"/>
      <c r="AO28" s="54"/>
      <c r="AP28" s="54">
        <f t="shared" si="9"/>
        <v>0</v>
      </c>
      <c r="AQ28" s="54"/>
      <c r="AR28" s="54"/>
      <c r="AS28" s="54"/>
      <c r="AT28" s="54"/>
      <c r="AU28" s="101"/>
      <c r="AV28" s="101"/>
      <c r="AW28" s="54">
        <v>0</v>
      </c>
      <c r="AX28" s="54">
        <v>0</v>
      </c>
      <c r="AY28" s="54">
        <f t="shared" si="10"/>
        <v>0</v>
      </c>
      <c r="AZ28" s="54">
        <v>0</v>
      </c>
      <c r="BA28" s="54">
        <v>0</v>
      </c>
      <c r="BB28" s="54">
        <v>0</v>
      </c>
      <c r="BC28" s="54">
        <v>0</v>
      </c>
      <c r="BD28" s="54">
        <v>0</v>
      </c>
      <c r="BE28" s="106">
        <f t="shared" si="11"/>
        <v>1.35</v>
      </c>
      <c r="BF28" s="106">
        <f t="shared" si="12"/>
        <v>0.15000000000000002</v>
      </c>
      <c r="BG28" s="106">
        <f t="shared" si="13"/>
        <v>1.5</v>
      </c>
      <c r="BH28" s="106">
        <f t="shared" si="14"/>
        <v>0</v>
      </c>
      <c r="BI28" s="106">
        <f t="shared" si="15"/>
        <v>0</v>
      </c>
      <c r="BJ28" s="106">
        <f t="shared" si="16"/>
        <v>0</v>
      </c>
      <c r="BK28" s="106">
        <f t="shared" si="17"/>
        <v>0</v>
      </c>
      <c r="BL28" s="106">
        <f t="shared" si="18"/>
        <v>0</v>
      </c>
      <c r="BM28" s="106">
        <f t="shared" si="19"/>
        <v>0</v>
      </c>
      <c r="BN28" s="106">
        <f t="shared" si="19"/>
        <v>0</v>
      </c>
      <c r="BO28" s="106">
        <f t="shared" si="20"/>
        <v>0</v>
      </c>
      <c r="BP28" s="106">
        <f t="shared" si="21"/>
        <v>1.35</v>
      </c>
      <c r="BQ28" s="106">
        <f t="shared" si="22"/>
        <v>0.15000000000000002</v>
      </c>
      <c r="BR28" s="106">
        <f t="shared" si="23"/>
        <v>1.5</v>
      </c>
      <c r="BS28" s="54">
        <v>0</v>
      </c>
      <c r="BT28" s="54">
        <v>0</v>
      </c>
      <c r="BU28" s="54">
        <v>0</v>
      </c>
      <c r="BV28" s="54">
        <f t="shared" si="24"/>
        <v>0</v>
      </c>
      <c r="BW28" s="54">
        <v>0</v>
      </c>
      <c r="BX28" s="54">
        <v>0</v>
      </c>
      <c r="BY28" s="54">
        <v>0</v>
      </c>
      <c r="BZ28" s="54">
        <v>0</v>
      </c>
      <c r="CA28" s="54">
        <v>0</v>
      </c>
      <c r="CB28" s="54">
        <v>0</v>
      </c>
      <c r="CC28" s="54">
        <f t="shared" si="25"/>
        <v>0</v>
      </c>
      <c r="CD28" s="54">
        <f t="shared" si="26"/>
        <v>0</v>
      </c>
      <c r="CE28" s="54">
        <f t="shared" si="27"/>
        <v>0</v>
      </c>
      <c r="CF28" s="45"/>
      <c r="CG28" s="64" t="s">
        <v>51</v>
      </c>
    </row>
    <row r="29" spans="1:85" ht="31.5">
      <c r="A29" s="14">
        <v>18</v>
      </c>
      <c r="B29" s="27" t="s">
        <v>61</v>
      </c>
      <c r="C29" s="120" t="s">
        <v>796</v>
      </c>
      <c r="D29" s="2" t="s">
        <v>27</v>
      </c>
      <c r="E29" s="15" t="s">
        <v>28</v>
      </c>
      <c r="F29" s="15" t="s">
        <v>27</v>
      </c>
      <c r="G29" s="15" t="s">
        <v>29</v>
      </c>
      <c r="H29" s="29">
        <v>1</v>
      </c>
      <c r="I29" s="29">
        <v>4</v>
      </c>
      <c r="J29" s="29">
        <v>4.16</v>
      </c>
      <c r="K29" s="29">
        <f t="shared" si="28"/>
        <v>8.16</v>
      </c>
      <c r="L29" s="40" t="s">
        <v>57</v>
      </c>
      <c r="M29" s="40" t="s">
        <v>58</v>
      </c>
      <c r="N29" s="48" t="e">
        <f>IF(#REF!=0,"2018-19","2019-20")</f>
        <v>#REF!</v>
      </c>
      <c r="O29" s="29">
        <v>0</v>
      </c>
      <c r="P29" s="29">
        <v>0</v>
      </c>
      <c r="Q29" s="29">
        <f t="shared" si="1"/>
        <v>0</v>
      </c>
      <c r="R29" s="29">
        <f t="shared" si="0"/>
        <v>4</v>
      </c>
      <c r="S29" s="29">
        <f t="shared" si="0"/>
        <v>4.16</v>
      </c>
      <c r="T29" s="29">
        <f t="shared" si="2"/>
        <v>8.16</v>
      </c>
      <c r="U29" s="29">
        <v>3</v>
      </c>
      <c r="V29" s="29">
        <v>1.8</v>
      </c>
      <c r="W29" s="105">
        <v>0.2</v>
      </c>
      <c r="X29" s="54">
        <f t="shared" si="3"/>
        <v>2</v>
      </c>
      <c r="Y29" s="29">
        <v>1.8</v>
      </c>
      <c r="Z29" s="105">
        <v>0.2</v>
      </c>
      <c r="AA29" s="54">
        <f t="shared" si="4"/>
        <v>2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/>
      <c r="AH29" s="54">
        <v>0</v>
      </c>
      <c r="AI29" s="54">
        <v>0</v>
      </c>
      <c r="AJ29" s="54">
        <f t="shared" si="5"/>
        <v>0</v>
      </c>
      <c r="AK29" s="54">
        <f t="shared" si="6"/>
        <v>1.8</v>
      </c>
      <c r="AL29" s="54">
        <f t="shared" si="7"/>
        <v>0.2</v>
      </c>
      <c r="AM29" s="54">
        <f t="shared" si="8"/>
        <v>2</v>
      </c>
      <c r="AN29" s="54"/>
      <c r="AO29" s="54"/>
      <c r="AP29" s="54">
        <f t="shared" si="9"/>
        <v>0</v>
      </c>
      <c r="AQ29" s="54"/>
      <c r="AR29" s="54"/>
      <c r="AS29" s="54"/>
      <c r="AT29" s="54"/>
      <c r="AU29" s="101"/>
      <c r="AV29" s="101"/>
      <c r="AW29" s="54">
        <v>0</v>
      </c>
      <c r="AX29" s="54">
        <v>0</v>
      </c>
      <c r="AY29" s="54">
        <f t="shared" si="10"/>
        <v>0</v>
      </c>
      <c r="AZ29" s="54">
        <v>0</v>
      </c>
      <c r="BA29" s="54">
        <v>0</v>
      </c>
      <c r="BB29" s="54">
        <v>0</v>
      </c>
      <c r="BC29" s="54">
        <v>0</v>
      </c>
      <c r="BD29" s="54">
        <v>0</v>
      </c>
      <c r="BE29" s="106">
        <f t="shared" si="11"/>
        <v>1.8</v>
      </c>
      <c r="BF29" s="106">
        <f t="shared" si="12"/>
        <v>0.2</v>
      </c>
      <c r="BG29" s="106">
        <f t="shared" si="13"/>
        <v>2</v>
      </c>
      <c r="BH29" s="106">
        <f t="shared" si="14"/>
        <v>0</v>
      </c>
      <c r="BI29" s="106">
        <f t="shared" si="15"/>
        <v>0</v>
      </c>
      <c r="BJ29" s="106">
        <f t="shared" si="16"/>
        <v>0</v>
      </c>
      <c r="BK29" s="106">
        <f t="shared" si="17"/>
        <v>0</v>
      </c>
      <c r="BL29" s="106">
        <f t="shared" si="18"/>
        <v>0</v>
      </c>
      <c r="BM29" s="106">
        <f t="shared" si="19"/>
        <v>0</v>
      </c>
      <c r="BN29" s="106">
        <f t="shared" si="19"/>
        <v>0</v>
      </c>
      <c r="BO29" s="106">
        <f t="shared" si="20"/>
        <v>0</v>
      </c>
      <c r="BP29" s="106">
        <f t="shared" si="21"/>
        <v>1.8</v>
      </c>
      <c r="BQ29" s="106">
        <f t="shared" si="22"/>
        <v>0.2</v>
      </c>
      <c r="BR29" s="106">
        <f t="shared" si="23"/>
        <v>2</v>
      </c>
      <c r="BS29" s="54">
        <v>0</v>
      </c>
      <c r="BT29" s="54">
        <v>1.8</v>
      </c>
      <c r="BU29" s="54">
        <v>0.2</v>
      </c>
      <c r="BV29" s="54">
        <f t="shared" si="24"/>
        <v>2</v>
      </c>
      <c r="BW29" s="54">
        <v>0</v>
      </c>
      <c r="BX29" s="54">
        <v>0</v>
      </c>
      <c r="BY29" s="54">
        <v>0</v>
      </c>
      <c r="BZ29" s="54">
        <v>0</v>
      </c>
      <c r="CA29" s="54">
        <v>0</v>
      </c>
      <c r="CB29" s="54">
        <v>0</v>
      </c>
      <c r="CC29" s="54">
        <f t="shared" si="25"/>
        <v>1.8</v>
      </c>
      <c r="CD29" s="54">
        <f t="shared" si="26"/>
        <v>0.2</v>
      </c>
      <c r="CE29" s="54">
        <f t="shared" si="27"/>
        <v>2</v>
      </c>
      <c r="CF29" s="45"/>
      <c r="CG29" s="64" t="s">
        <v>51</v>
      </c>
    </row>
    <row r="30" spans="1:85" ht="31.5">
      <c r="A30" s="14">
        <v>19</v>
      </c>
      <c r="B30" s="27" t="s">
        <v>69</v>
      </c>
      <c r="C30" s="120" t="s">
        <v>796</v>
      </c>
      <c r="D30" s="2" t="s">
        <v>27</v>
      </c>
      <c r="E30" s="4" t="s">
        <v>62</v>
      </c>
      <c r="F30" s="4" t="s">
        <v>27</v>
      </c>
      <c r="G30" s="4" t="s">
        <v>70</v>
      </c>
      <c r="H30" s="29">
        <v>4</v>
      </c>
      <c r="I30" s="29">
        <v>4.99</v>
      </c>
      <c r="J30" s="29">
        <v>0</v>
      </c>
      <c r="K30" s="29">
        <f t="shared" si="28"/>
        <v>4.99</v>
      </c>
      <c r="L30" s="40" t="s">
        <v>30</v>
      </c>
      <c r="M30" s="40" t="s">
        <v>35</v>
      </c>
      <c r="N30" s="48" t="e">
        <f>IF(#REF!=0,"2018-19","2019-20")</f>
        <v>#REF!</v>
      </c>
      <c r="O30" s="29">
        <v>1.53</v>
      </c>
      <c r="P30" s="29">
        <v>0</v>
      </c>
      <c r="Q30" s="29">
        <f t="shared" si="1"/>
        <v>1.53</v>
      </c>
      <c r="R30" s="29">
        <f t="shared" si="0"/>
        <v>3.46</v>
      </c>
      <c r="S30" s="29">
        <f t="shared" si="0"/>
        <v>0</v>
      </c>
      <c r="T30" s="29">
        <f t="shared" si="2"/>
        <v>3.46</v>
      </c>
      <c r="U30" s="29">
        <v>0</v>
      </c>
      <c r="V30" s="29">
        <v>0</v>
      </c>
      <c r="W30" s="105">
        <v>0</v>
      </c>
      <c r="X30" s="54">
        <f t="shared" si="3"/>
        <v>0</v>
      </c>
      <c r="Y30" s="29">
        <v>0</v>
      </c>
      <c r="Z30" s="105">
        <v>0</v>
      </c>
      <c r="AA30" s="54">
        <f t="shared" si="4"/>
        <v>0</v>
      </c>
      <c r="AB30" s="54">
        <v>0</v>
      </c>
      <c r="AC30" s="54">
        <v>0.9</v>
      </c>
      <c r="AD30" s="54">
        <v>0.1</v>
      </c>
      <c r="AE30" s="54">
        <v>0</v>
      </c>
      <c r="AF30" s="54">
        <v>0</v>
      </c>
      <c r="AG30" s="54"/>
      <c r="AH30" s="54">
        <v>0</v>
      </c>
      <c r="AI30" s="54">
        <v>0</v>
      </c>
      <c r="AJ30" s="54">
        <f t="shared" si="5"/>
        <v>0</v>
      </c>
      <c r="AK30" s="54">
        <f t="shared" si="6"/>
        <v>0.9</v>
      </c>
      <c r="AL30" s="54">
        <f t="shared" si="7"/>
        <v>0.1</v>
      </c>
      <c r="AM30" s="54">
        <f t="shared" si="8"/>
        <v>1</v>
      </c>
      <c r="AN30" s="54"/>
      <c r="AO30" s="54"/>
      <c r="AP30" s="54">
        <f t="shared" si="9"/>
        <v>0</v>
      </c>
      <c r="AQ30" s="54"/>
      <c r="AR30" s="54"/>
      <c r="AS30" s="54"/>
      <c r="AT30" s="54"/>
      <c r="AU30" s="101"/>
      <c r="AV30" s="101"/>
      <c r="AW30" s="54">
        <v>0</v>
      </c>
      <c r="AX30" s="54">
        <v>0</v>
      </c>
      <c r="AY30" s="54">
        <f t="shared" si="10"/>
        <v>0</v>
      </c>
      <c r="AZ30" s="54">
        <v>0</v>
      </c>
      <c r="BA30" s="54">
        <v>0</v>
      </c>
      <c r="BB30" s="54">
        <v>0</v>
      </c>
      <c r="BC30" s="54">
        <v>0</v>
      </c>
      <c r="BD30" s="54">
        <v>0</v>
      </c>
      <c r="BE30" s="106">
        <f t="shared" si="11"/>
        <v>0</v>
      </c>
      <c r="BF30" s="106">
        <f t="shared" si="12"/>
        <v>0</v>
      </c>
      <c r="BG30" s="106">
        <f t="shared" si="13"/>
        <v>0</v>
      </c>
      <c r="BH30" s="106">
        <f t="shared" si="14"/>
        <v>0</v>
      </c>
      <c r="BI30" s="106">
        <f t="shared" si="15"/>
        <v>0</v>
      </c>
      <c r="BJ30" s="106">
        <f t="shared" si="16"/>
        <v>0.9</v>
      </c>
      <c r="BK30" s="106">
        <f t="shared" si="17"/>
        <v>0.1</v>
      </c>
      <c r="BL30" s="106">
        <f t="shared" si="18"/>
        <v>1</v>
      </c>
      <c r="BM30" s="106">
        <f t="shared" si="19"/>
        <v>0</v>
      </c>
      <c r="BN30" s="106">
        <f t="shared" si="19"/>
        <v>0</v>
      </c>
      <c r="BO30" s="106">
        <f t="shared" si="20"/>
        <v>0</v>
      </c>
      <c r="BP30" s="106">
        <f t="shared" si="21"/>
        <v>0.9</v>
      </c>
      <c r="BQ30" s="106">
        <f t="shared" si="22"/>
        <v>0.1</v>
      </c>
      <c r="BR30" s="106">
        <f t="shared" si="23"/>
        <v>1</v>
      </c>
      <c r="BS30" s="54">
        <v>0</v>
      </c>
      <c r="BT30" s="54">
        <v>0</v>
      </c>
      <c r="BU30" s="54">
        <v>0</v>
      </c>
      <c r="BV30" s="54">
        <f t="shared" si="24"/>
        <v>0</v>
      </c>
      <c r="BW30" s="54">
        <v>0</v>
      </c>
      <c r="BX30" s="54">
        <v>0.9</v>
      </c>
      <c r="BY30" s="54">
        <v>0</v>
      </c>
      <c r="BZ30" s="54">
        <v>0</v>
      </c>
      <c r="CA30" s="54">
        <v>0</v>
      </c>
      <c r="CB30" s="54">
        <v>0</v>
      </c>
      <c r="CC30" s="54">
        <f t="shared" si="25"/>
        <v>0.9</v>
      </c>
      <c r="CD30" s="54">
        <f t="shared" si="26"/>
        <v>0</v>
      </c>
      <c r="CE30" s="54">
        <f t="shared" si="27"/>
        <v>0.9</v>
      </c>
      <c r="CF30" s="44" t="s">
        <v>71</v>
      </c>
      <c r="CG30" s="63" t="s">
        <v>33</v>
      </c>
    </row>
    <row r="31" spans="1:85" ht="47.25">
      <c r="A31" s="14">
        <v>20</v>
      </c>
      <c r="B31" s="27" t="s">
        <v>72</v>
      </c>
      <c r="C31" s="120" t="s">
        <v>796</v>
      </c>
      <c r="D31" s="2" t="s">
        <v>27</v>
      </c>
      <c r="E31" s="4" t="s">
        <v>62</v>
      </c>
      <c r="F31" s="4" t="s">
        <v>27</v>
      </c>
      <c r="G31" s="4" t="s">
        <v>68</v>
      </c>
      <c r="H31" s="29">
        <v>4</v>
      </c>
      <c r="I31" s="29">
        <v>5</v>
      </c>
      <c r="J31" s="29">
        <v>0</v>
      </c>
      <c r="K31" s="29">
        <f t="shared" si="28"/>
        <v>5</v>
      </c>
      <c r="L31" s="40" t="s">
        <v>30</v>
      </c>
      <c r="M31" s="40" t="s">
        <v>35</v>
      </c>
      <c r="N31" s="48" t="e">
        <f>IF(#REF!=0,"2018-19","2019-20")</f>
        <v>#REF!</v>
      </c>
      <c r="O31" s="29">
        <v>2.79</v>
      </c>
      <c r="P31" s="29">
        <v>0</v>
      </c>
      <c r="Q31" s="29">
        <f t="shared" si="1"/>
        <v>2.79</v>
      </c>
      <c r="R31" s="29">
        <f t="shared" si="0"/>
        <v>2.21</v>
      </c>
      <c r="S31" s="29">
        <f t="shared" si="0"/>
        <v>0</v>
      </c>
      <c r="T31" s="29">
        <f t="shared" si="2"/>
        <v>2.21</v>
      </c>
      <c r="U31" s="29">
        <v>0</v>
      </c>
      <c r="V31" s="29">
        <v>0</v>
      </c>
      <c r="W31" s="105">
        <v>0</v>
      </c>
      <c r="X31" s="54">
        <f t="shared" si="3"/>
        <v>0</v>
      </c>
      <c r="Y31" s="29">
        <v>0</v>
      </c>
      <c r="Z31" s="105">
        <v>0</v>
      </c>
      <c r="AA31" s="54">
        <f t="shared" si="4"/>
        <v>0</v>
      </c>
      <c r="AB31" s="54">
        <v>0</v>
      </c>
      <c r="AC31" s="54">
        <v>0</v>
      </c>
      <c r="AD31" s="54">
        <v>0</v>
      </c>
      <c r="AE31" s="54">
        <v>0.57999999999999996</v>
      </c>
      <c r="AF31" s="54">
        <v>0.06</v>
      </c>
      <c r="AG31" s="54"/>
      <c r="AH31" s="54">
        <v>0</v>
      </c>
      <c r="AI31" s="54">
        <v>0</v>
      </c>
      <c r="AJ31" s="54">
        <f t="shared" si="5"/>
        <v>0</v>
      </c>
      <c r="AK31" s="54">
        <f t="shared" si="6"/>
        <v>0.57999999999999996</v>
      </c>
      <c r="AL31" s="54">
        <f t="shared" si="7"/>
        <v>0.06</v>
      </c>
      <c r="AM31" s="54">
        <f t="shared" si="8"/>
        <v>0.6399999999999999</v>
      </c>
      <c r="AN31" s="54"/>
      <c r="AO31" s="54"/>
      <c r="AP31" s="54">
        <f t="shared" si="9"/>
        <v>0</v>
      </c>
      <c r="AQ31" s="54"/>
      <c r="AR31" s="54"/>
      <c r="AS31" s="54"/>
      <c r="AT31" s="54"/>
      <c r="AU31" s="101"/>
      <c r="AV31" s="101"/>
      <c r="AW31" s="54">
        <v>0</v>
      </c>
      <c r="AX31" s="54">
        <v>0</v>
      </c>
      <c r="AY31" s="54">
        <f t="shared" si="10"/>
        <v>0</v>
      </c>
      <c r="AZ31" s="54">
        <v>0</v>
      </c>
      <c r="BA31" s="54">
        <v>0</v>
      </c>
      <c r="BB31" s="54">
        <v>0</v>
      </c>
      <c r="BC31" s="54">
        <v>0</v>
      </c>
      <c r="BD31" s="54">
        <v>0</v>
      </c>
      <c r="BE31" s="106">
        <f t="shared" si="11"/>
        <v>0</v>
      </c>
      <c r="BF31" s="106">
        <f t="shared" si="12"/>
        <v>0</v>
      </c>
      <c r="BG31" s="106">
        <f t="shared" si="13"/>
        <v>0</v>
      </c>
      <c r="BH31" s="106">
        <f t="shared" si="14"/>
        <v>0</v>
      </c>
      <c r="BI31" s="106">
        <f t="shared" si="15"/>
        <v>0</v>
      </c>
      <c r="BJ31" s="106">
        <f t="shared" si="16"/>
        <v>0</v>
      </c>
      <c r="BK31" s="106">
        <f t="shared" si="17"/>
        <v>0</v>
      </c>
      <c r="BL31" s="106">
        <f t="shared" si="18"/>
        <v>0</v>
      </c>
      <c r="BM31" s="106">
        <f t="shared" si="19"/>
        <v>0.57999999999999996</v>
      </c>
      <c r="BN31" s="106">
        <f t="shared" si="19"/>
        <v>0.06</v>
      </c>
      <c r="BO31" s="106">
        <f t="shared" si="20"/>
        <v>0.6399999999999999</v>
      </c>
      <c r="BP31" s="106">
        <f t="shared" si="21"/>
        <v>0.57999999999999996</v>
      </c>
      <c r="BQ31" s="106">
        <f t="shared" si="22"/>
        <v>0.06</v>
      </c>
      <c r="BR31" s="106">
        <f t="shared" si="23"/>
        <v>0.6399999999999999</v>
      </c>
      <c r="BS31" s="54">
        <v>0</v>
      </c>
      <c r="BT31" s="54">
        <v>0</v>
      </c>
      <c r="BU31" s="54">
        <v>0</v>
      </c>
      <c r="BV31" s="54">
        <f t="shared" si="24"/>
        <v>0</v>
      </c>
      <c r="BW31" s="54">
        <v>0</v>
      </c>
      <c r="BX31" s="54">
        <v>0</v>
      </c>
      <c r="BY31" s="54">
        <v>0</v>
      </c>
      <c r="BZ31" s="54">
        <v>0</v>
      </c>
      <c r="CA31" s="54">
        <v>0</v>
      </c>
      <c r="CB31" s="54">
        <v>0</v>
      </c>
      <c r="CC31" s="54">
        <f t="shared" si="25"/>
        <v>0</v>
      </c>
      <c r="CD31" s="54">
        <f t="shared" si="26"/>
        <v>0</v>
      </c>
      <c r="CE31" s="54">
        <f t="shared" si="27"/>
        <v>0</v>
      </c>
      <c r="CF31" s="44" t="s">
        <v>71</v>
      </c>
      <c r="CG31" s="63" t="s">
        <v>40</v>
      </c>
    </row>
    <row r="32" spans="1:85" ht="31.5">
      <c r="A32" s="14">
        <v>21</v>
      </c>
      <c r="B32" s="27" t="s">
        <v>73</v>
      </c>
      <c r="C32" s="120" t="s">
        <v>796</v>
      </c>
      <c r="D32" s="2" t="s">
        <v>27</v>
      </c>
      <c r="E32" s="4" t="s">
        <v>62</v>
      </c>
      <c r="F32" s="4" t="s">
        <v>27</v>
      </c>
      <c r="G32" s="4" t="s">
        <v>67</v>
      </c>
      <c r="H32" s="29">
        <v>4</v>
      </c>
      <c r="I32" s="29">
        <v>5</v>
      </c>
      <c r="J32" s="29">
        <v>0</v>
      </c>
      <c r="K32" s="29">
        <f t="shared" si="28"/>
        <v>5</v>
      </c>
      <c r="L32" s="40" t="s">
        <v>30</v>
      </c>
      <c r="M32" s="40" t="s">
        <v>35</v>
      </c>
      <c r="N32" s="48" t="e">
        <f>IF(#REF!=0,"2018-19","2019-20")</f>
        <v>#REF!</v>
      </c>
      <c r="O32" s="29">
        <v>3.09</v>
      </c>
      <c r="P32" s="29">
        <v>0</v>
      </c>
      <c r="Q32" s="29">
        <f t="shared" si="1"/>
        <v>3.09</v>
      </c>
      <c r="R32" s="29">
        <f t="shared" si="0"/>
        <v>1.9100000000000001</v>
      </c>
      <c r="S32" s="29">
        <f t="shared" si="0"/>
        <v>0</v>
      </c>
      <c r="T32" s="29">
        <f t="shared" si="2"/>
        <v>1.9100000000000001</v>
      </c>
      <c r="U32" s="29">
        <v>0</v>
      </c>
      <c r="V32" s="29">
        <v>0</v>
      </c>
      <c r="W32" s="105">
        <v>0</v>
      </c>
      <c r="X32" s="54">
        <f t="shared" si="3"/>
        <v>0</v>
      </c>
      <c r="Y32" s="29">
        <v>0</v>
      </c>
      <c r="Z32" s="105">
        <v>0</v>
      </c>
      <c r="AA32" s="54">
        <f t="shared" si="4"/>
        <v>0</v>
      </c>
      <c r="AB32" s="54">
        <v>0</v>
      </c>
      <c r="AC32" s="54">
        <v>0</v>
      </c>
      <c r="AD32" s="54">
        <v>0</v>
      </c>
      <c r="AE32" s="54">
        <v>0.66</v>
      </c>
      <c r="AF32" s="54">
        <v>7.0000000000000007E-2</v>
      </c>
      <c r="AG32" s="54"/>
      <c r="AH32" s="54">
        <v>0</v>
      </c>
      <c r="AI32" s="54">
        <v>0</v>
      </c>
      <c r="AJ32" s="54">
        <f t="shared" si="5"/>
        <v>0</v>
      </c>
      <c r="AK32" s="54">
        <f t="shared" si="6"/>
        <v>0.66</v>
      </c>
      <c r="AL32" s="54">
        <f t="shared" si="7"/>
        <v>7.0000000000000007E-2</v>
      </c>
      <c r="AM32" s="54">
        <f t="shared" si="8"/>
        <v>0.73</v>
      </c>
      <c r="AN32" s="54"/>
      <c r="AO32" s="54"/>
      <c r="AP32" s="54">
        <f t="shared" si="9"/>
        <v>0</v>
      </c>
      <c r="AQ32" s="54"/>
      <c r="AR32" s="54"/>
      <c r="AS32" s="54"/>
      <c r="AT32" s="54"/>
      <c r="AU32" s="101"/>
      <c r="AV32" s="101"/>
      <c r="AW32" s="54">
        <v>0</v>
      </c>
      <c r="AX32" s="54">
        <v>0</v>
      </c>
      <c r="AY32" s="54">
        <f t="shared" si="10"/>
        <v>0</v>
      </c>
      <c r="AZ32" s="54">
        <v>0</v>
      </c>
      <c r="BA32" s="54">
        <v>0</v>
      </c>
      <c r="BB32" s="54">
        <v>0</v>
      </c>
      <c r="BC32" s="54">
        <v>0</v>
      </c>
      <c r="BD32" s="54">
        <v>0</v>
      </c>
      <c r="BE32" s="106">
        <f t="shared" si="11"/>
        <v>0</v>
      </c>
      <c r="BF32" s="106">
        <f t="shared" si="12"/>
        <v>0</v>
      </c>
      <c r="BG32" s="106">
        <f t="shared" si="13"/>
        <v>0</v>
      </c>
      <c r="BH32" s="106">
        <f t="shared" si="14"/>
        <v>0</v>
      </c>
      <c r="BI32" s="106">
        <f t="shared" si="15"/>
        <v>0</v>
      </c>
      <c r="BJ32" s="106">
        <f t="shared" si="16"/>
        <v>0</v>
      </c>
      <c r="BK32" s="106">
        <f t="shared" si="17"/>
        <v>0</v>
      </c>
      <c r="BL32" s="106">
        <f t="shared" si="18"/>
        <v>0</v>
      </c>
      <c r="BM32" s="106">
        <f t="shared" si="19"/>
        <v>0.66</v>
      </c>
      <c r="BN32" s="106">
        <f t="shared" si="19"/>
        <v>7.0000000000000007E-2</v>
      </c>
      <c r="BO32" s="106">
        <f t="shared" si="20"/>
        <v>0.73</v>
      </c>
      <c r="BP32" s="106">
        <f t="shared" si="21"/>
        <v>0.66</v>
      </c>
      <c r="BQ32" s="106">
        <f t="shared" si="22"/>
        <v>7.0000000000000007E-2</v>
      </c>
      <c r="BR32" s="106">
        <f t="shared" si="23"/>
        <v>0.73</v>
      </c>
      <c r="BS32" s="54">
        <v>0</v>
      </c>
      <c r="BT32" s="54">
        <v>0</v>
      </c>
      <c r="BU32" s="54">
        <v>0</v>
      </c>
      <c r="BV32" s="54">
        <f t="shared" si="24"/>
        <v>0</v>
      </c>
      <c r="BW32" s="54">
        <v>0</v>
      </c>
      <c r="BX32" s="54">
        <v>0</v>
      </c>
      <c r="BY32" s="54">
        <v>0</v>
      </c>
      <c r="BZ32" s="54">
        <v>0</v>
      </c>
      <c r="CA32" s="54">
        <v>0</v>
      </c>
      <c r="CB32" s="54">
        <v>0</v>
      </c>
      <c r="CC32" s="54">
        <f t="shared" si="25"/>
        <v>0</v>
      </c>
      <c r="CD32" s="54">
        <f t="shared" si="26"/>
        <v>0</v>
      </c>
      <c r="CE32" s="54">
        <f t="shared" si="27"/>
        <v>0</v>
      </c>
      <c r="CF32" s="44" t="s">
        <v>71</v>
      </c>
      <c r="CG32" s="63" t="s">
        <v>33</v>
      </c>
    </row>
    <row r="33" spans="1:85" ht="31.5">
      <c r="A33" s="14">
        <v>22</v>
      </c>
      <c r="B33" s="27" t="s">
        <v>74</v>
      </c>
      <c r="C33" s="120" t="s">
        <v>796</v>
      </c>
      <c r="D33" s="2" t="s">
        <v>27</v>
      </c>
      <c r="E33" s="4" t="s">
        <v>62</v>
      </c>
      <c r="F33" s="4" t="s">
        <v>27</v>
      </c>
      <c r="G33" s="4" t="s">
        <v>75</v>
      </c>
      <c r="H33" s="29">
        <v>2</v>
      </c>
      <c r="I33" s="29">
        <v>9.35</v>
      </c>
      <c r="J33" s="29">
        <v>0</v>
      </c>
      <c r="K33" s="29">
        <f t="shared" si="28"/>
        <v>9.35</v>
      </c>
      <c r="L33" s="40" t="s">
        <v>30</v>
      </c>
      <c r="M33" s="40" t="s">
        <v>76</v>
      </c>
      <c r="N33" s="48" t="e">
        <f>IF(#REF!=0,"2018-19","2019-20")</f>
        <v>#REF!</v>
      </c>
      <c r="O33" s="29">
        <v>7.17</v>
      </c>
      <c r="P33" s="29">
        <v>0</v>
      </c>
      <c r="Q33" s="29">
        <f t="shared" si="1"/>
        <v>7.17</v>
      </c>
      <c r="R33" s="29">
        <f t="shared" si="0"/>
        <v>2.1799999999999997</v>
      </c>
      <c r="S33" s="29">
        <f t="shared" si="0"/>
        <v>0</v>
      </c>
      <c r="T33" s="29">
        <f t="shared" si="2"/>
        <v>2.1799999999999997</v>
      </c>
      <c r="U33" s="29">
        <v>0</v>
      </c>
      <c r="V33" s="29">
        <v>0.85499999999999998</v>
      </c>
      <c r="W33" s="105">
        <v>9.5000000000000001E-2</v>
      </c>
      <c r="X33" s="54">
        <f t="shared" si="3"/>
        <v>0.95</v>
      </c>
      <c r="Y33" s="29">
        <v>0.85499999999999998</v>
      </c>
      <c r="Z33" s="105">
        <v>9.5000000000000001E-2</v>
      </c>
      <c r="AA33" s="54">
        <f t="shared" si="4"/>
        <v>0.95</v>
      </c>
      <c r="AB33" s="54">
        <v>0</v>
      </c>
      <c r="AC33" s="54">
        <v>0</v>
      </c>
      <c r="AD33" s="54">
        <v>0</v>
      </c>
      <c r="AE33" s="54"/>
      <c r="AF33" s="54"/>
      <c r="AG33" s="54"/>
      <c r="AH33" s="54">
        <v>0</v>
      </c>
      <c r="AI33" s="54">
        <v>0</v>
      </c>
      <c r="AJ33" s="54">
        <f t="shared" si="5"/>
        <v>0</v>
      </c>
      <c r="AK33" s="54">
        <f t="shared" si="6"/>
        <v>0.85499999999999998</v>
      </c>
      <c r="AL33" s="54">
        <f t="shared" si="7"/>
        <v>9.5000000000000001E-2</v>
      </c>
      <c r="AM33" s="54">
        <f t="shared" si="8"/>
        <v>0.95</v>
      </c>
      <c r="AN33" s="54"/>
      <c r="AO33" s="54"/>
      <c r="AP33" s="54">
        <f t="shared" si="9"/>
        <v>0</v>
      </c>
      <c r="AQ33" s="54"/>
      <c r="AR33" s="54"/>
      <c r="AS33" s="54"/>
      <c r="AT33" s="54"/>
      <c r="AU33" s="101"/>
      <c r="AV33" s="101"/>
      <c r="AW33" s="54">
        <v>0</v>
      </c>
      <c r="AX33" s="54">
        <v>0</v>
      </c>
      <c r="AY33" s="54">
        <f t="shared" si="10"/>
        <v>0</v>
      </c>
      <c r="AZ33" s="54">
        <v>0</v>
      </c>
      <c r="BA33" s="54">
        <v>0</v>
      </c>
      <c r="BB33" s="54">
        <v>0</v>
      </c>
      <c r="BC33" s="54">
        <v>0</v>
      </c>
      <c r="BD33" s="54">
        <v>0</v>
      </c>
      <c r="BE33" s="106">
        <f t="shared" si="11"/>
        <v>0.85499999999999998</v>
      </c>
      <c r="BF33" s="106">
        <f t="shared" si="12"/>
        <v>9.5000000000000001E-2</v>
      </c>
      <c r="BG33" s="106">
        <f t="shared" si="13"/>
        <v>0.95</v>
      </c>
      <c r="BH33" s="106">
        <f t="shared" si="14"/>
        <v>0</v>
      </c>
      <c r="BI33" s="106">
        <f t="shared" si="15"/>
        <v>0</v>
      </c>
      <c r="BJ33" s="106">
        <f t="shared" si="16"/>
        <v>0</v>
      </c>
      <c r="BK33" s="106">
        <f t="shared" si="17"/>
        <v>0</v>
      </c>
      <c r="BL33" s="106">
        <f t="shared" si="18"/>
        <v>0</v>
      </c>
      <c r="BM33" s="106">
        <f t="shared" si="19"/>
        <v>0</v>
      </c>
      <c r="BN33" s="106">
        <f t="shared" si="19"/>
        <v>0</v>
      </c>
      <c r="BO33" s="106">
        <f t="shared" si="20"/>
        <v>0</v>
      </c>
      <c r="BP33" s="106">
        <f t="shared" si="21"/>
        <v>0.85499999999999998</v>
      </c>
      <c r="BQ33" s="106">
        <f t="shared" si="22"/>
        <v>9.5000000000000001E-2</v>
      </c>
      <c r="BR33" s="106">
        <f t="shared" si="23"/>
        <v>0.95</v>
      </c>
      <c r="BS33" s="54">
        <v>0</v>
      </c>
      <c r="BT33" s="54">
        <v>0.86</v>
      </c>
      <c r="BU33" s="54">
        <v>0.09</v>
      </c>
      <c r="BV33" s="54">
        <f t="shared" si="24"/>
        <v>0.95</v>
      </c>
      <c r="BW33" s="54">
        <v>0</v>
      </c>
      <c r="BX33" s="54">
        <v>0</v>
      </c>
      <c r="BY33" s="54">
        <v>0</v>
      </c>
      <c r="BZ33" s="54">
        <v>0</v>
      </c>
      <c r="CA33" s="54">
        <v>0</v>
      </c>
      <c r="CB33" s="54">
        <v>0</v>
      </c>
      <c r="CC33" s="54">
        <f t="shared" si="25"/>
        <v>0.86</v>
      </c>
      <c r="CD33" s="54">
        <f t="shared" si="26"/>
        <v>0.09</v>
      </c>
      <c r="CE33" s="54">
        <f t="shared" si="27"/>
        <v>0.95</v>
      </c>
      <c r="CF33" s="44" t="s">
        <v>71</v>
      </c>
      <c r="CG33" s="63" t="s">
        <v>33</v>
      </c>
    </row>
    <row r="34" spans="1:85" ht="31.5">
      <c r="A34" s="14">
        <v>23</v>
      </c>
      <c r="B34" s="27" t="s">
        <v>77</v>
      </c>
      <c r="C34" s="120" t="s">
        <v>796</v>
      </c>
      <c r="D34" s="2" t="s">
        <v>27</v>
      </c>
      <c r="E34" s="4" t="s">
        <v>62</v>
      </c>
      <c r="F34" s="4" t="s">
        <v>27</v>
      </c>
      <c r="G34" s="4" t="s">
        <v>75</v>
      </c>
      <c r="H34" s="29">
        <v>2</v>
      </c>
      <c r="I34" s="29">
        <v>5.4</v>
      </c>
      <c r="J34" s="29">
        <v>0</v>
      </c>
      <c r="K34" s="29">
        <f t="shared" si="28"/>
        <v>5.4</v>
      </c>
      <c r="L34" s="40" t="s">
        <v>30</v>
      </c>
      <c r="M34" s="40" t="s">
        <v>35</v>
      </c>
      <c r="N34" s="48" t="e">
        <f>IF(#REF!=0,"2018-19","2019-20")</f>
        <v>#REF!</v>
      </c>
      <c r="O34" s="29">
        <v>3.36</v>
      </c>
      <c r="P34" s="29">
        <v>0</v>
      </c>
      <c r="Q34" s="29">
        <f t="shared" si="1"/>
        <v>3.36</v>
      </c>
      <c r="R34" s="29">
        <f t="shared" si="0"/>
        <v>2.0400000000000005</v>
      </c>
      <c r="S34" s="29">
        <f t="shared" si="0"/>
        <v>0</v>
      </c>
      <c r="T34" s="29">
        <f t="shared" si="2"/>
        <v>2.0400000000000005</v>
      </c>
      <c r="U34" s="29">
        <v>0</v>
      </c>
      <c r="V34" s="29">
        <v>0.9</v>
      </c>
      <c r="W34" s="105">
        <v>0.1</v>
      </c>
      <c r="X34" s="54">
        <f t="shared" si="3"/>
        <v>1</v>
      </c>
      <c r="Y34" s="29">
        <v>0.9</v>
      </c>
      <c r="Z34" s="105">
        <v>0.1</v>
      </c>
      <c r="AA34" s="54">
        <f t="shared" si="4"/>
        <v>1</v>
      </c>
      <c r="AB34" s="54">
        <v>0</v>
      </c>
      <c r="AC34" s="54">
        <v>0</v>
      </c>
      <c r="AD34" s="54">
        <v>0</v>
      </c>
      <c r="AE34" s="54">
        <v>0.17</v>
      </c>
      <c r="AF34" s="54">
        <v>0.02</v>
      </c>
      <c r="AG34" s="54"/>
      <c r="AH34" s="54">
        <v>0</v>
      </c>
      <c r="AI34" s="54">
        <v>0</v>
      </c>
      <c r="AJ34" s="54">
        <f t="shared" si="5"/>
        <v>0</v>
      </c>
      <c r="AK34" s="54">
        <f t="shared" si="6"/>
        <v>1.07</v>
      </c>
      <c r="AL34" s="54">
        <f t="shared" si="7"/>
        <v>0.12000000000000001</v>
      </c>
      <c r="AM34" s="54">
        <f t="shared" si="8"/>
        <v>1.1900000000000002</v>
      </c>
      <c r="AN34" s="54"/>
      <c r="AO34" s="54"/>
      <c r="AP34" s="54">
        <f t="shared" si="9"/>
        <v>0</v>
      </c>
      <c r="AQ34" s="54"/>
      <c r="AR34" s="54"/>
      <c r="AS34" s="54"/>
      <c r="AT34" s="54"/>
      <c r="AU34" s="101"/>
      <c r="AV34" s="101"/>
      <c r="AW34" s="54">
        <v>0</v>
      </c>
      <c r="AX34" s="54">
        <v>0</v>
      </c>
      <c r="AY34" s="54">
        <f t="shared" si="10"/>
        <v>0</v>
      </c>
      <c r="AZ34" s="54">
        <v>0</v>
      </c>
      <c r="BA34" s="54">
        <v>0</v>
      </c>
      <c r="BB34" s="54">
        <v>0</v>
      </c>
      <c r="BC34" s="54">
        <v>0</v>
      </c>
      <c r="BD34" s="54">
        <v>0</v>
      </c>
      <c r="BE34" s="106">
        <f t="shared" si="11"/>
        <v>0.9</v>
      </c>
      <c r="BF34" s="106">
        <f t="shared" si="12"/>
        <v>0.1</v>
      </c>
      <c r="BG34" s="106">
        <f t="shared" si="13"/>
        <v>1</v>
      </c>
      <c r="BH34" s="106">
        <f t="shared" si="14"/>
        <v>0</v>
      </c>
      <c r="BI34" s="106">
        <f t="shared" si="15"/>
        <v>0</v>
      </c>
      <c r="BJ34" s="106">
        <f t="shared" si="16"/>
        <v>0</v>
      </c>
      <c r="BK34" s="106">
        <f t="shared" si="17"/>
        <v>0</v>
      </c>
      <c r="BL34" s="106">
        <f t="shared" si="18"/>
        <v>0</v>
      </c>
      <c r="BM34" s="106">
        <f t="shared" si="19"/>
        <v>0.17</v>
      </c>
      <c r="BN34" s="106">
        <f t="shared" si="19"/>
        <v>0.02</v>
      </c>
      <c r="BO34" s="106">
        <f t="shared" si="20"/>
        <v>0.19</v>
      </c>
      <c r="BP34" s="106">
        <f t="shared" si="21"/>
        <v>1.07</v>
      </c>
      <c r="BQ34" s="106">
        <f t="shared" si="22"/>
        <v>0.12000000000000001</v>
      </c>
      <c r="BR34" s="106">
        <f t="shared" si="23"/>
        <v>1.1900000000000002</v>
      </c>
      <c r="BS34" s="54">
        <v>0</v>
      </c>
      <c r="BT34" s="54">
        <v>0.9</v>
      </c>
      <c r="BU34" s="54">
        <v>0.1</v>
      </c>
      <c r="BV34" s="54">
        <f t="shared" si="24"/>
        <v>1</v>
      </c>
      <c r="BW34" s="54">
        <v>0</v>
      </c>
      <c r="BX34" s="54">
        <v>0</v>
      </c>
      <c r="BY34" s="54">
        <v>0</v>
      </c>
      <c r="BZ34" s="54">
        <v>0</v>
      </c>
      <c r="CA34" s="54">
        <v>0</v>
      </c>
      <c r="CB34" s="54">
        <v>0</v>
      </c>
      <c r="CC34" s="54">
        <f t="shared" si="25"/>
        <v>0.9</v>
      </c>
      <c r="CD34" s="54">
        <f t="shared" si="26"/>
        <v>0.1</v>
      </c>
      <c r="CE34" s="54">
        <f t="shared" si="27"/>
        <v>1</v>
      </c>
      <c r="CF34" s="44" t="s">
        <v>71</v>
      </c>
      <c r="CG34" s="63" t="s">
        <v>33</v>
      </c>
    </row>
    <row r="35" spans="1:85" ht="46.5" customHeight="1">
      <c r="A35" s="14">
        <v>16</v>
      </c>
      <c r="B35" s="79" t="s">
        <v>822</v>
      </c>
      <c r="C35" s="69" t="s">
        <v>796</v>
      </c>
      <c r="D35" s="2" t="s">
        <v>27</v>
      </c>
      <c r="E35" s="4" t="s">
        <v>62</v>
      </c>
      <c r="F35" s="4" t="s">
        <v>27</v>
      </c>
      <c r="G35" s="4" t="s">
        <v>78</v>
      </c>
      <c r="H35" s="15">
        <v>3.5</v>
      </c>
      <c r="I35" s="54">
        <v>5.77</v>
      </c>
      <c r="J35" s="54">
        <v>0</v>
      </c>
      <c r="K35" s="29">
        <f t="shared" si="28"/>
        <v>5.77</v>
      </c>
      <c r="L35" s="68" t="s">
        <v>30</v>
      </c>
      <c r="M35" s="15" t="s">
        <v>35</v>
      </c>
      <c r="N35" s="54" t="s">
        <v>58</v>
      </c>
      <c r="O35" s="54">
        <v>5.1999999999999993</v>
      </c>
      <c r="P35" s="54">
        <v>0</v>
      </c>
      <c r="Q35" s="29">
        <f t="shared" si="1"/>
        <v>5.1999999999999993</v>
      </c>
      <c r="R35" s="29">
        <f t="shared" si="0"/>
        <v>0.57000000000000028</v>
      </c>
      <c r="S35" s="29">
        <f t="shared" si="0"/>
        <v>0</v>
      </c>
      <c r="T35" s="29">
        <f t="shared" si="2"/>
        <v>0.57000000000000028</v>
      </c>
      <c r="U35" s="56">
        <v>0</v>
      </c>
      <c r="V35" s="54">
        <v>0</v>
      </c>
      <c r="W35" s="106">
        <v>0</v>
      </c>
      <c r="X35" s="54">
        <f t="shared" si="3"/>
        <v>0</v>
      </c>
      <c r="Y35" s="54">
        <v>0</v>
      </c>
      <c r="Z35" s="106">
        <v>0</v>
      </c>
      <c r="AA35" s="54">
        <f t="shared" si="4"/>
        <v>0</v>
      </c>
      <c r="AB35" s="54">
        <v>0</v>
      </c>
      <c r="AC35" s="54">
        <v>0</v>
      </c>
      <c r="AD35" s="54">
        <v>0</v>
      </c>
      <c r="AE35" s="14">
        <v>0.51</v>
      </c>
      <c r="AF35" s="14">
        <v>0.06</v>
      </c>
      <c r="AG35" s="14"/>
      <c r="AH35" s="54">
        <v>0</v>
      </c>
      <c r="AI35" s="54">
        <v>0</v>
      </c>
      <c r="AJ35" s="54">
        <f t="shared" si="5"/>
        <v>0</v>
      </c>
      <c r="AK35" s="54">
        <f t="shared" si="6"/>
        <v>0.51</v>
      </c>
      <c r="AL35" s="54">
        <f t="shared" si="7"/>
        <v>0.06</v>
      </c>
      <c r="AM35" s="54">
        <f t="shared" si="8"/>
        <v>0.57000000000000006</v>
      </c>
      <c r="AN35" s="54"/>
      <c r="AO35" s="54"/>
      <c r="AP35" s="54">
        <f t="shared" si="9"/>
        <v>0</v>
      </c>
      <c r="AQ35" s="54"/>
      <c r="AR35" s="54"/>
      <c r="AS35" s="54"/>
      <c r="AT35" s="54"/>
      <c r="AU35" s="101"/>
      <c r="AV35" s="101"/>
      <c r="AW35" s="54">
        <v>0</v>
      </c>
      <c r="AX35" s="54">
        <v>0</v>
      </c>
      <c r="AY35" s="54">
        <f t="shared" si="10"/>
        <v>0</v>
      </c>
      <c r="AZ35" s="54">
        <v>0</v>
      </c>
      <c r="BA35" s="54">
        <v>0</v>
      </c>
      <c r="BB35" s="54">
        <v>0</v>
      </c>
      <c r="BC35" s="54">
        <v>0</v>
      </c>
      <c r="BD35" s="54">
        <v>0</v>
      </c>
      <c r="BE35" s="106">
        <f t="shared" si="11"/>
        <v>0</v>
      </c>
      <c r="BF35" s="106">
        <f t="shared" si="12"/>
        <v>0</v>
      </c>
      <c r="BG35" s="106">
        <f t="shared" si="13"/>
        <v>0</v>
      </c>
      <c r="BH35" s="106">
        <f t="shared" si="14"/>
        <v>0</v>
      </c>
      <c r="BI35" s="106">
        <f t="shared" si="15"/>
        <v>0</v>
      </c>
      <c r="BJ35" s="106">
        <f t="shared" si="16"/>
        <v>0</v>
      </c>
      <c r="BK35" s="106">
        <f t="shared" si="17"/>
        <v>0</v>
      </c>
      <c r="BL35" s="106">
        <f t="shared" si="18"/>
        <v>0</v>
      </c>
      <c r="BM35" s="106">
        <f t="shared" si="19"/>
        <v>0.51</v>
      </c>
      <c r="BN35" s="106">
        <f t="shared" si="19"/>
        <v>0.06</v>
      </c>
      <c r="BO35" s="106">
        <f t="shared" si="20"/>
        <v>0.57000000000000006</v>
      </c>
      <c r="BP35" s="106">
        <f t="shared" si="21"/>
        <v>0.51</v>
      </c>
      <c r="BQ35" s="106">
        <f t="shared" si="22"/>
        <v>0.06</v>
      </c>
      <c r="BR35" s="106">
        <f t="shared" si="23"/>
        <v>0.57000000000000006</v>
      </c>
      <c r="BS35" s="14">
        <v>0</v>
      </c>
      <c r="BT35" s="14">
        <v>0</v>
      </c>
      <c r="BU35" s="14">
        <v>0</v>
      </c>
      <c r="BV35" s="14">
        <f t="shared" si="24"/>
        <v>0</v>
      </c>
      <c r="BW35" s="14">
        <v>0</v>
      </c>
      <c r="BX35" s="14">
        <v>0</v>
      </c>
      <c r="BY35" s="14">
        <v>0</v>
      </c>
      <c r="BZ35" s="14">
        <v>0.51</v>
      </c>
      <c r="CA35" s="14">
        <v>0</v>
      </c>
      <c r="CB35" s="14">
        <v>0</v>
      </c>
      <c r="CC35" s="54">
        <f t="shared" si="25"/>
        <v>0.51</v>
      </c>
      <c r="CD35" s="54">
        <f t="shared" si="26"/>
        <v>0</v>
      </c>
      <c r="CE35" s="54">
        <f t="shared" si="27"/>
        <v>0.51</v>
      </c>
      <c r="CF35" s="86"/>
      <c r="CG35" s="70" t="s">
        <v>40</v>
      </c>
    </row>
    <row r="36" spans="1:85" ht="31.5">
      <c r="A36" s="14">
        <v>17</v>
      </c>
      <c r="B36" s="79" t="s">
        <v>823</v>
      </c>
      <c r="C36" s="69" t="s">
        <v>796</v>
      </c>
      <c r="D36" s="2" t="s">
        <v>27</v>
      </c>
      <c r="E36" s="4" t="s">
        <v>62</v>
      </c>
      <c r="F36" s="4" t="s">
        <v>27</v>
      </c>
      <c r="G36" s="4" t="s">
        <v>78</v>
      </c>
      <c r="H36" s="15">
        <v>3.5</v>
      </c>
      <c r="I36" s="54">
        <v>5.09</v>
      </c>
      <c r="J36" s="54">
        <v>0</v>
      </c>
      <c r="K36" s="29">
        <f t="shared" si="28"/>
        <v>5.09</v>
      </c>
      <c r="L36" s="68" t="s">
        <v>30</v>
      </c>
      <c r="M36" s="15" t="s">
        <v>35</v>
      </c>
      <c r="N36" s="54" t="s">
        <v>58</v>
      </c>
      <c r="O36" s="54">
        <v>4.66</v>
      </c>
      <c r="P36" s="54">
        <v>0</v>
      </c>
      <c r="Q36" s="29">
        <f t="shared" si="1"/>
        <v>4.66</v>
      </c>
      <c r="R36" s="29">
        <f t="shared" si="0"/>
        <v>0.42999999999999972</v>
      </c>
      <c r="S36" s="29">
        <f t="shared" si="0"/>
        <v>0</v>
      </c>
      <c r="T36" s="29">
        <f t="shared" si="2"/>
        <v>0.42999999999999972</v>
      </c>
      <c r="U36" s="56">
        <v>0</v>
      </c>
      <c r="V36" s="54">
        <v>0</v>
      </c>
      <c r="W36" s="106">
        <v>0</v>
      </c>
      <c r="X36" s="54">
        <f t="shared" si="3"/>
        <v>0</v>
      </c>
      <c r="Y36" s="54">
        <v>0</v>
      </c>
      <c r="Z36" s="106">
        <v>0</v>
      </c>
      <c r="AA36" s="54">
        <f t="shared" si="4"/>
        <v>0</v>
      </c>
      <c r="AB36" s="54">
        <v>0</v>
      </c>
      <c r="AC36" s="54">
        <v>0</v>
      </c>
      <c r="AD36" s="54">
        <v>0</v>
      </c>
      <c r="AE36" s="14">
        <v>0.39</v>
      </c>
      <c r="AF36" s="14">
        <v>0.04</v>
      </c>
      <c r="AG36" s="14"/>
      <c r="AH36" s="54">
        <v>0</v>
      </c>
      <c r="AI36" s="54">
        <v>0</v>
      </c>
      <c r="AJ36" s="54">
        <f t="shared" si="5"/>
        <v>0</v>
      </c>
      <c r="AK36" s="54">
        <f t="shared" si="6"/>
        <v>0.39</v>
      </c>
      <c r="AL36" s="54">
        <f t="shared" si="7"/>
        <v>0.04</v>
      </c>
      <c r="AM36" s="54">
        <f t="shared" si="8"/>
        <v>0.43</v>
      </c>
      <c r="AN36" s="54"/>
      <c r="AO36" s="54"/>
      <c r="AP36" s="54">
        <f t="shared" si="9"/>
        <v>0</v>
      </c>
      <c r="AQ36" s="54"/>
      <c r="AR36" s="54"/>
      <c r="AS36" s="54"/>
      <c r="AT36" s="54"/>
      <c r="AU36" s="101"/>
      <c r="AV36" s="101"/>
      <c r="AW36" s="54">
        <v>0</v>
      </c>
      <c r="AX36" s="54">
        <v>0</v>
      </c>
      <c r="AY36" s="54">
        <f t="shared" si="10"/>
        <v>0</v>
      </c>
      <c r="AZ36" s="54">
        <v>0</v>
      </c>
      <c r="BA36" s="54">
        <v>0</v>
      </c>
      <c r="BB36" s="54">
        <v>0</v>
      </c>
      <c r="BC36" s="54">
        <v>0</v>
      </c>
      <c r="BD36" s="54">
        <v>0</v>
      </c>
      <c r="BE36" s="106">
        <f t="shared" si="11"/>
        <v>0</v>
      </c>
      <c r="BF36" s="106">
        <f t="shared" si="12"/>
        <v>0</v>
      </c>
      <c r="BG36" s="106">
        <f t="shared" si="13"/>
        <v>0</v>
      </c>
      <c r="BH36" s="106">
        <f t="shared" si="14"/>
        <v>0</v>
      </c>
      <c r="BI36" s="106">
        <f t="shared" si="15"/>
        <v>0</v>
      </c>
      <c r="BJ36" s="106">
        <f t="shared" si="16"/>
        <v>0</v>
      </c>
      <c r="BK36" s="106">
        <f t="shared" si="17"/>
        <v>0</v>
      </c>
      <c r="BL36" s="106">
        <f t="shared" si="18"/>
        <v>0</v>
      </c>
      <c r="BM36" s="106">
        <f t="shared" si="19"/>
        <v>0.39</v>
      </c>
      <c r="BN36" s="106">
        <f t="shared" si="19"/>
        <v>0.04</v>
      </c>
      <c r="BO36" s="106">
        <f t="shared" si="20"/>
        <v>0.43</v>
      </c>
      <c r="BP36" s="106">
        <f t="shared" si="21"/>
        <v>0.39</v>
      </c>
      <c r="BQ36" s="106">
        <f t="shared" si="22"/>
        <v>0.04</v>
      </c>
      <c r="BR36" s="106">
        <f t="shared" si="23"/>
        <v>0.43</v>
      </c>
      <c r="BS36" s="14">
        <v>0</v>
      </c>
      <c r="BT36" s="14">
        <v>0</v>
      </c>
      <c r="BU36" s="14">
        <v>0</v>
      </c>
      <c r="BV36" s="14">
        <f t="shared" si="24"/>
        <v>0</v>
      </c>
      <c r="BW36" s="14">
        <v>0</v>
      </c>
      <c r="BX36" s="14">
        <v>0</v>
      </c>
      <c r="BY36" s="14">
        <v>0</v>
      </c>
      <c r="BZ36" s="14">
        <v>0.39</v>
      </c>
      <c r="CA36" s="14">
        <v>0</v>
      </c>
      <c r="CB36" s="14">
        <v>0</v>
      </c>
      <c r="CC36" s="54">
        <f t="shared" si="25"/>
        <v>0.39</v>
      </c>
      <c r="CD36" s="54">
        <f t="shared" si="26"/>
        <v>0</v>
      </c>
      <c r="CE36" s="54">
        <f t="shared" si="27"/>
        <v>0.39</v>
      </c>
      <c r="CF36" s="86"/>
      <c r="CG36" s="70" t="s">
        <v>40</v>
      </c>
    </row>
    <row r="37" spans="1:85" ht="43.5" customHeight="1">
      <c r="A37" s="14">
        <v>18</v>
      </c>
      <c r="B37" s="79" t="s">
        <v>824</v>
      </c>
      <c r="C37" s="69" t="s">
        <v>796</v>
      </c>
      <c r="D37" s="2" t="s">
        <v>27</v>
      </c>
      <c r="E37" s="4" t="s">
        <v>62</v>
      </c>
      <c r="F37" s="4" t="s">
        <v>27</v>
      </c>
      <c r="G37" s="4" t="s">
        <v>79</v>
      </c>
      <c r="H37" s="15">
        <v>4</v>
      </c>
      <c r="I37" s="54">
        <v>2.98</v>
      </c>
      <c r="J37" s="54">
        <v>0</v>
      </c>
      <c r="K37" s="29">
        <f t="shared" si="28"/>
        <v>2.98</v>
      </c>
      <c r="L37" s="68" t="s">
        <v>30</v>
      </c>
      <c r="M37" s="15" t="s">
        <v>66</v>
      </c>
      <c r="N37" s="54" t="s">
        <v>58</v>
      </c>
      <c r="O37" s="54">
        <v>1.63</v>
      </c>
      <c r="P37" s="54">
        <v>0</v>
      </c>
      <c r="Q37" s="29">
        <f t="shared" si="1"/>
        <v>1.63</v>
      </c>
      <c r="R37" s="29">
        <f t="shared" si="0"/>
        <v>1.35</v>
      </c>
      <c r="S37" s="29">
        <f t="shared" si="0"/>
        <v>0</v>
      </c>
      <c r="T37" s="29">
        <f t="shared" si="2"/>
        <v>1.35</v>
      </c>
      <c r="U37" s="56">
        <v>0</v>
      </c>
      <c r="V37" s="54">
        <v>0</v>
      </c>
      <c r="W37" s="106">
        <v>0</v>
      </c>
      <c r="X37" s="54">
        <f t="shared" si="3"/>
        <v>0</v>
      </c>
      <c r="Y37" s="54">
        <v>0</v>
      </c>
      <c r="Z37" s="106">
        <v>0</v>
      </c>
      <c r="AA37" s="54">
        <f t="shared" si="4"/>
        <v>0</v>
      </c>
      <c r="AB37" s="14">
        <v>1.35</v>
      </c>
      <c r="AC37" s="54">
        <v>0</v>
      </c>
      <c r="AD37" s="54">
        <v>0</v>
      </c>
      <c r="AE37" s="54">
        <v>0</v>
      </c>
      <c r="AF37" s="54">
        <v>0</v>
      </c>
      <c r="AG37" s="54"/>
      <c r="AH37" s="54">
        <v>0</v>
      </c>
      <c r="AI37" s="54">
        <v>0</v>
      </c>
      <c r="AJ37" s="54">
        <f t="shared" si="5"/>
        <v>0</v>
      </c>
      <c r="AK37" s="54">
        <f t="shared" si="6"/>
        <v>1.35</v>
      </c>
      <c r="AL37" s="54">
        <f t="shared" si="7"/>
        <v>0</v>
      </c>
      <c r="AM37" s="54">
        <f t="shared" si="8"/>
        <v>1.35</v>
      </c>
      <c r="AN37" s="54"/>
      <c r="AO37" s="54"/>
      <c r="AP37" s="54">
        <f t="shared" si="9"/>
        <v>0</v>
      </c>
      <c r="AQ37" s="54"/>
      <c r="AR37" s="54"/>
      <c r="AS37" s="54"/>
      <c r="AT37" s="54"/>
      <c r="AU37" s="101"/>
      <c r="AV37" s="101"/>
      <c r="AW37" s="54">
        <v>0</v>
      </c>
      <c r="AX37" s="54">
        <v>0</v>
      </c>
      <c r="AY37" s="54">
        <f t="shared" si="10"/>
        <v>0</v>
      </c>
      <c r="AZ37" s="54">
        <v>0</v>
      </c>
      <c r="BA37" s="54">
        <v>0</v>
      </c>
      <c r="BB37" s="54">
        <v>0</v>
      </c>
      <c r="BC37" s="54">
        <v>0</v>
      </c>
      <c r="BD37" s="54">
        <v>0</v>
      </c>
      <c r="BE37" s="106">
        <f t="shared" si="11"/>
        <v>0</v>
      </c>
      <c r="BF37" s="106">
        <f t="shared" si="12"/>
        <v>0</v>
      </c>
      <c r="BG37" s="106">
        <f t="shared" si="13"/>
        <v>0</v>
      </c>
      <c r="BH37" s="106">
        <f t="shared" si="14"/>
        <v>0</v>
      </c>
      <c r="BI37" s="106">
        <f t="shared" si="15"/>
        <v>1.35</v>
      </c>
      <c r="BJ37" s="106">
        <f t="shared" si="16"/>
        <v>0</v>
      </c>
      <c r="BK37" s="106">
        <f t="shared" si="17"/>
        <v>0</v>
      </c>
      <c r="BL37" s="106">
        <f t="shared" si="18"/>
        <v>0</v>
      </c>
      <c r="BM37" s="106">
        <f t="shared" si="19"/>
        <v>0</v>
      </c>
      <c r="BN37" s="106">
        <f t="shared" si="19"/>
        <v>0</v>
      </c>
      <c r="BO37" s="106">
        <f t="shared" si="20"/>
        <v>0</v>
      </c>
      <c r="BP37" s="106">
        <f t="shared" si="21"/>
        <v>1.35</v>
      </c>
      <c r="BQ37" s="106">
        <f t="shared" si="22"/>
        <v>0</v>
      </c>
      <c r="BR37" s="106">
        <f t="shared" si="23"/>
        <v>1.35</v>
      </c>
      <c r="BS37" s="14">
        <v>0</v>
      </c>
      <c r="BT37" s="14">
        <v>0</v>
      </c>
      <c r="BU37" s="14">
        <v>0</v>
      </c>
      <c r="BV37" s="14">
        <f t="shared" si="24"/>
        <v>0</v>
      </c>
      <c r="BW37" s="14">
        <v>1.35</v>
      </c>
      <c r="BX37" s="14">
        <v>0</v>
      </c>
      <c r="BY37" s="14">
        <v>0</v>
      </c>
      <c r="BZ37" s="14">
        <v>0</v>
      </c>
      <c r="CA37" s="14">
        <v>0</v>
      </c>
      <c r="CB37" s="14">
        <v>0</v>
      </c>
      <c r="CC37" s="54">
        <f t="shared" si="25"/>
        <v>1.35</v>
      </c>
      <c r="CD37" s="54">
        <f t="shared" si="26"/>
        <v>0</v>
      </c>
      <c r="CE37" s="54">
        <f t="shared" si="27"/>
        <v>1.35</v>
      </c>
      <c r="CF37" s="86"/>
      <c r="CG37" s="70" t="s">
        <v>814</v>
      </c>
    </row>
    <row r="38" spans="1:85" ht="21.75" customHeight="1">
      <c r="A38" s="14">
        <v>19</v>
      </c>
      <c r="B38" s="79" t="s">
        <v>80</v>
      </c>
      <c r="C38" s="69" t="s">
        <v>796</v>
      </c>
      <c r="D38" s="2" t="s">
        <v>27</v>
      </c>
      <c r="E38" s="4" t="s">
        <v>62</v>
      </c>
      <c r="F38" s="4" t="s">
        <v>27</v>
      </c>
      <c r="G38" s="4" t="s">
        <v>75</v>
      </c>
      <c r="H38" s="15">
        <v>2</v>
      </c>
      <c r="I38" s="54">
        <v>2.97</v>
      </c>
      <c r="J38" s="54">
        <v>0</v>
      </c>
      <c r="K38" s="29">
        <f t="shared" si="28"/>
        <v>2.97</v>
      </c>
      <c r="L38" s="68" t="s">
        <v>30</v>
      </c>
      <c r="M38" s="15" t="s">
        <v>66</v>
      </c>
      <c r="N38" s="54" t="s">
        <v>58</v>
      </c>
      <c r="O38" s="54">
        <v>1.62</v>
      </c>
      <c r="P38" s="54">
        <v>0</v>
      </c>
      <c r="Q38" s="29">
        <f t="shared" si="1"/>
        <v>1.62</v>
      </c>
      <c r="R38" s="29">
        <f t="shared" si="0"/>
        <v>1.35</v>
      </c>
      <c r="S38" s="29">
        <f t="shared" si="0"/>
        <v>0</v>
      </c>
      <c r="T38" s="29">
        <f t="shared" si="2"/>
        <v>1.35</v>
      </c>
      <c r="U38" s="56">
        <v>0</v>
      </c>
      <c r="V38" s="54">
        <v>0</v>
      </c>
      <c r="W38" s="106">
        <v>0</v>
      </c>
      <c r="X38" s="54">
        <f t="shared" si="3"/>
        <v>0</v>
      </c>
      <c r="Y38" s="54">
        <v>0</v>
      </c>
      <c r="Z38" s="106">
        <v>0</v>
      </c>
      <c r="AA38" s="54">
        <f t="shared" si="4"/>
        <v>0</v>
      </c>
      <c r="AB38" s="14">
        <v>0.92</v>
      </c>
      <c r="AC38" s="54">
        <v>0</v>
      </c>
      <c r="AD38" s="54">
        <v>0</v>
      </c>
      <c r="AE38" s="54">
        <v>0</v>
      </c>
      <c r="AF38" s="54">
        <v>0</v>
      </c>
      <c r="AG38" s="54"/>
      <c r="AH38" s="54">
        <v>0</v>
      </c>
      <c r="AI38" s="54">
        <v>0</v>
      </c>
      <c r="AJ38" s="54">
        <f t="shared" si="5"/>
        <v>0</v>
      </c>
      <c r="AK38" s="54">
        <f t="shared" si="6"/>
        <v>0.92</v>
      </c>
      <c r="AL38" s="54">
        <f t="shared" si="7"/>
        <v>0</v>
      </c>
      <c r="AM38" s="54">
        <f t="shared" si="8"/>
        <v>0.92</v>
      </c>
      <c r="AN38" s="54">
        <v>0</v>
      </c>
      <c r="AO38" s="54">
        <v>0</v>
      </c>
      <c r="AP38" s="54">
        <f t="shared" si="9"/>
        <v>0</v>
      </c>
      <c r="AQ38" s="54">
        <v>0.16</v>
      </c>
      <c r="AR38" s="54">
        <v>0</v>
      </c>
      <c r="AS38" s="54">
        <v>0</v>
      </c>
      <c r="AT38" s="54">
        <v>0</v>
      </c>
      <c r="AU38" s="101">
        <v>0</v>
      </c>
      <c r="AV38" s="101"/>
      <c r="AW38" s="54">
        <v>0</v>
      </c>
      <c r="AX38" s="54">
        <v>0</v>
      </c>
      <c r="AY38" s="54">
        <f t="shared" si="10"/>
        <v>0</v>
      </c>
      <c r="AZ38" s="54">
        <v>0</v>
      </c>
      <c r="BA38" s="54">
        <v>0</v>
      </c>
      <c r="BB38" s="54">
        <v>0</v>
      </c>
      <c r="BC38" s="54">
        <v>0</v>
      </c>
      <c r="BD38" s="54">
        <v>0</v>
      </c>
      <c r="BE38" s="106">
        <f t="shared" si="11"/>
        <v>0</v>
      </c>
      <c r="BF38" s="106">
        <f t="shared" si="12"/>
        <v>0</v>
      </c>
      <c r="BG38" s="106">
        <f t="shared" si="13"/>
        <v>0</v>
      </c>
      <c r="BH38" s="106">
        <f t="shared" si="14"/>
        <v>0</v>
      </c>
      <c r="BI38" s="106">
        <f t="shared" si="15"/>
        <v>0.76</v>
      </c>
      <c r="BJ38" s="106">
        <f t="shared" si="16"/>
        <v>0</v>
      </c>
      <c r="BK38" s="106">
        <f t="shared" si="17"/>
        <v>0</v>
      </c>
      <c r="BL38" s="106">
        <f t="shared" si="18"/>
        <v>0</v>
      </c>
      <c r="BM38" s="106">
        <f t="shared" si="19"/>
        <v>0</v>
      </c>
      <c r="BN38" s="106">
        <f t="shared" si="19"/>
        <v>0</v>
      </c>
      <c r="BO38" s="106">
        <f t="shared" si="20"/>
        <v>0</v>
      </c>
      <c r="BP38" s="106">
        <f t="shared" si="21"/>
        <v>0.76</v>
      </c>
      <c r="BQ38" s="106">
        <f t="shared" si="22"/>
        <v>0</v>
      </c>
      <c r="BR38" s="106">
        <f t="shared" si="23"/>
        <v>0.76</v>
      </c>
      <c r="BS38" s="14">
        <v>0</v>
      </c>
      <c r="BT38" s="14">
        <v>0</v>
      </c>
      <c r="BU38" s="14">
        <v>0</v>
      </c>
      <c r="BV38" s="14">
        <f t="shared" si="24"/>
        <v>0</v>
      </c>
      <c r="BW38" s="14">
        <v>0.76</v>
      </c>
      <c r="BX38" s="14">
        <v>0</v>
      </c>
      <c r="BY38" s="14">
        <v>0</v>
      </c>
      <c r="BZ38" s="14">
        <v>0</v>
      </c>
      <c r="CA38" s="14">
        <v>0</v>
      </c>
      <c r="CB38" s="14">
        <v>0</v>
      </c>
      <c r="CC38" s="54">
        <f t="shared" si="25"/>
        <v>0.76</v>
      </c>
      <c r="CD38" s="54">
        <f t="shared" si="26"/>
        <v>0</v>
      </c>
      <c r="CE38" s="54">
        <f t="shared" si="27"/>
        <v>0.76</v>
      </c>
      <c r="CF38" s="86"/>
      <c r="CG38" s="70" t="s">
        <v>33</v>
      </c>
    </row>
    <row r="39" spans="1:85" ht="31.5">
      <c r="A39" s="14">
        <v>20</v>
      </c>
      <c r="B39" s="79" t="s">
        <v>825</v>
      </c>
      <c r="C39" s="69" t="s">
        <v>796</v>
      </c>
      <c r="D39" s="2" t="s">
        <v>27</v>
      </c>
      <c r="E39" s="4" t="s">
        <v>62</v>
      </c>
      <c r="F39" s="4" t="s">
        <v>27</v>
      </c>
      <c r="G39" s="4" t="s">
        <v>75</v>
      </c>
      <c r="H39" s="15">
        <v>2</v>
      </c>
      <c r="I39" s="54">
        <v>1.4</v>
      </c>
      <c r="J39" s="54">
        <v>0</v>
      </c>
      <c r="K39" s="29">
        <f t="shared" si="28"/>
        <v>1.4</v>
      </c>
      <c r="L39" s="68" t="s">
        <v>30</v>
      </c>
      <c r="M39" s="15" t="s">
        <v>66</v>
      </c>
      <c r="N39" s="54" t="e">
        <f>IF(#REF!=0,"2018-19","2019-20")</f>
        <v>#REF!</v>
      </c>
      <c r="O39" s="54">
        <v>1.27</v>
      </c>
      <c r="P39" s="54">
        <v>0</v>
      </c>
      <c r="Q39" s="29">
        <f t="shared" si="1"/>
        <v>1.27</v>
      </c>
      <c r="R39" s="29">
        <f t="shared" si="0"/>
        <v>0.12999999999999989</v>
      </c>
      <c r="S39" s="29">
        <f t="shared" si="0"/>
        <v>0</v>
      </c>
      <c r="T39" s="29">
        <f t="shared" si="2"/>
        <v>0.12999999999999989</v>
      </c>
      <c r="U39" s="56">
        <v>0</v>
      </c>
      <c r="V39" s="54">
        <v>-9.9920072216264091E-17</v>
      </c>
      <c r="W39" s="106">
        <v>-1.1102230246251566E-17</v>
      </c>
      <c r="X39" s="54">
        <f t="shared" si="3"/>
        <v>-1.1102230246251565E-16</v>
      </c>
      <c r="Y39" s="54">
        <v>-9.9920072216264091E-17</v>
      </c>
      <c r="Z39" s="106">
        <v>-1.1102230246251566E-17</v>
      </c>
      <c r="AA39" s="54">
        <f t="shared" si="4"/>
        <v>-1.1102230246251565E-16</v>
      </c>
      <c r="AB39" s="14">
        <v>0.13</v>
      </c>
      <c r="AC39" s="54">
        <v>0</v>
      </c>
      <c r="AD39" s="54">
        <v>0</v>
      </c>
      <c r="AE39" s="54">
        <v>0</v>
      </c>
      <c r="AF39" s="54">
        <v>0</v>
      </c>
      <c r="AG39" s="54"/>
      <c r="AH39" s="54">
        <v>0</v>
      </c>
      <c r="AI39" s="54">
        <v>0</v>
      </c>
      <c r="AJ39" s="54">
        <f t="shared" si="5"/>
        <v>0</v>
      </c>
      <c r="AK39" s="54">
        <f t="shared" si="6"/>
        <v>0.12999999999999989</v>
      </c>
      <c r="AL39" s="54">
        <f t="shared" si="7"/>
        <v>-1.1102230246251566E-17</v>
      </c>
      <c r="AM39" s="54">
        <f t="shared" si="8"/>
        <v>0.12999999999999989</v>
      </c>
      <c r="AN39" s="54"/>
      <c r="AO39" s="54"/>
      <c r="AP39" s="54">
        <f t="shared" si="9"/>
        <v>0</v>
      </c>
      <c r="AQ39" s="54"/>
      <c r="AR39" s="54"/>
      <c r="AS39" s="54"/>
      <c r="AT39" s="54"/>
      <c r="AU39" s="101"/>
      <c r="AV39" s="101"/>
      <c r="AW39" s="54">
        <v>0</v>
      </c>
      <c r="AX39" s="54">
        <v>0</v>
      </c>
      <c r="AY39" s="54">
        <f t="shared" si="10"/>
        <v>0</v>
      </c>
      <c r="AZ39" s="54">
        <v>0</v>
      </c>
      <c r="BA39" s="54">
        <v>0</v>
      </c>
      <c r="BB39" s="54">
        <v>0</v>
      </c>
      <c r="BC39" s="54">
        <v>0</v>
      </c>
      <c r="BD39" s="54">
        <v>0</v>
      </c>
      <c r="BE39" s="106">
        <f t="shared" si="11"/>
        <v>-9.9920072216264091E-17</v>
      </c>
      <c r="BF39" s="106">
        <f t="shared" si="12"/>
        <v>-1.1102230246251566E-17</v>
      </c>
      <c r="BG39" s="106">
        <f t="shared" si="13"/>
        <v>-1.1102230246251565E-16</v>
      </c>
      <c r="BH39" s="106">
        <f t="shared" si="14"/>
        <v>0</v>
      </c>
      <c r="BI39" s="106">
        <f t="shared" si="15"/>
        <v>0.13</v>
      </c>
      <c r="BJ39" s="106">
        <f t="shared" si="16"/>
        <v>0</v>
      </c>
      <c r="BK39" s="106">
        <f t="shared" si="17"/>
        <v>0</v>
      </c>
      <c r="BL39" s="106">
        <f t="shared" si="18"/>
        <v>0</v>
      </c>
      <c r="BM39" s="106">
        <f t="shared" si="19"/>
        <v>0</v>
      </c>
      <c r="BN39" s="106">
        <f t="shared" si="19"/>
        <v>0</v>
      </c>
      <c r="BO39" s="106">
        <f t="shared" si="20"/>
        <v>0</v>
      </c>
      <c r="BP39" s="106">
        <f t="shared" si="21"/>
        <v>0.12999999999999989</v>
      </c>
      <c r="BQ39" s="106">
        <f t="shared" si="22"/>
        <v>-1.1102230246251566E-17</v>
      </c>
      <c r="BR39" s="106">
        <f t="shared" si="23"/>
        <v>0.12999999999999989</v>
      </c>
      <c r="BS39" s="14">
        <v>0</v>
      </c>
      <c r="BT39" s="14">
        <v>0</v>
      </c>
      <c r="BU39" s="14">
        <v>0</v>
      </c>
      <c r="BV39" s="14">
        <f t="shared" si="24"/>
        <v>0</v>
      </c>
      <c r="BW39" s="14">
        <v>0.13</v>
      </c>
      <c r="BX39" s="14">
        <v>0</v>
      </c>
      <c r="BY39" s="14">
        <v>0</v>
      </c>
      <c r="BZ39" s="14">
        <v>0</v>
      </c>
      <c r="CA39" s="14">
        <v>0</v>
      </c>
      <c r="CB39" s="14">
        <v>0</v>
      </c>
      <c r="CC39" s="54">
        <f t="shared" si="25"/>
        <v>0.13</v>
      </c>
      <c r="CD39" s="54">
        <f t="shared" si="26"/>
        <v>0</v>
      </c>
      <c r="CE39" s="54">
        <f t="shared" si="27"/>
        <v>0.13</v>
      </c>
      <c r="CF39" s="86"/>
      <c r="CG39" s="70" t="s">
        <v>814</v>
      </c>
    </row>
    <row r="40" spans="1:85" ht="40.5" customHeight="1">
      <c r="A40" s="14">
        <v>21</v>
      </c>
      <c r="B40" s="79" t="s">
        <v>826</v>
      </c>
      <c r="C40" s="69" t="s">
        <v>796</v>
      </c>
      <c r="D40" s="2" t="s">
        <v>27</v>
      </c>
      <c r="E40" s="4" t="s">
        <v>62</v>
      </c>
      <c r="F40" s="4" t="s">
        <v>27</v>
      </c>
      <c r="G40" s="4" t="s">
        <v>75</v>
      </c>
      <c r="H40" s="15">
        <v>2</v>
      </c>
      <c r="I40" s="54">
        <v>2.5</v>
      </c>
      <c r="J40" s="54">
        <v>0</v>
      </c>
      <c r="K40" s="29">
        <f t="shared" si="28"/>
        <v>2.5</v>
      </c>
      <c r="L40" s="68" t="s">
        <v>30</v>
      </c>
      <c r="M40" s="15" t="s">
        <v>66</v>
      </c>
      <c r="N40" s="54" t="e">
        <f>IF(#REF!=0,"2018-19","2019-20")</f>
        <v>#REF!</v>
      </c>
      <c r="O40" s="54">
        <v>1.27</v>
      </c>
      <c r="P40" s="54">
        <v>0</v>
      </c>
      <c r="Q40" s="29">
        <f t="shared" si="1"/>
        <v>1.27</v>
      </c>
      <c r="R40" s="29">
        <f t="shared" ref="R40:S71" si="29">I40-O40</f>
        <v>1.23</v>
      </c>
      <c r="S40" s="29">
        <f t="shared" si="29"/>
        <v>0</v>
      </c>
      <c r="T40" s="29">
        <f t="shared" si="2"/>
        <v>1.23</v>
      </c>
      <c r="U40" s="56">
        <v>0</v>
      </c>
      <c r="V40" s="54">
        <v>0</v>
      </c>
      <c r="W40" s="106">
        <v>0</v>
      </c>
      <c r="X40" s="54">
        <f t="shared" si="3"/>
        <v>0</v>
      </c>
      <c r="Y40" s="54">
        <v>0</v>
      </c>
      <c r="Z40" s="106">
        <v>0</v>
      </c>
      <c r="AA40" s="54">
        <f t="shared" si="4"/>
        <v>0</v>
      </c>
      <c r="AB40" s="14">
        <v>1.23</v>
      </c>
      <c r="AC40" s="54">
        <v>0</v>
      </c>
      <c r="AD40" s="54">
        <v>0</v>
      </c>
      <c r="AE40" s="54">
        <v>0</v>
      </c>
      <c r="AF40" s="54">
        <v>0</v>
      </c>
      <c r="AG40" s="54"/>
      <c r="AH40" s="54">
        <v>0</v>
      </c>
      <c r="AI40" s="54">
        <v>0</v>
      </c>
      <c r="AJ40" s="54">
        <f t="shared" si="5"/>
        <v>0</v>
      </c>
      <c r="AK40" s="54">
        <f t="shared" si="6"/>
        <v>1.23</v>
      </c>
      <c r="AL40" s="54">
        <f t="shared" si="7"/>
        <v>0</v>
      </c>
      <c r="AM40" s="54">
        <f t="shared" si="8"/>
        <v>1.23</v>
      </c>
      <c r="AN40" s="54">
        <v>0</v>
      </c>
      <c r="AO40" s="54">
        <v>0</v>
      </c>
      <c r="AP40" s="54">
        <f t="shared" si="9"/>
        <v>0</v>
      </c>
      <c r="AQ40" s="54">
        <v>0.01</v>
      </c>
      <c r="AR40" s="54">
        <v>0</v>
      </c>
      <c r="AS40" s="54">
        <v>0</v>
      </c>
      <c r="AT40" s="54">
        <v>0</v>
      </c>
      <c r="AU40" s="101">
        <v>0</v>
      </c>
      <c r="AV40" s="101"/>
      <c r="AW40" s="54">
        <v>0</v>
      </c>
      <c r="AX40" s="54">
        <v>0</v>
      </c>
      <c r="AY40" s="54">
        <f t="shared" si="10"/>
        <v>0</v>
      </c>
      <c r="AZ40" s="54">
        <v>0</v>
      </c>
      <c r="BA40" s="54">
        <v>0</v>
      </c>
      <c r="BB40" s="54">
        <v>0</v>
      </c>
      <c r="BC40" s="54">
        <v>0</v>
      </c>
      <c r="BD40" s="54">
        <v>0</v>
      </c>
      <c r="BE40" s="106">
        <f t="shared" si="11"/>
        <v>0</v>
      </c>
      <c r="BF40" s="106">
        <f t="shared" si="12"/>
        <v>0</v>
      </c>
      <c r="BG40" s="106">
        <f t="shared" si="13"/>
        <v>0</v>
      </c>
      <c r="BH40" s="106">
        <f t="shared" si="14"/>
        <v>0</v>
      </c>
      <c r="BI40" s="106">
        <f t="shared" si="15"/>
        <v>1.22</v>
      </c>
      <c r="BJ40" s="106">
        <f t="shared" si="16"/>
        <v>0</v>
      </c>
      <c r="BK40" s="106">
        <f t="shared" si="17"/>
        <v>0</v>
      </c>
      <c r="BL40" s="106">
        <f t="shared" si="18"/>
        <v>0</v>
      </c>
      <c r="BM40" s="106">
        <f t="shared" si="19"/>
        <v>0</v>
      </c>
      <c r="BN40" s="106">
        <f t="shared" si="19"/>
        <v>0</v>
      </c>
      <c r="BO40" s="106">
        <f t="shared" si="20"/>
        <v>0</v>
      </c>
      <c r="BP40" s="106">
        <f t="shared" si="21"/>
        <v>1.22</v>
      </c>
      <c r="BQ40" s="106">
        <f t="shared" si="22"/>
        <v>0</v>
      </c>
      <c r="BR40" s="106">
        <f t="shared" si="23"/>
        <v>1.22</v>
      </c>
      <c r="BS40" s="14">
        <v>0</v>
      </c>
      <c r="BT40" s="14">
        <v>0</v>
      </c>
      <c r="BU40" s="14">
        <v>0</v>
      </c>
      <c r="BV40" s="14">
        <f t="shared" si="24"/>
        <v>0</v>
      </c>
      <c r="BW40" s="14">
        <v>1.22</v>
      </c>
      <c r="BX40" s="14">
        <v>0</v>
      </c>
      <c r="BY40" s="14">
        <v>0</v>
      </c>
      <c r="BZ40" s="14">
        <v>0</v>
      </c>
      <c r="CA40" s="14">
        <v>0</v>
      </c>
      <c r="CB40" s="14">
        <v>0</v>
      </c>
      <c r="CC40" s="54">
        <f t="shared" si="25"/>
        <v>1.22</v>
      </c>
      <c r="CD40" s="54">
        <f t="shared" si="26"/>
        <v>0</v>
      </c>
      <c r="CE40" s="54">
        <f t="shared" si="27"/>
        <v>1.22</v>
      </c>
      <c r="CF40" s="86"/>
      <c r="CG40" s="70" t="s">
        <v>814</v>
      </c>
    </row>
    <row r="41" spans="1:85" ht="58.5" customHeight="1">
      <c r="A41" s="14">
        <v>22</v>
      </c>
      <c r="B41" s="79" t="s">
        <v>827</v>
      </c>
      <c r="C41" s="69" t="s">
        <v>796</v>
      </c>
      <c r="D41" s="2" t="s">
        <v>27</v>
      </c>
      <c r="E41" s="4" t="s">
        <v>81</v>
      </c>
      <c r="F41" s="4" t="s">
        <v>27</v>
      </c>
      <c r="G41" s="4" t="s">
        <v>828</v>
      </c>
      <c r="H41" s="15">
        <v>5</v>
      </c>
      <c r="I41" s="54">
        <v>4.9800000000000004</v>
      </c>
      <c r="J41" s="54">
        <v>0</v>
      </c>
      <c r="K41" s="29">
        <f t="shared" si="28"/>
        <v>4.9800000000000004</v>
      </c>
      <c r="L41" s="68" t="s">
        <v>30</v>
      </c>
      <c r="M41" s="15" t="s">
        <v>35</v>
      </c>
      <c r="N41" s="54" t="e">
        <f>IF(#REF!=0,"2018-19","2019-20")</f>
        <v>#REF!</v>
      </c>
      <c r="O41" s="54">
        <v>2.1</v>
      </c>
      <c r="P41" s="54">
        <v>0</v>
      </c>
      <c r="Q41" s="29">
        <f t="shared" si="1"/>
        <v>2.1</v>
      </c>
      <c r="R41" s="29">
        <f t="shared" si="29"/>
        <v>2.8800000000000003</v>
      </c>
      <c r="S41" s="29">
        <f t="shared" si="29"/>
        <v>0</v>
      </c>
      <c r="T41" s="29">
        <f t="shared" si="2"/>
        <v>2.8800000000000003</v>
      </c>
      <c r="U41" s="56">
        <v>0</v>
      </c>
      <c r="V41" s="54">
        <v>3.9968028886505636E-16</v>
      </c>
      <c r="W41" s="106">
        <v>4.4408920985006264E-17</v>
      </c>
      <c r="X41" s="54">
        <f t="shared" si="3"/>
        <v>4.4408920985006262E-16</v>
      </c>
      <c r="Y41" s="54">
        <v>3.9968028886505636E-16</v>
      </c>
      <c r="Z41" s="106">
        <v>4.4408920985006264E-17</v>
      </c>
      <c r="AA41" s="54">
        <f t="shared" si="4"/>
        <v>4.4408920985006262E-16</v>
      </c>
      <c r="AB41" s="54">
        <v>0</v>
      </c>
      <c r="AC41" s="14">
        <v>2.59</v>
      </c>
      <c r="AD41" s="14">
        <v>0.28999999999999998</v>
      </c>
      <c r="AE41" s="54">
        <v>0</v>
      </c>
      <c r="AF41" s="54">
        <v>0</v>
      </c>
      <c r="AG41" s="54"/>
      <c r="AH41" s="54">
        <v>0</v>
      </c>
      <c r="AI41" s="54">
        <v>0</v>
      </c>
      <c r="AJ41" s="54">
        <f t="shared" si="5"/>
        <v>0</v>
      </c>
      <c r="AK41" s="54">
        <f t="shared" si="6"/>
        <v>2.5900000000000003</v>
      </c>
      <c r="AL41" s="54">
        <f t="shared" si="7"/>
        <v>0.29000000000000004</v>
      </c>
      <c r="AM41" s="54">
        <f t="shared" si="8"/>
        <v>2.8800000000000003</v>
      </c>
      <c r="AN41" s="54"/>
      <c r="AO41" s="54"/>
      <c r="AP41" s="54">
        <f t="shared" si="9"/>
        <v>0</v>
      </c>
      <c r="AQ41" s="54"/>
      <c r="AR41" s="54"/>
      <c r="AS41" s="54"/>
      <c r="AT41" s="54"/>
      <c r="AU41" s="101"/>
      <c r="AV41" s="101"/>
      <c r="AW41" s="54">
        <v>0</v>
      </c>
      <c r="AX41" s="54">
        <v>0</v>
      </c>
      <c r="AY41" s="54">
        <f t="shared" si="10"/>
        <v>0</v>
      </c>
      <c r="AZ41" s="54">
        <v>0</v>
      </c>
      <c r="BA41" s="54">
        <v>0</v>
      </c>
      <c r="BB41" s="54">
        <v>0</v>
      </c>
      <c r="BC41" s="54">
        <v>0</v>
      </c>
      <c r="BD41" s="54">
        <v>0</v>
      </c>
      <c r="BE41" s="106">
        <f t="shared" si="11"/>
        <v>3.9968028886505636E-16</v>
      </c>
      <c r="BF41" s="106">
        <f t="shared" si="12"/>
        <v>4.4408920985006264E-17</v>
      </c>
      <c r="BG41" s="106">
        <f t="shared" si="13"/>
        <v>4.4408920985006262E-16</v>
      </c>
      <c r="BH41" s="106">
        <f t="shared" si="14"/>
        <v>0</v>
      </c>
      <c r="BI41" s="106">
        <f t="shared" si="15"/>
        <v>0</v>
      </c>
      <c r="BJ41" s="106">
        <f t="shared" si="16"/>
        <v>2.59</v>
      </c>
      <c r="BK41" s="106">
        <f t="shared" si="17"/>
        <v>0.28999999999999998</v>
      </c>
      <c r="BL41" s="106">
        <f t="shared" si="18"/>
        <v>2.88</v>
      </c>
      <c r="BM41" s="106">
        <f t="shared" si="19"/>
        <v>0</v>
      </c>
      <c r="BN41" s="106">
        <f t="shared" si="19"/>
        <v>0</v>
      </c>
      <c r="BO41" s="106">
        <f t="shared" si="20"/>
        <v>0</v>
      </c>
      <c r="BP41" s="106">
        <f t="shared" si="21"/>
        <v>2.5900000000000003</v>
      </c>
      <c r="BQ41" s="106">
        <f t="shared" si="22"/>
        <v>0.29000000000000004</v>
      </c>
      <c r="BR41" s="106">
        <f t="shared" si="23"/>
        <v>2.8800000000000003</v>
      </c>
      <c r="BS41" s="14">
        <v>0</v>
      </c>
      <c r="BT41" s="14">
        <v>0</v>
      </c>
      <c r="BU41" s="14">
        <v>0</v>
      </c>
      <c r="BV41" s="14">
        <f t="shared" si="24"/>
        <v>0</v>
      </c>
      <c r="BW41" s="14">
        <v>0</v>
      </c>
      <c r="BX41" s="14">
        <v>2.59</v>
      </c>
      <c r="BY41" s="14">
        <v>0</v>
      </c>
      <c r="BZ41" s="14">
        <v>0</v>
      </c>
      <c r="CA41" s="14">
        <v>0</v>
      </c>
      <c r="CB41" s="14">
        <v>0</v>
      </c>
      <c r="CC41" s="54">
        <f t="shared" si="25"/>
        <v>2.59</v>
      </c>
      <c r="CD41" s="54">
        <f t="shared" si="26"/>
        <v>0</v>
      </c>
      <c r="CE41" s="54">
        <f t="shared" si="27"/>
        <v>2.59</v>
      </c>
      <c r="CF41" s="86"/>
      <c r="CG41" s="70" t="s">
        <v>33</v>
      </c>
    </row>
    <row r="42" spans="1:85" ht="43.5" customHeight="1">
      <c r="A42" s="14">
        <v>23</v>
      </c>
      <c r="B42" s="79" t="s">
        <v>829</v>
      </c>
      <c r="C42" s="69" t="s">
        <v>796</v>
      </c>
      <c r="D42" s="2" t="s">
        <v>27</v>
      </c>
      <c r="E42" s="4" t="s">
        <v>81</v>
      </c>
      <c r="F42" s="4" t="s">
        <v>27</v>
      </c>
      <c r="G42" s="4" t="s">
        <v>830</v>
      </c>
      <c r="H42" s="15">
        <v>3.5</v>
      </c>
      <c r="I42" s="54">
        <v>2.99</v>
      </c>
      <c r="J42" s="54">
        <v>0</v>
      </c>
      <c r="K42" s="29">
        <f t="shared" si="28"/>
        <v>2.99</v>
      </c>
      <c r="L42" s="68" t="s">
        <v>30</v>
      </c>
      <c r="M42" s="15" t="s">
        <v>66</v>
      </c>
      <c r="N42" s="54" t="e">
        <f>IF(#REF!=0,"2018-19","2019-20")</f>
        <v>#REF!</v>
      </c>
      <c r="O42" s="54">
        <v>0</v>
      </c>
      <c r="P42" s="54">
        <v>0</v>
      </c>
      <c r="Q42" s="29">
        <f t="shared" si="1"/>
        <v>0</v>
      </c>
      <c r="R42" s="29">
        <f t="shared" si="29"/>
        <v>2.99</v>
      </c>
      <c r="S42" s="29">
        <f t="shared" si="29"/>
        <v>0</v>
      </c>
      <c r="T42" s="29">
        <f t="shared" si="2"/>
        <v>2.99</v>
      </c>
      <c r="U42" s="56">
        <v>0</v>
      </c>
      <c r="V42" s="54">
        <v>0</v>
      </c>
      <c r="W42" s="106">
        <v>0</v>
      </c>
      <c r="X42" s="54">
        <f t="shared" si="3"/>
        <v>0</v>
      </c>
      <c r="Y42" s="54">
        <v>0</v>
      </c>
      <c r="Z42" s="106">
        <v>0</v>
      </c>
      <c r="AA42" s="54">
        <f t="shared" si="4"/>
        <v>0</v>
      </c>
      <c r="AB42" s="14">
        <v>2.99</v>
      </c>
      <c r="AC42" s="54">
        <v>0</v>
      </c>
      <c r="AD42" s="54">
        <v>0</v>
      </c>
      <c r="AE42" s="54">
        <v>0</v>
      </c>
      <c r="AF42" s="54">
        <v>0</v>
      </c>
      <c r="AG42" s="54"/>
      <c r="AH42" s="54">
        <v>0</v>
      </c>
      <c r="AI42" s="54">
        <v>0</v>
      </c>
      <c r="AJ42" s="54">
        <f t="shared" si="5"/>
        <v>0</v>
      </c>
      <c r="AK42" s="54">
        <f t="shared" si="6"/>
        <v>2.99</v>
      </c>
      <c r="AL42" s="54">
        <f t="shared" si="7"/>
        <v>0</v>
      </c>
      <c r="AM42" s="54">
        <f t="shared" si="8"/>
        <v>2.99</v>
      </c>
      <c r="AN42" s="54"/>
      <c r="AO42" s="54"/>
      <c r="AP42" s="54">
        <f t="shared" si="9"/>
        <v>0</v>
      </c>
      <c r="AQ42" s="54"/>
      <c r="AR42" s="54"/>
      <c r="AS42" s="54"/>
      <c r="AT42" s="54"/>
      <c r="AU42" s="101"/>
      <c r="AV42" s="101"/>
      <c r="AW42" s="54">
        <v>0</v>
      </c>
      <c r="AX42" s="54">
        <v>0</v>
      </c>
      <c r="AY42" s="54">
        <f t="shared" si="10"/>
        <v>0</v>
      </c>
      <c r="AZ42" s="54">
        <v>0</v>
      </c>
      <c r="BA42" s="54">
        <v>0</v>
      </c>
      <c r="BB42" s="54">
        <v>0</v>
      </c>
      <c r="BC42" s="54">
        <v>0</v>
      </c>
      <c r="BD42" s="54">
        <v>0</v>
      </c>
      <c r="BE42" s="106">
        <f t="shared" si="11"/>
        <v>0</v>
      </c>
      <c r="BF42" s="106">
        <f t="shared" si="12"/>
        <v>0</v>
      </c>
      <c r="BG42" s="106">
        <f t="shared" si="13"/>
        <v>0</v>
      </c>
      <c r="BH42" s="106">
        <f t="shared" si="14"/>
        <v>0</v>
      </c>
      <c r="BI42" s="106">
        <f t="shared" si="15"/>
        <v>2.99</v>
      </c>
      <c r="BJ42" s="106">
        <f t="shared" si="16"/>
        <v>0</v>
      </c>
      <c r="BK42" s="106">
        <f t="shared" si="17"/>
        <v>0</v>
      </c>
      <c r="BL42" s="106">
        <f t="shared" si="18"/>
        <v>0</v>
      </c>
      <c r="BM42" s="106">
        <f t="shared" si="19"/>
        <v>0</v>
      </c>
      <c r="BN42" s="106">
        <f t="shared" si="19"/>
        <v>0</v>
      </c>
      <c r="BO42" s="106">
        <f t="shared" si="20"/>
        <v>0</v>
      </c>
      <c r="BP42" s="106">
        <f t="shared" si="21"/>
        <v>2.99</v>
      </c>
      <c r="BQ42" s="106">
        <f t="shared" si="22"/>
        <v>0</v>
      </c>
      <c r="BR42" s="106">
        <f t="shared" si="23"/>
        <v>2.99</v>
      </c>
      <c r="BS42" s="14">
        <v>0</v>
      </c>
      <c r="BT42" s="14">
        <v>0</v>
      </c>
      <c r="BU42" s="14">
        <v>0</v>
      </c>
      <c r="BV42" s="14">
        <f t="shared" si="24"/>
        <v>0</v>
      </c>
      <c r="BW42" s="14">
        <v>2.99</v>
      </c>
      <c r="BX42" s="14">
        <v>0</v>
      </c>
      <c r="BY42" s="14">
        <v>0</v>
      </c>
      <c r="BZ42" s="14">
        <v>0</v>
      </c>
      <c r="CA42" s="14">
        <v>0</v>
      </c>
      <c r="CB42" s="14">
        <v>0</v>
      </c>
      <c r="CC42" s="54">
        <f t="shared" si="25"/>
        <v>2.99</v>
      </c>
      <c r="CD42" s="54">
        <f t="shared" si="26"/>
        <v>0</v>
      </c>
      <c r="CE42" s="54">
        <f t="shared" si="27"/>
        <v>2.99</v>
      </c>
      <c r="CF42" s="86"/>
      <c r="CG42" s="70" t="s">
        <v>814</v>
      </c>
    </row>
    <row r="43" spans="1:85" ht="31.5">
      <c r="A43" s="14">
        <v>25</v>
      </c>
      <c r="B43" s="79" t="s">
        <v>831</v>
      </c>
      <c r="C43" s="69" t="s">
        <v>796</v>
      </c>
      <c r="D43" s="2" t="s">
        <v>27</v>
      </c>
      <c r="E43" s="4" t="s">
        <v>81</v>
      </c>
      <c r="F43" s="4" t="s">
        <v>27</v>
      </c>
      <c r="G43" s="4" t="s">
        <v>88</v>
      </c>
      <c r="H43" s="15">
        <v>4.5</v>
      </c>
      <c r="I43" s="54">
        <v>4.9800000000000004</v>
      </c>
      <c r="J43" s="54">
        <v>0</v>
      </c>
      <c r="K43" s="29">
        <f t="shared" si="28"/>
        <v>4.9800000000000004</v>
      </c>
      <c r="L43" s="68" t="s">
        <v>30</v>
      </c>
      <c r="M43" s="15" t="s">
        <v>35</v>
      </c>
      <c r="N43" s="54" t="e">
        <f>IF(#REF!=0,"2018-19","2019-20")</f>
        <v>#REF!</v>
      </c>
      <c r="O43" s="54">
        <v>2.15</v>
      </c>
      <c r="P43" s="54">
        <v>0</v>
      </c>
      <c r="Q43" s="29">
        <f t="shared" si="1"/>
        <v>2.15</v>
      </c>
      <c r="R43" s="29">
        <f t="shared" si="29"/>
        <v>2.8300000000000005</v>
      </c>
      <c r="S43" s="29">
        <f t="shared" si="29"/>
        <v>0</v>
      </c>
      <c r="T43" s="29">
        <f t="shared" si="2"/>
        <v>2.8300000000000005</v>
      </c>
      <c r="U43" s="56">
        <v>0</v>
      </c>
      <c r="V43" s="54">
        <v>3.9968028886505636E-16</v>
      </c>
      <c r="W43" s="106">
        <v>4.4408920985006264E-17</v>
      </c>
      <c r="X43" s="54">
        <f t="shared" si="3"/>
        <v>4.4408920985006262E-16</v>
      </c>
      <c r="Y43" s="54">
        <v>3.9968028886505636E-16</v>
      </c>
      <c r="Z43" s="106">
        <v>4.4408920985006264E-17</v>
      </c>
      <c r="AA43" s="54">
        <f t="shared" si="4"/>
        <v>4.4408920985006262E-16</v>
      </c>
      <c r="AB43" s="54">
        <v>0</v>
      </c>
      <c r="AC43" s="14">
        <v>2.5499999999999998</v>
      </c>
      <c r="AD43" s="14">
        <v>0.28000000000000003</v>
      </c>
      <c r="AE43" s="54">
        <v>0</v>
      </c>
      <c r="AF43" s="54">
        <v>0</v>
      </c>
      <c r="AG43" s="54"/>
      <c r="AH43" s="54">
        <v>0</v>
      </c>
      <c r="AI43" s="54">
        <v>0</v>
      </c>
      <c r="AJ43" s="54">
        <f t="shared" si="5"/>
        <v>0</v>
      </c>
      <c r="AK43" s="54">
        <f t="shared" si="6"/>
        <v>2.5500000000000003</v>
      </c>
      <c r="AL43" s="54">
        <f t="shared" si="7"/>
        <v>0.28000000000000008</v>
      </c>
      <c r="AM43" s="54">
        <f t="shared" si="8"/>
        <v>2.8300000000000005</v>
      </c>
      <c r="AN43" s="54"/>
      <c r="AO43" s="54"/>
      <c r="AP43" s="54">
        <f t="shared" si="9"/>
        <v>0</v>
      </c>
      <c r="AQ43" s="54"/>
      <c r="AR43" s="54"/>
      <c r="AS43" s="54"/>
      <c r="AT43" s="54"/>
      <c r="AU43" s="101"/>
      <c r="AV43" s="101"/>
      <c r="AW43" s="54">
        <v>0</v>
      </c>
      <c r="AX43" s="54">
        <v>0</v>
      </c>
      <c r="AY43" s="54">
        <f t="shared" si="10"/>
        <v>0</v>
      </c>
      <c r="AZ43" s="54">
        <v>0</v>
      </c>
      <c r="BA43" s="54">
        <v>0</v>
      </c>
      <c r="BB43" s="54">
        <v>0</v>
      </c>
      <c r="BC43" s="54">
        <v>0</v>
      </c>
      <c r="BD43" s="54">
        <v>0</v>
      </c>
      <c r="BE43" s="106">
        <f t="shared" si="11"/>
        <v>3.9968028886505636E-16</v>
      </c>
      <c r="BF43" s="106">
        <f t="shared" si="12"/>
        <v>4.4408920985006264E-17</v>
      </c>
      <c r="BG43" s="106">
        <f t="shared" si="13"/>
        <v>4.4408920985006262E-16</v>
      </c>
      <c r="BH43" s="106">
        <f t="shared" si="14"/>
        <v>0</v>
      </c>
      <c r="BI43" s="106">
        <f t="shared" si="15"/>
        <v>0</v>
      </c>
      <c r="BJ43" s="106">
        <f t="shared" si="16"/>
        <v>2.5499999999999998</v>
      </c>
      <c r="BK43" s="106">
        <f t="shared" si="17"/>
        <v>0.28000000000000003</v>
      </c>
      <c r="BL43" s="106">
        <f t="shared" si="18"/>
        <v>2.83</v>
      </c>
      <c r="BM43" s="106">
        <f t="shared" si="19"/>
        <v>0</v>
      </c>
      <c r="BN43" s="106">
        <f t="shared" si="19"/>
        <v>0</v>
      </c>
      <c r="BO43" s="106">
        <f t="shared" si="20"/>
        <v>0</v>
      </c>
      <c r="BP43" s="106">
        <f t="shared" si="21"/>
        <v>2.5500000000000003</v>
      </c>
      <c r="BQ43" s="106">
        <f t="shared" si="22"/>
        <v>0.28000000000000008</v>
      </c>
      <c r="BR43" s="106">
        <f t="shared" si="23"/>
        <v>2.8300000000000005</v>
      </c>
      <c r="BS43" s="14">
        <v>0</v>
      </c>
      <c r="BT43" s="14">
        <v>0</v>
      </c>
      <c r="BU43" s="14">
        <v>0</v>
      </c>
      <c r="BV43" s="14">
        <f t="shared" si="24"/>
        <v>0</v>
      </c>
      <c r="BW43" s="14">
        <v>0</v>
      </c>
      <c r="BX43" s="14">
        <v>1.5</v>
      </c>
      <c r="BY43" s="14">
        <v>0</v>
      </c>
      <c r="BZ43" s="14">
        <v>0</v>
      </c>
      <c r="CA43" s="14">
        <v>0</v>
      </c>
      <c r="CB43" s="14">
        <v>0</v>
      </c>
      <c r="CC43" s="54">
        <f t="shared" si="25"/>
        <v>1.5</v>
      </c>
      <c r="CD43" s="54">
        <f t="shared" si="26"/>
        <v>0</v>
      </c>
      <c r="CE43" s="54">
        <f t="shared" si="27"/>
        <v>1.5</v>
      </c>
      <c r="CF43" s="86"/>
      <c r="CG43" s="70" t="s">
        <v>33</v>
      </c>
    </row>
    <row r="44" spans="1:85" ht="31.5">
      <c r="A44" s="14">
        <v>27</v>
      </c>
      <c r="B44" s="27" t="s">
        <v>86</v>
      </c>
      <c r="C44" s="120" t="s">
        <v>796</v>
      </c>
      <c r="D44" s="2" t="s">
        <v>27</v>
      </c>
      <c r="E44" s="4" t="s">
        <v>81</v>
      </c>
      <c r="F44" s="4" t="s">
        <v>27</v>
      </c>
      <c r="G44" s="4" t="s">
        <v>87</v>
      </c>
      <c r="H44" s="29">
        <v>4</v>
      </c>
      <c r="I44" s="29">
        <v>2</v>
      </c>
      <c r="J44" s="29">
        <v>3</v>
      </c>
      <c r="K44" s="29">
        <f t="shared" si="28"/>
        <v>5</v>
      </c>
      <c r="L44" s="40" t="s">
        <v>30</v>
      </c>
      <c r="M44" s="40" t="s">
        <v>48</v>
      </c>
      <c r="N44" s="48" t="e">
        <f>IF(#REF!=0,"2018-19","2019-20")</f>
        <v>#REF!</v>
      </c>
      <c r="O44" s="29">
        <v>1.6199999999999999</v>
      </c>
      <c r="P44" s="29">
        <v>0</v>
      </c>
      <c r="Q44" s="29">
        <f t="shared" si="1"/>
        <v>1.6199999999999999</v>
      </c>
      <c r="R44" s="29">
        <f t="shared" si="29"/>
        <v>0.38000000000000012</v>
      </c>
      <c r="S44" s="29">
        <f t="shared" si="29"/>
        <v>3</v>
      </c>
      <c r="T44" s="29">
        <f t="shared" si="2"/>
        <v>3.38</v>
      </c>
      <c r="U44" s="29">
        <v>3</v>
      </c>
      <c r="V44" s="29">
        <v>0</v>
      </c>
      <c r="W44" s="105">
        <v>0</v>
      </c>
      <c r="X44" s="54">
        <f t="shared" si="3"/>
        <v>0</v>
      </c>
      <c r="Y44" s="29">
        <v>0</v>
      </c>
      <c r="Z44" s="105">
        <v>0</v>
      </c>
      <c r="AA44" s="54">
        <f t="shared" si="4"/>
        <v>0</v>
      </c>
      <c r="AB44" s="54">
        <v>0</v>
      </c>
      <c r="AC44" s="54">
        <v>0</v>
      </c>
      <c r="AD44" s="54">
        <v>0</v>
      </c>
      <c r="AE44" s="54">
        <v>0.34</v>
      </c>
      <c r="AF44" s="54">
        <v>0.04</v>
      </c>
      <c r="AG44" s="54"/>
      <c r="AH44" s="54">
        <v>0</v>
      </c>
      <c r="AI44" s="54">
        <v>0</v>
      </c>
      <c r="AJ44" s="54">
        <f t="shared" si="5"/>
        <v>0</v>
      </c>
      <c r="AK44" s="54">
        <f t="shared" si="6"/>
        <v>0.34</v>
      </c>
      <c r="AL44" s="54">
        <f t="shared" si="7"/>
        <v>0.04</v>
      </c>
      <c r="AM44" s="54">
        <f t="shared" si="8"/>
        <v>0.38</v>
      </c>
      <c r="AN44" s="54"/>
      <c r="AO44" s="54"/>
      <c r="AP44" s="54">
        <f t="shared" si="9"/>
        <v>0</v>
      </c>
      <c r="AQ44" s="54"/>
      <c r="AR44" s="54"/>
      <c r="AS44" s="54"/>
      <c r="AT44" s="54"/>
      <c r="AU44" s="101"/>
      <c r="AV44" s="101"/>
      <c r="AW44" s="54">
        <v>0</v>
      </c>
      <c r="AX44" s="54">
        <v>0</v>
      </c>
      <c r="AY44" s="54">
        <f t="shared" si="10"/>
        <v>0</v>
      </c>
      <c r="AZ44" s="54">
        <v>0</v>
      </c>
      <c r="BA44" s="54">
        <v>0</v>
      </c>
      <c r="BB44" s="54">
        <v>0</v>
      </c>
      <c r="BC44" s="54">
        <v>0</v>
      </c>
      <c r="BD44" s="54">
        <v>0</v>
      </c>
      <c r="BE44" s="106">
        <f t="shared" si="11"/>
        <v>0</v>
      </c>
      <c r="BF44" s="106">
        <f t="shared" si="12"/>
        <v>0</v>
      </c>
      <c r="BG44" s="106">
        <f t="shared" si="13"/>
        <v>0</v>
      </c>
      <c r="BH44" s="106">
        <f t="shared" si="14"/>
        <v>0</v>
      </c>
      <c r="BI44" s="106">
        <f t="shared" si="15"/>
        <v>0</v>
      </c>
      <c r="BJ44" s="106">
        <f t="shared" si="16"/>
        <v>0</v>
      </c>
      <c r="BK44" s="106">
        <f t="shared" si="17"/>
        <v>0</v>
      </c>
      <c r="BL44" s="106">
        <f t="shared" si="18"/>
        <v>0</v>
      </c>
      <c r="BM44" s="106">
        <f t="shared" si="19"/>
        <v>0.34</v>
      </c>
      <c r="BN44" s="106">
        <f t="shared" si="19"/>
        <v>0.04</v>
      </c>
      <c r="BO44" s="106">
        <f t="shared" si="20"/>
        <v>0.38</v>
      </c>
      <c r="BP44" s="106">
        <f t="shared" si="21"/>
        <v>0.34</v>
      </c>
      <c r="BQ44" s="106">
        <f t="shared" si="22"/>
        <v>0.04</v>
      </c>
      <c r="BR44" s="106">
        <f t="shared" si="23"/>
        <v>0.38</v>
      </c>
      <c r="BS44" s="54">
        <v>0</v>
      </c>
      <c r="BT44" s="54">
        <v>0</v>
      </c>
      <c r="BU44" s="54">
        <v>0</v>
      </c>
      <c r="BV44" s="54">
        <f>SUM(BT44:BU44)</f>
        <v>0</v>
      </c>
      <c r="BW44" s="54">
        <v>0</v>
      </c>
      <c r="BX44" s="54">
        <v>0</v>
      </c>
      <c r="BY44" s="54">
        <v>0</v>
      </c>
      <c r="BZ44" s="54">
        <v>0</v>
      </c>
      <c r="CA44" s="54">
        <v>0</v>
      </c>
      <c r="CB44" s="54">
        <v>0</v>
      </c>
      <c r="CC44" s="54">
        <f t="shared" si="25"/>
        <v>0</v>
      </c>
      <c r="CD44" s="54">
        <f t="shared" si="26"/>
        <v>0</v>
      </c>
      <c r="CE44" s="54">
        <f t="shared" si="27"/>
        <v>0</v>
      </c>
      <c r="CF44" s="45"/>
      <c r="CG44" s="63" t="s">
        <v>40</v>
      </c>
    </row>
    <row r="45" spans="1:85" ht="31.5">
      <c r="A45" s="14">
        <v>26</v>
      </c>
      <c r="B45" s="79" t="s">
        <v>832</v>
      </c>
      <c r="C45" s="69" t="s">
        <v>796</v>
      </c>
      <c r="D45" s="2" t="s">
        <v>27</v>
      </c>
      <c r="E45" s="4" t="s">
        <v>81</v>
      </c>
      <c r="F45" s="4" t="s">
        <v>27</v>
      </c>
      <c r="G45" s="4" t="s">
        <v>89</v>
      </c>
      <c r="H45" s="15">
        <v>5</v>
      </c>
      <c r="I45" s="54">
        <v>5.48</v>
      </c>
      <c r="J45" s="54">
        <v>0</v>
      </c>
      <c r="K45" s="29">
        <f t="shared" si="28"/>
        <v>5.48</v>
      </c>
      <c r="L45" s="68" t="s">
        <v>30</v>
      </c>
      <c r="M45" s="15" t="s">
        <v>35</v>
      </c>
      <c r="N45" s="54" t="e">
        <f>IF(#REF!=0,"2018-19","2019-20")</f>
        <v>#REF!</v>
      </c>
      <c r="O45" s="54">
        <v>4.9800000000000004</v>
      </c>
      <c r="P45" s="54">
        <v>0</v>
      </c>
      <c r="Q45" s="29">
        <f t="shared" si="1"/>
        <v>4.9800000000000004</v>
      </c>
      <c r="R45" s="29">
        <f t="shared" si="29"/>
        <v>0.5</v>
      </c>
      <c r="S45" s="29">
        <f t="shared" si="29"/>
        <v>0</v>
      </c>
      <c r="T45" s="29">
        <f t="shared" si="2"/>
        <v>0.5</v>
      </c>
      <c r="U45" s="56">
        <v>0</v>
      </c>
      <c r="V45" s="54">
        <v>0</v>
      </c>
      <c r="W45" s="106">
        <v>0</v>
      </c>
      <c r="X45" s="54">
        <f t="shared" si="3"/>
        <v>0</v>
      </c>
      <c r="Y45" s="54">
        <v>0</v>
      </c>
      <c r="Z45" s="106">
        <v>0</v>
      </c>
      <c r="AA45" s="54">
        <f t="shared" si="4"/>
        <v>0</v>
      </c>
      <c r="AB45" s="54">
        <v>0</v>
      </c>
      <c r="AC45" s="54">
        <v>0</v>
      </c>
      <c r="AD45" s="54">
        <v>0</v>
      </c>
      <c r="AE45" s="14">
        <v>0.45</v>
      </c>
      <c r="AF45" s="14">
        <v>0.05</v>
      </c>
      <c r="AG45" s="14"/>
      <c r="AH45" s="54">
        <v>0</v>
      </c>
      <c r="AI45" s="54">
        <v>0</v>
      </c>
      <c r="AJ45" s="54">
        <f t="shared" si="5"/>
        <v>0</v>
      </c>
      <c r="AK45" s="54">
        <f t="shared" si="6"/>
        <v>0.45</v>
      </c>
      <c r="AL45" s="54">
        <f t="shared" si="7"/>
        <v>0.05</v>
      </c>
      <c r="AM45" s="54">
        <f t="shared" si="8"/>
        <v>0.5</v>
      </c>
      <c r="AN45" s="54"/>
      <c r="AO45" s="54"/>
      <c r="AP45" s="54">
        <f t="shared" si="9"/>
        <v>0</v>
      </c>
      <c r="AQ45" s="54"/>
      <c r="AR45" s="54"/>
      <c r="AS45" s="54"/>
      <c r="AT45" s="54"/>
      <c r="AU45" s="101"/>
      <c r="AV45" s="101"/>
      <c r="AW45" s="54">
        <v>0</v>
      </c>
      <c r="AX45" s="54">
        <v>0</v>
      </c>
      <c r="AY45" s="54">
        <f t="shared" si="10"/>
        <v>0</v>
      </c>
      <c r="AZ45" s="54">
        <v>0</v>
      </c>
      <c r="BA45" s="54">
        <v>0</v>
      </c>
      <c r="BB45" s="54">
        <v>0</v>
      </c>
      <c r="BC45" s="54">
        <v>0</v>
      </c>
      <c r="BD45" s="54">
        <v>0</v>
      </c>
      <c r="BE45" s="106">
        <f t="shared" si="11"/>
        <v>0</v>
      </c>
      <c r="BF45" s="106">
        <f t="shared" si="12"/>
        <v>0</v>
      </c>
      <c r="BG45" s="106">
        <f t="shared" si="13"/>
        <v>0</v>
      </c>
      <c r="BH45" s="106">
        <f t="shared" si="14"/>
        <v>0</v>
      </c>
      <c r="BI45" s="106">
        <f t="shared" si="15"/>
        <v>0</v>
      </c>
      <c r="BJ45" s="106">
        <f t="shared" si="16"/>
        <v>0</v>
      </c>
      <c r="BK45" s="106">
        <f t="shared" si="17"/>
        <v>0</v>
      </c>
      <c r="BL45" s="106">
        <f t="shared" si="18"/>
        <v>0</v>
      </c>
      <c r="BM45" s="106">
        <f t="shared" si="19"/>
        <v>0.45</v>
      </c>
      <c r="BN45" s="106">
        <f t="shared" si="19"/>
        <v>0.05</v>
      </c>
      <c r="BO45" s="106">
        <f t="shared" si="20"/>
        <v>0.5</v>
      </c>
      <c r="BP45" s="106">
        <f t="shared" si="21"/>
        <v>0.45</v>
      </c>
      <c r="BQ45" s="106">
        <f t="shared" si="22"/>
        <v>0.05</v>
      </c>
      <c r="BR45" s="106">
        <f t="shared" si="23"/>
        <v>0.5</v>
      </c>
      <c r="BS45" s="14">
        <v>0</v>
      </c>
      <c r="BT45" s="14">
        <v>0</v>
      </c>
      <c r="BU45" s="14">
        <v>0</v>
      </c>
      <c r="BV45" s="14">
        <f>SUM(BT45:BU45)</f>
        <v>0</v>
      </c>
      <c r="BW45" s="14">
        <v>0</v>
      </c>
      <c r="BX45" s="14">
        <v>0</v>
      </c>
      <c r="BY45" s="14">
        <v>0</v>
      </c>
      <c r="BZ45" s="14">
        <v>0.45</v>
      </c>
      <c r="CA45" s="14">
        <v>0</v>
      </c>
      <c r="CB45" s="14">
        <v>0</v>
      </c>
      <c r="CC45" s="54">
        <f t="shared" si="25"/>
        <v>0.45</v>
      </c>
      <c r="CD45" s="54">
        <f t="shared" si="26"/>
        <v>0</v>
      </c>
      <c r="CE45" s="54">
        <f t="shared" si="27"/>
        <v>0.45</v>
      </c>
      <c r="CF45" s="86"/>
      <c r="CG45" s="70" t="s">
        <v>33</v>
      </c>
    </row>
    <row r="46" spans="1:85" ht="47.25">
      <c r="A46" s="14">
        <v>27</v>
      </c>
      <c r="B46" s="79" t="s">
        <v>833</v>
      </c>
      <c r="C46" s="69" t="s">
        <v>796</v>
      </c>
      <c r="D46" s="2" t="s">
        <v>27</v>
      </c>
      <c r="E46" s="4" t="s">
        <v>81</v>
      </c>
      <c r="F46" s="4" t="s">
        <v>27</v>
      </c>
      <c r="G46" s="4" t="s">
        <v>89</v>
      </c>
      <c r="H46" s="15">
        <v>5</v>
      </c>
      <c r="I46" s="54">
        <v>5.36</v>
      </c>
      <c r="J46" s="54">
        <v>0</v>
      </c>
      <c r="K46" s="29">
        <f t="shared" si="28"/>
        <v>5.36</v>
      </c>
      <c r="L46" s="68" t="s">
        <v>30</v>
      </c>
      <c r="M46" s="15" t="s">
        <v>35</v>
      </c>
      <c r="N46" s="54" t="e">
        <f>IF(#REF!=0,"2018-19","2019-20")</f>
        <v>#REF!</v>
      </c>
      <c r="O46" s="54">
        <v>4.83</v>
      </c>
      <c r="P46" s="54">
        <v>0</v>
      </c>
      <c r="Q46" s="29">
        <f t="shared" si="1"/>
        <v>4.83</v>
      </c>
      <c r="R46" s="29">
        <f t="shared" si="29"/>
        <v>0.53000000000000025</v>
      </c>
      <c r="S46" s="29">
        <f t="shared" si="29"/>
        <v>0</v>
      </c>
      <c r="T46" s="29">
        <f t="shared" si="2"/>
        <v>0.53000000000000025</v>
      </c>
      <c r="U46" s="56">
        <v>0</v>
      </c>
      <c r="V46" s="54">
        <v>0</v>
      </c>
      <c r="W46" s="106">
        <v>0</v>
      </c>
      <c r="X46" s="54">
        <f t="shared" si="3"/>
        <v>0</v>
      </c>
      <c r="Y46" s="54">
        <v>0</v>
      </c>
      <c r="Z46" s="106">
        <v>0</v>
      </c>
      <c r="AA46" s="54">
        <f t="shared" si="4"/>
        <v>0</v>
      </c>
      <c r="AB46" s="54">
        <v>0</v>
      </c>
      <c r="AC46" s="54">
        <v>0</v>
      </c>
      <c r="AD46" s="54">
        <v>0</v>
      </c>
      <c r="AE46" s="14">
        <v>0.48</v>
      </c>
      <c r="AF46" s="14">
        <v>0.05</v>
      </c>
      <c r="AG46" s="14"/>
      <c r="AH46" s="54">
        <v>0</v>
      </c>
      <c r="AI46" s="54">
        <v>0</v>
      </c>
      <c r="AJ46" s="54">
        <f t="shared" si="5"/>
        <v>0</v>
      </c>
      <c r="AK46" s="54">
        <f t="shared" si="6"/>
        <v>0.48</v>
      </c>
      <c r="AL46" s="54">
        <f t="shared" si="7"/>
        <v>0.05</v>
      </c>
      <c r="AM46" s="54">
        <f t="shared" si="8"/>
        <v>0.53</v>
      </c>
      <c r="AN46" s="54"/>
      <c r="AO46" s="54"/>
      <c r="AP46" s="54">
        <f t="shared" si="9"/>
        <v>0</v>
      </c>
      <c r="AQ46" s="54"/>
      <c r="AR46" s="54"/>
      <c r="AS46" s="54"/>
      <c r="AT46" s="54"/>
      <c r="AU46" s="101"/>
      <c r="AV46" s="101"/>
      <c r="AW46" s="54">
        <v>0</v>
      </c>
      <c r="AX46" s="54">
        <v>0</v>
      </c>
      <c r="AY46" s="54">
        <f t="shared" si="10"/>
        <v>0</v>
      </c>
      <c r="AZ46" s="54">
        <v>0</v>
      </c>
      <c r="BA46" s="54">
        <v>0</v>
      </c>
      <c r="BB46" s="54">
        <v>0</v>
      </c>
      <c r="BC46" s="54">
        <v>0</v>
      </c>
      <c r="BD46" s="54">
        <v>0</v>
      </c>
      <c r="BE46" s="106">
        <f t="shared" si="11"/>
        <v>0</v>
      </c>
      <c r="BF46" s="106">
        <f t="shared" si="12"/>
        <v>0</v>
      </c>
      <c r="BG46" s="106">
        <f t="shared" si="13"/>
        <v>0</v>
      </c>
      <c r="BH46" s="106">
        <f t="shared" si="14"/>
        <v>0</v>
      </c>
      <c r="BI46" s="106">
        <f t="shared" si="15"/>
        <v>0</v>
      </c>
      <c r="BJ46" s="106">
        <f t="shared" si="16"/>
        <v>0</v>
      </c>
      <c r="BK46" s="106">
        <f t="shared" si="17"/>
        <v>0</v>
      </c>
      <c r="BL46" s="106">
        <f t="shared" si="18"/>
        <v>0</v>
      </c>
      <c r="BM46" s="106">
        <f t="shared" si="19"/>
        <v>0.48</v>
      </c>
      <c r="BN46" s="106">
        <f t="shared" si="19"/>
        <v>0.05</v>
      </c>
      <c r="BO46" s="106">
        <f t="shared" si="20"/>
        <v>0.53</v>
      </c>
      <c r="BP46" s="106">
        <f t="shared" si="21"/>
        <v>0.48</v>
      </c>
      <c r="BQ46" s="106">
        <f t="shared" si="22"/>
        <v>0.05</v>
      </c>
      <c r="BR46" s="106">
        <f t="shared" si="23"/>
        <v>0.53</v>
      </c>
      <c r="BS46" s="14">
        <v>0</v>
      </c>
      <c r="BT46" s="14">
        <v>0</v>
      </c>
      <c r="BU46" s="14">
        <v>0</v>
      </c>
      <c r="BV46" s="14">
        <f>SUM(BT46:BU46)</f>
        <v>0</v>
      </c>
      <c r="BW46" s="14">
        <v>0</v>
      </c>
      <c r="BX46" s="14">
        <v>0</v>
      </c>
      <c r="BY46" s="14">
        <v>0</v>
      </c>
      <c r="BZ46" s="14">
        <v>0.48</v>
      </c>
      <c r="CA46" s="14">
        <v>0</v>
      </c>
      <c r="CB46" s="14">
        <v>0</v>
      </c>
      <c r="CC46" s="54">
        <f t="shared" si="25"/>
        <v>0.48</v>
      </c>
      <c r="CD46" s="54">
        <f t="shared" si="26"/>
        <v>0</v>
      </c>
      <c r="CE46" s="54">
        <f t="shared" si="27"/>
        <v>0.48</v>
      </c>
      <c r="CF46" s="86"/>
      <c r="CG46" s="70" t="s">
        <v>33</v>
      </c>
    </row>
    <row r="47" spans="1:85">
      <c r="A47" s="14">
        <v>25</v>
      </c>
      <c r="B47" s="27" t="s">
        <v>82</v>
      </c>
      <c r="C47" s="120" t="s">
        <v>796</v>
      </c>
      <c r="D47" s="2" t="s">
        <v>27</v>
      </c>
      <c r="E47" s="4" t="s">
        <v>81</v>
      </c>
      <c r="F47" s="4" t="s">
        <v>27</v>
      </c>
      <c r="G47" s="4" t="s">
        <v>83</v>
      </c>
      <c r="H47" s="29">
        <v>4.5</v>
      </c>
      <c r="I47" s="29">
        <v>1</v>
      </c>
      <c r="J47" s="29">
        <v>3</v>
      </c>
      <c r="K47" s="29">
        <f t="shared" si="28"/>
        <v>4</v>
      </c>
      <c r="L47" s="40" t="s">
        <v>30</v>
      </c>
      <c r="M47" s="40" t="s">
        <v>31</v>
      </c>
      <c r="N47" s="48" t="e">
        <f>IF(#REF!=0,"2018-19","2019-20")</f>
        <v>#REF!</v>
      </c>
      <c r="O47" s="29">
        <v>1</v>
      </c>
      <c r="P47" s="29">
        <v>1.5</v>
      </c>
      <c r="Q47" s="29">
        <f t="shared" si="1"/>
        <v>2.5</v>
      </c>
      <c r="R47" s="29">
        <f t="shared" si="29"/>
        <v>0</v>
      </c>
      <c r="S47" s="29">
        <f t="shared" si="29"/>
        <v>1.5</v>
      </c>
      <c r="T47" s="29">
        <f t="shared" si="2"/>
        <v>1.5</v>
      </c>
      <c r="U47" s="29">
        <v>1.5</v>
      </c>
      <c r="V47" s="29">
        <v>0</v>
      </c>
      <c r="W47" s="105">
        <v>0</v>
      </c>
      <c r="X47" s="54">
        <f t="shared" si="3"/>
        <v>0</v>
      </c>
      <c r="Y47" s="29">
        <v>0</v>
      </c>
      <c r="Z47" s="105">
        <v>0</v>
      </c>
      <c r="AA47" s="54">
        <f t="shared" si="4"/>
        <v>0</v>
      </c>
      <c r="AB47" s="54">
        <v>0</v>
      </c>
      <c r="AC47" s="54">
        <v>0</v>
      </c>
      <c r="AD47" s="54">
        <v>0</v>
      </c>
      <c r="AE47" s="54">
        <v>0</v>
      </c>
      <c r="AF47" s="54">
        <v>0</v>
      </c>
      <c r="AG47" s="54"/>
      <c r="AH47" s="54">
        <v>0</v>
      </c>
      <c r="AI47" s="54">
        <v>0</v>
      </c>
      <c r="AJ47" s="54">
        <f t="shared" si="5"/>
        <v>0</v>
      </c>
      <c r="AK47" s="54">
        <f t="shared" si="6"/>
        <v>0</v>
      </c>
      <c r="AL47" s="54">
        <f t="shared" si="7"/>
        <v>0</v>
      </c>
      <c r="AM47" s="54">
        <f t="shared" si="8"/>
        <v>0</v>
      </c>
      <c r="AN47" s="54"/>
      <c r="AO47" s="54"/>
      <c r="AP47" s="54">
        <f t="shared" si="9"/>
        <v>0</v>
      </c>
      <c r="AQ47" s="54"/>
      <c r="AR47" s="54"/>
      <c r="AS47" s="54"/>
      <c r="AT47" s="54"/>
      <c r="AU47" s="101"/>
      <c r="AV47" s="101"/>
      <c r="AW47" s="54">
        <v>0</v>
      </c>
      <c r="AX47" s="54">
        <v>0</v>
      </c>
      <c r="AY47" s="54">
        <f t="shared" si="10"/>
        <v>0</v>
      </c>
      <c r="AZ47" s="54">
        <v>0</v>
      </c>
      <c r="BA47" s="54">
        <v>0</v>
      </c>
      <c r="BB47" s="54">
        <v>0</v>
      </c>
      <c r="BC47" s="54">
        <v>0</v>
      </c>
      <c r="BD47" s="54">
        <v>0</v>
      </c>
      <c r="BE47" s="106">
        <f t="shared" si="11"/>
        <v>0</v>
      </c>
      <c r="BF47" s="106">
        <f t="shared" si="12"/>
        <v>0</v>
      </c>
      <c r="BG47" s="106">
        <f t="shared" si="13"/>
        <v>0</v>
      </c>
      <c r="BH47" s="106">
        <f t="shared" si="14"/>
        <v>0</v>
      </c>
      <c r="BI47" s="106">
        <f t="shared" si="15"/>
        <v>0</v>
      </c>
      <c r="BJ47" s="106">
        <f t="shared" si="16"/>
        <v>0</v>
      </c>
      <c r="BK47" s="106">
        <f t="shared" si="17"/>
        <v>0</v>
      </c>
      <c r="BL47" s="106">
        <f t="shared" si="18"/>
        <v>0</v>
      </c>
      <c r="BM47" s="106">
        <f t="shared" si="19"/>
        <v>0</v>
      </c>
      <c r="BN47" s="106">
        <f t="shared" si="19"/>
        <v>0</v>
      </c>
      <c r="BO47" s="106">
        <f t="shared" si="20"/>
        <v>0</v>
      </c>
      <c r="BP47" s="106">
        <f t="shared" si="21"/>
        <v>0</v>
      </c>
      <c r="BQ47" s="106">
        <f t="shared" si="22"/>
        <v>0</v>
      </c>
      <c r="BR47" s="106">
        <f t="shared" si="23"/>
        <v>0</v>
      </c>
      <c r="BS47" s="54">
        <v>1.5</v>
      </c>
      <c r="BT47" s="54">
        <v>0</v>
      </c>
      <c r="BU47" s="54">
        <v>0</v>
      </c>
      <c r="BV47" s="54">
        <f t="shared" si="24"/>
        <v>0</v>
      </c>
      <c r="BW47" s="54">
        <v>0</v>
      </c>
      <c r="BX47" s="54">
        <v>0</v>
      </c>
      <c r="BY47" s="54">
        <v>0</v>
      </c>
      <c r="BZ47" s="54">
        <v>0</v>
      </c>
      <c r="CA47" s="54">
        <v>0</v>
      </c>
      <c r="CB47" s="54">
        <v>1.5</v>
      </c>
      <c r="CC47" s="54">
        <f t="shared" si="25"/>
        <v>0</v>
      </c>
      <c r="CD47" s="54">
        <f t="shared" si="26"/>
        <v>0</v>
      </c>
      <c r="CE47" s="54">
        <f t="shared" si="27"/>
        <v>0</v>
      </c>
      <c r="CF47" s="45"/>
      <c r="CG47" s="63" t="s">
        <v>33</v>
      </c>
    </row>
    <row r="48" spans="1:85">
      <c r="A48" s="14">
        <v>26</v>
      </c>
      <c r="B48" s="27" t="s">
        <v>84</v>
      </c>
      <c r="C48" s="120" t="s">
        <v>796</v>
      </c>
      <c r="D48" s="2" t="s">
        <v>27</v>
      </c>
      <c r="E48" s="4" t="s">
        <v>81</v>
      </c>
      <c r="F48" s="4" t="s">
        <v>27</v>
      </c>
      <c r="G48" s="4" t="s">
        <v>85</v>
      </c>
      <c r="H48" s="29">
        <v>5.5</v>
      </c>
      <c r="I48" s="29">
        <v>1</v>
      </c>
      <c r="J48" s="29">
        <v>4</v>
      </c>
      <c r="K48" s="29">
        <f t="shared" si="28"/>
        <v>5</v>
      </c>
      <c r="L48" s="40" t="s">
        <v>30</v>
      </c>
      <c r="M48" s="40" t="s">
        <v>31</v>
      </c>
      <c r="N48" s="48" t="e">
        <f>IF(#REF!=0,"2018-19","2019-20")</f>
        <v>#REF!</v>
      </c>
      <c r="O48" s="29">
        <v>1</v>
      </c>
      <c r="P48" s="29">
        <v>1.5</v>
      </c>
      <c r="Q48" s="29">
        <f t="shared" si="1"/>
        <v>2.5</v>
      </c>
      <c r="R48" s="29">
        <f t="shared" si="29"/>
        <v>0</v>
      </c>
      <c r="S48" s="29">
        <f t="shared" si="29"/>
        <v>2.5</v>
      </c>
      <c r="T48" s="29">
        <f t="shared" si="2"/>
        <v>2.5</v>
      </c>
      <c r="U48" s="29">
        <v>2.5</v>
      </c>
      <c r="V48" s="29">
        <v>0</v>
      </c>
      <c r="W48" s="105">
        <v>0</v>
      </c>
      <c r="X48" s="54">
        <f t="shared" si="3"/>
        <v>0</v>
      </c>
      <c r="Y48" s="29">
        <v>0</v>
      </c>
      <c r="Z48" s="105">
        <v>0</v>
      </c>
      <c r="AA48" s="54">
        <f t="shared" si="4"/>
        <v>0</v>
      </c>
      <c r="AB48" s="54">
        <v>0</v>
      </c>
      <c r="AC48" s="54">
        <v>0</v>
      </c>
      <c r="AD48" s="54">
        <v>0</v>
      </c>
      <c r="AE48" s="54">
        <v>0</v>
      </c>
      <c r="AF48" s="54">
        <v>0</v>
      </c>
      <c r="AG48" s="54"/>
      <c r="AH48" s="54">
        <v>0</v>
      </c>
      <c r="AI48" s="54">
        <v>0</v>
      </c>
      <c r="AJ48" s="54">
        <f t="shared" si="5"/>
        <v>0</v>
      </c>
      <c r="AK48" s="54">
        <f t="shared" si="6"/>
        <v>0</v>
      </c>
      <c r="AL48" s="54">
        <f t="shared" si="7"/>
        <v>0</v>
      </c>
      <c r="AM48" s="54">
        <f t="shared" si="8"/>
        <v>0</v>
      </c>
      <c r="AN48" s="54"/>
      <c r="AO48" s="54"/>
      <c r="AP48" s="54">
        <f t="shared" si="9"/>
        <v>0</v>
      </c>
      <c r="AQ48" s="54"/>
      <c r="AR48" s="54"/>
      <c r="AS48" s="54"/>
      <c r="AT48" s="54"/>
      <c r="AU48" s="101"/>
      <c r="AV48" s="101"/>
      <c r="AW48" s="54">
        <v>0</v>
      </c>
      <c r="AX48" s="54">
        <v>0</v>
      </c>
      <c r="AY48" s="54">
        <f t="shared" si="10"/>
        <v>0</v>
      </c>
      <c r="AZ48" s="54">
        <v>0</v>
      </c>
      <c r="BA48" s="54">
        <v>0</v>
      </c>
      <c r="BB48" s="54">
        <v>0</v>
      </c>
      <c r="BC48" s="54">
        <v>0</v>
      </c>
      <c r="BD48" s="54">
        <v>0</v>
      </c>
      <c r="BE48" s="106">
        <f t="shared" si="11"/>
        <v>0</v>
      </c>
      <c r="BF48" s="106">
        <f t="shared" si="12"/>
        <v>0</v>
      </c>
      <c r="BG48" s="106">
        <f t="shared" si="13"/>
        <v>0</v>
      </c>
      <c r="BH48" s="106">
        <f t="shared" si="14"/>
        <v>0</v>
      </c>
      <c r="BI48" s="106">
        <f t="shared" si="15"/>
        <v>0</v>
      </c>
      <c r="BJ48" s="106">
        <f t="shared" si="16"/>
        <v>0</v>
      </c>
      <c r="BK48" s="106">
        <f t="shared" si="17"/>
        <v>0</v>
      </c>
      <c r="BL48" s="106">
        <f t="shared" si="18"/>
        <v>0</v>
      </c>
      <c r="BM48" s="106">
        <f t="shared" si="19"/>
        <v>0</v>
      </c>
      <c r="BN48" s="106">
        <f t="shared" si="19"/>
        <v>0</v>
      </c>
      <c r="BO48" s="106">
        <f t="shared" si="20"/>
        <v>0</v>
      </c>
      <c r="BP48" s="106">
        <f t="shared" si="21"/>
        <v>0</v>
      </c>
      <c r="BQ48" s="106">
        <f t="shared" si="22"/>
        <v>0</v>
      </c>
      <c r="BR48" s="106">
        <f t="shared" si="23"/>
        <v>0</v>
      </c>
      <c r="BS48" s="54">
        <v>0</v>
      </c>
      <c r="BT48" s="54">
        <v>0</v>
      </c>
      <c r="BU48" s="54">
        <v>0</v>
      </c>
      <c r="BV48" s="54">
        <f t="shared" si="24"/>
        <v>0</v>
      </c>
      <c r="BW48" s="54">
        <v>0</v>
      </c>
      <c r="BX48" s="54">
        <v>0</v>
      </c>
      <c r="BY48" s="54">
        <v>0</v>
      </c>
      <c r="BZ48" s="54">
        <v>0</v>
      </c>
      <c r="CA48" s="54">
        <v>0</v>
      </c>
      <c r="CB48" s="54">
        <v>0</v>
      </c>
      <c r="CC48" s="54">
        <f t="shared" si="25"/>
        <v>0</v>
      </c>
      <c r="CD48" s="54">
        <f t="shared" si="26"/>
        <v>0</v>
      </c>
      <c r="CE48" s="54">
        <f t="shared" si="27"/>
        <v>0</v>
      </c>
      <c r="CF48" s="45"/>
      <c r="CG48" s="63" t="s">
        <v>33</v>
      </c>
    </row>
    <row r="49" spans="1:85" ht="47.25">
      <c r="A49" s="14">
        <v>28</v>
      </c>
      <c r="B49" s="27" t="s">
        <v>90</v>
      </c>
      <c r="C49" s="120" t="s">
        <v>796</v>
      </c>
      <c r="D49" s="2" t="s">
        <v>27</v>
      </c>
      <c r="E49" s="4" t="s">
        <v>81</v>
      </c>
      <c r="F49" s="4" t="s">
        <v>27</v>
      </c>
      <c r="G49" s="4" t="s">
        <v>89</v>
      </c>
      <c r="H49" s="29">
        <v>5</v>
      </c>
      <c r="I49" s="29">
        <v>1</v>
      </c>
      <c r="J49" s="29">
        <v>4</v>
      </c>
      <c r="K49" s="29">
        <f t="shared" si="28"/>
        <v>5</v>
      </c>
      <c r="L49" s="40" t="s">
        <v>30</v>
      </c>
      <c r="M49" s="40" t="s">
        <v>31</v>
      </c>
      <c r="N49" s="48" t="e">
        <f>IF(#REF!=0,"2018-19","2019-20")</f>
        <v>#REF!</v>
      </c>
      <c r="O49" s="29">
        <v>1</v>
      </c>
      <c r="P49" s="29">
        <v>2.8979999999999997</v>
      </c>
      <c r="Q49" s="29">
        <f t="shared" si="1"/>
        <v>3.8979999999999997</v>
      </c>
      <c r="R49" s="29">
        <f t="shared" si="29"/>
        <v>0</v>
      </c>
      <c r="S49" s="29">
        <f t="shared" si="29"/>
        <v>1.1020000000000003</v>
      </c>
      <c r="T49" s="29">
        <f t="shared" si="2"/>
        <v>1.1020000000000003</v>
      </c>
      <c r="U49" s="29">
        <v>1.1020000000000003</v>
      </c>
      <c r="V49" s="29">
        <v>0</v>
      </c>
      <c r="W49" s="105">
        <v>0</v>
      </c>
      <c r="X49" s="54">
        <f t="shared" si="3"/>
        <v>0</v>
      </c>
      <c r="Y49" s="29">
        <v>0</v>
      </c>
      <c r="Z49" s="105">
        <v>0</v>
      </c>
      <c r="AA49" s="54">
        <f t="shared" si="4"/>
        <v>0</v>
      </c>
      <c r="AB49" s="54">
        <v>0</v>
      </c>
      <c r="AC49" s="54">
        <v>0</v>
      </c>
      <c r="AD49" s="54">
        <v>0</v>
      </c>
      <c r="AE49" s="54">
        <v>0</v>
      </c>
      <c r="AF49" s="54">
        <v>0</v>
      </c>
      <c r="AG49" s="54"/>
      <c r="AH49" s="54">
        <v>0</v>
      </c>
      <c r="AI49" s="54">
        <v>0</v>
      </c>
      <c r="AJ49" s="54">
        <f t="shared" si="5"/>
        <v>0</v>
      </c>
      <c r="AK49" s="54">
        <f t="shared" si="6"/>
        <v>0</v>
      </c>
      <c r="AL49" s="54">
        <f t="shared" si="7"/>
        <v>0</v>
      </c>
      <c r="AM49" s="54">
        <f t="shared" si="8"/>
        <v>0</v>
      </c>
      <c r="AN49" s="54"/>
      <c r="AO49" s="54"/>
      <c r="AP49" s="54">
        <f t="shared" si="9"/>
        <v>0</v>
      </c>
      <c r="AQ49" s="54"/>
      <c r="AR49" s="54"/>
      <c r="AS49" s="54"/>
      <c r="AT49" s="54"/>
      <c r="AU49" s="101"/>
      <c r="AV49" s="101"/>
      <c r="AW49" s="54">
        <v>0</v>
      </c>
      <c r="AX49" s="54">
        <v>0</v>
      </c>
      <c r="AY49" s="54">
        <f t="shared" si="10"/>
        <v>0</v>
      </c>
      <c r="AZ49" s="54">
        <v>0</v>
      </c>
      <c r="BA49" s="54">
        <v>0</v>
      </c>
      <c r="BB49" s="54">
        <v>0</v>
      </c>
      <c r="BC49" s="54">
        <v>0</v>
      </c>
      <c r="BD49" s="54">
        <v>0</v>
      </c>
      <c r="BE49" s="106">
        <f t="shared" si="11"/>
        <v>0</v>
      </c>
      <c r="BF49" s="106">
        <f t="shared" si="12"/>
        <v>0</v>
      </c>
      <c r="BG49" s="106">
        <f t="shared" si="13"/>
        <v>0</v>
      </c>
      <c r="BH49" s="106">
        <f t="shared" si="14"/>
        <v>0</v>
      </c>
      <c r="BI49" s="106">
        <f t="shared" si="15"/>
        <v>0</v>
      </c>
      <c r="BJ49" s="106">
        <f t="shared" si="16"/>
        <v>0</v>
      </c>
      <c r="BK49" s="106">
        <f t="shared" si="17"/>
        <v>0</v>
      </c>
      <c r="BL49" s="106">
        <f t="shared" si="18"/>
        <v>0</v>
      </c>
      <c r="BM49" s="106">
        <f t="shared" si="19"/>
        <v>0</v>
      </c>
      <c r="BN49" s="106">
        <f t="shared" si="19"/>
        <v>0</v>
      </c>
      <c r="BO49" s="106">
        <f t="shared" si="20"/>
        <v>0</v>
      </c>
      <c r="BP49" s="106">
        <f t="shared" si="21"/>
        <v>0</v>
      </c>
      <c r="BQ49" s="106">
        <f t="shared" si="22"/>
        <v>0</v>
      </c>
      <c r="BR49" s="106">
        <f t="shared" si="23"/>
        <v>0</v>
      </c>
      <c r="BS49" s="54">
        <v>0</v>
      </c>
      <c r="BT49" s="54">
        <v>0</v>
      </c>
      <c r="BU49" s="54">
        <v>0</v>
      </c>
      <c r="BV49" s="54">
        <f t="shared" si="24"/>
        <v>0</v>
      </c>
      <c r="BW49" s="54">
        <v>0</v>
      </c>
      <c r="BX49" s="54">
        <v>0</v>
      </c>
      <c r="BY49" s="54">
        <v>0</v>
      </c>
      <c r="BZ49" s="54">
        <v>0</v>
      </c>
      <c r="CA49" s="54">
        <v>0</v>
      </c>
      <c r="CB49" s="54">
        <v>0</v>
      </c>
      <c r="CC49" s="54">
        <f t="shared" si="25"/>
        <v>0</v>
      </c>
      <c r="CD49" s="54">
        <f t="shared" si="26"/>
        <v>0</v>
      </c>
      <c r="CE49" s="54">
        <f t="shared" si="27"/>
        <v>0</v>
      </c>
      <c r="CF49" s="45"/>
      <c r="CG49" s="63" t="s">
        <v>33</v>
      </c>
    </row>
    <row r="50" spans="1:85" ht="31.5">
      <c r="A50" s="14">
        <v>29</v>
      </c>
      <c r="B50" s="27" t="s">
        <v>91</v>
      </c>
      <c r="C50" s="120" t="s">
        <v>796</v>
      </c>
      <c r="D50" s="2" t="s">
        <v>27</v>
      </c>
      <c r="E50" s="4" t="s">
        <v>81</v>
      </c>
      <c r="F50" s="4" t="s">
        <v>27</v>
      </c>
      <c r="G50" s="4" t="s">
        <v>92</v>
      </c>
      <c r="H50" s="29">
        <v>6</v>
      </c>
      <c r="I50" s="29">
        <v>1</v>
      </c>
      <c r="J50" s="29">
        <v>4</v>
      </c>
      <c r="K50" s="29">
        <f t="shared" si="28"/>
        <v>5</v>
      </c>
      <c r="L50" s="40" t="s">
        <v>30</v>
      </c>
      <c r="M50" s="40" t="s">
        <v>31</v>
      </c>
      <c r="N50" s="48" t="e">
        <f>IF(#REF!=0,"2018-19","2019-20")</f>
        <v>#REF!</v>
      </c>
      <c r="O50" s="29">
        <v>1</v>
      </c>
      <c r="P50" s="29">
        <v>3.7600000000000002</v>
      </c>
      <c r="Q50" s="29">
        <f t="shared" si="1"/>
        <v>4.76</v>
      </c>
      <c r="R50" s="29">
        <f t="shared" si="29"/>
        <v>0</v>
      </c>
      <c r="S50" s="29">
        <f t="shared" si="29"/>
        <v>0.23999999999999977</v>
      </c>
      <c r="T50" s="29">
        <f t="shared" si="2"/>
        <v>0.23999999999999977</v>
      </c>
      <c r="U50" s="29">
        <v>0.23999999999999977</v>
      </c>
      <c r="V50" s="29">
        <v>0</v>
      </c>
      <c r="W50" s="105">
        <v>0</v>
      </c>
      <c r="X50" s="54">
        <f t="shared" si="3"/>
        <v>0</v>
      </c>
      <c r="Y50" s="29">
        <v>0</v>
      </c>
      <c r="Z50" s="105">
        <v>0</v>
      </c>
      <c r="AA50" s="54">
        <f t="shared" si="4"/>
        <v>0</v>
      </c>
      <c r="AB50" s="54">
        <v>0</v>
      </c>
      <c r="AC50" s="54">
        <v>0</v>
      </c>
      <c r="AD50" s="54">
        <v>0</v>
      </c>
      <c r="AE50" s="54">
        <v>0</v>
      </c>
      <c r="AF50" s="54">
        <v>0</v>
      </c>
      <c r="AG50" s="54"/>
      <c r="AH50" s="54">
        <v>0</v>
      </c>
      <c r="AI50" s="54">
        <v>0</v>
      </c>
      <c r="AJ50" s="54">
        <f t="shared" si="5"/>
        <v>0</v>
      </c>
      <c r="AK50" s="54">
        <f t="shared" si="6"/>
        <v>0</v>
      </c>
      <c r="AL50" s="54">
        <f t="shared" si="7"/>
        <v>0</v>
      </c>
      <c r="AM50" s="54">
        <f t="shared" si="8"/>
        <v>0</v>
      </c>
      <c r="AN50" s="54"/>
      <c r="AO50" s="54"/>
      <c r="AP50" s="54">
        <f t="shared" si="9"/>
        <v>0</v>
      </c>
      <c r="AQ50" s="54"/>
      <c r="AR50" s="54"/>
      <c r="AS50" s="54"/>
      <c r="AT50" s="54"/>
      <c r="AU50" s="101"/>
      <c r="AV50" s="101"/>
      <c r="AW50" s="54">
        <v>0</v>
      </c>
      <c r="AX50" s="54">
        <v>0</v>
      </c>
      <c r="AY50" s="54">
        <f t="shared" si="10"/>
        <v>0</v>
      </c>
      <c r="AZ50" s="54">
        <v>0</v>
      </c>
      <c r="BA50" s="54">
        <v>0</v>
      </c>
      <c r="BB50" s="54">
        <v>0</v>
      </c>
      <c r="BC50" s="54">
        <v>0</v>
      </c>
      <c r="BD50" s="54">
        <v>0</v>
      </c>
      <c r="BE50" s="106">
        <f t="shared" si="11"/>
        <v>0</v>
      </c>
      <c r="BF50" s="106">
        <f t="shared" si="12"/>
        <v>0</v>
      </c>
      <c r="BG50" s="106">
        <f t="shared" si="13"/>
        <v>0</v>
      </c>
      <c r="BH50" s="106">
        <f t="shared" si="14"/>
        <v>0</v>
      </c>
      <c r="BI50" s="106">
        <f t="shared" si="15"/>
        <v>0</v>
      </c>
      <c r="BJ50" s="106">
        <f t="shared" si="16"/>
        <v>0</v>
      </c>
      <c r="BK50" s="106">
        <f t="shared" si="17"/>
        <v>0</v>
      </c>
      <c r="BL50" s="106">
        <f t="shared" si="18"/>
        <v>0</v>
      </c>
      <c r="BM50" s="106">
        <f t="shared" si="19"/>
        <v>0</v>
      </c>
      <c r="BN50" s="106">
        <f t="shared" si="19"/>
        <v>0</v>
      </c>
      <c r="BO50" s="106">
        <f t="shared" si="20"/>
        <v>0</v>
      </c>
      <c r="BP50" s="106">
        <f t="shared" si="21"/>
        <v>0</v>
      </c>
      <c r="BQ50" s="106">
        <f t="shared" si="22"/>
        <v>0</v>
      </c>
      <c r="BR50" s="106">
        <f t="shared" si="23"/>
        <v>0</v>
      </c>
      <c r="BS50" s="54">
        <v>0</v>
      </c>
      <c r="BT50" s="54">
        <v>0</v>
      </c>
      <c r="BU50" s="54">
        <v>0</v>
      </c>
      <c r="BV50" s="54">
        <f t="shared" si="24"/>
        <v>0</v>
      </c>
      <c r="BW50" s="54">
        <v>0</v>
      </c>
      <c r="BX50" s="54">
        <v>0</v>
      </c>
      <c r="BY50" s="54">
        <v>0</v>
      </c>
      <c r="BZ50" s="54">
        <v>0</v>
      </c>
      <c r="CA50" s="54">
        <v>0</v>
      </c>
      <c r="CB50" s="54">
        <v>0</v>
      </c>
      <c r="CC50" s="54">
        <f t="shared" si="25"/>
        <v>0</v>
      </c>
      <c r="CD50" s="54">
        <f t="shared" si="26"/>
        <v>0</v>
      </c>
      <c r="CE50" s="54">
        <f t="shared" si="27"/>
        <v>0</v>
      </c>
      <c r="CF50" s="45"/>
      <c r="CG50" s="63" t="s">
        <v>33</v>
      </c>
    </row>
    <row r="51" spans="1:85" ht="31.5">
      <c r="A51" s="14">
        <v>30</v>
      </c>
      <c r="B51" s="27" t="s">
        <v>93</v>
      </c>
      <c r="C51" s="120" t="s">
        <v>796</v>
      </c>
      <c r="D51" s="2" t="s">
        <v>27</v>
      </c>
      <c r="E51" s="4" t="s">
        <v>81</v>
      </c>
      <c r="F51" s="4" t="s">
        <v>27</v>
      </c>
      <c r="G51" s="4" t="s">
        <v>92</v>
      </c>
      <c r="H51" s="29">
        <v>6</v>
      </c>
      <c r="I51" s="29">
        <v>1</v>
      </c>
      <c r="J51" s="29">
        <v>4</v>
      </c>
      <c r="K51" s="29">
        <f t="shared" si="28"/>
        <v>5</v>
      </c>
      <c r="L51" s="40" t="s">
        <v>30</v>
      </c>
      <c r="M51" s="40" t="s">
        <v>31</v>
      </c>
      <c r="N51" s="48" t="e">
        <f>IF(#REF!=0,"2018-19","2019-20")</f>
        <v>#REF!</v>
      </c>
      <c r="O51" s="29">
        <v>1</v>
      </c>
      <c r="P51" s="29">
        <v>3.16</v>
      </c>
      <c r="Q51" s="29">
        <f t="shared" si="1"/>
        <v>4.16</v>
      </c>
      <c r="R51" s="29">
        <f t="shared" si="29"/>
        <v>0</v>
      </c>
      <c r="S51" s="29">
        <f t="shared" si="29"/>
        <v>0.83999999999999986</v>
      </c>
      <c r="T51" s="29">
        <f t="shared" si="2"/>
        <v>0.83999999999999986</v>
      </c>
      <c r="U51" s="29">
        <v>0.83999999999999986</v>
      </c>
      <c r="V51" s="29">
        <v>0</v>
      </c>
      <c r="W51" s="105">
        <v>0</v>
      </c>
      <c r="X51" s="54">
        <f t="shared" si="3"/>
        <v>0</v>
      </c>
      <c r="Y51" s="29">
        <v>0</v>
      </c>
      <c r="Z51" s="105">
        <v>0</v>
      </c>
      <c r="AA51" s="54">
        <f t="shared" si="4"/>
        <v>0</v>
      </c>
      <c r="AB51" s="54">
        <v>0</v>
      </c>
      <c r="AC51" s="54">
        <v>0</v>
      </c>
      <c r="AD51" s="54">
        <v>0</v>
      </c>
      <c r="AE51" s="54">
        <v>0</v>
      </c>
      <c r="AF51" s="54">
        <v>0</v>
      </c>
      <c r="AG51" s="54"/>
      <c r="AH51" s="54">
        <v>0</v>
      </c>
      <c r="AI51" s="54">
        <v>0</v>
      </c>
      <c r="AJ51" s="54">
        <f t="shared" si="5"/>
        <v>0</v>
      </c>
      <c r="AK51" s="54">
        <f t="shared" si="6"/>
        <v>0</v>
      </c>
      <c r="AL51" s="54">
        <f t="shared" si="7"/>
        <v>0</v>
      </c>
      <c r="AM51" s="54">
        <f t="shared" si="8"/>
        <v>0</v>
      </c>
      <c r="AN51" s="54"/>
      <c r="AO51" s="54"/>
      <c r="AP51" s="54">
        <f t="shared" si="9"/>
        <v>0</v>
      </c>
      <c r="AQ51" s="54"/>
      <c r="AR51" s="54"/>
      <c r="AS51" s="54"/>
      <c r="AT51" s="54"/>
      <c r="AU51" s="101"/>
      <c r="AV51" s="101"/>
      <c r="AW51" s="54">
        <v>0</v>
      </c>
      <c r="AX51" s="54">
        <v>0</v>
      </c>
      <c r="AY51" s="54">
        <f t="shared" si="10"/>
        <v>0</v>
      </c>
      <c r="AZ51" s="54">
        <v>0</v>
      </c>
      <c r="BA51" s="54">
        <v>0</v>
      </c>
      <c r="BB51" s="54">
        <v>0</v>
      </c>
      <c r="BC51" s="54">
        <v>0</v>
      </c>
      <c r="BD51" s="54">
        <v>0</v>
      </c>
      <c r="BE51" s="106">
        <f t="shared" si="11"/>
        <v>0</v>
      </c>
      <c r="BF51" s="106">
        <f t="shared" si="12"/>
        <v>0</v>
      </c>
      <c r="BG51" s="106">
        <f t="shared" si="13"/>
        <v>0</v>
      </c>
      <c r="BH51" s="106">
        <f t="shared" si="14"/>
        <v>0</v>
      </c>
      <c r="BI51" s="106">
        <f t="shared" si="15"/>
        <v>0</v>
      </c>
      <c r="BJ51" s="106">
        <f t="shared" si="16"/>
        <v>0</v>
      </c>
      <c r="BK51" s="106">
        <f t="shared" si="17"/>
        <v>0</v>
      </c>
      <c r="BL51" s="106">
        <f t="shared" si="18"/>
        <v>0</v>
      </c>
      <c r="BM51" s="106">
        <f t="shared" si="19"/>
        <v>0</v>
      </c>
      <c r="BN51" s="106">
        <f t="shared" si="19"/>
        <v>0</v>
      </c>
      <c r="BO51" s="106">
        <f t="shared" si="20"/>
        <v>0</v>
      </c>
      <c r="BP51" s="106">
        <f t="shared" si="21"/>
        <v>0</v>
      </c>
      <c r="BQ51" s="106">
        <f t="shared" si="22"/>
        <v>0</v>
      </c>
      <c r="BR51" s="106">
        <f t="shared" si="23"/>
        <v>0</v>
      </c>
      <c r="BS51" s="54">
        <v>0</v>
      </c>
      <c r="BT51" s="54">
        <v>0</v>
      </c>
      <c r="BU51" s="54">
        <v>0</v>
      </c>
      <c r="BV51" s="54">
        <f t="shared" si="24"/>
        <v>0</v>
      </c>
      <c r="BW51" s="54">
        <v>0</v>
      </c>
      <c r="BX51" s="54">
        <v>0</v>
      </c>
      <c r="BY51" s="54">
        <v>0</v>
      </c>
      <c r="BZ51" s="54">
        <v>0</v>
      </c>
      <c r="CA51" s="54">
        <v>0</v>
      </c>
      <c r="CB51" s="54">
        <v>0</v>
      </c>
      <c r="CC51" s="54">
        <f t="shared" si="25"/>
        <v>0</v>
      </c>
      <c r="CD51" s="54">
        <f t="shared" si="26"/>
        <v>0</v>
      </c>
      <c r="CE51" s="54">
        <f t="shared" si="27"/>
        <v>0</v>
      </c>
      <c r="CF51" s="45"/>
      <c r="CG51" s="63" t="s">
        <v>33</v>
      </c>
    </row>
    <row r="52" spans="1:85" ht="31.5">
      <c r="A52" s="14">
        <v>31</v>
      </c>
      <c r="B52" s="27" t="s">
        <v>94</v>
      </c>
      <c r="C52" s="120" t="s">
        <v>796</v>
      </c>
      <c r="D52" s="2" t="s">
        <v>27</v>
      </c>
      <c r="E52" s="4" t="s">
        <v>81</v>
      </c>
      <c r="F52" s="4" t="s">
        <v>27</v>
      </c>
      <c r="G52" s="4" t="s">
        <v>95</v>
      </c>
      <c r="H52" s="29">
        <v>5.5</v>
      </c>
      <c r="I52" s="29">
        <v>2</v>
      </c>
      <c r="J52" s="29">
        <v>3</v>
      </c>
      <c r="K52" s="29">
        <f t="shared" si="28"/>
        <v>5</v>
      </c>
      <c r="L52" s="40" t="s">
        <v>30</v>
      </c>
      <c r="M52" s="40" t="s">
        <v>31</v>
      </c>
      <c r="N52" s="48" t="e">
        <f>IF(#REF!=0,"2018-19","2019-20")</f>
        <v>#REF!</v>
      </c>
      <c r="O52" s="29">
        <v>1.74</v>
      </c>
      <c r="P52" s="29">
        <v>1.91</v>
      </c>
      <c r="Q52" s="29">
        <f t="shared" si="1"/>
        <v>3.65</v>
      </c>
      <c r="R52" s="29">
        <f t="shared" si="29"/>
        <v>0.26</v>
      </c>
      <c r="S52" s="29">
        <f t="shared" si="29"/>
        <v>1.0900000000000001</v>
      </c>
      <c r="T52" s="29">
        <f t="shared" si="2"/>
        <v>1.35</v>
      </c>
      <c r="U52" s="29">
        <v>1.0900000000000001</v>
      </c>
      <c r="V52" s="29">
        <v>6.3E-2</v>
      </c>
      <c r="W52" s="105">
        <v>7.000000000000001E-3</v>
      </c>
      <c r="X52" s="54">
        <f t="shared" si="3"/>
        <v>7.0000000000000007E-2</v>
      </c>
      <c r="Y52" s="29">
        <v>6.3E-2</v>
      </c>
      <c r="Z52" s="105">
        <v>7.000000000000001E-3</v>
      </c>
      <c r="AA52" s="54">
        <f t="shared" si="4"/>
        <v>7.0000000000000007E-2</v>
      </c>
      <c r="AB52" s="54">
        <v>0</v>
      </c>
      <c r="AC52" s="54">
        <v>0</v>
      </c>
      <c r="AD52" s="54">
        <v>0</v>
      </c>
      <c r="AE52" s="54">
        <v>0.17</v>
      </c>
      <c r="AF52" s="54">
        <v>0.02</v>
      </c>
      <c r="AG52" s="54"/>
      <c r="AH52" s="54">
        <v>0</v>
      </c>
      <c r="AI52" s="54">
        <v>0</v>
      </c>
      <c r="AJ52" s="54">
        <f t="shared" si="5"/>
        <v>0</v>
      </c>
      <c r="AK52" s="54">
        <f t="shared" si="6"/>
        <v>0.23300000000000001</v>
      </c>
      <c r="AL52" s="54">
        <f t="shared" si="7"/>
        <v>2.7000000000000003E-2</v>
      </c>
      <c r="AM52" s="54">
        <f t="shared" si="8"/>
        <v>0.26</v>
      </c>
      <c r="AN52" s="54"/>
      <c r="AO52" s="54"/>
      <c r="AP52" s="54">
        <f t="shared" si="9"/>
        <v>0</v>
      </c>
      <c r="AQ52" s="54"/>
      <c r="AR52" s="54"/>
      <c r="AS52" s="54"/>
      <c r="AT52" s="54"/>
      <c r="AU52" s="101"/>
      <c r="AV52" s="101"/>
      <c r="AW52" s="54">
        <v>0</v>
      </c>
      <c r="AX52" s="54">
        <v>0</v>
      </c>
      <c r="AY52" s="54">
        <f t="shared" si="10"/>
        <v>0</v>
      </c>
      <c r="AZ52" s="54">
        <v>0</v>
      </c>
      <c r="BA52" s="54">
        <v>0</v>
      </c>
      <c r="BB52" s="54">
        <v>0</v>
      </c>
      <c r="BC52" s="54">
        <v>0</v>
      </c>
      <c r="BD52" s="54">
        <v>0</v>
      </c>
      <c r="BE52" s="106">
        <f t="shared" si="11"/>
        <v>6.3E-2</v>
      </c>
      <c r="BF52" s="106">
        <f t="shared" si="12"/>
        <v>7.000000000000001E-3</v>
      </c>
      <c r="BG52" s="106">
        <f t="shared" si="13"/>
        <v>7.0000000000000007E-2</v>
      </c>
      <c r="BH52" s="106">
        <f t="shared" si="14"/>
        <v>0</v>
      </c>
      <c r="BI52" s="106">
        <f t="shared" si="15"/>
        <v>0</v>
      </c>
      <c r="BJ52" s="106">
        <f t="shared" si="16"/>
        <v>0</v>
      </c>
      <c r="BK52" s="106">
        <f t="shared" si="17"/>
        <v>0</v>
      </c>
      <c r="BL52" s="106">
        <f t="shared" si="18"/>
        <v>0</v>
      </c>
      <c r="BM52" s="106">
        <f t="shared" si="19"/>
        <v>0.17</v>
      </c>
      <c r="BN52" s="106">
        <f t="shared" si="19"/>
        <v>0.02</v>
      </c>
      <c r="BO52" s="106">
        <f t="shared" si="20"/>
        <v>0.19</v>
      </c>
      <c r="BP52" s="106">
        <f t="shared" si="21"/>
        <v>0.23300000000000001</v>
      </c>
      <c r="BQ52" s="106">
        <f t="shared" si="22"/>
        <v>2.7000000000000003E-2</v>
      </c>
      <c r="BR52" s="106">
        <f t="shared" si="23"/>
        <v>0.26</v>
      </c>
      <c r="BS52" s="54">
        <v>0</v>
      </c>
      <c r="BT52" s="54">
        <v>0</v>
      </c>
      <c r="BU52" s="54">
        <v>0</v>
      </c>
      <c r="BV52" s="54">
        <f t="shared" si="24"/>
        <v>0</v>
      </c>
      <c r="BW52" s="54">
        <v>0</v>
      </c>
      <c r="BX52" s="54">
        <v>0</v>
      </c>
      <c r="BY52" s="54">
        <v>0</v>
      </c>
      <c r="BZ52" s="54">
        <v>0</v>
      </c>
      <c r="CA52" s="54">
        <v>0</v>
      </c>
      <c r="CB52" s="54">
        <v>0</v>
      </c>
      <c r="CC52" s="54">
        <f t="shared" si="25"/>
        <v>0</v>
      </c>
      <c r="CD52" s="54">
        <f t="shared" si="26"/>
        <v>0</v>
      </c>
      <c r="CE52" s="54">
        <f t="shared" si="27"/>
        <v>0</v>
      </c>
      <c r="CF52" s="45"/>
      <c r="CG52" s="63" t="s">
        <v>33</v>
      </c>
    </row>
    <row r="53" spans="1:85" ht="31.5">
      <c r="A53" s="14">
        <v>32</v>
      </c>
      <c r="B53" s="27" t="s">
        <v>96</v>
      </c>
      <c r="C53" s="120" t="s">
        <v>797</v>
      </c>
      <c r="D53" s="2" t="s">
        <v>27</v>
      </c>
      <c r="E53" s="4" t="s">
        <v>81</v>
      </c>
      <c r="F53" s="4" t="s">
        <v>27</v>
      </c>
      <c r="G53" s="4" t="s">
        <v>89</v>
      </c>
      <c r="H53" s="29">
        <v>5</v>
      </c>
      <c r="I53" s="29">
        <v>35.25</v>
      </c>
      <c r="J53" s="29">
        <v>0</v>
      </c>
      <c r="K53" s="29">
        <f t="shared" si="28"/>
        <v>35.25</v>
      </c>
      <c r="L53" s="40" t="s">
        <v>30</v>
      </c>
      <c r="M53" s="40" t="s">
        <v>35</v>
      </c>
      <c r="N53" s="48" t="e">
        <f>IF(#REF!=0,"2018-19","2019-20")</f>
        <v>#REF!</v>
      </c>
      <c r="O53" s="29">
        <v>29.06</v>
      </c>
      <c r="P53" s="29">
        <v>0</v>
      </c>
      <c r="Q53" s="29">
        <f t="shared" si="1"/>
        <v>29.06</v>
      </c>
      <c r="R53" s="29">
        <f t="shared" si="29"/>
        <v>6.1900000000000013</v>
      </c>
      <c r="S53" s="29">
        <f t="shared" si="29"/>
        <v>0</v>
      </c>
      <c r="T53" s="29">
        <f t="shared" si="2"/>
        <v>6.1900000000000013</v>
      </c>
      <c r="U53" s="29">
        <v>0</v>
      </c>
      <c r="V53" s="29">
        <v>1.8540000000000001</v>
      </c>
      <c r="W53" s="105">
        <v>0.20600000000000002</v>
      </c>
      <c r="X53" s="54">
        <f t="shared" si="3"/>
        <v>2.06</v>
      </c>
      <c r="Y53" s="29">
        <v>1.8540000000000001</v>
      </c>
      <c r="Z53" s="105">
        <v>0.20600000000000002</v>
      </c>
      <c r="AA53" s="54">
        <f t="shared" si="4"/>
        <v>2.06</v>
      </c>
      <c r="AB53" s="54">
        <v>0</v>
      </c>
      <c r="AC53" s="54">
        <v>0</v>
      </c>
      <c r="AD53" s="54">
        <v>0</v>
      </c>
      <c r="AE53" s="54">
        <v>0.85</v>
      </c>
      <c r="AF53" s="54">
        <v>0.09</v>
      </c>
      <c r="AG53" s="54"/>
      <c r="AH53" s="54">
        <v>0</v>
      </c>
      <c r="AI53" s="54">
        <v>0</v>
      </c>
      <c r="AJ53" s="54">
        <f t="shared" si="5"/>
        <v>0</v>
      </c>
      <c r="AK53" s="54">
        <f t="shared" si="6"/>
        <v>2.7040000000000002</v>
      </c>
      <c r="AL53" s="54">
        <f t="shared" si="7"/>
        <v>0.29600000000000004</v>
      </c>
      <c r="AM53" s="54">
        <f t="shared" si="8"/>
        <v>3</v>
      </c>
      <c r="AN53" s="54"/>
      <c r="AO53" s="54"/>
      <c r="AP53" s="54">
        <f t="shared" si="9"/>
        <v>0</v>
      </c>
      <c r="AQ53" s="54"/>
      <c r="AR53" s="54"/>
      <c r="AS53" s="54"/>
      <c r="AT53" s="54"/>
      <c r="AU53" s="101"/>
      <c r="AV53" s="101"/>
      <c r="AW53" s="54">
        <v>0</v>
      </c>
      <c r="AX53" s="54">
        <v>0</v>
      </c>
      <c r="AY53" s="54">
        <f t="shared" si="10"/>
        <v>0</v>
      </c>
      <c r="AZ53" s="54">
        <v>0</v>
      </c>
      <c r="BA53" s="54">
        <v>0</v>
      </c>
      <c r="BB53" s="54">
        <v>0</v>
      </c>
      <c r="BC53" s="54">
        <v>0</v>
      </c>
      <c r="BD53" s="54">
        <v>0</v>
      </c>
      <c r="BE53" s="106">
        <f t="shared" si="11"/>
        <v>1.8540000000000001</v>
      </c>
      <c r="BF53" s="106">
        <f t="shared" si="12"/>
        <v>0.20600000000000002</v>
      </c>
      <c r="BG53" s="106">
        <f t="shared" si="13"/>
        <v>2.06</v>
      </c>
      <c r="BH53" s="106">
        <f t="shared" si="14"/>
        <v>0</v>
      </c>
      <c r="BI53" s="106">
        <f t="shared" si="15"/>
        <v>0</v>
      </c>
      <c r="BJ53" s="106">
        <f t="shared" si="16"/>
        <v>0</v>
      </c>
      <c r="BK53" s="106">
        <f t="shared" si="17"/>
        <v>0</v>
      </c>
      <c r="BL53" s="106">
        <f t="shared" si="18"/>
        <v>0</v>
      </c>
      <c r="BM53" s="106">
        <f t="shared" si="19"/>
        <v>0.85</v>
      </c>
      <c r="BN53" s="106">
        <f t="shared" si="19"/>
        <v>0.09</v>
      </c>
      <c r="BO53" s="106">
        <f t="shared" si="20"/>
        <v>0.94</v>
      </c>
      <c r="BP53" s="106">
        <f t="shared" si="21"/>
        <v>2.7040000000000002</v>
      </c>
      <c r="BQ53" s="106">
        <f t="shared" si="22"/>
        <v>0.29600000000000004</v>
      </c>
      <c r="BR53" s="106">
        <f t="shared" si="23"/>
        <v>3</v>
      </c>
      <c r="BS53" s="54">
        <v>0</v>
      </c>
      <c r="BT53" s="54">
        <v>1.85</v>
      </c>
      <c r="BU53" s="54">
        <v>0.21</v>
      </c>
      <c r="BV53" s="54">
        <f t="shared" si="24"/>
        <v>2.06</v>
      </c>
      <c r="BW53" s="54">
        <v>0</v>
      </c>
      <c r="BX53" s="54">
        <v>0</v>
      </c>
      <c r="BY53" s="54">
        <v>0</v>
      </c>
      <c r="BZ53" s="54">
        <v>0.85</v>
      </c>
      <c r="CA53" s="54">
        <v>0</v>
      </c>
      <c r="CB53" s="54">
        <v>0</v>
      </c>
      <c r="CC53" s="54">
        <f t="shared" si="25"/>
        <v>2.7</v>
      </c>
      <c r="CD53" s="54">
        <f t="shared" si="26"/>
        <v>0.21</v>
      </c>
      <c r="CE53" s="54">
        <f t="shared" si="27"/>
        <v>2.91</v>
      </c>
      <c r="CF53" s="45"/>
      <c r="CG53" s="63" t="s">
        <v>33</v>
      </c>
    </row>
    <row r="54" spans="1:85" ht="47.25">
      <c r="A54" s="14">
        <v>33</v>
      </c>
      <c r="B54" s="27" t="s">
        <v>97</v>
      </c>
      <c r="C54" s="120" t="s">
        <v>796</v>
      </c>
      <c r="D54" s="2" t="s">
        <v>27</v>
      </c>
      <c r="E54" s="4" t="s">
        <v>81</v>
      </c>
      <c r="F54" s="4" t="s">
        <v>27</v>
      </c>
      <c r="G54" s="4" t="s">
        <v>92</v>
      </c>
      <c r="H54" s="29">
        <v>6</v>
      </c>
      <c r="I54" s="29">
        <v>3</v>
      </c>
      <c r="J54" s="29">
        <v>2</v>
      </c>
      <c r="K54" s="29">
        <f t="shared" si="28"/>
        <v>5</v>
      </c>
      <c r="L54" s="40" t="s">
        <v>30</v>
      </c>
      <c r="M54" s="40" t="s">
        <v>48</v>
      </c>
      <c r="N54" s="48" t="s">
        <v>58</v>
      </c>
      <c r="O54" s="29">
        <v>2.4299999999999997</v>
      </c>
      <c r="P54" s="29">
        <v>0.68</v>
      </c>
      <c r="Q54" s="29">
        <f t="shared" si="1"/>
        <v>3.11</v>
      </c>
      <c r="R54" s="29">
        <f t="shared" si="29"/>
        <v>0.57000000000000028</v>
      </c>
      <c r="S54" s="29">
        <f t="shared" si="29"/>
        <v>1.3199999999999998</v>
      </c>
      <c r="T54" s="29">
        <f t="shared" si="2"/>
        <v>1.8900000000000001</v>
      </c>
      <c r="U54" s="29">
        <v>1.3199999999999998</v>
      </c>
      <c r="V54" s="29">
        <v>0</v>
      </c>
      <c r="W54" s="105">
        <v>0</v>
      </c>
      <c r="X54" s="54">
        <f t="shared" si="3"/>
        <v>0</v>
      </c>
      <c r="Y54" s="29">
        <v>0</v>
      </c>
      <c r="Z54" s="105">
        <v>0</v>
      </c>
      <c r="AA54" s="54">
        <f t="shared" si="4"/>
        <v>0</v>
      </c>
      <c r="AB54" s="54">
        <v>0</v>
      </c>
      <c r="AC54" s="54">
        <v>0</v>
      </c>
      <c r="AD54" s="54">
        <v>0</v>
      </c>
      <c r="AE54" s="54">
        <v>0.51</v>
      </c>
      <c r="AF54" s="54">
        <v>0.06</v>
      </c>
      <c r="AG54" s="54"/>
      <c r="AH54" s="54">
        <v>0</v>
      </c>
      <c r="AI54" s="54">
        <v>0</v>
      </c>
      <c r="AJ54" s="54">
        <f t="shared" si="5"/>
        <v>0</v>
      </c>
      <c r="AK54" s="54">
        <f t="shared" si="6"/>
        <v>0.51</v>
      </c>
      <c r="AL54" s="54">
        <f t="shared" si="7"/>
        <v>0.06</v>
      </c>
      <c r="AM54" s="54">
        <f t="shared" si="8"/>
        <v>0.57000000000000006</v>
      </c>
      <c r="AN54" s="54"/>
      <c r="AO54" s="54"/>
      <c r="AP54" s="54">
        <f t="shared" si="9"/>
        <v>0</v>
      </c>
      <c r="AQ54" s="54"/>
      <c r="AR54" s="54"/>
      <c r="AS54" s="54"/>
      <c r="AT54" s="54"/>
      <c r="AU54" s="101"/>
      <c r="AV54" s="101"/>
      <c r="AW54" s="54">
        <v>0</v>
      </c>
      <c r="AX54" s="54">
        <v>0</v>
      </c>
      <c r="AY54" s="54">
        <f t="shared" si="10"/>
        <v>0</v>
      </c>
      <c r="AZ54" s="54">
        <v>0</v>
      </c>
      <c r="BA54" s="54">
        <v>0</v>
      </c>
      <c r="BB54" s="54">
        <v>0</v>
      </c>
      <c r="BC54" s="54">
        <v>0</v>
      </c>
      <c r="BD54" s="54">
        <v>0</v>
      </c>
      <c r="BE54" s="106">
        <f t="shared" si="11"/>
        <v>0</v>
      </c>
      <c r="BF54" s="106">
        <f t="shared" si="12"/>
        <v>0</v>
      </c>
      <c r="BG54" s="106">
        <f t="shared" si="13"/>
        <v>0</v>
      </c>
      <c r="BH54" s="106">
        <f t="shared" si="14"/>
        <v>0</v>
      </c>
      <c r="BI54" s="106">
        <f t="shared" si="15"/>
        <v>0</v>
      </c>
      <c r="BJ54" s="106">
        <f t="shared" si="16"/>
        <v>0</v>
      </c>
      <c r="BK54" s="106">
        <f t="shared" si="17"/>
        <v>0</v>
      </c>
      <c r="BL54" s="106">
        <f t="shared" si="18"/>
        <v>0</v>
      </c>
      <c r="BM54" s="106">
        <f t="shared" si="19"/>
        <v>0.51</v>
      </c>
      <c r="BN54" s="106">
        <f t="shared" si="19"/>
        <v>0.06</v>
      </c>
      <c r="BO54" s="106">
        <f t="shared" si="20"/>
        <v>0.57000000000000006</v>
      </c>
      <c r="BP54" s="106">
        <f t="shared" si="21"/>
        <v>0.51</v>
      </c>
      <c r="BQ54" s="106">
        <f t="shared" si="22"/>
        <v>0.06</v>
      </c>
      <c r="BR54" s="106">
        <f t="shared" si="23"/>
        <v>0.57000000000000006</v>
      </c>
      <c r="BS54" s="54">
        <v>1.1000000000000001</v>
      </c>
      <c r="BT54" s="54">
        <v>0</v>
      </c>
      <c r="BU54" s="54">
        <v>0</v>
      </c>
      <c r="BV54" s="54">
        <f t="shared" si="24"/>
        <v>0</v>
      </c>
      <c r="BW54" s="54">
        <v>0</v>
      </c>
      <c r="BX54" s="54">
        <v>0</v>
      </c>
      <c r="BY54" s="54">
        <v>0</v>
      </c>
      <c r="BZ54" s="54">
        <v>0.51</v>
      </c>
      <c r="CA54" s="54">
        <v>0</v>
      </c>
      <c r="CB54" s="54">
        <v>0</v>
      </c>
      <c r="CC54" s="54">
        <f t="shared" si="25"/>
        <v>0.51</v>
      </c>
      <c r="CD54" s="54">
        <f t="shared" si="26"/>
        <v>0</v>
      </c>
      <c r="CE54" s="54">
        <f t="shared" si="27"/>
        <v>0.51</v>
      </c>
      <c r="CF54" s="45"/>
      <c r="CG54" s="63" t="s">
        <v>33</v>
      </c>
    </row>
    <row r="55" spans="1:85" ht="31.5">
      <c r="A55" s="14">
        <v>34</v>
      </c>
      <c r="B55" s="27" t="s">
        <v>98</v>
      </c>
      <c r="C55" s="120" t="s">
        <v>796</v>
      </c>
      <c r="D55" s="2" t="s">
        <v>27</v>
      </c>
      <c r="E55" s="4" t="s">
        <v>81</v>
      </c>
      <c r="F55" s="4" t="s">
        <v>27</v>
      </c>
      <c r="G55" s="4" t="s">
        <v>92</v>
      </c>
      <c r="H55" s="29">
        <v>6</v>
      </c>
      <c r="I55" s="29">
        <v>2</v>
      </c>
      <c r="J55" s="29">
        <v>3</v>
      </c>
      <c r="K55" s="29">
        <f t="shared" si="28"/>
        <v>5</v>
      </c>
      <c r="L55" s="40" t="s">
        <v>30</v>
      </c>
      <c r="M55" s="40" t="s">
        <v>48</v>
      </c>
      <c r="N55" s="48" t="s">
        <v>58</v>
      </c>
      <c r="O55" s="29">
        <v>1.6199999999999999</v>
      </c>
      <c r="P55" s="29">
        <v>1.67</v>
      </c>
      <c r="Q55" s="29">
        <f t="shared" si="1"/>
        <v>3.29</v>
      </c>
      <c r="R55" s="29">
        <f t="shared" si="29"/>
        <v>0.38000000000000012</v>
      </c>
      <c r="S55" s="29">
        <f t="shared" si="29"/>
        <v>1.33</v>
      </c>
      <c r="T55" s="29">
        <f t="shared" si="2"/>
        <v>1.7100000000000002</v>
      </c>
      <c r="U55" s="29">
        <v>1.33</v>
      </c>
      <c r="V55" s="29">
        <v>0</v>
      </c>
      <c r="W55" s="105">
        <v>0</v>
      </c>
      <c r="X55" s="54">
        <f t="shared" si="3"/>
        <v>0</v>
      </c>
      <c r="Y55" s="29">
        <v>0</v>
      </c>
      <c r="Z55" s="105">
        <v>0</v>
      </c>
      <c r="AA55" s="54">
        <f t="shared" si="4"/>
        <v>0</v>
      </c>
      <c r="AB55" s="54">
        <v>0</v>
      </c>
      <c r="AC55" s="54">
        <v>0</v>
      </c>
      <c r="AD55" s="54">
        <v>0</v>
      </c>
      <c r="AE55" s="54">
        <v>0.34</v>
      </c>
      <c r="AF55" s="54">
        <v>0.04</v>
      </c>
      <c r="AG55" s="54"/>
      <c r="AH55" s="54">
        <v>0</v>
      </c>
      <c r="AI55" s="54">
        <v>0</v>
      </c>
      <c r="AJ55" s="54">
        <f t="shared" si="5"/>
        <v>0</v>
      </c>
      <c r="AK55" s="54">
        <f t="shared" si="6"/>
        <v>0.34</v>
      </c>
      <c r="AL55" s="54">
        <f t="shared" si="7"/>
        <v>0.04</v>
      </c>
      <c r="AM55" s="54">
        <f t="shared" si="8"/>
        <v>0.38</v>
      </c>
      <c r="AN55" s="54"/>
      <c r="AO55" s="54"/>
      <c r="AP55" s="54">
        <f t="shared" si="9"/>
        <v>0</v>
      </c>
      <c r="AQ55" s="54"/>
      <c r="AR55" s="54"/>
      <c r="AS55" s="54"/>
      <c r="AT55" s="54"/>
      <c r="AU55" s="101"/>
      <c r="AV55" s="101"/>
      <c r="AW55" s="54">
        <v>0</v>
      </c>
      <c r="AX55" s="54">
        <v>0</v>
      </c>
      <c r="AY55" s="54">
        <f t="shared" si="10"/>
        <v>0</v>
      </c>
      <c r="AZ55" s="54">
        <v>0</v>
      </c>
      <c r="BA55" s="54">
        <v>0</v>
      </c>
      <c r="BB55" s="54">
        <v>0</v>
      </c>
      <c r="BC55" s="54">
        <v>0</v>
      </c>
      <c r="BD55" s="54">
        <v>0</v>
      </c>
      <c r="BE55" s="106">
        <f t="shared" si="11"/>
        <v>0</v>
      </c>
      <c r="BF55" s="106">
        <f t="shared" si="12"/>
        <v>0</v>
      </c>
      <c r="BG55" s="106">
        <f t="shared" si="13"/>
        <v>0</v>
      </c>
      <c r="BH55" s="106">
        <f t="shared" si="14"/>
        <v>0</v>
      </c>
      <c r="BI55" s="106">
        <f t="shared" si="15"/>
        <v>0</v>
      </c>
      <c r="BJ55" s="106">
        <f t="shared" si="16"/>
        <v>0</v>
      </c>
      <c r="BK55" s="106">
        <f t="shared" si="17"/>
        <v>0</v>
      </c>
      <c r="BL55" s="106">
        <f t="shared" si="18"/>
        <v>0</v>
      </c>
      <c r="BM55" s="106">
        <f t="shared" si="19"/>
        <v>0.34</v>
      </c>
      <c r="BN55" s="106">
        <f t="shared" si="19"/>
        <v>0.04</v>
      </c>
      <c r="BO55" s="106">
        <f t="shared" si="20"/>
        <v>0.38</v>
      </c>
      <c r="BP55" s="106">
        <f t="shared" si="21"/>
        <v>0.34</v>
      </c>
      <c r="BQ55" s="106">
        <f t="shared" si="22"/>
        <v>0.04</v>
      </c>
      <c r="BR55" s="106">
        <f t="shared" si="23"/>
        <v>0.38</v>
      </c>
      <c r="BS55" s="54">
        <v>1.1000000000000001</v>
      </c>
      <c r="BT55" s="54">
        <v>0</v>
      </c>
      <c r="BU55" s="54">
        <v>0</v>
      </c>
      <c r="BV55" s="54">
        <f t="shared" si="24"/>
        <v>0</v>
      </c>
      <c r="BW55" s="54">
        <v>0</v>
      </c>
      <c r="BX55" s="54">
        <v>0</v>
      </c>
      <c r="BY55" s="54">
        <v>0</v>
      </c>
      <c r="BZ55" s="54">
        <v>0.34</v>
      </c>
      <c r="CA55" s="54">
        <v>0</v>
      </c>
      <c r="CB55" s="54">
        <v>0</v>
      </c>
      <c r="CC55" s="54">
        <f t="shared" si="25"/>
        <v>0.34</v>
      </c>
      <c r="CD55" s="54">
        <f t="shared" si="26"/>
        <v>0</v>
      </c>
      <c r="CE55" s="54">
        <f t="shared" si="27"/>
        <v>0.34</v>
      </c>
      <c r="CF55" s="45"/>
      <c r="CG55" s="63" t="s">
        <v>33</v>
      </c>
    </row>
    <row r="56" spans="1:85" ht="47.25">
      <c r="A56" s="14">
        <v>35</v>
      </c>
      <c r="B56" s="27" t="s">
        <v>99</v>
      </c>
      <c r="C56" s="120" t="s">
        <v>796</v>
      </c>
      <c r="D56" s="2" t="s">
        <v>27</v>
      </c>
      <c r="E56" s="4" t="s">
        <v>81</v>
      </c>
      <c r="F56" s="4" t="s">
        <v>27</v>
      </c>
      <c r="G56" s="4" t="s">
        <v>29</v>
      </c>
      <c r="H56" s="29">
        <v>1</v>
      </c>
      <c r="I56" s="29">
        <v>6</v>
      </c>
      <c r="J56" s="29">
        <v>7.7200000000000006</v>
      </c>
      <c r="K56" s="29">
        <f t="shared" si="28"/>
        <v>13.72</v>
      </c>
      <c r="L56" s="40" t="s">
        <v>30</v>
      </c>
      <c r="M56" s="40" t="s">
        <v>48</v>
      </c>
      <c r="N56" s="48" t="e">
        <f>IF(#REF!=0,"2018-19","2019-20")</f>
        <v>#REF!</v>
      </c>
      <c r="O56" s="29">
        <v>1.6199999999999999</v>
      </c>
      <c r="P56" s="29">
        <v>0</v>
      </c>
      <c r="Q56" s="29">
        <f t="shared" si="1"/>
        <v>1.6199999999999999</v>
      </c>
      <c r="R56" s="29">
        <f t="shared" si="29"/>
        <v>4.38</v>
      </c>
      <c r="S56" s="29">
        <f t="shared" si="29"/>
        <v>7.7200000000000006</v>
      </c>
      <c r="T56" s="29">
        <f t="shared" si="2"/>
        <v>12.100000000000001</v>
      </c>
      <c r="U56" s="29">
        <v>7.7200000000000006</v>
      </c>
      <c r="V56" s="29">
        <v>1.8</v>
      </c>
      <c r="W56" s="105">
        <v>0.2</v>
      </c>
      <c r="X56" s="54">
        <f t="shared" si="3"/>
        <v>2</v>
      </c>
      <c r="Y56" s="29">
        <v>1.8</v>
      </c>
      <c r="Z56" s="105">
        <v>0.2</v>
      </c>
      <c r="AA56" s="54">
        <f t="shared" si="4"/>
        <v>2</v>
      </c>
      <c r="AB56" s="54">
        <v>0</v>
      </c>
      <c r="AC56" s="54">
        <v>0</v>
      </c>
      <c r="AD56" s="54">
        <v>0</v>
      </c>
      <c r="AE56" s="54">
        <v>0.34</v>
      </c>
      <c r="AF56" s="54">
        <v>0.04</v>
      </c>
      <c r="AG56" s="54"/>
      <c r="AH56" s="54">
        <v>0</v>
      </c>
      <c r="AI56" s="54">
        <v>0</v>
      </c>
      <c r="AJ56" s="54">
        <f t="shared" si="5"/>
        <v>0</v>
      </c>
      <c r="AK56" s="54">
        <f t="shared" si="6"/>
        <v>2.14</v>
      </c>
      <c r="AL56" s="54">
        <f t="shared" si="7"/>
        <v>0.24000000000000002</v>
      </c>
      <c r="AM56" s="54">
        <f t="shared" si="8"/>
        <v>2.3800000000000003</v>
      </c>
      <c r="AN56" s="54"/>
      <c r="AO56" s="54"/>
      <c r="AP56" s="54">
        <f t="shared" si="9"/>
        <v>0</v>
      </c>
      <c r="AQ56" s="54"/>
      <c r="AR56" s="54"/>
      <c r="AS56" s="54"/>
      <c r="AT56" s="54"/>
      <c r="AU56" s="101"/>
      <c r="AV56" s="101"/>
      <c r="AW56" s="54">
        <v>0</v>
      </c>
      <c r="AX56" s="54">
        <v>0</v>
      </c>
      <c r="AY56" s="54">
        <f t="shared" si="10"/>
        <v>0</v>
      </c>
      <c r="AZ56" s="54">
        <v>0</v>
      </c>
      <c r="BA56" s="54">
        <v>0</v>
      </c>
      <c r="BB56" s="54">
        <v>0</v>
      </c>
      <c r="BC56" s="54">
        <v>0</v>
      </c>
      <c r="BD56" s="54">
        <v>0</v>
      </c>
      <c r="BE56" s="106">
        <f t="shared" si="11"/>
        <v>1.8</v>
      </c>
      <c r="BF56" s="106">
        <f t="shared" si="12"/>
        <v>0.2</v>
      </c>
      <c r="BG56" s="106">
        <f t="shared" si="13"/>
        <v>2</v>
      </c>
      <c r="BH56" s="106">
        <f t="shared" si="14"/>
        <v>0</v>
      </c>
      <c r="BI56" s="106">
        <f t="shared" si="15"/>
        <v>0</v>
      </c>
      <c r="BJ56" s="106">
        <f t="shared" si="16"/>
        <v>0</v>
      </c>
      <c r="BK56" s="106">
        <f t="shared" si="17"/>
        <v>0</v>
      </c>
      <c r="BL56" s="106">
        <f t="shared" si="18"/>
        <v>0</v>
      </c>
      <c r="BM56" s="106">
        <f t="shared" si="19"/>
        <v>0.34</v>
      </c>
      <c r="BN56" s="106">
        <f t="shared" si="19"/>
        <v>0.04</v>
      </c>
      <c r="BO56" s="106">
        <f t="shared" si="20"/>
        <v>0.38</v>
      </c>
      <c r="BP56" s="106">
        <f t="shared" si="21"/>
        <v>2.14</v>
      </c>
      <c r="BQ56" s="106">
        <f t="shared" si="22"/>
        <v>0.24000000000000002</v>
      </c>
      <c r="BR56" s="106">
        <f t="shared" si="23"/>
        <v>2.3800000000000003</v>
      </c>
      <c r="BS56" s="54">
        <v>0</v>
      </c>
      <c r="BT56" s="54">
        <v>0</v>
      </c>
      <c r="BU56" s="54">
        <v>0</v>
      </c>
      <c r="BV56" s="54">
        <f t="shared" si="24"/>
        <v>0</v>
      </c>
      <c r="BW56" s="54">
        <v>0</v>
      </c>
      <c r="BX56" s="54">
        <v>0</v>
      </c>
      <c r="BY56" s="54">
        <v>0</v>
      </c>
      <c r="BZ56" s="54">
        <v>0</v>
      </c>
      <c r="CA56" s="54">
        <v>0</v>
      </c>
      <c r="CB56" s="54">
        <v>0</v>
      </c>
      <c r="CC56" s="54">
        <f t="shared" si="25"/>
        <v>0</v>
      </c>
      <c r="CD56" s="54">
        <f t="shared" si="26"/>
        <v>0</v>
      </c>
      <c r="CE56" s="54">
        <f t="shared" si="27"/>
        <v>0</v>
      </c>
      <c r="CF56" s="44" t="s">
        <v>71</v>
      </c>
      <c r="CG56" s="63" t="s">
        <v>40</v>
      </c>
    </row>
    <row r="57" spans="1:85" ht="31.5">
      <c r="A57" s="14">
        <v>36</v>
      </c>
      <c r="B57" s="27" t="s">
        <v>100</v>
      </c>
      <c r="C57" s="120" t="s">
        <v>972</v>
      </c>
      <c r="D57" s="2" t="s">
        <v>27</v>
      </c>
      <c r="E57" s="1" t="s">
        <v>62</v>
      </c>
      <c r="F57" s="4" t="s">
        <v>27</v>
      </c>
      <c r="G57" s="1" t="s">
        <v>101</v>
      </c>
      <c r="H57" s="31">
        <v>3.5</v>
      </c>
      <c r="I57" s="29">
        <v>147</v>
      </c>
      <c r="J57" s="29">
        <v>0</v>
      </c>
      <c r="K57" s="29">
        <f t="shared" si="28"/>
        <v>147</v>
      </c>
      <c r="L57" s="40" t="s">
        <v>30</v>
      </c>
      <c r="M57" s="42" t="s">
        <v>48</v>
      </c>
      <c r="N57" s="48" t="e">
        <f>IF(#REF!=0,"2018-19","2019-20")</f>
        <v>#REF!</v>
      </c>
      <c r="O57" s="29">
        <v>30</v>
      </c>
      <c r="P57" s="29">
        <v>0</v>
      </c>
      <c r="Q57" s="29">
        <f t="shared" si="1"/>
        <v>30</v>
      </c>
      <c r="R57" s="29">
        <f t="shared" si="29"/>
        <v>117</v>
      </c>
      <c r="S57" s="29">
        <f t="shared" si="29"/>
        <v>0</v>
      </c>
      <c r="T57" s="29">
        <f t="shared" si="2"/>
        <v>117</v>
      </c>
      <c r="U57" s="29">
        <v>0</v>
      </c>
      <c r="V57" s="29">
        <v>1.8</v>
      </c>
      <c r="W57" s="105">
        <v>0.2</v>
      </c>
      <c r="X57" s="54">
        <f t="shared" si="3"/>
        <v>2</v>
      </c>
      <c r="Y57" s="29">
        <v>1.8</v>
      </c>
      <c r="Z57" s="105">
        <v>0.2</v>
      </c>
      <c r="AA57" s="54">
        <f t="shared" si="4"/>
        <v>2</v>
      </c>
      <c r="AB57" s="54">
        <v>0</v>
      </c>
      <c r="AC57" s="54">
        <v>0</v>
      </c>
      <c r="AD57" s="54">
        <v>0</v>
      </c>
      <c r="AE57" s="54">
        <v>0</v>
      </c>
      <c r="AF57" s="54">
        <v>0</v>
      </c>
      <c r="AG57" s="54">
        <v>6.54</v>
      </c>
      <c r="AH57" s="54">
        <v>0</v>
      </c>
      <c r="AI57" s="54">
        <v>7.5</v>
      </c>
      <c r="AJ57" s="54">
        <f t="shared" si="5"/>
        <v>7.5</v>
      </c>
      <c r="AK57" s="54">
        <f t="shared" si="6"/>
        <v>1.8</v>
      </c>
      <c r="AL57" s="54">
        <f t="shared" si="7"/>
        <v>0.2</v>
      </c>
      <c r="AM57" s="54">
        <f t="shared" si="8"/>
        <v>2</v>
      </c>
      <c r="AN57" s="6"/>
      <c r="AO57" s="6"/>
      <c r="AP57" s="6"/>
      <c r="AQ57" s="54">
        <v>0</v>
      </c>
      <c r="AR57" s="54">
        <v>0</v>
      </c>
      <c r="AS57" s="54">
        <v>0</v>
      </c>
      <c r="AT57" s="54">
        <v>0</v>
      </c>
      <c r="AU57" s="101">
        <v>0</v>
      </c>
      <c r="AV57" s="101"/>
      <c r="AW57" s="54">
        <v>22.74</v>
      </c>
      <c r="AX57" s="54">
        <v>2.5099999999999998</v>
      </c>
      <c r="AY57" s="54">
        <f>AW57+AX57</f>
        <v>25.25</v>
      </c>
      <c r="AZ57" s="54">
        <v>1.53</v>
      </c>
      <c r="BA57" s="54">
        <v>3.57</v>
      </c>
      <c r="BB57" s="54">
        <v>0.39</v>
      </c>
      <c r="BC57" s="54">
        <v>4.74</v>
      </c>
      <c r="BD57" s="54">
        <v>0.13</v>
      </c>
      <c r="BE57" s="106">
        <f t="shared" si="11"/>
        <v>32.04</v>
      </c>
      <c r="BF57" s="106">
        <f t="shared" si="12"/>
        <v>2.71</v>
      </c>
      <c r="BG57" s="106">
        <f t="shared" si="13"/>
        <v>34.75</v>
      </c>
      <c r="BH57" s="106">
        <f t="shared" si="14"/>
        <v>6.54</v>
      </c>
      <c r="BI57" s="106">
        <f t="shared" si="15"/>
        <v>1.53</v>
      </c>
      <c r="BJ57" s="106">
        <f t="shared" si="16"/>
        <v>3.57</v>
      </c>
      <c r="BK57" s="106">
        <f t="shared" si="17"/>
        <v>0.39</v>
      </c>
      <c r="BL57" s="106">
        <f t="shared" si="18"/>
        <v>3.96</v>
      </c>
      <c r="BM57" s="106">
        <f t="shared" si="19"/>
        <v>4.74</v>
      </c>
      <c r="BN57" s="106">
        <f t="shared" si="19"/>
        <v>0.13</v>
      </c>
      <c r="BO57" s="106">
        <f t="shared" si="20"/>
        <v>4.87</v>
      </c>
      <c r="BP57" s="106">
        <f t="shared" si="21"/>
        <v>48.42</v>
      </c>
      <c r="BQ57" s="106">
        <f t="shared" si="22"/>
        <v>3.23</v>
      </c>
      <c r="BR57" s="106">
        <f t="shared" si="23"/>
        <v>51.65</v>
      </c>
      <c r="BS57" s="54">
        <v>0</v>
      </c>
      <c r="BT57" s="54">
        <v>1.8</v>
      </c>
      <c r="BU57" s="54">
        <v>0.2</v>
      </c>
      <c r="BV57" s="54">
        <f t="shared" si="24"/>
        <v>2</v>
      </c>
      <c r="BW57" s="54">
        <v>0</v>
      </c>
      <c r="BX57" s="54">
        <v>0</v>
      </c>
      <c r="BY57" s="54">
        <v>0</v>
      </c>
      <c r="BZ57" s="54">
        <v>0</v>
      </c>
      <c r="CA57" s="54">
        <v>0</v>
      </c>
      <c r="CB57" s="54">
        <v>0</v>
      </c>
      <c r="CC57" s="54">
        <f t="shared" si="25"/>
        <v>1.8</v>
      </c>
      <c r="CD57" s="54">
        <f t="shared" si="26"/>
        <v>0.2</v>
      </c>
      <c r="CE57" s="54">
        <f t="shared" si="27"/>
        <v>2</v>
      </c>
      <c r="CF57" s="44" t="s">
        <v>71</v>
      </c>
      <c r="CG57" s="112" t="s">
        <v>33</v>
      </c>
    </row>
    <row r="58" spans="1:85">
      <c r="A58" s="14">
        <v>37</v>
      </c>
      <c r="B58" s="27" t="s">
        <v>102</v>
      </c>
      <c r="C58" s="120" t="s">
        <v>796</v>
      </c>
      <c r="D58" s="2" t="s">
        <v>27</v>
      </c>
      <c r="E58" s="1" t="s">
        <v>62</v>
      </c>
      <c r="F58" s="4" t="s">
        <v>27</v>
      </c>
      <c r="G58" s="1" t="s">
        <v>103</v>
      </c>
      <c r="H58" s="31">
        <v>5</v>
      </c>
      <c r="I58" s="29">
        <v>4</v>
      </c>
      <c r="J58" s="29">
        <v>1</v>
      </c>
      <c r="K58" s="29">
        <f t="shared" si="28"/>
        <v>5</v>
      </c>
      <c r="L58" s="40" t="s">
        <v>30</v>
      </c>
      <c r="M58" s="42" t="s">
        <v>48</v>
      </c>
      <c r="N58" s="48" t="e">
        <f>IF(#REF!=0,"2018-19","2019-20")</f>
        <v>#REF!</v>
      </c>
      <c r="O58" s="29">
        <v>0</v>
      </c>
      <c r="P58" s="29">
        <v>0</v>
      </c>
      <c r="Q58" s="29">
        <f t="shared" si="1"/>
        <v>0</v>
      </c>
      <c r="R58" s="29">
        <f t="shared" si="29"/>
        <v>4</v>
      </c>
      <c r="S58" s="29">
        <f t="shared" si="29"/>
        <v>1</v>
      </c>
      <c r="T58" s="29">
        <f t="shared" si="2"/>
        <v>5</v>
      </c>
      <c r="U58" s="29">
        <v>3</v>
      </c>
      <c r="V58" s="29">
        <v>0</v>
      </c>
      <c r="W58" s="105">
        <v>0</v>
      </c>
      <c r="X58" s="54">
        <f t="shared" si="3"/>
        <v>0</v>
      </c>
      <c r="Y58" s="29">
        <v>0</v>
      </c>
      <c r="Z58" s="105">
        <v>0</v>
      </c>
      <c r="AA58" s="54">
        <f t="shared" si="4"/>
        <v>0</v>
      </c>
      <c r="AB58" s="54">
        <v>0</v>
      </c>
      <c r="AC58" s="54">
        <v>1.8</v>
      </c>
      <c r="AD58" s="54">
        <v>0.2</v>
      </c>
      <c r="AE58" s="54">
        <v>0</v>
      </c>
      <c r="AF58" s="54">
        <v>0</v>
      </c>
      <c r="AG58" s="54"/>
      <c r="AH58" s="54">
        <v>0</v>
      </c>
      <c r="AI58" s="54">
        <v>0</v>
      </c>
      <c r="AJ58" s="54">
        <f t="shared" si="5"/>
        <v>0</v>
      </c>
      <c r="AK58" s="54">
        <f t="shared" si="6"/>
        <v>1.8</v>
      </c>
      <c r="AL58" s="54">
        <f t="shared" si="7"/>
        <v>0.2</v>
      </c>
      <c r="AM58" s="54">
        <f t="shared" si="8"/>
        <v>2</v>
      </c>
      <c r="AN58" s="54"/>
      <c r="AO58" s="54"/>
      <c r="AP58" s="54">
        <f t="shared" si="9"/>
        <v>0</v>
      </c>
      <c r="AQ58" s="54"/>
      <c r="AR58" s="54"/>
      <c r="AS58" s="54"/>
      <c r="AT58" s="54"/>
      <c r="AU58" s="101"/>
      <c r="AV58" s="101"/>
      <c r="AW58" s="54">
        <v>0</v>
      </c>
      <c r="AX58" s="54">
        <v>0</v>
      </c>
      <c r="AY58" s="54">
        <f t="shared" si="10"/>
        <v>0</v>
      </c>
      <c r="AZ58" s="54">
        <v>0</v>
      </c>
      <c r="BA58" s="54">
        <v>0</v>
      </c>
      <c r="BB58" s="54">
        <v>0</v>
      </c>
      <c r="BC58" s="54">
        <v>0</v>
      </c>
      <c r="BD58" s="54">
        <v>0</v>
      </c>
      <c r="BE58" s="106">
        <f t="shared" si="11"/>
        <v>0</v>
      </c>
      <c r="BF58" s="106">
        <f t="shared" si="12"/>
        <v>0</v>
      </c>
      <c r="BG58" s="106">
        <f t="shared" si="13"/>
        <v>0</v>
      </c>
      <c r="BH58" s="106">
        <f t="shared" si="14"/>
        <v>0</v>
      </c>
      <c r="BI58" s="106">
        <f t="shared" si="15"/>
        <v>0</v>
      </c>
      <c r="BJ58" s="106">
        <f t="shared" si="16"/>
        <v>1.8</v>
      </c>
      <c r="BK58" s="106">
        <f t="shared" si="17"/>
        <v>0.2</v>
      </c>
      <c r="BL58" s="106">
        <f t="shared" si="18"/>
        <v>2</v>
      </c>
      <c r="BM58" s="106">
        <f t="shared" si="19"/>
        <v>0</v>
      </c>
      <c r="BN58" s="106">
        <f t="shared" si="19"/>
        <v>0</v>
      </c>
      <c r="BO58" s="106">
        <f t="shared" si="20"/>
        <v>0</v>
      </c>
      <c r="BP58" s="106">
        <f t="shared" si="21"/>
        <v>1.8</v>
      </c>
      <c r="BQ58" s="106">
        <f t="shared" si="22"/>
        <v>0.2</v>
      </c>
      <c r="BR58" s="106">
        <f t="shared" si="23"/>
        <v>2</v>
      </c>
      <c r="BS58" s="54">
        <v>0</v>
      </c>
      <c r="BT58" s="54">
        <v>0</v>
      </c>
      <c r="BU58" s="54">
        <v>0</v>
      </c>
      <c r="BV58" s="54">
        <f t="shared" si="24"/>
        <v>0</v>
      </c>
      <c r="BW58" s="54">
        <v>0</v>
      </c>
      <c r="BX58" s="54">
        <v>0</v>
      </c>
      <c r="BY58" s="54">
        <v>0</v>
      </c>
      <c r="BZ58" s="54">
        <v>0</v>
      </c>
      <c r="CA58" s="54">
        <v>0</v>
      </c>
      <c r="CB58" s="54">
        <v>0</v>
      </c>
      <c r="CC58" s="54">
        <f t="shared" si="25"/>
        <v>0</v>
      </c>
      <c r="CD58" s="54">
        <f t="shared" si="26"/>
        <v>0</v>
      </c>
      <c r="CE58" s="54">
        <f t="shared" si="27"/>
        <v>0</v>
      </c>
      <c r="CF58" s="45"/>
      <c r="CG58" s="63" t="s">
        <v>40</v>
      </c>
    </row>
    <row r="59" spans="1:85" ht="31.5">
      <c r="A59" s="14">
        <v>38</v>
      </c>
      <c r="B59" s="27" t="s">
        <v>104</v>
      </c>
      <c r="C59" s="120" t="s">
        <v>797</v>
      </c>
      <c r="D59" s="2" t="s">
        <v>27</v>
      </c>
      <c r="E59" s="1" t="s">
        <v>62</v>
      </c>
      <c r="F59" s="4" t="s">
        <v>27</v>
      </c>
      <c r="G59" s="1" t="s">
        <v>105</v>
      </c>
      <c r="H59" s="31">
        <v>4</v>
      </c>
      <c r="I59" s="29">
        <v>10</v>
      </c>
      <c r="J59" s="29">
        <v>0</v>
      </c>
      <c r="K59" s="29">
        <f t="shared" si="28"/>
        <v>10</v>
      </c>
      <c r="L59" s="40" t="s">
        <v>57</v>
      </c>
      <c r="M59" s="42" t="s">
        <v>58</v>
      </c>
      <c r="N59" s="48" t="e">
        <f>IF(#REF!=0,"2018-19","2019-20")</f>
        <v>#REF!</v>
      </c>
      <c r="O59" s="29">
        <v>0</v>
      </c>
      <c r="P59" s="29">
        <v>0</v>
      </c>
      <c r="Q59" s="29">
        <f t="shared" si="1"/>
        <v>0</v>
      </c>
      <c r="R59" s="29">
        <f t="shared" si="29"/>
        <v>10</v>
      </c>
      <c r="S59" s="29">
        <f t="shared" si="29"/>
        <v>0</v>
      </c>
      <c r="T59" s="29">
        <f t="shared" si="2"/>
        <v>10</v>
      </c>
      <c r="U59" s="29">
        <v>0</v>
      </c>
      <c r="V59" s="29">
        <v>1.8</v>
      </c>
      <c r="W59" s="105">
        <v>0.2</v>
      </c>
      <c r="X59" s="54">
        <f t="shared" si="3"/>
        <v>2</v>
      </c>
      <c r="Y59" s="29">
        <v>1.8</v>
      </c>
      <c r="Z59" s="105">
        <v>0.2</v>
      </c>
      <c r="AA59" s="54">
        <f t="shared" si="4"/>
        <v>2</v>
      </c>
      <c r="AB59" s="54">
        <v>0</v>
      </c>
      <c r="AC59" s="54">
        <v>0</v>
      </c>
      <c r="AD59" s="54">
        <v>0</v>
      </c>
      <c r="AE59" s="54">
        <v>0</v>
      </c>
      <c r="AF59" s="54">
        <v>0</v>
      </c>
      <c r="AG59" s="54"/>
      <c r="AH59" s="54">
        <v>0</v>
      </c>
      <c r="AI59" s="54">
        <v>0</v>
      </c>
      <c r="AJ59" s="54">
        <f t="shared" si="5"/>
        <v>0</v>
      </c>
      <c r="AK59" s="54">
        <f t="shared" si="6"/>
        <v>1.8</v>
      </c>
      <c r="AL59" s="54">
        <f t="shared" si="7"/>
        <v>0.2</v>
      </c>
      <c r="AM59" s="54">
        <f t="shared" si="8"/>
        <v>2</v>
      </c>
      <c r="AN59" s="54"/>
      <c r="AO59" s="54"/>
      <c r="AP59" s="54">
        <f t="shared" si="9"/>
        <v>0</v>
      </c>
      <c r="AQ59" s="54"/>
      <c r="AR59" s="54"/>
      <c r="AS59" s="54"/>
      <c r="AT59" s="54"/>
      <c r="AU59" s="101"/>
      <c r="AV59" s="101"/>
      <c r="AW59" s="54">
        <v>0</v>
      </c>
      <c r="AX59" s="54">
        <v>0</v>
      </c>
      <c r="AY59" s="54">
        <f t="shared" si="10"/>
        <v>0</v>
      </c>
      <c r="AZ59" s="54">
        <v>0</v>
      </c>
      <c r="BA59" s="54">
        <v>0</v>
      </c>
      <c r="BB59" s="54">
        <v>0</v>
      </c>
      <c r="BC59" s="54">
        <v>0</v>
      </c>
      <c r="BD59" s="54">
        <v>0</v>
      </c>
      <c r="BE59" s="106">
        <f t="shared" si="11"/>
        <v>1.8</v>
      </c>
      <c r="BF59" s="106">
        <f t="shared" si="12"/>
        <v>0.2</v>
      </c>
      <c r="BG59" s="106">
        <f t="shared" si="13"/>
        <v>2</v>
      </c>
      <c r="BH59" s="106">
        <f t="shared" si="14"/>
        <v>0</v>
      </c>
      <c r="BI59" s="106">
        <f t="shared" si="15"/>
        <v>0</v>
      </c>
      <c r="BJ59" s="106">
        <f t="shared" si="16"/>
        <v>0</v>
      </c>
      <c r="BK59" s="106">
        <f t="shared" si="17"/>
        <v>0</v>
      </c>
      <c r="BL59" s="106">
        <f t="shared" si="18"/>
        <v>0</v>
      </c>
      <c r="BM59" s="106">
        <f t="shared" si="19"/>
        <v>0</v>
      </c>
      <c r="BN59" s="106">
        <f t="shared" si="19"/>
        <v>0</v>
      </c>
      <c r="BO59" s="106">
        <f t="shared" si="20"/>
        <v>0</v>
      </c>
      <c r="BP59" s="106">
        <f t="shared" si="21"/>
        <v>1.8</v>
      </c>
      <c r="BQ59" s="106">
        <f t="shared" si="22"/>
        <v>0.2</v>
      </c>
      <c r="BR59" s="106">
        <f t="shared" si="23"/>
        <v>2</v>
      </c>
      <c r="BS59" s="54">
        <v>0</v>
      </c>
      <c r="BT59" s="54">
        <v>1.8</v>
      </c>
      <c r="BU59" s="54">
        <v>0.2</v>
      </c>
      <c r="BV59" s="54">
        <f t="shared" si="24"/>
        <v>2</v>
      </c>
      <c r="BW59" s="54">
        <v>0</v>
      </c>
      <c r="BX59" s="54">
        <v>0</v>
      </c>
      <c r="BY59" s="54">
        <v>0</v>
      </c>
      <c r="BZ59" s="54">
        <v>0</v>
      </c>
      <c r="CA59" s="54">
        <v>0</v>
      </c>
      <c r="CB59" s="54">
        <v>0</v>
      </c>
      <c r="CC59" s="54">
        <f t="shared" si="25"/>
        <v>1.8</v>
      </c>
      <c r="CD59" s="54">
        <f t="shared" si="26"/>
        <v>0.2</v>
      </c>
      <c r="CE59" s="54">
        <f t="shared" si="27"/>
        <v>2</v>
      </c>
      <c r="CF59" s="44" t="s">
        <v>71</v>
      </c>
      <c r="CG59" s="63" t="s">
        <v>33</v>
      </c>
    </row>
    <row r="60" spans="1:85" ht="20.25" customHeight="1">
      <c r="A60" s="14">
        <v>39</v>
      </c>
      <c r="B60" s="27" t="s">
        <v>107</v>
      </c>
      <c r="C60" s="120" t="s">
        <v>798</v>
      </c>
      <c r="D60" s="2" t="s">
        <v>27</v>
      </c>
      <c r="E60" s="1" t="s">
        <v>62</v>
      </c>
      <c r="F60" s="4" t="s">
        <v>27</v>
      </c>
      <c r="G60" s="1" t="s">
        <v>27</v>
      </c>
      <c r="H60" s="31">
        <v>3.5</v>
      </c>
      <c r="I60" s="29">
        <v>20</v>
      </c>
      <c r="J60" s="29">
        <v>0</v>
      </c>
      <c r="K60" s="29">
        <f t="shared" si="28"/>
        <v>20</v>
      </c>
      <c r="L60" s="40" t="s">
        <v>57</v>
      </c>
      <c r="M60" s="42" t="s">
        <v>58</v>
      </c>
      <c r="N60" s="48" t="e">
        <f>IF(#REF!=0,"2018-19","2019-20")</f>
        <v>#REF!</v>
      </c>
      <c r="O60" s="29">
        <v>0</v>
      </c>
      <c r="P60" s="29">
        <v>0</v>
      </c>
      <c r="Q60" s="29">
        <f t="shared" si="1"/>
        <v>0</v>
      </c>
      <c r="R60" s="29">
        <f t="shared" si="29"/>
        <v>20</v>
      </c>
      <c r="S60" s="29">
        <f t="shared" si="29"/>
        <v>0</v>
      </c>
      <c r="T60" s="29">
        <f t="shared" si="2"/>
        <v>20</v>
      </c>
      <c r="U60" s="29">
        <v>0</v>
      </c>
      <c r="V60" s="29">
        <v>2.7</v>
      </c>
      <c r="W60" s="105">
        <v>0.30000000000000004</v>
      </c>
      <c r="X60" s="54">
        <f t="shared" si="3"/>
        <v>3</v>
      </c>
      <c r="Y60" s="29">
        <v>2.7</v>
      </c>
      <c r="Z60" s="105">
        <v>0.30000000000000004</v>
      </c>
      <c r="AA60" s="54">
        <f t="shared" si="4"/>
        <v>3</v>
      </c>
      <c r="AB60" s="54">
        <v>0</v>
      </c>
      <c r="AC60" s="54">
        <v>0</v>
      </c>
      <c r="AD60" s="54">
        <v>0</v>
      </c>
      <c r="AE60" s="54">
        <v>0</v>
      </c>
      <c r="AF60" s="54">
        <v>0</v>
      </c>
      <c r="AG60" s="54"/>
      <c r="AH60" s="54">
        <v>0</v>
      </c>
      <c r="AI60" s="54">
        <v>0</v>
      </c>
      <c r="AJ60" s="54">
        <f t="shared" si="5"/>
        <v>0</v>
      </c>
      <c r="AK60" s="54">
        <f t="shared" si="6"/>
        <v>2.7</v>
      </c>
      <c r="AL60" s="54">
        <f t="shared" si="7"/>
        <v>0.30000000000000004</v>
      </c>
      <c r="AM60" s="54">
        <f t="shared" si="8"/>
        <v>3</v>
      </c>
      <c r="AN60" s="54"/>
      <c r="AO60" s="54"/>
      <c r="AP60" s="54">
        <f t="shared" si="9"/>
        <v>0</v>
      </c>
      <c r="AQ60" s="54"/>
      <c r="AR60" s="54"/>
      <c r="AS60" s="54"/>
      <c r="AT60" s="54"/>
      <c r="AU60" s="101"/>
      <c r="AV60" s="101"/>
      <c r="AW60" s="54">
        <v>0</v>
      </c>
      <c r="AX60" s="54">
        <v>0</v>
      </c>
      <c r="AY60" s="54">
        <f t="shared" si="10"/>
        <v>0</v>
      </c>
      <c r="AZ60" s="54">
        <v>0</v>
      </c>
      <c r="BA60" s="54">
        <v>0</v>
      </c>
      <c r="BB60" s="54">
        <v>0</v>
      </c>
      <c r="BC60" s="54">
        <v>0</v>
      </c>
      <c r="BD60" s="54">
        <v>0</v>
      </c>
      <c r="BE60" s="106">
        <f t="shared" si="11"/>
        <v>2.7</v>
      </c>
      <c r="BF60" s="106">
        <f t="shared" si="12"/>
        <v>0.30000000000000004</v>
      </c>
      <c r="BG60" s="106">
        <f t="shared" si="13"/>
        <v>3</v>
      </c>
      <c r="BH60" s="106">
        <f t="shared" si="14"/>
        <v>0</v>
      </c>
      <c r="BI60" s="106">
        <f t="shared" si="15"/>
        <v>0</v>
      </c>
      <c r="BJ60" s="106">
        <f t="shared" si="16"/>
        <v>0</v>
      </c>
      <c r="BK60" s="106">
        <f t="shared" si="17"/>
        <v>0</v>
      </c>
      <c r="BL60" s="106">
        <f t="shared" si="18"/>
        <v>0</v>
      </c>
      <c r="BM60" s="106">
        <f t="shared" si="19"/>
        <v>0</v>
      </c>
      <c r="BN60" s="106">
        <f t="shared" si="19"/>
        <v>0</v>
      </c>
      <c r="BO60" s="106">
        <f t="shared" si="20"/>
        <v>0</v>
      </c>
      <c r="BP60" s="106">
        <f t="shared" si="21"/>
        <v>2.7</v>
      </c>
      <c r="BQ60" s="106">
        <f t="shared" si="22"/>
        <v>0.30000000000000004</v>
      </c>
      <c r="BR60" s="106">
        <f t="shared" si="23"/>
        <v>3</v>
      </c>
      <c r="BS60" s="54">
        <v>0</v>
      </c>
      <c r="BT60" s="54">
        <v>0</v>
      </c>
      <c r="BU60" s="54">
        <v>0</v>
      </c>
      <c r="BV60" s="54">
        <f t="shared" si="24"/>
        <v>0</v>
      </c>
      <c r="BW60" s="54">
        <v>0</v>
      </c>
      <c r="BX60" s="54">
        <v>0</v>
      </c>
      <c r="BY60" s="54">
        <v>0</v>
      </c>
      <c r="BZ60" s="54">
        <v>0</v>
      </c>
      <c r="CA60" s="54">
        <v>0</v>
      </c>
      <c r="CB60" s="54">
        <v>0</v>
      </c>
      <c r="CC60" s="54">
        <f t="shared" si="25"/>
        <v>0</v>
      </c>
      <c r="CD60" s="54">
        <f t="shared" si="26"/>
        <v>0</v>
      </c>
      <c r="CE60" s="54">
        <f t="shared" si="27"/>
        <v>0</v>
      </c>
      <c r="CF60" s="44" t="s">
        <v>71</v>
      </c>
      <c r="CG60" s="63" t="s">
        <v>106</v>
      </c>
    </row>
    <row r="61" spans="1:85" ht="24.75" customHeight="1">
      <c r="A61" s="14">
        <v>42</v>
      </c>
      <c r="B61" s="27" t="s">
        <v>108</v>
      </c>
      <c r="C61" s="120" t="s">
        <v>796</v>
      </c>
      <c r="D61" s="2" t="s">
        <v>27</v>
      </c>
      <c r="E61" s="1" t="s">
        <v>62</v>
      </c>
      <c r="F61" s="4" t="s">
        <v>27</v>
      </c>
      <c r="G61" s="1" t="s">
        <v>109</v>
      </c>
      <c r="H61" s="31">
        <v>3.5</v>
      </c>
      <c r="I61" s="29">
        <v>1.5</v>
      </c>
      <c r="J61" s="29">
        <v>3.5</v>
      </c>
      <c r="K61" s="29">
        <f t="shared" si="28"/>
        <v>5</v>
      </c>
      <c r="L61" s="40" t="s">
        <v>57</v>
      </c>
      <c r="M61" s="42" t="s">
        <v>58</v>
      </c>
      <c r="N61" s="48" t="e">
        <f>IF(#REF!=0,"2018-19","2019-20")</f>
        <v>#REF!</v>
      </c>
      <c r="O61" s="29">
        <v>0</v>
      </c>
      <c r="P61" s="29">
        <v>0</v>
      </c>
      <c r="Q61" s="29">
        <f t="shared" si="1"/>
        <v>0</v>
      </c>
      <c r="R61" s="29">
        <f t="shared" si="29"/>
        <v>1.5</v>
      </c>
      <c r="S61" s="29">
        <f t="shared" si="29"/>
        <v>3.5</v>
      </c>
      <c r="T61" s="29">
        <f t="shared" si="2"/>
        <v>5</v>
      </c>
      <c r="U61" s="29">
        <v>3.5</v>
      </c>
      <c r="V61" s="29">
        <v>0.9</v>
      </c>
      <c r="W61" s="105">
        <v>0.1</v>
      </c>
      <c r="X61" s="54">
        <f t="shared" si="3"/>
        <v>1</v>
      </c>
      <c r="Y61" s="29">
        <v>0.9</v>
      </c>
      <c r="Z61" s="105">
        <v>0.1</v>
      </c>
      <c r="AA61" s="54">
        <f t="shared" si="4"/>
        <v>1</v>
      </c>
      <c r="AB61" s="54">
        <v>0</v>
      </c>
      <c r="AC61" s="54">
        <v>0</v>
      </c>
      <c r="AD61" s="54">
        <v>0</v>
      </c>
      <c r="AE61" s="54">
        <v>0</v>
      </c>
      <c r="AF61" s="54">
        <v>0</v>
      </c>
      <c r="AG61" s="54"/>
      <c r="AH61" s="54">
        <v>0</v>
      </c>
      <c r="AI61" s="54">
        <v>0</v>
      </c>
      <c r="AJ61" s="54">
        <f t="shared" si="5"/>
        <v>0</v>
      </c>
      <c r="AK61" s="54">
        <f t="shared" si="6"/>
        <v>0.9</v>
      </c>
      <c r="AL61" s="54">
        <f t="shared" si="7"/>
        <v>0.1</v>
      </c>
      <c r="AM61" s="54">
        <f t="shared" si="8"/>
        <v>1</v>
      </c>
      <c r="AN61" s="54"/>
      <c r="AO61" s="54"/>
      <c r="AP61" s="54">
        <f t="shared" si="9"/>
        <v>0</v>
      </c>
      <c r="AQ61" s="54"/>
      <c r="AR61" s="54"/>
      <c r="AS61" s="54"/>
      <c r="AT61" s="54"/>
      <c r="AU61" s="101"/>
      <c r="AV61" s="101"/>
      <c r="AW61" s="54">
        <v>0</v>
      </c>
      <c r="AX61" s="54">
        <v>0</v>
      </c>
      <c r="AY61" s="54">
        <f t="shared" si="10"/>
        <v>0</v>
      </c>
      <c r="AZ61" s="54">
        <v>0</v>
      </c>
      <c r="BA61" s="54">
        <v>0</v>
      </c>
      <c r="BB61" s="54">
        <v>0</v>
      </c>
      <c r="BC61" s="54">
        <v>0</v>
      </c>
      <c r="BD61" s="54">
        <v>0</v>
      </c>
      <c r="BE61" s="106">
        <f t="shared" si="11"/>
        <v>0.9</v>
      </c>
      <c r="BF61" s="106">
        <f t="shared" si="12"/>
        <v>0.1</v>
      </c>
      <c r="BG61" s="106">
        <f t="shared" si="13"/>
        <v>1</v>
      </c>
      <c r="BH61" s="106">
        <f t="shared" si="14"/>
        <v>0</v>
      </c>
      <c r="BI61" s="106">
        <f t="shared" si="15"/>
        <v>0</v>
      </c>
      <c r="BJ61" s="106">
        <f t="shared" si="16"/>
        <v>0</v>
      </c>
      <c r="BK61" s="106">
        <f t="shared" si="17"/>
        <v>0</v>
      </c>
      <c r="BL61" s="106">
        <f t="shared" si="18"/>
        <v>0</v>
      </c>
      <c r="BM61" s="106">
        <f t="shared" si="19"/>
        <v>0</v>
      </c>
      <c r="BN61" s="106">
        <f t="shared" si="19"/>
        <v>0</v>
      </c>
      <c r="BO61" s="106">
        <f t="shared" si="20"/>
        <v>0</v>
      </c>
      <c r="BP61" s="106">
        <f t="shared" si="21"/>
        <v>0.9</v>
      </c>
      <c r="BQ61" s="106">
        <f t="shared" si="22"/>
        <v>0.1</v>
      </c>
      <c r="BR61" s="106">
        <f t="shared" si="23"/>
        <v>1</v>
      </c>
      <c r="BS61" s="54">
        <v>0</v>
      </c>
      <c r="BT61" s="54">
        <v>0.9</v>
      </c>
      <c r="BU61" s="54">
        <v>0.1</v>
      </c>
      <c r="BV61" s="54">
        <f t="shared" si="24"/>
        <v>1</v>
      </c>
      <c r="BW61" s="54">
        <v>0</v>
      </c>
      <c r="BX61" s="54">
        <v>0</v>
      </c>
      <c r="BY61" s="54">
        <v>0</v>
      </c>
      <c r="BZ61" s="54">
        <v>0</v>
      </c>
      <c r="CA61" s="54">
        <v>0</v>
      </c>
      <c r="CB61" s="54">
        <v>0</v>
      </c>
      <c r="CC61" s="54">
        <f t="shared" si="25"/>
        <v>0.9</v>
      </c>
      <c r="CD61" s="54">
        <f t="shared" si="26"/>
        <v>0.1</v>
      </c>
      <c r="CE61" s="54">
        <f t="shared" si="27"/>
        <v>1</v>
      </c>
      <c r="CF61" s="44" t="s">
        <v>71</v>
      </c>
      <c r="CG61" s="63" t="s">
        <v>106</v>
      </c>
    </row>
    <row r="62" spans="1:85" ht="31.5">
      <c r="A62" s="14">
        <v>43</v>
      </c>
      <c r="B62" s="27" t="s">
        <v>110</v>
      </c>
      <c r="C62" s="120" t="s">
        <v>796</v>
      </c>
      <c r="D62" s="2" t="s">
        <v>27</v>
      </c>
      <c r="E62" s="1" t="s">
        <v>62</v>
      </c>
      <c r="F62" s="4" t="s">
        <v>27</v>
      </c>
      <c r="G62" s="1" t="s">
        <v>65</v>
      </c>
      <c r="H62" s="31">
        <v>5</v>
      </c>
      <c r="I62" s="29">
        <v>2</v>
      </c>
      <c r="J62" s="29">
        <v>3</v>
      </c>
      <c r="K62" s="29">
        <f t="shared" si="28"/>
        <v>5</v>
      </c>
      <c r="L62" s="40" t="s">
        <v>57</v>
      </c>
      <c r="M62" s="42" t="s">
        <v>58</v>
      </c>
      <c r="N62" s="48" t="e">
        <f>IF(#REF!=0,"2018-19","2019-20")</f>
        <v>#REF!</v>
      </c>
      <c r="O62" s="29">
        <v>0</v>
      </c>
      <c r="P62" s="29">
        <v>0</v>
      </c>
      <c r="Q62" s="29">
        <f t="shared" si="1"/>
        <v>0</v>
      </c>
      <c r="R62" s="29">
        <f t="shared" si="29"/>
        <v>2</v>
      </c>
      <c r="S62" s="29">
        <f t="shared" si="29"/>
        <v>3</v>
      </c>
      <c r="T62" s="29">
        <f t="shared" si="2"/>
        <v>5</v>
      </c>
      <c r="U62" s="29">
        <v>3</v>
      </c>
      <c r="V62" s="29">
        <v>0.9</v>
      </c>
      <c r="W62" s="105">
        <v>0.1</v>
      </c>
      <c r="X62" s="54">
        <f t="shared" si="3"/>
        <v>1</v>
      </c>
      <c r="Y62" s="29">
        <v>0.9</v>
      </c>
      <c r="Z62" s="105">
        <v>0.1</v>
      </c>
      <c r="AA62" s="54">
        <f t="shared" si="4"/>
        <v>1</v>
      </c>
      <c r="AB62" s="54">
        <v>0</v>
      </c>
      <c r="AC62" s="54">
        <v>0</v>
      </c>
      <c r="AD62" s="54">
        <v>0</v>
      </c>
      <c r="AE62" s="54">
        <v>0</v>
      </c>
      <c r="AF62" s="54">
        <v>0</v>
      </c>
      <c r="AG62" s="54"/>
      <c r="AH62" s="54">
        <v>0</v>
      </c>
      <c r="AI62" s="54">
        <v>0</v>
      </c>
      <c r="AJ62" s="54">
        <f t="shared" si="5"/>
        <v>0</v>
      </c>
      <c r="AK62" s="54">
        <f t="shared" si="6"/>
        <v>0.9</v>
      </c>
      <c r="AL62" s="54">
        <f t="shared" si="7"/>
        <v>0.1</v>
      </c>
      <c r="AM62" s="54">
        <f t="shared" si="8"/>
        <v>1</v>
      </c>
      <c r="AN62" s="54"/>
      <c r="AO62" s="54"/>
      <c r="AP62" s="54">
        <f t="shared" si="9"/>
        <v>0</v>
      </c>
      <c r="AQ62" s="54"/>
      <c r="AR62" s="54"/>
      <c r="AS62" s="54"/>
      <c r="AT62" s="54"/>
      <c r="AU62" s="101"/>
      <c r="AV62" s="101"/>
      <c r="AW62" s="54">
        <v>0</v>
      </c>
      <c r="AX62" s="54">
        <v>0</v>
      </c>
      <c r="AY62" s="54">
        <f t="shared" si="10"/>
        <v>0</v>
      </c>
      <c r="AZ62" s="54">
        <v>0</v>
      </c>
      <c r="BA62" s="54">
        <v>0</v>
      </c>
      <c r="BB62" s="54">
        <v>0</v>
      </c>
      <c r="BC62" s="54">
        <v>0</v>
      </c>
      <c r="BD62" s="54">
        <v>0</v>
      </c>
      <c r="BE62" s="106">
        <f t="shared" si="11"/>
        <v>0.9</v>
      </c>
      <c r="BF62" s="106">
        <f t="shared" si="12"/>
        <v>0.1</v>
      </c>
      <c r="BG62" s="106">
        <f t="shared" si="13"/>
        <v>1</v>
      </c>
      <c r="BH62" s="106">
        <f t="shared" si="14"/>
        <v>0</v>
      </c>
      <c r="BI62" s="106">
        <f t="shared" si="15"/>
        <v>0</v>
      </c>
      <c r="BJ62" s="106">
        <f t="shared" si="16"/>
        <v>0</v>
      </c>
      <c r="BK62" s="106">
        <f t="shared" si="17"/>
        <v>0</v>
      </c>
      <c r="BL62" s="106">
        <f t="shared" si="18"/>
        <v>0</v>
      </c>
      <c r="BM62" s="106">
        <f t="shared" si="19"/>
        <v>0</v>
      </c>
      <c r="BN62" s="106">
        <f t="shared" si="19"/>
        <v>0</v>
      </c>
      <c r="BO62" s="106">
        <f t="shared" si="20"/>
        <v>0</v>
      </c>
      <c r="BP62" s="106">
        <f t="shared" si="21"/>
        <v>0.9</v>
      </c>
      <c r="BQ62" s="106">
        <f t="shared" si="22"/>
        <v>0.1</v>
      </c>
      <c r="BR62" s="106">
        <f t="shared" si="23"/>
        <v>1</v>
      </c>
      <c r="BS62" s="54">
        <v>0</v>
      </c>
      <c r="BT62" s="54">
        <v>0</v>
      </c>
      <c r="BU62" s="54">
        <v>0</v>
      </c>
      <c r="BV62" s="54">
        <f t="shared" si="24"/>
        <v>0</v>
      </c>
      <c r="BW62" s="54">
        <v>0</v>
      </c>
      <c r="BX62" s="54">
        <v>0</v>
      </c>
      <c r="BY62" s="54">
        <v>0</v>
      </c>
      <c r="BZ62" s="54">
        <v>0</v>
      </c>
      <c r="CA62" s="54">
        <v>0</v>
      </c>
      <c r="CB62" s="54">
        <v>0</v>
      </c>
      <c r="CC62" s="54">
        <f t="shared" si="25"/>
        <v>0</v>
      </c>
      <c r="CD62" s="54">
        <f t="shared" si="26"/>
        <v>0</v>
      </c>
      <c r="CE62" s="54">
        <f t="shared" si="27"/>
        <v>0</v>
      </c>
      <c r="CF62" s="44" t="s">
        <v>71</v>
      </c>
      <c r="CG62" s="63" t="s">
        <v>40</v>
      </c>
    </row>
    <row r="63" spans="1:85" ht="31.5">
      <c r="A63" s="14">
        <v>44</v>
      </c>
      <c r="B63" s="27" t="s">
        <v>997</v>
      </c>
      <c r="C63" s="120" t="s">
        <v>796</v>
      </c>
      <c r="D63" s="2" t="s">
        <v>27</v>
      </c>
      <c r="E63" s="1" t="s">
        <v>62</v>
      </c>
      <c r="F63" s="4" t="s">
        <v>27</v>
      </c>
      <c r="G63" s="1" t="s">
        <v>75</v>
      </c>
      <c r="H63" s="31">
        <v>2</v>
      </c>
      <c r="I63" s="29">
        <v>9.06</v>
      </c>
      <c r="J63" s="29">
        <v>6</v>
      </c>
      <c r="K63" s="29">
        <f t="shared" si="28"/>
        <v>15.06</v>
      </c>
      <c r="L63" s="40" t="s">
        <v>57</v>
      </c>
      <c r="M63" s="42" t="s">
        <v>58</v>
      </c>
      <c r="N63" s="48" t="e">
        <f>IF(#REF!=0,"2018-19","2019-20")</f>
        <v>#REF!</v>
      </c>
      <c r="O63" s="29">
        <v>0</v>
      </c>
      <c r="P63" s="29">
        <v>0</v>
      </c>
      <c r="Q63" s="29">
        <f t="shared" si="1"/>
        <v>0</v>
      </c>
      <c r="R63" s="29">
        <f t="shared" si="29"/>
        <v>9.06</v>
      </c>
      <c r="S63" s="29">
        <f t="shared" si="29"/>
        <v>6</v>
      </c>
      <c r="T63" s="29">
        <f t="shared" si="2"/>
        <v>15.06</v>
      </c>
      <c r="U63" s="29">
        <v>5</v>
      </c>
      <c r="V63" s="29">
        <v>0.9</v>
      </c>
      <c r="W63" s="105">
        <v>0.1</v>
      </c>
      <c r="X63" s="54">
        <f t="shared" si="3"/>
        <v>1</v>
      </c>
      <c r="Y63" s="29">
        <v>0.9</v>
      </c>
      <c r="Z63" s="105">
        <v>0.1</v>
      </c>
      <c r="AA63" s="54">
        <f t="shared" si="4"/>
        <v>1</v>
      </c>
      <c r="AB63" s="54">
        <v>0</v>
      </c>
      <c r="AC63" s="54">
        <v>0</v>
      </c>
      <c r="AD63" s="54">
        <v>0</v>
      </c>
      <c r="AE63" s="54">
        <v>0</v>
      </c>
      <c r="AF63" s="54">
        <v>0</v>
      </c>
      <c r="AG63" s="54"/>
      <c r="AH63" s="54">
        <v>5.65</v>
      </c>
      <c r="AI63" s="54">
        <v>0</v>
      </c>
      <c r="AJ63" s="54">
        <f t="shared" si="5"/>
        <v>5.65</v>
      </c>
      <c r="AK63" s="54">
        <f t="shared" si="6"/>
        <v>0.9</v>
      </c>
      <c r="AL63" s="54">
        <f t="shared" si="7"/>
        <v>0.1</v>
      </c>
      <c r="AM63" s="54">
        <f t="shared" si="8"/>
        <v>1</v>
      </c>
      <c r="AN63" s="54"/>
      <c r="AO63" s="54"/>
      <c r="AP63" s="54">
        <f t="shared" si="9"/>
        <v>0</v>
      </c>
      <c r="AQ63" s="54"/>
      <c r="AR63" s="54"/>
      <c r="AS63" s="54"/>
      <c r="AT63" s="54"/>
      <c r="AU63" s="101"/>
      <c r="AV63" s="101"/>
      <c r="AW63" s="54">
        <v>0</v>
      </c>
      <c r="AX63" s="54">
        <v>0</v>
      </c>
      <c r="AY63" s="54">
        <f t="shared" si="10"/>
        <v>0</v>
      </c>
      <c r="AZ63" s="54">
        <v>0</v>
      </c>
      <c r="BA63" s="54">
        <v>0</v>
      </c>
      <c r="BB63" s="54">
        <v>0</v>
      </c>
      <c r="BC63" s="54">
        <v>0</v>
      </c>
      <c r="BD63" s="54">
        <v>0</v>
      </c>
      <c r="BE63" s="106">
        <f t="shared" si="11"/>
        <v>0.9</v>
      </c>
      <c r="BF63" s="106">
        <f t="shared" si="12"/>
        <v>0.1</v>
      </c>
      <c r="BG63" s="106">
        <f t="shared" si="13"/>
        <v>1</v>
      </c>
      <c r="BH63" s="106">
        <f t="shared" si="14"/>
        <v>0</v>
      </c>
      <c r="BI63" s="106">
        <f t="shared" si="15"/>
        <v>0</v>
      </c>
      <c r="BJ63" s="106">
        <f t="shared" si="16"/>
        <v>5.65</v>
      </c>
      <c r="BK63" s="106">
        <f t="shared" si="17"/>
        <v>0</v>
      </c>
      <c r="BL63" s="106">
        <f t="shared" si="18"/>
        <v>5.65</v>
      </c>
      <c r="BM63" s="106">
        <f t="shared" si="19"/>
        <v>0</v>
      </c>
      <c r="BN63" s="106">
        <f t="shared" si="19"/>
        <v>0</v>
      </c>
      <c r="BO63" s="106">
        <f t="shared" si="20"/>
        <v>0</v>
      </c>
      <c r="BP63" s="106">
        <f t="shared" si="21"/>
        <v>6.5500000000000007</v>
      </c>
      <c r="BQ63" s="106">
        <f t="shared" si="22"/>
        <v>0.1</v>
      </c>
      <c r="BR63" s="106">
        <f t="shared" si="23"/>
        <v>6.65</v>
      </c>
      <c r="BS63" s="54">
        <v>0</v>
      </c>
      <c r="BT63" s="54">
        <v>0.9</v>
      </c>
      <c r="BU63" s="54">
        <v>0.1</v>
      </c>
      <c r="BV63" s="54">
        <f t="shared" si="24"/>
        <v>1</v>
      </c>
      <c r="BW63" s="54">
        <v>0</v>
      </c>
      <c r="BX63" s="54">
        <v>0</v>
      </c>
      <c r="BY63" s="54">
        <v>0</v>
      </c>
      <c r="BZ63" s="54">
        <v>0</v>
      </c>
      <c r="CA63" s="54">
        <v>0</v>
      </c>
      <c r="CB63" s="54">
        <v>0</v>
      </c>
      <c r="CC63" s="54">
        <f t="shared" si="25"/>
        <v>0.9</v>
      </c>
      <c r="CD63" s="54">
        <f t="shared" si="26"/>
        <v>0.1</v>
      </c>
      <c r="CE63" s="54">
        <f t="shared" si="27"/>
        <v>1</v>
      </c>
      <c r="CF63" s="44" t="s">
        <v>71</v>
      </c>
      <c r="CG63" s="63" t="s">
        <v>40</v>
      </c>
    </row>
    <row r="64" spans="1:85" ht="47.25">
      <c r="A64" s="14">
        <v>45</v>
      </c>
      <c r="B64" s="27" t="s">
        <v>111</v>
      </c>
      <c r="C64" s="120" t="s">
        <v>796</v>
      </c>
      <c r="D64" s="2" t="s">
        <v>27</v>
      </c>
      <c r="E64" s="1" t="s">
        <v>62</v>
      </c>
      <c r="F64" s="4" t="s">
        <v>27</v>
      </c>
      <c r="G64" s="1" t="s">
        <v>75</v>
      </c>
      <c r="H64" s="31">
        <v>2</v>
      </c>
      <c r="I64" s="29">
        <v>3</v>
      </c>
      <c r="J64" s="29">
        <v>2</v>
      </c>
      <c r="K64" s="29">
        <f t="shared" si="28"/>
        <v>5</v>
      </c>
      <c r="L64" s="40" t="s">
        <v>57</v>
      </c>
      <c r="M64" s="42" t="s">
        <v>58</v>
      </c>
      <c r="N64" s="48" t="e">
        <f>IF(#REF!=0,"2018-19","2019-20")</f>
        <v>#REF!</v>
      </c>
      <c r="O64" s="29">
        <v>0</v>
      </c>
      <c r="P64" s="29">
        <v>0</v>
      </c>
      <c r="Q64" s="29">
        <f t="shared" si="1"/>
        <v>0</v>
      </c>
      <c r="R64" s="29">
        <f t="shared" si="29"/>
        <v>3</v>
      </c>
      <c r="S64" s="29">
        <f t="shared" si="29"/>
        <v>2</v>
      </c>
      <c r="T64" s="29">
        <f t="shared" si="2"/>
        <v>5</v>
      </c>
      <c r="U64" s="29">
        <v>2</v>
      </c>
      <c r="V64" s="29">
        <v>0.9</v>
      </c>
      <c r="W64" s="105">
        <v>0.1</v>
      </c>
      <c r="X64" s="54">
        <f t="shared" si="3"/>
        <v>1</v>
      </c>
      <c r="Y64" s="29">
        <v>0.9</v>
      </c>
      <c r="Z64" s="105">
        <v>0.1</v>
      </c>
      <c r="AA64" s="54">
        <f t="shared" si="4"/>
        <v>1</v>
      </c>
      <c r="AB64" s="54">
        <v>0</v>
      </c>
      <c r="AC64" s="54">
        <v>0</v>
      </c>
      <c r="AD64" s="54">
        <v>0</v>
      </c>
      <c r="AE64" s="54">
        <v>0</v>
      </c>
      <c r="AF64" s="54">
        <v>0</v>
      </c>
      <c r="AG64" s="54"/>
      <c r="AH64" s="54">
        <v>0</v>
      </c>
      <c r="AI64" s="54">
        <v>0</v>
      </c>
      <c r="AJ64" s="54">
        <f t="shared" si="5"/>
        <v>0</v>
      </c>
      <c r="AK64" s="54">
        <f t="shared" si="6"/>
        <v>0.9</v>
      </c>
      <c r="AL64" s="54">
        <f t="shared" si="7"/>
        <v>0.1</v>
      </c>
      <c r="AM64" s="54">
        <f t="shared" si="8"/>
        <v>1</v>
      </c>
      <c r="AN64" s="54"/>
      <c r="AO64" s="54"/>
      <c r="AP64" s="54">
        <f t="shared" si="9"/>
        <v>0</v>
      </c>
      <c r="AQ64" s="54"/>
      <c r="AR64" s="54"/>
      <c r="AS64" s="54"/>
      <c r="AT64" s="54"/>
      <c r="AU64" s="101"/>
      <c r="AV64" s="101"/>
      <c r="AW64" s="54">
        <v>0</v>
      </c>
      <c r="AX64" s="54">
        <v>0</v>
      </c>
      <c r="AY64" s="54">
        <f t="shared" si="10"/>
        <v>0</v>
      </c>
      <c r="AZ64" s="54">
        <v>0</v>
      </c>
      <c r="BA64" s="54">
        <v>0</v>
      </c>
      <c r="BB64" s="54">
        <v>0</v>
      </c>
      <c r="BC64" s="54">
        <v>0</v>
      </c>
      <c r="BD64" s="54">
        <v>0</v>
      </c>
      <c r="BE64" s="106">
        <f t="shared" si="11"/>
        <v>0.9</v>
      </c>
      <c r="BF64" s="106">
        <f t="shared" si="12"/>
        <v>0.1</v>
      </c>
      <c r="BG64" s="106">
        <f t="shared" si="13"/>
        <v>1</v>
      </c>
      <c r="BH64" s="106">
        <f t="shared" si="14"/>
        <v>0</v>
      </c>
      <c r="BI64" s="106">
        <f t="shared" si="15"/>
        <v>0</v>
      </c>
      <c r="BJ64" s="106">
        <f t="shared" si="16"/>
        <v>0</v>
      </c>
      <c r="BK64" s="106">
        <f t="shared" si="17"/>
        <v>0</v>
      </c>
      <c r="BL64" s="106">
        <f t="shared" si="18"/>
        <v>0</v>
      </c>
      <c r="BM64" s="106">
        <f t="shared" si="19"/>
        <v>0</v>
      </c>
      <c r="BN64" s="106">
        <f t="shared" si="19"/>
        <v>0</v>
      </c>
      <c r="BO64" s="106">
        <f t="shared" si="20"/>
        <v>0</v>
      </c>
      <c r="BP64" s="106">
        <f t="shared" si="21"/>
        <v>0.9</v>
      </c>
      <c r="BQ64" s="106">
        <f t="shared" si="22"/>
        <v>0.1</v>
      </c>
      <c r="BR64" s="106">
        <f t="shared" si="23"/>
        <v>1</v>
      </c>
      <c r="BS64" s="54">
        <v>0</v>
      </c>
      <c r="BT64" s="54">
        <v>0</v>
      </c>
      <c r="BU64" s="54">
        <v>0</v>
      </c>
      <c r="BV64" s="54">
        <f t="shared" si="24"/>
        <v>0</v>
      </c>
      <c r="BW64" s="54">
        <v>0</v>
      </c>
      <c r="BX64" s="54">
        <v>0</v>
      </c>
      <c r="BY64" s="54">
        <v>0</v>
      </c>
      <c r="BZ64" s="54">
        <v>0</v>
      </c>
      <c r="CA64" s="54">
        <v>0</v>
      </c>
      <c r="CB64" s="54">
        <v>0</v>
      </c>
      <c r="CC64" s="54">
        <f t="shared" si="25"/>
        <v>0</v>
      </c>
      <c r="CD64" s="54">
        <f t="shared" si="26"/>
        <v>0</v>
      </c>
      <c r="CE64" s="54">
        <f t="shared" si="27"/>
        <v>0</v>
      </c>
      <c r="CF64" s="44" t="s">
        <v>71</v>
      </c>
      <c r="CG64" s="63" t="s">
        <v>51</v>
      </c>
    </row>
    <row r="65" spans="1:85" ht="31.5">
      <c r="A65" s="14">
        <v>46</v>
      </c>
      <c r="B65" s="27" t="s">
        <v>112</v>
      </c>
      <c r="C65" s="120" t="s">
        <v>796</v>
      </c>
      <c r="D65" s="2" t="s">
        <v>27</v>
      </c>
      <c r="E65" s="1" t="s">
        <v>62</v>
      </c>
      <c r="F65" s="4" t="s">
        <v>27</v>
      </c>
      <c r="G65" s="1" t="s">
        <v>68</v>
      </c>
      <c r="H65" s="31">
        <v>4</v>
      </c>
      <c r="I65" s="29">
        <v>3</v>
      </c>
      <c r="J65" s="29">
        <v>2</v>
      </c>
      <c r="K65" s="29">
        <f t="shared" si="28"/>
        <v>5</v>
      </c>
      <c r="L65" s="40" t="s">
        <v>57</v>
      </c>
      <c r="M65" s="42" t="s">
        <v>58</v>
      </c>
      <c r="N65" s="48" t="e">
        <f>IF(#REF!=0,"2018-19","2019-20")</f>
        <v>#REF!</v>
      </c>
      <c r="O65" s="29">
        <v>0</v>
      </c>
      <c r="P65" s="29">
        <v>0</v>
      </c>
      <c r="Q65" s="29">
        <f t="shared" si="1"/>
        <v>0</v>
      </c>
      <c r="R65" s="29">
        <f t="shared" si="29"/>
        <v>3</v>
      </c>
      <c r="S65" s="29">
        <f t="shared" si="29"/>
        <v>2</v>
      </c>
      <c r="T65" s="29">
        <f t="shared" si="2"/>
        <v>5</v>
      </c>
      <c r="U65" s="29">
        <v>2</v>
      </c>
      <c r="V65" s="29">
        <v>0.9</v>
      </c>
      <c r="W65" s="105">
        <v>0.1</v>
      </c>
      <c r="X65" s="54">
        <f t="shared" si="3"/>
        <v>1</v>
      </c>
      <c r="Y65" s="29">
        <v>0.9</v>
      </c>
      <c r="Z65" s="105">
        <v>0.1</v>
      </c>
      <c r="AA65" s="54">
        <f t="shared" si="4"/>
        <v>1</v>
      </c>
      <c r="AB65" s="54">
        <v>0</v>
      </c>
      <c r="AC65" s="54">
        <v>0</v>
      </c>
      <c r="AD65" s="54">
        <v>0</v>
      </c>
      <c r="AE65" s="54">
        <v>0</v>
      </c>
      <c r="AF65" s="54">
        <v>0</v>
      </c>
      <c r="AG65" s="54"/>
      <c r="AH65" s="54">
        <v>0</v>
      </c>
      <c r="AI65" s="54">
        <v>0</v>
      </c>
      <c r="AJ65" s="54">
        <f t="shared" si="5"/>
        <v>0</v>
      </c>
      <c r="AK65" s="54">
        <f t="shared" si="6"/>
        <v>0.9</v>
      </c>
      <c r="AL65" s="54">
        <f t="shared" si="7"/>
        <v>0.1</v>
      </c>
      <c r="AM65" s="54">
        <f t="shared" si="8"/>
        <v>1</v>
      </c>
      <c r="AN65" s="54"/>
      <c r="AO65" s="54"/>
      <c r="AP65" s="54">
        <f t="shared" si="9"/>
        <v>0</v>
      </c>
      <c r="AQ65" s="54"/>
      <c r="AR65" s="54"/>
      <c r="AS65" s="54"/>
      <c r="AT65" s="54"/>
      <c r="AU65" s="101"/>
      <c r="AV65" s="101"/>
      <c r="AW65" s="54">
        <v>0</v>
      </c>
      <c r="AX65" s="54">
        <v>0</v>
      </c>
      <c r="AY65" s="54">
        <f t="shared" si="10"/>
        <v>0</v>
      </c>
      <c r="AZ65" s="54">
        <v>0</v>
      </c>
      <c r="BA65" s="54">
        <v>0</v>
      </c>
      <c r="BB65" s="54">
        <v>0</v>
      </c>
      <c r="BC65" s="54">
        <v>0</v>
      </c>
      <c r="BD65" s="54">
        <v>0</v>
      </c>
      <c r="BE65" s="106">
        <f t="shared" si="11"/>
        <v>0.9</v>
      </c>
      <c r="BF65" s="106">
        <f t="shared" si="12"/>
        <v>0.1</v>
      </c>
      <c r="BG65" s="106">
        <f t="shared" si="13"/>
        <v>1</v>
      </c>
      <c r="BH65" s="106">
        <f t="shared" si="14"/>
        <v>0</v>
      </c>
      <c r="BI65" s="106">
        <f t="shared" si="15"/>
        <v>0</v>
      </c>
      <c r="BJ65" s="106">
        <f t="shared" si="16"/>
        <v>0</v>
      </c>
      <c r="BK65" s="106">
        <f t="shared" si="17"/>
        <v>0</v>
      </c>
      <c r="BL65" s="106">
        <f t="shared" si="18"/>
        <v>0</v>
      </c>
      <c r="BM65" s="106">
        <f t="shared" si="19"/>
        <v>0</v>
      </c>
      <c r="BN65" s="106">
        <f t="shared" si="19"/>
        <v>0</v>
      </c>
      <c r="BO65" s="106">
        <f t="shared" si="20"/>
        <v>0</v>
      </c>
      <c r="BP65" s="106">
        <f t="shared" si="21"/>
        <v>0.9</v>
      </c>
      <c r="BQ65" s="106">
        <f t="shared" si="22"/>
        <v>0.1</v>
      </c>
      <c r="BR65" s="106">
        <f t="shared" si="23"/>
        <v>1</v>
      </c>
      <c r="BS65" s="54">
        <v>0</v>
      </c>
      <c r="BT65" s="54">
        <v>0</v>
      </c>
      <c r="BU65" s="54">
        <v>0</v>
      </c>
      <c r="BV65" s="54">
        <f t="shared" si="24"/>
        <v>0</v>
      </c>
      <c r="BW65" s="54">
        <v>0</v>
      </c>
      <c r="BX65" s="54">
        <v>0</v>
      </c>
      <c r="BY65" s="54">
        <v>0</v>
      </c>
      <c r="BZ65" s="54">
        <v>0</v>
      </c>
      <c r="CA65" s="54">
        <v>0</v>
      </c>
      <c r="CB65" s="54">
        <v>0</v>
      </c>
      <c r="CC65" s="54">
        <f t="shared" si="25"/>
        <v>0</v>
      </c>
      <c r="CD65" s="54">
        <f t="shared" si="26"/>
        <v>0</v>
      </c>
      <c r="CE65" s="54">
        <f t="shared" si="27"/>
        <v>0</v>
      </c>
      <c r="CF65" s="44" t="s">
        <v>71</v>
      </c>
      <c r="CG65" s="63" t="s">
        <v>40</v>
      </c>
    </row>
    <row r="66" spans="1:85" ht="47.25">
      <c r="A66" s="14">
        <v>47</v>
      </c>
      <c r="B66" s="27" t="s">
        <v>113</v>
      </c>
      <c r="C66" s="120" t="s">
        <v>796</v>
      </c>
      <c r="D66" s="2" t="s">
        <v>27</v>
      </c>
      <c r="E66" s="1" t="s">
        <v>62</v>
      </c>
      <c r="F66" s="4" t="s">
        <v>27</v>
      </c>
      <c r="G66" s="1" t="s">
        <v>68</v>
      </c>
      <c r="H66" s="31">
        <v>4</v>
      </c>
      <c r="I66" s="29">
        <v>2</v>
      </c>
      <c r="J66" s="29">
        <v>3</v>
      </c>
      <c r="K66" s="29">
        <f t="shared" si="28"/>
        <v>5</v>
      </c>
      <c r="L66" s="40" t="s">
        <v>57</v>
      </c>
      <c r="M66" s="42" t="s">
        <v>58</v>
      </c>
      <c r="N66" s="48" t="e">
        <f>IF(#REF!=0,"2018-19","2019-20")</f>
        <v>#REF!</v>
      </c>
      <c r="O66" s="29">
        <v>0</v>
      </c>
      <c r="P66" s="29">
        <v>0</v>
      </c>
      <c r="Q66" s="29">
        <f t="shared" si="1"/>
        <v>0</v>
      </c>
      <c r="R66" s="29">
        <f t="shared" si="29"/>
        <v>2</v>
      </c>
      <c r="S66" s="29">
        <f t="shared" si="29"/>
        <v>3</v>
      </c>
      <c r="T66" s="29">
        <f t="shared" si="2"/>
        <v>5</v>
      </c>
      <c r="U66" s="29">
        <v>3</v>
      </c>
      <c r="V66" s="29">
        <v>0.9</v>
      </c>
      <c r="W66" s="105">
        <v>0.1</v>
      </c>
      <c r="X66" s="54">
        <f t="shared" si="3"/>
        <v>1</v>
      </c>
      <c r="Y66" s="29">
        <v>0.9</v>
      </c>
      <c r="Z66" s="105">
        <v>0.1</v>
      </c>
      <c r="AA66" s="54">
        <f t="shared" si="4"/>
        <v>1</v>
      </c>
      <c r="AB66" s="54">
        <v>0</v>
      </c>
      <c r="AC66" s="54">
        <v>0</v>
      </c>
      <c r="AD66" s="54">
        <v>0</v>
      </c>
      <c r="AE66" s="54">
        <v>0</v>
      </c>
      <c r="AF66" s="54">
        <v>0</v>
      </c>
      <c r="AG66" s="54"/>
      <c r="AH66" s="54">
        <v>0</v>
      </c>
      <c r="AI66" s="54">
        <v>0</v>
      </c>
      <c r="AJ66" s="54">
        <f t="shared" si="5"/>
        <v>0</v>
      </c>
      <c r="AK66" s="54">
        <f t="shared" si="6"/>
        <v>0.9</v>
      </c>
      <c r="AL66" s="54">
        <f t="shared" si="7"/>
        <v>0.1</v>
      </c>
      <c r="AM66" s="54">
        <f t="shared" si="8"/>
        <v>1</v>
      </c>
      <c r="AN66" s="54"/>
      <c r="AO66" s="54"/>
      <c r="AP66" s="54">
        <f t="shared" si="9"/>
        <v>0</v>
      </c>
      <c r="AQ66" s="54"/>
      <c r="AR66" s="54"/>
      <c r="AS66" s="54"/>
      <c r="AT66" s="54"/>
      <c r="AU66" s="101"/>
      <c r="AV66" s="101"/>
      <c r="AW66" s="54">
        <v>0</v>
      </c>
      <c r="AX66" s="54">
        <v>0</v>
      </c>
      <c r="AY66" s="54">
        <f t="shared" si="10"/>
        <v>0</v>
      </c>
      <c r="AZ66" s="54">
        <v>0</v>
      </c>
      <c r="BA66" s="54">
        <v>0</v>
      </c>
      <c r="BB66" s="54">
        <v>0</v>
      </c>
      <c r="BC66" s="54">
        <v>0</v>
      </c>
      <c r="BD66" s="54">
        <v>0</v>
      </c>
      <c r="BE66" s="106">
        <f t="shared" si="11"/>
        <v>0.9</v>
      </c>
      <c r="BF66" s="106">
        <f t="shared" si="12"/>
        <v>0.1</v>
      </c>
      <c r="BG66" s="106">
        <f t="shared" si="13"/>
        <v>1</v>
      </c>
      <c r="BH66" s="106">
        <f t="shared" si="14"/>
        <v>0</v>
      </c>
      <c r="BI66" s="106">
        <f t="shared" si="15"/>
        <v>0</v>
      </c>
      <c r="BJ66" s="106">
        <f t="shared" si="16"/>
        <v>0</v>
      </c>
      <c r="BK66" s="106">
        <f t="shared" si="17"/>
        <v>0</v>
      </c>
      <c r="BL66" s="106">
        <f t="shared" si="18"/>
        <v>0</v>
      </c>
      <c r="BM66" s="106">
        <f t="shared" si="19"/>
        <v>0</v>
      </c>
      <c r="BN66" s="106">
        <f t="shared" si="19"/>
        <v>0</v>
      </c>
      <c r="BO66" s="106">
        <f t="shared" si="20"/>
        <v>0</v>
      </c>
      <c r="BP66" s="106">
        <f t="shared" si="21"/>
        <v>0.9</v>
      </c>
      <c r="BQ66" s="106">
        <f t="shared" si="22"/>
        <v>0.1</v>
      </c>
      <c r="BR66" s="106">
        <f t="shared" si="23"/>
        <v>1</v>
      </c>
      <c r="BS66" s="54">
        <v>0</v>
      </c>
      <c r="BT66" s="54">
        <v>0</v>
      </c>
      <c r="BU66" s="54">
        <v>0</v>
      </c>
      <c r="BV66" s="54">
        <f t="shared" si="24"/>
        <v>0</v>
      </c>
      <c r="BW66" s="54">
        <v>0</v>
      </c>
      <c r="BX66" s="54">
        <v>0</v>
      </c>
      <c r="BY66" s="54">
        <v>0</v>
      </c>
      <c r="BZ66" s="54">
        <v>0</v>
      </c>
      <c r="CA66" s="54">
        <v>0</v>
      </c>
      <c r="CB66" s="54">
        <v>0</v>
      </c>
      <c r="CC66" s="54">
        <f t="shared" si="25"/>
        <v>0</v>
      </c>
      <c r="CD66" s="54">
        <f t="shared" si="26"/>
        <v>0</v>
      </c>
      <c r="CE66" s="54">
        <f t="shared" si="27"/>
        <v>0</v>
      </c>
      <c r="CF66" s="44" t="s">
        <v>71</v>
      </c>
      <c r="CG66" s="63" t="s">
        <v>40</v>
      </c>
    </row>
    <row r="67" spans="1:85" ht="31.5">
      <c r="A67" s="14">
        <v>48</v>
      </c>
      <c r="B67" s="27" t="s">
        <v>114</v>
      </c>
      <c r="C67" s="120" t="s">
        <v>796</v>
      </c>
      <c r="D67" s="2" t="s">
        <v>27</v>
      </c>
      <c r="E67" s="1" t="s">
        <v>62</v>
      </c>
      <c r="F67" s="4" t="s">
        <v>27</v>
      </c>
      <c r="G67" s="1" t="s">
        <v>67</v>
      </c>
      <c r="H67" s="31">
        <v>4</v>
      </c>
      <c r="I67" s="29">
        <v>4</v>
      </c>
      <c r="J67" s="29">
        <v>1</v>
      </c>
      <c r="K67" s="29">
        <f t="shared" si="28"/>
        <v>5</v>
      </c>
      <c r="L67" s="40" t="s">
        <v>57</v>
      </c>
      <c r="M67" s="42" t="s">
        <v>58</v>
      </c>
      <c r="N67" s="48" t="e">
        <f>IF(#REF!=0,"2018-19","2019-20")</f>
        <v>#REF!</v>
      </c>
      <c r="O67" s="29">
        <v>0</v>
      </c>
      <c r="P67" s="29">
        <v>0</v>
      </c>
      <c r="Q67" s="29">
        <f t="shared" si="1"/>
        <v>0</v>
      </c>
      <c r="R67" s="29">
        <f t="shared" si="29"/>
        <v>4</v>
      </c>
      <c r="S67" s="29">
        <f t="shared" si="29"/>
        <v>1</v>
      </c>
      <c r="T67" s="29">
        <f t="shared" si="2"/>
        <v>5</v>
      </c>
      <c r="U67" s="29">
        <v>3</v>
      </c>
      <c r="V67" s="29">
        <v>0.9</v>
      </c>
      <c r="W67" s="105">
        <v>0.1</v>
      </c>
      <c r="X67" s="54">
        <f t="shared" si="3"/>
        <v>1</v>
      </c>
      <c r="Y67" s="29">
        <v>0.9</v>
      </c>
      <c r="Z67" s="105">
        <v>0.1</v>
      </c>
      <c r="AA67" s="54">
        <f t="shared" si="4"/>
        <v>1</v>
      </c>
      <c r="AB67" s="54">
        <v>0</v>
      </c>
      <c r="AC67" s="54">
        <v>0</v>
      </c>
      <c r="AD67" s="54">
        <v>0</v>
      </c>
      <c r="AE67" s="54">
        <v>0</v>
      </c>
      <c r="AF67" s="54">
        <v>0</v>
      </c>
      <c r="AG67" s="54"/>
      <c r="AH67" s="54">
        <v>0</v>
      </c>
      <c r="AI67" s="54">
        <v>0</v>
      </c>
      <c r="AJ67" s="54">
        <f t="shared" si="5"/>
        <v>0</v>
      </c>
      <c r="AK67" s="54">
        <f t="shared" si="6"/>
        <v>0.9</v>
      </c>
      <c r="AL67" s="54">
        <f t="shared" si="7"/>
        <v>0.1</v>
      </c>
      <c r="AM67" s="54">
        <f t="shared" si="8"/>
        <v>1</v>
      </c>
      <c r="AN67" s="54">
        <v>0.9</v>
      </c>
      <c r="AO67" s="54">
        <v>0.1</v>
      </c>
      <c r="AP67" s="54">
        <f t="shared" si="9"/>
        <v>1</v>
      </c>
      <c r="AQ67" s="54"/>
      <c r="AR67" s="54"/>
      <c r="AS67" s="54"/>
      <c r="AT67" s="54"/>
      <c r="AU67" s="101"/>
      <c r="AV67" s="101"/>
      <c r="AW67" s="54">
        <v>0</v>
      </c>
      <c r="AX67" s="54">
        <v>0</v>
      </c>
      <c r="AY67" s="54">
        <f t="shared" si="10"/>
        <v>0</v>
      </c>
      <c r="AZ67" s="54">
        <v>0</v>
      </c>
      <c r="BA67" s="54">
        <v>0</v>
      </c>
      <c r="BB67" s="54">
        <v>0</v>
      </c>
      <c r="BC67" s="54">
        <v>0</v>
      </c>
      <c r="BD67" s="54">
        <v>0</v>
      </c>
      <c r="BE67" s="106">
        <f t="shared" si="11"/>
        <v>0</v>
      </c>
      <c r="BF67" s="106">
        <f t="shared" si="12"/>
        <v>0</v>
      </c>
      <c r="BG67" s="106">
        <f t="shared" si="13"/>
        <v>0</v>
      </c>
      <c r="BH67" s="106">
        <f t="shared" si="14"/>
        <v>0</v>
      </c>
      <c r="BI67" s="106">
        <f t="shared" si="15"/>
        <v>0</v>
      </c>
      <c r="BJ67" s="106">
        <f t="shared" si="16"/>
        <v>0</v>
      </c>
      <c r="BK67" s="106">
        <f t="shared" si="17"/>
        <v>0</v>
      </c>
      <c r="BL67" s="106">
        <f t="shared" si="18"/>
        <v>0</v>
      </c>
      <c r="BM67" s="106">
        <f t="shared" si="19"/>
        <v>0</v>
      </c>
      <c r="BN67" s="106">
        <f t="shared" si="19"/>
        <v>0</v>
      </c>
      <c r="BO67" s="106">
        <f t="shared" si="20"/>
        <v>0</v>
      </c>
      <c r="BP67" s="106">
        <f t="shared" si="21"/>
        <v>0</v>
      </c>
      <c r="BQ67" s="106">
        <f t="shared" si="22"/>
        <v>0</v>
      </c>
      <c r="BR67" s="106">
        <f t="shared" si="23"/>
        <v>0</v>
      </c>
      <c r="BS67" s="54">
        <v>0</v>
      </c>
      <c r="BT67" s="54">
        <v>0</v>
      </c>
      <c r="BU67" s="54">
        <v>0</v>
      </c>
      <c r="BV67" s="54">
        <f t="shared" si="24"/>
        <v>0</v>
      </c>
      <c r="BW67" s="54">
        <v>0</v>
      </c>
      <c r="BX67" s="54">
        <v>0</v>
      </c>
      <c r="BY67" s="54">
        <v>0</v>
      </c>
      <c r="BZ67" s="54">
        <v>0</v>
      </c>
      <c r="CA67" s="54">
        <v>0</v>
      </c>
      <c r="CB67" s="54">
        <v>0</v>
      </c>
      <c r="CC67" s="54">
        <f t="shared" si="25"/>
        <v>0</v>
      </c>
      <c r="CD67" s="54">
        <f t="shared" si="26"/>
        <v>0</v>
      </c>
      <c r="CE67" s="54">
        <f t="shared" si="27"/>
        <v>0</v>
      </c>
      <c r="CF67" s="44" t="s">
        <v>71</v>
      </c>
      <c r="CG67" s="63" t="s">
        <v>40</v>
      </c>
    </row>
    <row r="68" spans="1:85" ht="31.5">
      <c r="A68" s="14">
        <v>49</v>
      </c>
      <c r="B68" s="27" t="s">
        <v>115</v>
      </c>
      <c r="C68" s="120" t="s">
        <v>796</v>
      </c>
      <c r="D68" s="2" t="s">
        <v>27</v>
      </c>
      <c r="E68" s="1" t="s">
        <v>62</v>
      </c>
      <c r="F68" s="4" t="s">
        <v>27</v>
      </c>
      <c r="G68" s="1" t="s">
        <v>68</v>
      </c>
      <c r="H68" s="31">
        <v>4</v>
      </c>
      <c r="I68" s="29">
        <v>2</v>
      </c>
      <c r="J68" s="29">
        <v>3</v>
      </c>
      <c r="K68" s="29">
        <f t="shared" si="28"/>
        <v>5</v>
      </c>
      <c r="L68" s="40" t="s">
        <v>57</v>
      </c>
      <c r="M68" s="42" t="s">
        <v>58</v>
      </c>
      <c r="N68" s="48" t="e">
        <f>IF(#REF!=0,"2018-19","2019-20")</f>
        <v>#REF!</v>
      </c>
      <c r="O68" s="29">
        <v>0</v>
      </c>
      <c r="P68" s="29">
        <v>0</v>
      </c>
      <c r="Q68" s="29">
        <f t="shared" si="1"/>
        <v>0</v>
      </c>
      <c r="R68" s="29">
        <f t="shared" si="29"/>
        <v>2</v>
      </c>
      <c r="S68" s="29">
        <f t="shared" si="29"/>
        <v>3</v>
      </c>
      <c r="T68" s="29">
        <f t="shared" si="2"/>
        <v>5</v>
      </c>
      <c r="U68" s="29">
        <v>3</v>
      </c>
      <c r="V68" s="29">
        <v>0.9</v>
      </c>
      <c r="W68" s="105">
        <v>0.1</v>
      </c>
      <c r="X68" s="54">
        <f t="shared" si="3"/>
        <v>1</v>
      </c>
      <c r="Y68" s="29">
        <v>0.9</v>
      </c>
      <c r="Z68" s="105">
        <v>0.1</v>
      </c>
      <c r="AA68" s="54">
        <f t="shared" si="4"/>
        <v>1</v>
      </c>
      <c r="AB68" s="54">
        <v>0</v>
      </c>
      <c r="AC68" s="54">
        <v>0</v>
      </c>
      <c r="AD68" s="54">
        <v>0</v>
      </c>
      <c r="AE68" s="54">
        <v>0</v>
      </c>
      <c r="AF68" s="54">
        <v>0</v>
      </c>
      <c r="AG68" s="54"/>
      <c r="AH68" s="54">
        <v>0</v>
      </c>
      <c r="AI68" s="54">
        <v>0</v>
      </c>
      <c r="AJ68" s="54">
        <f t="shared" si="5"/>
        <v>0</v>
      </c>
      <c r="AK68" s="54">
        <f t="shared" si="6"/>
        <v>0.9</v>
      </c>
      <c r="AL68" s="54">
        <f t="shared" si="7"/>
        <v>0.1</v>
      </c>
      <c r="AM68" s="54">
        <f t="shared" si="8"/>
        <v>1</v>
      </c>
      <c r="AN68" s="54"/>
      <c r="AO68" s="54"/>
      <c r="AP68" s="54">
        <f t="shared" si="9"/>
        <v>0</v>
      </c>
      <c r="AQ68" s="54"/>
      <c r="AR68" s="54"/>
      <c r="AS68" s="54"/>
      <c r="AT68" s="54"/>
      <c r="AU68" s="101"/>
      <c r="AV68" s="101"/>
      <c r="AW68" s="54">
        <v>0</v>
      </c>
      <c r="AX68" s="54">
        <v>0</v>
      </c>
      <c r="AY68" s="54">
        <f t="shared" si="10"/>
        <v>0</v>
      </c>
      <c r="AZ68" s="54">
        <v>0</v>
      </c>
      <c r="BA68" s="54">
        <v>0</v>
      </c>
      <c r="BB68" s="54">
        <v>0</v>
      </c>
      <c r="BC68" s="54">
        <v>0</v>
      </c>
      <c r="BD68" s="54">
        <v>0</v>
      </c>
      <c r="BE68" s="106">
        <f t="shared" si="11"/>
        <v>0.9</v>
      </c>
      <c r="BF68" s="106">
        <f t="shared" si="12"/>
        <v>0.1</v>
      </c>
      <c r="BG68" s="106">
        <f t="shared" si="13"/>
        <v>1</v>
      </c>
      <c r="BH68" s="106">
        <f t="shared" si="14"/>
        <v>0</v>
      </c>
      <c r="BI68" s="106">
        <f t="shared" si="15"/>
        <v>0</v>
      </c>
      <c r="BJ68" s="106">
        <f t="shared" si="16"/>
        <v>0</v>
      </c>
      <c r="BK68" s="106">
        <f t="shared" si="17"/>
        <v>0</v>
      </c>
      <c r="BL68" s="106">
        <f t="shared" si="18"/>
        <v>0</v>
      </c>
      <c r="BM68" s="106">
        <f t="shared" si="19"/>
        <v>0</v>
      </c>
      <c r="BN68" s="106">
        <f t="shared" si="19"/>
        <v>0</v>
      </c>
      <c r="BO68" s="106">
        <f t="shared" si="20"/>
        <v>0</v>
      </c>
      <c r="BP68" s="106">
        <f t="shared" si="21"/>
        <v>0.9</v>
      </c>
      <c r="BQ68" s="106">
        <f t="shared" si="22"/>
        <v>0.1</v>
      </c>
      <c r="BR68" s="106">
        <f t="shared" si="23"/>
        <v>1</v>
      </c>
      <c r="BS68" s="54">
        <v>0</v>
      </c>
      <c r="BT68" s="54">
        <v>0</v>
      </c>
      <c r="BU68" s="54">
        <v>0</v>
      </c>
      <c r="BV68" s="54">
        <f t="shared" si="24"/>
        <v>0</v>
      </c>
      <c r="BW68" s="54">
        <v>0</v>
      </c>
      <c r="BX68" s="54">
        <v>0</v>
      </c>
      <c r="BY68" s="54">
        <v>0</v>
      </c>
      <c r="BZ68" s="54">
        <v>0</v>
      </c>
      <c r="CA68" s="54">
        <v>0</v>
      </c>
      <c r="CB68" s="54">
        <v>0</v>
      </c>
      <c r="CC68" s="54">
        <f t="shared" si="25"/>
        <v>0</v>
      </c>
      <c r="CD68" s="54">
        <f t="shared" si="26"/>
        <v>0</v>
      </c>
      <c r="CE68" s="54">
        <f t="shared" si="27"/>
        <v>0</v>
      </c>
      <c r="CF68" s="44" t="s">
        <v>71</v>
      </c>
      <c r="CG68" s="63" t="s">
        <v>40</v>
      </c>
    </row>
    <row r="69" spans="1:85" ht="47.25">
      <c r="A69" s="14">
        <v>50</v>
      </c>
      <c r="B69" s="27" t="s">
        <v>116</v>
      </c>
      <c r="C69" s="120" t="s">
        <v>796</v>
      </c>
      <c r="D69" s="2" t="s">
        <v>27</v>
      </c>
      <c r="E69" s="1" t="s">
        <v>62</v>
      </c>
      <c r="F69" s="4" t="s">
        <v>27</v>
      </c>
      <c r="G69" s="1" t="s">
        <v>75</v>
      </c>
      <c r="H69" s="31">
        <v>2</v>
      </c>
      <c r="I69" s="29">
        <v>2.5</v>
      </c>
      <c r="J69" s="29">
        <v>3.5</v>
      </c>
      <c r="K69" s="29">
        <f t="shared" si="28"/>
        <v>6</v>
      </c>
      <c r="L69" s="40" t="s">
        <v>57</v>
      </c>
      <c r="M69" s="42" t="s">
        <v>58</v>
      </c>
      <c r="N69" s="48" t="e">
        <f>IF(#REF!=0,"2018-19","2019-20")</f>
        <v>#REF!</v>
      </c>
      <c r="O69" s="29">
        <v>0</v>
      </c>
      <c r="P69" s="29">
        <v>0</v>
      </c>
      <c r="Q69" s="29">
        <f t="shared" si="1"/>
        <v>0</v>
      </c>
      <c r="R69" s="29">
        <f t="shared" si="29"/>
        <v>2.5</v>
      </c>
      <c r="S69" s="29">
        <f t="shared" si="29"/>
        <v>3.5</v>
      </c>
      <c r="T69" s="29">
        <f t="shared" si="2"/>
        <v>6</v>
      </c>
      <c r="U69" s="29">
        <v>3.5</v>
      </c>
      <c r="V69" s="29">
        <v>0.9</v>
      </c>
      <c r="W69" s="105">
        <v>0.1</v>
      </c>
      <c r="X69" s="54">
        <f t="shared" si="3"/>
        <v>1</v>
      </c>
      <c r="Y69" s="29">
        <v>0.9</v>
      </c>
      <c r="Z69" s="105">
        <v>0.1</v>
      </c>
      <c r="AA69" s="54">
        <f t="shared" si="4"/>
        <v>1</v>
      </c>
      <c r="AB69" s="54">
        <v>0</v>
      </c>
      <c r="AC69" s="54">
        <v>0</v>
      </c>
      <c r="AD69" s="54">
        <v>0</v>
      </c>
      <c r="AE69" s="54">
        <v>0</v>
      </c>
      <c r="AF69" s="54">
        <v>0</v>
      </c>
      <c r="AG69" s="54"/>
      <c r="AH69" s="54">
        <v>0</v>
      </c>
      <c r="AI69" s="54">
        <v>0</v>
      </c>
      <c r="AJ69" s="54">
        <f t="shared" si="5"/>
        <v>0</v>
      </c>
      <c r="AK69" s="54">
        <f t="shared" si="6"/>
        <v>0.9</v>
      </c>
      <c r="AL69" s="54">
        <f t="shared" si="7"/>
        <v>0.1</v>
      </c>
      <c r="AM69" s="54">
        <f t="shared" si="8"/>
        <v>1</v>
      </c>
      <c r="AN69" s="54"/>
      <c r="AO69" s="54"/>
      <c r="AP69" s="54">
        <f t="shared" si="9"/>
        <v>0</v>
      </c>
      <c r="AQ69" s="54"/>
      <c r="AR69" s="54"/>
      <c r="AS69" s="54"/>
      <c r="AT69" s="54"/>
      <c r="AU69" s="101"/>
      <c r="AV69" s="101"/>
      <c r="AW69" s="54">
        <v>0</v>
      </c>
      <c r="AX69" s="54">
        <v>0</v>
      </c>
      <c r="AY69" s="54">
        <f t="shared" si="10"/>
        <v>0</v>
      </c>
      <c r="AZ69" s="54">
        <v>0</v>
      </c>
      <c r="BA69" s="54">
        <v>0</v>
      </c>
      <c r="BB69" s="54">
        <v>0</v>
      </c>
      <c r="BC69" s="54">
        <v>0</v>
      </c>
      <c r="BD69" s="54">
        <v>0</v>
      </c>
      <c r="BE69" s="106">
        <f t="shared" si="11"/>
        <v>0.9</v>
      </c>
      <c r="BF69" s="106">
        <f t="shared" si="12"/>
        <v>0.1</v>
      </c>
      <c r="BG69" s="106">
        <f t="shared" si="13"/>
        <v>1</v>
      </c>
      <c r="BH69" s="106">
        <f t="shared" si="14"/>
        <v>0</v>
      </c>
      <c r="BI69" s="106">
        <f t="shared" si="15"/>
        <v>0</v>
      </c>
      <c r="BJ69" s="106">
        <f t="shared" si="16"/>
        <v>0</v>
      </c>
      <c r="BK69" s="106">
        <f t="shared" si="17"/>
        <v>0</v>
      </c>
      <c r="BL69" s="106">
        <f t="shared" si="18"/>
        <v>0</v>
      </c>
      <c r="BM69" s="106">
        <f t="shared" si="19"/>
        <v>0</v>
      </c>
      <c r="BN69" s="106">
        <f t="shared" si="19"/>
        <v>0</v>
      </c>
      <c r="BO69" s="106">
        <f t="shared" si="20"/>
        <v>0</v>
      </c>
      <c r="BP69" s="106">
        <f t="shared" si="21"/>
        <v>0.9</v>
      </c>
      <c r="BQ69" s="106">
        <f t="shared" si="22"/>
        <v>0.1</v>
      </c>
      <c r="BR69" s="106">
        <f t="shared" si="23"/>
        <v>1</v>
      </c>
      <c r="BS69" s="54">
        <v>0</v>
      </c>
      <c r="BT69" s="54">
        <v>0</v>
      </c>
      <c r="BU69" s="54">
        <v>0</v>
      </c>
      <c r="BV69" s="54">
        <f t="shared" si="24"/>
        <v>0</v>
      </c>
      <c r="BW69" s="54">
        <v>0</v>
      </c>
      <c r="BX69" s="54">
        <v>0</v>
      </c>
      <c r="BY69" s="54">
        <v>0</v>
      </c>
      <c r="BZ69" s="54">
        <v>0</v>
      </c>
      <c r="CA69" s="54">
        <v>0</v>
      </c>
      <c r="CB69" s="54">
        <v>0</v>
      </c>
      <c r="CC69" s="54">
        <f t="shared" si="25"/>
        <v>0</v>
      </c>
      <c r="CD69" s="54">
        <f t="shared" si="26"/>
        <v>0</v>
      </c>
      <c r="CE69" s="54">
        <f t="shared" si="27"/>
        <v>0</v>
      </c>
      <c r="CF69" s="44" t="s">
        <v>71</v>
      </c>
      <c r="CG69" s="63" t="s">
        <v>40</v>
      </c>
    </row>
    <row r="70" spans="1:85" ht="31.5">
      <c r="A70" s="14">
        <v>51</v>
      </c>
      <c r="B70" s="27" t="s">
        <v>117</v>
      </c>
      <c r="C70" s="120" t="s">
        <v>796</v>
      </c>
      <c r="D70" s="2" t="s">
        <v>27</v>
      </c>
      <c r="E70" s="1" t="s">
        <v>62</v>
      </c>
      <c r="F70" s="4" t="s">
        <v>27</v>
      </c>
      <c r="G70" s="1" t="s">
        <v>65</v>
      </c>
      <c r="H70" s="31">
        <v>5</v>
      </c>
      <c r="I70" s="29">
        <v>2</v>
      </c>
      <c r="J70" s="29">
        <v>3</v>
      </c>
      <c r="K70" s="29">
        <f t="shared" si="28"/>
        <v>5</v>
      </c>
      <c r="L70" s="40" t="s">
        <v>57</v>
      </c>
      <c r="M70" s="42" t="s">
        <v>58</v>
      </c>
      <c r="N70" s="48" t="e">
        <f>IF(#REF!=0,"2018-19","2019-20")</f>
        <v>#REF!</v>
      </c>
      <c r="O70" s="29">
        <v>0</v>
      </c>
      <c r="P70" s="29">
        <v>0</v>
      </c>
      <c r="Q70" s="29">
        <f t="shared" si="1"/>
        <v>0</v>
      </c>
      <c r="R70" s="29">
        <f t="shared" si="29"/>
        <v>2</v>
      </c>
      <c r="S70" s="29">
        <f t="shared" si="29"/>
        <v>3</v>
      </c>
      <c r="T70" s="29">
        <f t="shared" si="2"/>
        <v>5</v>
      </c>
      <c r="U70" s="29">
        <v>3</v>
      </c>
      <c r="V70" s="29">
        <v>0.9</v>
      </c>
      <c r="W70" s="105">
        <v>0.1</v>
      </c>
      <c r="X70" s="54">
        <f t="shared" si="3"/>
        <v>1</v>
      </c>
      <c r="Y70" s="29">
        <v>0.9</v>
      </c>
      <c r="Z70" s="105">
        <v>0.1</v>
      </c>
      <c r="AA70" s="54">
        <f t="shared" si="4"/>
        <v>1</v>
      </c>
      <c r="AB70" s="54">
        <v>0</v>
      </c>
      <c r="AC70" s="54">
        <v>0</v>
      </c>
      <c r="AD70" s="54">
        <v>0</v>
      </c>
      <c r="AE70" s="54">
        <v>0</v>
      </c>
      <c r="AF70" s="54">
        <v>0</v>
      </c>
      <c r="AG70" s="54"/>
      <c r="AH70" s="54">
        <v>0</v>
      </c>
      <c r="AI70" s="54">
        <v>0</v>
      </c>
      <c r="AJ70" s="54">
        <f t="shared" si="5"/>
        <v>0</v>
      </c>
      <c r="AK70" s="54">
        <f t="shared" si="6"/>
        <v>0.9</v>
      </c>
      <c r="AL70" s="54">
        <f t="shared" si="7"/>
        <v>0.1</v>
      </c>
      <c r="AM70" s="54">
        <f t="shared" si="8"/>
        <v>1</v>
      </c>
      <c r="AN70" s="54"/>
      <c r="AO70" s="54"/>
      <c r="AP70" s="54">
        <f t="shared" si="9"/>
        <v>0</v>
      </c>
      <c r="AQ70" s="54"/>
      <c r="AR70" s="54"/>
      <c r="AS70" s="54"/>
      <c r="AT70" s="54"/>
      <c r="AU70" s="101"/>
      <c r="AV70" s="101"/>
      <c r="AW70" s="54">
        <v>0</v>
      </c>
      <c r="AX70" s="54">
        <v>0</v>
      </c>
      <c r="AY70" s="54">
        <f t="shared" si="10"/>
        <v>0</v>
      </c>
      <c r="AZ70" s="54">
        <v>0</v>
      </c>
      <c r="BA70" s="54">
        <v>0</v>
      </c>
      <c r="BB70" s="54">
        <v>0</v>
      </c>
      <c r="BC70" s="54">
        <v>0</v>
      </c>
      <c r="BD70" s="54">
        <v>0</v>
      </c>
      <c r="BE70" s="106">
        <f t="shared" si="11"/>
        <v>0.9</v>
      </c>
      <c r="BF70" s="106">
        <f t="shared" si="12"/>
        <v>0.1</v>
      </c>
      <c r="BG70" s="106">
        <f t="shared" si="13"/>
        <v>1</v>
      </c>
      <c r="BH70" s="106">
        <f t="shared" si="14"/>
        <v>0</v>
      </c>
      <c r="BI70" s="106">
        <f t="shared" si="15"/>
        <v>0</v>
      </c>
      <c r="BJ70" s="106">
        <f t="shared" si="16"/>
        <v>0</v>
      </c>
      <c r="BK70" s="106">
        <f t="shared" si="17"/>
        <v>0</v>
      </c>
      <c r="BL70" s="106">
        <f t="shared" si="18"/>
        <v>0</v>
      </c>
      <c r="BM70" s="106">
        <f t="shared" si="19"/>
        <v>0</v>
      </c>
      <c r="BN70" s="106">
        <f t="shared" si="19"/>
        <v>0</v>
      </c>
      <c r="BO70" s="106">
        <f t="shared" si="20"/>
        <v>0</v>
      </c>
      <c r="BP70" s="106">
        <f t="shared" si="21"/>
        <v>0.9</v>
      </c>
      <c r="BQ70" s="106">
        <f t="shared" si="22"/>
        <v>0.1</v>
      </c>
      <c r="BR70" s="106">
        <f t="shared" si="23"/>
        <v>1</v>
      </c>
      <c r="BS70" s="54">
        <v>0</v>
      </c>
      <c r="BT70" s="54">
        <v>0</v>
      </c>
      <c r="BU70" s="54">
        <v>0</v>
      </c>
      <c r="BV70" s="54">
        <f t="shared" si="24"/>
        <v>0</v>
      </c>
      <c r="BW70" s="54">
        <v>0</v>
      </c>
      <c r="BX70" s="54">
        <v>0</v>
      </c>
      <c r="BY70" s="54">
        <v>0</v>
      </c>
      <c r="BZ70" s="54">
        <v>0</v>
      </c>
      <c r="CA70" s="54">
        <v>0</v>
      </c>
      <c r="CB70" s="54">
        <v>0</v>
      </c>
      <c r="CC70" s="54">
        <f t="shared" si="25"/>
        <v>0</v>
      </c>
      <c r="CD70" s="54">
        <f t="shared" si="26"/>
        <v>0</v>
      </c>
      <c r="CE70" s="54">
        <f t="shared" si="27"/>
        <v>0</v>
      </c>
      <c r="CF70" s="44" t="s">
        <v>71</v>
      </c>
      <c r="CG70" s="63" t="s">
        <v>40</v>
      </c>
    </row>
    <row r="71" spans="1:85" ht="31.5">
      <c r="A71" s="14">
        <v>52</v>
      </c>
      <c r="B71" s="27" t="s">
        <v>118</v>
      </c>
      <c r="C71" s="120" t="s">
        <v>796</v>
      </c>
      <c r="D71" s="2" t="s">
        <v>27</v>
      </c>
      <c r="E71" s="1" t="s">
        <v>62</v>
      </c>
      <c r="F71" s="4" t="s">
        <v>27</v>
      </c>
      <c r="G71" s="1" t="s">
        <v>67</v>
      </c>
      <c r="H71" s="31">
        <v>4</v>
      </c>
      <c r="I71" s="29">
        <v>2</v>
      </c>
      <c r="J71" s="29">
        <v>3</v>
      </c>
      <c r="K71" s="29">
        <f t="shared" si="28"/>
        <v>5</v>
      </c>
      <c r="L71" s="40" t="s">
        <v>57</v>
      </c>
      <c r="M71" s="42" t="s">
        <v>58</v>
      </c>
      <c r="N71" s="48" t="e">
        <f>IF(#REF!=0,"2018-19","2019-20")</f>
        <v>#REF!</v>
      </c>
      <c r="O71" s="29">
        <v>0</v>
      </c>
      <c r="P71" s="29">
        <v>0</v>
      </c>
      <c r="Q71" s="29">
        <f t="shared" si="1"/>
        <v>0</v>
      </c>
      <c r="R71" s="29">
        <f t="shared" si="29"/>
        <v>2</v>
      </c>
      <c r="S71" s="29">
        <f t="shared" si="29"/>
        <v>3</v>
      </c>
      <c r="T71" s="29">
        <f t="shared" si="2"/>
        <v>5</v>
      </c>
      <c r="U71" s="29">
        <v>3</v>
      </c>
      <c r="V71" s="29">
        <v>0.9</v>
      </c>
      <c r="W71" s="105">
        <v>0.1</v>
      </c>
      <c r="X71" s="54">
        <f t="shared" si="3"/>
        <v>1</v>
      </c>
      <c r="Y71" s="29">
        <v>0.9</v>
      </c>
      <c r="Z71" s="105">
        <v>0.1</v>
      </c>
      <c r="AA71" s="54">
        <f t="shared" si="4"/>
        <v>1</v>
      </c>
      <c r="AB71" s="54">
        <v>0</v>
      </c>
      <c r="AC71" s="54">
        <v>0</v>
      </c>
      <c r="AD71" s="54">
        <v>0</v>
      </c>
      <c r="AE71" s="54">
        <v>0</v>
      </c>
      <c r="AF71" s="54">
        <v>0</v>
      </c>
      <c r="AG71" s="54"/>
      <c r="AH71" s="54">
        <v>0</v>
      </c>
      <c r="AI71" s="54">
        <v>0</v>
      </c>
      <c r="AJ71" s="54">
        <f t="shared" si="5"/>
        <v>0</v>
      </c>
      <c r="AK71" s="54">
        <f t="shared" si="6"/>
        <v>0.9</v>
      </c>
      <c r="AL71" s="54">
        <f t="shared" si="7"/>
        <v>0.1</v>
      </c>
      <c r="AM71" s="54">
        <f t="shared" si="8"/>
        <v>1</v>
      </c>
      <c r="AN71" s="54"/>
      <c r="AO71" s="54"/>
      <c r="AP71" s="54">
        <f t="shared" si="9"/>
        <v>0</v>
      </c>
      <c r="AQ71" s="54"/>
      <c r="AR71" s="54"/>
      <c r="AS71" s="54"/>
      <c r="AT71" s="54"/>
      <c r="AU71" s="101"/>
      <c r="AV71" s="101"/>
      <c r="AW71" s="54">
        <v>0</v>
      </c>
      <c r="AX71" s="54">
        <v>0</v>
      </c>
      <c r="AY71" s="54">
        <f t="shared" si="10"/>
        <v>0</v>
      </c>
      <c r="AZ71" s="54">
        <v>0</v>
      </c>
      <c r="BA71" s="54">
        <v>0</v>
      </c>
      <c r="BB71" s="54">
        <v>0</v>
      </c>
      <c r="BC71" s="54">
        <v>0</v>
      </c>
      <c r="BD71" s="54">
        <v>0</v>
      </c>
      <c r="BE71" s="106">
        <f t="shared" si="11"/>
        <v>0.9</v>
      </c>
      <c r="BF71" s="106">
        <f t="shared" si="12"/>
        <v>0.1</v>
      </c>
      <c r="BG71" s="106">
        <f t="shared" si="13"/>
        <v>1</v>
      </c>
      <c r="BH71" s="106">
        <f t="shared" si="14"/>
        <v>0</v>
      </c>
      <c r="BI71" s="106">
        <f t="shared" si="15"/>
        <v>0</v>
      </c>
      <c r="BJ71" s="106">
        <f t="shared" si="16"/>
        <v>0</v>
      </c>
      <c r="BK71" s="106">
        <f t="shared" si="17"/>
        <v>0</v>
      </c>
      <c r="BL71" s="106">
        <f t="shared" si="18"/>
        <v>0</v>
      </c>
      <c r="BM71" s="106">
        <f t="shared" si="19"/>
        <v>0</v>
      </c>
      <c r="BN71" s="106">
        <f t="shared" si="19"/>
        <v>0</v>
      </c>
      <c r="BO71" s="106">
        <f t="shared" si="20"/>
        <v>0</v>
      </c>
      <c r="BP71" s="106">
        <f t="shared" si="21"/>
        <v>0.9</v>
      </c>
      <c r="BQ71" s="106">
        <f t="shared" si="22"/>
        <v>0.1</v>
      </c>
      <c r="BR71" s="106">
        <f t="shared" si="23"/>
        <v>1</v>
      </c>
      <c r="BS71" s="54">
        <v>0</v>
      </c>
      <c r="BT71" s="54">
        <v>0</v>
      </c>
      <c r="BU71" s="54">
        <v>0</v>
      </c>
      <c r="BV71" s="54">
        <f t="shared" si="24"/>
        <v>0</v>
      </c>
      <c r="BW71" s="54">
        <v>0</v>
      </c>
      <c r="BX71" s="54">
        <v>0</v>
      </c>
      <c r="BY71" s="54">
        <v>0</v>
      </c>
      <c r="BZ71" s="54">
        <v>0</v>
      </c>
      <c r="CA71" s="54">
        <v>0</v>
      </c>
      <c r="CB71" s="54">
        <v>0</v>
      </c>
      <c r="CC71" s="54">
        <f t="shared" si="25"/>
        <v>0</v>
      </c>
      <c r="CD71" s="54">
        <f t="shared" si="26"/>
        <v>0</v>
      </c>
      <c r="CE71" s="54">
        <f t="shared" si="27"/>
        <v>0</v>
      </c>
      <c r="CF71" s="44" t="s">
        <v>71</v>
      </c>
      <c r="CG71" s="63" t="s">
        <v>40</v>
      </c>
    </row>
    <row r="72" spans="1:85" ht="47.25">
      <c r="A72" s="14">
        <v>53</v>
      </c>
      <c r="B72" s="27" t="s">
        <v>119</v>
      </c>
      <c r="C72" s="120" t="s">
        <v>796</v>
      </c>
      <c r="D72" s="2" t="s">
        <v>27</v>
      </c>
      <c r="E72" s="1" t="s">
        <v>62</v>
      </c>
      <c r="F72" s="4" t="s">
        <v>27</v>
      </c>
      <c r="G72" s="1" t="s">
        <v>75</v>
      </c>
      <c r="H72" s="31">
        <v>2</v>
      </c>
      <c r="I72" s="29">
        <v>2</v>
      </c>
      <c r="J72" s="29">
        <v>4</v>
      </c>
      <c r="K72" s="29">
        <f t="shared" si="28"/>
        <v>6</v>
      </c>
      <c r="L72" s="40" t="s">
        <v>57</v>
      </c>
      <c r="M72" s="42" t="s">
        <v>58</v>
      </c>
      <c r="N72" s="48" t="e">
        <f>IF(#REF!=0,"2018-19","2019-20")</f>
        <v>#REF!</v>
      </c>
      <c r="O72" s="29">
        <v>0</v>
      </c>
      <c r="P72" s="29">
        <v>0</v>
      </c>
      <c r="Q72" s="29">
        <f t="shared" si="1"/>
        <v>0</v>
      </c>
      <c r="R72" s="29">
        <f t="shared" ref="R72:S83" si="30">I72-O72</f>
        <v>2</v>
      </c>
      <c r="S72" s="29">
        <f t="shared" si="30"/>
        <v>4</v>
      </c>
      <c r="T72" s="29">
        <f t="shared" si="2"/>
        <v>6</v>
      </c>
      <c r="U72" s="29">
        <v>4</v>
      </c>
      <c r="V72" s="29">
        <v>0.9</v>
      </c>
      <c r="W72" s="105">
        <v>0.1</v>
      </c>
      <c r="X72" s="54">
        <f t="shared" si="3"/>
        <v>1</v>
      </c>
      <c r="Y72" s="29">
        <v>0.9</v>
      </c>
      <c r="Z72" s="105">
        <v>0.1</v>
      </c>
      <c r="AA72" s="54">
        <f t="shared" si="4"/>
        <v>1</v>
      </c>
      <c r="AB72" s="54">
        <v>0</v>
      </c>
      <c r="AC72" s="54">
        <v>0</v>
      </c>
      <c r="AD72" s="54">
        <v>0</v>
      </c>
      <c r="AE72" s="54">
        <v>0</v>
      </c>
      <c r="AF72" s="54">
        <v>0</v>
      </c>
      <c r="AG72" s="54"/>
      <c r="AH72" s="54">
        <v>0</v>
      </c>
      <c r="AI72" s="54">
        <v>0</v>
      </c>
      <c r="AJ72" s="54">
        <f t="shared" si="5"/>
        <v>0</v>
      </c>
      <c r="AK72" s="54">
        <f t="shared" si="6"/>
        <v>0.9</v>
      </c>
      <c r="AL72" s="54">
        <f t="shared" si="7"/>
        <v>0.1</v>
      </c>
      <c r="AM72" s="54">
        <f t="shared" si="8"/>
        <v>1</v>
      </c>
      <c r="AN72" s="54"/>
      <c r="AO72" s="54"/>
      <c r="AP72" s="54">
        <f t="shared" si="9"/>
        <v>0</v>
      </c>
      <c r="AQ72" s="54"/>
      <c r="AR72" s="54"/>
      <c r="AS72" s="54"/>
      <c r="AT72" s="54"/>
      <c r="AU72" s="101"/>
      <c r="AV72" s="101"/>
      <c r="AW72" s="54">
        <v>0</v>
      </c>
      <c r="AX72" s="54">
        <v>0</v>
      </c>
      <c r="AY72" s="54">
        <f t="shared" si="10"/>
        <v>0</v>
      </c>
      <c r="AZ72" s="54">
        <v>0</v>
      </c>
      <c r="BA72" s="54">
        <v>0</v>
      </c>
      <c r="BB72" s="54">
        <v>0</v>
      </c>
      <c r="BC72" s="54">
        <v>0</v>
      </c>
      <c r="BD72" s="54">
        <v>0</v>
      </c>
      <c r="BE72" s="106">
        <f t="shared" si="11"/>
        <v>0.9</v>
      </c>
      <c r="BF72" s="106">
        <f t="shared" si="12"/>
        <v>0.1</v>
      </c>
      <c r="BG72" s="106">
        <f t="shared" si="13"/>
        <v>1</v>
      </c>
      <c r="BH72" s="106">
        <f t="shared" si="14"/>
        <v>0</v>
      </c>
      <c r="BI72" s="106">
        <f t="shared" si="15"/>
        <v>0</v>
      </c>
      <c r="BJ72" s="106">
        <f t="shared" si="16"/>
        <v>0</v>
      </c>
      <c r="BK72" s="106">
        <f t="shared" si="17"/>
        <v>0</v>
      </c>
      <c r="BL72" s="106">
        <f t="shared" si="18"/>
        <v>0</v>
      </c>
      <c r="BM72" s="106">
        <f t="shared" si="19"/>
        <v>0</v>
      </c>
      <c r="BN72" s="106">
        <f t="shared" si="19"/>
        <v>0</v>
      </c>
      <c r="BO72" s="106">
        <f t="shared" si="20"/>
        <v>0</v>
      </c>
      <c r="BP72" s="106">
        <f t="shared" si="21"/>
        <v>0.9</v>
      </c>
      <c r="BQ72" s="106">
        <f t="shared" si="22"/>
        <v>0.1</v>
      </c>
      <c r="BR72" s="106">
        <f t="shared" si="23"/>
        <v>1</v>
      </c>
      <c r="BS72" s="54">
        <v>0</v>
      </c>
      <c r="BT72" s="54">
        <v>0</v>
      </c>
      <c r="BU72" s="54">
        <v>0</v>
      </c>
      <c r="BV72" s="54">
        <f t="shared" si="24"/>
        <v>0</v>
      </c>
      <c r="BW72" s="54">
        <v>0</v>
      </c>
      <c r="BX72" s="54">
        <v>0</v>
      </c>
      <c r="BY72" s="54">
        <v>0</v>
      </c>
      <c r="BZ72" s="54">
        <v>0</v>
      </c>
      <c r="CA72" s="54">
        <v>0</v>
      </c>
      <c r="CB72" s="54">
        <v>0</v>
      </c>
      <c r="CC72" s="54">
        <f t="shared" si="25"/>
        <v>0</v>
      </c>
      <c r="CD72" s="54">
        <f t="shared" si="26"/>
        <v>0</v>
      </c>
      <c r="CE72" s="54">
        <f t="shared" si="27"/>
        <v>0</v>
      </c>
      <c r="CF72" s="44" t="s">
        <v>71</v>
      </c>
      <c r="CG72" s="63" t="s">
        <v>51</v>
      </c>
    </row>
    <row r="73" spans="1:85" ht="47.25">
      <c r="A73" s="14">
        <v>54</v>
      </c>
      <c r="B73" s="27" t="s">
        <v>120</v>
      </c>
      <c r="C73" s="120" t="s">
        <v>796</v>
      </c>
      <c r="D73" s="2" t="s">
        <v>27</v>
      </c>
      <c r="E73" s="1" t="s">
        <v>81</v>
      </c>
      <c r="F73" s="4" t="s">
        <v>27</v>
      </c>
      <c r="G73" s="1" t="s">
        <v>89</v>
      </c>
      <c r="H73" s="31">
        <v>5</v>
      </c>
      <c r="I73" s="29">
        <v>2</v>
      </c>
      <c r="J73" s="29">
        <v>3</v>
      </c>
      <c r="K73" s="29">
        <f t="shared" si="28"/>
        <v>5</v>
      </c>
      <c r="L73" s="40" t="s">
        <v>57</v>
      </c>
      <c r="M73" s="42" t="s">
        <v>58</v>
      </c>
      <c r="N73" s="48" t="e">
        <f>IF(#REF!=0,"2018-19","2019-20")</f>
        <v>#REF!</v>
      </c>
      <c r="O73" s="29">
        <v>0</v>
      </c>
      <c r="P73" s="29">
        <v>0</v>
      </c>
      <c r="Q73" s="29">
        <f t="shared" ref="Q73:Q139" si="31">O73+P73</f>
        <v>0</v>
      </c>
      <c r="R73" s="29">
        <f t="shared" si="30"/>
        <v>2</v>
      </c>
      <c r="S73" s="29">
        <f t="shared" si="30"/>
        <v>3</v>
      </c>
      <c r="T73" s="29">
        <f t="shared" ref="T73:T146" si="32">R73+S73</f>
        <v>5</v>
      </c>
      <c r="U73" s="29">
        <v>3</v>
      </c>
      <c r="V73" s="29">
        <v>1.8</v>
      </c>
      <c r="W73" s="105">
        <v>0.2</v>
      </c>
      <c r="X73" s="54">
        <f t="shared" ref="X73:X135" si="33">V73+W73</f>
        <v>2</v>
      </c>
      <c r="Y73" s="29">
        <v>1.8</v>
      </c>
      <c r="Z73" s="105">
        <v>0.2</v>
      </c>
      <c r="AA73" s="54">
        <f t="shared" ref="AA73:AA135" si="34">Y73+Z73</f>
        <v>2</v>
      </c>
      <c r="AB73" s="54">
        <v>0</v>
      </c>
      <c r="AC73" s="54">
        <v>0</v>
      </c>
      <c r="AD73" s="54">
        <v>0</v>
      </c>
      <c r="AE73" s="54">
        <v>0</v>
      </c>
      <c r="AF73" s="54">
        <v>0</v>
      </c>
      <c r="AG73" s="54"/>
      <c r="AH73" s="54">
        <v>0</v>
      </c>
      <c r="AI73" s="54">
        <v>0</v>
      </c>
      <c r="AJ73" s="54">
        <f t="shared" ref="AJ73:AJ80" si="35">AH73+AI73</f>
        <v>0</v>
      </c>
      <c r="AK73" s="54">
        <f t="shared" ref="AK73:AK145" si="36">Y73+AB73+AC73+AE73</f>
        <v>1.8</v>
      </c>
      <c r="AL73" s="54">
        <f t="shared" ref="AL73:AL145" si="37">Z73+AD73+AF73</f>
        <v>0.2</v>
      </c>
      <c r="AM73" s="54">
        <f t="shared" ref="AM73:AM145" si="38">AK73+AL73</f>
        <v>2</v>
      </c>
      <c r="AN73" s="54">
        <v>1.8</v>
      </c>
      <c r="AO73" s="54">
        <v>0.2</v>
      </c>
      <c r="AP73" s="54">
        <f t="shared" ref="AP73:AP88" si="39">AN73+AO73</f>
        <v>2</v>
      </c>
      <c r="AQ73" s="54">
        <v>0</v>
      </c>
      <c r="AR73" s="54">
        <v>0</v>
      </c>
      <c r="AS73" s="54">
        <v>0</v>
      </c>
      <c r="AT73" s="54">
        <v>0</v>
      </c>
      <c r="AU73" s="101">
        <v>0</v>
      </c>
      <c r="AV73" s="101"/>
      <c r="AW73" s="54">
        <v>0</v>
      </c>
      <c r="AX73" s="54">
        <v>0</v>
      </c>
      <c r="AY73" s="54">
        <f t="shared" ref="AY73:AY135" si="40">AW73+AX73</f>
        <v>0</v>
      </c>
      <c r="AZ73" s="54">
        <v>0</v>
      </c>
      <c r="BA73" s="54">
        <v>0</v>
      </c>
      <c r="BB73" s="54">
        <v>0</v>
      </c>
      <c r="BC73" s="54">
        <v>0</v>
      </c>
      <c r="BD73" s="54">
        <v>0</v>
      </c>
      <c r="BE73" s="106">
        <f t="shared" ref="BE73:BE136" si="41">Y73+AI73-AN73+AW73</f>
        <v>0</v>
      </c>
      <c r="BF73" s="106">
        <f t="shared" ref="BF73:BF136" si="42">Z73-AO73+AX73</f>
        <v>0</v>
      </c>
      <c r="BG73" s="106">
        <f t="shared" ref="BG73:BG136" si="43">BE73+BF73</f>
        <v>0</v>
      </c>
      <c r="BH73" s="106">
        <f t="shared" ref="BH73:BH136" si="44">AG73</f>
        <v>0</v>
      </c>
      <c r="BI73" s="106">
        <f t="shared" ref="BI73:BI136" si="45">AB73-AQ73+AZ73</f>
        <v>0</v>
      </c>
      <c r="BJ73" s="106">
        <f t="shared" ref="BJ73:BJ136" si="46">AC73+AH73-AR73+BA73</f>
        <v>0</v>
      </c>
      <c r="BK73" s="106">
        <f t="shared" ref="BK73:BK136" si="47">AD73-AS73+BB73</f>
        <v>0</v>
      </c>
      <c r="BL73" s="106">
        <f t="shared" ref="BL73:BL136" si="48">BJ73+BK73</f>
        <v>0</v>
      </c>
      <c r="BM73" s="106">
        <f t="shared" ref="BM73:BN136" si="49">AE73-AT73+BC73</f>
        <v>0</v>
      </c>
      <c r="BN73" s="106">
        <f t="shared" si="49"/>
        <v>0</v>
      </c>
      <c r="BO73" s="106">
        <f t="shared" ref="BO73:BO136" si="50">BM73+BN73</f>
        <v>0</v>
      </c>
      <c r="BP73" s="106">
        <f t="shared" ref="BP73:BP136" si="51">BE73+BH73+BI73+BJ73+BM73</f>
        <v>0</v>
      </c>
      <c r="BQ73" s="106">
        <f t="shared" ref="BQ73:BQ136" si="52">BF73+BK73+BN73</f>
        <v>0</v>
      </c>
      <c r="BR73" s="106">
        <f t="shared" ref="BR73:BR136" si="53">BP73+BQ73</f>
        <v>0</v>
      </c>
      <c r="BS73" s="54">
        <v>0</v>
      </c>
      <c r="BT73" s="54">
        <v>0</v>
      </c>
      <c r="BU73" s="54">
        <v>0</v>
      </c>
      <c r="BV73" s="54">
        <f t="shared" si="24"/>
        <v>0</v>
      </c>
      <c r="BW73" s="54">
        <v>0</v>
      </c>
      <c r="BX73" s="54">
        <v>0</v>
      </c>
      <c r="BY73" s="54">
        <v>0</v>
      </c>
      <c r="BZ73" s="54">
        <v>0</v>
      </c>
      <c r="CA73" s="54">
        <v>0</v>
      </c>
      <c r="CB73" s="54">
        <v>0</v>
      </c>
      <c r="CC73" s="54">
        <f t="shared" ref="CC73:CC145" si="54">BT73+BW73+BX73+BZ73</f>
        <v>0</v>
      </c>
      <c r="CD73" s="54">
        <f t="shared" ref="CD73:CD145" si="55">BU73+BY73+CA73</f>
        <v>0</v>
      </c>
      <c r="CE73" s="54">
        <f t="shared" ref="CE73:CE145" si="56">CC73+CD73</f>
        <v>0</v>
      </c>
      <c r="CF73" s="45"/>
      <c r="CG73" s="63" t="s">
        <v>51</v>
      </c>
    </row>
    <row r="74" spans="1:85" ht="31.5">
      <c r="A74" s="14">
        <v>55</v>
      </c>
      <c r="B74" s="27" t="s">
        <v>121</v>
      </c>
      <c r="C74" s="120" t="s">
        <v>796</v>
      </c>
      <c r="D74" s="2" t="s">
        <v>27</v>
      </c>
      <c r="E74" s="1" t="s">
        <v>81</v>
      </c>
      <c r="F74" s="4" t="s">
        <v>27</v>
      </c>
      <c r="G74" s="1" t="s">
        <v>92</v>
      </c>
      <c r="H74" s="31">
        <v>6</v>
      </c>
      <c r="I74" s="29">
        <v>1</v>
      </c>
      <c r="J74" s="29">
        <v>4</v>
      </c>
      <c r="K74" s="29">
        <f t="shared" ref="K74:K147" si="57">I74+J74</f>
        <v>5</v>
      </c>
      <c r="L74" s="40" t="s">
        <v>57</v>
      </c>
      <c r="M74" s="42" t="s">
        <v>58</v>
      </c>
      <c r="N74" s="48" t="e">
        <f>IF(#REF!=0,"2018-19","2019-20")</f>
        <v>#REF!</v>
      </c>
      <c r="O74" s="29">
        <v>0</v>
      </c>
      <c r="P74" s="29">
        <v>0</v>
      </c>
      <c r="Q74" s="29">
        <f t="shared" si="31"/>
        <v>0</v>
      </c>
      <c r="R74" s="29">
        <f t="shared" si="30"/>
        <v>1</v>
      </c>
      <c r="S74" s="29">
        <f t="shared" si="30"/>
        <v>4</v>
      </c>
      <c r="T74" s="29">
        <f t="shared" si="32"/>
        <v>5</v>
      </c>
      <c r="U74" s="29">
        <v>4</v>
      </c>
      <c r="V74" s="29">
        <v>0.9</v>
      </c>
      <c r="W74" s="105">
        <v>0.1</v>
      </c>
      <c r="X74" s="54">
        <f t="shared" si="33"/>
        <v>1</v>
      </c>
      <c r="Y74" s="29">
        <v>0.9</v>
      </c>
      <c r="Z74" s="105">
        <v>0.1</v>
      </c>
      <c r="AA74" s="54">
        <f t="shared" si="34"/>
        <v>1</v>
      </c>
      <c r="AB74" s="54">
        <v>0</v>
      </c>
      <c r="AC74" s="54">
        <v>0</v>
      </c>
      <c r="AD74" s="54">
        <v>0</v>
      </c>
      <c r="AE74" s="54">
        <v>0</v>
      </c>
      <c r="AF74" s="54">
        <v>0</v>
      </c>
      <c r="AG74" s="54"/>
      <c r="AH74" s="54">
        <v>0</v>
      </c>
      <c r="AI74" s="54">
        <v>0</v>
      </c>
      <c r="AJ74" s="54">
        <f t="shared" si="35"/>
        <v>0</v>
      </c>
      <c r="AK74" s="54">
        <f t="shared" si="36"/>
        <v>0.9</v>
      </c>
      <c r="AL74" s="54">
        <f t="shared" si="37"/>
        <v>0.1</v>
      </c>
      <c r="AM74" s="54">
        <f t="shared" si="38"/>
        <v>1</v>
      </c>
      <c r="AN74" s="54">
        <v>0.9</v>
      </c>
      <c r="AO74" s="54">
        <v>0.1</v>
      </c>
      <c r="AP74" s="54">
        <f t="shared" si="39"/>
        <v>1</v>
      </c>
      <c r="AQ74" s="54">
        <v>0</v>
      </c>
      <c r="AR74" s="54">
        <v>0</v>
      </c>
      <c r="AS74" s="54">
        <v>0</v>
      </c>
      <c r="AT74" s="54">
        <v>0</v>
      </c>
      <c r="AU74" s="101">
        <v>0</v>
      </c>
      <c r="AV74" s="101"/>
      <c r="AW74" s="54">
        <v>0</v>
      </c>
      <c r="AX74" s="54">
        <v>0</v>
      </c>
      <c r="AY74" s="54">
        <f t="shared" si="40"/>
        <v>0</v>
      </c>
      <c r="AZ74" s="54">
        <v>0</v>
      </c>
      <c r="BA74" s="54">
        <v>0</v>
      </c>
      <c r="BB74" s="54">
        <v>0</v>
      </c>
      <c r="BC74" s="54">
        <v>0</v>
      </c>
      <c r="BD74" s="54">
        <v>0</v>
      </c>
      <c r="BE74" s="106">
        <f t="shared" si="41"/>
        <v>0</v>
      </c>
      <c r="BF74" s="106">
        <f t="shared" si="42"/>
        <v>0</v>
      </c>
      <c r="BG74" s="106">
        <f t="shared" si="43"/>
        <v>0</v>
      </c>
      <c r="BH74" s="106">
        <f t="shared" si="44"/>
        <v>0</v>
      </c>
      <c r="BI74" s="106">
        <f t="shared" si="45"/>
        <v>0</v>
      </c>
      <c r="BJ74" s="106">
        <f t="shared" si="46"/>
        <v>0</v>
      </c>
      <c r="BK74" s="106">
        <f t="shared" si="47"/>
        <v>0</v>
      </c>
      <c r="BL74" s="106">
        <f t="shared" si="48"/>
        <v>0</v>
      </c>
      <c r="BM74" s="106">
        <f t="shared" si="49"/>
        <v>0</v>
      </c>
      <c r="BN74" s="106">
        <f t="shared" si="49"/>
        <v>0</v>
      </c>
      <c r="BO74" s="106">
        <f t="shared" si="50"/>
        <v>0</v>
      </c>
      <c r="BP74" s="106">
        <f t="shared" si="51"/>
        <v>0</v>
      </c>
      <c r="BQ74" s="106">
        <f t="shared" si="52"/>
        <v>0</v>
      </c>
      <c r="BR74" s="106">
        <f t="shared" si="53"/>
        <v>0</v>
      </c>
      <c r="BS74" s="54">
        <v>0</v>
      </c>
      <c r="BT74" s="54">
        <v>0</v>
      </c>
      <c r="BU74" s="54">
        <v>0</v>
      </c>
      <c r="BV74" s="54">
        <f t="shared" si="24"/>
        <v>0</v>
      </c>
      <c r="BW74" s="54">
        <v>0</v>
      </c>
      <c r="BX74" s="54">
        <v>0</v>
      </c>
      <c r="BY74" s="54">
        <v>0</v>
      </c>
      <c r="BZ74" s="54">
        <v>0</v>
      </c>
      <c r="CA74" s="54">
        <v>0</v>
      </c>
      <c r="CB74" s="54">
        <v>0</v>
      </c>
      <c r="CC74" s="54">
        <f t="shared" si="54"/>
        <v>0</v>
      </c>
      <c r="CD74" s="54">
        <f t="shared" si="55"/>
        <v>0</v>
      </c>
      <c r="CE74" s="54">
        <f t="shared" si="56"/>
        <v>0</v>
      </c>
      <c r="CF74" s="45"/>
      <c r="CG74" s="63" t="s">
        <v>51</v>
      </c>
    </row>
    <row r="75" spans="1:85" ht="47.25">
      <c r="A75" s="14">
        <v>56</v>
      </c>
      <c r="B75" s="27" t="s">
        <v>787</v>
      </c>
      <c r="C75" s="120" t="s">
        <v>796</v>
      </c>
      <c r="D75" s="2" t="s">
        <v>27</v>
      </c>
      <c r="E75" s="1" t="s">
        <v>81</v>
      </c>
      <c r="F75" s="4" t="s">
        <v>27</v>
      </c>
      <c r="G75" s="1" t="s">
        <v>159</v>
      </c>
      <c r="H75" s="31">
        <v>6.5</v>
      </c>
      <c r="I75" s="29">
        <v>1</v>
      </c>
      <c r="J75" s="29">
        <v>4</v>
      </c>
      <c r="K75" s="29">
        <f t="shared" si="57"/>
        <v>5</v>
      </c>
      <c r="L75" s="40" t="s">
        <v>57</v>
      </c>
      <c r="M75" s="42" t="s">
        <v>58</v>
      </c>
      <c r="N75" s="48" t="e">
        <f>IF(#REF!=0,"2018-19","2019-20")</f>
        <v>#REF!</v>
      </c>
      <c r="O75" s="29">
        <v>0</v>
      </c>
      <c r="P75" s="29">
        <v>0</v>
      </c>
      <c r="Q75" s="29">
        <f t="shared" si="31"/>
        <v>0</v>
      </c>
      <c r="R75" s="29">
        <f t="shared" si="30"/>
        <v>1</v>
      </c>
      <c r="S75" s="29">
        <f t="shared" si="30"/>
        <v>4</v>
      </c>
      <c r="T75" s="29">
        <f t="shared" si="32"/>
        <v>5</v>
      </c>
      <c r="U75" s="29">
        <v>4</v>
      </c>
      <c r="V75" s="29">
        <v>0.9</v>
      </c>
      <c r="W75" s="105">
        <v>0.1</v>
      </c>
      <c r="X75" s="54">
        <f t="shared" si="33"/>
        <v>1</v>
      </c>
      <c r="Y75" s="29">
        <v>0.9</v>
      </c>
      <c r="Z75" s="105">
        <v>0.1</v>
      </c>
      <c r="AA75" s="54">
        <f t="shared" si="34"/>
        <v>1</v>
      </c>
      <c r="AB75" s="54">
        <v>0</v>
      </c>
      <c r="AC75" s="54">
        <v>0</v>
      </c>
      <c r="AD75" s="54">
        <v>0</v>
      </c>
      <c r="AE75" s="54">
        <v>0</v>
      </c>
      <c r="AF75" s="54">
        <v>0</v>
      </c>
      <c r="AG75" s="54"/>
      <c r="AH75" s="54">
        <v>0</v>
      </c>
      <c r="AI75" s="54">
        <v>0</v>
      </c>
      <c r="AJ75" s="54">
        <f t="shared" si="35"/>
        <v>0</v>
      </c>
      <c r="AK75" s="54">
        <f t="shared" si="36"/>
        <v>0.9</v>
      </c>
      <c r="AL75" s="54">
        <f t="shared" si="37"/>
        <v>0.1</v>
      </c>
      <c r="AM75" s="54">
        <f t="shared" si="38"/>
        <v>1</v>
      </c>
      <c r="AN75" s="54"/>
      <c r="AO75" s="54"/>
      <c r="AP75" s="54">
        <f t="shared" si="39"/>
        <v>0</v>
      </c>
      <c r="AQ75" s="54"/>
      <c r="AR75" s="54"/>
      <c r="AS75" s="54"/>
      <c r="AT75" s="54"/>
      <c r="AU75" s="101"/>
      <c r="AV75" s="101"/>
      <c r="AW75" s="54">
        <v>0</v>
      </c>
      <c r="AX75" s="54">
        <v>0</v>
      </c>
      <c r="AY75" s="54">
        <f t="shared" si="40"/>
        <v>0</v>
      </c>
      <c r="AZ75" s="54">
        <v>0</v>
      </c>
      <c r="BA75" s="54">
        <v>0</v>
      </c>
      <c r="BB75" s="54">
        <v>0</v>
      </c>
      <c r="BC75" s="54">
        <v>0</v>
      </c>
      <c r="BD75" s="54">
        <v>0</v>
      </c>
      <c r="BE75" s="106">
        <f t="shared" si="41"/>
        <v>0.9</v>
      </c>
      <c r="BF75" s="106">
        <f t="shared" si="42"/>
        <v>0.1</v>
      </c>
      <c r="BG75" s="106">
        <f t="shared" si="43"/>
        <v>1</v>
      </c>
      <c r="BH75" s="106">
        <f t="shared" si="44"/>
        <v>0</v>
      </c>
      <c r="BI75" s="106">
        <f t="shared" si="45"/>
        <v>0</v>
      </c>
      <c r="BJ75" s="106">
        <f t="shared" si="46"/>
        <v>0</v>
      </c>
      <c r="BK75" s="106">
        <f t="shared" si="47"/>
        <v>0</v>
      </c>
      <c r="BL75" s="106">
        <f t="shared" si="48"/>
        <v>0</v>
      </c>
      <c r="BM75" s="106">
        <f t="shared" si="49"/>
        <v>0</v>
      </c>
      <c r="BN75" s="106">
        <f t="shared" si="49"/>
        <v>0</v>
      </c>
      <c r="BO75" s="106">
        <f t="shared" si="50"/>
        <v>0</v>
      </c>
      <c r="BP75" s="106">
        <f t="shared" si="51"/>
        <v>0.9</v>
      </c>
      <c r="BQ75" s="106">
        <f t="shared" si="52"/>
        <v>0.1</v>
      </c>
      <c r="BR75" s="106">
        <f t="shared" si="53"/>
        <v>1</v>
      </c>
      <c r="BS75" s="54">
        <v>0</v>
      </c>
      <c r="BT75" s="54">
        <v>0</v>
      </c>
      <c r="BU75" s="54">
        <v>0</v>
      </c>
      <c r="BV75" s="54">
        <f t="shared" si="24"/>
        <v>0</v>
      </c>
      <c r="BW75" s="54">
        <v>0</v>
      </c>
      <c r="BX75" s="54">
        <v>0</v>
      </c>
      <c r="BY75" s="54">
        <v>0</v>
      </c>
      <c r="BZ75" s="54">
        <v>0</v>
      </c>
      <c r="CA75" s="54">
        <v>0</v>
      </c>
      <c r="CB75" s="54">
        <v>0</v>
      </c>
      <c r="CC75" s="54">
        <f t="shared" si="54"/>
        <v>0</v>
      </c>
      <c r="CD75" s="54">
        <f t="shared" si="55"/>
        <v>0</v>
      </c>
      <c r="CE75" s="54">
        <f t="shared" si="56"/>
        <v>0</v>
      </c>
      <c r="CF75" s="45"/>
      <c r="CG75" s="63" t="s">
        <v>51</v>
      </c>
    </row>
    <row r="76" spans="1:85" ht="31.5">
      <c r="A76" s="14">
        <v>57</v>
      </c>
      <c r="B76" s="27" t="s">
        <v>122</v>
      </c>
      <c r="C76" s="120" t="s">
        <v>796</v>
      </c>
      <c r="D76" s="2" t="s">
        <v>27</v>
      </c>
      <c r="E76" s="1" t="s">
        <v>81</v>
      </c>
      <c r="F76" s="4" t="s">
        <v>27</v>
      </c>
      <c r="G76" s="1" t="s">
        <v>123</v>
      </c>
      <c r="H76" s="31">
        <v>6</v>
      </c>
      <c r="I76" s="29">
        <v>1</v>
      </c>
      <c r="J76" s="29">
        <v>4</v>
      </c>
      <c r="K76" s="29">
        <f t="shared" si="57"/>
        <v>5</v>
      </c>
      <c r="L76" s="40" t="s">
        <v>57</v>
      </c>
      <c r="M76" s="42" t="s">
        <v>58</v>
      </c>
      <c r="N76" s="48" t="e">
        <f>IF(#REF!=0,"2018-19","2019-20")</f>
        <v>#REF!</v>
      </c>
      <c r="O76" s="29">
        <v>0</v>
      </c>
      <c r="P76" s="29">
        <v>0</v>
      </c>
      <c r="Q76" s="29">
        <f t="shared" si="31"/>
        <v>0</v>
      </c>
      <c r="R76" s="29">
        <f t="shared" si="30"/>
        <v>1</v>
      </c>
      <c r="S76" s="29">
        <f t="shared" si="30"/>
        <v>4</v>
      </c>
      <c r="T76" s="29">
        <f t="shared" si="32"/>
        <v>5</v>
      </c>
      <c r="U76" s="29">
        <v>4</v>
      </c>
      <c r="V76" s="29">
        <v>0.9</v>
      </c>
      <c r="W76" s="105">
        <v>0.1</v>
      </c>
      <c r="X76" s="54">
        <f t="shared" si="33"/>
        <v>1</v>
      </c>
      <c r="Y76" s="29">
        <v>0.9</v>
      </c>
      <c r="Z76" s="105">
        <v>0.1</v>
      </c>
      <c r="AA76" s="54">
        <f t="shared" si="34"/>
        <v>1</v>
      </c>
      <c r="AB76" s="54">
        <v>0</v>
      </c>
      <c r="AC76" s="54">
        <v>0</v>
      </c>
      <c r="AD76" s="54">
        <v>0</v>
      </c>
      <c r="AE76" s="54">
        <v>0</v>
      </c>
      <c r="AF76" s="54">
        <v>0</v>
      </c>
      <c r="AG76" s="54"/>
      <c r="AH76" s="54">
        <v>0</v>
      </c>
      <c r="AI76" s="54">
        <v>0</v>
      </c>
      <c r="AJ76" s="54">
        <f t="shared" si="35"/>
        <v>0</v>
      </c>
      <c r="AK76" s="54">
        <f t="shared" si="36"/>
        <v>0.9</v>
      </c>
      <c r="AL76" s="54">
        <f t="shared" si="37"/>
        <v>0.1</v>
      </c>
      <c r="AM76" s="54">
        <f t="shared" si="38"/>
        <v>1</v>
      </c>
      <c r="AN76" s="54">
        <v>0.9</v>
      </c>
      <c r="AO76" s="54">
        <v>0.1</v>
      </c>
      <c r="AP76" s="54">
        <f t="shared" si="39"/>
        <v>1</v>
      </c>
      <c r="AQ76" s="54">
        <v>0</v>
      </c>
      <c r="AR76" s="54">
        <v>0</v>
      </c>
      <c r="AS76" s="54">
        <v>0</v>
      </c>
      <c r="AT76" s="54">
        <v>0</v>
      </c>
      <c r="AU76" s="101">
        <v>0</v>
      </c>
      <c r="AV76" s="101"/>
      <c r="AW76" s="54">
        <v>0</v>
      </c>
      <c r="AX76" s="54">
        <v>0</v>
      </c>
      <c r="AY76" s="54">
        <f t="shared" si="40"/>
        <v>0</v>
      </c>
      <c r="AZ76" s="54">
        <v>0</v>
      </c>
      <c r="BA76" s="54">
        <v>0</v>
      </c>
      <c r="BB76" s="54">
        <v>0</v>
      </c>
      <c r="BC76" s="54">
        <v>0</v>
      </c>
      <c r="BD76" s="54">
        <v>0</v>
      </c>
      <c r="BE76" s="106">
        <f t="shared" si="41"/>
        <v>0</v>
      </c>
      <c r="BF76" s="106">
        <f t="shared" si="42"/>
        <v>0</v>
      </c>
      <c r="BG76" s="106">
        <f t="shared" si="43"/>
        <v>0</v>
      </c>
      <c r="BH76" s="106">
        <f t="shared" si="44"/>
        <v>0</v>
      </c>
      <c r="BI76" s="106">
        <f t="shared" si="45"/>
        <v>0</v>
      </c>
      <c r="BJ76" s="106">
        <f t="shared" si="46"/>
        <v>0</v>
      </c>
      <c r="BK76" s="106">
        <f t="shared" si="47"/>
        <v>0</v>
      </c>
      <c r="BL76" s="106">
        <f t="shared" si="48"/>
        <v>0</v>
      </c>
      <c r="BM76" s="106">
        <f t="shared" si="49"/>
        <v>0</v>
      </c>
      <c r="BN76" s="106">
        <f t="shared" si="49"/>
        <v>0</v>
      </c>
      <c r="BO76" s="106">
        <f t="shared" si="50"/>
        <v>0</v>
      </c>
      <c r="BP76" s="106">
        <f t="shared" si="51"/>
        <v>0</v>
      </c>
      <c r="BQ76" s="106">
        <f t="shared" si="52"/>
        <v>0</v>
      </c>
      <c r="BR76" s="106">
        <f t="shared" si="53"/>
        <v>0</v>
      </c>
      <c r="BS76" s="54">
        <v>0</v>
      </c>
      <c r="BT76" s="54">
        <v>0</v>
      </c>
      <c r="BU76" s="54">
        <v>0</v>
      </c>
      <c r="BV76" s="54">
        <f t="shared" si="24"/>
        <v>0</v>
      </c>
      <c r="BW76" s="54">
        <v>0</v>
      </c>
      <c r="BX76" s="54">
        <v>0</v>
      </c>
      <c r="BY76" s="54">
        <v>0</v>
      </c>
      <c r="BZ76" s="54">
        <v>0</v>
      </c>
      <c r="CA76" s="54">
        <v>0</v>
      </c>
      <c r="CB76" s="54">
        <v>0</v>
      </c>
      <c r="CC76" s="54">
        <f t="shared" si="54"/>
        <v>0</v>
      </c>
      <c r="CD76" s="54">
        <f t="shared" si="55"/>
        <v>0</v>
      </c>
      <c r="CE76" s="54">
        <f t="shared" si="56"/>
        <v>0</v>
      </c>
      <c r="CF76" s="45"/>
      <c r="CG76" s="63" t="s">
        <v>51</v>
      </c>
    </row>
    <row r="77" spans="1:85" ht="47.25">
      <c r="A77" s="14">
        <v>58</v>
      </c>
      <c r="B77" s="27" t="s">
        <v>124</v>
      </c>
      <c r="C77" s="120" t="s">
        <v>796</v>
      </c>
      <c r="D77" s="2" t="s">
        <v>27</v>
      </c>
      <c r="E77" s="1" t="s">
        <v>81</v>
      </c>
      <c r="F77" s="4" t="s">
        <v>27</v>
      </c>
      <c r="G77" s="1" t="s">
        <v>88</v>
      </c>
      <c r="H77" s="31">
        <v>4.5</v>
      </c>
      <c r="I77" s="29">
        <v>1</v>
      </c>
      <c r="J77" s="29">
        <v>4</v>
      </c>
      <c r="K77" s="29">
        <f t="shared" si="57"/>
        <v>5</v>
      </c>
      <c r="L77" s="40" t="s">
        <v>57</v>
      </c>
      <c r="M77" s="42" t="s">
        <v>58</v>
      </c>
      <c r="N77" s="48" t="e">
        <f>IF(#REF!=0,"2018-19","2019-20")</f>
        <v>#REF!</v>
      </c>
      <c r="O77" s="29">
        <v>0</v>
      </c>
      <c r="P77" s="29">
        <v>0</v>
      </c>
      <c r="Q77" s="29">
        <f t="shared" si="31"/>
        <v>0</v>
      </c>
      <c r="R77" s="29">
        <f t="shared" si="30"/>
        <v>1</v>
      </c>
      <c r="S77" s="29">
        <f t="shared" si="30"/>
        <v>4</v>
      </c>
      <c r="T77" s="29">
        <f t="shared" si="32"/>
        <v>5</v>
      </c>
      <c r="U77" s="29">
        <v>4</v>
      </c>
      <c r="V77" s="29">
        <v>0.9</v>
      </c>
      <c r="W77" s="105">
        <v>0.1</v>
      </c>
      <c r="X77" s="54">
        <f t="shared" si="33"/>
        <v>1</v>
      </c>
      <c r="Y77" s="29">
        <v>0.9</v>
      </c>
      <c r="Z77" s="105">
        <v>0.1</v>
      </c>
      <c r="AA77" s="54">
        <f t="shared" si="34"/>
        <v>1</v>
      </c>
      <c r="AB77" s="54">
        <v>0</v>
      </c>
      <c r="AC77" s="54">
        <v>0</v>
      </c>
      <c r="AD77" s="54">
        <v>0</v>
      </c>
      <c r="AE77" s="54">
        <v>0</v>
      </c>
      <c r="AF77" s="54">
        <v>0</v>
      </c>
      <c r="AG77" s="54"/>
      <c r="AH77" s="54">
        <v>0</v>
      </c>
      <c r="AI77" s="54">
        <v>0</v>
      </c>
      <c r="AJ77" s="54">
        <f t="shared" si="35"/>
        <v>0</v>
      </c>
      <c r="AK77" s="54">
        <f t="shared" si="36"/>
        <v>0.9</v>
      </c>
      <c r="AL77" s="54">
        <f t="shared" si="37"/>
        <v>0.1</v>
      </c>
      <c r="AM77" s="54">
        <f t="shared" si="38"/>
        <v>1</v>
      </c>
      <c r="AN77" s="54"/>
      <c r="AO77" s="54"/>
      <c r="AP77" s="54">
        <f t="shared" si="39"/>
        <v>0</v>
      </c>
      <c r="AQ77" s="54"/>
      <c r="AR77" s="54"/>
      <c r="AS77" s="54"/>
      <c r="AT77" s="54"/>
      <c r="AU77" s="101"/>
      <c r="AV77" s="101"/>
      <c r="AW77" s="54">
        <v>0</v>
      </c>
      <c r="AX77" s="54">
        <v>0</v>
      </c>
      <c r="AY77" s="54">
        <f t="shared" si="40"/>
        <v>0</v>
      </c>
      <c r="AZ77" s="54">
        <v>0</v>
      </c>
      <c r="BA77" s="54">
        <v>0</v>
      </c>
      <c r="BB77" s="54">
        <v>0</v>
      </c>
      <c r="BC77" s="54">
        <v>0</v>
      </c>
      <c r="BD77" s="54">
        <v>0</v>
      </c>
      <c r="BE77" s="106">
        <f t="shared" si="41"/>
        <v>0.9</v>
      </c>
      <c r="BF77" s="106">
        <f t="shared" si="42"/>
        <v>0.1</v>
      </c>
      <c r="BG77" s="106">
        <f t="shared" si="43"/>
        <v>1</v>
      </c>
      <c r="BH77" s="106">
        <f t="shared" si="44"/>
        <v>0</v>
      </c>
      <c r="BI77" s="106">
        <f t="shared" si="45"/>
        <v>0</v>
      </c>
      <c r="BJ77" s="106">
        <f t="shared" si="46"/>
        <v>0</v>
      </c>
      <c r="BK77" s="106">
        <f t="shared" si="47"/>
        <v>0</v>
      </c>
      <c r="BL77" s="106">
        <f t="shared" si="48"/>
        <v>0</v>
      </c>
      <c r="BM77" s="106">
        <f t="shared" si="49"/>
        <v>0</v>
      </c>
      <c r="BN77" s="106">
        <f t="shared" si="49"/>
        <v>0</v>
      </c>
      <c r="BO77" s="106">
        <f t="shared" si="50"/>
        <v>0</v>
      </c>
      <c r="BP77" s="106">
        <f t="shared" si="51"/>
        <v>0.9</v>
      </c>
      <c r="BQ77" s="106">
        <f t="shared" si="52"/>
        <v>0.1</v>
      </c>
      <c r="BR77" s="106">
        <f t="shared" si="53"/>
        <v>1</v>
      </c>
      <c r="BS77" s="54">
        <v>0</v>
      </c>
      <c r="BT77" s="54">
        <v>0</v>
      </c>
      <c r="BU77" s="54">
        <v>0</v>
      </c>
      <c r="BV77" s="54">
        <f t="shared" si="24"/>
        <v>0</v>
      </c>
      <c r="BW77" s="54">
        <v>0</v>
      </c>
      <c r="BX77" s="54">
        <v>0</v>
      </c>
      <c r="BY77" s="54">
        <v>0</v>
      </c>
      <c r="BZ77" s="54">
        <v>0</v>
      </c>
      <c r="CA77" s="54">
        <v>0</v>
      </c>
      <c r="CB77" s="54">
        <v>0</v>
      </c>
      <c r="CC77" s="54">
        <f t="shared" si="54"/>
        <v>0</v>
      </c>
      <c r="CD77" s="54">
        <f t="shared" si="55"/>
        <v>0</v>
      </c>
      <c r="CE77" s="54">
        <f t="shared" si="56"/>
        <v>0</v>
      </c>
      <c r="CF77" s="45"/>
      <c r="CG77" s="63" t="s">
        <v>51</v>
      </c>
    </row>
    <row r="78" spans="1:85" ht="47.25">
      <c r="A78" s="14">
        <v>59</v>
      </c>
      <c r="B78" s="27" t="s">
        <v>125</v>
      </c>
      <c r="C78" s="120" t="s">
        <v>796</v>
      </c>
      <c r="D78" s="2" t="s">
        <v>27</v>
      </c>
      <c r="E78" s="1" t="s">
        <v>81</v>
      </c>
      <c r="F78" s="4" t="s">
        <v>27</v>
      </c>
      <c r="G78" s="1" t="s">
        <v>88</v>
      </c>
      <c r="H78" s="31">
        <v>4.5</v>
      </c>
      <c r="I78" s="29">
        <v>1</v>
      </c>
      <c r="J78" s="29">
        <v>4</v>
      </c>
      <c r="K78" s="29">
        <f t="shared" si="57"/>
        <v>5</v>
      </c>
      <c r="L78" s="40" t="s">
        <v>57</v>
      </c>
      <c r="M78" s="42" t="s">
        <v>58</v>
      </c>
      <c r="N78" s="48" t="e">
        <f>IF(#REF!=0,"2018-19","2019-20")</f>
        <v>#REF!</v>
      </c>
      <c r="O78" s="29">
        <v>0</v>
      </c>
      <c r="P78" s="29">
        <v>0</v>
      </c>
      <c r="Q78" s="29">
        <f t="shared" si="31"/>
        <v>0</v>
      </c>
      <c r="R78" s="29">
        <f t="shared" si="30"/>
        <v>1</v>
      </c>
      <c r="S78" s="29">
        <f t="shared" si="30"/>
        <v>4</v>
      </c>
      <c r="T78" s="29">
        <f t="shared" si="32"/>
        <v>5</v>
      </c>
      <c r="U78" s="29">
        <v>4</v>
      </c>
      <c r="V78" s="29">
        <v>0.9</v>
      </c>
      <c r="W78" s="105">
        <v>0.1</v>
      </c>
      <c r="X78" s="54">
        <f t="shared" si="33"/>
        <v>1</v>
      </c>
      <c r="Y78" s="29">
        <v>0.9</v>
      </c>
      <c r="Z78" s="105">
        <v>0.1</v>
      </c>
      <c r="AA78" s="54">
        <f t="shared" si="34"/>
        <v>1</v>
      </c>
      <c r="AB78" s="54">
        <v>0</v>
      </c>
      <c r="AC78" s="54">
        <v>0</v>
      </c>
      <c r="AD78" s="54">
        <v>0</v>
      </c>
      <c r="AE78" s="54">
        <v>0</v>
      </c>
      <c r="AF78" s="54">
        <v>0</v>
      </c>
      <c r="AG78" s="54"/>
      <c r="AH78" s="54">
        <v>0</v>
      </c>
      <c r="AI78" s="54">
        <v>0</v>
      </c>
      <c r="AJ78" s="54">
        <f t="shared" si="35"/>
        <v>0</v>
      </c>
      <c r="AK78" s="54">
        <f t="shared" si="36"/>
        <v>0.9</v>
      </c>
      <c r="AL78" s="54">
        <f t="shared" si="37"/>
        <v>0.1</v>
      </c>
      <c r="AM78" s="54">
        <f t="shared" si="38"/>
        <v>1</v>
      </c>
      <c r="AN78" s="54"/>
      <c r="AO78" s="54"/>
      <c r="AP78" s="54">
        <f t="shared" si="39"/>
        <v>0</v>
      </c>
      <c r="AQ78" s="54"/>
      <c r="AR78" s="54"/>
      <c r="AS78" s="54"/>
      <c r="AT78" s="54"/>
      <c r="AU78" s="101"/>
      <c r="AV78" s="101"/>
      <c r="AW78" s="54">
        <v>0</v>
      </c>
      <c r="AX78" s="54">
        <v>0</v>
      </c>
      <c r="AY78" s="54">
        <f t="shared" si="40"/>
        <v>0</v>
      </c>
      <c r="AZ78" s="54">
        <v>0</v>
      </c>
      <c r="BA78" s="54">
        <v>0</v>
      </c>
      <c r="BB78" s="54">
        <v>0</v>
      </c>
      <c r="BC78" s="54">
        <v>0</v>
      </c>
      <c r="BD78" s="54">
        <v>0</v>
      </c>
      <c r="BE78" s="106">
        <f t="shared" si="41"/>
        <v>0.9</v>
      </c>
      <c r="BF78" s="106">
        <f t="shared" si="42"/>
        <v>0.1</v>
      </c>
      <c r="BG78" s="106">
        <f t="shared" si="43"/>
        <v>1</v>
      </c>
      <c r="BH78" s="106">
        <f t="shared" si="44"/>
        <v>0</v>
      </c>
      <c r="BI78" s="106">
        <f t="shared" si="45"/>
        <v>0</v>
      </c>
      <c r="BJ78" s="106">
        <f t="shared" si="46"/>
        <v>0</v>
      </c>
      <c r="BK78" s="106">
        <f t="shared" si="47"/>
        <v>0</v>
      </c>
      <c r="BL78" s="106">
        <f t="shared" si="48"/>
        <v>0</v>
      </c>
      <c r="BM78" s="106">
        <f t="shared" si="49"/>
        <v>0</v>
      </c>
      <c r="BN78" s="106">
        <f t="shared" si="49"/>
        <v>0</v>
      </c>
      <c r="BO78" s="106">
        <f t="shared" si="50"/>
        <v>0</v>
      </c>
      <c r="BP78" s="106">
        <f t="shared" si="51"/>
        <v>0.9</v>
      </c>
      <c r="BQ78" s="106">
        <f t="shared" si="52"/>
        <v>0.1</v>
      </c>
      <c r="BR78" s="106">
        <f t="shared" si="53"/>
        <v>1</v>
      </c>
      <c r="BS78" s="54">
        <v>0</v>
      </c>
      <c r="BT78" s="54">
        <v>0</v>
      </c>
      <c r="BU78" s="54">
        <v>0</v>
      </c>
      <c r="BV78" s="54">
        <f t="shared" si="24"/>
        <v>0</v>
      </c>
      <c r="BW78" s="54">
        <v>0</v>
      </c>
      <c r="BX78" s="54">
        <v>0</v>
      </c>
      <c r="BY78" s="54">
        <v>0</v>
      </c>
      <c r="BZ78" s="54">
        <v>0</v>
      </c>
      <c r="CA78" s="54">
        <v>0</v>
      </c>
      <c r="CB78" s="54">
        <v>0</v>
      </c>
      <c r="CC78" s="54">
        <f t="shared" si="54"/>
        <v>0</v>
      </c>
      <c r="CD78" s="54">
        <f t="shared" si="55"/>
        <v>0</v>
      </c>
      <c r="CE78" s="54">
        <f t="shared" si="56"/>
        <v>0</v>
      </c>
      <c r="CF78" s="45"/>
      <c r="CG78" s="63" t="s">
        <v>51</v>
      </c>
    </row>
    <row r="79" spans="1:85" ht="47.25">
      <c r="A79" s="14">
        <v>61</v>
      </c>
      <c r="B79" s="27" t="s">
        <v>126</v>
      </c>
      <c r="C79" s="120" t="s">
        <v>796</v>
      </c>
      <c r="D79" s="2" t="s">
        <v>27</v>
      </c>
      <c r="E79" s="1" t="s">
        <v>81</v>
      </c>
      <c r="F79" s="4" t="s">
        <v>27</v>
      </c>
      <c r="G79" s="1" t="s">
        <v>127</v>
      </c>
      <c r="H79" s="31">
        <v>5.5</v>
      </c>
      <c r="I79" s="29">
        <v>1</v>
      </c>
      <c r="J79" s="29">
        <v>4</v>
      </c>
      <c r="K79" s="29">
        <f t="shared" si="57"/>
        <v>5</v>
      </c>
      <c r="L79" s="40" t="s">
        <v>57</v>
      </c>
      <c r="M79" s="42" t="s">
        <v>58</v>
      </c>
      <c r="N79" s="48" t="e">
        <f>IF(#REF!=0,"2018-19","2019-20")</f>
        <v>#REF!</v>
      </c>
      <c r="O79" s="29">
        <v>0</v>
      </c>
      <c r="P79" s="29">
        <v>0</v>
      </c>
      <c r="Q79" s="29">
        <f t="shared" si="31"/>
        <v>0</v>
      </c>
      <c r="R79" s="29">
        <f t="shared" si="30"/>
        <v>1</v>
      </c>
      <c r="S79" s="29">
        <f t="shared" si="30"/>
        <v>4</v>
      </c>
      <c r="T79" s="29">
        <f t="shared" si="32"/>
        <v>5</v>
      </c>
      <c r="U79" s="29">
        <v>4</v>
      </c>
      <c r="V79" s="29">
        <v>0.9</v>
      </c>
      <c r="W79" s="105">
        <v>0.1</v>
      </c>
      <c r="X79" s="54">
        <f t="shared" si="33"/>
        <v>1</v>
      </c>
      <c r="Y79" s="29">
        <v>0.9</v>
      </c>
      <c r="Z79" s="105">
        <v>0.1</v>
      </c>
      <c r="AA79" s="54">
        <f t="shared" si="34"/>
        <v>1</v>
      </c>
      <c r="AB79" s="54">
        <v>0</v>
      </c>
      <c r="AC79" s="54">
        <v>0</v>
      </c>
      <c r="AD79" s="54">
        <v>0</v>
      </c>
      <c r="AE79" s="54">
        <v>0</v>
      </c>
      <c r="AF79" s="54">
        <v>0</v>
      </c>
      <c r="AG79" s="54"/>
      <c r="AH79" s="54">
        <v>0</v>
      </c>
      <c r="AI79" s="54">
        <v>0</v>
      </c>
      <c r="AJ79" s="54">
        <f t="shared" si="35"/>
        <v>0</v>
      </c>
      <c r="AK79" s="54">
        <f t="shared" si="36"/>
        <v>0.9</v>
      </c>
      <c r="AL79" s="54">
        <f t="shared" si="37"/>
        <v>0.1</v>
      </c>
      <c r="AM79" s="54">
        <f t="shared" si="38"/>
        <v>1</v>
      </c>
      <c r="AN79" s="54"/>
      <c r="AO79" s="54"/>
      <c r="AP79" s="54">
        <f t="shared" si="39"/>
        <v>0</v>
      </c>
      <c r="AQ79" s="54"/>
      <c r="AR79" s="54"/>
      <c r="AS79" s="54"/>
      <c r="AT79" s="54"/>
      <c r="AU79" s="101"/>
      <c r="AV79" s="101"/>
      <c r="AW79" s="54">
        <v>0</v>
      </c>
      <c r="AX79" s="54">
        <v>0</v>
      </c>
      <c r="AY79" s="54">
        <f t="shared" si="40"/>
        <v>0</v>
      </c>
      <c r="AZ79" s="54">
        <v>0</v>
      </c>
      <c r="BA79" s="54">
        <v>0</v>
      </c>
      <c r="BB79" s="54">
        <v>0</v>
      </c>
      <c r="BC79" s="54">
        <v>0</v>
      </c>
      <c r="BD79" s="54">
        <v>0</v>
      </c>
      <c r="BE79" s="106">
        <f t="shared" si="41"/>
        <v>0.9</v>
      </c>
      <c r="BF79" s="106">
        <f t="shared" si="42"/>
        <v>0.1</v>
      </c>
      <c r="BG79" s="106">
        <f t="shared" si="43"/>
        <v>1</v>
      </c>
      <c r="BH79" s="106">
        <f t="shared" si="44"/>
        <v>0</v>
      </c>
      <c r="BI79" s="106">
        <f t="shared" si="45"/>
        <v>0</v>
      </c>
      <c r="BJ79" s="106">
        <f t="shared" si="46"/>
        <v>0</v>
      </c>
      <c r="BK79" s="106">
        <f t="shared" si="47"/>
        <v>0</v>
      </c>
      <c r="BL79" s="106">
        <f t="shared" si="48"/>
        <v>0</v>
      </c>
      <c r="BM79" s="106">
        <f t="shared" si="49"/>
        <v>0</v>
      </c>
      <c r="BN79" s="106">
        <f t="shared" si="49"/>
        <v>0</v>
      </c>
      <c r="BO79" s="106">
        <f t="shared" si="50"/>
        <v>0</v>
      </c>
      <c r="BP79" s="106">
        <f t="shared" si="51"/>
        <v>0.9</v>
      </c>
      <c r="BQ79" s="106">
        <f t="shared" si="52"/>
        <v>0.1</v>
      </c>
      <c r="BR79" s="106">
        <f t="shared" si="53"/>
        <v>1</v>
      </c>
      <c r="BS79" s="54">
        <v>0</v>
      </c>
      <c r="BT79" s="54">
        <v>0</v>
      </c>
      <c r="BU79" s="54">
        <v>0</v>
      </c>
      <c r="BV79" s="54">
        <f t="shared" si="24"/>
        <v>0</v>
      </c>
      <c r="BW79" s="54">
        <v>0</v>
      </c>
      <c r="BX79" s="54">
        <v>0</v>
      </c>
      <c r="BY79" s="54">
        <v>0</v>
      </c>
      <c r="BZ79" s="54">
        <v>0</v>
      </c>
      <c r="CA79" s="54">
        <v>0</v>
      </c>
      <c r="CB79" s="54">
        <v>0</v>
      </c>
      <c r="CC79" s="54">
        <f t="shared" si="54"/>
        <v>0</v>
      </c>
      <c r="CD79" s="54">
        <f t="shared" si="55"/>
        <v>0</v>
      </c>
      <c r="CE79" s="54">
        <f t="shared" si="56"/>
        <v>0</v>
      </c>
      <c r="CF79" s="45"/>
      <c r="CG79" s="63" t="s">
        <v>51</v>
      </c>
    </row>
    <row r="80" spans="1:85">
      <c r="A80" s="14">
        <v>62</v>
      </c>
      <c r="B80" s="27" t="s">
        <v>128</v>
      </c>
      <c r="C80" s="120" t="s">
        <v>796</v>
      </c>
      <c r="D80" s="2" t="s">
        <v>27</v>
      </c>
      <c r="E80" s="1" t="s">
        <v>81</v>
      </c>
      <c r="F80" s="4" t="s">
        <v>27</v>
      </c>
      <c r="G80" s="1" t="s">
        <v>95</v>
      </c>
      <c r="H80" s="31">
        <v>5.5</v>
      </c>
      <c r="I80" s="29">
        <v>1</v>
      </c>
      <c r="J80" s="29">
        <v>4</v>
      </c>
      <c r="K80" s="29">
        <f t="shared" si="57"/>
        <v>5</v>
      </c>
      <c r="L80" s="40" t="s">
        <v>57</v>
      </c>
      <c r="M80" s="42" t="s">
        <v>58</v>
      </c>
      <c r="N80" s="48" t="s">
        <v>1021</v>
      </c>
      <c r="O80" s="29">
        <v>0</v>
      </c>
      <c r="P80" s="29">
        <v>0</v>
      </c>
      <c r="Q80" s="29">
        <f t="shared" si="31"/>
        <v>0</v>
      </c>
      <c r="R80" s="29">
        <f t="shared" si="30"/>
        <v>1</v>
      </c>
      <c r="S80" s="29">
        <f t="shared" si="30"/>
        <v>4</v>
      </c>
      <c r="T80" s="29">
        <f t="shared" si="32"/>
        <v>5</v>
      </c>
      <c r="U80" s="29">
        <v>4</v>
      </c>
      <c r="V80" s="29">
        <v>0.9</v>
      </c>
      <c r="W80" s="105">
        <v>0.1</v>
      </c>
      <c r="X80" s="54">
        <f t="shared" si="33"/>
        <v>1</v>
      </c>
      <c r="Y80" s="29">
        <v>0.9</v>
      </c>
      <c r="Z80" s="105">
        <v>0.1</v>
      </c>
      <c r="AA80" s="54">
        <f t="shared" si="34"/>
        <v>1</v>
      </c>
      <c r="AB80" s="54">
        <v>0</v>
      </c>
      <c r="AC80" s="54">
        <v>0</v>
      </c>
      <c r="AD80" s="54">
        <v>0</v>
      </c>
      <c r="AE80" s="54">
        <v>0</v>
      </c>
      <c r="AF80" s="54">
        <v>0</v>
      </c>
      <c r="AG80" s="54"/>
      <c r="AH80" s="54">
        <v>0</v>
      </c>
      <c r="AI80" s="54">
        <v>0</v>
      </c>
      <c r="AJ80" s="54">
        <f t="shared" si="35"/>
        <v>0</v>
      </c>
      <c r="AK80" s="54">
        <f t="shared" si="36"/>
        <v>0.9</v>
      </c>
      <c r="AL80" s="54">
        <f t="shared" si="37"/>
        <v>0.1</v>
      </c>
      <c r="AM80" s="54">
        <f t="shared" si="38"/>
        <v>1</v>
      </c>
      <c r="AN80" s="54"/>
      <c r="AO80" s="54"/>
      <c r="AP80" s="54">
        <f t="shared" si="39"/>
        <v>0</v>
      </c>
      <c r="AQ80" s="54"/>
      <c r="AR80" s="54"/>
      <c r="AS80" s="54"/>
      <c r="AT80" s="54"/>
      <c r="AU80" s="101"/>
      <c r="AV80" s="101"/>
      <c r="AW80" s="54">
        <v>0</v>
      </c>
      <c r="AX80" s="54">
        <v>0</v>
      </c>
      <c r="AY80" s="54">
        <f t="shared" si="40"/>
        <v>0</v>
      </c>
      <c r="AZ80" s="54">
        <v>0</v>
      </c>
      <c r="BA80" s="54">
        <v>0</v>
      </c>
      <c r="BB80" s="54">
        <v>0</v>
      </c>
      <c r="BC80" s="54">
        <v>0</v>
      </c>
      <c r="BD80" s="54">
        <v>0</v>
      </c>
      <c r="BE80" s="106">
        <f t="shared" si="41"/>
        <v>0.9</v>
      </c>
      <c r="BF80" s="106">
        <f t="shared" si="42"/>
        <v>0.1</v>
      </c>
      <c r="BG80" s="106">
        <f t="shared" si="43"/>
        <v>1</v>
      </c>
      <c r="BH80" s="106">
        <f t="shared" si="44"/>
        <v>0</v>
      </c>
      <c r="BI80" s="106">
        <f t="shared" si="45"/>
        <v>0</v>
      </c>
      <c r="BJ80" s="106">
        <f t="shared" si="46"/>
        <v>0</v>
      </c>
      <c r="BK80" s="106">
        <f t="shared" si="47"/>
        <v>0</v>
      </c>
      <c r="BL80" s="106">
        <f t="shared" si="48"/>
        <v>0</v>
      </c>
      <c r="BM80" s="106">
        <f t="shared" si="49"/>
        <v>0</v>
      </c>
      <c r="BN80" s="106">
        <f t="shared" si="49"/>
        <v>0</v>
      </c>
      <c r="BO80" s="106">
        <f t="shared" si="50"/>
        <v>0</v>
      </c>
      <c r="BP80" s="106">
        <f t="shared" si="51"/>
        <v>0.9</v>
      </c>
      <c r="BQ80" s="106">
        <f t="shared" si="52"/>
        <v>0.1</v>
      </c>
      <c r="BR80" s="106">
        <f t="shared" si="53"/>
        <v>1</v>
      </c>
      <c r="BS80" s="54">
        <v>0</v>
      </c>
      <c r="BT80" s="54">
        <v>0</v>
      </c>
      <c r="BU80" s="54">
        <v>0</v>
      </c>
      <c r="BV80" s="54">
        <f t="shared" si="24"/>
        <v>0</v>
      </c>
      <c r="BW80" s="54">
        <v>0</v>
      </c>
      <c r="BX80" s="54">
        <v>0</v>
      </c>
      <c r="BY80" s="54">
        <v>0</v>
      </c>
      <c r="BZ80" s="54">
        <v>0</v>
      </c>
      <c r="CA80" s="54">
        <v>0</v>
      </c>
      <c r="CB80" s="54">
        <v>0</v>
      </c>
      <c r="CC80" s="54">
        <f t="shared" si="54"/>
        <v>0</v>
      </c>
      <c r="CD80" s="54">
        <f t="shared" si="55"/>
        <v>0</v>
      </c>
      <c r="CE80" s="54">
        <f t="shared" si="56"/>
        <v>0</v>
      </c>
      <c r="CF80" s="45"/>
      <c r="CG80" s="63" t="s">
        <v>51</v>
      </c>
    </row>
    <row r="81" spans="1:85" ht="30">
      <c r="A81" s="14"/>
      <c r="B81" s="82" t="s">
        <v>1017</v>
      </c>
      <c r="C81" s="120" t="s">
        <v>796</v>
      </c>
      <c r="D81" s="2" t="s">
        <v>27</v>
      </c>
      <c r="E81" s="1" t="s">
        <v>62</v>
      </c>
      <c r="F81" s="4" t="s">
        <v>27</v>
      </c>
      <c r="G81" s="1" t="s">
        <v>65</v>
      </c>
      <c r="H81" s="31">
        <v>5</v>
      </c>
      <c r="I81" s="29">
        <v>1.5</v>
      </c>
      <c r="J81" s="29">
        <v>10</v>
      </c>
      <c r="K81" s="29">
        <f t="shared" si="57"/>
        <v>11.5</v>
      </c>
      <c r="L81" s="40" t="s">
        <v>57</v>
      </c>
      <c r="M81" s="42" t="s">
        <v>58</v>
      </c>
      <c r="N81" s="48" t="s">
        <v>1021</v>
      </c>
      <c r="O81" s="29">
        <v>0</v>
      </c>
      <c r="P81" s="29">
        <v>0</v>
      </c>
      <c r="Q81" s="29">
        <f t="shared" si="31"/>
        <v>0</v>
      </c>
      <c r="R81" s="29">
        <f t="shared" si="30"/>
        <v>1.5</v>
      </c>
      <c r="S81" s="29">
        <f t="shared" si="30"/>
        <v>10</v>
      </c>
      <c r="T81" s="29">
        <f t="shared" si="32"/>
        <v>11.5</v>
      </c>
      <c r="U81" s="29">
        <v>10</v>
      </c>
      <c r="V81" s="29">
        <v>1.35</v>
      </c>
      <c r="W81" s="105">
        <v>0.15</v>
      </c>
      <c r="X81" s="54">
        <f t="shared" si="33"/>
        <v>1.5</v>
      </c>
      <c r="Y81" s="29">
        <v>0</v>
      </c>
      <c r="Z81" s="105">
        <v>0</v>
      </c>
      <c r="AA81" s="54">
        <f t="shared" si="34"/>
        <v>0</v>
      </c>
      <c r="AB81" s="54">
        <v>0</v>
      </c>
      <c r="AC81" s="54">
        <v>0</v>
      </c>
      <c r="AD81" s="54">
        <v>0</v>
      </c>
      <c r="AE81" s="54">
        <v>0</v>
      </c>
      <c r="AF81" s="54">
        <v>0</v>
      </c>
      <c r="AG81" s="54"/>
      <c r="AH81" s="54"/>
      <c r="AI81" s="54"/>
      <c r="AJ81" s="54"/>
      <c r="AK81" s="54"/>
      <c r="AL81" s="54"/>
      <c r="AM81" s="54"/>
      <c r="AN81" s="54"/>
      <c r="AO81" s="54"/>
      <c r="AP81" s="54">
        <f t="shared" si="39"/>
        <v>0</v>
      </c>
      <c r="AQ81" s="54"/>
      <c r="AR81" s="54"/>
      <c r="AS81" s="54"/>
      <c r="AT81" s="54"/>
      <c r="AU81" s="101"/>
      <c r="AV81" s="101"/>
      <c r="AW81" s="54">
        <v>0</v>
      </c>
      <c r="AX81" s="54">
        <v>0</v>
      </c>
      <c r="AY81" s="54">
        <f t="shared" si="40"/>
        <v>0</v>
      </c>
      <c r="AZ81" s="54">
        <v>0</v>
      </c>
      <c r="BA81" s="54">
        <v>0</v>
      </c>
      <c r="BB81" s="54">
        <v>0</v>
      </c>
      <c r="BC81" s="54">
        <v>0</v>
      </c>
      <c r="BD81" s="54">
        <v>0</v>
      </c>
      <c r="BE81" s="106">
        <f t="shared" si="41"/>
        <v>0</v>
      </c>
      <c r="BF81" s="106">
        <f t="shared" si="42"/>
        <v>0</v>
      </c>
      <c r="BG81" s="106">
        <f t="shared" si="43"/>
        <v>0</v>
      </c>
      <c r="BH81" s="106">
        <f t="shared" si="44"/>
        <v>0</v>
      </c>
      <c r="BI81" s="106">
        <f t="shared" si="45"/>
        <v>0</v>
      </c>
      <c r="BJ81" s="106">
        <f t="shared" si="46"/>
        <v>0</v>
      </c>
      <c r="BK81" s="106">
        <f t="shared" si="47"/>
        <v>0</v>
      </c>
      <c r="BL81" s="106">
        <f t="shared" si="48"/>
        <v>0</v>
      </c>
      <c r="BM81" s="106">
        <f t="shared" si="49"/>
        <v>0</v>
      </c>
      <c r="BN81" s="106">
        <f t="shared" si="49"/>
        <v>0</v>
      </c>
      <c r="BO81" s="106">
        <f t="shared" si="50"/>
        <v>0</v>
      </c>
      <c r="BP81" s="106">
        <f t="shared" si="51"/>
        <v>0</v>
      </c>
      <c r="BQ81" s="106">
        <f t="shared" si="52"/>
        <v>0</v>
      </c>
      <c r="BR81" s="106">
        <f t="shared" si="53"/>
        <v>0</v>
      </c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45"/>
      <c r="CG81" s="63"/>
    </row>
    <row r="82" spans="1:85">
      <c r="A82" s="14"/>
      <c r="B82" s="82" t="s">
        <v>1018</v>
      </c>
      <c r="C82" s="120" t="s">
        <v>796</v>
      </c>
      <c r="D82" s="2" t="s">
        <v>27</v>
      </c>
      <c r="E82" s="1" t="s">
        <v>62</v>
      </c>
      <c r="F82" s="4" t="s">
        <v>27</v>
      </c>
      <c r="G82" s="1" t="s">
        <v>65</v>
      </c>
      <c r="H82" s="31">
        <v>5</v>
      </c>
      <c r="I82" s="29">
        <v>1.5</v>
      </c>
      <c r="J82" s="29">
        <v>3.5</v>
      </c>
      <c r="K82" s="29">
        <f t="shared" si="57"/>
        <v>5</v>
      </c>
      <c r="L82" s="40" t="s">
        <v>57</v>
      </c>
      <c r="M82" s="42" t="s">
        <v>58</v>
      </c>
      <c r="N82" s="48" t="s">
        <v>1021</v>
      </c>
      <c r="O82" s="29">
        <v>0</v>
      </c>
      <c r="P82" s="29">
        <v>0</v>
      </c>
      <c r="Q82" s="29">
        <f t="shared" si="31"/>
        <v>0</v>
      </c>
      <c r="R82" s="29">
        <f t="shared" si="30"/>
        <v>1.5</v>
      </c>
      <c r="S82" s="29">
        <f t="shared" si="30"/>
        <v>3.5</v>
      </c>
      <c r="T82" s="29">
        <f t="shared" si="32"/>
        <v>5</v>
      </c>
      <c r="U82" s="29">
        <v>3.5</v>
      </c>
      <c r="V82" s="29">
        <v>1.35</v>
      </c>
      <c r="W82" s="105">
        <v>0.15</v>
      </c>
      <c r="X82" s="54">
        <f t="shared" si="33"/>
        <v>1.5</v>
      </c>
      <c r="Y82" s="29"/>
      <c r="Z82" s="105"/>
      <c r="AA82" s="54">
        <f t="shared" si="34"/>
        <v>0</v>
      </c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O82" s="54"/>
      <c r="AP82" s="54">
        <f t="shared" si="39"/>
        <v>0</v>
      </c>
      <c r="AQ82" s="54"/>
      <c r="AR82" s="54"/>
      <c r="AS82" s="54"/>
      <c r="AT82" s="54"/>
      <c r="AU82" s="101"/>
      <c r="AV82" s="101"/>
      <c r="AW82" s="54">
        <v>0</v>
      </c>
      <c r="AX82" s="54">
        <v>0</v>
      </c>
      <c r="AY82" s="54">
        <f t="shared" si="40"/>
        <v>0</v>
      </c>
      <c r="AZ82" s="54">
        <v>0</v>
      </c>
      <c r="BA82" s="54">
        <v>0</v>
      </c>
      <c r="BB82" s="54">
        <v>0</v>
      </c>
      <c r="BC82" s="54">
        <v>0</v>
      </c>
      <c r="BD82" s="54">
        <v>0</v>
      </c>
      <c r="BE82" s="106">
        <f t="shared" si="41"/>
        <v>0</v>
      </c>
      <c r="BF82" s="106">
        <f t="shared" si="42"/>
        <v>0</v>
      </c>
      <c r="BG82" s="106">
        <f t="shared" si="43"/>
        <v>0</v>
      </c>
      <c r="BH82" s="106">
        <f t="shared" si="44"/>
        <v>0</v>
      </c>
      <c r="BI82" s="106">
        <f t="shared" si="45"/>
        <v>0</v>
      </c>
      <c r="BJ82" s="106">
        <f t="shared" si="46"/>
        <v>0</v>
      </c>
      <c r="BK82" s="106">
        <f t="shared" si="47"/>
        <v>0</v>
      </c>
      <c r="BL82" s="106">
        <f t="shared" si="48"/>
        <v>0</v>
      </c>
      <c r="BM82" s="106">
        <f t="shared" si="49"/>
        <v>0</v>
      </c>
      <c r="BN82" s="106">
        <f t="shared" si="49"/>
        <v>0</v>
      </c>
      <c r="BO82" s="106">
        <f t="shared" si="50"/>
        <v>0</v>
      </c>
      <c r="BP82" s="106">
        <f t="shared" si="51"/>
        <v>0</v>
      </c>
      <c r="BQ82" s="106">
        <f t="shared" si="52"/>
        <v>0</v>
      </c>
      <c r="BR82" s="106">
        <f t="shared" si="53"/>
        <v>0</v>
      </c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45"/>
      <c r="CG82" s="63"/>
    </row>
    <row r="83" spans="1:85" ht="45">
      <c r="A83" s="14"/>
      <c r="B83" s="82" t="s">
        <v>1019</v>
      </c>
      <c r="C83" s="120" t="s">
        <v>796</v>
      </c>
      <c r="D83" s="2" t="s">
        <v>27</v>
      </c>
      <c r="E83" s="1" t="s">
        <v>62</v>
      </c>
      <c r="F83" s="4" t="s">
        <v>27</v>
      </c>
      <c r="G83" s="1" t="s">
        <v>1020</v>
      </c>
      <c r="H83" s="31">
        <v>3.5</v>
      </c>
      <c r="I83" s="29">
        <v>1.5</v>
      </c>
      <c r="J83" s="29">
        <v>3.5</v>
      </c>
      <c r="K83" s="29">
        <f t="shared" si="57"/>
        <v>5</v>
      </c>
      <c r="L83" s="40" t="s">
        <v>57</v>
      </c>
      <c r="M83" s="42" t="s">
        <v>58</v>
      </c>
      <c r="N83" s="48" t="s">
        <v>1021</v>
      </c>
      <c r="O83" s="29">
        <v>0</v>
      </c>
      <c r="P83" s="29">
        <v>0</v>
      </c>
      <c r="Q83" s="29">
        <f t="shared" si="31"/>
        <v>0</v>
      </c>
      <c r="R83" s="29">
        <f t="shared" si="30"/>
        <v>1.5</v>
      </c>
      <c r="S83" s="29">
        <f t="shared" si="30"/>
        <v>3.5</v>
      </c>
      <c r="T83" s="29">
        <f t="shared" si="32"/>
        <v>5</v>
      </c>
      <c r="U83" s="29">
        <v>3.5</v>
      </c>
      <c r="V83" s="29">
        <v>1.35</v>
      </c>
      <c r="W83" s="105">
        <v>0.15</v>
      </c>
      <c r="X83" s="54">
        <f t="shared" si="33"/>
        <v>1.5</v>
      </c>
      <c r="Y83" s="29"/>
      <c r="Z83" s="105"/>
      <c r="AA83" s="54">
        <f t="shared" si="34"/>
        <v>0</v>
      </c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>
        <f t="shared" si="39"/>
        <v>0</v>
      </c>
      <c r="AQ83" s="54"/>
      <c r="AR83" s="54"/>
      <c r="AS83" s="54"/>
      <c r="AT83" s="54"/>
      <c r="AU83" s="101"/>
      <c r="AV83" s="101"/>
      <c r="AW83" s="54">
        <v>0</v>
      </c>
      <c r="AX83" s="54">
        <v>0</v>
      </c>
      <c r="AY83" s="54">
        <f t="shared" si="40"/>
        <v>0</v>
      </c>
      <c r="AZ83" s="54">
        <v>0</v>
      </c>
      <c r="BA83" s="54">
        <v>0</v>
      </c>
      <c r="BB83" s="54">
        <v>0</v>
      </c>
      <c r="BC83" s="54">
        <v>0</v>
      </c>
      <c r="BD83" s="54">
        <v>0</v>
      </c>
      <c r="BE83" s="106">
        <f t="shared" si="41"/>
        <v>0</v>
      </c>
      <c r="BF83" s="106">
        <f t="shared" si="42"/>
        <v>0</v>
      </c>
      <c r="BG83" s="106">
        <f t="shared" si="43"/>
        <v>0</v>
      </c>
      <c r="BH83" s="106">
        <f t="shared" si="44"/>
        <v>0</v>
      </c>
      <c r="BI83" s="106">
        <f t="shared" si="45"/>
        <v>0</v>
      </c>
      <c r="BJ83" s="106">
        <f t="shared" si="46"/>
        <v>0</v>
      </c>
      <c r="BK83" s="106">
        <f t="shared" si="47"/>
        <v>0</v>
      </c>
      <c r="BL83" s="106">
        <f t="shared" si="48"/>
        <v>0</v>
      </c>
      <c r="BM83" s="106">
        <f t="shared" si="49"/>
        <v>0</v>
      </c>
      <c r="BN83" s="106">
        <f t="shared" si="49"/>
        <v>0</v>
      </c>
      <c r="BO83" s="106">
        <f t="shared" si="50"/>
        <v>0</v>
      </c>
      <c r="BP83" s="106">
        <f t="shared" si="51"/>
        <v>0</v>
      </c>
      <c r="BQ83" s="106">
        <f t="shared" si="52"/>
        <v>0</v>
      </c>
      <c r="BR83" s="106">
        <f t="shared" si="53"/>
        <v>0</v>
      </c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45"/>
      <c r="CG83" s="63"/>
    </row>
    <row r="84" spans="1:85" s="16" customFormat="1">
      <c r="A84" s="12"/>
      <c r="B84" s="28" t="s">
        <v>129</v>
      </c>
      <c r="C84" s="87"/>
      <c r="D84" s="2"/>
      <c r="E84" s="12"/>
      <c r="F84" s="4"/>
      <c r="G84" s="12"/>
      <c r="H84" s="32"/>
      <c r="I84" s="32">
        <f>SUM(I8:I83)</f>
        <v>559.75</v>
      </c>
      <c r="J84" s="32">
        <f t="shared" ref="J84:BU84" si="58">SUM(J8:J83)</f>
        <v>217.93</v>
      </c>
      <c r="K84" s="32">
        <f t="shared" si="58"/>
        <v>777.68000000000006</v>
      </c>
      <c r="L84" s="32">
        <f t="shared" si="58"/>
        <v>0</v>
      </c>
      <c r="M84" s="32">
        <f t="shared" si="58"/>
        <v>0</v>
      </c>
      <c r="N84" s="32" t="e">
        <f t="shared" si="58"/>
        <v>#REF!</v>
      </c>
      <c r="O84" s="32">
        <f t="shared" si="58"/>
        <v>168.178</v>
      </c>
      <c r="P84" s="32">
        <f t="shared" si="58"/>
        <v>40.237999999999992</v>
      </c>
      <c r="Q84" s="32">
        <f t="shared" si="58"/>
        <v>208.416</v>
      </c>
      <c r="R84" s="32">
        <f t="shared" si="58"/>
        <v>391.57199999999995</v>
      </c>
      <c r="S84" s="32">
        <f t="shared" si="58"/>
        <v>177.69200000000001</v>
      </c>
      <c r="T84" s="32">
        <f t="shared" si="58"/>
        <v>569.2639999999999</v>
      </c>
      <c r="U84" s="32">
        <f t="shared" si="58"/>
        <v>204.85200000000003</v>
      </c>
      <c r="V84" s="32">
        <f t="shared" si="58"/>
        <v>56.45999999999998</v>
      </c>
      <c r="W84" s="107">
        <f t="shared" si="58"/>
        <v>6.2699999999999969</v>
      </c>
      <c r="X84" s="32">
        <f t="shared" si="58"/>
        <v>62.73</v>
      </c>
      <c r="Y84" s="32">
        <f t="shared" si="58"/>
        <v>52.409999999999975</v>
      </c>
      <c r="Z84" s="107">
        <f t="shared" si="58"/>
        <v>5.6699999999999964</v>
      </c>
      <c r="AA84" s="32">
        <f t="shared" si="58"/>
        <v>58.08</v>
      </c>
      <c r="AB84" s="32">
        <f t="shared" si="58"/>
        <v>10.26</v>
      </c>
      <c r="AC84" s="32">
        <f t="shared" si="58"/>
        <v>7.839999999999999</v>
      </c>
      <c r="AD84" s="32">
        <f t="shared" si="58"/>
        <v>0.87000000000000011</v>
      </c>
      <c r="AE84" s="32">
        <f t="shared" si="58"/>
        <v>10.85</v>
      </c>
      <c r="AF84" s="32">
        <f t="shared" si="58"/>
        <v>1.2200000000000006</v>
      </c>
      <c r="AG84" s="32">
        <f t="shared" si="58"/>
        <v>6.54</v>
      </c>
      <c r="AH84" s="32">
        <f t="shared" si="58"/>
        <v>5.65</v>
      </c>
      <c r="AI84" s="32">
        <f t="shared" si="58"/>
        <v>7.5</v>
      </c>
      <c r="AJ84" s="32">
        <f t="shared" si="58"/>
        <v>13.15</v>
      </c>
      <c r="AK84" s="32">
        <f t="shared" si="58"/>
        <v>81.360000000000085</v>
      </c>
      <c r="AL84" s="32">
        <f t="shared" si="58"/>
        <v>7.7599999999999953</v>
      </c>
      <c r="AM84" s="32">
        <f t="shared" si="58"/>
        <v>89.12</v>
      </c>
      <c r="AN84" s="32">
        <f t="shared" si="58"/>
        <v>4.5</v>
      </c>
      <c r="AO84" s="32">
        <f t="shared" si="58"/>
        <v>0.5</v>
      </c>
      <c r="AP84" s="32">
        <f t="shared" si="58"/>
        <v>5</v>
      </c>
      <c r="AQ84" s="32">
        <f t="shared" si="58"/>
        <v>0.39</v>
      </c>
      <c r="AR84" s="32">
        <f t="shared" si="58"/>
        <v>0</v>
      </c>
      <c r="AS84" s="32">
        <f t="shared" si="58"/>
        <v>0</v>
      </c>
      <c r="AT84" s="32">
        <f t="shared" si="58"/>
        <v>0</v>
      </c>
      <c r="AU84" s="32">
        <f t="shared" si="58"/>
        <v>0</v>
      </c>
      <c r="AV84" s="32"/>
      <c r="AW84" s="32">
        <f t="shared" si="58"/>
        <v>25.889999999999997</v>
      </c>
      <c r="AX84" s="32">
        <f t="shared" si="58"/>
        <v>2.71</v>
      </c>
      <c r="AY84" s="32">
        <f t="shared" si="58"/>
        <v>28.6</v>
      </c>
      <c r="AZ84" s="32">
        <f t="shared" si="58"/>
        <v>1.7</v>
      </c>
      <c r="BA84" s="32">
        <f t="shared" si="58"/>
        <v>3.57</v>
      </c>
      <c r="BB84" s="32">
        <f t="shared" si="58"/>
        <v>0.39</v>
      </c>
      <c r="BC84" s="32">
        <f t="shared" si="58"/>
        <v>6.3900000000000006</v>
      </c>
      <c r="BD84" s="32">
        <f t="shared" si="58"/>
        <v>0.31</v>
      </c>
      <c r="BE84" s="106">
        <f t="shared" si="41"/>
        <v>81.299999999999969</v>
      </c>
      <c r="BF84" s="106">
        <f t="shared" si="42"/>
        <v>7.8799999999999963</v>
      </c>
      <c r="BG84" s="106">
        <f t="shared" si="43"/>
        <v>89.179999999999964</v>
      </c>
      <c r="BH84" s="106">
        <f t="shared" si="44"/>
        <v>6.54</v>
      </c>
      <c r="BI84" s="106">
        <f t="shared" si="45"/>
        <v>11.569999999999999</v>
      </c>
      <c r="BJ84" s="106">
        <f t="shared" si="46"/>
        <v>17.059999999999999</v>
      </c>
      <c r="BK84" s="106">
        <f t="shared" si="47"/>
        <v>1.2600000000000002</v>
      </c>
      <c r="BL84" s="106">
        <f t="shared" si="48"/>
        <v>18.32</v>
      </c>
      <c r="BM84" s="106">
        <f t="shared" si="49"/>
        <v>17.240000000000002</v>
      </c>
      <c r="BN84" s="106">
        <f t="shared" si="49"/>
        <v>1.5300000000000007</v>
      </c>
      <c r="BO84" s="106">
        <f t="shared" si="50"/>
        <v>18.770000000000003</v>
      </c>
      <c r="BP84" s="106">
        <f t="shared" si="51"/>
        <v>133.70999999999998</v>
      </c>
      <c r="BQ84" s="106">
        <f t="shared" si="52"/>
        <v>10.669999999999998</v>
      </c>
      <c r="BR84" s="106">
        <f t="shared" si="53"/>
        <v>144.37999999999997</v>
      </c>
      <c r="BS84" s="32">
        <f t="shared" si="58"/>
        <v>12.969999999999999</v>
      </c>
      <c r="BT84" s="32">
        <f t="shared" si="58"/>
        <v>17.59</v>
      </c>
      <c r="BU84" s="32">
        <f t="shared" si="58"/>
        <v>1.8</v>
      </c>
      <c r="BV84" s="32">
        <f t="shared" ref="BV84:CG84" si="59">SUM(BV8:BV83)</f>
        <v>19.39</v>
      </c>
      <c r="BW84" s="32">
        <f t="shared" si="59"/>
        <v>8.4699999999999989</v>
      </c>
      <c r="BX84" s="32">
        <f t="shared" si="59"/>
        <v>4.99</v>
      </c>
      <c r="BY84" s="32">
        <f t="shared" si="59"/>
        <v>0</v>
      </c>
      <c r="BZ84" s="107">
        <f t="shared" si="59"/>
        <v>4.7</v>
      </c>
      <c r="CA84" s="107">
        <f t="shared" si="59"/>
        <v>0.09</v>
      </c>
      <c r="CB84" s="107">
        <f t="shared" si="59"/>
        <v>1.5</v>
      </c>
      <c r="CC84" s="107">
        <f t="shared" si="59"/>
        <v>35.75</v>
      </c>
      <c r="CD84" s="107">
        <f t="shared" si="59"/>
        <v>1.89</v>
      </c>
      <c r="CE84" s="107">
        <f t="shared" si="59"/>
        <v>37.64</v>
      </c>
      <c r="CF84" s="107">
        <f t="shared" si="59"/>
        <v>0</v>
      </c>
      <c r="CG84" s="107">
        <f t="shared" si="59"/>
        <v>0</v>
      </c>
    </row>
    <row r="85" spans="1:85">
      <c r="A85" s="17" t="s">
        <v>130</v>
      </c>
      <c r="B85" s="28" t="s">
        <v>131</v>
      </c>
      <c r="C85" s="87"/>
      <c r="D85" s="2"/>
      <c r="E85" s="11"/>
      <c r="F85" s="4"/>
      <c r="G85" s="11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107"/>
      <c r="X85" s="32"/>
      <c r="Y85" s="32"/>
      <c r="Z85" s="107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106">
        <f t="shared" si="41"/>
        <v>0</v>
      </c>
      <c r="BF85" s="106">
        <f t="shared" si="42"/>
        <v>0</v>
      </c>
      <c r="BG85" s="106">
        <f t="shared" si="43"/>
        <v>0</v>
      </c>
      <c r="BH85" s="106">
        <f t="shared" si="44"/>
        <v>0</v>
      </c>
      <c r="BI85" s="106">
        <f t="shared" si="45"/>
        <v>0</v>
      </c>
      <c r="BJ85" s="106">
        <f t="shared" si="46"/>
        <v>0</v>
      </c>
      <c r="BK85" s="106">
        <f t="shared" si="47"/>
        <v>0</v>
      </c>
      <c r="BL85" s="106">
        <f t="shared" si="48"/>
        <v>0</v>
      </c>
      <c r="BM85" s="106">
        <f t="shared" si="49"/>
        <v>0</v>
      </c>
      <c r="BN85" s="106">
        <f t="shared" si="49"/>
        <v>0</v>
      </c>
      <c r="BO85" s="106">
        <f t="shared" si="50"/>
        <v>0</v>
      </c>
      <c r="BP85" s="106">
        <f t="shared" si="51"/>
        <v>0</v>
      </c>
      <c r="BQ85" s="106">
        <f t="shared" si="52"/>
        <v>0</v>
      </c>
      <c r="BR85" s="106">
        <f t="shared" si="53"/>
        <v>0</v>
      </c>
      <c r="BS85" s="32"/>
      <c r="BT85" s="32"/>
      <c r="BU85" s="32"/>
      <c r="BV85" s="32"/>
      <c r="BW85" s="32"/>
      <c r="BX85" s="32"/>
      <c r="BY85" s="32"/>
      <c r="BZ85" s="107"/>
      <c r="CA85" s="107"/>
      <c r="CB85" s="107"/>
      <c r="CC85" s="107"/>
      <c r="CD85" s="107"/>
      <c r="CE85" s="107"/>
      <c r="CF85" s="107"/>
      <c r="CG85" s="107"/>
    </row>
    <row r="86" spans="1:85" ht="31.5">
      <c r="A86" s="14">
        <v>1</v>
      </c>
      <c r="B86" s="27" t="s">
        <v>132</v>
      </c>
      <c r="C86" s="120" t="s">
        <v>797</v>
      </c>
      <c r="D86" s="2" t="s">
        <v>27</v>
      </c>
      <c r="E86" s="4" t="s">
        <v>62</v>
      </c>
      <c r="F86" s="4" t="s">
        <v>27</v>
      </c>
      <c r="G86" s="4" t="s">
        <v>27</v>
      </c>
      <c r="H86" s="29">
        <v>3.5</v>
      </c>
      <c r="I86" s="29">
        <v>30</v>
      </c>
      <c r="J86" s="29">
        <v>0</v>
      </c>
      <c r="K86" s="29">
        <f t="shared" si="57"/>
        <v>30</v>
      </c>
      <c r="L86" s="40" t="s">
        <v>30</v>
      </c>
      <c r="M86" s="40" t="s">
        <v>31</v>
      </c>
      <c r="N86" s="48" t="e">
        <f>IF(#REF!=0,"2018-19","2019-20")</f>
        <v>#REF!</v>
      </c>
      <c r="O86" s="29">
        <v>21.06</v>
      </c>
      <c r="P86" s="29">
        <v>0</v>
      </c>
      <c r="Q86" s="29">
        <f t="shared" si="31"/>
        <v>21.06</v>
      </c>
      <c r="R86" s="29">
        <f t="shared" ref="R86:S88" si="60">I86-O86</f>
        <v>8.9400000000000013</v>
      </c>
      <c r="S86" s="29">
        <f t="shared" si="60"/>
        <v>0</v>
      </c>
      <c r="T86" s="29">
        <f t="shared" si="32"/>
        <v>8.9400000000000013</v>
      </c>
      <c r="U86" s="29">
        <v>0</v>
      </c>
      <c r="V86" s="29">
        <v>1.8</v>
      </c>
      <c r="W86" s="105">
        <v>0.2</v>
      </c>
      <c r="X86" s="54">
        <f t="shared" si="33"/>
        <v>2</v>
      </c>
      <c r="Y86" s="29">
        <v>1.8</v>
      </c>
      <c r="Z86" s="105">
        <v>0.2</v>
      </c>
      <c r="AA86" s="54">
        <f t="shared" si="34"/>
        <v>2</v>
      </c>
      <c r="AB86" s="54">
        <v>0</v>
      </c>
      <c r="AC86" s="54">
        <v>0</v>
      </c>
      <c r="AD86" s="54">
        <v>0</v>
      </c>
      <c r="AE86" s="54">
        <v>0.85</v>
      </c>
      <c r="AF86" s="54">
        <v>0.09</v>
      </c>
      <c r="AG86" s="54"/>
      <c r="AH86" s="54">
        <v>0</v>
      </c>
      <c r="AI86" s="54">
        <v>0</v>
      </c>
      <c r="AJ86" s="54">
        <f t="shared" ref="AJ86:AJ88" si="61">AH86+AI86</f>
        <v>0</v>
      </c>
      <c r="AK86" s="54">
        <f t="shared" si="36"/>
        <v>2.65</v>
      </c>
      <c r="AL86" s="54">
        <f t="shared" si="37"/>
        <v>0.29000000000000004</v>
      </c>
      <c r="AM86" s="54">
        <f t="shared" si="38"/>
        <v>2.94</v>
      </c>
      <c r="AN86" s="54"/>
      <c r="AO86" s="54"/>
      <c r="AP86" s="54">
        <f t="shared" si="39"/>
        <v>0</v>
      </c>
      <c r="AQ86" s="54"/>
      <c r="AR86" s="54"/>
      <c r="AS86" s="54"/>
      <c r="AT86" s="54"/>
      <c r="AU86" s="101"/>
      <c r="AV86" s="101"/>
      <c r="AW86" s="54">
        <v>0</v>
      </c>
      <c r="AX86" s="54">
        <v>0</v>
      </c>
      <c r="AY86" s="54">
        <f t="shared" si="40"/>
        <v>0</v>
      </c>
      <c r="AZ86" s="54">
        <v>0</v>
      </c>
      <c r="BA86" s="54">
        <v>0</v>
      </c>
      <c r="BB86" s="54">
        <v>0</v>
      </c>
      <c r="BC86" s="54">
        <v>0</v>
      </c>
      <c r="BD86" s="54">
        <v>0</v>
      </c>
      <c r="BE86" s="106">
        <f t="shared" si="41"/>
        <v>1.8</v>
      </c>
      <c r="BF86" s="106">
        <f t="shared" si="42"/>
        <v>0.2</v>
      </c>
      <c r="BG86" s="106">
        <f t="shared" si="43"/>
        <v>2</v>
      </c>
      <c r="BH86" s="106">
        <f t="shared" si="44"/>
        <v>0</v>
      </c>
      <c r="BI86" s="106">
        <f t="shared" si="45"/>
        <v>0</v>
      </c>
      <c r="BJ86" s="106">
        <f t="shared" si="46"/>
        <v>0</v>
      </c>
      <c r="BK86" s="106">
        <f t="shared" si="47"/>
        <v>0</v>
      </c>
      <c r="BL86" s="106">
        <f t="shared" si="48"/>
        <v>0</v>
      </c>
      <c r="BM86" s="106">
        <f t="shared" si="49"/>
        <v>0.85</v>
      </c>
      <c r="BN86" s="106">
        <f t="shared" si="49"/>
        <v>0.09</v>
      </c>
      <c r="BO86" s="106">
        <f t="shared" si="50"/>
        <v>0.94</v>
      </c>
      <c r="BP86" s="106">
        <f t="shared" si="51"/>
        <v>2.65</v>
      </c>
      <c r="BQ86" s="106">
        <f t="shared" si="52"/>
        <v>0.29000000000000004</v>
      </c>
      <c r="BR86" s="106">
        <f t="shared" si="53"/>
        <v>2.94</v>
      </c>
      <c r="BS86" s="54">
        <v>0</v>
      </c>
      <c r="BT86" s="54">
        <v>1.8</v>
      </c>
      <c r="BU86" s="54">
        <v>0.2</v>
      </c>
      <c r="BV86" s="54">
        <f t="shared" si="24"/>
        <v>2</v>
      </c>
      <c r="BW86" s="54">
        <v>0</v>
      </c>
      <c r="BX86" s="54">
        <v>0</v>
      </c>
      <c r="BY86" s="54">
        <v>0</v>
      </c>
      <c r="BZ86" s="54">
        <v>0.85</v>
      </c>
      <c r="CA86" s="54">
        <v>0.09</v>
      </c>
      <c r="CB86" s="54">
        <v>0</v>
      </c>
      <c r="CC86" s="54">
        <f t="shared" si="54"/>
        <v>2.65</v>
      </c>
      <c r="CD86" s="54">
        <f t="shared" si="55"/>
        <v>0.29000000000000004</v>
      </c>
      <c r="CE86" s="54">
        <f t="shared" si="56"/>
        <v>2.94</v>
      </c>
      <c r="CF86" s="44" t="s">
        <v>71</v>
      </c>
      <c r="CG86" s="63" t="s">
        <v>40</v>
      </c>
    </row>
    <row r="87" spans="1:85" ht="31.5">
      <c r="A87" s="14">
        <v>2</v>
      </c>
      <c r="B87" s="27" t="s">
        <v>133</v>
      </c>
      <c r="C87" s="120" t="s">
        <v>797</v>
      </c>
      <c r="D87" s="2" t="s">
        <v>27</v>
      </c>
      <c r="E87" s="4" t="s">
        <v>28</v>
      </c>
      <c r="F87" s="4" t="s">
        <v>27</v>
      </c>
      <c r="G87" s="4" t="s">
        <v>29</v>
      </c>
      <c r="H87" s="29">
        <v>1</v>
      </c>
      <c r="I87" s="29">
        <v>99.34</v>
      </c>
      <c r="J87" s="29">
        <v>0</v>
      </c>
      <c r="K87" s="29">
        <f t="shared" si="57"/>
        <v>99.34</v>
      </c>
      <c r="L87" s="40" t="s">
        <v>30</v>
      </c>
      <c r="M87" s="40" t="s">
        <v>48</v>
      </c>
      <c r="N87" s="48" t="e">
        <f>IF(#REF!=0,"2018-19","2019-20")</f>
        <v>#REF!</v>
      </c>
      <c r="O87" s="29">
        <v>59.480000000000004</v>
      </c>
      <c r="P87" s="29">
        <v>0</v>
      </c>
      <c r="Q87" s="29">
        <f t="shared" si="31"/>
        <v>59.480000000000004</v>
      </c>
      <c r="R87" s="29">
        <f t="shared" si="60"/>
        <v>39.86</v>
      </c>
      <c r="S87" s="29">
        <f t="shared" si="60"/>
        <v>0</v>
      </c>
      <c r="T87" s="29">
        <f t="shared" si="32"/>
        <v>39.86</v>
      </c>
      <c r="U87" s="29">
        <v>0</v>
      </c>
      <c r="V87" s="29">
        <v>3.6</v>
      </c>
      <c r="W87" s="105">
        <v>0.4</v>
      </c>
      <c r="X87" s="54">
        <f t="shared" si="33"/>
        <v>4</v>
      </c>
      <c r="Y87" s="29">
        <v>3.6</v>
      </c>
      <c r="Z87" s="105">
        <v>0.4</v>
      </c>
      <c r="AA87" s="54">
        <f t="shared" si="34"/>
        <v>4</v>
      </c>
      <c r="AB87" s="54">
        <v>0</v>
      </c>
      <c r="AC87" s="54">
        <v>0</v>
      </c>
      <c r="AD87" s="54">
        <v>0</v>
      </c>
      <c r="AE87" s="54">
        <v>0</v>
      </c>
      <c r="AF87" s="54">
        <v>0</v>
      </c>
      <c r="AG87" s="54"/>
      <c r="AH87" s="54">
        <v>0</v>
      </c>
      <c r="AI87" s="54">
        <v>0</v>
      </c>
      <c r="AJ87" s="54">
        <f t="shared" si="61"/>
        <v>0</v>
      </c>
      <c r="AK87" s="54">
        <f t="shared" si="36"/>
        <v>3.6</v>
      </c>
      <c r="AL87" s="54">
        <f t="shared" si="37"/>
        <v>0.4</v>
      </c>
      <c r="AM87" s="54">
        <f t="shared" si="38"/>
        <v>4</v>
      </c>
      <c r="AN87" s="54">
        <v>3.6</v>
      </c>
      <c r="AO87" s="54">
        <v>0.4</v>
      </c>
      <c r="AP87" s="54">
        <f t="shared" si="39"/>
        <v>4</v>
      </c>
      <c r="AQ87" s="54">
        <v>0</v>
      </c>
      <c r="AR87" s="54">
        <v>0</v>
      </c>
      <c r="AS87" s="54">
        <v>0</v>
      </c>
      <c r="AT87" s="54">
        <v>0</v>
      </c>
      <c r="AU87" s="101">
        <v>0</v>
      </c>
      <c r="AV87" s="101"/>
      <c r="AW87" s="54">
        <v>0</v>
      </c>
      <c r="AX87" s="54">
        <v>0</v>
      </c>
      <c r="AY87" s="54">
        <f t="shared" si="40"/>
        <v>0</v>
      </c>
      <c r="AZ87" s="54">
        <v>0</v>
      </c>
      <c r="BA87" s="54">
        <v>0</v>
      </c>
      <c r="BB87" s="54">
        <v>0</v>
      </c>
      <c r="BC87" s="54">
        <v>0</v>
      </c>
      <c r="BD87" s="54">
        <v>0</v>
      </c>
      <c r="BE87" s="106">
        <f t="shared" si="41"/>
        <v>0</v>
      </c>
      <c r="BF87" s="106">
        <f t="shared" si="42"/>
        <v>0</v>
      </c>
      <c r="BG87" s="106">
        <f t="shared" si="43"/>
        <v>0</v>
      </c>
      <c r="BH87" s="106">
        <f t="shared" si="44"/>
        <v>0</v>
      </c>
      <c r="BI87" s="106">
        <f t="shared" si="45"/>
        <v>0</v>
      </c>
      <c r="BJ87" s="106">
        <f t="shared" si="46"/>
        <v>0</v>
      </c>
      <c r="BK87" s="106">
        <f t="shared" si="47"/>
        <v>0</v>
      </c>
      <c r="BL87" s="106">
        <f t="shared" si="48"/>
        <v>0</v>
      </c>
      <c r="BM87" s="106">
        <f t="shared" si="49"/>
        <v>0</v>
      </c>
      <c r="BN87" s="106">
        <f t="shared" si="49"/>
        <v>0</v>
      </c>
      <c r="BO87" s="106">
        <f t="shared" si="50"/>
        <v>0</v>
      </c>
      <c r="BP87" s="106">
        <f t="shared" si="51"/>
        <v>0</v>
      </c>
      <c r="BQ87" s="106">
        <f t="shared" si="52"/>
        <v>0</v>
      </c>
      <c r="BR87" s="106">
        <f t="shared" si="53"/>
        <v>0</v>
      </c>
      <c r="BS87" s="54">
        <v>0</v>
      </c>
      <c r="BT87" s="54">
        <v>0</v>
      </c>
      <c r="BU87" s="54">
        <v>0</v>
      </c>
      <c r="BV87" s="54">
        <f t="shared" si="24"/>
        <v>0</v>
      </c>
      <c r="BW87" s="54">
        <v>0</v>
      </c>
      <c r="BX87" s="54">
        <v>0</v>
      </c>
      <c r="BY87" s="54">
        <v>0</v>
      </c>
      <c r="BZ87" s="54">
        <v>0</v>
      </c>
      <c r="CA87" s="54">
        <v>0</v>
      </c>
      <c r="CB87" s="54">
        <v>0</v>
      </c>
      <c r="CC87" s="54">
        <f t="shared" si="54"/>
        <v>0</v>
      </c>
      <c r="CD87" s="54">
        <f t="shared" si="55"/>
        <v>0</v>
      </c>
      <c r="CE87" s="54">
        <f t="shared" si="56"/>
        <v>0</v>
      </c>
      <c r="CF87" s="44" t="s">
        <v>46</v>
      </c>
      <c r="CG87" s="63" t="s">
        <v>40</v>
      </c>
    </row>
    <row r="88" spans="1:85" ht="31.5">
      <c r="A88" s="14">
        <v>3</v>
      </c>
      <c r="B88" s="27" t="s">
        <v>135</v>
      </c>
      <c r="C88" s="120" t="s">
        <v>796</v>
      </c>
      <c r="D88" s="2" t="s">
        <v>27</v>
      </c>
      <c r="E88" s="1" t="s">
        <v>62</v>
      </c>
      <c r="F88" s="4" t="s">
        <v>27</v>
      </c>
      <c r="G88" s="1" t="s">
        <v>67</v>
      </c>
      <c r="H88" s="31">
        <v>4</v>
      </c>
      <c r="I88" s="29">
        <v>5</v>
      </c>
      <c r="J88" s="29">
        <v>2</v>
      </c>
      <c r="K88" s="29">
        <f t="shared" si="57"/>
        <v>7</v>
      </c>
      <c r="L88" s="40" t="s">
        <v>30</v>
      </c>
      <c r="M88" s="42" t="s">
        <v>48</v>
      </c>
      <c r="N88" s="48" t="e">
        <f>IF(#REF!=0,"2018-19","2019-20")</f>
        <v>#REF!</v>
      </c>
      <c r="O88" s="29">
        <v>0</v>
      </c>
      <c r="P88" s="29">
        <v>0</v>
      </c>
      <c r="Q88" s="29">
        <f t="shared" si="31"/>
        <v>0</v>
      </c>
      <c r="R88" s="29">
        <f t="shared" si="60"/>
        <v>5</v>
      </c>
      <c r="S88" s="29">
        <f t="shared" si="60"/>
        <v>2</v>
      </c>
      <c r="T88" s="29">
        <f t="shared" si="32"/>
        <v>7</v>
      </c>
      <c r="U88" s="29">
        <v>2</v>
      </c>
      <c r="V88" s="29">
        <v>0</v>
      </c>
      <c r="W88" s="105">
        <v>0</v>
      </c>
      <c r="X88" s="54">
        <f t="shared" si="33"/>
        <v>0</v>
      </c>
      <c r="Y88" s="29">
        <v>0</v>
      </c>
      <c r="Z88" s="105">
        <v>0</v>
      </c>
      <c r="AA88" s="54">
        <f t="shared" si="34"/>
        <v>0</v>
      </c>
      <c r="AB88" s="54">
        <v>0</v>
      </c>
      <c r="AC88" s="54">
        <v>2.7</v>
      </c>
      <c r="AD88" s="54">
        <v>0.3</v>
      </c>
      <c r="AE88" s="54">
        <v>0</v>
      </c>
      <c r="AF88" s="54">
        <v>0</v>
      </c>
      <c r="AG88" s="54"/>
      <c r="AH88" s="54">
        <v>0</v>
      </c>
      <c r="AI88" s="54">
        <v>0</v>
      </c>
      <c r="AJ88" s="54">
        <f t="shared" si="61"/>
        <v>0</v>
      </c>
      <c r="AK88" s="54">
        <f t="shared" si="36"/>
        <v>2.7</v>
      </c>
      <c r="AL88" s="54">
        <f t="shared" si="37"/>
        <v>0.3</v>
      </c>
      <c r="AM88" s="54">
        <f t="shared" si="38"/>
        <v>3</v>
      </c>
      <c r="AN88" s="54"/>
      <c r="AO88" s="54"/>
      <c r="AP88" s="54">
        <f t="shared" si="39"/>
        <v>0</v>
      </c>
      <c r="AQ88" s="54"/>
      <c r="AR88" s="54"/>
      <c r="AS88" s="54"/>
      <c r="AT88" s="54"/>
      <c r="AU88" s="101"/>
      <c r="AV88" s="101"/>
      <c r="AW88" s="54">
        <v>0</v>
      </c>
      <c r="AX88" s="54">
        <v>0</v>
      </c>
      <c r="AY88" s="54">
        <f t="shared" si="40"/>
        <v>0</v>
      </c>
      <c r="AZ88" s="54">
        <v>0</v>
      </c>
      <c r="BA88" s="54">
        <v>0</v>
      </c>
      <c r="BB88" s="54">
        <v>0</v>
      </c>
      <c r="BC88" s="54">
        <v>0</v>
      </c>
      <c r="BD88" s="54">
        <v>0</v>
      </c>
      <c r="BE88" s="106">
        <f t="shared" si="41"/>
        <v>0</v>
      </c>
      <c r="BF88" s="106">
        <f t="shared" si="42"/>
        <v>0</v>
      </c>
      <c r="BG88" s="106">
        <f t="shared" si="43"/>
        <v>0</v>
      </c>
      <c r="BH88" s="106">
        <f t="shared" si="44"/>
        <v>0</v>
      </c>
      <c r="BI88" s="106">
        <f t="shared" si="45"/>
        <v>0</v>
      </c>
      <c r="BJ88" s="106">
        <f t="shared" si="46"/>
        <v>2.7</v>
      </c>
      <c r="BK88" s="106">
        <f t="shared" si="47"/>
        <v>0.3</v>
      </c>
      <c r="BL88" s="106">
        <f t="shared" si="48"/>
        <v>3</v>
      </c>
      <c r="BM88" s="106">
        <f t="shared" si="49"/>
        <v>0</v>
      </c>
      <c r="BN88" s="106">
        <f t="shared" si="49"/>
        <v>0</v>
      </c>
      <c r="BO88" s="106">
        <f t="shared" si="50"/>
        <v>0</v>
      </c>
      <c r="BP88" s="106">
        <f t="shared" si="51"/>
        <v>2.7</v>
      </c>
      <c r="BQ88" s="106">
        <f t="shared" si="52"/>
        <v>0.3</v>
      </c>
      <c r="BR88" s="106">
        <f t="shared" si="53"/>
        <v>3</v>
      </c>
      <c r="BS88" s="54">
        <v>0</v>
      </c>
      <c r="BT88" s="54">
        <v>0</v>
      </c>
      <c r="BU88" s="54">
        <v>0</v>
      </c>
      <c r="BV88" s="54">
        <f t="shared" si="24"/>
        <v>0</v>
      </c>
      <c r="BW88" s="54">
        <v>0</v>
      </c>
      <c r="BX88" s="54">
        <v>0</v>
      </c>
      <c r="BY88" s="54">
        <v>0</v>
      </c>
      <c r="BZ88" s="54">
        <v>0</v>
      </c>
      <c r="CA88" s="54">
        <v>0</v>
      </c>
      <c r="CB88" s="54">
        <v>0</v>
      </c>
      <c r="CC88" s="54">
        <f t="shared" si="54"/>
        <v>0</v>
      </c>
      <c r="CD88" s="54">
        <f t="shared" si="55"/>
        <v>0</v>
      </c>
      <c r="CE88" s="54">
        <f t="shared" si="56"/>
        <v>0</v>
      </c>
      <c r="CF88" s="45"/>
      <c r="CG88" s="63" t="s">
        <v>40</v>
      </c>
    </row>
    <row r="89" spans="1:85" s="18" customFormat="1">
      <c r="A89" s="17" t="s">
        <v>51</v>
      </c>
      <c r="B89" s="28" t="s">
        <v>136</v>
      </c>
      <c r="C89" s="87"/>
      <c r="D89" s="2"/>
      <c r="E89" s="11"/>
      <c r="F89" s="4"/>
      <c r="G89" s="11"/>
      <c r="H89" s="32"/>
      <c r="I89" s="32">
        <f>SUM(I86:I88)</f>
        <v>134.34</v>
      </c>
      <c r="J89" s="32">
        <f t="shared" ref="J89:AU89" si="62">SUM(J86:J88)</f>
        <v>2</v>
      </c>
      <c r="K89" s="32">
        <f t="shared" si="62"/>
        <v>136.34</v>
      </c>
      <c r="L89" s="32">
        <f t="shared" si="62"/>
        <v>0</v>
      </c>
      <c r="M89" s="32">
        <f t="shared" si="62"/>
        <v>0</v>
      </c>
      <c r="N89" s="32" t="e">
        <f t="shared" si="62"/>
        <v>#REF!</v>
      </c>
      <c r="O89" s="32">
        <f t="shared" si="62"/>
        <v>80.540000000000006</v>
      </c>
      <c r="P89" s="32">
        <f t="shared" si="62"/>
        <v>0</v>
      </c>
      <c r="Q89" s="32">
        <f t="shared" si="62"/>
        <v>80.540000000000006</v>
      </c>
      <c r="R89" s="32">
        <f t="shared" si="62"/>
        <v>53.8</v>
      </c>
      <c r="S89" s="32">
        <f t="shared" si="62"/>
        <v>2</v>
      </c>
      <c r="T89" s="32">
        <f t="shared" si="62"/>
        <v>55.8</v>
      </c>
      <c r="U89" s="32">
        <f t="shared" si="62"/>
        <v>2</v>
      </c>
      <c r="V89" s="32">
        <f t="shared" si="62"/>
        <v>5.4</v>
      </c>
      <c r="W89" s="107">
        <f t="shared" si="62"/>
        <v>0.60000000000000009</v>
      </c>
      <c r="X89" s="32">
        <f t="shared" si="62"/>
        <v>6</v>
      </c>
      <c r="Y89" s="32">
        <f t="shared" si="62"/>
        <v>5.4</v>
      </c>
      <c r="Z89" s="107">
        <f t="shared" si="62"/>
        <v>0.60000000000000009</v>
      </c>
      <c r="AA89" s="32">
        <f t="shared" si="62"/>
        <v>6</v>
      </c>
      <c r="AB89" s="32">
        <f t="shared" si="62"/>
        <v>0</v>
      </c>
      <c r="AC89" s="32">
        <f t="shared" si="62"/>
        <v>2.7</v>
      </c>
      <c r="AD89" s="32">
        <f t="shared" si="62"/>
        <v>0.3</v>
      </c>
      <c r="AE89" s="32">
        <f t="shared" si="62"/>
        <v>0.85</v>
      </c>
      <c r="AF89" s="32">
        <f t="shared" si="62"/>
        <v>0.09</v>
      </c>
      <c r="AG89" s="32">
        <f t="shared" si="62"/>
        <v>0</v>
      </c>
      <c r="AH89" s="32">
        <f t="shared" si="62"/>
        <v>0</v>
      </c>
      <c r="AI89" s="32">
        <f t="shared" si="62"/>
        <v>0</v>
      </c>
      <c r="AJ89" s="32">
        <f t="shared" si="62"/>
        <v>0</v>
      </c>
      <c r="AK89" s="32">
        <f t="shared" si="62"/>
        <v>8.9499999999999993</v>
      </c>
      <c r="AL89" s="32">
        <f t="shared" si="62"/>
        <v>0.99</v>
      </c>
      <c r="AM89" s="32">
        <f t="shared" si="62"/>
        <v>9.94</v>
      </c>
      <c r="AN89" s="32">
        <f t="shared" si="62"/>
        <v>3.6</v>
      </c>
      <c r="AO89" s="32">
        <f t="shared" si="62"/>
        <v>0.4</v>
      </c>
      <c r="AP89" s="32">
        <f t="shared" si="62"/>
        <v>4</v>
      </c>
      <c r="AQ89" s="32">
        <f t="shared" si="62"/>
        <v>0</v>
      </c>
      <c r="AR89" s="32">
        <f t="shared" si="62"/>
        <v>0</v>
      </c>
      <c r="AS89" s="32">
        <f t="shared" si="62"/>
        <v>0</v>
      </c>
      <c r="AT89" s="32">
        <f t="shared" si="62"/>
        <v>0</v>
      </c>
      <c r="AU89" s="102">
        <f t="shared" si="62"/>
        <v>0</v>
      </c>
      <c r="AV89" s="102"/>
      <c r="AW89" s="32">
        <f>SUM(AW86:AW88)</f>
        <v>0</v>
      </c>
      <c r="AX89" s="32">
        <f t="shared" ref="AX89:CE89" si="63">SUM(AX86:AX88)</f>
        <v>0</v>
      </c>
      <c r="AY89" s="32">
        <f t="shared" si="63"/>
        <v>0</v>
      </c>
      <c r="AZ89" s="32">
        <f t="shared" si="63"/>
        <v>0</v>
      </c>
      <c r="BA89" s="32">
        <f t="shared" si="63"/>
        <v>0</v>
      </c>
      <c r="BB89" s="32">
        <f t="shared" si="63"/>
        <v>0</v>
      </c>
      <c r="BC89" s="32">
        <f t="shared" si="63"/>
        <v>0</v>
      </c>
      <c r="BD89" s="32">
        <f t="shared" si="63"/>
        <v>0</v>
      </c>
      <c r="BE89" s="106">
        <f t="shared" si="41"/>
        <v>1.8000000000000003</v>
      </c>
      <c r="BF89" s="106">
        <f t="shared" si="42"/>
        <v>0.20000000000000007</v>
      </c>
      <c r="BG89" s="106">
        <f t="shared" si="43"/>
        <v>2.0000000000000004</v>
      </c>
      <c r="BH89" s="106">
        <f t="shared" si="44"/>
        <v>0</v>
      </c>
      <c r="BI89" s="106">
        <f t="shared" si="45"/>
        <v>0</v>
      </c>
      <c r="BJ89" s="106">
        <f t="shared" si="46"/>
        <v>2.7</v>
      </c>
      <c r="BK89" s="106">
        <f t="shared" si="47"/>
        <v>0.3</v>
      </c>
      <c r="BL89" s="106">
        <f t="shared" si="48"/>
        <v>3</v>
      </c>
      <c r="BM89" s="106">
        <f t="shared" si="49"/>
        <v>0.85</v>
      </c>
      <c r="BN89" s="106">
        <f t="shared" si="49"/>
        <v>0.09</v>
      </c>
      <c r="BO89" s="106">
        <f t="shared" si="50"/>
        <v>0.94</v>
      </c>
      <c r="BP89" s="106">
        <f t="shared" si="51"/>
        <v>5.35</v>
      </c>
      <c r="BQ89" s="106">
        <f t="shared" si="52"/>
        <v>0.59</v>
      </c>
      <c r="BR89" s="106">
        <f t="shared" si="53"/>
        <v>5.9399999999999995</v>
      </c>
      <c r="BS89" s="107">
        <f t="shared" si="63"/>
        <v>0</v>
      </c>
      <c r="BT89" s="107">
        <f t="shared" si="63"/>
        <v>1.8</v>
      </c>
      <c r="BU89" s="107">
        <f t="shared" si="63"/>
        <v>0.2</v>
      </c>
      <c r="BV89" s="107">
        <f t="shared" si="63"/>
        <v>2</v>
      </c>
      <c r="BW89" s="107">
        <f t="shared" si="63"/>
        <v>0</v>
      </c>
      <c r="BX89" s="107">
        <f t="shared" si="63"/>
        <v>0</v>
      </c>
      <c r="BY89" s="107">
        <f t="shared" si="63"/>
        <v>0</v>
      </c>
      <c r="BZ89" s="107">
        <f t="shared" si="63"/>
        <v>0.85</v>
      </c>
      <c r="CA89" s="107">
        <f t="shared" si="63"/>
        <v>0.09</v>
      </c>
      <c r="CB89" s="107">
        <f t="shared" si="63"/>
        <v>0</v>
      </c>
      <c r="CC89" s="107">
        <f t="shared" si="63"/>
        <v>2.65</v>
      </c>
      <c r="CD89" s="107">
        <f t="shared" si="63"/>
        <v>0.29000000000000004</v>
      </c>
      <c r="CE89" s="107">
        <f t="shared" si="63"/>
        <v>2.94</v>
      </c>
      <c r="CF89" s="32"/>
      <c r="CG89" s="64"/>
    </row>
    <row r="90" spans="1:85">
      <c r="A90" s="17" t="s">
        <v>137</v>
      </c>
      <c r="B90" s="28" t="s">
        <v>138</v>
      </c>
      <c r="C90" s="87"/>
      <c r="D90" s="2"/>
      <c r="E90" s="11"/>
      <c r="F90" s="4"/>
      <c r="G90" s="11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107"/>
      <c r="X90" s="32"/>
      <c r="Y90" s="32"/>
      <c r="Z90" s="107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102"/>
      <c r="AV90" s="102"/>
      <c r="AW90" s="32"/>
      <c r="AX90" s="32"/>
      <c r="AY90" s="32"/>
      <c r="AZ90" s="32"/>
      <c r="BA90" s="32"/>
      <c r="BB90" s="32"/>
      <c r="BC90" s="32"/>
      <c r="BD90" s="32"/>
      <c r="BE90" s="106">
        <f t="shared" si="41"/>
        <v>0</v>
      </c>
      <c r="BF90" s="106">
        <f t="shared" si="42"/>
        <v>0</v>
      </c>
      <c r="BG90" s="106">
        <f t="shared" si="43"/>
        <v>0</v>
      </c>
      <c r="BH90" s="106">
        <f t="shared" si="44"/>
        <v>0</v>
      </c>
      <c r="BI90" s="106">
        <f t="shared" si="45"/>
        <v>0</v>
      </c>
      <c r="BJ90" s="106">
        <f t="shared" si="46"/>
        <v>0</v>
      </c>
      <c r="BK90" s="106">
        <f t="shared" si="47"/>
        <v>0</v>
      </c>
      <c r="BL90" s="106">
        <f t="shared" si="48"/>
        <v>0</v>
      </c>
      <c r="BM90" s="106">
        <f t="shared" si="49"/>
        <v>0</v>
      </c>
      <c r="BN90" s="106">
        <f t="shared" si="49"/>
        <v>0</v>
      </c>
      <c r="BO90" s="106">
        <f t="shared" si="50"/>
        <v>0</v>
      </c>
      <c r="BP90" s="106">
        <f t="shared" si="51"/>
        <v>0</v>
      </c>
      <c r="BQ90" s="106">
        <f t="shared" si="52"/>
        <v>0</v>
      </c>
      <c r="BR90" s="106">
        <f t="shared" si="53"/>
        <v>0</v>
      </c>
      <c r="BS90" s="107"/>
      <c r="BT90" s="107"/>
      <c r="BU90" s="107"/>
      <c r="BV90" s="107"/>
      <c r="BW90" s="107"/>
      <c r="BX90" s="107"/>
      <c r="BY90" s="107"/>
      <c r="BZ90" s="107"/>
      <c r="CA90" s="107"/>
      <c r="CB90" s="107"/>
      <c r="CC90" s="107"/>
      <c r="CD90" s="107"/>
      <c r="CE90" s="107"/>
      <c r="CF90" s="32"/>
      <c r="CG90" s="64"/>
    </row>
    <row r="91" spans="1:85" ht="31.5">
      <c r="A91" s="14">
        <v>2</v>
      </c>
      <c r="B91" s="27" t="s">
        <v>140</v>
      </c>
      <c r="C91" s="120" t="s">
        <v>796</v>
      </c>
      <c r="D91" s="2" t="s">
        <v>27</v>
      </c>
      <c r="E91" s="4" t="s">
        <v>62</v>
      </c>
      <c r="F91" s="4" t="s">
        <v>27</v>
      </c>
      <c r="G91" s="4" t="s">
        <v>65</v>
      </c>
      <c r="H91" s="29">
        <v>5</v>
      </c>
      <c r="I91" s="29">
        <v>12</v>
      </c>
      <c r="J91" s="29">
        <v>8</v>
      </c>
      <c r="K91" s="29">
        <f t="shared" si="57"/>
        <v>20</v>
      </c>
      <c r="L91" s="40" t="s">
        <v>30</v>
      </c>
      <c r="M91" s="40" t="s">
        <v>48</v>
      </c>
      <c r="N91" s="48" t="e">
        <f>IF(#REF!=0,"2018-19","2019-20")</f>
        <v>#REF!</v>
      </c>
      <c r="O91" s="29">
        <v>1.7899999999999998</v>
      </c>
      <c r="P91" s="29">
        <v>0</v>
      </c>
      <c r="Q91" s="29">
        <f t="shared" si="31"/>
        <v>1.7899999999999998</v>
      </c>
      <c r="R91" s="29">
        <f t="shared" ref="R91:S106" si="64">I91-O91</f>
        <v>10.210000000000001</v>
      </c>
      <c r="S91" s="29">
        <f t="shared" si="64"/>
        <v>8</v>
      </c>
      <c r="T91" s="29">
        <f t="shared" si="32"/>
        <v>18.21</v>
      </c>
      <c r="U91" s="29">
        <v>8</v>
      </c>
      <c r="V91" s="29">
        <v>0.9</v>
      </c>
      <c r="W91" s="105">
        <v>0.1</v>
      </c>
      <c r="X91" s="54">
        <f t="shared" si="33"/>
        <v>1</v>
      </c>
      <c r="Y91" s="29">
        <v>0.9</v>
      </c>
      <c r="Z91" s="105">
        <v>0.1</v>
      </c>
      <c r="AA91" s="54">
        <f t="shared" si="34"/>
        <v>1</v>
      </c>
      <c r="AB91" s="54">
        <v>0</v>
      </c>
      <c r="AC91" s="54">
        <v>0</v>
      </c>
      <c r="AD91" s="54">
        <v>0</v>
      </c>
      <c r="AE91" s="54">
        <v>0</v>
      </c>
      <c r="AF91" s="54">
        <v>0</v>
      </c>
      <c r="AG91" s="54"/>
      <c r="AH91" s="54">
        <v>0</v>
      </c>
      <c r="AI91" s="54">
        <v>0</v>
      </c>
      <c r="AJ91" s="54">
        <f t="shared" ref="AJ91:AJ101" si="65">AH91+AI91</f>
        <v>0</v>
      </c>
      <c r="AK91" s="54">
        <f t="shared" si="36"/>
        <v>0.9</v>
      </c>
      <c r="AL91" s="54">
        <f t="shared" si="37"/>
        <v>0.1</v>
      </c>
      <c r="AM91" s="54">
        <f t="shared" si="38"/>
        <v>1</v>
      </c>
      <c r="AN91" s="54"/>
      <c r="AO91" s="54"/>
      <c r="AP91" s="54">
        <f t="shared" ref="AP91:AP107" si="66">AN91+AO91</f>
        <v>0</v>
      </c>
      <c r="AQ91" s="54"/>
      <c r="AR91" s="54"/>
      <c r="AS91" s="54"/>
      <c r="AT91" s="54"/>
      <c r="AU91" s="101"/>
      <c r="AV91" s="101"/>
      <c r="AW91" s="54">
        <v>0</v>
      </c>
      <c r="AX91" s="54">
        <v>0</v>
      </c>
      <c r="AY91" s="54">
        <f t="shared" si="40"/>
        <v>0</v>
      </c>
      <c r="AZ91" s="54">
        <v>0</v>
      </c>
      <c r="BA91" s="54">
        <v>0</v>
      </c>
      <c r="BB91" s="54">
        <v>0</v>
      </c>
      <c r="BC91" s="54">
        <v>0</v>
      </c>
      <c r="BD91" s="54">
        <v>0</v>
      </c>
      <c r="BE91" s="106">
        <f t="shared" si="41"/>
        <v>0.9</v>
      </c>
      <c r="BF91" s="106">
        <f t="shared" si="42"/>
        <v>0.1</v>
      </c>
      <c r="BG91" s="106">
        <f t="shared" si="43"/>
        <v>1</v>
      </c>
      <c r="BH91" s="106">
        <f t="shared" si="44"/>
        <v>0</v>
      </c>
      <c r="BI91" s="106">
        <f t="shared" si="45"/>
        <v>0</v>
      </c>
      <c r="BJ91" s="106">
        <f t="shared" si="46"/>
        <v>0</v>
      </c>
      <c r="BK91" s="106">
        <f t="shared" si="47"/>
        <v>0</v>
      </c>
      <c r="BL91" s="106">
        <f t="shared" si="48"/>
        <v>0</v>
      </c>
      <c r="BM91" s="106">
        <f t="shared" si="49"/>
        <v>0</v>
      </c>
      <c r="BN91" s="106">
        <f t="shared" si="49"/>
        <v>0</v>
      </c>
      <c r="BO91" s="106">
        <f t="shared" si="50"/>
        <v>0</v>
      </c>
      <c r="BP91" s="106">
        <f t="shared" si="51"/>
        <v>0.9</v>
      </c>
      <c r="BQ91" s="106">
        <f t="shared" si="52"/>
        <v>0.1</v>
      </c>
      <c r="BR91" s="106">
        <f t="shared" si="53"/>
        <v>1</v>
      </c>
      <c r="BS91" s="54">
        <v>0</v>
      </c>
      <c r="BT91" s="54">
        <v>0</v>
      </c>
      <c r="BU91" s="54">
        <v>0</v>
      </c>
      <c r="BV91" s="54">
        <f t="shared" ref="BV91:BV177" si="67">SUM(BT91:BU91)</f>
        <v>0</v>
      </c>
      <c r="BW91" s="54">
        <v>0</v>
      </c>
      <c r="BX91" s="54">
        <v>0</v>
      </c>
      <c r="BY91" s="54">
        <v>0</v>
      </c>
      <c r="BZ91" s="54">
        <v>0</v>
      </c>
      <c r="CA91" s="54">
        <v>0</v>
      </c>
      <c r="CB91" s="54">
        <v>0</v>
      </c>
      <c r="CC91" s="54">
        <f t="shared" si="54"/>
        <v>0</v>
      </c>
      <c r="CD91" s="54">
        <f t="shared" si="55"/>
        <v>0</v>
      </c>
      <c r="CE91" s="54">
        <f t="shared" si="56"/>
        <v>0</v>
      </c>
      <c r="CF91" s="44" t="s">
        <v>71</v>
      </c>
      <c r="CG91" s="63" t="s">
        <v>40</v>
      </c>
    </row>
    <row r="92" spans="1:85" ht="47.25">
      <c r="A92" s="14">
        <v>2</v>
      </c>
      <c r="B92" s="79" t="s">
        <v>834</v>
      </c>
      <c r="C92" s="69" t="s">
        <v>796</v>
      </c>
      <c r="D92" s="2" t="s">
        <v>27</v>
      </c>
      <c r="E92" s="4" t="s">
        <v>62</v>
      </c>
      <c r="F92" s="4" t="s">
        <v>27</v>
      </c>
      <c r="G92" s="4" t="s">
        <v>109</v>
      </c>
      <c r="H92" s="15">
        <v>3.5</v>
      </c>
      <c r="I92" s="54">
        <v>5</v>
      </c>
      <c r="J92" s="54">
        <v>0</v>
      </c>
      <c r="K92" s="29">
        <f t="shared" si="57"/>
        <v>5</v>
      </c>
      <c r="L92" s="68" t="s">
        <v>30</v>
      </c>
      <c r="M92" s="15" t="s">
        <v>35</v>
      </c>
      <c r="N92" s="54" t="s">
        <v>58</v>
      </c>
      <c r="O92" s="54">
        <v>4.58</v>
      </c>
      <c r="P92" s="54">
        <v>0</v>
      </c>
      <c r="Q92" s="29">
        <f t="shared" si="31"/>
        <v>4.58</v>
      </c>
      <c r="R92" s="29">
        <f t="shared" si="64"/>
        <v>0.41999999999999993</v>
      </c>
      <c r="S92" s="29">
        <f t="shared" si="64"/>
        <v>0</v>
      </c>
      <c r="T92" s="29">
        <f t="shared" si="32"/>
        <v>0.41999999999999993</v>
      </c>
      <c r="U92" s="56">
        <v>0</v>
      </c>
      <c r="V92" s="54">
        <v>0</v>
      </c>
      <c r="W92" s="106">
        <v>0</v>
      </c>
      <c r="X92" s="54">
        <f t="shared" si="33"/>
        <v>0</v>
      </c>
      <c r="Y92" s="54">
        <v>0</v>
      </c>
      <c r="Z92" s="106">
        <v>0</v>
      </c>
      <c r="AA92" s="54">
        <f t="shared" si="34"/>
        <v>0</v>
      </c>
      <c r="AB92" s="14">
        <v>0</v>
      </c>
      <c r="AC92" s="14">
        <v>0</v>
      </c>
      <c r="AD92" s="14">
        <v>0</v>
      </c>
      <c r="AE92" s="14">
        <v>0.38</v>
      </c>
      <c r="AF92" s="14">
        <v>0.04</v>
      </c>
      <c r="AG92" s="14"/>
      <c r="AH92" s="54">
        <v>0</v>
      </c>
      <c r="AI92" s="54">
        <v>0</v>
      </c>
      <c r="AJ92" s="54">
        <f t="shared" si="65"/>
        <v>0</v>
      </c>
      <c r="AK92" s="54">
        <f t="shared" si="36"/>
        <v>0.38</v>
      </c>
      <c r="AL92" s="54">
        <f t="shared" si="37"/>
        <v>0.04</v>
      </c>
      <c r="AM92" s="54">
        <f t="shared" si="38"/>
        <v>0.42</v>
      </c>
      <c r="AN92" s="54"/>
      <c r="AO92" s="54"/>
      <c r="AP92" s="54">
        <f t="shared" si="66"/>
        <v>0</v>
      </c>
      <c r="AQ92" s="54"/>
      <c r="AR92" s="54"/>
      <c r="AS92" s="54"/>
      <c r="AT92" s="54"/>
      <c r="AU92" s="101"/>
      <c r="AV92" s="101"/>
      <c r="AW92" s="54">
        <v>0</v>
      </c>
      <c r="AX92" s="54">
        <v>0</v>
      </c>
      <c r="AY92" s="54">
        <f t="shared" si="40"/>
        <v>0</v>
      </c>
      <c r="AZ92" s="54">
        <v>0</v>
      </c>
      <c r="BA92" s="54">
        <v>0</v>
      </c>
      <c r="BB92" s="54">
        <v>0</v>
      </c>
      <c r="BC92" s="54">
        <v>0</v>
      </c>
      <c r="BD92" s="54">
        <v>0</v>
      </c>
      <c r="BE92" s="106">
        <f t="shared" si="41"/>
        <v>0</v>
      </c>
      <c r="BF92" s="106">
        <f t="shared" si="42"/>
        <v>0</v>
      </c>
      <c r="BG92" s="106">
        <f t="shared" si="43"/>
        <v>0</v>
      </c>
      <c r="BH92" s="106">
        <f t="shared" si="44"/>
        <v>0</v>
      </c>
      <c r="BI92" s="106">
        <f t="shared" si="45"/>
        <v>0</v>
      </c>
      <c r="BJ92" s="106">
        <f t="shared" si="46"/>
        <v>0</v>
      </c>
      <c r="BK92" s="106">
        <f t="shared" si="47"/>
        <v>0</v>
      </c>
      <c r="BL92" s="106">
        <f t="shared" si="48"/>
        <v>0</v>
      </c>
      <c r="BM92" s="106">
        <f t="shared" si="49"/>
        <v>0.38</v>
      </c>
      <c r="BN92" s="106">
        <f t="shared" si="49"/>
        <v>0.04</v>
      </c>
      <c r="BO92" s="106">
        <f t="shared" si="50"/>
        <v>0.42</v>
      </c>
      <c r="BP92" s="106">
        <f t="shared" si="51"/>
        <v>0.38</v>
      </c>
      <c r="BQ92" s="106">
        <f t="shared" si="52"/>
        <v>0.04</v>
      </c>
      <c r="BR92" s="106">
        <f t="shared" si="53"/>
        <v>0.42</v>
      </c>
      <c r="BS92" s="14">
        <v>0</v>
      </c>
      <c r="BT92" s="14">
        <v>0</v>
      </c>
      <c r="BU92" s="14">
        <v>0</v>
      </c>
      <c r="BV92" s="14"/>
      <c r="BW92" s="14">
        <v>0</v>
      </c>
      <c r="BX92" s="14">
        <v>0</v>
      </c>
      <c r="BY92" s="14">
        <v>0</v>
      </c>
      <c r="BZ92" s="14">
        <v>0.38</v>
      </c>
      <c r="CA92" s="14">
        <v>0.04</v>
      </c>
      <c r="CB92" s="14">
        <v>0</v>
      </c>
      <c r="CC92" s="54">
        <f t="shared" si="54"/>
        <v>0.38</v>
      </c>
      <c r="CD92" s="54">
        <f t="shared" si="55"/>
        <v>0.04</v>
      </c>
      <c r="CE92" s="54">
        <f t="shared" si="56"/>
        <v>0.42</v>
      </c>
      <c r="CF92" s="86"/>
      <c r="CG92" s="70"/>
    </row>
    <row r="93" spans="1:85" ht="31.5">
      <c r="A93" s="14">
        <v>3</v>
      </c>
      <c r="B93" s="27" t="s">
        <v>141</v>
      </c>
      <c r="C93" s="120" t="s">
        <v>800</v>
      </c>
      <c r="D93" s="2" t="s">
        <v>27</v>
      </c>
      <c r="E93" s="4" t="s">
        <v>62</v>
      </c>
      <c r="F93" s="4" t="s">
        <v>27</v>
      </c>
      <c r="G93" s="4" t="s">
        <v>79</v>
      </c>
      <c r="H93" s="29">
        <v>4</v>
      </c>
      <c r="I93" s="29">
        <v>5.5</v>
      </c>
      <c r="J93" s="29">
        <v>0</v>
      </c>
      <c r="K93" s="29">
        <f t="shared" si="57"/>
        <v>5.5</v>
      </c>
      <c r="L93" s="40" t="s">
        <v>30</v>
      </c>
      <c r="M93" s="40" t="s">
        <v>48</v>
      </c>
      <c r="N93" s="48" t="e">
        <f>IF(#REF!=0,"2018-19","2019-20")</f>
        <v>#REF!</v>
      </c>
      <c r="O93" s="29">
        <v>2.33</v>
      </c>
      <c r="P93" s="29">
        <v>0</v>
      </c>
      <c r="Q93" s="29">
        <f t="shared" si="31"/>
        <v>2.33</v>
      </c>
      <c r="R93" s="29">
        <f t="shared" si="64"/>
        <v>3.17</v>
      </c>
      <c r="S93" s="29">
        <f t="shared" si="64"/>
        <v>0</v>
      </c>
      <c r="T93" s="29">
        <f t="shared" si="32"/>
        <v>3.17</v>
      </c>
      <c r="U93" s="29">
        <v>0</v>
      </c>
      <c r="V93" s="29">
        <v>0.9</v>
      </c>
      <c r="W93" s="105">
        <v>0.1</v>
      </c>
      <c r="X93" s="54">
        <f t="shared" si="33"/>
        <v>1</v>
      </c>
      <c r="Y93" s="29">
        <v>0.9</v>
      </c>
      <c r="Z93" s="105">
        <v>0.1</v>
      </c>
      <c r="AA93" s="54">
        <f t="shared" si="34"/>
        <v>1</v>
      </c>
      <c r="AB93" s="54">
        <v>0</v>
      </c>
      <c r="AC93" s="54">
        <v>0</v>
      </c>
      <c r="AD93" s="54">
        <v>0</v>
      </c>
      <c r="AE93" s="54">
        <v>0</v>
      </c>
      <c r="AF93" s="54">
        <v>0</v>
      </c>
      <c r="AG93" s="54"/>
      <c r="AH93" s="54">
        <v>0</v>
      </c>
      <c r="AI93" s="54">
        <v>0</v>
      </c>
      <c r="AJ93" s="54">
        <f t="shared" si="65"/>
        <v>0</v>
      </c>
      <c r="AK93" s="54">
        <f t="shared" si="36"/>
        <v>0.9</v>
      </c>
      <c r="AL93" s="54">
        <f t="shared" si="37"/>
        <v>0.1</v>
      </c>
      <c r="AM93" s="54">
        <f t="shared" si="38"/>
        <v>1</v>
      </c>
      <c r="AN93" s="54"/>
      <c r="AO93" s="54"/>
      <c r="AP93" s="54">
        <f t="shared" si="66"/>
        <v>0</v>
      </c>
      <c r="AQ93" s="54"/>
      <c r="AR93" s="54"/>
      <c r="AS93" s="54"/>
      <c r="AT93" s="54"/>
      <c r="AU93" s="101"/>
      <c r="AV93" s="101"/>
      <c r="AW93" s="54">
        <v>0</v>
      </c>
      <c r="AX93" s="54">
        <v>0</v>
      </c>
      <c r="AY93" s="54">
        <f t="shared" si="40"/>
        <v>0</v>
      </c>
      <c r="AZ93" s="54">
        <v>0</v>
      </c>
      <c r="BA93" s="54">
        <v>0</v>
      </c>
      <c r="BB93" s="54">
        <v>0</v>
      </c>
      <c r="BC93" s="54">
        <v>0</v>
      </c>
      <c r="BD93" s="54">
        <v>0</v>
      </c>
      <c r="BE93" s="106">
        <f t="shared" si="41"/>
        <v>0.9</v>
      </c>
      <c r="BF93" s="106">
        <f t="shared" si="42"/>
        <v>0.1</v>
      </c>
      <c r="BG93" s="106">
        <f t="shared" si="43"/>
        <v>1</v>
      </c>
      <c r="BH93" s="106">
        <f t="shared" si="44"/>
        <v>0</v>
      </c>
      <c r="BI93" s="106">
        <f t="shared" si="45"/>
        <v>0</v>
      </c>
      <c r="BJ93" s="106">
        <f t="shared" si="46"/>
        <v>0</v>
      </c>
      <c r="BK93" s="106">
        <f t="shared" si="47"/>
        <v>0</v>
      </c>
      <c r="BL93" s="106">
        <f t="shared" si="48"/>
        <v>0</v>
      </c>
      <c r="BM93" s="106">
        <f t="shared" si="49"/>
        <v>0</v>
      </c>
      <c r="BN93" s="106">
        <f t="shared" si="49"/>
        <v>0</v>
      </c>
      <c r="BO93" s="106">
        <f t="shared" si="50"/>
        <v>0</v>
      </c>
      <c r="BP93" s="106">
        <f t="shared" si="51"/>
        <v>0.9</v>
      </c>
      <c r="BQ93" s="106">
        <f t="shared" si="52"/>
        <v>0.1</v>
      </c>
      <c r="BR93" s="106">
        <f t="shared" si="53"/>
        <v>1</v>
      </c>
      <c r="BS93" s="54">
        <v>0</v>
      </c>
      <c r="BT93" s="54">
        <v>0.61</v>
      </c>
      <c r="BU93" s="54">
        <v>0</v>
      </c>
      <c r="BV93" s="54">
        <v>0</v>
      </c>
      <c r="BW93" s="54">
        <v>0</v>
      </c>
      <c r="BX93" s="54">
        <v>0</v>
      </c>
      <c r="BY93" s="54">
        <v>0</v>
      </c>
      <c r="BZ93" s="54">
        <v>0</v>
      </c>
      <c r="CA93" s="54">
        <v>0</v>
      </c>
      <c r="CB93" s="54">
        <v>0</v>
      </c>
      <c r="CC93" s="54">
        <f t="shared" si="54"/>
        <v>0.61</v>
      </c>
      <c r="CD93" s="54">
        <f t="shared" si="55"/>
        <v>0</v>
      </c>
      <c r="CE93" s="54">
        <f t="shared" si="56"/>
        <v>0.61</v>
      </c>
      <c r="CF93" s="44" t="s">
        <v>71</v>
      </c>
      <c r="CG93" s="63" t="s">
        <v>40</v>
      </c>
    </row>
    <row r="94" spans="1:85" ht="31.5">
      <c r="A94" s="14">
        <v>5</v>
      </c>
      <c r="B94" s="27" t="s">
        <v>142</v>
      </c>
      <c r="C94" s="120" t="s">
        <v>796</v>
      </c>
      <c r="D94" s="2" t="s">
        <v>27</v>
      </c>
      <c r="E94" s="4" t="s">
        <v>81</v>
      </c>
      <c r="F94" s="4" t="s">
        <v>27</v>
      </c>
      <c r="G94" s="4" t="s">
        <v>89</v>
      </c>
      <c r="H94" s="29">
        <v>5</v>
      </c>
      <c r="I94" s="29">
        <v>2</v>
      </c>
      <c r="J94" s="29">
        <v>2.99</v>
      </c>
      <c r="K94" s="29">
        <f t="shared" si="57"/>
        <v>4.99</v>
      </c>
      <c r="L94" s="40" t="s">
        <v>30</v>
      </c>
      <c r="M94" s="40" t="s">
        <v>31</v>
      </c>
      <c r="N94" s="48" t="e">
        <f>IF(#REF!=0,"2018-19","2019-20")</f>
        <v>#REF!</v>
      </c>
      <c r="O94" s="29">
        <v>1.98</v>
      </c>
      <c r="P94" s="29">
        <v>1.05</v>
      </c>
      <c r="Q94" s="29">
        <f t="shared" si="31"/>
        <v>3.0300000000000002</v>
      </c>
      <c r="R94" s="29">
        <f t="shared" si="64"/>
        <v>2.0000000000000018E-2</v>
      </c>
      <c r="S94" s="29">
        <f t="shared" si="64"/>
        <v>1.9400000000000002</v>
      </c>
      <c r="T94" s="29">
        <f t="shared" si="32"/>
        <v>1.9600000000000002</v>
      </c>
      <c r="U94" s="29">
        <v>1.9400000000000002</v>
      </c>
      <c r="V94" s="29">
        <v>0</v>
      </c>
      <c r="W94" s="105">
        <v>0</v>
      </c>
      <c r="X94" s="54">
        <f t="shared" si="33"/>
        <v>0</v>
      </c>
      <c r="Y94" s="29">
        <v>0</v>
      </c>
      <c r="Z94" s="105">
        <v>0</v>
      </c>
      <c r="AA94" s="54">
        <f t="shared" si="34"/>
        <v>0</v>
      </c>
      <c r="AB94" s="54">
        <v>0</v>
      </c>
      <c r="AC94" s="54">
        <v>0</v>
      </c>
      <c r="AD94" s="54">
        <v>0</v>
      </c>
      <c r="AE94" s="54">
        <v>0</v>
      </c>
      <c r="AF94" s="54">
        <v>0</v>
      </c>
      <c r="AG94" s="54"/>
      <c r="AH94" s="54">
        <v>0</v>
      </c>
      <c r="AI94" s="54">
        <v>0</v>
      </c>
      <c r="AJ94" s="54">
        <f t="shared" si="65"/>
        <v>0</v>
      </c>
      <c r="AK94" s="54">
        <f t="shared" si="36"/>
        <v>0</v>
      </c>
      <c r="AL94" s="54">
        <f t="shared" si="37"/>
        <v>0</v>
      </c>
      <c r="AM94" s="54">
        <f t="shared" si="38"/>
        <v>0</v>
      </c>
      <c r="AN94" s="54"/>
      <c r="AO94" s="54"/>
      <c r="AP94" s="54">
        <f t="shared" si="66"/>
        <v>0</v>
      </c>
      <c r="AQ94" s="54"/>
      <c r="AR94" s="54"/>
      <c r="AS94" s="54"/>
      <c r="AT94" s="54"/>
      <c r="AU94" s="101"/>
      <c r="AV94" s="101"/>
      <c r="AW94" s="54">
        <v>0</v>
      </c>
      <c r="AX94" s="54">
        <v>0</v>
      </c>
      <c r="AY94" s="54">
        <f t="shared" si="40"/>
        <v>0</v>
      </c>
      <c r="AZ94" s="54">
        <v>0</v>
      </c>
      <c r="BA94" s="54">
        <v>0</v>
      </c>
      <c r="BB94" s="54">
        <v>0</v>
      </c>
      <c r="BC94" s="54">
        <v>0</v>
      </c>
      <c r="BD94" s="54">
        <v>0</v>
      </c>
      <c r="BE94" s="106">
        <f t="shared" si="41"/>
        <v>0</v>
      </c>
      <c r="BF94" s="106">
        <f t="shared" si="42"/>
        <v>0</v>
      </c>
      <c r="BG94" s="106">
        <f t="shared" si="43"/>
        <v>0</v>
      </c>
      <c r="BH94" s="106">
        <f t="shared" si="44"/>
        <v>0</v>
      </c>
      <c r="BI94" s="106">
        <f t="shared" si="45"/>
        <v>0</v>
      </c>
      <c r="BJ94" s="106">
        <f t="shared" si="46"/>
        <v>0</v>
      </c>
      <c r="BK94" s="106">
        <f t="shared" si="47"/>
        <v>0</v>
      </c>
      <c r="BL94" s="106">
        <f t="shared" si="48"/>
        <v>0</v>
      </c>
      <c r="BM94" s="106">
        <f t="shared" si="49"/>
        <v>0</v>
      </c>
      <c r="BN94" s="106">
        <f t="shared" si="49"/>
        <v>0</v>
      </c>
      <c r="BO94" s="106">
        <f t="shared" si="50"/>
        <v>0</v>
      </c>
      <c r="BP94" s="106">
        <f t="shared" si="51"/>
        <v>0</v>
      </c>
      <c r="BQ94" s="106">
        <f t="shared" si="52"/>
        <v>0</v>
      </c>
      <c r="BR94" s="106">
        <f t="shared" si="53"/>
        <v>0</v>
      </c>
      <c r="BS94" s="54">
        <v>0</v>
      </c>
      <c r="BT94" s="54">
        <v>0</v>
      </c>
      <c r="BU94" s="54">
        <v>0</v>
      </c>
      <c r="BV94" s="54">
        <f t="shared" si="67"/>
        <v>0</v>
      </c>
      <c r="BW94" s="54">
        <v>0</v>
      </c>
      <c r="BX94" s="54">
        <v>0</v>
      </c>
      <c r="BY94" s="54">
        <v>0</v>
      </c>
      <c r="BZ94" s="54">
        <v>0</v>
      </c>
      <c r="CA94" s="54">
        <v>0</v>
      </c>
      <c r="CB94" s="54">
        <v>0</v>
      </c>
      <c r="CC94" s="54">
        <f t="shared" si="54"/>
        <v>0</v>
      </c>
      <c r="CD94" s="54">
        <f t="shared" si="55"/>
        <v>0</v>
      </c>
      <c r="CE94" s="54">
        <f t="shared" si="56"/>
        <v>0</v>
      </c>
      <c r="CF94" s="45"/>
      <c r="CG94" s="63" t="s">
        <v>33</v>
      </c>
    </row>
    <row r="95" spans="1:85" ht="47.25">
      <c r="A95" s="14">
        <v>7</v>
      </c>
      <c r="B95" s="27" t="s">
        <v>143</v>
      </c>
      <c r="C95" s="120" t="s">
        <v>796</v>
      </c>
      <c r="D95" s="2" t="s">
        <v>27</v>
      </c>
      <c r="E95" s="1" t="s">
        <v>62</v>
      </c>
      <c r="F95" s="4" t="s">
        <v>27</v>
      </c>
      <c r="G95" s="1" t="s">
        <v>67</v>
      </c>
      <c r="H95" s="31">
        <v>4</v>
      </c>
      <c r="I95" s="29">
        <v>3</v>
      </c>
      <c r="J95" s="29">
        <v>2</v>
      </c>
      <c r="K95" s="29">
        <f t="shared" si="57"/>
        <v>5</v>
      </c>
      <c r="L95" s="40" t="s">
        <v>30</v>
      </c>
      <c r="M95" s="42" t="s">
        <v>48</v>
      </c>
      <c r="N95" s="48" t="e">
        <f>IF(#REF!=0,"2018-19","2019-20")</f>
        <v>#REF!</v>
      </c>
      <c r="O95" s="29">
        <v>0</v>
      </c>
      <c r="P95" s="29">
        <v>0</v>
      </c>
      <c r="Q95" s="29">
        <f t="shared" si="31"/>
        <v>0</v>
      </c>
      <c r="R95" s="29">
        <f t="shared" si="64"/>
        <v>3</v>
      </c>
      <c r="S95" s="29">
        <f t="shared" si="64"/>
        <v>2</v>
      </c>
      <c r="T95" s="29">
        <f t="shared" si="32"/>
        <v>5</v>
      </c>
      <c r="U95" s="29">
        <v>2</v>
      </c>
      <c r="V95" s="29">
        <v>0</v>
      </c>
      <c r="W95" s="105">
        <v>0</v>
      </c>
      <c r="X95" s="54">
        <f t="shared" si="33"/>
        <v>0</v>
      </c>
      <c r="Y95" s="29">
        <v>0</v>
      </c>
      <c r="Z95" s="105">
        <v>0</v>
      </c>
      <c r="AA95" s="54">
        <f t="shared" si="34"/>
        <v>0</v>
      </c>
      <c r="AB95" s="54">
        <v>0</v>
      </c>
      <c r="AC95" s="54">
        <v>2.7</v>
      </c>
      <c r="AD95" s="54">
        <v>0.3</v>
      </c>
      <c r="AE95" s="54">
        <v>0</v>
      </c>
      <c r="AF95" s="54">
        <v>0</v>
      </c>
      <c r="AG95" s="54"/>
      <c r="AH95" s="54">
        <v>0</v>
      </c>
      <c r="AI95" s="54">
        <v>0</v>
      </c>
      <c r="AJ95" s="54">
        <f t="shared" si="65"/>
        <v>0</v>
      </c>
      <c r="AK95" s="54">
        <f t="shared" si="36"/>
        <v>2.7</v>
      </c>
      <c r="AL95" s="54">
        <f t="shared" si="37"/>
        <v>0.3</v>
      </c>
      <c r="AM95" s="54">
        <f t="shared" si="38"/>
        <v>3</v>
      </c>
      <c r="AN95" s="54"/>
      <c r="AO95" s="54"/>
      <c r="AP95" s="54">
        <f t="shared" si="66"/>
        <v>0</v>
      </c>
      <c r="AQ95" s="54"/>
      <c r="AR95" s="54"/>
      <c r="AS95" s="54"/>
      <c r="AT95" s="54"/>
      <c r="AU95" s="101"/>
      <c r="AV95" s="101"/>
      <c r="AW95" s="54">
        <v>0</v>
      </c>
      <c r="AX95" s="54">
        <v>0</v>
      </c>
      <c r="AY95" s="54">
        <f t="shared" si="40"/>
        <v>0</v>
      </c>
      <c r="AZ95" s="54">
        <v>0</v>
      </c>
      <c r="BA95" s="54">
        <v>0</v>
      </c>
      <c r="BB95" s="54">
        <v>0</v>
      </c>
      <c r="BC95" s="54">
        <v>0</v>
      </c>
      <c r="BD95" s="54">
        <v>0</v>
      </c>
      <c r="BE95" s="106">
        <f t="shared" si="41"/>
        <v>0</v>
      </c>
      <c r="BF95" s="106">
        <f t="shared" si="42"/>
        <v>0</v>
      </c>
      <c r="BG95" s="106">
        <f t="shared" si="43"/>
        <v>0</v>
      </c>
      <c r="BH95" s="106">
        <f t="shared" si="44"/>
        <v>0</v>
      </c>
      <c r="BI95" s="106">
        <f t="shared" si="45"/>
        <v>0</v>
      </c>
      <c r="BJ95" s="106">
        <f t="shared" si="46"/>
        <v>2.7</v>
      </c>
      <c r="BK95" s="106">
        <f t="shared" si="47"/>
        <v>0.3</v>
      </c>
      <c r="BL95" s="106">
        <f t="shared" si="48"/>
        <v>3</v>
      </c>
      <c r="BM95" s="106">
        <f t="shared" si="49"/>
        <v>0</v>
      </c>
      <c r="BN95" s="106">
        <f t="shared" si="49"/>
        <v>0</v>
      </c>
      <c r="BO95" s="106">
        <f t="shared" si="50"/>
        <v>0</v>
      </c>
      <c r="BP95" s="106">
        <f t="shared" si="51"/>
        <v>2.7</v>
      </c>
      <c r="BQ95" s="106">
        <f t="shared" si="52"/>
        <v>0.3</v>
      </c>
      <c r="BR95" s="106">
        <f t="shared" si="53"/>
        <v>3</v>
      </c>
      <c r="BS95" s="54">
        <v>0</v>
      </c>
      <c r="BT95" s="54">
        <v>0</v>
      </c>
      <c r="BU95" s="54">
        <v>0</v>
      </c>
      <c r="BV95" s="54">
        <f t="shared" si="67"/>
        <v>0</v>
      </c>
      <c r="BW95" s="54">
        <v>0</v>
      </c>
      <c r="BX95" s="54">
        <v>0</v>
      </c>
      <c r="BY95" s="54">
        <v>0</v>
      </c>
      <c r="BZ95" s="54">
        <v>0</v>
      </c>
      <c r="CA95" s="54">
        <v>0</v>
      </c>
      <c r="CB95" s="54">
        <v>0</v>
      </c>
      <c r="CC95" s="54">
        <f t="shared" si="54"/>
        <v>0</v>
      </c>
      <c r="CD95" s="54">
        <f t="shared" si="55"/>
        <v>0</v>
      </c>
      <c r="CE95" s="54">
        <f t="shared" si="56"/>
        <v>0</v>
      </c>
      <c r="CF95" s="45"/>
      <c r="CG95" s="63" t="s">
        <v>40</v>
      </c>
    </row>
    <row r="96" spans="1:85" ht="31.5">
      <c r="A96" s="14">
        <v>8</v>
      </c>
      <c r="B96" s="27" t="s">
        <v>144</v>
      </c>
      <c r="C96" s="120" t="s">
        <v>796</v>
      </c>
      <c r="D96" s="2" t="s">
        <v>27</v>
      </c>
      <c r="E96" s="1" t="s">
        <v>62</v>
      </c>
      <c r="F96" s="4" t="s">
        <v>27</v>
      </c>
      <c r="G96" s="1" t="s">
        <v>134</v>
      </c>
      <c r="H96" s="31">
        <v>2.5</v>
      </c>
      <c r="I96" s="29">
        <v>2.95</v>
      </c>
      <c r="J96" s="29">
        <v>2</v>
      </c>
      <c r="K96" s="29">
        <f t="shared" si="57"/>
        <v>4.95</v>
      </c>
      <c r="L96" s="40" t="s">
        <v>57</v>
      </c>
      <c r="M96" s="42" t="s">
        <v>58</v>
      </c>
      <c r="N96" s="48" t="e">
        <f>IF(#REF!=0,"2018-19","2019-20")</f>
        <v>#REF!</v>
      </c>
      <c r="O96" s="29">
        <v>0</v>
      </c>
      <c r="P96" s="29">
        <v>0</v>
      </c>
      <c r="Q96" s="29">
        <f t="shared" si="31"/>
        <v>0</v>
      </c>
      <c r="R96" s="29">
        <f t="shared" si="64"/>
        <v>2.95</v>
      </c>
      <c r="S96" s="29">
        <f t="shared" si="64"/>
        <v>2</v>
      </c>
      <c r="T96" s="29">
        <f t="shared" si="32"/>
        <v>4.95</v>
      </c>
      <c r="U96" s="29">
        <v>2</v>
      </c>
      <c r="V96" s="29">
        <v>1.35</v>
      </c>
      <c r="W96" s="105">
        <v>0.15000000000000002</v>
      </c>
      <c r="X96" s="54">
        <f t="shared" si="33"/>
        <v>1.5</v>
      </c>
      <c r="Y96" s="29">
        <v>1.35</v>
      </c>
      <c r="Z96" s="105">
        <v>0.15000000000000002</v>
      </c>
      <c r="AA96" s="54">
        <f t="shared" si="34"/>
        <v>1.5</v>
      </c>
      <c r="AB96" s="54">
        <v>0</v>
      </c>
      <c r="AC96" s="54">
        <v>0</v>
      </c>
      <c r="AD96" s="54">
        <v>0</v>
      </c>
      <c r="AE96" s="54">
        <v>0</v>
      </c>
      <c r="AF96" s="54">
        <v>0</v>
      </c>
      <c r="AG96" s="54"/>
      <c r="AH96" s="54">
        <v>0</v>
      </c>
      <c r="AI96" s="54">
        <v>0</v>
      </c>
      <c r="AJ96" s="54">
        <f t="shared" si="65"/>
        <v>0</v>
      </c>
      <c r="AK96" s="54">
        <f t="shared" si="36"/>
        <v>1.35</v>
      </c>
      <c r="AL96" s="54">
        <f t="shared" si="37"/>
        <v>0.15000000000000002</v>
      </c>
      <c r="AM96" s="54">
        <f t="shared" si="38"/>
        <v>1.5</v>
      </c>
      <c r="AN96" s="54"/>
      <c r="AO96" s="54"/>
      <c r="AP96" s="54">
        <f t="shared" si="66"/>
        <v>0</v>
      </c>
      <c r="AQ96" s="54"/>
      <c r="AR96" s="54"/>
      <c r="AS96" s="54"/>
      <c r="AT96" s="54"/>
      <c r="AU96" s="101"/>
      <c r="AV96" s="101"/>
      <c r="AW96" s="54">
        <v>0</v>
      </c>
      <c r="AX96" s="54">
        <v>0</v>
      </c>
      <c r="AY96" s="54">
        <f t="shared" si="40"/>
        <v>0</v>
      </c>
      <c r="AZ96" s="54">
        <v>0</v>
      </c>
      <c r="BA96" s="54">
        <v>0</v>
      </c>
      <c r="BB96" s="54">
        <v>0</v>
      </c>
      <c r="BC96" s="54">
        <v>0</v>
      </c>
      <c r="BD96" s="54">
        <v>0</v>
      </c>
      <c r="BE96" s="106">
        <f t="shared" si="41"/>
        <v>1.35</v>
      </c>
      <c r="BF96" s="106">
        <f t="shared" si="42"/>
        <v>0.15000000000000002</v>
      </c>
      <c r="BG96" s="106">
        <f t="shared" si="43"/>
        <v>1.5</v>
      </c>
      <c r="BH96" s="106">
        <f t="shared" si="44"/>
        <v>0</v>
      </c>
      <c r="BI96" s="106">
        <f t="shared" si="45"/>
        <v>0</v>
      </c>
      <c r="BJ96" s="106">
        <f t="shared" si="46"/>
        <v>0</v>
      </c>
      <c r="BK96" s="106">
        <f t="shared" si="47"/>
        <v>0</v>
      </c>
      <c r="BL96" s="106">
        <f t="shared" si="48"/>
        <v>0</v>
      </c>
      <c r="BM96" s="106">
        <f t="shared" si="49"/>
        <v>0</v>
      </c>
      <c r="BN96" s="106">
        <f t="shared" si="49"/>
        <v>0</v>
      </c>
      <c r="BO96" s="106">
        <f t="shared" si="50"/>
        <v>0</v>
      </c>
      <c r="BP96" s="106">
        <f t="shared" si="51"/>
        <v>1.35</v>
      </c>
      <c r="BQ96" s="106">
        <f t="shared" si="52"/>
        <v>0.15000000000000002</v>
      </c>
      <c r="BR96" s="106">
        <f t="shared" si="53"/>
        <v>1.5</v>
      </c>
      <c r="BS96" s="54">
        <v>0</v>
      </c>
      <c r="BT96" s="54">
        <v>0</v>
      </c>
      <c r="BU96" s="54">
        <v>0</v>
      </c>
      <c r="BV96" s="54">
        <f t="shared" si="67"/>
        <v>0</v>
      </c>
      <c r="BW96" s="54">
        <v>0</v>
      </c>
      <c r="BX96" s="54">
        <v>0</v>
      </c>
      <c r="BY96" s="54">
        <v>0</v>
      </c>
      <c r="BZ96" s="54">
        <v>0</v>
      </c>
      <c r="CA96" s="54">
        <v>0</v>
      </c>
      <c r="CB96" s="54">
        <v>0</v>
      </c>
      <c r="CC96" s="54">
        <f t="shared" si="54"/>
        <v>0</v>
      </c>
      <c r="CD96" s="54">
        <f t="shared" si="55"/>
        <v>0</v>
      </c>
      <c r="CE96" s="54">
        <f t="shared" si="56"/>
        <v>0</v>
      </c>
      <c r="CF96" s="44" t="s">
        <v>71</v>
      </c>
      <c r="CG96" s="63"/>
    </row>
    <row r="97" spans="1:85" ht="50.25" customHeight="1">
      <c r="A97" s="14">
        <v>9</v>
      </c>
      <c r="B97" s="27" t="s">
        <v>145</v>
      </c>
      <c r="C97" s="120" t="s">
        <v>796</v>
      </c>
      <c r="D97" s="2" t="s">
        <v>27</v>
      </c>
      <c r="E97" s="1" t="s">
        <v>62</v>
      </c>
      <c r="F97" s="4" t="s">
        <v>27</v>
      </c>
      <c r="G97" s="1" t="s">
        <v>134</v>
      </c>
      <c r="H97" s="31">
        <v>2.5</v>
      </c>
      <c r="I97" s="29">
        <v>3</v>
      </c>
      <c r="J97" s="29">
        <v>2</v>
      </c>
      <c r="K97" s="29">
        <f t="shared" si="57"/>
        <v>5</v>
      </c>
      <c r="L97" s="40" t="s">
        <v>57</v>
      </c>
      <c r="M97" s="42" t="s">
        <v>58</v>
      </c>
      <c r="N97" s="48" t="e">
        <f>IF(#REF!=0,"2018-19","2019-20")</f>
        <v>#REF!</v>
      </c>
      <c r="O97" s="29">
        <v>0</v>
      </c>
      <c r="P97" s="29">
        <v>0</v>
      </c>
      <c r="Q97" s="29">
        <f t="shared" si="31"/>
        <v>0</v>
      </c>
      <c r="R97" s="29">
        <f t="shared" si="64"/>
        <v>3</v>
      </c>
      <c r="S97" s="29">
        <f t="shared" si="64"/>
        <v>2</v>
      </c>
      <c r="T97" s="29">
        <f t="shared" si="32"/>
        <v>5</v>
      </c>
      <c r="U97" s="29">
        <v>2</v>
      </c>
      <c r="V97" s="29">
        <v>1.35</v>
      </c>
      <c r="W97" s="105">
        <v>0.15000000000000002</v>
      </c>
      <c r="X97" s="54">
        <f t="shared" si="33"/>
        <v>1.5</v>
      </c>
      <c r="Y97" s="29">
        <v>1.35</v>
      </c>
      <c r="Z97" s="105">
        <v>0.15000000000000002</v>
      </c>
      <c r="AA97" s="54">
        <f t="shared" si="34"/>
        <v>1.5</v>
      </c>
      <c r="AB97" s="54">
        <v>0</v>
      </c>
      <c r="AC97" s="54">
        <v>0</v>
      </c>
      <c r="AD97" s="54">
        <v>0</v>
      </c>
      <c r="AE97" s="54">
        <v>0</v>
      </c>
      <c r="AF97" s="54">
        <v>0</v>
      </c>
      <c r="AG97" s="54"/>
      <c r="AH97" s="54">
        <v>0</v>
      </c>
      <c r="AI97" s="54">
        <v>0</v>
      </c>
      <c r="AJ97" s="54">
        <f t="shared" si="65"/>
        <v>0</v>
      </c>
      <c r="AK97" s="54">
        <f t="shared" si="36"/>
        <v>1.35</v>
      </c>
      <c r="AL97" s="54">
        <f t="shared" si="37"/>
        <v>0.15000000000000002</v>
      </c>
      <c r="AM97" s="54">
        <f t="shared" si="38"/>
        <v>1.5</v>
      </c>
      <c r="AN97" s="54"/>
      <c r="AO97" s="54"/>
      <c r="AP97" s="54">
        <f t="shared" si="66"/>
        <v>0</v>
      </c>
      <c r="AQ97" s="54"/>
      <c r="AR97" s="54"/>
      <c r="AS97" s="54"/>
      <c r="AT97" s="54"/>
      <c r="AU97" s="101"/>
      <c r="AV97" s="101"/>
      <c r="AW97" s="54">
        <v>0</v>
      </c>
      <c r="AX97" s="54">
        <v>0</v>
      </c>
      <c r="AY97" s="54">
        <f t="shared" si="40"/>
        <v>0</v>
      </c>
      <c r="AZ97" s="54">
        <v>0</v>
      </c>
      <c r="BA97" s="54">
        <v>0</v>
      </c>
      <c r="BB97" s="54">
        <v>0</v>
      </c>
      <c r="BC97" s="54">
        <v>0</v>
      </c>
      <c r="BD97" s="54">
        <v>0</v>
      </c>
      <c r="BE97" s="106">
        <f t="shared" si="41"/>
        <v>1.35</v>
      </c>
      <c r="BF97" s="106">
        <f t="shared" si="42"/>
        <v>0.15000000000000002</v>
      </c>
      <c r="BG97" s="106">
        <f t="shared" si="43"/>
        <v>1.5</v>
      </c>
      <c r="BH97" s="106">
        <f t="shared" si="44"/>
        <v>0</v>
      </c>
      <c r="BI97" s="106">
        <f t="shared" si="45"/>
        <v>0</v>
      </c>
      <c r="BJ97" s="106">
        <f t="shared" si="46"/>
        <v>0</v>
      </c>
      <c r="BK97" s="106">
        <f t="shared" si="47"/>
        <v>0</v>
      </c>
      <c r="BL97" s="106">
        <f t="shared" si="48"/>
        <v>0</v>
      </c>
      <c r="BM97" s="106">
        <f t="shared" si="49"/>
        <v>0</v>
      </c>
      <c r="BN97" s="106">
        <f t="shared" si="49"/>
        <v>0</v>
      </c>
      <c r="BO97" s="106">
        <f t="shared" si="50"/>
        <v>0</v>
      </c>
      <c r="BP97" s="106">
        <f t="shared" si="51"/>
        <v>1.35</v>
      </c>
      <c r="BQ97" s="106">
        <f t="shared" si="52"/>
        <v>0.15000000000000002</v>
      </c>
      <c r="BR97" s="106">
        <f t="shared" si="53"/>
        <v>1.5</v>
      </c>
      <c r="BS97" s="54">
        <v>0</v>
      </c>
      <c r="BT97" s="54">
        <v>0</v>
      </c>
      <c r="BU97" s="54">
        <v>0</v>
      </c>
      <c r="BV97" s="54">
        <f t="shared" si="67"/>
        <v>0</v>
      </c>
      <c r="BW97" s="54">
        <v>0</v>
      </c>
      <c r="BX97" s="54">
        <v>0</v>
      </c>
      <c r="BY97" s="54">
        <v>0</v>
      </c>
      <c r="BZ97" s="54">
        <v>0</v>
      </c>
      <c r="CA97" s="54">
        <v>0</v>
      </c>
      <c r="CB97" s="54">
        <v>0</v>
      </c>
      <c r="CC97" s="54">
        <f t="shared" si="54"/>
        <v>0</v>
      </c>
      <c r="CD97" s="54">
        <f t="shared" si="55"/>
        <v>0</v>
      </c>
      <c r="CE97" s="54">
        <f t="shared" si="56"/>
        <v>0</v>
      </c>
      <c r="CF97" s="44" t="s">
        <v>71</v>
      </c>
      <c r="CG97" s="63"/>
    </row>
    <row r="98" spans="1:85" ht="17.25" customHeight="1">
      <c r="A98" s="14">
        <v>10</v>
      </c>
      <c r="B98" s="27" t="s">
        <v>146</v>
      </c>
      <c r="C98" s="120" t="s">
        <v>796</v>
      </c>
      <c r="D98" s="2" t="s">
        <v>27</v>
      </c>
      <c r="E98" s="1" t="s">
        <v>62</v>
      </c>
      <c r="F98" s="4" t="s">
        <v>27</v>
      </c>
      <c r="G98" s="1" t="s">
        <v>109</v>
      </c>
      <c r="H98" s="31">
        <v>3.5</v>
      </c>
      <c r="I98" s="29">
        <v>1.5</v>
      </c>
      <c r="J98" s="29">
        <v>3.5</v>
      </c>
      <c r="K98" s="29">
        <f t="shared" si="57"/>
        <v>5</v>
      </c>
      <c r="L98" s="40" t="s">
        <v>57</v>
      </c>
      <c r="M98" s="42" t="s">
        <v>58</v>
      </c>
      <c r="N98" s="48" t="e">
        <f>IF(#REF!=0,"2018-19","2019-20")</f>
        <v>#REF!</v>
      </c>
      <c r="O98" s="29">
        <v>0</v>
      </c>
      <c r="P98" s="29">
        <v>0</v>
      </c>
      <c r="Q98" s="29">
        <f t="shared" si="31"/>
        <v>0</v>
      </c>
      <c r="R98" s="29">
        <f t="shared" si="64"/>
        <v>1.5</v>
      </c>
      <c r="S98" s="29">
        <f t="shared" si="64"/>
        <v>3.5</v>
      </c>
      <c r="T98" s="29">
        <f t="shared" si="32"/>
        <v>5</v>
      </c>
      <c r="U98" s="29">
        <v>3.5</v>
      </c>
      <c r="V98" s="29">
        <v>0.9</v>
      </c>
      <c r="W98" s="105">
        <v>0.1</v>
      </c>
      <c r="X98" s="54">
        <f t="shared" si="33"/>
        <v>1</v>
      </c>
      <c r="Y98" s="29">
        <v>0.9</v>
      </c>
      <c r="Z98" s="105">
        <v>0.1</v>
      </c>
      <c r="AA98" s="54">
        <f t="shared" si="34"/>
        <v>1</v>
      </c>
      <c r="AB98" s="54">
        <v>0</v>
      </c>
      <c r="AC98" s="54">
        <v>0</v>
      </c>
      <c r="AD98" s="54">
        <v>0</v>
      </c>
      <c r="AE98" s="54">
        <v>0</v>
      </c>
      <c r="AF98" s="54">
        <v>0</v>
      </c>
      <c r="AG98" s="54"/>
      <c r="AH98" s="54">
        <v>0</v>
      </c>
      <c r="AI98" s="54">
        <v>0</v>
      </c>
      <c r="AJ98" s="54">
        <f t="shared" si="65"/>
        <v>0</v>
      </c>
      <c r="AK98" s="54">
        <f t="shared" si="36"/>
        <v>0.9</v>
      </c>
      <c r="AL98" s="54">
        <f t="shared" si="37"/>
        <v>0.1</v>
      </c>
      <c r="AM98" s="54">
        <f t="shared" si="38"/>
        <v>1</v>
      </c>
      <c r="AN98" s="54"/>
      <c r="AO98" s="54"/>
      <c r="AP98" s="54">
        <f t="shared" si="66"/>
        <v>0</v>
      </c>
      <c r="AQ98" s="54"/>
      <c r="AR98" s="54"/>
      <c r="AS98" s="54"/>
      <c r="AT98" s="54"/>
      <c r="AU98" s="101"/>
      <c r="AV98" s="101"/>
      <c r="AW98" s="54">
        <v>0</v>
      </c>
      <c r="AX98" s="54">
        <v>0</v>
      </c>
      <c r="AY98" s="54">
        <f t="shared" si="40"/>
        <v>0</v>
      </c>
      <c r="AZ98" s="54">
        <v>0</v>
      </c>
      <c r="BA98" s="54">
        <v>0</v>
      </c>
      <c r="BB98" s="54">
        <v>0</v>
      </c>
      <c r="BC98" s="54">
        <v>0</v>
      </c>
      <c r="BD98" s="54">
        <v>0</v>
      </c>
      <c r="BE98" s="106">
        <f t="shared" si="41"/>
        <v>0.9</v>
      </c>
      <c r="BF98" s="106">
        <f t="shared" si="42"/>
        <v>0.1</v>
      </c>
      <c r="BG98" s="106">
        <f t="shared" si="43"/>
        <v>1</v>
      </c>
      <c r="BH98" s="106">
        <f t="shared" si="44"/>
        <v>0</v>
      </c>
      <c r="BI98" s="106">
        <f t="shared" si="45"/>
        <v>0</v>
      </c>
      <c r="BJ98" s="106">
        <f t="shared" si="46"/>
        <v>0</v>
      </c>
      <c r="BK98" s="106">
        <f t="shared" si="47"/>
        <v>0</v>
      </c>
      <c r="BL98" s="106">
        <f t="shared" si="48"/>
        <v>0</v>
      </c>
      <c r="BM98" s="106">
        <f t="shared" si="49"/>
        <v>0</v>
      </c>
      <c r="BN98" s="106">
        <f t="shared" si="49"/>
        <v>0</v>
      </c>
      <c r="BO98" s="106">
        <f t="shared" si="50"/>
        <v>0</v>
      </c>
      <c r="BP98" s="106">
        <f t="shared" si="51"/>
        <v>0.9</v>
      </c>
      <c r="BQ98" s="106">
        <f t="shared" si="52"/>
        <v>0.1</v>
      </c>
      <c r="BR98" s="106">
        <f t="shared" si="53"/>
        <v>1</v>
      </c>
      <c r="BS98" s="54">
        <v>0</v>
      </c>
      <c r="BT98" s="54">
        <v>0</v>
      </c>
      <c r="BU98" s="54">
        <v>0</v>
      </c>
      <c r="BV98" s="54">
        <f t="shared" si="67"/>
        <v>0</v>
      </c>
      <c r="BW98" s="54">
        <v>0</v>
      </c>
      <c r="BX98" s="54">
        <v>0</v>
      </c>
      <c r="BY98" s="54">
        <v>0</v>
      </c>
      <c r="BZ98" s="54">
        <v>0</v>
      </c>
      <c r="CA98" s="54">
        <v>0</v>
      </c>
      <c r="CB98" s="54">
        <v>0</v>
      </c>
      <c r="CC98" s="54">
        <f t="shared" si="54"/>
        <v>0</v>
      </c>
      <c r="CD98" s="54">
        <f t="shared" si="55"/>
        <v>0</v>
      </c>
      <c r="CE98" s="54">
        <f t="shared" si="56"/>
        <v>0</v>
      </c>
      <c r="CF98" s="44" t="s">
        <v>71</v>
      </c>
      <c r="CG98" s="63"/>
    </row>
    <row r="99" spans="1:85">
      <c r="A99" s="14">
        <v>11</v>
      </c>
      <c r="B99" s="27" t="s">
        <v>147</v>
      </c>
      <c r="C99" s="120" t="s">
        <v>796</v>
      </c>
      <c r="D99" s="2" t="s">
        <v>27</v>
      </c>
      <c r="E99" s="1" t="s">
        <v>62</v>
      </c>
      <c r="F99" s="4" t="s">
        <v>27</v>
      </c>
      <c r="G99" s="1" t="s">
        <v>79</v>
      </c>
      <c r="H99" s="31">
        <v>4</v>
      </c>
      <c r="I99" s="29">
        <v>1.5</v>
      </c>
      <c r="J99" s="29">
        <v>3.5</v>
      </c>
      <c r="K99" s="29">
        <f t="shared" si="57"/>
        <v>5</v>
      </c>
      <c r="L99" s="40" t="s">
        <v>57</v>
      </c>
      <c r="M99" s="42" t="s">
        <v>58</v>
      </c>
      <c r="N99" s="48" t="e">
        <f>IF(#REF!=0,"2018-19","2019-20")</f>
        <v>#REF!</v>
      </c>
      <c r="O99" s="29">
        <v>0</v>
      </c>
      <c r="P99" s="29">
        <v>0</v>
      </c>
      <c r="Q99" s="29">
        <f t="shared" si="31"/>
        <v>0</v>
      </c>
      <c r="R99" s="29">
        <f t="shared" si="64"/>
        <v>1.5</v>
      </c>
      <c r="S99" s="29">
        <f t="shared" si="64"/>
        <v>3.5</v>
      </c>
      <c r="T99" s="29">
        <f t="shared" si="32"/>
        <v>5</v>
      </c>
      <c r="U99" s="29">
        <v>3.5</v>
      </c>
      <c r="V99" s="29">
        <v>0.9</v>
      </c>
      <c r="W99" s="105">
        <v>0.1</v>
      </c>
      <c r="X99" s="54">
        <f t="shared" si="33"/>
        <v>1</v>
      </c>
      <c r="Y99" s="29">
        <v>0.9</v>
      </c>
      <c r="Z99" s="105">
        <v>0.1</v>
      </c>
      <c r="AA99" s="54">
        <f t="shared" si="34"/>
        <v>1</v>
      </c>
      <c r="AB99" s="54">
        <v>0</v>
      </c>
      <c r="AC99" s="54">
        <v>0</v>
      </c>
      <c r="AD99" s="54">
        <v>0</v>
      </c>
      <c r="AE99" s="54">
        <v>0</v>
      </c>
      <c r="AF99" s="54">
        <v>0</v>
      </c>
      <c r="AG99" s="54"/>
      <c r="AH99" s="54">
        <v>0</v>
      </c>
      <c r="AI99" s="54">
        <v>0</v>
      </c>
      <c r="AJ99" s="54">
        <f t="shared" si="65"/>
        <v>0</v>
      </c>
      <c r="AK99" s="54">
        <f t="shared" si="36"/>
        <v>0.9</v>
      </c>
      <c r="AL99" s="54">
        <f t="shared" si="37"/>
        <v>0.1</v>
      </c>
      <c r="AM99" s="54">
        <f t="shared" si="38"/>
        <v>1</v>
      </c>
      <c r="AN99" s="54"/>
      <c r="AO99" s="54"/>
      <c r="AP99" s="54">
        <f t="shared" si="66"/>
        <v>0</v>
      </c>
      <c r="AQ99" s="54"/>
      <c r="AR99" s="54"/>
      <c r="AS99" s="54"/>
      <c r="AT99" s="54"/>
      <c r="AU99" s="101"/>
      <c r="AV99" s="101"/>
      <c r="AW99" s="54">
        <v>0</v>
      </c>
      <c r="AX99" s="54">
        <v>0</v>
      </c>
      <c r="AY99" s="54">
        <f t="shared" si="40"/>
        <v>0</v>
      </c>
      <c r="AZ99" s="54">
        <v>0</v>
      </c>
      <c r="BA99" s="54">
        <v>0</v>
      </c>
      <c r="BB99" s="54">
        <v>0</v>
      </c>
      <c r="BC99" s="54">
        <v>0</v>
      </c>
      <c r="BD99" s="54">
        <v>0</v>
      </c>
      <c r="BE99" s="106">
        <f t="shared" si="41"/>
        <v>0.9</v>
      </c>
      <c r="BF99" s="106">
        <f t="shared" si="42"/>
        <v>0.1</v>
      </c>
      <c r="BG99" s="106">
        <f t="shared" si="43"/>
        <v>1</v>
      </c>
      <c r="BH99" s="106">
        <f t="shared" si="44"/>
        <v>0</v>
      </c>
      <c r="BI99" s="106">
        <f t="shared" si="45"/>
        <v>0</v>
      </c>
      <c r="BJ99" s="106">
        <f t="shared" si="46"/>
        <v>0</v>
      </c>
      <c r="BK99" s="106">
        <f t="shared" si="47"/>
        <v>0</v>
      </c>
      <c r="BL99" s="106">
        <f t="shared" si="48"/>
        <v>0</v>
      </c>
      <c r="BM99" s="106">
        <f t="shared" si="49"/>
        <v>0</v>
      </c>
      <c r="BN99" s="106">
        <f t="shared" si="49"/>
        <v>0</v>
      </c>
      <c r="BO99" s="106">
        <f t="shared" si="50"/>
        <v>0</v>
      </c>
      <c r="BP99" s="106">
        <f t="shared" si="51"/>
        <v>0.9</v>
      </c>
      <c r="BQ99" s="106">
        <f t="shared" si="52"/>
        <v>0.1</v>
      </c>
      <c r="BR99" s="106">
        <f t="shared" si="53"/>
        <v>1</v>
      </c>
      <c r="BS99" s="54">
        <v>0</v>
      </c>
      <c r="BT99" s="54">
        <v>0</v>
      </c>
      <c r="BU99" s="54">
        <v>0</v>
      </c>
      <c r="BV99" s="54">
        <f t="shared" si="67"/>
        <v>0</v>
      </c>
      <c r="BW99" s="54">
        <v>0</v>
      </c>
      <c r="BX99" s="54">
        <v>0</v>
      </c>
      <c r="BY99" s="54">
        <v>0</v>
      </c>
      <c r="BZ99" s="54">
        <v>0</v>
      </c>
      <c r="CA99" s="54">
        <v>0</v>
      </c>
      <c r="CB99" s="54">
        <v>0</v>
      </c>
      <c r="CC99" s="54">
        <f t="shared" si="54"/>
        <v>0</v>
      </c>
      <c r="CD99" s="54">
        <f t="shared" si="55"/>
        <v>0</v>
      </c>
      <c r="CE99" s="54">
        <f t="shared" si="56"/>
        <v>0</v>
      </c>
      <c r="CF99" s="44" t="s">
        <v>71</v>
      </c>
      <c r="CG99" s="63"/>
    </row>
    <row r="100" spans="1:85" ht="47.25">
      <c r="A100" s="14">
        <v>12</v>
      </c>
      <c r="B100" s="27" t="s">
        <v>148</v>
      </c>
      <c r="C100" s="120" t="s">
        <v>796</v>
      </c>
      <c r="D100" s="2" t="s">
        <v>27</v>
      </c>
      <c r="E100" s="1" t="s">
        <v>62</v>
      </c>
      <c r="F100" s="4" t="s">
        <v>27</v>
      </c>
      <c r="G100" s="1" t="s">
        <v>68</v>
      </c>
      <c r="H100" s="31">
        <v>4</v>
      </c>
      <c r="I100" s="29">
        <v>4</v>
      </c>
      <c r="J100" s="29">
        <v>1</v>
      </c>
      <c r="K100" s="29">
        <f t="shared" si="57"/>
        <v>5</v>
      </c>
      <c r="L100" s="40" t="s">
        <v>973</v>
      </c>
      <c r="M100" s="42" t="s">
        <v>58</v>
      </c>
      <c r="N100" s="48" t="e">
        <f>IF(#REF!=0,"2018-19","2019-20")</f>
        <v>#REF!</v>
      </c>
      <c r="O100" s="29">
        <v>0</v>
      </c>
      <c r="P100" s="29">
        <v>0</v>
      </c>
      <c r="Q100" s="29">
        <f t="shared" si="31"/>
        <v>0</v>
      </c>
      <c r="R100" s="29">
        <f t="shared" si="64"/>
        <v>4</v>
      </c>
      <c r="S100" s="29">
        <f t="shared" si="64"/>
        <v>1</v>
      </c>
      <c r="T100" s="29">
        <f t="shared" si="32"/>
        <v>5</v>
      </c>
      <c r="U100" s="29">
        <v>0</v>
      </c>
      <c r="V100" s="29">
        <v>1.8</v>
      </c>
      <c r="W100" s="105">
        <v>0.2</v>
      </c>
      <c r="X100" s="54">
        <f t="shared" si="33"/>
        <v>2</v>
      </c>
      <c r="Y100" s="29">
        <v>1.8</v>
      </c>
      <c r="Z100" s="105">
        <v>0.2</v>
      </c>
      <c r="AA100" s="54">
        <f t="shared" si="34"/>
        <v>2</v>
      </c>
      <c r="AB100" s="54">
        <v>0</v>
      </c>
      <c r="AC100" s="54">
        <v>0</v>
      </c>
      <c r="AD100" s="54">
        <v>0</v>
      </c>
      <c r="AE100" s="54">
        <v>0</v>
      </c>
      <c r="AF100" s="54">
        <v>0</v>
      </c>
      <c r="AG100" s="54"/>
      <c r="AH100" s="54">
        <v>0</v>
      </c>
      <c r="AI100" s="54">
        <v>0</v>
      </c>
      <c r="AJ100" s="54">
        <f t="shared" si="65"/>
        <v>0</v>
      </c>
      <c r="AK100" s="54">
        <f t="shared" si="36"/>
        <v>1.8</v>
      </c>
      <c r="AL100" s="54">
        <f t="shared" si="37"/>
        <v>0.2</v>
      </c>
      <c r="AM100" s="54">
        <f t="shared" si="38"/>
        <v>2</v>
      </c>
      <c r="AN100" s="54"/>
      <c r="AO100" s="54"/>
      <c r="AP100" s="54">
        <f t="shared" si="66"/>
        <v>0</v>
      </c>
      <c r="AQ100" s="54"/>
      <c r="AR100" s="54"/>
      <c r="AS100" s="54"/>
      <c r="AT100" s="54"/>
      <c r="AU100" s="101"/>
      <c r="AV100" s="101"/>
      <c r="AW100" s="54">
        <v>0</v>
      </c>
      <c r="AX100" s="54">
        <v>0</v>
      </c>
      <c r="AY100" s="54">
        <f t="shared" si="40"/>
        <v>0</v>
      </c>
      <c r="AZ100" s="54">
        <v>0</v>
      </c>
      <c r="BA100" s="54">
        <v>0</v>
      </c>
      <c r="BB100" s="54">
        <v>0</v>
      </c>
      <c r="BC100" s="54">
        <v>0</v>
      </c>
      <c r="BD100" s="54">
        <v>0</v>
      </c>
      <c r="BE100" s="106">
        <f t="shared" si="41"/>
        <v>1.8</v>
      </c>
      <c r="BF100" s="106">
        <f t="shared" si="42"/>
        <v>0.2</v>
      </c>
      <c r="BG100" s="106">
        <f t="shared" si="43"/>
        <v>2</v>
      </c>
      <c r="BH100" s="106">
        <f t="shared" si="44"/>
        <v>0</v>
      </c>
      <c r="BI100" s="106">
        <f t="shared" si="45"/>
        <v>0</v>
      </c>
      <c r="BJ100" s="106">
        <f t="shared" si="46"/>
        <v>0</v>
      </c>
      <c r="BK100" s="106">
        <f t="shared" si="47"/>
        <v>0</v>
      </c>
      <c r="BL100" s="106">
        <f t="shared" si="48"/>
        <v>0</v>
      </c>
      <c r="BM100" s="106">
        <f t="shared" si="49"/>
        <v>0</v>
      </c>
      <c r="BN100" s="106">
        <f t="shared" si="49"/>
        <v>0</v>
      </c>
      <c r="BO100" s="106">
        <f t="shared" si="50"/>
        <v>0</v>
      </c>
      <c r="BP100" s="106">
        <f t="shared" si="51"/>
        <v>1.8</v>
      </c>
      <c r="BQ100" s="106">
        <f t="shared" si="52"/>
        <v>0.2</v>
      </c>
      <c r="BR100" s="106">
        <f t="shared" si="53"/>
        <v>2</v>
      </c>
      <c r="BS100" s="54">
        <v>0</v>
      </c>
      <c r="BT100" s="54">
        <v>1.8</v>
      </c>
      <c r="BU100" s="54">
        <v>0.2</v>
      </c>
      <c r="BV100" s="54">
        <f t="shared" si="67"/>
        <v>2</v>
      </c>
      <c r="BW100" s="54">
        <v>0</v>
      </c>
      <c r="BX100" s="54">
        <v>0</v>
      </c>
      <c r="BY100" s="54">
        <v>0</v>
      </c>
      <c r="BZ100" s="54">
        <v>0</v>
      </c>
      <c r="CA100" s="54">
        <v>0</v>
      </c>
      <c r="CB100" s="54">
        <v>0</v>
      </c>
      <c r="CC100" s="54">
        <f t="shared" si="54"/>
        <v>1.8</v>
      </c>
      <c r="CD100" s="54">
        <f t="shared" si="55"/>
        <v>0.2</v>
      </c>
      <c r="CE100" s="54">
        <f t="shared" si="56"/>
        <v>2</v>
      </c>
      <c r="CF100" s="44" t="s">
        <v>71</v>
      </c>
      <c r="CG100" s="63"/>
    </row>
    <row r="101" spans="1:85" ht="31.5">
      <c r="A101" s="14">
        <v>13</v>
      </c>
      <c r="B101" s="27" t="s">
        <v>149</v>
      </c>
      <c r="C101" s="120" t="s">
        <v>796</v>
      </c>
      <c r="D101" s="2" t="s">
        <v>27</v>
      </c>
      <c r="E101" s="1" t="s">
        <v>62</v>
      </c>
      <c r="F101" s="4" t="s">
        <v>27</v>
      </c>
      <c r="G101" s="1" t="s">
        <v>68</v>
      </c>
      <c r="H101" s="31">
        <v>4</v>
      </c>
      <c r="I101" s="29">
        <v>4</v>
      </c>
      <c r="J101" s="29">
        <v>1</v>
      </c>
      <c r="K101" s="29">
        <f t="shared" si="57"/>
        <v>5</v>
      </c>
      <c r="L101" s="40" t="s">
        <v>57</v>
      </c>
      <c r="M101" s="42" t="s">
        <v>58</v>
      </c>
      <c r="N101" s="48" t="e">
        <f>IF(#REF!=0,"2018-19","2019-20")</f>
        <v>#REF!</v>
      </c>
      <c r="O101" s="29">
        <v>0</v>
      </c>
      <c r="P101" s="29">
        <v>0</v>
      </c>
      <c r="Q101" s="29">
        <f t="shared" si="31"/>
        <v>0</v>
      </c>
      <c r="R101" s="29">
        <f t="shared" si="64"/>
        <v>4</v>
      </c>
      <c r="S101" s="29">
        <f t="shared" si="64"/>
        <v>1</v>
      </c>
      <c r="T101" s="29">
        <f>R101+S101</f>
        <v>5</v>
      </c>
      <c r="U101" s="29">
        <v>0</v>
      </c>
      <c r="V101" s="29">
        <v>1.8</v>
      </c>
      <c r="W101" s="105">
        <v>0.2</v>
      </c>
      <c r="X101" s="54">
        <f t="shared" si="33"/>
        <v>2</v>
      </c>
      <c r="Y101" s="29">
        <v>1.8</v>
      </c>
      <c r="Z101" s="105">
        <v>0.2</v>
      </c>
      <c r="AA101" s="54">
        <f t="shared" si="34"/>
        <v>2</v>
      </c>
      <c r="AB101" s="54">
        <v>0</v>
      </c>
      <c r="AC101" s="54">
        <v>0</v>
      </c>
      <c r="AD101" s="54">
        <v>0</v>
      </c>
      <c r="AE101" s="54">
        <v>0</v>
      </c>
      <c r="AF101" s="54">
        <v>0</v>
      </c>
      <c r="AG101" s="54"/>
      <c r="AH101" s="54">
        <v>0</v>
      </c>
      <c r="AI101" s="54">
        <v>0</v>
      </c>
      <c r="AJ101" s="54">
        <f t="shared" si="65"/>
        <v>0</v>
      </c>
      <c r="AK101" s="54">
        <f t="shared" si="36"/>
        <v>1.8</v>
      </c>
      <c r="AL101" s="54">
        <f t="shared" si="37"/>
        <v>0.2</v>
      </c>
      <c r="AM101" s="54">
        <f t="shared" si="38"/>
        <v>2</v>
      </c>
      <c r="AN101" s="54"/>
      <c r="AO101" s="54"/>
      <c r="AP101" s="54">
        <f t="shared" si="66"/>
        <v>0</v>
      </c>
      <c r="AQ101" s="54"/>
      <c r="AR101" s="54"/>
      <c r="AS101" s="54"/>
      <c r="AT101" s="54"/>
      <c r="AU101" s="101"/>
      <c r="AV101" s="101"/>
      <c r="AW101" s="54">
        <v>0</v>
      </c>
      <c r="AX101" s="54">
        <v>0</v>
      </c>
      <c r="AY101" s="54">
        <f t="shared" si="40"/>
        <v>0</v>
      </c>
      <c r="AZ101" s="54">
        <v>0</v>
      </c>
      <c r="BA101" s="54">
        <v>0</v>
      </c>
      <c r="BB101" s="54">
        <v>0</v>
      </c>
      <c r="BC101" s="54">
        <v>0</v>
      </c>
      <c r="BD101" s="54">
        <v>0</v>
      </c>
      <c r="BE101" s="106">
        <f t="shared" si="41"/>
        <v>1.8</v>
      </c>
      <c r="BF101" s="106">
        <f t="shared" si="42"/>
        <v>0.2</v>
      </c>
      <c r="BG101" s="106">
        <f t="shared" si="43"/>
        <v>2</v>
      </c>
      <c r="BH101" s="106">
        <f t="shared" si="44"/>
        <v>0</v>
      </c>
      <c r="BI101" s="106">
        <f t="shared" si="45"/>
        <v>0</v>
      </c>
      <c r="BJ101" s="106">
        <f t="shared" si="46"/>
        <v>0</v>
      </c>
      <c r="BK101" s="106">
        <f t="shared" si="47"/>
        <v>0</v>
      </c>
      <c r="BL101" s="106">
        <f t="shared" si="48"/>
        <v>0</v>
      </c>
      <c r="BM101" s="106">
        <f t="shared" si="49"/>
        <v>0</v>
      </c>
      <c r="BN101" s="106">
        <f t="shared" si="49"/>
        <v>0</v>
      </c>
      <c r="BO101" s="106">
        <f t="shared" si="50"/>
        <v>0</v>
      </c>
      <c r="BP101" s="106">
        <f t="shared" si="51"/>
        <v>1.8</v>
      </c>
      <c r="BQ101" s="106">
        <f t="shared" si="52"/>
        <v>0.2</v>
      </c>
      <c r="BR101" s="106">
        <f t="shared" si="53"/>
        <v>2</v>
      </c>
      <c r="BS101" s="54">
        <v>0</v>
      </c>
      <c r="BT101" s="54">
        <v>0</v>
      </c>
      <c r="BU101" s="54">
        <v>0</v>
      </c>
      <c r="BV101" s="54">
        <f t="shared" si="67"/>
        <v>0</v>
      </c>
      <c r="BW101" s="54">
        <v>0</v>
      </c>
      <c r="BX101" s="54">
        <v>0</v>
      </c>
      <c r="BY101" s="54">
        <v>0</v>
      </c>
      <c r="BZ101" s="54">
        <v>0</v>
      </c>
      <c r="CA101" s="54">
        <v>0</v>
      </c>
      <c r="CB101" s="54">
        <v>0</v>
      </c>
      <c r="CC101" s="54">
        <f t="shared" si="54"/>
        <v>0</v>
      </c>
      <c r="CD101" s="54">
        <f t="shared" si="55"/>
        <v>0</v>
      </c>
      <c r="CE101" s="54">
        <f t="shared" si="56"/>
        <v>0</v>
      </c>
      <c r="CF101" s="44" t="s">
        <v>71</v>
      </c>
      <c r="CG101" s="63"/>
    </row>
    <row r="102" spans="1:85">
      <c r="A102" s="14"/>
      <c r="B102" s="82" t="s">
        <v>1004</v>
      </c>
      <c r="C102" s="93" t="s">
        <v>799</v>
      </c>
      <c r="D102" s="42" t="s">
        <v>27</v>
      </c>
      <c r="E102" s="124" t="s">
        <v>62</v>
      </c>
      <c r="F102" s="75" t="s">
        <v>27</v>
      </c>
      <c r="G102" s="124" t="s">
        <v>1005</v>
      </c>
      <c r="H102" s="83">
        <v>3.5</v>
      </c>
      <c r="I102" s="83">
        <v>6</v>
      </c>
      <c r="J102" s="83">
        <v>0</v>
      </c>
      <c r="K102" s="29">
        <f t="shared" ref="K102:K107" si="68">SUM(I102:J102)</f>
        <v>6</v>
      </c>
      <c r="L102" s="6" t="s">
        <v>30</v>
      </c>
      <c r="M102" s="42" t="s">
        <v>48</v>
      </c>
      <c r="N102" s="48" t="s">
        <v>510</v>
      </c>
      <c r="O102" s="29">
        <v>1.5</v>
      </c>
      <c r="P102" s="29">
        <v>0</v>
      </c>
      <c r="Q102" s="29">
        <f t="shared" si="31"/>
        <v>1.5</v>
      </c>
      <c r="R102" s="29">
        <f t="shared" si="64"/>
        <v>4.5</v>
      </c>
      <c r="S102" s="29">
        <f t="shared" si="64"/>
        <v>0</v>
      </c>
      <c r="T102" s="29">
        <f t="shared" ref="T102" si="69">R102+S102</f>
        <v>4.5</v>
      </c>
      <c r="U102" s="29">
        <v>0</v>
      </c>
      <c r="V102" s="29">
        <v>0.9</v>
      </c>
      <c r="W102" s="105">
        <v>0.1</v>
      </c>
      <c r="X102" s="54">
        <f t="shared" si="33"/>
        <v>1</v>
      </c>
      <c r="Y102" s="29">
        <v>0.9</v>
      </c>
      <c r="Z102" s="105">
        <v>0</v>
      </c>
      <c r="AA102" s="54">
        <f t="shared" si="34"/>
        <v>0.9</v>
      </c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>
        <f t="shared" si="66"/>
        <v>0</v>
      </c>
      <c r="AQ102" s="54"/>
      <c r="AR102" s="54"/>
      <c r="AS102" s="54"/>
      <c r="AT102" s="54"/>
      <c r="AU102" s="101"/>
      <c r="AV102" s="101"/>
      <c r="AW102" s="54">
        <v>0</v>
      </c>
      <c r="AX102" s="54">
        <v>0</v>
      </c>
      <c r="AY102" s="54">
        <f t="shared" si="40"/>
        <v>0</v>
      </c>
      <c r="AZ102" s="54">
        <v>0</v>
      </c>
      <c r="BA102" s="54">
        <v>0</v>
      </c>
      <c r="BB102" s="54">
        <v>0</v>
      </c>
      <c r="BC102" s="54">
        <v>0</v>
      </c>
      <c r="BD102" s="54">
        <v>0</v>
      </c>
      <c r="BE102" s="106">
        <f t="shared" si="41"/>
        <v>0.9</v>
      </c>
      <c r="BF102" s="106">
        <f t="shared" si="42"/>
        <v>0</v>
      </c>
      <c r="BG102" s="106">
        <f t="shared" si="43"/>
        <v>0.9</v>
      </c>
      <c r="BH102" s="106">
        <f t="shared" si="44"/>
        <v>0</v>
      </c>
      <c r="BI102" s="106">
        <f t="shared" si="45"/>
        <v>0</v>
      </c>
      <c r="BJ102" s="106">
        <f t="shared" si="46"/>
        <v>0</v>
      </c>
      <c r="BK102" s="106">
        <f t="shared" si="47"/>
        <v>0</v>
      </c>
      <c r="BL102" s="106">
        <f t="shared" si="48"/>
        <v>0</v>
      </c>
      <c r="BM102" s="106">
        <f t="shared" si="49"/>
        <v>0</v>
      </c>
      <c r="BN102" s="106">
        <f t="shared" si="49"/>
        <v>0</v>
      </c>
      <c r="BO102" s="106">
        <f t="shared" si="50"/>
        <v>0</v>
      </c>
      <c r="BP102" s="106">
        <f t="shared" si="51"/>
        <v>0.9</v>
      </c>
      <c r="BQ102" s="106">
        <f t="shared" si="52"/>
        <v>0</v>
      </c>
      <c r="BR102" s="106">
        <f t="shared" si="53"/>
        <v>0.9</v>
      </c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44"/>
      <c r="CG102" s="63"/>
    </row>
    <row r="103" spans="1:85">
      <c r="A103" s="14"/>
      <c r="B103" s="82" t="s">
        <v>1006</v>
      </c>
      <c r="C103" s="93" t="s">
        <v>799</v>
      </c>
      <c r="D103" s="42" t="s">
        <v>27</v>
      </c>
      <c r="E103" s="124" t="s">
        <v>62</v>
      </c>
      <c r="F103" s="75" t="s">
        <v>27</v>
      </c>
      <c r="G103" s="124" t="s">
        <v>1005</v>
      </c>
      <c r="H103" s="83">
        <v>3.5</v>
      </c>
      <c r="I103" s="83">
        <v>5.96</v>
      </c>
      <c r="J103" s="83">
        <v>0</v>
      </c>
      <c r="K103" s="29">
        <f t="shared" si="68"/>
        <v>5.96</v>
      </c>
      <c r="L103" s="6" t="s">
        <v>30</v>
      </c>
      <c r="M103" s="42" t="s">
        <v>48</v>
      </c>
      <c r="N103" s="48" t="s">
        <v>510</v>
      </c>
      <c r="O103" s="29">
        <v>1.5</v>
      </c>
      <c r="P103" s="29">
        <v>0</v>
      </c>
      <c r="Q103" s="29">
        <f t="shared" si="31"/>
        <v>1.5</v>
      </c>
      <c r="R103" s="29">
        <f t="shared" si="64"/>
        <v>4.46</v>
      </c>
      <c r="S103" s="29">
        <v>0</v>
      </c>
      <c r="T103" s="29">
        <f>R103+S103</f>
        <v>4.46</v>
      </c>
      <c r="U103" s="29">
        <v>0</v>
      </c>
      <c r="V103" s="29">
        <v>0.9</v>
      </c>
      <c r="W103" s="105">
        <v>0.1</v>
      </c>
      <c r="X103" s="54">
        <f t="shared" si="33"/>
        <v>1</v>
      </c>
      <c r="Y103" s="29">
        <v>0.9</v>
      </c>
      <c r="Z103" s="105">
        <v>0</v>
      </c>
      <c r="AA103" s="54">
        <f t="shared" si="34"/>
        <v>0.9</v>
      </c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>
        <f t="shared" si="66"/>
        <v>0</v>
      </c>
      <c r="AQ103" s="54"/>
      <c r="AR103" s="54"/>
      <c r="AS103" s="54"/>
      <c r="AT103" s="54"/>
      <c r="AU103" s="101"/>
      <c r="AV103" s="101"/>
      <c r="AW103" s="54">
        <v>0</v>
      </c>
      <c r="AX103" s="54">
        <v>0</v>
      </c>
      <c r="AY103" s="54">
        <f t="shared" si="40"/>
        <v>0</v>
      </c>
      <c r="AZ103" s="54">
        <v>0</v>
      </c>
      <c r="BA103" s="54">
        <v>0</v>
      </c>
      <c r="BB103" s="54">
        <v>0</v>
      </c>
      <c r="BC103" s="54">
        <v>0</v>
      </c>
      <c r="BD103" s="54">
        <v>0</v>
      </c>
      <c r="BE103" s="106">
        <f t="shared" si="41"/>
        <v>0.9</v>
      </c>
      <c r="BF103" s="106">
        <f t="shared" si="42"/>
        <v>0</v>
      </c>
      <c r="BG103" s="106">
        <f t="shared" si="43"/>
        <v>0.9</v>
      </c>
      <c r="BH103" s="106">
        <f t="shared" si="44"/>
        <v>0</v>
      </c>
      <c r="BI103" s="106">
        <f t="shared" si="45"/>
        <v>0</v>
      </c>
      <c r="BJ103" s="106">
        <f t="shared" si="46"/>
        <v>0</v>
      </c>
      <c r="BK103" s="106">
        <f t="shared" si="47"/>
        <v>0</v>
      </c>
      <c r="BL103" s="106">
        <f t="shared" si="48"/>
        <v>0</v>
      </c>
      <c r="BM103" s="106">
        <f t="shared" si="49"/>
        <v>0</v>
      </c>
      <c r="BN103" s="106">
        <f t="shared" si="49"/>
        <v>0</v>
      </c>
      <c r="BO103" s="106">
        <f t="shared" si="50"/>
        <v>0</v>
      </c>
      <c r="BP103" s="106">
        <f t="shared" si="51"/>
        <v>0.9</v>
      </c>
      <c r="BQ103" s="106">
        <f t="shared" si="52"/>
        <v>0</v>
      </c>
      <c r="BR103" s="106">
        <f t="shared" si="53"/>
        <v>0.9</v>
      </c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44"/>
      <c r="CG103" s="63"/>
    </row>
    <row r="104" spans="1:85" ht="30">
      <c r="A104" s="14"/>
      <c r="B104" s="82" t="s">
        <v>1007</v>
      </c>
      <c r="C104" s="93" t="s">
        <v>799</v>
      </c>
      <c r="D104" s="42" t="s">
        <v>27</v>
      </c>
      <c r="E104" s="124" t="s">
        <v>62</v>
      </c>
      <c r="F104" s="75" t="s">
        <v>27</v>
      </c>
      <c r="G104" s="124"/>
      <c r="H104" s="83">
        <v>2</v>
      </c>
      <c r="I104" s="83">
        <v>6.99</v>
      </c>
      <c r="J104" s="83">
        <v>0</v>
      </c>
      <c r="K104" s="29">
        <f t="shared" si="68"/>
        <v>6.99</v>
      </c>
      <c r="L104" s="6" t="s">
        <v>30</v>
      </c>
      <c r="M104" s="42" t="s">
        <v>48</v>
      </c>
      <c r="N104" s="48" t="s">
        <v>510</v>
      </c>
      <c r="O104" s="29">
        <v>2</v>
      </c>
      <c r="P104" s="29">
        <v>0</v>
      </c>
      <c r="Q104" s="29">
        <f t="shared" si="31"/>
        <v>2</v>
      </c>
      <c r="R104" s="29">
        <f t="shared" si="64"/>
        <v>4.99</v>
      </c>
      <c r="S104" s="29">
        <v>0</v>
      </c>
      <c r="T104" s="29">
        <f t="shared" ref="T104:T107" si="70">R104+S104</f>
        <v>4.99</v>
      </c>
      <c r="U104" s="29">
        <v>0</v>
      </c>
      <c r="V104" s="29">
        <v>0.9</v>
      </c>
      <c r="W104" s="105">
        <v>0.1</v>
      </c>
      <c r="X104" s="54">
        <f t="shared" si="33"/>
        <v>1</v>
      </c>
      <c r="Y104" s="29">
        <v>0.9</v>
      </c>
      <c r="Z104" s="105">
        <v>0</v>
      </c>
      <c r="AA104" s="54">
        <f t="shared" si="34"/>
        <v>0.9</v>
      </c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>
        <f t="shared" si="66"/>
        <v>0</v>
      </c>
      <c r="AQ104" s="54"/>
      <c r="AR104" s="54"/>
      <c r="AS104" s="54"/>
      <c r="AT104" s="54"/>
      <c r="AU104" s="101"/>
      <c r="AV104" s="101"/>
      <c r="AW104" s="54">
        <v>0</v>
      </c>
      <c r="AX104" s="54">
        <v>0</v>
      </c>
      <c r="AY104" s="54">
        <f t="shared" si="40"/>
        <v>0</v>
      </c>
      <c r="AZ104" s="54">
        <v>0</v>
      </c>
      <c r="BA104" s="54">
        <v>0</v>
      </c>
      <c r="BB104" s="54">
        <v>0</v>
      </c>
      <c r="BC104" s="54">
        <v>0</v>
      </c>
      <c r="BD104" s="54">
        <v>0</v>
      </c>
      <c r="BE104" s="106">
        <f t="shared" si="41"/>
        <v>0.9</v>
      </c>
      <c r="BF104" s="106">
        <f t="shared" si="42"/>
        <v>0</v>
      </c>
      <c r="BG104" s="106">
        <f t="shared" si="43"/>
        <v>0.9</v>
      </c>
      <c r="BH104" s="106">
        <f t="shared" si="44"/>
        <v>0</v>
      </c>
      <c r="BI104" s="106">
        <f t="shared" si="45"/>
        <v>0</v>
      </c>
      <c r="BJ104" s="106">
        <f t="shared" si="46"/>
        <v>0</v>
      </c>
      <c r="BK104" s="106">
        <f t="shared" si="47"/>
        <v>0</v>
      </c>
      <c r="BL104" s="106">
        <f t="shared" si="48"/>
        <v>0</v>
      </c>
      <c r="BM104" s="106">
        <f t="shared" si="49"/>
        <v>0</v>
      </c>
      <c r="BN104" s="106">
        <f t="shared" si="49"/>
        <v>0</v>
      </c>
      <c r="BO104" s="106">
        <f t="shared" si="50"/>
        <v>0</v>
      </c>
      <c r="BP104" s="106">
        <f t="shared" si="51"/>
        <v>0.9</v>
      </c>
      <c r="BQ104" s="106">
        <f t="shared" si="52"/>
        <v>0</v>
      </c>
      <c r="BR104" s="106">
        <f t="shared" si="53"/>
        <v>0.9</v>
      </c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44"/>
      <c r="CG104" s="63"/>
    </row>
    <row r="105" spans="1:85">
      <c r="A105" s="14"/>
      <c r="B105" s="82" t="s">
        <v>1008</v>
      </c>
      <c r="C105" s="93" t="s">
        <v>799</v>
      </c>
      <c r="D105" s="42" t="s">
        <v>27</v>
      </c>
      <c r="E105" s="124" t="s">
        <v>62</v>
      </c>
      <c r="F105" s="75" t="s">
        <v>27</v>
      </c>
      <c r="G105" s="124" t="s">
        <v>68</v>
      </c>
      <c r="H105" s="83">
        <v>4</v>
      </c>
      <c r="I105" s="83">
        <v>5</v>
      </c>
      <c r="J105" s="83">
        <v>0</v>
      </c>
      <c r="K105" s="29">
        <f t="shared" si="68"/>
        <v>5</v>
      </c>
      <c r="L105" s="6" t="s">
        <v>30</v>
      </c>
      <c r="M105" s="42" t="s">
        <v>48</v>
      </c>
      <c r="N105" s="48" t="s">
        <v>510</v>
      </c>
      <c r="O105" s="29">
        <v>2.5</v>
      </c>
      <c r="P105" s="29">
        <v>0</v>
      </c>
      <c r="Q105" s="29">
        <f t="shared" si="31"/>
        <v>2.5</v>
      </c>
      <c r="R105" s="29">
        <f t="shared" si="64"/>
        <v>2.5</v>
      </c>
      <c r="S105" s="29">
        <v>0</v>
      </c>
      <c r="T105" s="29">
        <f t="shared" si="70"/>
        <v>2.5</v>
      </c>
      <c r="U105" s="29">
        <v>0</v>
      </c>
      <c r="V105" s="29">
        <v>2.25</v>
      </c>
      <c r="W105" s="105">
        <v>0.25</v>
      </c>
      <c r="X105" s="54">
        <f t="shared" si="33"/>
        <v>2.5</v>
      </c>
      <c r="Y105" s="29">
        <v>2.25</v>
      </c>
      <c r="Z105" s="105">
        <v>0</v>
      </c>
      <c r="AA105" s="54">
        <f t="shared" si="34"/>
        <v>2.25</v>
      </c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>
        <f t="shared" si="66"/>
        <v>0</v>
      </c>
      <c r="AQ105" s="54"/>
      <c r="AR105" s="54"/>
      <c r="AS105" s="54"/>
      <c r="AT105" s="54"/>
      <c r="AU105" s="101"/>
      <c r="AV105" s="101"/>
      <c r="AW105" s="54">
        <v>0</v>
      </c>
      <c r="AX105" s="54">
        <v>0</v>
      </c>
      <c r="AY105" s="54">
        <f t="shared" si="40"/>
        <v>0</v>
      </c>
      <c r="AZ105" s="54">
        <v>0</v>
      </c>
      <c r="BA105" s="54">
        <v>0</v>
      </c>
      <c r="BB105" s="54">
        <v>0</v>
      </c>
      <c r="BC105" s="54">
        <v>0</v>
      </c>
      <c r="BD105" s="54">
        <v>0</v>
      </c>
      <c r="BE105" s="106">
        <f t="shared" si="41"/>
        <v>2.25</v>
      </c>
      <c r="BF105" s="106">
        <f t="shared" si="42"/>
        <v>0</v>
      </c>
      <c r="BG105" s="106">
        <f t="shared" si="43"/>
        <v>2.25</v>
      </c>
      <c r="BH105" s="106">
        <f t="shared" si="44"/>
        <v>0</v>
      </c>
      <c r="BI105" s="106">
        <f t="shared" si="45"/>
        <v>0</v>
      </c>
      <c r="BJ105" s="106">
        <f t="shared" si="46"/>
        <v>0</v>
      </c>
      <c r="BK105" s="106">
        <f t="shared" si="47"/>
        <v>0</v>
      </c>
      <c r="BL105" s="106">
        <f t="shared" si="48"/>
        <v>0</v>
      </c>
      <c r="BM105" s="106">
        <f t="shared" si="49"/>
        <v>0</v>
      </c>
      <c r="BN105" s="106">
        <f t="shared" si="49"/>
        <v>0</v>
      </c>
      <c r="BO105" s="106">
        <f t="shared" si="50"/>
        <v>0</v>
      </c>
      <c r="BP105" s="106">
        <f t="shared" si="51"/>
        <v>2.25</v>
      </c>
      <c r="BQ105" s="106">
        <f t="shared" si="52"/>
        <v>0</v>
      </c>
      <c r="BR105" s="106">
        <f t="shared" si="53"/>
        <v>2.25</v>
      </c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44"/>
      <c r="CG105" s="63"/>
    </row>
    <row r="106" spans="1:85">
      <c r="A106" s="14"/>
      <c r="B106" s="82" t="s">
        <v>1009</v>
      </c>
      <c r="C106" s="93" t="s">
        <v>799</v>
      </c>
      <c r="D106" s="42" t="s">
        <v>27</v>
      </c>
      <c r="E106" s="124" t="s">
        <v>62</v>
      </c>
      <c r="F106" s="75" t="s">
        <v>27</v>
      </c>
      <c r="G106" s="124" t="s">
        <v>1010</v>
      </c>
      <c r="H106" s="83">
        <v>4</v>
      </c>
      <c r="I106" s="83">
        <v>5.97</v>
      </c>
      <c r="J106" s="83">
        <v>0</v>
      </c>
      <c r="K106" s="29">
        <f t="shared" si="68"/>
        <v>5.97</v>
      </c>
      <c r="L106" s="6" t="s">
        <v>30</v>
      </c>
      <c r="M106" s="42" t="s">
        <v>48</v>
      </c>
      <c r="N106" s="48" t="s">
        <v>510</v>
      </c>
      <c r="O106" s="29">
        <v>1.5</v>
      </c>
      <c r="P106" s="29">
        <v>0</v>
      </c>
      <c r="Q106" s="29">
        <f t="shared" si="31"/>
        <v>1.5</v>
      </c>
      <c r="R106" s="29">
        <f t="shared" si="64"/>
        <v>4.47</v>
      </c>
      <c r="S106" s="29">
        <v>0</v>
      </c>
      <c r="T106" s="29">
        <f t="shared" si="70"/>
        <v>4.47</v>
      </c>
      <c r="U106" s="29">
        <v>0</v>
      </c>
      <c r="V106" s="29">
        <v>1.35</v>
      </c>
      <c r="W106" s="105">
        <v>0.15</v>
      </c>
      <c r="X106" s="54">
        <f t="shared" si="33"/>
        <v>1.5</v>
      </c>
      <c r="Y106" s="29">
        <v>1.35</v>
      </c>
      <c r="Z106" s="105">
        <v>0</v>
      </c>
      <c r="AA106" s="54">
        <f t="shared" si="34"/>
        <v>1.35</v>
      </c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>
        <f t="shared" si="66"/>
        <v>0</v>
      </c>
      <c r="AQ106" s="54"/>
      <c r="AR106" s="54"/>
      <c r="AS106" s="54"/>
      <c r="AT106" s="54"/>
      <c r="AU106" s="101"/>
      <c r="AV106" s="101"/>
      <c r="AW106" s="54">
        <v>0</v>
      </c>
      <c r="AX106" s="54">
        <v>0</v>
      </c>
      <c r="AY106" s="54">
        <f t="shared" si="40"/>
        <v>0</v>
      </c>
      <c r="AZ106" s="54">
        <v>0</v>
      </c>
      <c r="BA106" s="54">
        <v>0</v>
      </c>
      <c r="BB106" s="54">
        <v>0</v>
      </c>
      <c r="BC106" s="54">
        <v>0</v>
      </c>
      <c r="BD106" s="54">
        <v>0</v>
      </c>
      <c r="BE106" s="106">
        <f t="shared" si="41"/>
        <v>1.35</v>
      </c>
      <c r="BF106" s="106">
        <f t="shared" si="42"/>
        <v>0</v>
      </c>
      <c r="BG106" s="106">
        <f t="shared" si="43"/>
        <v>1.35</v>
      </c>
      <c r="BH106" s="106">
        <f t="shared" si="44"/>
        <v>0</v>
      </c>
      <c r="BI106" s="106">
        <f t="shared" si="45"/>
        <v>0</v>
      </c>
      <c r="BJ106" s="106">
        <f t="shared" si="46"/>
        <v>0</v>
      </c>
      <c r="BK106" s="106">
        <f t="shared" si="47"/>
        <v>0</v>
      </c>
      <c r="BL106" s="106">
        <f t="shared" si="48"/>
        <v>0</v>
      </c>
      <c r="BM106" s="106">
        <f t="shared" si="49"/>
        <v>0</v>
      </c>
      <c r="BN106" s="106">
        <f t="shared" si="49"/>
        <v>0</v>
      </c>
      <c r="BO106" s="106">
        <f t="shared" si="50"/>
        <v>0</v>
      </c>
      <c r="BP106" s="106">
        <f t="shared" si="51"/>
        <v>1.35</v>
      </c>
      <c r="BQ106" s="106">
        <f t="shared" si="52"/>
        <v>0</v>
      </c>
      <c r="BR106" s="106">
        <f t="shared" si="53"/>
        <v>1.35</v>
      </c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44"/>
      <c r="CG106" s="63"/>
    </row>
    <row r="107" spans="1:85" ht="30">
      <c r="A107" s="14"/>
      <c r="B107" s="82" t="s">
        <v>1011</v>
      </c>
      <c r="C107" s="93" t="s">
        <v>799</v>
      </c>
      <c r="D107" s="42" t="s">
        <v>27</v>
      </c>
      <c r="E107" s="124" t="s">
        <v>62</v>
      </c>
      <c r="F107" s="75" t="s">
        <v>27</v>
      </c>
      <c r="G107" s="124" t="s">
        <v>1012</v>
      </c>
      <c r="H107" s="83">
        <v>4</v>
      </c>
      <c r="I107" s="83">
        <v>5</v>
      </c>
      <c r="J107" s="83">
        <v>0</v>
      </c>
      <c r="K107" s="29">
        <f t="shared" si="68"/>
        <v>5</v>
      </c>
      <c r="L107" s="6" t="s">
        <v>30</v>
      </c>
      <c r="M107" s="42" t="s">
        <v>48</v>
      </c>
      <c r="N107" s="48" t="s">
        <v>510</v>
      </c>
      <c r="O107" s="29">
        <v>1.53</v>
      </c>
      <c r="P107" s="29">
        <v>0</v>
      </c>
      <c r="Q107" s="29">
        <f t="shared" si="31"/>
        <v>1.53</v>
      </c>
      <c r="R107" s="29">
        <f t="shared" ref="R107" si="71">I107-O107</f>
        <v>3.4699999999999998</v>
      </c>
      <c r="S107" s="29">
        <v>0</v>
      </c>
      <c r="T107" s="29">
        <f t="shared" si="70"/>
        <v>3.4699999999999998</v>
      </c>
      <c r="U107" s="29">
        <v>0</v>
      </c>
      <c r="V107" s="29">
        <v>0.9</v>
      </c>
      <c r="W107" s="105">
        <v>0.1</v>
      </c>
      <c r="X107" s="54">
        <f t="shared" si="33"/>
        <v>1</v>
      </c>
      <c r="Y107" s="29">
        <v>0.9</v>
      </c>
      <c r="Z107" s="105">
        <v>0</v>
      </c>
      <c r="AA107" s="54">
        <f t="shared" si="34"/>
        <v>0.9</v>
      </c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>
        <f t="shared" si="66"/>
        <v>0</v>
      </c>
      <c r="AQ107" s="54"/>
      <c r="AR107" s="54"/>
      <c r="AS107" s="54"/>
      <c r="AT107" s="54"/>
      <c r="AU107" s="101"/>
      <c r="AV107" s="101"/>
      <c r="AW107" s="54">
        <v>0</v>
      </c>
      <c r="AX107" s="54">
        <v>0</v>
      </c>
      <c r="AY107" s="54">
        <f t="shared" si="40"/>
        <v>0</v>
      </c>
      <c r="AZ107" s="54">
        <v>0</v>
      </c>
      <c r="BA107" s="54">
        <v>0</v>
      </c>
      <c r="BB107" s="54">
        <v>0</v>
      </c>
      <c r="BC107" s="54">
        <v>0</v>
      </c>
      <c r="BD107" s="54">
        <v>0</v>
      </c>
      <c r="BE107" s="106">
        <f t="shared" si="41"/>
        <v>0.9</v>
      </c>
      <c r="BF107" s="106">
        <f t="shared" si="42"/>
        <v>0</v>
      </c>
      <c r="BG107" s="106">
        <f t="shared" si="43"/>
        <v>0.9</v>
      </c>
      <c r="BH107" s="106">
        <f t="shared" si="44"/>
        <v>0</v>
      </c>
      <c r="BI107" s="106">
        <f t="shared" si="45"/>
        <v>0</v>
      </c>
      <c r="BJ107" s="106">
        <f t="shared" si="46"/>
        <v>0</v>
      </c>
      <c r="BK107" s="106">
        <f t="shared" si="47"/>
        <v>0</v>
      </c>
      <c r="BL107" s="106">
        <f t="shared" si="48"/>
        <v>0</v>
      </c>
      <c r="BM107" s="106">
        <f t="shared" si="49"/>
        <v>0</v>
      </c>
      <c r="BN107" s="106">
        <f t="shared" si="49"/>
        <v>0</v>
      </c>
      <c r="BO107" s="106">
        <f t="shared" si="50"/>
        <v>0</v>
      </c>
      <c r="BP107" s="106">
        <f t="shared" si="51"/>
        <v>0.9</v>
      </c>
      <c r="BQ107" s="106">
        <f t="shared" si="52"/>
        <v>0</v>
      </c>
      <c r="BR107" s="106">
        <f t="shared" si="53"/>
        <v>0.9</v>
      </c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44"/>
      <c r="CG107" s="63"/>
    </row>
    <row r="108" spans="1:85" s="18" customFormat="1">
      <c r="A108" s="17"/>
      <c r="B108" s="28" t="s">
        <v>150</v>
      </c>
      <c r="C108" s="87"/>
      <c r="D108" s="2"/>
      <c r="E108" s="11"/>
      <c r="F108" s="4"/>
      <c r="G108" s="11"/>
      <c r="H108" s="32"/>
      <c r="I108" s="32">
        <f>SUM(I91:I107)</f>
        <v>79.37</v>
      </c>
      <c r="J108" s="32">
        <f t="shared" ref="J108:AU108" si="72">SUM(J91:J107)</f>
        <v>25.990000000000002</v>
      </c>
      <c r="K108" s="32">
        <f t="shared" si="72"/>
        <v>105.35999999999999</v>
      </c>
      <c r="L108" s="32">
        <f t="shared" si="72"/>
        <v>0</v>
      </c>
      <c r="M108" s="32">
        <f t="shared" si="72"/>
        <v>0</v>
      </c>
      <c r="N108" s="32" t="e">
        <f t="shared" si="72"/>
        <v>#REF!</v>
      </c>
      <c r="O108" s="32">
        <f t="shared" si="72"/>
        <v>21.21</v>
      </c>
      <c r="P108" s="32">
        <f t="shared" si="72"/>
        <v>1.05</v>
      </c>
      <c r="Q108" s="32">
        <f t="shared" si="72"/>
        <v>22.26</v>
      </c>
      <c r="R108" s="32">
        <f t="shared" si="72"/>
        <v>58.16</v>
      </c>
      <c r="S108" s="32">
        <f t="shared" si="72"/>
        <v>24.939999999999998</v>
      </c>
      <c r="T108" s="32">
        <f t="shared" si="72"/>
        <v>83.1</v>
      </c>
      <c r="U108" s="32">
        <f t="shared" si="72"/>
        <v>22.939999999999998</v>
      </c>
      <c r="V108" s="32">
        <f t="shared" si="72"/>
        <v>17.100000000000001</v>
      </c>
      <c r="W108" s="107">
        <f t="shared" si="72"/>
        <v>1.9000000000000001</v>
      </c>
      <c r="X108" s="32">
        <f t="shared" si="72"/>
        <v>19</v>
      </c>
      <c r="Y108" s="32">
        <f t="shared" si="72"/>
        <v>17.100000000000001</v>
      </c>
      <c r="Z108" s="107">
        <f t="shared" si="72"/>
        <v>1.0999999999999999</v>
      </c>
      <c r="AA108" s="32">
        <f t="shared" si="72"/>
        <v>18.2</v>
      </c>
      <c r="AB108" s="32">
        <f t="shared" si="72"/>
        <v>0</v>
      </c>
      <c r="AC108" s="32">
        <f t="shared" si="72"/>
        <v>2.7</v>
      </c>
      <c r="AD108" s="32">
        <f t="shared" si="72"/>
        <v>0.3</v>
      </c>
      <c r="AE108" s="32">
        <f t="shared" si="72"/>
        <v>0.38</v>
      </c>
      <c r="AF108" s="32">
        <f t="shared" si="72"/>
        <v>0.04</v>
      </c>
      <c r="AG108" s="32">
        <f t="shared" si="72"/>
        <v>0</v>
      </c>
      <c r="AH108" s="32">
        <f t="shared" si="72"/>
        <v>0</v>
      </c>
      <c r="AI108" s="32">
        <f t="shared" si="72"/>
        <v>0</v>
      </c>
      <c r="AJ108" s="32">
        <f t="shared" si="72"/>
        <v>0</v>
      </c>
      <c r="AK108" s="32">
        <f t="shared" si="72"/>
        <v>12.980000000000002</v>
      </c>
      <c r="AL108" s="32">
        <f t="shared" si="72"/>
        <v>1.44</v>
      </c>
      <c r="AM108" s="32">
        <f t="shared" si="72"/>
        <v>14.42</v>
      </c>
      <c r="AN108" s="32">
        <f t="shared" si="72"/>
        <v>0</v>
      </c>
      <c r="AO108" s="32">
        <f t="shared" si="72"/>
        <v>0</v>
      </c>
      <c r="AP108" s="32">
        <f t="shared" si="72"/>
        <v>0</v>
      </c>
      <c r="AQ108" s="32">
        <f t="shared" si="72"/>
        <v>0</v>
      </c>
      <c r="AR108" s="32">
        <f t="shared" si="72"/>
        <v>0</v>
      </c>
      <c r="AS108" s="32">
        <f t="shared" si="72"/>
        <v>0</v>
      </c>
      <c r="AT108" s="32">
        <f t="shared" si="72"/>
        <v>0</v>
      </c>
      <c r="AU108" s="102">
        <f t="shared" si="72"/>
        <v>0</v>
      </c>
      <c r="AV108" s="102"/>
      <c r="AW108" s="32">
        <f t="shared" ref="AW108:CE108" si="73">SUM(AW91:AW107)</f>
        <v>0</v>
      </c>
      <c r="AX108" s="32">
        <f t="shared" si="73"/>
        <v>0</v>
      </c>
      <c r="AY108" s="32">
        <f t="shared" si="73"/>
        <v>0</v>
      </c>
      <c r="AZ108" s="32">
        <f t="shared" si="73"/>
        <v>0</v>
      </c>
      <c r="BA108" s="32">
        <f t="shared" si="73"/>
        <v>0</v>
      </c>
      <c r="BB108" s="32">
        <f t="shared" si="73"/>
        <v>0</v>
      </c>
      <c r="BC108" s="32">
        <f t="shared" si="73"/>
        <v>0</v>
      </c>
      <c r="BD108" s="32">
        <f t="shared" si="73"/>
        <v>0</v>
      </c>
      <c r="BE108" s="106">
        <f t="shared" si="41"/>
        <v>17.100000000000001</v>
      </c>
      <c r="BF108" s="106">
        <f t="shared" si="42"/>
        <v>1.0999999999999999</v>
      </c>
      <c r="BG108" s="106">
        <f t="shared" si="43"/>
        <v>18.200000000000003</v>
      </c>
      <c r="BH108" s="106">
        <f t="shared" si="44"/>
        <v>0</v>
      </c>
      <c r="BI108" s="106">
        <f t="shared" si="45"/>
        <v>0</v>
      </c>
      <c r="BJ108" s="106">
        <f t="shared" si="46"/>
        <v>2.7</v>
      </c>
      <c r="BK108" s="106">
        <f t="shared" si="47"/>
        <v>0.3</v>
      </c>
      <c r="BL108" s="106">
        <f t="shared" si="48"/>
        <v>3</v>
      </c>
      <c r="BM108" s="106">
        <f t="shared" si="49"/>
        <v>0.38</v>
      </c>
      <c r="BN108" s="106">
        <f t="shared" si="49"/>
        <v>0.04</v>
      </c>
      <c r="BO108" s="106">
        <f t="shared" si="50"/>
        <v>0.42</v>
      </c>
      <c r="BP108" s="106">
        <f t="shared" si="51"/>
        <v>20.18</v>
      </c>
      <c r="BQ108" s="106">
        <f t="shared" si="52"/>
        <v>1.44</v>
      </c>
      <c r="BR108" s="106">
        <f t="shared" si="53"/>
        <v>21.62</v>
      </c>
      <c r="BS108" s="107">
        <f t="shared" si="73"/>
        <v>0</v>
      </c>
      <c r="BT108" s="107">
        <f t="shared" si="73"/>
        <v>2.41</v>
      </c>
      <c r="BU108" s="107">
        <f t="shared" si="73"/>
        <v>0.2</v>
      </c>
      <c r="BV108" s="107">
        <f t="shared" si="73"/>
        <v>2</v>
      </c>
      <c r="BW108" s="107">
        <f t="shared" si="73"/>
        <v>0</v>
      </c>
      <c r="BX108" s="107">
        <f t="shared" si="73"/>
        <v>0</v>
      </c>
      <c r="BY108" s="107">
        <f t="shared" si="73"/>
        <v>0</v>
      </c>
      <c r="BZ108" s="107">
        <f t="shared" si="73"/>
        <v>0.38</v>
      </c>
      <c r="CA108" s="107">
        <f t="shared" si="73"/>
        <v>0.04</v>
      </c>
      <c r="CB108" s="107">
        <f t="shared" si="73"/>
        <v>0</v>
      </c>
      <c r="CC108" s="107">
        <f t="shared" si="73"/>
        <v>2.79</v>
      </c>
      <c r="CD108" s="107">
        <f t="shared" si="73"/>
        <v>0.24000000000000002</v>
      </c>
      <c r="CE108" s="107">
        <f t="shared" si="73"/>
        <v>3.0300000000000002</v>
      </c>
      <c r="CF108" s="46"/>
      <c r="CG108" s="64"/>
    </row>
    <row r="109" spans="1:85">
      <c r="A109" s="17" t="s">
        <v>151</v>
      </c>
      <c r="B109" s="28" t="s">
        <v>152</v>
      </c>
      <c r="C109" s="87"/>
      <c r="D109" s="2"/>
      <c r="E109" s="11"/>
      <c r="F109" s="4"/>
      <c r="G109" s="11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107"/>
      <c r="X109" s="32"/>
      <c r="Y109" s="32"/>
      <c r="Z109" s="107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102"/>
      <c r="AV109" s="102"/>
      <c r="AW109" s="32"/>
      <c r="AX109" s="32"/>
      <c r="AY109" s="32"/>
      <c r="AZ109" s="32"/>
      <c r="BA109" s="32"/>
      <c r="BB109" s="32"/>
      <c r="BC109" s="32"/>
      <c r="BD109" s="32"/>
      <c r="BE109" s="106">
        <f t="shared" si="41"/>
        <v>0</v>
      </c>
      <c r="BF109" s="106">
        <f t="shared" si="42"/>
        <v>0</v>
      </c>
      <c r="BG109" s="106">
        <f t="shared" si="43"/>
        <v>0</v>
      </c>
      <c r="BH109" s="106">
        <f t="shared" si="44"/>
        <v>0</v>
      </c>
      <c r="BI109" s="106">
        <f t="shared" si="45"/>
        <v>0</v>
      </c>
      <c r="BJ109" s="106">
        <f t="shared" si="46"/>
        <v>0</v>
      </c>
      <c r="BK109" s="106">
        <f t="shared" si="47"/>
        <v>0</v>
      </c>
      <c r="BL109" s="106">
        <f t="shared" si="48"/>
        <v>0</v>
      </c>
      <c r="BM109" s="106">
        <f t="shared" si="49"/>
        <v>0</v>
      </c>
      <c r="BN109" s="106">
        <f t="shared" si="49"/>
        <v>0</v>
      </c>
      <c r="BO109" s="106">
        <f t="shared" si="50"/>
        <v>0</v>
      </c>
      <c r="BP109" s="106">
        <f t="shared" si="51"/>
        <v>0</v>
      </c>
      <c r="BQ109" s="106">
        <f t="shared" si="52"/>
        <v>0</v>
      </c>
      <c r="BR109" s="106">
        <f t="shared" si="53"/>
        <v>0</v>
      </c>
      <c r="BS109" s="107"/>
      <c r="BT109" s="107"/>
      <c r="BU109" s="107"/>
      <c r="BV109" s="107"/>
      <c r="BW109" s="107"/>
      <c r="BX109" s="107"/>
      <c r="BY109" s="107"/>
      <c r="BZ109" s="107"/>
      <c r="CA109" s="107"/>
      <c r="CB109" s="107"/>
      <c r="CC109" s="107"/>
      <c r="CD109" s="107"/>
      <c r="CE109" s="107"/>
      <c r="CF109" s="45"/>
      <c r="CG109" s="64"/>
    </row>
    <row r="110" spans="1:85" ht="31.5">
      <c r="A110" s="14">
        <v>1</v>
      </c>
      <c r="B110" s="27" t="s">
        <v>154</v>
      </c>
      <c r="C110" s="120" t="s">
        <v>796</v>
      </c>
      <c r="D110" s="2" t="s">
        <v>27</v>
      </c>
      <c r="E110" s="4" t="s">
        <v>62</v>
      </c>
      <c r="F110" s="4" t="s">
        <v>27</v>
      </c>
      <c r="G110" s="4" t="s">
        <v>67</v>
      </c>
      <c r="H110" s="29">
        <v>4</v>
      </c>
      <c r="I110" s="29">
        <v>4.99</v>
      </c>
      <c r="J110" s="29">
        <v>0</v>
      </c>
      <c r="K110" s="29">
        <f t="shared" si="57"/>
        <v>4.99</v>
      </c>
      <c r="L110" s="40" t="s">
        <v>30</v>
      </c>
      <c r="M110" s="40" t="s">
        <v>35</v>
      </c>
      <c r="N110" s="48" t="e">
        <f>IF(#REF!=0,"2018-19","2019-20")</f>
        <v>#REF!</v>
      </c>
      <c r="O110" s="29">
        <v>2.86</v>
      </c>
      <c r="P110" s="29">
        <v>0</v>
      </c>
      <c r="Q110" s="29">
        <f t="shared" si="31"/>
        <v>2.86</v>
      </c>
      <c r="R110" s="29">
        <f t="shared" ref="R110:S135" si="74">I110-O110</f>
        <v>2.1300000000000003</v>
      </c>
      <c r="S110" s="29">
        <f t="shared" si="74"/>
        <v>0</v>
      </c>
      <c r="T110" s="29">
        <f t="shared" si="32"/>
        <v>2.1300000000000003</v>
      </c>
      <c r="U110" s="29">
        <v>0</v>
      </c>
      <c r="V110" s="29">
        <v>0</v>
      </c>
      <c r="W110" s="105">
        <v>0</v>
      </c>
      <c r="X110" s="54">
        <f t="shared" si="33"/>
        <v>0</v>
      </c>
      <c r="Y110" s="29">
        <v>0</v>
      </c>
      <c r="Z110" s="105">
        <v>0</v>
      </c>
      <c r="AA110" s="54">
        <f t="shared" si="34"/>
        <v>0</v>
      </c>
      <c r="AB110" s="54">
        <v>0</v>
      </c>
      <c r="AC110" s="54">
        <v>0</v>
      </c>
      <c r="AD110" s="54">
        <v>0</v>
      </c>
      <c r="AE110" s="54">
        <v>0.17</v>
      </c>
      <c r="AF110" s="54">
        <v>0.02</v>
      </c>
      <c r="AG110" s="54"/>
      <c r="AH110" s="54">
        <v>0</v>
      </c>
      <c r="AI110" s="54">
        <v>0</v>
      </c>
      <c r="AJ110" s="54">
        <f t="shared" ref="AJ110:AJ135" si="75">AH110+AI110</f>
        <v>0</v>
      </c>
      <c r="AK110" s="54">
        <f t="shared" si="36"/>
        <v>0.17</v>
      </c>
      <c r="AL110" s="54">
        <f t="shared" si="37"/>
        <v>0.02</v>
      </c>
      <c r="AM110" s="54">
        <f t="shared" si="38"/>
        <v>0.19</v>
      </c>
      <c r="AN110" s="54"/>
      <c r="AO110" s="54"/>
      <c r="AP110" s="54">
        <f t="shared" ref="AP110:AP135" si="76">AN110+AO110</f>
        <v>0</v>
      </c>
      <c r="AQ110" s="54"/>
      <c r="AR110" s="54"/>
      <c r="AS110" s="54"/>
      <c r="AT110" s="54"/>
      <c r="AU110" s="101"/>
      <c r="AV110" s="101"/>
      <c r="AW110" s="54"/>
      <c r="AX110" s="54"/>
      <c r="AY110" s="54">
        <f t="shared" si="40"/>
        <v>0</v>
      </c>
      <c r="AZ110" s="54"/>
      <c r="BA110" s="54"/>
      <c r="BB110" s="54"/>
      <c r="BC110" s="54"/>
      <c r="BD110" s="54"/>
      <c r="BE110" s="106">
        <f t="shared" si="41"/>
        <v>0</v>
      </c>
      <c r="BF110" s="106">
        <f t="shared" si="42"/>
        <v>0</v>
      </c>
      <c r="BG110" s="106">
        <f t="shared" si="43"/>
        <v>0</v>
      </c>
      <c r="BH110" s="106">
        <f t="shared" si="44"/>
        <v>0</v>
      </c>
      <c r="BI110" s="106">
        <f t="shared" si="45"/>
        <v>0</v>
      </c>
      <c r="BJ110" s="106">
        <f t="shared" si="46"/>
        <v>0</v>
      </c>
      <c r="BK110" s="106">
        <f t="shared" si="47"/>
        <v>0</v>
      </c>
      <c r="BL110" s="106">
        <f t="shared" si="48"/>
        <v>0</v>
      </c>
      <c r="BM110" s="106">
        <f t="shared" si="49"/>
        <v>0.17</v>
      </c>
      <c r="BN110" s="106">
        <f t="shared" si="49"/>
        <v>0.02</v>
      </c>
      <c r="BO110" s="106">
        <f t="shared" si="50"/>
        <v>0.19</v>
      </c>
      <c r="BP110" s="106">
        <f t="shared" si="51"/>
        <v>0.17</v>
      </c>
      <c r="BQ110" s="106">
        <f t="shared" si="52"/>
        <v>0.02</v>
      </c>
      <c r="BR110" s="106">
        <f t="shared" si="53"/>
        <v>0.19</v>
      </c>
      <c r="BS110" s="54">
        <v>0</v>
      </c>
      <c r="BT110" s="54">
        <v>0</v>
      </c>
      <c r="BU110" s="54">
        <v>0</v>
      </c>
      <c r="BV110" s="54">
        <f t="shared" si="67"/>
        <v>0</v>
      </c>
      <c r="BW110" s="54">
        <v>0</v>
      </c>
      <c r="BX110" s="54">
        <v>0</v>
      </c>
      <c r="BY110" s="54">
        <v>0</v>
      </c>
      <c r="BZ110" s="54">
        <v>0</v>
      </c>
      <c r="CA110" s="54">
        <v>0</v>
      </c>
      <c r="CB110" s="54">
        <v>0</v>
      </c>
      <c r="CC110" s="54">
        <f t="shared" si="54"/>
        <v>0</v>
      </c>
      <c r="CD110" s="54">
        <f t="shared" si="55"/>
        <v>0</v>
      </c>
      <c r="CE110" s="54">
        <f t="shared" si="56"/>
        <v>0</v>
      </c>
      <c r="CF110" s="44" t="s">
        <v>71</v>
      </c>
      <c r="CG110" s="63" t="s">
        <v>33</v>
      </c>
    </row>
    <row r="111" spans="1:85" ht="31.5">
      <c r="A111" s="14">
        <v>2</v>
      </c>
      <c r="B111" s="27" t="s">
        <v>155</v>
      </c>
      <c r="C111" s="120" t="s">
        <v>796</v>
      </c>
      <c r="D111" s="2" t="s">
        <v>27</v>
      </c>
      <c r="E111" s="4" t="s">
        <v>62</v>
      </c>
      <c r="F111" s="4" t="s">
        <v>27</v>
      </c>
      <c r="G111" s="4" t="s">
        <v>67</v>
      </c>
      <c r="H111" s="29">
        <v>4</v>
      </c>
      <c r="I111" s="29">
        <v>2</v>
      </c>
      <c r="J111" s="29">
        <v>0</v>
      </c>
      <c r="K111" s="29">
        <f t="shared" si="57"/>
        <v>2</v>
      </c>
      <c r="L111" s="40" t="s">
        <v>30</v>
      </c>
      <c r="M111" s="40" t="s">
        <v>31</v>
      </c>
      <c r="N111" s="48" t="e">
        <f>IF(#REF!=0,"2018-19","2019-20")</f>
        <v>#REF!</v>
      </c>
      <c r="O111" s="29">
        <v>1.5</v>
      </c>
      <c r="P111" s="29">
        <v>0</v>
      </c>
      <c r="Q111" s="29">
        <f t="shared" si="31"/>
        <v>1.5</v>
      </c>
      <c r="R111" s="29">
        <f t="shared" si="74"/>
        <v>0.5</v>
      </c>
      <c r="S111" s="29">
        <f t="shared" si="74"/>
        <v>0</v>
      </c>
      <c r="T111" s="29">
        <f t="shared" si="32"/>
        <v>0.5</v>
      </c>
      <c r="U111" s="29">
        <v>0</v>
      </c>
      <c r="V111" s="29">
        <v>0</v>
      </c>
      <c r="W111" s="105">
        <v>0</v>
      </c>
      <c r="X111" s="54">
        <f t="shared" si="33"/>
        <v>0</v>
      </c>
      <c r="Y111" s="29">
        <v>0</v>
      </c>
      <c r="Z111" s="105">
        <v>0</v>
      </c>
      <c r="AA111" s="54">
        <f t="shared" si="34"/>
        <v>0</v>
      </c>
      <c r="AB111" s="54">
        <v>0</v>
      </c>
      <c r="AC111" s="54">
        <v>0</v>
      </c>
      <c r="AD111" s="54">
        <v>0</v>
      </c>
      <c r="AE111" s="54">
        <v>0.09</v>
      </c>
      <c r="AF111" s="54">
        <v>0.01</v>
      </c>
      <c r="AG111" s="54"/>
      <c r="AH111" s="54">
        <v>0</v>
      </c>
      <c r="AI111" s="54">
        <v>0</v>
      </c>
      <c r="AJ111" s="54">
        <f t="shared" si="75"/>
        <v>0</v>
      </c>
      <c r="AK111" s="54">
        <f t="shared" si="36"/>
        <v>0.09</v>
      </c>
      <c r="AL111" s="54">
        <f t="shared" si="37"/>
        <v>0.01</v>
      </c>
      <c r="AM111" s="54">
        <f t="shared" si="38"/>
        <v>9.9999999999999992E-2</v>
      </c>
      <c r="AN111" s="54"/>
      <c r="AO111" s="54"/>
      <c r="AP111" s="54">
        <f t="shared" si="76"/>
        <v>0</v>
      </c>
      <c r="AQ111" s="54"/>
      <c r="AR111" s="54"/>
      <c r="AS111" s="54"/>
      <c r="AT111" s="54"/>
      <c r="AU111" s="101"/>
      <c r="AV111" s="101"/>
      <c r="AW111" s="54"/>
      <c r="AX111" s="54"/>
      <c r="AY111" s="54">
        <f t="shared" si="40"/>
        <v>0</v>
      </c>
      <c r="AZ111" s="54"/>
      <c r="BA111" s="54"/>
      <c r="BB111" s="54"/>
      <c r="BC111" s="54"/>
      <c r="BD111" s="54"/>
      <c r="BE111" s="106">
        <f t="shared" si="41"/>
        <v>0</v>
      </c>
      <c r="BF111" s="106">
        <f t="shared" si="42"/>
        <v>0</v>
      </c>
      <c r="BG111" s="106">
        <f t="shared" si="43"/>
        <v>0</v>
      </c>
      <c r="BH111" s="106">
        <f t="shared" si="44"/>
        <v>0</v>
      </c>
      <c r="BI111" s="106">
        <f t="shared" si="45"/>
        <v>0</v>
      </c>
      <c r="BJ111" s="106">
        <f t="shared" si="46"/>
        <v>0</v>
      </c>
      <c r="BK111" s="106">
        <f t="shared" si="47"/>
        <v>0</v>
      </c>
      <c r="BL111" s="106">
        <f t="shared" si="48"/>
        <v>0</v>
      </c>
      <c r="BM111" s="106">
        <f t="shared" si="49"/>
        <v>0.09</v>
      </c>
      <c r="BN111" s="106">
        <f t="shared" si="49"/>
        <v>0.01</v>
      </c>
      <c r="BO111" s="106">
        <f t="shared" si="50"/>
        <v>9.9999999999999992E-2</v>
      </c>
      <c r="BP111" s="106">
        <f t="shared" si="51"/>
        <v>0.09</v>
      </c>
      <c r="BQ111" s="106">
        <f t="shared" si="52"/>
        <v>0.01</v>
      </c>
      <c r="BR111" s="106">
        <f t="shared" si="53"/>
        <v>9.9999999999999992E-2</v>
      </c>
      <c r="BS111" s="54">
        <v>0</v>
      </c>
      <c r="BT111" s="54">
        <v>0</v>
      </c>
      <c r="BU111" s="54">
        <v>0</v>
      </c>
      <c r="BV111" s="54">
        <f>SUM(BT111:BU111)</f>
        <v>0</v>
      </c>
      <c r="BW111" s="54">
        <v>0</v>
      </c>
      <c r="BX111" s="54">
        <v>0</v>
      </c>
      <c r="BY111" s="54">
        <v>0</v>
      </c>
      <c r="BZ111" s="54">
        <v>0</v>
      </c>
      <c r="CA111" s="54">
        <v>0</v>
      </c>
      <c r="CB111" s="54">
        <v>0</v>
      </c>
      <c r="CC111" s="54">
        <f t="shared" si="54"/>
        <v>0</v>
      </c>
      <c r="CD111" s="54">
        <f t="shared" si="55"/>
        <v>0</v>
      </c>
      <c r="CE111" s="54">
        <f t="shared" si="56"/>
        <v>0</v>
      </c>
      <c r="CF111" s="44" t="s">
        <v>71</v>
      </c>
      <c r="CG111" s="63" t="s">
        <v>40</v>
      </c>
    </row>
    <row r="112" spans="1:85" ht="31.5">
      <c r="A112" s="14">
        <v>1</v>
      </c>
      <c r="B112" s="79" t="s">
        <v>835</v>
      </c>
      <c r="C112" s="69" t="s">
        <v>796</v>
      </c>
      <c r="D112" s="2" t="s">
        <v>27</v>
      </c>
      <c r="E112" s="4" t="s">
        <v>62</v>
      </c>
      <c r="F112" s="4" t="s">
        <v>27</v>
      </c>
      <c r="G112" s="4" t="s">
        <v>63</v>
      </c>
      <c r="H112" s="15">
        <v>5</v>
      </c>
      <c r="I112" s="54">
        <v>4.9800000000000004</v>
      </c>
      <c r="J112" s="54">
        <v>0</v>
      </c>
      <c r="K112" s="29">
        <f t="shared" si="57"/>
        <v>4.9800000000000004</v>
      </c>
      <c r="L112" s="68" t="s">
        <v>30</v>
      </c>
      <c r="M112" s="15" t="s">
        <v>35</v>
      </c>
      <c r="N112" s="54" t="s">
        <v>58</v>
      </c>
      <c r="O112" s="54">
        <v>3.8</v>
      </c>
      <c r="P112" s="54">
        <v>0</v>
      </c>
      <c r="Q112" s="29">
        <f t="shared" si="31"/>
        <v>3.8</v>
      </c>
      <c r="R112" s="29">
        <f t="shared" si="74"/>
        <v>1.1800000000000006</v>
      </c>
      <c r="S112" s="29">
        <f t="shared" si="74"/>
        <v>0</v>
      </c>
      <c r="T112" s="29">
        <f t="shared" si="32"/>
        <v>1.1800000000000006</v>
      </c>
      <c r="U112" s="56">
        <v>0</v>
      </c>
      <c r="V112" s="54">
        <v>5.9952043329758457E-16</v>
      </c>
      <c r="W112" s="106">
        <v>6.6613381477509402E-17</v>
      </c>
      <c r="X112" s="54">
        <f t="shared" si="33"/>
        <v>6.6613381477509392E-16</v>
      </c>
      <c r="Y112" s="54">
        <v>5.9952043329758457E-16</v>
      </c>
      <c r="Z112" s="106">
        <v>6.6613381477509402E-17</v>
      </c>
      <c r="AA112" s="54">
        <f t="shared" si="34"/>
        <v>6.6613381477509392E-16</v>
      </c>
      <c r="AB112" s="54">
        <v>0</v>
      </c>
      <c r="AC112" s="14">
        <v>1.06</v>
      </c>
      <c r="AD112" s="14">
        <v>0.12</v>
      </c>
      <c r="AE112" s="54">
        <v>0</v>
      </c>
      <c r="AF112" s="54">
        <v>0</v>
      </c>
      <c r="AG112" s="54"/>
      <c r="AH112" s="54">
        <v>0</v>
      </c>
      <c r="AI112" s="54">
        <v>0</v>
      </c>
      <c r="AJ112" s="54">
        <f t="shared" si="75"/>
        <v>0</v>
      </c>
      <c r="AK112" s="54">
        <f t="shared" si="36"/>
        <v>1.0600000000000007</v>
      </c>
      <c r="AL112" s="54">
        <f t="shared" si="37"/>
        <v>0.12000000000000006</v>
      </c>
      <c r="AM112" s="54">
        <f t="shared" si="38"/>
        <v>1.1800000000000008</v>
      </c>
      <c r="AN112" s="54"/>
      <c r="AO112" s="54"/>
      <c r="AP112" s="54">
        <f t="shared" si="76"/>
        <v>0</v>
      </c>
      <c r="AQ112" s="54"/>
      <c r="AR112" s="54"/>
      <c r="AS112" s="54"/>
      <c r="AT112" s="54"/>
      <c r="AU112" s="101"/>
      <c r="AV112" s="101"/>
      <c r="AW112" s="54"/>
      <c r="AX112" s="54"/>
      <c r="AY112" s="54">
        <f t="shared" si="40"/>
        <v>0</v>
      </c>
      <c r="AZ112" s="54"/>
      <c r="BA112" s="54"/>
      <c r="BB112" s="54"/>
      <c r="BC112" s="54"/>
      <c r="BD112" s="54"/>
      <c r="BE112" s="106">
        <f t="shared" si="41"/>
        <v>5.9952043329758457E-16</v>
      </c>
      <c r="BF112" s="106">
        <f t="shared" si="42"/>
        <v>6.6613381477509402E-17</v>
      </c>
      <c r="BG112" s="106">
        <f t="shared" si="43"/>
        <v>6.6613381477509392E-16</v>
      </c>
      <c r="BH112" s="106">
        <f t="shared" si="44"/>
        <v>0</v>
      </c>
      <c r="BI112" s="106">
        <f t="shared" si="45"/>
        <v>0</v>
      </c>
      <c r="BJ112" s="106">
        <f t="shared" si="46"/>
        <v>1.06</v>
      </c>
      <c r="BK112" s="106">
        <f t="shared" si="47"/>
        <v>0.12</v>
      </c>
      <c r="BL112" s="106">
        <f t="shared" si="48"/>
        <v>1.1800000000000002</v>
      </c>
      <c r="BM112" s="106">
        <f t="shared" si="49"/>
        <v>0</v>
      </c>
      <c r="BN112" s="106">
        <f t="shared" si="49"/>
        <v>0</v>
      </c>
      <c r="BO112" s="106">
        <f t="shared" si="50"/>
        <v>0</v>
      </c>
      <c r="BP112" s="106">
        <f t="shared" si="51"/>
        <v>1.0600000000000007</v>
      </c>
      <c r="BQ112" s="106">
        <f t="shared" si="52"/>
        <v>0.12000000000000006</v>
      </c>
      <c r="BR112" s="106">
        <f t="shared" si="53"/>
        <v>1.1800000000000008</v>
      </c>
      <c r="BS112" s="14">
        <v>0</v>
      </c>
      <c r="BT112" s="14">
        <v>0</v>
      </c>
      <c r="BU112" s="14">
        <v>0</v>
      </c>
      <c r="BV112" s="14"/>
      <c r="BW112" s="14">
        <v>0</v>
      </c>
      <c r="BX112" s="14">
        <v>0</v>
      </c>
      <c r="BY112" s="14">
        <v>0</v>
      </c>
      <c r="BZ112" s="14">
        <v>0</v>
      </c>
      <c r="CA112" s="14">
        <v>0</v>
      </c>
      <c r="CB112" s="14">
        <v>0</v>
      </c>
      <c r="CC112" s="54">
        <f t="shared" si="54"/>
        <v>0</v>
      </c>
      <c r="CD112" s="54">
        <f t="shared" si="55"/>
        <v>0</v>
      </c>
      <c r="CE112" s="54">
        <f t="shared" si="56"/>
        <v>0</v>
      </c>
      <c r="CF112" s="86"/>
      <c r="CG112" s="70" t="s">
        <v>33</v>
      </c>
    </row>
    <row r="113" spans="1:85" ht="63">
      <c r="A113" s="14">
        <v>2</v>
      </c>
      <c r="B113" s="79" t="s">
        <v>836</v>
      </c>
      <c r="C113" s="69" t="s">
        <v>1000</v>
      </c>
      <c r="D113" s="2" t="s">
        <v>27</v>
      </c>
      <c r="E113" s="4" t="s">
        <v>62</v>
      </c>
      <c r="F113" s="4" t="s">
        <v>27</v>
      </c>
      <c r="G113" s="4" t="s">
        <v>101</v>
      </c>
      <c r="H113" s="15">
        <v>3.5</v>
      </c>
      <c r="I113" s="54">
        <v>5.28</v>
      </c>
      <c r="J113" s="54">
        <v>0</v>
      </c>
      <c r="K113" s="29">
        <f t="shared" si="57"/>
        <v>5.28</v>
      </c>
      <c r="L113" s="68" t="s">
        <v>30</v>
      </c>
      <c r="M113" s="15" t="s">
        <v>35</v>
      </c>
      <c r="N113" s="54" t="e">
        <f>IF(#REF!=0,"2018-19","2019-20")</f>
        <v>#REF!</v>
      </c>
      <c r="O113" s="54">
        <v>0</v>
      </c>
      <c r="P113" s="54">
        <v>0</v>
      </c>
      <c r="Q113" s="29">
        <f t="shared" si="31"/>
        <v>0</v>
      </c>
      <c r="R113" s="29">
        <f t="shared" si="74"/>
        <v>5.28</v>
      </c>
      <c r="S113" s="29">
        <f t="shared" si="74"/>
        <v>0</v>
      </c>
      <c r="T113" s="29">
        <f t="shared" si="32"/>
        <v>5.28</v>
      </c>
      <c r="U113" s="56">
        <v>0</v>
      </c>
      <c r="V113" s="54">
        <v>0</v>
      </c>
      <c r="W113" s="106">
        <v>0</v>
      </c>
      <c r="X113" s="54">
        <f t="shared" si="33"/>
        <v>0</v>
      </c>
      <c r="Y113" s="54">
        <v>0</v>
      </c>
      <c r="Z113" s="106">
        <v>0</v>
      </c>
      <c r="AA113" s="54">
        <f t="shared" si="34"/>
        <v>0</v>
      </c>
      <c r="AB113" s="14">
        <v>5.28</v>
      </c>
      <c r="AC113" s="54">
        <v>0</v>
      </c>
      <c r="AD113" s="54">
        <v>0</v>
      </c>
      <c r="AE113" s="54">
        <v>0</v>
      </c>
      <c r="AF113" s="54">
        <v>0</v>
      </c>
      <c r="AG113" s="54"/>
      <c r="AH113" s="54">
        <v>0</v>
      </c>
      <c r="AI113" s="54">
        <v>0</v>
      </c>
      <c r="AJ113" s="54">
        <f t="shared" si="75"/>
        <v>0</v>
      </c>
      <c r="AK113" s="54">
        <f t="shared" si="36"/>
        <v>5.28</v>
      </c>
      <c r="AL113" s="54">
        <f t="shared" si="37"/>
        <v>0</v>
      </c>
      <c r="AM113" s="54">
        <f t="shared" si="38"/>
        <v>5.28</v>
      </c>
      <c r="AN113" s="54"/>
      <c r="AO113" s="54"/>
      <c r="AP113" s="54">
        <f t="shared" si="76"/>
        <v>0</v>
      </c>
      <c r="AQ113" s="54"/>
      <c r="AR113" s="54"/>
      <c r="AS113" s="54"/>
      <c r="AT113" s="54"/>
      <c r="AU113" s="101"/>
      <c r="AV113" s="101"/>
      <c r="AW113" s="54"/>
      <c r="AX113" s="54"/>
      <c r="AY113" s="54">
        <f t="shared" si="40"/>
        <v>0</v>
      </c>
      <c r="AZ113" s="54"/>
      <c r="BA113" s="54"/>
      <c r="BB113" s="54"/>
      <c r="BC113" s="54"/>
      <c r="BD113" s="54"/>
      <c r="BE113" s="106">
        <f t="shared" si="41"/>
        <v>0</v>
      </c>
      <c r="BF113" s="106">
        <f t="shared" si="42"/>
        <v>0</v>
      </c>
      <c r="BG113" s="106">
        <f t="shared" si="43"/>
        <v>0</v>
      </c>
      <c r="BH113" s="106">
        <f t="shared" si="44"/>
        <v>0</v>
      </c>
      <c r="BI113" s="106">
        <f t="shared" si="45"/>
        <v>5.28</v>
      </c>
      <c r="BJ113" s="106">
        <f t="shared" si="46"/>
        <v>0</v>
      </c>
      <c r="BK113" s="106">
        <f t="shared" si="47"/>
        <v>0</v>
      </c>
      <c r="BL113" s="106">
        <f t="shared" si="48"/>
        <v>0</v>
      </c>
      <c r="BM113" s="106">
        <f t="shared" si="49"/>
        <v>0</v>
      </c>
      <c r="BN113" s="106">
        <f t="shared" si="49"/>
        <v>0</v>
      </c>
      <c r="BO113" s="106">
        <f t="shared" si="50"/>
        <v>0</v>
      </c>
      <c r="BP113" s="106">
        <f t="shared" si="51"/>
        <v>5.28</v>
      </c>
      <c r="BQ113" s="106">
        <f t="shared" si="52"/>
        <v>0</v>
      </c>
      <c r="BR113" s="106">
        <f t="shared" si="53"/>
        <v>5.28</v>
      </c>
      <c r="BS113" s="14">
        <v>0</v>
      </c>
      <c r="BT113" s="14">
        <v>0</v>
      </c>
      <c r="BU113" s="14">
        <v>0</v>
      </c>
      <c r="BV113" s="14"/>
      <c r="BW113" s="14">
        <v>5.28</v>
      </c>
      <c r="BX113" s="14">
        <v>0</v>
      </c>
      <c r="BY113" s="14">
        <v>0</v>
      </c>
      <c r="BZ113" s="14">
        <v>0</v>
      </c>
      <c r="CA113" s="14">
        <v>0</v>
      </c>
      <c r="CB113" s="14">
        <v>0</v>
      </c>
      <c r="CC113" s="54">
        <f t="shared" si="54"/>
        <v>5.28</v>
      </c>
      <c r="CD113" s="54">
        <f t="shared" si="55"/>
        <v>0</v>
      </c>
      <c r="CE113" s="54">
        <f t="shared" si="56"/>
        <v>5.28</v>
      </c>
      <c r="CF113" s="86"/>
      <c r="CG113" s="70" t="s">
        <v>814</v>
      </c>
    </row>
    <row r="114" spans="1:85" ht="31.5">
      <c r="A114" s="14">
        <v>5</v>
      </c>
      <c r="B114" s="79" t="s">
        <v>837</v>
      </c>
      <c r="C114" s="69" t="s">
        <v>796</v>
      </c>
      <c r="D114" s="2" t="s">
        <v>27</v>
      </c>
      <c r="E114" s="4" t="s">
        <v>62</v>
      </c>
      <c r="F114" s="4" t="s">
        <v>27</v>
      </c>
      <c r="G114" s="4" t="s">
        <v>75</v>
      </c>
      <c r="H114" s="15">
        <v>2</v>
      </c>
      <c r="I114" s="54">
        <v>2.9</v>
      </c>
      <c r="J114" s="54">
        <v>0</v>
      </c>
      <c r="K114" s="29">
        <f t="shared" si="57"/>
        <v>2.9</v>
      </c>
      <c r="L114" s="68" t="s">
        <v>30</v>
      </c>
      <c r="M114" s="15" t="s">
        <v>31</v>
      </c>
      <c r="N114" s="54" t="e">
        <f>IF(#REF!=0,"2018-19","2019-20")</f>
        <v>#REF!</v>
      </c>
      <c r="O114" s="54">
        <v>2.34</v>
      </c>
      <c r="P114" s="54">
        <v>0</v>
      </c>
      <c r="Q114" s="29">
        <f t="shared" si="31"/>
        <v>2.34</v>
      </c>
      <c r="R114" s="29">
        <f t="shared" si="74"/>
        <v>0.56000000000000005</v>
      </c>
      <c r="S114" s="29">
        <f t="shared" si="74"/>
        <v>0</v>
      </c>
      <c r="T114" s="29">
        <f t="shared" si="32"/>
        <v>0.56000000000000005</v>
      </c>
      <c r="U114" s="56">
        <v>0</v>
      </c>
      <c r="V114" s="54">
        <v>0</v>
      </c>
      <c r="W114" s="106">
        <v>0</v>
      </c>
      <c r="X114" s="54">
        <f t="shared" si="33"/>
        <v>0</v>
      </c>
      <c r="Y114" s="54">
        <v>0</v>
      </c>
      <c r="Z114" s="106">
        <v>0</v>
      </c>
      <c r="AA114" s="54">
        <f t="shared" si="34"/>
        <v>0</v>
      </c>
      <c r="AB114" s="54">
        <v>0</v>
      </c>
      <c r="AC114" s="54">
        <v>0</v>
      </c>
      <c r="AD114" s="54">
        <v>0</v>
      </c>
      <c r="AE114" s="72">
        <v>0.5</v>
      </c>
      <c r="AF114" s="14">
        <v>0.06</v>
      </c>
      <c r="AG114" s="14"/>
      <c r="AH114" s="54">
        <v>0</v>
      </c>
      <c r="AI114" s="54">
        <v>0</v>
      </c>
      <c r="AJ114" s="54">
        <f t="shared" si="75"/>
        <v>0</v>
      </c>
      <c r="AK114" s="54">
        <f t="shared" si="36"/>
        <v>0.5</v>
      </c>
      <c r="AL114" s="54">
        <f t="shared" si="37"/>
        <v>0.06</v>
      </c>
      <c r="AM114" s="54">
        <f t="shared" si="38"/>
        <v>0.56000000000000005</v>
      </c>
      <c r="AN114" s="54"/>
      <c r="AO114" s="54"/>
      <c r="AP114" s="54">
        <f t="shared" si="76"/>
        <v>0</v>
      </c>
      <c r="AQ114" s="54"/>
      <c r="AR114" s="54"/>
      <c r="AS114" s="54"/>
      <c r="AT114" s="54"/>
      <c r="AU114" s="101"/>
      <c r="AV114" s="101"/>
      <c r="AW114" s="54"/>
      <c r="AX114" s="54"/>
      <c r="AY114" s="54">
        <f t="shared" si="40"/>
        <v>0</v>
      </c>
      <c r="AZ114" s="54"/>
      <c r="BA114" s="54"/>
      <c r="BB114" s="54"/>
      <c r="BC114" s="54"/>
      <c r="BD114" s="54"/>
      <c r="BE114" s="106">
        <f t="shared" si="41"/>
        <v>0</v>
      </c>
      <c r="BF114" s="106">
        <f t="shared" si="42"/>
        <v>0</v>
      </c>
      <c r="BG114" s="106">
        <f t="shared" si="43"/>
        <v>0</v>
      </c>
      <c r="BH114" s="106">
        <f t="shared" si="44"/>
        <v>0</v>
      </c>
      <c r="BI114" s="106">
        <f t="shared" si="45"/>
        <v>0</v>
      </c>
      <c r="BJ114" s="106">
        <f t="shared" si="46"/>
        <v>0</v>
      </c>
      <c r="BK114" s="106">
        <f t="shared" si="47"/>
        <v>0</v>
      </c>
      <c r="BL114" s="106">
        <f t="shared" si="48"/>
        <v>0</v>
      </c>
      <c r="BM114" s="106">
        <f t="shared" si="49"/>
        <v>0.5</v>
      </c>
      <c r="BN114" s="106">
        <f t="shared" si="49"/>
        <v>0.06</v>
      </c>
      <c r="BO114" s="106">
        <f t="shared" si="50"/>
        <v>0.56000000000000005</v>
      </c>
      <c r="BP114" s="106">
        <f t="shared" si="51"/>
        <v>0.5</v>
      </c>
      <c r="BQ114" s="106">
        <f t="shared" si="52"/>
        <v>0.06</v>
      </c>
      <c r="BR114" s="106">
        <f t="shared" si="53"/>
        <v>0.56000000000000005</v>
      </c>
      <c r="BS114" s="14">
        <v>0</v>
      </c>
      <c r="BT114" s="14">
        <v>0</v>
      </c>
      <c r="BU114" s="14">
        <v>0</v>
      </c>
      <c r="BV114" s="14"/>
      <c r="BW114" s="14">
        <v>0</v>
      </c>
      <c r="BX114" s="14">
        <v>0</v>
      </c>
      <c r="BY114" s="14">
        <v>0</v>
      </c>
      <c r="BZ114" s="72">
        <v>0.5</v>
      </c>
      <c r="CA114" s="14">
        <v>0</v>
      </c>
      <c r="CB114" s="14">
        <v>0</v>
      </c>
      <c r="CC114" s="54">
        <f t="shared" si="54"/>
        <v>0.5</v>
      </c>
      <c r="CD114" s="54">
        <f t="shared" si="55"/>
        <v>0</v>
      </c>
      <c r="CE114" s="54">
        <f t="shared" si="56"/>
        <v>0.5</v>
      </c>
      <c r="CF114" s="86"/>
      <c r="CG114" s="70" t="s">
        <v>814</v>
      </c>
    </row>
    <row r="115" spans="1:85" ht="31.5">
      <c r="A115" s="14">
        <v>6</v>
      </c>
      <c r="B115" s="79" t="s">
        <v>838</v>
      </c>
      <c r="C115" s="69" t="s">
        <v>796</v>
      </c>
      <c r="D115" s="2" t="s">
        <v>27</v>
      </c>
      <c r="E115" s="4" t="s">
        <v>62</v>
      </c>
      <c r="F115" s="4" t="s">
        <v>27</v>
      </c>
      <c r="G115" s="4" t="s">
        <v>79</v>
      </c>
      <c r="H115" s="15">
        <v>4</v>
      </c>
      <c r="I115" s="54">
        <v>2.9</v>
      </c>
      <c r="J115" s="54">
        <v>0</v>
      </c>
      <c r="K115" s="29">
        <f t="shared" si="57"/>
        <v>2.9</v>
      </c>
      <c r="L115" s="68" t="s">
        <v>30</v>
      </c>
      <c r="M115" s="15" t="s">
        <v>48</v>
      </c>
      <c r="N115" s="54" t="e">
        <f>IF(#REF!=0,"2018-19","2019-20")</f>
        <v>#REF!</v>
      </c>
      <c r="O115" s="54">
        <v>0</v>
      </c>
      <c r="P115" s="54">
        <v>0</v>
      </c>
      <c r="Q115" s="29">
        <f t="shared" si="31"/>
        <v>0</v>
      </c>
      <c r="R115" s="29">
        <f t="shared" si="74"/>
        <v>2.9</v>
      </c>
      <c r="S115" s="29">
        <f t="shared" si="74"/>
        <v>0</v>
      </c>
      <c r="T115" s="29">
        <f t="shared" si="32"/>
        <v>2.9</v>
      </c>
      <c r="U115" s="56">
        <v>0</v>
      </c>
      <c r="V115" s="54">
        <v>0</v>
      </c>
      <c r="W115" s="106">
        <v>0</v>
      </c>
      <c r="X115" s="54">
        <f t="shared" si="33"/>
        <v>0</v>
      </c>
      <c r="Y115" s="54">
        <v>0</v>
      </c>
      <c r="Z115" s="106">
        <v>0</v>
      </c>
      <c r="AA115" s="54">
        <f t="shared" si="34"/>
        <v>0</v>
      </c>
      <c r="AB115" s="54">
        <v>0</v>
      </c>
      <c r="AC115" s="14">
        <v>2.61</v>
      </c>
      <c r="AD115" s="14">
        <v>0.28999999999999998</v>
      </c>
      <c r="AE115" s="14">
        <v>0</v>
      </c>
      <c r="AF115" s="14">
        <v>0</v>
      </c>
      <c r="AG115" s="14"/>
      <c r="AH115" s="54">
        <v>0</v>
      </c>
      <c r="AI115" s="54">
        <v>0</v>
      </c>
      <c r="AJ115" s="54">
        <f t="shared" si="75"/>
        <v>0</v>
      </c>
      <c r="AK115" s="54">
        <f t="shared" si="36"/>
        <v>2.61</v>
      </c>
      <c r="AL115" s="54">
        <f t="shared" si="37"/>
        <v>0.28999999999999998</v>
      </c>
      <c r="AM115" s="54">
        <f t="shared" si="38"/>
        <v>2.9</v>
      </c>
      <c r="AN115" s="54"/>
      <c r="AO115" s="54"/>
      <c r="AP115" s="54">
        <f t="shared" si="76"/>
        <v>0</v>
      </c>
      <c r="AQ115" s="54"/>
      <c r="AR115" s="54"/>
      <c r="AS115" s="54"/>
      <c r="AT115" s="54"/>
      <c r="AU115" s="101"/>
      <c r="AV115" s="101"/>
      <c r="AW115" s="54"/>
      <c r="AX115" s="54"/>
      <c r="AY115" s="54">
        <f t="shared" si="40"/>
        <v>0</v>
      </c>
      <c r="AZ115" s="54"/>
      <c r="BA115" s="54"/>
      <c r="BB115" s="54"/>
      <c r="BC115" s="54"/>
      <c r="BD115" s="54"/>
      <c r="BE115" s="106">
        <f t="shared" si="41"/>
        <v>0</v>
      </c>
      <c r="BF115" s="106">
        <f t="shared" si="42"/>
        <v>0</v>
      </c>
      <c r="BG115" s="106">
        <f t="shared" si="43"/>
        <v>0</v>
      </c>
      <c r="BH115" s="106">
        <f t="shared" si="44"/>
        <v>0</v>
      </c>
      <c r="BI115" s="106">
        <f t="shared" si="45"/>
        <v>0</v>
      </c>
      <c r="BJ115" s="106">
        <f t="shared" si="46"/>
        <v>2.61</v>
      </c>
      <c r="BK115" s="106">
        <f t="shared" si="47"/>
        <v>0.28999999999999998</v>
      </c>
      <c r="BL115" s="106">
        <f t="shared" si="48"/>
        <v>2.9</v>
      </c>
      <c r="BM115" s="106">
        <f t="shared" si="49"/>
        <v>0</v>
      </c>
      <c r="BN115" s="106">
        <f t="shared" si="49"/>
        <v>0</v>
      </c>
      <c r="BO115" s="106">
        <f t="shared" si="50"/>
        <v>0</v>
      </c>
      <c r="BP115" s="106">
        <f t="shared" si="51"/>
        <v>2.61</v>
      </c>
      <c r="BQ115" s="106">
        <f t="shared" si="52"/>
        <v>0.28999999999999998</v>
      </c>
      <c r="BR115" s="106">
        <f t="shared" si="53"/>
        <v>2.9</v>
      </c>
      <c r="BS115" s="14">
        <v>0</v>
      </c>
      <c r="BT115" s="14">
        <v>0</v>
      </c>
      <c r="BU115" s="14">
        <v>0</v>
      </c>
      <c r="BV115" s="14"/>
      <c r="BW115" s="14">
        <v>0</v>
      </c>
      <c r="BX115" s="14">
        <v>0</v>
      </c>
      <c r="BY115" s="14">
        <v>0</v>
      </c>
      <c r="BZ115" s="14">
        <v>0</v>
      </c>
      <c r="CA115" s="14">
        <v>0</v>
      </c>
      <c r="CB115" s="14">
        <v>0</v>
      </c>
      <c r="CC115" s="54">
        <f t="shared" si="54"/>
        <v>0</v>
      </c>
      <c r="CD115" s="54">
        <f t="shared" si="55"/>
        <v>0</v>
      </c>
      <c r="CE115" s="54">
        <f t="shared" si="56"/>
        <v>0</v>
      </c>
      <c r="CF115" s="86"/>
      <c r="CG115" s="70" t="s">
        <v>40</v>
      </c>
    </row>
    <row r="116" spans="1:85" ht="18.75">
      <c r="A116" s="14">
        <v>8</v>
      </c>
      <c r="B116" s="79" t="s">
        <v>839</v>
      </c>
      <c r="C116" s="69" t="s">
        <v>796</v>
      </c>
      <c r="D116" s="2" t="s">
        <v>27</v>
      </c>
      <c r="E116" s="4" t="s">
        <v>62</v>
      </c>
      <c r="F116" s="4" t="s">
        <v>27</v>
      </c>
      <c r="G116" s="4" t="s">
        <v>840</v>
      </c>
      <c r="H116" s="15">
        <v>4</v>
      </c>
      <c r="I116" s="54">
        <v>2.64</v>
      </c>
      <c r="J116" s="54">
        <v>0</v>
      </c>
      <c r="K116" s="29">
        <f t="shared" si="57"/>
        <v>2.64</v>
      </c>
      <c r="L116" s="68" t="s">
        <v>30</v>
      </c>
      <c r="M116" s="15" t="s">
        <v>66</v>
      </c>
      <c r="N116" s="54" t="e">
        <f>IF(#REF!=0,"2018-19","2019-20")</f>
        <v>#REF!</v>
      </c>
      <c r="O116" s="54">
        <v>1.77</v>
      </c>
      <c r="P116" s="54">
        <v>0</v>
      </c>
      <c r="Q116" s="29">
        <f t="shared" si="31"/>
        <v>1.77</v>
      </c>
      <c r="R116" s="29">
        <f t="shared" si="74"/>
        <v>0.87000000000000011</v>
      </c>
      <c r="S116" s="29">
        <f t="shared" si="74"/>
        <v>0</v>
      </c>
      <c r="T116" s="29">
        <f t="shared" si="32"/>
        <v>0.87000000000000011</v>
      </c>
      <c r="U116" s="56">
        <v>0</v>
      </c>
      <c r="V116" s="54">
        <v>9.9920072216264091E-17</v>
      </c>
      <c r="W116" s="106">
        <v>1.1102230246251566E-17</v>
      </c>
      <c r="X116" s="54">
        <f t="shared" si="33"/>
        <v>1.1102230246251565E-16</v>
      </c>
      <c r="Y116" s="54">
        <v>9.9920072216264091E-17</v>
      </c>
      <c r="Z116" s="106">
        <v>1.1102230246251566E-17</v>
      </c>
      <c r="AA116" s="54">
        <f t="shared" si="34"/>
        <v>1.1102230246251565E-16</v>
      </c>
      <c r="AB116" s="14">
        <v>0.87</v>
      </c>
      <c r="AC116" s="54">
        <v>0</v>
      </c>
      <c r="AD116" s="54">
        <v>0</v>
      </c>
      <c r="AE116" s="54">
        <v>0</v>
      </c>
      <c r="AF116" s="54">
        <v>0</v>
      </c>
      <c r="AG116" s="54"/>
      <c r="AH116" s="54">
        <v>0</v>
      </c>
      <c r="AI116" s="54">
        <v>0</v>
      </c>
      <c r="AJ116" s="54">
        <f t="shared" si="75"/>
        <v>0</v>
      </c>
      <c r="AK116" s="54">
        <f t="shared" si="36"/>
        <v>0.87000000000000011</v>
      </c>
      <c r="AL116" s="54">
        <f t="shared" si="37"/>
        <v>1.1102230246251566E-17</v>
      </c>
      <c r="AM116" s="54">
        <f t="shared" si="38"/>
        <v>0.87000000000000011</v>
      </c>
      <c r="AN116" s="54"/>
      <c r="AO116" s="54"/>
      <c r="AP116" s="54">
        <f t="shared" si="76"/>
        <v>0</v>
      </c>
      <c r="AQ116" s="54"/>
      <c r="AR116" s="54"/>
      <c r="AS116" s="54"/>
      <c r="AT116" s="54"/>
      <c r="AU116" s="101"/>
      <c r="AV116" s="101"/>
      <c r="AW116" s="54"/>
      <c r="AX116" s="54"/>
      <c r="AY116" s="54">
        <f t="shared" si="40"/>
        <v>0</v>
      </c>
      <c r="AZ116" s="54"/>
      <c r="BA116" s="54"/>
      <c r="BB116" s="54"/>
      <c r="BC116" s="54"/>
      <c r="BD116" s="54"/>
      <c r="BE116" s="106">
        <f t="shared" si="41"/>
        <v>9.9920072216264091E-17</v>
      </c>
      <c r="BF116" s="106">
        <f t="shared" si="42"/>
        <v>1.1102230246251566E-17</v>
      </c>
      <c r="BG116" s="106">
        <f t="shared" si="43"/>
        <v>1.1102230246251565E-16</v>
      </c>
      <c r="BH116" s="106">
        <f t="shared" si="44"/>
        <v>0</v>
      </c>
      <c r="BI116" s="106">
        <f t="shared" si="45"/>
        <v>0.87</v>
      </c>
      <c r="BJ116" s="106">
        <f t="shared" si="46"/>
        <v>0</v>
      </c>
      <c r="BK116" s="106">
        <f t="shared" si="47"/>
        <v>0</v>
      </c>
      <c r="BL116" s="106">
        <f t="shared" si="48"/>
        <v>0</v>
      </c>
      <c r="BM116" s="106">
        <f t="shared" si="49"/>
        <v>0</v>
      </c>
      <c r="BN116" s="106">
        <f t="shared" si="49"/>
        <v>0</v>
      </c>
      <c r="BO116" s="106">
        <f t="shared" si="50"/>
        <v>0</v>
      </c>
      <c r="BP116" s="106">
        <f t="shared" si="51"/>
        <v>0.87000000000000011</v>
      </c>
      <c r="BQ116" s="106">
        <f t="shared" si="52"/>
        <v>1.1102230246251566E-17</v>
      </c>
      <c r="BR116" s="106">
        <f t="shared" si="53"/>
        <v>0.87000000000000011</v>
      </c>
      <c r="BS116" s="14">
        <v>0</v>
      </c>
      <c r="BT116" s="14">
        <v>0</v>
      </c>
      <c r="BU116" s="14">
        <v>0</v>
      </c>
      <c r="BV116" s="14"/>
      <c r="BW116" s="14">
        <v>0.87</v>
      </c>
      <c r="BX116" s="14">
        <v>0</v>
      </c>
      <c r="BY116" s="14">
        <v>0</v>
      </c>
      <c r="BZ116" s="14">
        <v>0</v>
      </c>
      <c r="CA116" s="14">
        <v>0</v>
      </c>
      <c r="CB116" s="14">
        <v>0</v>
      </c>
      <c r="CC116" s="54">
        <f t="shared" si="54"/>
        <v>0.87</v>
      </c>
      <c r="CD116" s="54">
        <f t="shared" si="55"/>
        <v>0</v>
      </c>
      <c r="CE116" s="54">
        <f t="shared" si="56"/>
        <v>0.87</v>
      </c>
      <c r="CF116" s="86"/>
      <c r="CG116" s="70" t="s">
        <v>814</v>
      </c>
    </row>
    <row r="117" spans="1:85" ht="18.75">
      <c r="A117" s="14">
        <v>9</v>
      </c>
      <c r="B117" s="79" t="s">
        <v>841</v>
      </c>
      <c r="C117" s="69" t="s">
        <v>796</v>
      </c>
      <c r="D117" s="2" t="s">
        <v>27</v>
      </c>
      <c r="E117" s="4" t="s">
        <v>81</v>
      </c>
      <c r="F117" s="4" t="s">
        <v>27</v>
      </c>
      <c r="G117" s="4" t="s">
        <v>123</v>
      </c>
      <c r="H117" s="15">
        <v>6</v>
      </c>
      <c r="I117" s="54">
        <v>6.6</v>
      </c>
      <c r="J117" s="54">
        <v>0</v>
      </c>
      <c r="K117" s="29">
        <f t="shared" si="57"/>
        <v>6.6</v>
      </c>
      <c r="L117" s="68" t="s">
        <v>30</v>
      </c>
      <c r="M117" s="15" t="s">
        <v>35</v>
      </c>
      <c r="N117" s="54" t="s">
        <v>58</v>
      </c>
      <c r="O117" s="54">
        <v>6.3</v>
      </c>
      <c r="P117" s="54">
        <v>0</v>
      </c>
      <c r="Q117" s="29">
        <f t="shared" si="31"/>
        <v>6.3</v>
      </c>
      <c r="R117" s="29">
        <f t="shared" si="74"/>
        <v>0.29999999999999982</v>
      </c>
      <c r="S117" s="29">
        <f t="shared" si="74"/>
        <v>0</v>
      </c>
      <c r="T117" s="29">
        <f t="shared" si="32"/>
        <v>0.29999999999999982</v>
      </c>
      <c r="U117" s="56">
        <v>0</v>
      </c>
      <c r="V117" s="54">
        <v>0</v>
      </c>
      <c r="W117" s="106">
        <v>0</v>
      </c>
      <c r="X117" s="54">
        <f t="shared" si="33"/>
        <v>0</v>
      </c>
      <c r="Y117" s="54">
        <v>0</v>
      </c>
      <c r="Z117" s="106">
        <v>0</v>
      </c>
      <c r="AA117" s="54">
        <f t="shared" si="34"/>
        <v>0</v>
      </c>
      <c r="AB117" s="54">
        <v>0</v>
      </c>
      <c r="AC117" s="54">
        <v>0</v>
      </c>
      <c r="AD117" s="54">
        <v>0</v>
      </c>
      <c r="AE117" s="14">
        <v>0.27</v>
      </c>
      <c r="AF117" s="14">
        <v>0.03</v>
      </c>
      <c r="AG117" s="14"/>
      <c r="AH117" s="54">
        <v>0</v>
      </c>
      <c r="AI117" s="54">
        <v>0</v>
      </c>
      <c r="AJ117" s="54">
        <f t="shared" si="75"/>
        <v>0</v>
      </c>
      <c r="AK117" s="54">
        <f t="shared" si="36"/>
        <v>0.27</v>
      </c>
      <c r="AL117" s="54">
        <f t="shared" si="37"/>
        <v>0.03</v>
      </c>
      <c r="AM117" s="54">
        <f t="shared" si="38"/>
        <v>0.30000000000000004</v>
      </c>
      <c r="AN117" s="54"/>
      <c r="AO117" s="54"/>
      <c r="AP117" s="54">
        <f t="shared" si="76"/>
        <v>0</v>
      </c>
      <c r="AQ117" s="54"/>
      <c r="AR117" s="54"/>
      <c r="AS117" s="54"/>
      <c r="AT117" s="54"/>
      <c r="AU117" s="101"/>
      <c r="AV117" s="101"/>
      <c r="AW117" s="54"/>
      <c r="AX117" s="54"/>
      <c r="AY117" s="54">
        <f t="shared" si="40"/>
        <v>0</v>
      </c>
      <c r="AZ117" s="54"/>
      <c r="BA117" s="54"/>
      <c r="BB117" s="54"/>
      <c r="BC117" s="54"/>
      <c r="BD117" s="54"/>
      <c r="BE117" s="106">
        <f t="shared" si="41"/>
        <v>0</v>
      </c>
      <c r="BF117" s="106">
        <f t="shared" si="42"/>
        <v>0</v>
      </c>
      <c r="BG117" s="106">
        <f t="shared" si="43"/>
        <v>0</v>
      </c>
      <c r="BH117" s="106">
        <f t="shared" si="44"/>
        <v>0</v>
      </c>
      <c r="BI117" s="106">
        <f t="shared" si="45"/>
        <v>0</v>
      </c>
      <c r="BJ117" s="106">
        <f t="shared" si="46"/>
        <v>0</v>
      </c>
      <c r="BK117" s="106">
        <f t="shared" si="47"/>
        <v>0</v>
      </c>
      <c r="BL117" s="106">
        <f t="shared" si="48"/>
        <v>0</v>
      </c>
      <c r="BM117" s="106">
        <f t="shared" si="49"/>
        <v>0.27</v>
      </c>
      <c r="BN117" s="106">
        <f t="shared" si="49"/>
        <v>0.03</v>
      </c>
      <c r="BO117" s="106">
        <f t="shared" si="50"/>
        <v>0.30000000000000004</v>
      </c>
      <c r="BP117" s="106">
        <f t="shared" si="51"/>
        <v>0.27</v>
      </c>
      <c r="BQ117" s="106">
        <f t="shared" si="52"/>
        <v>0.03</v>
      </c>
      <c r="BR117" s="106">
        <f t="shared" si="53"/>
        <v>0.30000000000000004</v>
      </c>
      <c r="BS117" s="14">
        <v>0</v>
      </c>
      <c r="BT117" s="14">
        <v>0</v>
      </c>
      <c r="BU117" s="14">
        <v>0</v>
      </c>
      <c r="BV117" s="14"/>
      <c r="BW117" s="14">
        <v>0</v>
      </c>
      <c r="BX117" s="14">
        <v>0</v>
      </c>
      <c r="BY117" s="14">
        <v>0</v>
      </c>
      <c r="BZ117" s="14">
        <v>0.27</v>
      </c>
      <c r="CA117" s="14">
        <v>0</v>
      </c>
      <c r="CB117" s="14">
        <v>0</v>
      </c>
      <c r="CC117" s="54">
        <f t="shared" si="54"/>
        <v>0.27</v>
      </c>
      <c r="CD117" s="54">
        <f t="shared" si="55"/>
        <v>0</v>
      </c>
      <c r="CE117" s="54">
        <f t="shared" si="56"/>
        <v>0.27</v>
      </c>
      <c r="CF117" s="86"/>
      <c r="CG117" s="70" t="s">
        <v>33</v>
      </c>
    </row>
    <row r="118" spans="1:85" ht="31.5">
      <c r="A118" s="14">
        <v>10</v>
      </c>
      <c r="B118" s="79" t="s">
        <v>842</v>
      </c>
      <c r="C118" s="69" t="s">
        <v>796</v>
      </c>
      <c r="D118" s="2" t="s">
        <v>27</v>
      </c>
      <c r="E118" s="4" t="s">
        <v>81</v>
      </c>
      <c r="F118" s="4" t="s">
        <v>27</v>
      </c>
      <c r="G118" s="4" t="s">
        <v>159</v>
      </c>
      <c r="H118" s="15">
        <v>6</v>
      </c>
      <c r="I118" s="54">
        <v>4.24</v>
      </c>
      <c r="J118" s="54">
        <v>0</v>
      </c>
      <c r="K118" s="29">
        <f t="shared" si="57"/>
        <v>4.24</v>
      </c>
      <c r="L118" s="68" t="s">
        <v>30</v>
      </c>
      <c r="M118" s="15" t="s">
        <v>35</v>
      </c>
      <c r="N118" s="54" t="e">
        <f>IF(#REF!=0,"2018-19","2019-20")</f>
        <v>#REF!</v>
      </c>
      <c r="O118" s="54">
        <v>1.5</v>
      </c>
      <c r="P118" s="54">
        <v>0</v>
      </c>
      <c r="Q118" s="29">
        <f t="shared" si="31"/>
        <v>1.5</v>
      </c>
      <c r="R118" s="29">
        <f t="shared" si="74"/>
        <v>2.74</v>
      </c>
      <c r="S118" s="29">
        <f t="shared" si="74"/>
        <v>0</v>
      </c>
      <c r="T118" s="29">
        <f t="shared" si="32"/>
        <v>2.74</v>
      </c>
      <c r="U118" s="56">
        <v>0</v>
      </c>
      <c r="V118" s="54">
        <v>0</v>
      </c>
      <c r="W118" s="106">
        <v>0</v>
      </c>
      <c r="X118" s="54">
        <f t="shared" si="33"/>
        <v>0</v>
      </c>
      <c r="Y118" s="54">
        <v>0</v>
      </c>
      <c r="Z118" s="106">
        <v>0</v>
      </c>
      <c r="AA118" s="54">
        <f t="shared" si="34"/>
        <v>0</v>
      </c>
      <c r="AB118" s="54">
        <v>0</v>
      </c>
      <c r="AC118" s="14">
        <v>2.4700000000000002</v>
      </c>
      <c r="AD118" s="14">
        <v>0.27</v>
      </c>
      <c r="AE118" s="54">
        <v>0</v>
      </c>
      <c r="AF118" s="54">
        <v>0</v>
      </c>
      <c r="AG118" s="54"/>
      <c r="AH118" s="54">
        <v>0</v>
      </c>
      <c r="AI118" s="54">
        <v>0</v>
      </c>
      <c r="AJ118" s="54">
        <f t="shared" si="75"/>
        <v>0</v>
      </c>
      <c r="AK118" s="54">
        <f t="shared" si="36"/>
        <v>2.4700000000000002</v>
      </c>
      <c r="AL118" s="54">
        <f t="shared" si="37"/>
        <v>0.27</v>
      </c>
      <c r="AM118" s="54">
        <f t="shared" si="38"/>
        <v>2.74</v>
      </c>
      <c r="AN118" s="54">
        <v>0</v>
      </c>
      <c r="AO118" s="54">
        <v>0</v>
      </c>
      <c r="AP118" s="54">
        <f t="shared" si="76"/>
        <v>0</v>
      </c>
      <c r="AQ118" s="54">
        <v>0</v>
      </c>
      <c r="AR118" s="14">
        <v>2.4700000000000002</v>
      </c>
      <c r="AS118" s="14">
        <v>0.27</v>
      </c>
      <c r="AT118" s="54">
        <v>0</v>
      </c>
      <c r="AU118" s="101">
        <v>0</v>
      </c>
      <c r="AV118" s="101"/>
      <c r="AW118" s="54"/>
      <c r="AX118" s="54"/>
      <c r="AY118" s="54">
        <f t="shared" si="40"/>
        <v>0</v>
      </c>
      <c r="AZ118" s="54"/>
      <c r="BA118" s="54"/>
      <c r="BB118" s="54"/>
      <c r="BC118" s="54"/>
      <c r="BD118" s="54"/>
      <c r="BE118" s="106">
        <f t="shared" si="41"/>
        <v>0</v>
      </c>
      <c r="BF118" s="106">
        <f t="shared" si="42"/>
        <v>0</v>
      </c>
      <c r="BG118" s="106">
        <f t="shared" si="43"/>
        <v>0</v>
      </c>
      <c r="BH118" s="106">
        <f t="shared" si="44"/>
        <v>0</v>
      </c>
      <c r="BI118" s="106">
        <f t="shared" si="45"/>
        <v>0</v>
      </c>
      <c r="BJ118" s="106">
        <f t="shared" si="46"/>
        <v>0</v>
      </c>
      <c r="BK118" s="106">
        <f t="shared" si="47"/>
        <v>0</v>
      </c>
      <c r="BL118" s="106">
        <f t="shared" si="48"/>
        <v>0</v>
      </c>
      <c r="BM118" s="106">
        <f t="shared" si="49"/>
        <v>0</v>
      </c>
      <c r="BN118" s="106">
        <f t="shared" si="49"/>
        <v>0</v>
      </c>
      <c r="BO118" s="106">
        <f t="shared" si="50"/>
        <v>0</v>
      </c>
      <c r="BP118" s="106">
        <f t="shared" si="51"/>
        <v>0</v>
      </c>
      <c r="BQ118" s="106">
        <f t="shared" si="52"/>
        <v>0</v>
      </c>
      <c r="BR118" s="106">
        <f t="shared" si="53"/>
        <v>0</v>
      </c>
      <c r="BS118" s="14">
        <v>0</v>
      </c>
      <c r="BT118" s="14">
        <v>0</v>
      </c>
      <c r="BU118" s="14">
        <v>0</v>
      </c>
      <c r="BV118" s="14"/>
      <c r="BW118" s="14">
        <v>0</v>
      </c>
      <c r="BX118" s="14">
        <v>0</v>
      </c>
      <c r="BY118" s="14">
        <v>0</v>
      </c>
      <c r="BZ118" s="14">
        <v>0</v>
      </c>
      <c r="CA118" s="14">
        <v>0</v>
      </c>
      <c r="CB118" s="14">
        <v>0</v>
      </c>
      <c r="CC118" s="54">
        <f t="shared" si="54"/>
        <v>0</v>
      </c>
      <c r="CD118" s="54">
        <f t="shared" si="55"/>
        <v>0</v>
      </c>
      <c r="CE118" s="54">
        <f t="shared" si="56"/>
        <v>0</v>
      </c>
      <c r="CF118" s="86"/>
      <c r="CG118" s="70" t="s">
        <v>33</v>
      </c>
    </row>
    <row r="119" spans="1:85" ht="39" customHeight="1">
      <c r="A119" s="14">
        <v>11</v>
      </c>
      <c r="B119" s="79" t="s">
        <v>843</v>
      </c>
      <c r="C119" s="69" t="s">
        <v>796</v>
      </c>
      <c r="D119" s="2" t="s">
        <v>27</v>
      </c>
      <c r="E119" s="4" t="s">
        <v>81</v>
      </c>
      <c r="F119" s="4" t="s">
        <v>27</v>
      </c>
      <c r="G119" s="4" t="s">
        <v>92</v>
      </c>
      <c r="H119" s="15">
        <v>6</v>
      </c>
      <c r="I119" s="54">
        <v>3.6</v>
      </c>
      <c r="J119" s="54">
        <v>0</v>
      </c>
      <c r="K119" s="29">
        <f t="shared" si="57"/>
        <v>3.6</v>
      </c>
      <c r="L119" s="68" t="s">
        <v>30</v>
      </c>
      <c r="M119" s="15" t="s">
        <v>35</v>
      </c>
      <c r="N119" s="54" t="s">
        <v>58</v>
      </c>
      <c r="O119" s="54">
        <v>3.42</v>
      </c>
      <c r="P119" s="54">
        <v>0</v>
      </c>
      <c r="Q119" s="29">
        <f t="shared" si="31"/>
        <v>3.42</v>
      </c>
      <c r="R119" s="29">
        <f t="shared" si="74"/>
        <v>0.18000000000000016</v>
      </c>
      <c r="S119" s="29">
        <f t="shared" si="74"/>
        <v>0</v>
      </c>
      <c r="T119" s="29">
        <f t="shared" si="32"/>
        <v>0.18000000000000016</v>
      </c>
      <c r="U119" s="56">
        <v>0</v>
      </c>
      <c r="V119" s="54">
        <v>0</v>
      </c>
      <c r="W119" s="106">
        <v>0</v>
      </c>
      <c r="X119" s="54">
        <f t="shared" si="33"/>
        <v>0</v>
      </c>
      <c r="Y119" s="54">
        <v>0</v>
      </c>
      <c r="Z119" s="106">
        <v>0</v>
      </c>
      <c r="AA119" s="54">
        <f t="shared" si="34"/>
        <v>0</v>
      </c>
      <c r="AB119" s="54">
        <v>0</v>
      </c>
      <c r="AC119" s="54">
        <v>0</v>
      </c>
      <c r="AD119" s="54">
        <v>0</v>
      </c>
      <c r="AE119" s="14">
        <v>0.16</v>
      </c>
      <c r="AF119" s="14">
        <v>0.02</v>
      </c>
      <c r="AG119" s="14"/>
      <c r="AH119" s="54">
        <v>0</v>
      </c>
      <c r="AI119" s="54">
        <v>0</v>
      </c>
      <c r="AJ119" s="54">
        <f t="shared" si="75"/>
        <v>0</v>
      </c>
      <c r="AK119" s="54">
        <f t="shared" si="36"/>
        <v>0.16</v>
      </c>
      <c r="AL119" s="54">
        <f t="shared" si="37"/>
        <v>0.02</v>
      </c>
      <c r="AM119" s="54">
        <f t="shared" si="38"/>
        <v>0.18</v>
      </c>
      <c r="AN119" s="54"/>
      <c r="AO119" s="54"/>
      <c r="AP119" s="54">
        <f t="shared" si="76"/>
        <v>0</v>
      </c>
      <c r="AQ119" s="54"/>
      <c r="AR119" s="54"/>
      <c r="AS119" s="54"/>
      <c r="AT119" s="54"/>
      <c r="AU119" s="101"/>
      <c r="AV119" s="101"/>
      <c r="AW119" s="54"/>
      <c r="AX119" s="54"/>
      <c r="AY119" s="54">
        <f t="shared" si="40"/>
        <v>0</v>
      </c>
      <c r="AZ119" s="54"/>
      <c r="BA119" s="54"/>
      <c r="BB119" s="54"/>
      <c r="BC119" s="54"/>
      <c r="BD119" s="54"/>
      <c r="BE119" s="106">
        <f t="shared" si="41"/>
        <v>0</v>
      </c>
      <c r="BF119" s="106">
        <f t="shared" si="42"/>
        <v>0</v>
      </c>
      <c r="BG119" s="106">
        <f t="shared" si="43"/>
        <v>0</v>
      </c>
      <c r="BH119" s="106">
        <f t="shared" si="44"/>
        <v>0</v>
      </c>
      <c r="BI119" s="106">
        <f t="shared" si="45"/>
        <v>0</v>
      </c>
      <c r="BJ119" s="106">
        <f t="shared" si="46"/>
        <v>0</v>
      </c>
      <c r="BK119" s="106">
        <f t="shared" si="47"/>
        <v>0</v>
      </c>
      <c r="BL119" s="106">
        <f t="shared" si="48"/>
        <v>0</v>
      </c>
      <c r="BM119" s="106">
        <f t="shared" si="49"/>
        <v>0.16</v>
      </c>
      <c r="BN119" s="106">
        <f t="shared" si="49"/>
        <v>0.02</v>
      </c>
      <c r="BO119" s="106">
        <f t="shared" si="50"/>
        <v>0.18</v>
      </c>
      <c r="BP119" s="106">
        <f t="shared" si="51"/>
        <v>0.16</v>
      </c>
      <c r="BQ119" s="106">
        <f t="shared" si="52"/>
        <v>0.02</v>
      </c>
      <c r="BR119" s="106">
        <f t="shared" si="53"/>
        <v>0.18</v>
      </c>
      <c r="BS119" s="14">
        <v>0</v>
      </c>
      <c r="BT119" s="14">
        <v>0</v>
      </c>
      <c r="BU119" s="14">
        <v>0</v>
      </c>
      <c r="BV119" s="14"/>
      <c r="BW119" s="14">
        <v>0</v>
      </c>
      <c r="BX119" s="14">
        <v>0</v>
      </c>
      <c r="BY119" s="14">
        <v>0</v>
      </c>
      <c r="BZ119" s="14">
        <v>0</v>
      </c>
      <c r="CA119" s="14">
        <v>0</v>
      </c>
      <c r="CB119" s="14">
        <v>0</v>
      </c>
      <c r="CC119" s="54">
        <f t="shared" si="54"/>
        <v>0</v>
      </c>
      <c r="CD119" s="54">
        <f t="shared" si="55"/>
        <v>0</v>
      </c>
      <c r="CE119" s="54">
        <f t="shared" si="56"/>
        <v>0</v>
      </c>
      <c r="CF119" s="86"/>
      <c r="CG119" s="70" t="s">
        <v>33</v>
      </c>
    </row>
    <row r="120" spans="1:85" ht="31.5">
      <c r="A120" s="14">
        <v>12</v>
      </c>
      <c r="B120" s="79" t="s">
        <v>844</v>
      </c>
      <c r="C120" s="69" t="s">
        <v>796</v>
      </c>
      <c r="D120" s="2" t="s">
        <v>27</v>
      </c>
      <c r="E120" s="4" t="s">
        <v>81</v>
      </c>
      <c r="F120" s="4" t="s">
        <v>27</v>
      </c>
      <c r="G120" s="4" t="s">
        <v>89</v>
      </c>
      <c r="H120" s="15">
        <v>5</v>
      </c>
      <c r="I120" s="54">
        <v>2.0499999999999998</v>
      </c>
      <c r="J120" s="54">
        <v>0</v>
      </c>
      <c r="K120" s="29">
        <f t="shared" si="57"/>
        <v>2.0499999999999998</v>
      </c>
      <c r="L120" s="68" t="s">
        <v>30</v>
      </c>
      <c r="M120" s="15" t="s">
        <v>31</v>
      </c>
      <c r="N120" s="54" t="s">
        <v>58</v>
      </c>
      <c r="O120" s="54">
        <v>1.8599999999999999</v>
      </c>
      <c r="P120" s="54">
        <v>0</v>
      </c>
      <c r="Q120" s="29">
        <f t="shared" si="31"/>
        <v>1.8599999999999999</v>
      </c>
      <c r="R120" s="29">
        <f t="shared" si="74"/>
        <v>0.18999999999999995</v>
      </c>
      <c r="S120" s="29">
        <f t="shared" si="74"/>
        <v>0</v>
      </c>
      <c r="T120" s="29">
        <f t="shared" si="32"/>
        <v>0.18999999999999995</v>
      </c>
      <c r="U120" s="56">
        <v>0</v>
      </c>
      <c r="V120" s="54">
        <v>0</v>
      </c>
      <c r="W120" s="106">
        <v>0</v>
      </c>
      <c r="X120" s="54">
        <f t="shared" si="33"/>
        <v>0</v>
      </c>
      <c r="Y120" s="54">
        <v>0</v>
      </c>
      <c r="Z120" s="106">
        <v>0</v>
      </c>
      <c r="AA120" s="54">
        <f t="shared" si="34"/>
        <v>0</v>
      </c>
      <c r="AB120" s="54">
        <v>0</v>
      </c>
      <c r="AC120" s="54">
        <v>0</v>
      </c>
      <c r="AD120" s="54">
        <v>0</v>
      </c>
      <c r="AE120" s="14">
        <v>0.17</v>
      </c>
      <c r="AF120" s="14">
        <v>0.02</v>
      </c>
      <c r="AG120" s="14"/>
      <c r="AH120" s="54">
        <v>0</v>
      </c>
      <c r="AI120" s="54">
        <v>0</v>
      </c>
      <c r="AJ120" s="54">
        <f t="shared" si="75"/>
        <v>0</v>
      </c>
      <c r="AK120" s="54">
        <f t="shared" si="36"/>
        <v>0.17</v>
      </c>
      <c r="AL120" s="54">
        <f t="shared" si="37"/>
        <v>0.02</v>
      </c>
      <c r="AM120" s="54">
        <f t="shared" si="38"/>
        <v>0.19</v>
      </c>
      <c r="AN120" s="54"/>
      <c r="AO120" s="54"/>
      <c r="AP120" s="54">
        <f t="shared" si="76"/>
        <v>0</v>
      </c>
      <c r="AQ120" s="54"/>
      <c r="AR120" s="54"/>
      <c r="AS120" s="54"/>
      <c r="AT120" s="54"/>
      <c r="AU120" s="101"/>
      <c r="AV120" s="101"/>
      <c r="AW120" s="54"/>
      <c r="AX120" s="54"/>
      <c r="AY120" s="54">
        <f t="shared" si="40"/>
        <v>0</v>
      </c>
      <c r="AZ120" s="54"/>
      <c r="BA120" s="54"/>
      <c r="BB120" s="54"/>
      <c r="BC120" s="54"/>
      <c r="BD120" s="54"/>
      <c r="BE120" s="106">
        <f t="shared" si="41"/>
        <v>0</v>
      </c>
      <c r="BF120" s="106">
        <f t="shared" si="42"/>
        <v>0</v>
      </c>
      <c r="BG120" s="106">
        <f t="shared" si="43"/>
        <v>0</v>
      </c>
      <c r="BH120" s="106">
        <f t="shared" si="44"/>
        <v>0</v>
      </c>
      <c r="BI120" s="106">
        <f t="shared" si="45"/>
        <v>0</v>
      </c>
      <c r="BJ120" s="106">
        <f t="shared" si="46"/>
        <v>0</v>
      </c>
      <c r="BK120" s="106">
        <f t="shared" si="47"/>
        <v>0</v>
      </c>
      <c r="BL120" s="106">
        <f t="shared" si="48"/>
        <v>0</v>
      </c>
      <c r="BM120" s="106">
        <f t="shared" si="49"/>
        <v>0.17</v>
      </c>
      <c r="BN120" s="106">
        <f t="shared" si="49"/>
        <v>0.02</v>
      </c>
      <c r="BO120" s="106">
        <f t="shared" si="50"/>
        <v>0.19</v>
      </c>
      <c r="BP120" s="106">
        <f t="shared" si="51"/>
        <v>0.17</v>
      </c>
      <c r="BQ120" s="106">
        <f t="shared" si="52"/>
        <v>0.02</v>
      </c>
      <c r="BR120" s="106">
        <f t="shared" si="53"/>
        <v>0.19</v>
      </c>
      <c r="BS120" s="14">
        <v>0</v>
      </c>
      <c r="BT120" s="14">
        <v>0</v>
      </c>
      <c r="BU120" s="14">
        <v>0</v>
      </c>
      <c r="BV120" s="14"/>
      <c r="BW120" s="14">
        <v>0</v>
      </c>
      <c r="BX120" s="14">
        <v>0</v>
      </c>
      <c r="BY120" s="14">
        <v>0</v>
      </c>
      <c r="BZ120" s="14">
        <v>0.17</v>
      </c>
      <c r="CA120" s="14">
        <v>0</v>
      </c>
      <c r="CB120" s="14">
        <v>0</v>
      </c>
      <c r="CC120" s="54">
        <f t="shared" si="54"/>
        <v>0.17</v>
      </c>
      <c r="CD120" s="54">
        <f t="shared" si="55"/>
        <v>0</v>
      </c>
      <c r="CE120" s="54">
        <f t="shared" si="56"/>
        <v>0.17</v>
      </c>
      <c r="CF120" s="86"/>
      <c r="CG120" s="70" t="s">
        <v>33</v>
      </c>
    </row>
    <row r="121" spans="1:85" ht="31.5">
      <c r="A121" s="14">
        <v>13</v>
      </c>
      <c r="B121" s="79" t="s">
        <v>845</v>
      </c>
      <c r="C121" s="69" t="s">
        <v>796</v>
      </c>
      <c r="D121" s="2" t="s">
        <v>27</v>
      </c>
      <c r="E121" s="4" t="s">
        <v>81</v>
      </c>
      <c r="F121" s="4" t="s">
        <v>27</v>
      </c>
      <c r="G121" s="4" t="s">
        <v>88</v>
      </c>
      <c r="H121" s="15">
        <v>4.5</v>
      </c>
      <c r="I121" s="54">
        <v>2.13</v>
      </c>
      <c r="J121" s="54">
        <v>0</v>
      </c>
      <c r="K121" s="29">
        <f t="shared" si="57"/>
        <v>2.13</v>
      </c>
      <c r="L121" s="68" t="s">
        <v>30</v>
      </c>
      <c r="M121" s="15" t="s">
        <v>31</v>
      </c>
      <c r="N121" s="54" t="s">
        <v>58</v>
      </c>
      <c r="O121" s="54">
        <v>1.91</v>
      </c>
      <c r="P121" s="54">
        <v>0</v>
      </c>
      <c r="Q121" s="29">
        <f t="shared" si="31"/>
        <v>1.91</v>
      </c>
      <c r="R121" s="29">
        <f t="shared" si="74"/>
        <v>0.21999999999999997</v>
      </c>
      <c r="S121" s="29">
        <f t="shared" si="74"/>
        <v>0</v>
      </c>
      <c r="T121" s="29">
        <f t="shared" si="32"/>
        <v>0.21999999999999997</v>
      </c>
      <c r="U121" s="56">
        <v>0</v>
      </c>
      <c r="V121" s="54">
        <v>0</v>
      </c>
      <c r="W121" s="106">
        <v>0</v>
      </c>
      <c r="X121" s="54">
        <f t="shared" si="33"/>
        <v>0</v>
      </c>
      <c r="Y121" s="54">
        <v>0</v>
      </c>
      <c r="Z121" s="106">
        <v>0</v>
      </c>
      <c r="AA121" s="54">
        <f t="shared" si="34"/>
        <v>0</v>
      </c>
      <c r="AB121" s="54">
        <v>0</v>
      </c>
      <c r="AC121" s="54">
        <v>0</v>
      </c>
      <c r="AD121" s="54">
        <v>0</v>
      </c>
      <c r="AE121" s="14">
        <v>0.2</v>
      </c>
      <c r="AF121" s="14">
        <v>0.02</v>
      </c>
      <c r="AG121" s="14"/>
      <c r="AH121" s="54">
        <v>0</v>
      </c>
      <c r="AI121" s="54">
        <v>0</v>
      </c>
      <c r="AJ121" s="54">
        <f t="shared" si="75"/>
        <v>0</v>
      </c>
      <c r="AK121" s="54">
        <f t="shared" si="36"/>
        <v>0.2</v>
      </c>
      <c r="AL121" s="54">
        <f t="shared" si="37"/>
        <v>0.02</v>
      </c>
      <c r="AM121" s="54">
        <f t="shared" si="38"/>
        <v>0.22</v>
      </c>
      <c r="AN121" s="54"/>
      <c r="AO121" s="54"/>
      <c r="AP121" s="54">
        <f t="shared" si="76"/>
        <v>0</v>
      </c>
      <c r="AQ121" s="54"/>
      <c r="AR121" s="54"/>
      <c r="AS121" s="54"/>
      <c r="AT121" s="54"/>
      <c r="AU121" s="101"/>
      <c r="AV121" s="101"/>
      <c r="AW121" s="54"/>
      <c r="AX121" s="54"/>
      <c r="AY121" s="54">
        <f t="shared" si="40"/>
        <v>0</v>
      </c>
      <c r="AZ121" s="54"/>
      <c r="BA121" s="54"/>
      <c r="BB121" s="54"/>
      <c r="BC121" s="54"/>
      <c r="BD121" s="54"/>
      <c r="BE121" s="106">
        <f t="shared" si="41"/>
        <v>0</v>
      </c>
      <c r="BF121" s="106">
        <f t="shared" si="42"/>
        <v>0</v>
      </c>
      <c r="BG121" s="106">
        <f t="shared" si="43"/>
        <v>0</v>
      </c>
      <c r="BH121" s="106">
        <f t="shared" si="44"/>
        <v>0</v>
      </c>
      <c r="BI121" s="106">
        <f t="shared" si="45"/>
        <v>0</v>
      </c>
      <c r="BJ121" s="106">
        <f t="shared" si="46"/>
        <v>0</v>
      </c>
      <c r="BK121" s="106">
        <f t="shared" si="47"/>
        <v>0</v>
      </c>
      <c r="BL121" s="106">
        <f t="shared" si="48"/>
        <v>0</v>
      </c>
      <c r="BM121" s="106">
        <f t="shared" si="49"/>
        <v>0.2</v>
      </c>
      <c r="BN121" s="106">
        <f t="shared" si="49"/>
        <v>0.02</v>
      </c>
      <c r="BO121" s="106">
        <f t="shared" si="50"/>
        <v>0.22</v>
      </c>
      <c r="BP121" s="106">
        <f t="shared" si="51"/>
        <v>0.2</v>
      </c>
      <c r="BQ121" s="106">
        <f t="shared" si="52"/>
        <v>0.02</v>
      </c>
      <c r="BR121" s="106">
        <f t="shared" si="53"/>
        <v>0.22</v>
      </c>
      <c r="BS121" s="14">
        <v>0</v>
      </c>
      <c r="BT121" s="14">
        <v>0</v>
      </c>
      <c r="BU121" s="14">
        <v>0</v>
      </c>
      <c r="BV121" s="14"/>
      <c r="BW121" s="14">
        <v>0</v>
      </c>
      <c r="BX121" s="14">
        <v>0</v>
      </c>
      <c r="BY121" s="14">
        <v>0</v>
      </c>
      <c r="BZ121" s="14">
        <v>0.2</v>
      </c>
      <c r="CA121" s="14">
        <v>0</v>
      </c>
      <c r="CB121" s="14">
        <v>0</v>
      </c>
      <c r="CC121" s="54">
        <f t="shared" si="54"/>
        <v>0.2</v>
      </c>
      <c r="CD121" s="54">
        <f t="shared" si="55"/>
        <v>0</v>
      </c>
      <c r="CE121" s="54">
        <f t="shared" si="56"/>
        <v>0.2</v>
      </c>
      <c r="CF121" s="86"/>
      <c r="CG121" s="70" t="s">
        <v>996</v>
      </c>
    </row>
    <row r="122" spans="1:85" ht="47.25">
      <c r="A122" s="14">
        <v>3</v>
      </c>
      <c r="B122" s="27" t="s">
        <v>156</v>
      </c>
      <c r="C122" s="120" t="s">
        <v>796</v>
      </c>
      <c r="D122" s="2" t="s">
        <v>27</v>
      </c>
      <c r="E122" s="4" t="s">
        <v>62</v>
      </c>
      <c r="F122" s="4" t="s">
        <v>27</v>
      </c>
      <c r="G122" s="4" t="s">
        <v>79</v>
      </c>
      <c r="H122" s="29">
        <v>4</v>
      </c>
      <c r="I122" s="29">
        <v>8.1</v>
      </c>
      <c r="J122" s="29">
        <v>0</v>
      </c>
      <c r="K122" s="29">
        <f t="shared" si="57"/>
        <v>8.1</v>
      </c>
      <c r="L122" s="40" t="s">
        <v>30</v>
      </c>
      <c r="M122" s="40" t="s">
        <v>64</v>
      </c>
      <c r="N122" s="48" t="e">
        <f>IF(#REF!=0,"2018-19","2019-20")</f>
        <v>#REF!</v>
      </c>
      <c r="O122" s="29">
        <v>3.1599999999999997</v>
      </c>
      <c r="P122" s="29">
        <v>0</v>
      </c>
      <c r="Q122" s="29">
        <f t="shared" si="31"/>
        <v>3.1599999999999997</v>
      </c>
      <c r="R122" s="29">
        <f t="shared" si="74"/>
        <v>4.9399999999999995</v>
      </c>
      <c r="S122" s="29">
        <f t="shared" si="74"/>
        <v>0</v>
      </c>
      <c r="T122" s="29">
        <f t="shared" si="32"/>
        <v>4.9399999999999995</v>
      </c>
      <c r="U122" s="29">
        <v>0</v>
      </c>
      <c r="V122" s="29">
        <v>0</v>
      </c>
      <c r="W122" s="105">
        <v>0</v>
      </c>
      <c r="X122" s="54">
        <f t="shared" si="33"/>
        <v>0</v>
      </c>
      <c r="Y122" s="29">
        <v>0</v>
      </c>
      <c r="Z122" s="105">
        <v>0</v>
      </c>
      <c r="AA122" s="54">
        <f t="shared" si="34"/>
        <v>0</v>
      </c>
      <c r="AB122" s="54">
        <v>0</v>
      </c>
      <c r="AC122" s="54">
        <v>0</v>
      </c>
      <c r="AD122" s="54">
        <v>0</v>
      </c>
      <c r="AE122" s="54">
        <v>0</v>
      </c>
      <c r="AF122" s="54">
        <v>0</v>
      </c>
      <c r="AG122" s="54"/>
      <c r="AH122" s="54">
        <v>0</v>
      </c>
      <c r="AI122" s="54">
        <v>0</v>
      </c>
      <c r="AJ122" s="54">
        <f t="shared" si="75"/>
        <v>0</v>
      </c>
      <c r="AK122" s="54">
        <f t="shared" si="36"/>
        <v>0</v>
      </c>
      <c r="AL122" s="54">
        <f t="shared" si="37"/>
        <v>0</v>
      </c>
      <c r="AM122" s="54">
        <f t="shared" si="38"/>
        <v>0</v>
      </c>
      <c r="AN122" s="54"/>
      <c r="AO122" s="54"/>
      <c r="AP122" s="54">
        <f t="shared" si="76"/>
        <v>0</v>
      </c>
      <c r="AQ122" s="54"/>
      <c r="AR122" s="54"/>
      <c r="AS122" s="54"/>
      <c r="AT122" s="54"/>
      <c r="AU122" s="101"/>
      <c r="AV122" s="101"/>
      <c r="AW122" s="54"/>
      <c r="AX122" s="54"/>
      <c r="AY122" s="54">
        <f t="shared" si="40"/>
        <v>0</v>
      </c>
      <c r="AZ122" s="54"/>
      <c r="BA122" s="54"/>
      <c r="BB122" s="54"/>
      <c r="BC122" s="54"/>
      <c r="BD122" s="54"/>
      <c r="BE122" s="106">
        <f t="shared" si="41"/>
        <v>0</v>
      </c>
      <c r="BF122" s="106">
        <f t="shared" si="42"/>
        <v>0</v>
      </c>
      <c r="BG122" s="106">
        <f t="shared" si="43"/>
        <v>0</v>
      </c>
      <c r="BH122" s="106">
        <f t="shared" si="44"/>
        <v>0</v>
      </c>
      <c r="BI122" s="106">
        <f t="shared" si="45"/>
        <v>0</v>
      </c>
      <c r="BJ122" s="106">
        <f t="shared" si="46"/>
        <v>0</v>
      </c>
      <c r="BK122" s="106">
        <f t="shared" si="47"/>
        <v>0</v>
      </c>
      <c r="BL122" s="106">
        <f t="shared" si="48"/>
        <v>0</v>
      </c>
      <c r="BM122" s="106">
        <f t="shared" si="49"/>
        <v>0</v>
      </c>
      <c r="BN122" s="106">
        <f t="shared" si="49"/>
        <v>0</v>
      </c>
      <c r="BO122" s="106">
        <f t="shared" si="50"/>
        <v>0</v>
      </c>
      <c r="BP122" s="106">
        <f t="shared" si="51"/>
        <v>0</v>
      </c>
      <c r="BQ122" s="106">
        <f t="shared" si="52"/>
        <v>0</v>
      </c>
      <c r="BR122" s="106">
        <f t="shared" si="53"/>
        <v>0</v>
      </c>
      <c r="BS122" s="54">
        <v>0</v>
      </c>
      <c r="BT122" s="54">
        <v>0</v>
      </c>
      <c r="BU122" s="54">
        <v>0</v>
      </c>
      <c r="BV122" s="54">
        <f t="shared" si="67"/>
        <v>0</v>
      </c>
      <c r="BW122" s="54">
        <v>0</v>
      </c>
      <c r="BX122" s="54">
        <v>0</v>
      </c>
      <c r="BY122" s="54">
        <v>0</v>
      </c>
      <c r="BZ122" s="54">
        <v>0</v>
      </c>
      <c r="CA122" s="54">
        <v>0</v>
      </c>
      <c r="CB122" s="54">
        <v>0</v>
      </c>
      <c r="CC122" s="54">
        <f t="shared" si="54"/>
        <v>0</v>
      </c>
      <c r="CD122" s="54">
        <f t="shared" si="55"/>
        <v>0</v>
      </c>
      <c r="CE122" s="54">
        <f t="shared" si="56"/>
        <v>0</v>
      </c>
      <c r="CF122" s="45"/>
      <c r="CG122" s="63" t="s">
        <v>153</v>
      </c>
    </row>
    <row r="123" spans="1:85" ht="31.5">
      <c r="A123" s="14">
        <v>4</v>
      </c>
      <c r="B123" s="27" t="s">
        <v>157</v>
      </c>
      <c r="C123" s="120" t="s">
        <v>796</v>
      </c>
      <c r="D123" s="2" t="s">
        <v>27</v>
      </c>
      <c r="E123" s="4" t="s">
        <v>62</v>
      </c>
      <c r="F123" s="4" t="s">
        <v>27</v>
      </c>
      <c r="G123" s="4" t="s">
        <v>78</v>
      </c>
      <c r="H123" s="29">
        <v>3.5</v>
      </c>
      <c r="I123" s="29">
        <v>8.1</v>
      </c>
      <c r="J123" s="29">
        <v>0</v>
      </c>
      <c r="K123" s="29">
        <f t="shared" si="57"/>
        <v>8.1</v>
      </c>
      <c r="L123" s="40" t="s">
        <v>30</v>
      </c>
      <c r="M123" s="40" t="s">
        <v>64</v>
      </c>
      <c r="N123" s="48" t="e">
        <f>IF(#REF!=0,"2018-19","2019-20")</f>
        <v>#REF!</v>
      </c>
      <c r="O123" s="29">
        <v>6.77</v>
      </c>
      <c r="P123" s="29">
        <v>0</v>
      </c>
      <c r="Q123" s="29">
        <f t="shared" si="31"/>
        <v>6.77</v>
      </c>
      <c r="R123" s="29">
        <f t="shared" si="74"/>
        <v>1.33</v>
      </c>
      <c r="S123" s="29">
        <f t="shared" si="74"/>
        <v>0</v>
      </c>
      <c r="T123" s="29">
        <f t="shared" si="32"/>
        <v>1.33</v>
      </c>
      <c r="U123" s="29">
        <v>0</v>
      </c>
      <c r="V123" s="29">
        <v>0</v>
      </c>
      <c r="W123" s="105">
        <v>0</v>
      </c>
      <c r="X123" s="54">
        <f t="shared" si="33"/>
        <v>0</v>
      </c>
      <c r="Y123" s="29">
        <v>0</v>
      </c>
      <c r="Z123" s="105">
        <v>0</v>
      </c>
      <c r="AA123" s="54">
        <f t="shared" si="34"/>
        <v>0</v>
      </c>
      <c r="AB123" s="54">
        <v>0</v>
      </c>
      <c r="AC123" s="54">
        <v>0</v>
      </c>
      <c r="AD123" s="54">
        <v>0</v>
      </c>
      <c r="AE123" s="54">
        <v>0</v>
      </c>
      <c r="AF123" s="54">
        <v>0</v>
      </c>
      <c r="AG123" s="54"/>
      <c r="AH123" s="54">
        <v>0</v>
      </c>
      <c r="AI123" s="54">
        <v>0</v>
      </c>
      <c r="AJ123" s="54">
        <f t="shared" si="75"/>
        <v>0</v>
      </c>
      <c r="AK123" s="54">
        <f t="shared" si="36"/>
        <v>0</v>
      </c>
      <c r="AL123" s="54">
        <f t="shared" si="37"/>
        <v>0</v>
      </c>
      <c r="AM123" s="54">
        <f t="shared" si="38"/>
        <v>0</v>
      </c>
      <c r="AN123" s="54"/>
      <c r="AO123" s="54"/>
      <c r="AP123" s="54">
        <f t="shared" si="76"/>
        <v>0</v>
      </c>
      <c r="AQ123" s="54"/>
      <c r="AR123" s="54"/>
      <c r="AS123" s="54"/>
      <c r="AT123" s="54"/>
      <c r="AU123" s="101"/>
      <c r="AV123" s="101"/>
      <c r="AW123" s="54"/>
      <c r="AX123" s="54"/>
      <c r="AY123" s="54">
        <f t="shared" si="40"/>
        <v>0</v>
      </c>
      <c r="AZ123" s="54"/>
      <c r="BA123" s="54"/>
      <c r="BB123" s="54"/>
      <c r="BC123" s="54"/>
      <c r="BD123" s="54"/>
      <c r="BE123" s="106">
        <f t="shared" si="41"/>
        <v>0</v>
      </c>
      <c r="BF123" s="106">
        <f t="shared" si="42"/>
        <v>0</v>
      </c>
      <c r="BG123" s="106">
        <f t="shared" si="43"/>
        <v>0</v>
      </c>
      <c r="BH123" s="106">
        <f t="shared" si="44"/>
        <v>0</v>
      </c>
      <c r="BI123" s="106">
        <f t="shared" si="45"/>
        <v>0</v>
      </c>
      <c r="BJ123" s="106">
        <f t="shared" si="46"/>
        <v>0</v>
      </c>
      <c r="BK123" s="106">
        <f t="shared" si="47"/>
        <v>0</v>
      </c>
      <c r="BL123" s="106">
        <f t="shared" si="48"/>
        <v>0</v>
      </c>
      <c r="BM123" s="106">
        <f t="shared" si="49"/>
        <v>0</v>
      </c>
      <c r="BN123" s="106">
        <f t="shared" si="49"/>
        <v>0</v>
      </c>
      <c r="BO123" s="106">
        <f t="shared" si="50"/>
        <v>0</v>
      </c>
      <c r="BP123" s="106">
        <f t="shared" si="51"/>
        <v>0</v>
      </c>
      <c r="BQ123" s="106">
        <f t="shared" si="52"/>
        <v>0</v>
      </c>
      <c r="BR123" s="106">
        <f t="shared" si="53"/>
        <v>0</v>
      </c>
      <c r="BS123" s="54">
        <v>0</v>
      </c>
      <c r="BT123" s="54">
        <v>0</v>
      </c>
      <c r="BU123" s="54">
        <v>0</v>
      </c>
      <c r="BV123" s="54">
        <f t="shared" si="67"/>
        <v>0</v>
      </c>
      <c r="BW123" s="54">
        <v>0</v>
      </c>
      <c r="BX123" s="54">
        <v>0</v>
      </c>
      <c r="BY123" s="54">
        <v>0</v>
      </c>
      <c r="BZ123" s="54">
        <v>0</v>
      </c>
      <c r="CA123" s="54">
        <v>0</v>
      </c>
      <c r="CB123" s="54">
        <v>0</v>
      </c>
      <c r="CC123" s="54">
        <f t="shared" si="54"/>
        <v>0</v>
      </c>
      <c r="CD123" s="54">
        <f t="shared" si="55"/>
        <v>0</v>
      </c>
      <c r="CE123" s="54">
        <f t="shared" si="56"/>
        <v>0</v>
      </c>
      <c r="CF123" s="45"/>
      <c r="CG123" s="63" t="s">
        <v>153</v>
      </c>
    </row>
    <row r="124" spans="1:85" ht="47.25">
      <c r="A124" s="14">
        <v>5</v>
      </c>
      <c r="B124" s="27" t="s">
        <v>158</v>
      </c>
      <c r="C124" s="120" t="s">
        <v>796</v>
      </c>
      <c r="D124" s="2" t="s">
        <v>27</v>
      </c>
      <c r="E124" s="4" t="s">
        <v>62</v>
      </c>
      <c r="F124" s="4" t="s">
        <v>27</v>
      </c>
      <c r="G124" s="4" t="s">
        <v>101</v>
      </c>
      <c r="H124" s="29">
        <v>3.5</v>
      </c>
      <c r="I124" s="29">
        <v>8.1</v>
      </c>
      <c r="J124" s="29">
        <v>0</v>
      </c>
      <c r="K124" s="29">
        <f t="shared" si="57"/>
        <v>8.1</v>
      </c>
      <c r="L124" s="40" t="s">
        <v>30</v>
      </c>
      <c r="M124" s="40" t="s">
        <v>64</v>
      </c>
      <c r="N124" s="48" t="e">
        <f>IF(#REF!=0,"2018-19","2019-20")</f>
        <v>#REF!</v>
      </c>
      <c r="O124" s="29">
        <v>1.55</v>
      </c>
      <c r="P124" s="29">
        <v>0</v>
      </c>
      <c r="Q124" s="29">
        <f t="shared" si="31"/>
        <v>1.55</v>
      </c>
      <c r="R124" s="29">
        <f t="shared" si="74"/>
        <v>6.55</v>
      </c>
      <c r="S124" s="29">
        <f t="shared" si="74"/>
        <v>0</v>
      </c>
      <c r="T124" s="29">
        <f t="shared" si="32"/>
        <v>6.55</v>
      </c>
      <c r="U124" s="29">
        <v>0</v>
      </c>
      <c r="V124" s="29">
        <v>0</v>
      </c>
      <c r="W124" s="105">
        <v>0</v>
      </c>
      <c r="X124" s="54">
        <f t="shared" si="33"/>
        <v>0</v>
      </c>
      <c r="Y124" s="29">
        <v>0</v>
      </c>
      <c r="Z124" s="105">
        <v>0</v>
      </c>
      <c r="AA124" s="54">
        <f t="shared" si="34"/>
        <v>0</v>
      </c>
      <c r="AB124" s="54">
        <v>0</v>
      </c>
      <c r="AC124" s="54">
        <v>0</v>
      </c>
      <c r="AD124" s="54">
        <v>0</v>
      </c>
      <c r="AE124" s="54">
        <v>0</v>
      </c>
      <c r="AF124" s="54">
        <v>0</v>
      </c>
      <c r="AG124" s="54"/>
      <c r="AH124" s="54">
        <v>0</v>
      </c>
      <c r="AI124" s="54">
        <v>0</v>
      </c>
      <c r="AJ124" s="54">
        <f t="shared" si="75"/>
        <v>0</v>
      </c>
      <c r="AK124" s="54">
        <f t="shared" si="36"/>
        <v>0</v>
      </c>
      <c r="AL124" s="54">
        <f t="shared" si="37"/>
        <v>0</v>
      </c>
      <c r="AM124" s="54">
        <f t="shared" si="38"/>
        <v>0</v>
      </c>
      <c r="AN124" s="54"/>
      <c r="AO124" s="54"/>
      <c r="AP124" s="54">
        <f t="shared" si="76"/>
        <v>0</v>
      </c>
      <c r="AQ124" s="54"/>
      <c r="AR124" s="54"/>
      <c r="AS124" s="54"/>
      <c r="AT124" s="54"/>
      <c r="AU124" s="101"/>
      <c r="AV124" s="101"/>
      <c r="AW124" s="54"/>
      <c r="AX124" s="54"/>
      <c r="AY124" s="54">
        <f t="shared" si="40"/>
        <v>0</v>
      </c>
      <c r="AZ124" s="54"/>
      <c r="BA124" s="54"/>
      <c r="BB124" s="54"/>
      <c r="BC124" s="54"/>
      <c r="BD124" s="54"/>
      <c r="BE124" s="106">
        <f t="shared" si="41"/>
        <v>0</v>
      </c>
      <c r="BF124" s="106">
        <f t="shared" si="42"/>
        <v>0</v>
      </c>
      <c r="BG124" s="106">
        <f t="shared" si="43"/>
        <v>0</v>
      </c>
      <c r="BH124" s="106">
        <f t="shared" si="44"/>
        <v>0</v>
      </c>
      <c r="BI124" s="106">
        <f t="shared" si="45"/>
        <v>0</v>
      </c>
      <c r="BJ124" s="106">
        <f t="shared" si="46"/>
        <v>0</v>
      </c>
      <c r="BK124" s="106">
        <f t="shared" si="47"/>
        <v>0</v>
      </c>
      <c r="BL124" s="106">
        <f t="shared" si="48"/>
        <v>0</v>
      </c>
      <c r="BM124" s="106">
        <f t="shared" si="49"/>
        <v>0</v>
      </c>
      <c r="BN124" s="106">
        <f t="shared" si="49"/>
        <v>0</v>
      </c>
      <c r="BO124" s="106">
        <f t="shared" si="50"/>
        <v>0</v>
      </c>
      <c r="BP124" s="106">
        <f t="shared" si="51"/>
        <v>0</v>
      </c>
      <c r="BQ124" s="106">
        <f t="shared" si="52"/>
        <v>0</v>
      </c>
      <c r="BR124" s="106">
        <f t="shared" si="53"/>
        <v>0</v>
      </c>
      <c r="BS124" s="54">
        <v>0</v>
      </c>
      <c r="BT124" s="54">
        <v>0</v>
      </c>
      <c r="BU124" s="54">
        <v>0</v>
      </c>
      <c r="BV124" s="54">
        <f t="shared" si="67"/>
        <v>0</v>
      </c>
      <c r="BW124" s="54">
        <v>0</v>
      </c>
      <c r="BX124" s="54">
        <v>0</v>
      </c>
      <c r="BY124" s="54">
        <v>0</v>
      </c>
      <c r="BZ124" s="54">
        <v>0</v>
      </c>
      <c r="CA124" s="54">
        <v>0</v>
      </c>
      <c r="CB124" s="54">
        <v>0</v>
      </c>
      <c r="CC124" s="54">
        <f t="shared" si="54"/>
        <v>0</v>
      </c>
      <c r="CD124" s="54">
        <f t="shared" si="55"/>
        <v>0</v>
      </c>
      <c r="CE124" s="54">
        <f t="shared" si="56"/>
        <v>0</v>
      </c>
      <c r="CF124" s="45"/>
      <c r="CG124" s="63" t="s">
        <v>153</v>
      </c>
    </row>
    <row r="125" spans="1:85" ht="47.25">
      <c r="A125" s="14">
        <v>7</v>
      </c>
      <c r="B125" s="27" t="s">
        <v>160</v>
      </c>
      <c r="C125" s="120" t="s">
        <v>800</v>
      </c>
      <c r="D125" s="2" t="s">
        <v>27</v>
      </c>
      <c r="E125" s="4" t="s">
        <v>81</v>
      </c>
      <c r="F125" s="4" t="s">
        <v>27</v>
      </c>
      <c r="G125" s="4" t="s">
        <v>92</v>
      </c>
      <c r="H125" s="29">
        <v>6</v>
      </c>
      <c r="I125" s="29">
        <v>8.1300000000000008</v>
      </c>
      <c r="J125" s="29">
        <v>0</v>
      </c>
      <c r="K125" s="29">
        <f t="shared" si="57"/>
        <v>8.1300000000000008</v>
      </c>
      <c r="L125" s="40" t="s">
        <v>30</v>
      </c>
      <c r="M125" s="40" t="s">
        <v>48</v>
      </c>
      <c r="N125" s="48" t="e">
        <f>IF(#REF!=0,"2018-19","2019-20")</f>
        <v>#REF!</v>
      </c>
      <c r="O125" s="29">
        <v>3.2800000000000002</v>
      </c>
      <c r="P125" s="29">
        <v>0</v>
      </c>
      <c r="Q125" s="29">
        <f t="shared" si="31"/>
        <v>3.2800000000000002</v>
      </c>
      <c r="R125" s="29">
        <f t="shared" si="74"/>
        <v>4.8500000000000005</v>
      </c>
      <c r="S125" s="29">
        <f t="shared" si="74"/>
        <v>0</v>
      </c>
      <c r="T125" s="29">
        <f t="shared" si="32"/>
        <v>4.8500000000000005</v>
      </c>
      <c r="U125" s="29">
        <v>0</v>
      </c>
      <c r="V125" s="29">
        <v>2.7</v>
      </c>
      <c r="W125" s="105">
        <v>0.30000000000000004</v>
      </c>
      <c r="X125" s="54">
        <f t="shared" si="33"/>
        <v>3</v>
      </c>
      <c r="Y125" s="29">
        <v>2.7</v>
      </c>
      <c r="Z125" s="105">
        <v>0.30000000000000004</v>
      </c>
      <c r="AA125" s="54">
        <f t="shared" si="34"/>
        <v>3</v>
      </c>
      <c r="AB125" s="54">
        <v>0</v>
      </c>
      <c r="AC125" s="54">
        <v>0</v>
      </c>
      <c r="AD125" s="54">
        <v>0</v>
      </c>
      <c r="AE125" s="54">
        <v>0</v>
      </c>
      <c r="AF125" s="54">
        <v>0</v>
      </c>
      <c r="AG125" s="54"/>
      <c r="AH125" s="54">
        <v>0</v>
      </c>
      <c r="AI125" s="54">
        <v>0</v>
      </c>
      <c r="AJ125" s="54">
        <f t="shared" si="75"/>
        <v>0</v>
      </c>
      <c r="AK125" s="54">
        <f t="shared" si="36"/>
        <v>2.7</v>
      </c>
      <c r="AL125" s="54">
        <f t="shared" si="37"/>
        <v>0.30000000000000004</v>
      </c>
      <c r="AM125" s="54">
        <f t="shared" si="38"/>
        <v>3</v>
      </c>
      <c r="AN125" s="54"/>
      <c r="AO125" s="54"/>
      <c r="AP125" s="54">
        <f t="shared" si="76"/>
        <v>0</v>
      </c>
      <c r="AQ125" s="54"/>
      <c r="AR125" s="54"/>
      <c r="AS125" s="54"/>
      <c r="AT125" s="54"/>
      <c r="AU125" s="101"/>
      <c r="AV125" s="101"/>
      <c r="AW125" s="54"/>
      <c r="AX125" s="54"/>
      <c r="AY125" s="54">
        <f t="shared" si="40"/>
        <v>0</v>
      </c>
      <c r="AZ125" s="54"/>
      <c r="BA125" s="54"/>
      <c r="BB125" s="54"/>
      <c r="BC125" s="54"/>
      <c r="BD125" s="54"/>
      <c r="BE125" s="106">
        <f t="shared" si="41"/>
        <v>2.7</v>
      </c>
      <c r="BF125" s="106">
        <f t="shared" si="42"/>
        <v>0.30000000000000004</v>
      </c>
      <c r="BG125" s="106">
        <f t="shared" si="43"/>
        <v>3</v>
      </c>
      <c r="BH125" s="106">
        <f t="shared" si="44"/>
        <v>0</v>
      </c>
      <c r="BI125" s="106">
        <f t="shared" si="45"/>
        <v>0</v>
      </c>
      <c r="BJ125" s="106">
        <f t="shared" si="46"/>
        <v>0</v>
      </c>
      <c r="BK125" s="106">
        <f t="shared" si="47"/>
        <v>0</v>
      </c>
      <c r="BL125" s="106">
        <f t="shared" si="48"/>
        <v>0</v>
      </c>
      <c r="BM125" s="106">
        <f t="shared" si="49"/>
        <v>0</v>
      </c>
      <c r="BN125" s="106">
        <f t="shared" si="49"/>
        <v>0</v>
      </c>
      <c r="BO125" s="106">
        <f t="shared" si="50"/>
        <v>0</v>
      </c>
      <c r="BP125" s="106">
        <f t="shared" si="51"/>
        <v>2.7</v>
      </c>
      <c r="BQ125" s="106">
        <f t="shared" si="52"/>
        <v>0.30000000000000004</v>
      </c>
      <c r="BR125" s="106">
        <f t="shared" si="53"/>
        <v>3</v>
      </c>
      <c r="BS125" s="54">
        <v>0</v>
      </c>
      <c r="BT125" s="54">
        <v>2.7</v>
      </c>
      <c r="BU125" s="54">
        <v>0.3</v>
      </c>
      <c r="BV125" s="54">
        <f t="shared" si="67"/>
        <v>3</v>
      </c>
      <c r="BW125" s="54">
        <v>0</v>
      </c>
      <c r="BX125" s="54">
        <v>0</v>
      </c>
      <c r="BY125" s="54">
        <v>0</v>
      </c>
      <c r="BZ125" s="54">
        <v>0</v>
      </c>
      <c r="CA125" s="54">
        <v>0</v>
      </c>
      <c r="CB125" s="54">
        <v>0</v>
      </c>
      <c r="CC125" s="54">
        <f t="shared" si="54"/>
        <v>2.7</v>
      </c>
      <c r="CD125" s="54">
        <f t="shared" si="55"/>
        <v>0.3</v>
      </c>
      <c r="CE125" s="54">
        <f t="shared" si="56"/>
        <v>3</v>
      </c>
      <c r="CF125" s="44" t="s">
        <v>71</v>
      </c>
      <c r="CG125" s="63" t="s">
        <v>814</v>
      </c>
    </row>
    <row r="126" spans="1:85" ht="47.25">
      <c r="A126" s="14">
        <v>8</v>
      </c>
      <c r="B126" s="27" t="s">
        <v>161</v>
      </c>
      <c r="C126" s="120" t="s">
        <v>801</v>
      </c>
      <c r="D126" s="2" t="s">
        <v>27</v>
      </c>
      <c r="E126" s="4" t="s">
        <v>62</v>
      </c>
      <c r="F126" s="4" t="s">
        <v>27</v>
      </c>
      <c r="G126" s="4" t="s">
        <v>27</v>
      </c>
      <c r="H126" s="29">
        <v>3.5</v>
      </c>
      <c r="I126" s="29">
        <v>10.31</v>
      </c>
      <c r="J126" s="29">
        <v>0</v>
      </c>
      <c r="K126" s="29">
        <f t="shared" si="57"/>
        <v>10.31</v>
      </c>
      <c r="L126" s="40" t="s">
        <v>30</v>
      </c>
      <c r="M126" s="40" t="s">
        <v>48</v>
      </c>
      <c r="N126" s="48" t="e">
        <f>IF(#REF!=0,"2018-19","2019-20")</f>
        <v>#REF!</v>
      </c>
      <c r="O126" s="29">
        <v>4.0599999999999996</v>
      </c>
      <c r="P126" s="29">
        <v>0</v>
      </c>
      <c r="Q126" s="29">
        <f t="shared" si="31"/>
        <v>4.0599999999999996</v>
      </c>
      <c r="R126" s="29">
        <f t="shared" si="74"/>
        <v>6.2500000000000009</v>
      </c>
      <c r="S126" s="29">
        <f t="shared" si="74"/>
        <v>0</v>
      </c>
      <c r="T126" s="29">
        <f t="shared" si="32"/>
        <v>6.2500000000000009</v>
      </c>
      <c r="U126" s="29">
        <v>0</v>
      </c>
      <c r="V126" s="29">
        <v>2.7</v>
      </c>
      <c r="W126" s="105">
        <v>0.30000000000000004</v>
      </c>
      <c r="X126" s="54">
        <f t="shared" si="33"/>
        <v>3</v>
      </c>
      <c r="Y126" s="29">
        <v>2.7</v>
      </c>
      <c r="Z126" s="105">
        <v>0.30000000000000004</v>
      </c>
      <c r="AA126" s="54">
        <f t="shared" si="34"/>
        <v>3</v>
      </c>
      <c r="AB126" s="54">
        <v>0</v>
      </c>
      <c r="AC126" s="54">
        <v>0</v>
      </c>
      <c r="AD126" s="54">
        <v>0</v>
      </c>
      <c r="AE126" s="54">
        <v>1.65</v>
      </c>
      <c r="AF126" s="54">
        <v>0.18</v>
      </c>
      <c r="AG126" s="54"/>
      <c r="AH126" s="54">
        <v>0</v>
      </c>
      <c r="AI126" s="54">
        <v>0</v>
      </c>
      <c r="AJ126" s="54">
        <f t="shared" si="75"/>
        <v>0</v>
      </c>
      <c r="AK126" s="54">
        <f t="shared" si="36"/>
        <v>4.3499999999999996</v>
      </c>
      <c r="AL126" s="54">
        <f t="shared" si="37"/>
        <v>0.48000000000000004</v>
      </c>
      <c r="AM126" s="54">
        <f t="shared" si="38"/>
        <v>4.83</v>
      </c>
      <c r="AN126" s="54">
        <v>0.14000000000000001</v>
      </c>
      <c r="AO126" s="54">
        <v>0</v>
      </c>
      <c r="AP126" s="54">
        <f t="shared" si="76"/>
        <v>0.14000000000000001</v>
      </c>
      <c r="AQ126" s="54">
        <v>0</v>
      </c>
      <c r="AR126" s="54">
        <v>0</v>
      </c>
      <c r="AS126" s="54">
        <v>0</v>
      </c>
      <c r="AT126" s="54">
        <v>1.65</v>
      </c>
      <c r="AU126" s="101">
        <v>0.04</v>
      </c>
      <c r="AV126" s="101"/>
      <c r="AW126" s="54"/>
      <c r="AX126" s="54"/>
      <c r="AY126" s="54">
        <f t="shared" si="40"/>
        <v>0</v>
      </c>
      <c r="AZ126" s="54"/>
      <c r="BA126" s="54"/>
      <c r="BB126" s="54"/>
      <c r="BC126" s="54"/>
      <c r="BD126" s="54"/>
      <c r="BE126" s="106">
        <f t="shared" si="41"/>
        <v>2.56</v>
      </c>
      <c r="BF126" s="106">
        <f t="shared" si="42"/>
        <v>0.30000000000000004</v>
      </c>
      <c r="BG126" s="106">
        <f t="shared" si="43"/>
        <v>2.8600000000000003</v>
      </c>
      <c r="BH126" s="106">
        <f t="shared" si="44"/>
        <v>0</v>
      </c>
      <c r="BI126" s="106">
        <f t="shared" si="45"/>
        <v>0</v>
      </c>
      <c r="BJ126" s="106">
        <f t="shared" si="46"/>
        <v>0</v>
      </c>
      <c r="BK126" s="106">
        <f t="shared" si="47"/>
        <v>0</v>
      </c>
      <c r="BL126" s="106">
        <f t="shared" si="48"/>
        <v>0</v>
      </c>
      <c r="BM126" s="106">
        <f t="shared" si="49"/>
        <v>0</v>
      </c>
      <c r="BN126" s="106">
        <f t="shared" si="49"/>
        <v>0.13999999999999999</v>
      </c>
      <c r="BO126" s="106">
        <f t="shared" si="50"/>
        <v>0.13999999999999999</v>
      </c>
      <c r="BP126" s="106">
        <f t="shared" si="51"/>
        <v>2.56</v>
      </c>
      <c r="BQ126" s="106">
        <f t="shared" si="52"/>
        <v>0.44000000000000006</v>
      </c>
      <c r="BR126" s="106">
        <f t="shared" si="53"/>
        <v>3</v>
      </c>
      <c r="BS126" s="54">
        <v>0</v>
      </c>
      <c r="BT126" s="54">
        <v>2.7</v>
      </c>
      <c r="BU126" s="54">
        <v>0.3</v>
      </c>
      <c r="BV126" s="54">
        <f t="shared" si="67"/>
        <v>3</v>
      </c>
      <c r="BW126" s="54">
        <v>0</v>
      </c>
      <c r="BX126" s="54">
        <v>0</v>
      </c>
      <c r="BY126" s="54">
        <v>0</v>
      </c>
      <c r="BZ126" s="54">
        <v>0</v>
      </c>
      <c r="CA126" s="54">
        <v>0</v>
      </c>
      <c r="CB126" s="54">
        <v>0</v>
      </c>
      <c r="CC126" s="54">
        <f t="shared" si="54"/>
        <v>2.7</v>
      </c>
      <c r="CD126" s="54">
        <f t="shared" si="55"/>
        <v>0.3</v>
      </c>
      <c r="CE126" s="54">
        <f t="shared" si="56"/>
        <v>3</v>
      </c>
      <c r="CF126" s="44" t="s">
        <v>71</v>
      </c>
      <c r="CG126" s="63" t="s">
        <v>40</v>
      </c>
    </row>
    <row r="127" spans="1:85" ht="31.5">
      <c r="A127" s="14">
        <v>9</v>
      </c>
      <c r="B127" s="27" t="s">
        <v>162</v>
      </c>
      <c r="C127" s="120" t="s">
        <v>798</v>
      </c>
      <c r="D127" s="2" t="s">
        <v>27</v>
      </c>
      <c r="E127" s="4"/>
      <c r="F127" s="4" t="s">
        <v>27</v>
      </c>
      <c r="G127" s="4" t="s">
        <v>27</v>
      </c>
      <c r="H127" s="29">
        <v>3.5</v>
      </c>
      <c r="I127" s="29">
        <v>35</v>
      </c>
      <c r="J127" s="29">
        <v>0</v>
      </c>
      <c r="K127" s="29">
        <f t="shared" si="57"/>
        <v>35</v>
      </c>
      <c r="L127" s="40" t="s">
        <v>30</v>
      </c>
      <c r="M127" s="40" t="s">
        <v>48</v>
      </c>
      <c r="N127" s="48" t="e">
        <f>IF(#REF!=0,"2018-19","2019-20")</f>
        <v>#REF!</v>
      </c>
      <c r="O127" s="29">
        <v>0</v>
      </c>
      <c r="P127" s="29">
        <v>0</v>
      </c>
      <c r="Q127" s="29">
        <f t="shared" si="31"/>
        <v>0</v>
      </c>
      <c r="R127" s="29">
        <f t="shared" si="74"/>
        <v>35</v>
      </c>
      <c r="S127" s="29">
        <f t="shared" si="74"/>
        <v>0</v>
      </c>
      <c r="T127" s="29">
        <f t="shared" si="32"/>
        <v>35</v>
      </c>
      <c r="U127" s="29">
        <v>0</v>
      </c>
      <c r="V127" s="29">
        <v>0.35099999999999998</v>
      </c>
      <c r="W127" s="105">
        <v>3.9000000000000007E-2</v>
      </c>
      <c r="X127" s="54">
        <f t="shared" si="33"/>
        <v>0.39</v>
      </c>
      <c r="Y127" s="29">
        <v>0.35099999999999998</v>
      </c>
      <c r="Z127" s="105">
        <v>3.9000000000000007E-2</v>
      </c>
      <c r="AA127" s="54">
        <f t="shared" si="34"/>
        <v>0.39</v>
      </c>
      <c r="AB127" s="54">
        <v>0</v>
      </c>
      <c r="AC127" s="54">
        <v>3.65</v>
      </c>
      <c r="AD127" s="54">
        <v>0.4</v>
      </c>
      <c r="AE127" s="54">
        <v>4.41</v>
      </c>
      <c r="AF127" s="54">
        <v>0.49</v>
      </c>
      <c r="AG127" s="54"/>
      <c r="AH127" s="54">
        <v>0</v>
      </c>
      <c r="AI127" s="54">
        <v>0</v>
      </c>
      <c r="AJ127" s="54">
        <f t="shared" si="75"/>
        <v>0</v>
      </c>
      <c r="AK127" s="54">
        <f t="shared" si="36"/>
        <v>8.4109999999999996</v>
      </c>
      <c r="AL127" s="54">
        <f t="shared" si="37"/>
        <v>0.92900000000000005</v>
      </c>
      <c r="AM127" s="54">
        <f t="shared" si="38"/>
        <v>9.34</v>
      </c>
      <c r="AN127" s="54"/>
      <c r="AO127" s="54"/>
      <c r="AP127" s="54">
        <f t="shared" si="76"/>
        <v>0</v>
      </c>
      <c r="AQ127" s="54"/>
      <c r="AR127" s="54"/>
      <c r="AS127" s="54"/>
      <c r="AT127" s="54"/>
      <c r="AU127" s="101"/>
      <c r="AV127" s="101"/>
      <c r="AW127" s="54"/>
      <c r="AX127" s="54"/>
      <c r="AY127" s="54">
        <f t="shared" si="40"/>
        <v>0</v>
      </c>
      <c r="AZ127" s="54"/>
      <c r="BA127" s="54"/>
      <c r="BB127" s="54"/>
      <c r="BC127" s="54"/>
      <c r="BD127" s="54"/>
      <c r="BE127" s="106">
        <f t="shared" si="41"/>
        <v>0.35099999999999998</v>
      </c>
      <c r="BF127" s="106">
        <f t="shared" si="42"/>
        <v>3.9000000000000007E-2</v>
      </c>
      <c r="BG127" s="106">
        <f t="shared" si="43"/>
        <v>0.39</v>
      </c>
      <c r="BH127" s="106">
        <f t="shared" si="44"/>
        <v>0</v>
      </c>
      <c r="BI127" s="106">
        <f t="shared" si="45"/>
        <v>0</v>
      </c>
      <c r="BJ127" s="106">
        <f t="shared" si="46"/>
        <v>3.65</v>
      </c>
      <c r="BK127" s="106">
        <f t="shared" si="47"/>
        <v>0.4</v>
      </c>
      <c r="BL127" s="106">
        <f t="shared" si="48"/>
        <v>4.05</v>
      </c>
      <c r="BM127" s="106">
        <f t="shared" si="49"/>
        <v>4.41</v>
      </c>
      <c r="BN127" s="106">
        <f t="shared" si="49"/>
        <v>0.49</v>
      </c>
      <c r="BO127" s="106">
        <f t="shared" si="50"/>
        <v>4.9000000000000004</v>
      </c>
      <c r="BP127" s="106">
        <f t="shared" si="51"/>
        <v>8.4109999999999996</v>
      </c>
      <c r="BQ127" s="106">
        <f t="shared" si="52"/>
        <v>0.92900000000000005</v>
      </c>
      <c r="BR127" s="106">
        <f t="shared" si="53"/>
        <v>9.34</v>
      </c>
      <c r="BS127" s="54">
        <v>0</v>
      </c>
      <c r="BT127" s="54">
        <v>0</v>
      </c>
      <c r="BU127" s="54">
        <v>0</v>
      </c>
      <c r="BV127" s="54">
        <f t="shared" si="67"/>
        <v>0</v>
      </c>
      <c r="BW127" s="54">
        <v>0</v>
      </c>
      <c r="BX127" s="54">
        <v>0</v>
      </c>
      <c r="BY127" s="54">
        <v>0</v>
      </c>
      <c r="BZ127" s="54">
        <v>0</v>
      </c>
      <c r="CA127" s="54">
        <v>0</v>
      </c>
      <c r="CB127" s="54">
        <v>0</v>
      </c>
      <c r="CC127" s="54">
        <f t="shared" si="54"/>
        <v>0</v>
      </c>
      <c r="CD127" s="54">
        <f t="shared" si="55"/>
        <v>0</v>
      </c>
      <c r="CE127" s="54">
        <f t="shared" si="56"/>
        <v>0</v>
      </c>
      <c r="CF127" s="44" t="s">
        <v>71</v>
      </c>
      <c r="CG127" s="63" t="s">
        <v>40</v>
      </c>
    </row>
    <row r="128" spans="1:85" ht="31.5">
      <c r="A128" s="14">
        <v>11</v>
      </c>
      <c r="B128" s="27" t="s">
        <v>163</v>
      </c>
      <c r="C128" s="120" t="s">
        <v>796</v>
      </c>
      <c r="D128" s="2" t="s">
        <v>27</v>
      </c>
      <c r="E128" s="4" t="s">
        <v>62</v>
      </c>
      <c r="F128" s="4" t="s">
        <v>27</v>
      </c>
      <c r="G128" s="4" t="s">
        <v>67</v>
      </c>
      <c r="H128" s="29">
        <v>4</v>
      </c>
      <c r="I128" s="29">
        <v>2</v>
      </c>
      <c r="J128" s="29">
        <v>3</v>
      </c>
      <c r="K128" s="29">
        <f t="shared" si="57"/>
        <v>5</v>
      </c>
      <c r="L128" s="40" t="s">
        <v>30</v>
      </c>
      <c r="M128" s="40" t="s">
        <v>58</v>
      </c>
      <c r="N128" s="48" t="e">
        <f>IF(#REF!=0,"2018-19","2019-20")</f>
        <v>#REF!</v>
      </c>
      <c r="O128" s="29">
        <v>0</v>
      </c>
      <c r="P128" s="29">
        <v>0</v>
      </c>
      <c r="Q128" s="29">
        <f t="shared" si="31"/>
        <v>0</v>
      </c>
      <c r="R128" s="29">
        <f t="shared" si="74"/>
        <v>2</v>
      </c>
      <c r="S128" s="29">
        <f t="shared" si="74"/>
        <v>3</v>
      </c>
      <c r="T128" s="29">
        <f t="shared" si="32"/>
        <v>5</v>
      </c>
      <c r="U128" s="29">
        <v>3</v>
      </c>
      <c r="V128" s="29">
        <v>0.9</v>
      </c>
      <c r="W128" s="105">
        <v>0.1</v>
      </c>
      <c r="X128" s="54">
        <f t="shared" si="33"/>
        <v>1</v>
      </c>
      <c r="Y128" s="29">
        <v>0.9</v>
      </c>
      <c r="Z128" s="105">
        <v>0.1</v>
      </c>
      <c r="AA128" s="54">
        <f t="shared" si="34"/>
        <v>1</v>
      </c>
      <c r="AB128" s="54">
        <v>0</v>
      </c>
      <c r="AC128" s="54">
        <v>0</v>
      </c>
      <c r="AD128" s="54">
        <v>0</v>
      </c>
      <c r="AE128" s="54">
        <v>0</v>
      </c>
      <c r="AF128" s="54">
        <v>0</v>
      </c>
      <c r="AG128" s="54"/>
      <c r="AH128" s="54">
        <v>0</v>
      </c>
      <c r="AI128" s="54">
        <v>0</v>
      </c>
      <c r="AJ128" s="54">
        <f t="shared" si="75"/>
        <v>0</v>
      </c>
      <c r="AK128" s="54">
        <f t="shared" si="36"/>
        <v>0.9</v>
      </c>
      <c r="AL128" s="54">
        <f t="shared" si="37"/>
        <v>0.1</v>
      </c>
      <c r="AM128" s="54">
        <f t="shared" si="38"/>
        <v>1</v>
      </c>
      <c r="AN128" s="54"/>
      <c r="AO128" s="54"/>
      <c r="AP128" s="54">
        <f t="shared" si="76"/>
        <v>0</v>
      </c>
      <c r="AQ128" s="54"/>
      <c r="AR128" s="54"/>
      <c r="AS128" s="54"/>
      <c r="AT128" s="54"/>
      <c r="AU128" s="101"/>
      <c r="AV128" s="101"/>
      <c r="AW128" s="54"/>
      <c r="AX128" s="54"/>
      <c r="AY128" s="54">
        <f t="shared" si="40"/>
        <v>0</v>
      </c>
      <c r="AZ128" s="54"/>
      <c r="BA128" s="54"/>
      <c r="BB128" s="54"/>
      <c r="BC128" s="54"/>
      <c r="BD128" s="54"/>
      <c r="BE128" s="106">
        <f t="shared" si="41"/>
        <v>0.9</v>
      </c>
      <c r="BF128" s="106">
        <f t="shared" si="42"/>
        <v>0.1</v>
      </c>
      <c r="BG128" s="106">
        <f t="shared" si="43"/>
        <v>1</v>
      </c>
      <c r="BH128" s="106">
        <f t="shared" si="44"/>
        <v>0</v>
      </c>
      <c r="BI128" s="106">
        <f t="shared" si="45"/>
        <v>0</v>
      </c>
      <c r="BJ128" s="106">
        <f t="shared" si="46"/>
        <v>0</v>
      </c>
      <c r="BK128" s="106">
        <f t="shared" si="47"/>
        <v>0</v>
      </c>
      <c r="BL128" s="106">
        <f t="shared" si="48"/>
        <v>0</v>
      </c>
      <c r="BM128" s="106">
        <f t="shared" si="49"/>
        <v>0</v>
      </c>
      <c r="BN128" s="106">
        <f t="shared" si="49"/>
        <v>0</v>
      </c>
      <c r="BO128" s="106">
        <f t="shared" si="50"/>
        <v>0</v>
      </c>
      <c r="BP128" s="106">
        <f t="shared" si="51"/>
        <v>0.9</v>
      </c>
      <c r="BQ128" s="106">
        <f t="shared" si="52"/>
        <v>0.1</v>
      </c>
      <c r="BR128" s="106">
        <f t="shared" si="53"/>
        <v>1</v>
      </c>
      <c r="BS128" s="54">
        <v>0</v>
      </c>
      <c r="BT128" s="54">
        <v>0</v>
      </c>
      <c r="BU128" s="54">
        <v>0</v>
      </c>
      <c r="BV128" s="54">
        <f t="shared" si="67"/>
        <v>0</v>
      </c>
      <c r="BW128" s="54">
        <v>0</v>
      </c>
      <c r="BX128" s="54">
        <v>0</v>
      </c>
      <c r="BY128" s="54">
        <v>0</v>
      </c>
      <c r="BZ128" s="54">
        <v>0</v>
      </c>
      <c r="CA128" s="54">
        <v>0</v>
      </c>
      <c r="CB128" s="54">
        <v>0</v>
      </c>
      <c r="CC128" s="54">
        <f t="shared" si="54"/>
        <v>0</v>
      </c>
      <c r="CD128" s="54">
        <f t="shared" si="55"/>
        <v>0</v>
      </c>
      <c r="CE128" s="54">
        <f t="shared" si="56"/>
        <v>0</v>
      </c>
      <c r="CF128" s="44" t="s">
        <v>71</v>
      </c>
      <c r="CG128" s="63" t="s">
        <v>40</v>
      </c>
    </row>
    <row r="129" spans="1:85" ht="31.5">
      <c r="A129" s="14">
        <v>12</v>
      </c>
      <c r="B129" s="27" t="s">
        <v>164</v>
      </c>
      <c r="C129" s="120" t="s">
        <v>797</v>
      </c>
      <c r="D129" s="2" t="s">
        <v>27</v>
      </c>
      <c r="E129" s="4" t="s">
        <v>62</v>
      </c>
      <c r="F129" s="4" t="s">
        <v>27</v>
      </c>
      <c r="G129" s="4" t="s">
        <v>27</v>
      </c>
      <c r="H129" s="29">
        <v>3.5</v>
      </c>
      <c r="I129" s="29">
        <v>5</v>
      </c>
      <c r="J129" s="29">
        <v>0</v>
      </c>
      <c r="K129" s="29">
        <f t="shared" si="57"/>
        <v>5</v>
      </c>
      <c r="L129" s="40" t="s">
        <v>57</v>
      </c>
      <c r="M129" s="40" t="s">
        <v>58</v>
      </c>
      <c r="N129" s="48" t="e">
        <f>IF(#REF!=0,"2018-19","2019-20")</f>
        <v>#REF!</v>
      </c>
      <c r="O129" s="29">
        <v>0</v>
      </c>
      <c r="P129" s="29">
        <v>0</v>
      </c>
      <c r="Q129" s="29">
        <f t="shared" si="31"/>
        <v>0</v>
      </c>
      <c r="R129" s="29">
        <f t="shared" si="74"/>
        <v>5</v>
      </c>
      <c r="S129" s="29">
        <f t="shared" si="74"/>
        <v>0</v>
      </c>
      <c r="T129" s="29">
        <f t="shared" si="32"/>
        <v>5</v>
      </c>
      <c r="U129" s="29">
        <v>0</v>
      </c>
      <c r="V129" s="29">
        <v>1.8</v>
      </c>
      <c r="W129" s="105">
        <v>0.2</v>
      </c>
      <c r="X129" s="54">
        <f t="shared" si="33"/>
        <v>2</v>
      </c>
      <c r="Y129" s="29">
        <v>1.8</v>
      </c>
      <c r="Z129" s="105">
        <v>0.2</v>
      </c>
      <c r="AA129" s="54">
        <f t="shared" si="34"/>
        <v>2</v>
      </c>
      <c r="AB129" s="54">
        <v>0</v>
      </c>
      <c r="AC129" s="54">
        <v>0</v>
      </c>
      <c r="AD129" s="54">
        <v>0</v>
      </c>
      <c r="AE129" s="54">
        <v>0</v>
      </c>
      <c r="AF129" s="54">
        <v>0</v>
      </c>
      <c r="AG129" s="54"/>
      <c r="AH129" s="54">
        <v>0</v>
      </c>
      <c r="AI129" s="54">
        <v>0</v>
      </c>
      <c r="AJ129" s="54">
        <f t="shared" si="75"/>
        <v>0</v>
      </c>
      <c r="AK129" s="54">
        <f t="shared" si="36"/>
        <v>1.8</v>
      </c>
      <c r="AL129" s="54">
        <f t="shared" si="37"/>
        <v>0.2</v>
      </c>
      <c r="AM129" s="54">
        <f t="shared" si="38"/>
        <v>2</v>
      </c>
      <c r="AN129" s="54"/>
      <c r="AO129" s="54"/>
      <c r="AP129" s="54">
        <f t="shared" si="76"/>
        <v>0</v>
      </c>
      <c r="AQ129" s="54"/>
      <c r="AR129" s="54"/>
      <c r="AS129" s="54"/>
      <c r="AT129" s="54"/>
      <c r="AU129" s="101"/>
      <c r="AV129" s="101"/>
      <c r="AW129" s="54"/>
      <c r="AX129" s="54"/>
      <c r="AY129" s="54">
        <f t="shared" si="40"/>
        <v>0</v>
      </c>
      <c r="AZ129" s="54"/>
      <c r="BA129" s="54"/>
      <c r="BB129" s="54"/>
      <c r="BC129" s="54"/>
      <c r="BD129" s="54"/>
      <c r="BE129" s="106">
        <f t="shared" si="41"/>
        <v>1.8</v>
      </c>
      <c r="BF129" s="106">
        <f t="shared" si="42"/>
        <v>0.2</v>
      </c>
      <c r="BG129" s="106">
        <f t="shared" si="43"/>
        <v>2</v>
      </c>
      <c r="BH129" s="106">
        <f t="shared" si="44"/>
        <v>0</v>
      </c>
      <c r="BI129" s="106">
        <f t="shared" si="45"/>
        <v>0</v>
      </c>
      <c r="BJ129" s="106">
        <f t="shared" si="46"/>
        <v>0</v>
      </c>
      <c r="BK129" s="106">
        <f t="shared" si="47"/>
        <v>0</v>
      </c>
      <c r="BL129" s="106">
        <f t="shared" si="48"/>
        <v>0</v>
      </c>
      <c r="BM129" s="106">
        <f t="shared" si="49"/>
        <v>0</v>
      </c>
      <c r="BN129" s="106">
        <f t="shared" si="49"/>
        <v>0</v>
      </c>
      <c r="BO129" s="106">
        <f t="shared" si="50"/>
        <v>0</v>
      </c>
      <c r="BP129" s="106">
        <f t="shared" si="51"/>
        <v>1.8</v>
      </c>
      <c r="BQ129" s="106">
        <f t="shared" si="52"/>
        <v>0.2</v>
      </c>
      <c r="BR129" s="106">
        <f t="shared" si="53"/>
        <v>2</v>
      </c>
      <c r="BS129" s="54">
        <v>0</v>
      </c>
      <c r="BT129" s="54">
        <v>1.8</v>
      </c>
      <c r="BU129" s="54">
        <v>0.2</v>
      </c>
      <c r="BV129" s="54">
        <f t="shared" si="67"/>
        <v>2</v>
      </c>
      <c r="BW129" s="54">
        <v>0</v>
      </c>
      <c r="BX129" s="54">
        <v>0</v>
      </c>
      <c r="BY129" s="54">
        <v>0</v>
      </c>
      <c r="BZ129" s="54">
        <v>0</v>
      </c>
      <c r="CA129" s="54">
        <v>0</v>
      </c>
      <c r="CB129" s="54">
        <v>0</v>
      </c>
      <c r="CC129" s="54">
        <f t="shared" si="54"/>
        <v>1.8</v>
      </c>
      <c r="CD129" s="54">
        <f t="shared" si="55"/>
        <v>0.2</v>
      </c>
      <c r="CE129" s="54">
        <f t="shared" si="56"/>
        <v>2</v>
      </c>
      <c r="CF129" s="44" t="s">
        <v>71</v>
      </c>
      <c r="CG129" s="63" t="s">
        <v>40</v>
      </c>
    </row>
    <row r="130" spans="1:85" ht="31.5">
      <c r="A130" s="14">
        <v>13</v>
      </c>
      <c r="B130" s="27" t="s">
        <v>165</v>
      </c>
      <c r="C130" s="120" t="s">
        <v>800</v>
      </c>
      <c r="D130" s="2" t="s">
        <v>27</v>
      </c>
      <c r="E130" s="4" t="s">
        <v>81</v>
      </c>
      <c r="F130" s="4" t="s">
        <v>27</v>
      </c>
      <c r="G130" s="4" t="s">
        <v>87</v>
      </c>
      <c r="H130" s="29">
        <v>4</v>
      </c>
      <c r="I130" s="29">
        <v>5</v>
      </c>
      <c r="J130" s="29">
        <v>0</v>
      </c>
      <c r="K130" s="29">
        <f t="shared" si="57"/>
        <v>5</v>
      </c>
      <c r="L130" s="40" t="s">
        <v>57</v>
      </c>
      <c r="M130" s="40" t="s">
        <v>58</v>
      </c>
      <c r="N130" s="48" t="e">
        <f>IF(#REF!=0,"2018-19","2019-20")</f>
        <v>#REF!</v>
      </c>
      <c r="O130" s="29">
        <v>0</v>
      </c>
      <c r="P130" s="29">
        <v>0</v>
      </c>
      <c r="Q130" s="29">
        <f t="shared" si="31"/>
        <v>0</v>
      </c>
      <c r="R130" s="29">
        <f t="shared" si="74"/>
        <v>5</v>
      </c>
      <c r="S130" s="29">
        <f t="shared" si="74"/>
        <v>0</v>
      </c>
      <c r="T130" s="29">
        <f t="shared" si="32"/>
        <v>5</v>
      </c>
      <c r="U130" s="29">
        <v>0</v>
      </c>
      <c r="V130" s="29">
        <v>1.8</v>
      </c>
      <c r="W130" s="105">
        <v>0.2</v>
      </c>
      <c r="X130" s="54">
        <f t="shared" si="33"/>
        <v>2</v>
      </c>
      <c r="Y130" s="29">
        <v>1.8</v>
      </c>
      <c r="Z130" s="105">
        <v>0.2</v>
      </c>
      <c r="AA130" s="54">
        <f t="shared" si="34"/>
        <v>2</v>
      </c>
      <c r="AB130" s="54">
        <v>0</v>
      </c>
      <c r="AC130" s="54">
        <v>0</v>
      </c>
      <c r="AD130" s="54">
        <v>0</v>
      </c>
      <c r="AE130" s="54">
        <v>0</v>
      </c>
      <c r="AF130" s="54">
        <v>0</v>
      </c>
      <c r="AG130" s="54"/>
      <c r="AH130" s="54">
        <v>0</v>
      </c>
      <c r="AI130" s="54">
        <v>0</v>
      </c>
      <c r="AJ130" s="54">
        <f t="shared" si="75"/>
        <v>0</v>
      </c>
      <c r="AK130" s="54">
        <f t="shared" si="36"/>
        <v>1.8</v>
      </c>
      <c r="AL130" s="54">
        <f t="shared" si="37"/>
        <v>0.2</v>
      </c>
      <c r="AM130" s="54">
        <f t="shared" si="38"/>
        <v>2</v>
      </c>
      <c r="AN130" s="54"/>
      <c r="AO130" s="54"/>
      <c r="AP130" s="54">
        <f t="shared" si="76"/>
        <v>0</v>
      </c>
      <c r="AQ130" s="54"/>
      <c r="AR130" s="54"/>
      <c r="AS130" s="54"/>
      <c r="AT130" s="54"/>
      <c r="AU130" s="101"/>
      <c r="AV130" s="101"/>
      <c r="AW130" s="54"/>
      <c r="AX130" s="54"/>
      <c r="AY130" s="54">
        <f t="shared" si="40"/>
        <v>0</v>
      </c>
      <c r="AZ130" s="54"/>
      <c r="BA130" s="54"/>
      <c r="BB130" s="54"/>
      <c r="BC130" s="54"/>
      <c r="BD130" s="54"/>
      <c r="BE130" s="106">
        <f t="shared" si="41"/>
        <v>1.8</v>
      </c>
      <c r="BF130" s="106">
        <f t="shared" si="42"/>
        <v>0.2</v>
      </c>
      <c r="BG130" s="106">
        <f t="shared" si="43"/>
        <v>2</v>
      </c>
      <c r="BH130" s="106">
        <f t="shared" si="44"/>
        <v>0</v>
      </c>
      <c r="BI130" s="106">
        <f t="shared" si="45"/>
        <v>0</v>
      </c>
      <c r="BJ130" s="106">
        <f t="shared" si="46"/>
        <v>0</v>
      </c>
      <c r="BK130" s="106">
        <f t="shared" si="47"/>
        <v>0</v>
      </c>
      <c r="BL130" s="106">
        <f t="shared" si="48"/>
        <v>0</v>
      </c>
      <c r="BM130" s="106">
        <f t="shared" si="49"/>
        <v>0</v>
      </c>
      <c r="BN130" s="106">
        <f t="shared" si="49"/>
        <v>0</v>
      </c>
      <c r="BO130" s="106">
        <f t="shared" si="50"/>
        <v>0</v>
      </c>
      <c r="BP130" s="106">
        <f t="shared" si="51"/>
        <v>1.8</v>
      </c>
      <c r="BQ130" s="106">
        <f t="shared" si="52"/>
        <v>0.2</v>
      </c>
      <c r="BR130" s="106">
        <f t="shared" si="53"/>
        <v>2</v>
      </c>
      <c r="BS130" s="54">
        <v>0</v>
      </c>
      <c r="BT130" s="54">
        <v>1.8</v>
      </c>
      <c r="BU130" s="54">
        <v>0.2</v>
      </c>
      <c r="BV130" s="54">
        <f t="shared" si="67"/>
        <v>2</v>
      </c>
      <c r="BW130" s="54">
        <v>0</v>
      </c>
      <c r="BX130" s="54">
        <v>0</v>
      </c>
      <c r="BY130" s="54">
        <v>0</v>
      </c>
      <c r="BZ130" s="54">
        <v>0</v>
      </c>
      <c r="CA130" s="54">
        <v>0</v>
      </c>
      <c r="CB130" s="54">
        <v>0</v>
      </c>
      <c r="CC130" s="54">
        <f t="shared" si="54"/>
        <v>1.8</v>
      </c>
      <c r="CD130" s="54">
        <f t="shared" si="55"/>
        <v>0.2</v>
      </c>
      <c r="CE130" s="54">
        <f t="shared" si="56"/>
        <v>2</v>
      </c>
      <c r="CF130" s="44" t="s">
        <v>71</v>
      </c>
      <c r="CG130" s="63" t="s">
        <v>40</v>
      </c>
    </row>
    <row r="131" spans="1:85" ht="31.5">
      <c r="A131" s="14">
        <v>14</v>
      </c>
      <c r="B131" s="27" t="s">
        <v>166</v>
      </c>
      <c r="C131" s="120" t="s">
        <v>800</v>
      </c>
      <c r="D131" s="2" t="s">
        <v>27</v>
      </c>
      <c r="E131" s="4" t="s">
        <v>81</v>
      </c>
      <c r="F131" s="4" t="s">
        <v>27</v>
      </c>
      <c r="G131" s="4" t="s">
        <v>85</v>
      </c>
      <c r="H131" s="29">
        <v>5.5</v>
      </c>
      <c r="I131" s="29">
        <v>5</v>
      </c>
      <c r="J131" s="29">
        <v>0</v>
      </c>
      <c r="K131" s="29">
        <f t="shared" si="57"/>
        <v>5</v>
      </c>
      <c r="L131" s="40" t="s">
        <v>57</v>
      </c>
      <c r="M131" s="40" t="s">
        <v>58</v>
      </c>
      <c r="N131" s="48" t="e">
        <f>IF(#REF!=0,"2018-19","2019-20")</f>
        <v>#REF!</v>
      </c>
      <c r="O131" s="29">
        <v>0</v>
      </c>
      <c r="P131" s="29">
        <v>0</v>
      </c>
      <c r="Q131" s="29">
        <f t="shared" si="31"/>
        <v>0</v>
      </c>
      <c r="R131" s="29">
        <f t="shared" si="74"/>
        <v>5</v>
      </c>
      <c r="S131" s="29">
        <f t="shared" si="74"/>
        <v>0</v>
      </c>
      <c r="T131" s="29">
        <f t="shared" si="32"/>
        <v>5</v>
      </c>
      <c r="U131" s="29">
        <v>0</v>
      </c>
      <c r="V131" s="29">
        <v>1.8</v>
      </c>
      <c r="W131" s="105">
        <v>0.2</v>
      </c>
      <c r="X131" s="54">
        <f t="shared" si="33"/>
        <v>2</v>
      </c>
      <c r="Y131" s="29">
        <v>1.8</v>
      </c>
      <c r="Z131" s="105">
        <v>0.2</v>
      </c>
      <c r="AA131" s="54">
        <f t="shared" si="34"/>
        <v>2</v>
      </c>
      <c r="AB131" s="54">
        <v>0</v>
      </c>
      <c r="AC131" s="54">
        <v>0</v>
      </c>
      <c r="AD131" s="54">
        <v>0</v>
      </c>
      <c r="AE131" s="54">
        <v>0</v>
      </c>
      <c r="AF131" s="54">
        <v>0</v>
      </c>
      <c r="AG131" s="54"/>
      <c r="AH131" s="54">
        <v>0</v>
      </c>
      <c r="AI131" s="54">
        <v>0</v>
      </c>
      <c r="AJ131" s="54">
        <f t="shared" si="75"/>
        <v>0</v>
      </c>
      <c r="AK131" s="54">
        <f t="shared" si="36"/>
        <v>1.8</v>
      </c>
      <c r="AL131" s="54">
        <f t="shared" si="37"/>
        <v>0.2</v>
      </c>
      <c r="AM131" s="54">
        <f t="shared" si="38"/>
        <v>2</v>
      </c>
      <c r="AN131" s="54"/>
      <c r="AO131" s="54"/>
      <c r="AP131" s="54">
        <f t="shared" si="76"/>
        <v>0</v>
      </c>
      <c r="AQ131" s="54"/>
      <c r="AR131" s="54"/>
      <c r="AS131" s="54"/>
      <c r="AT131" s="54"/>
      <c r="AU131" s="101"/>
      <c r="AV131" s="101"/>
      <c r="AW131" s="54"/>
      <c r="AX131" s="54"/>
      <c r="AY131" s="54">
        <f t="shared" si="40"/>
        <v>0</v>
      </c>
      <c r="AZ131" s="54"/>
      <c r="BA131" s="54"/>
      <c r="BB131" s="54"/>
      <c r="BC131" s="54"/>
      <c r="BD131" s="54"/>
      <c r="BE131" s="106">
        <f t="shared" si="41"/>
        <v>1.8</v>
      </c>
      <c r="BF131" s="106">
        <f t="shared" si="42"/>
        <v>0.2</v>
      </c>
      <c r="BG131" s="106">
        <f t="shared" si="43"/>
        <v>2</v>
      </c>
      <c r="BH131" s="106">
        <f t="shared" si="44"/>
        <v>0</v>
      </c>
      <c r="BI131" s="106">
        <f t="shared" si="45"/>
        <v>0</v>
      </c>
      <c r="BJ131" s="106">
        <f t="shared" si="46"/>
        <v>0</v>
      </c>
      <c r="BK131" s="106">
        <f t="shared" si="47"/>
        <v>0</v>
      </c>
      <c r="BL131" s="106">
        <f t="shared" si="48"/>
        <v>0</v>
      </c>
      <c r="BM131" s="106">
        <f t="shared" si="49"/>
        <v>0</v>
      </c>
      <c r="BN131" s="106">
        <f t="shared" si="49"/>
        <v>0</v>
      </c>
      <c r="BO131" s="106">
        <f t="shared" si="50"/>
        <v>0</v>
      </c>
      <c r="BP131" s="106">
        <f t="shared" si="51"/>
        <v>1.8</v>
      </c>
      <c r="BQ131" s="106">
        <f t="shared" si="52"/>
        <v>0.2</v>
      </c>
      <c r="BR131" s="106">
        <f t="shared" si="53"/>
        <v>2</v>
      </c>
      <c r="BS131" s="54">
        <v>0</v>
      </c>
      <c r="BT131" s="54">
        <v>1.8</v>
      </c>
      <c r="BU131" s="54">
        <v>0.2</v>
      </c>
      <c r="BV131" s="54">
        <f t="shared" si="67"/>
        <v>2</v>
      </c>
      <c r="BW131" s="54">
        <v>0</v>
      </c>
      <c r="BX131" s="54">
        <v>0</v>
      </c>
      <c r="BY131" s="54">
        <v>0</v>
      </c>
      <c r="BZ131" s="54">
        <v>0</v>
      </c>
      <c r="CA131" s="54">
        <v>0</v>
      </c>
      <c r="CB131" s="54">
        <v>0</v>
      </c>
      <c r="CC131" s="54">
        <f t="shared" si="54"/>
        <v>1.8</v>
      </c>
      <c r="CD131" s="54">
        <f t="shared" si="55"/>
        <v>0.2</v>
      </c>
      <c r="CE131" s="54">
        <f t="shared" si="56"/>
        <v>2</v>
      </c>
      <c r="CF131" s="44" t="s">
        <v>71</v>
      </c>
      <c r="CG131" s="63" t="s">
        <v>40</v>
      </c>
    </row>
    <row r="132" spans="1:85" ht="31.5">
      <c r="A132" s="14">
        <v>15</v>
      </c>
      <c r="B132" s="27" t="s">
        <v>167</v>
      </c>
      <c r="C132" s="120" t="s">
        <v>800</v>
      </c>
      <c r="D132" s="2" t="s">
        <v>27</v>
      </c>
      <c r="E132" s="4" t="s">
        <v>81</v>
      </c>
      <c r="F132" s="4" t="s">
        <v>27</v>
      </c>
      <c r="G132" s="4" t="s">
        <v>95</v>
      </c>
      <c r="H132" s="29">
        <v>5.5</v>
      </c>
      <c r="I132" s="29">
        <v>5</v>
      </c>
      <c r="J132" s="29">
        <v>0</v>
      </c>
      <c r="K132" s="29">
        <f t="shared" si="57"/>
        <v>5</v>
      </c>
      <c r="L132" s="40" t="s">
        <v>57</v>
      </c>
      <c r="M132" s="40" t="s">
        <v>58</v>
      </c>
      <c r="N132" s="48" t="e">
        <f>IF(#REF!=0,"2018-19","2019-20")</f>
        <v>#REF!</v>
      </c>
      <c r="O132" s="29">
        <v>0</v>
      </c>
      <c r="P132" s="29">
        <v>0</v>
      </c>
      <c r="Q132" s="29">
        <f t="shared" si="31"/>
        <v>0</v>
      </c>
      <c r="R132" s="29">
        <f t="shared" si="74"/>
        <v>5</v>
      </c>
      <c r="S132" s="29">
        <f t="shared" si="74"/>
        <v>0</v>
      </c>
      <c r="T132" s="29">
        <f t="shared" si="32"/>
        <v>5</v>
      </c>
      <c r="U132" s="29">
        <v>0</v>
      </c>
      <c r="V132" s="29">
        <v>1.8</v>
      </c>
      <c r="W132" s="105">
        <v>0.2</v>
      </c>
      <c r="X132" s="54">
        <f t="shared" si="33"/>
        <v>2</v>
      </c>
      <c r="Y132" s="29">
        <v>1.8</v>
      </c>
      <c r="Z132" s="105">
        <v>0.2</v>
      </c>
      <c r="AA132" s="54">
        <f t="shared" si="34"/>
        <v>2</v>
      </c>
      <c r="AB132" s="54">
        <v>0</v>
      </c>
      <c r="AC132" s="54">
        <v>0</v>
      </c>
      <c r="AD132" s="54">
        <v>0</v>
      </c>
      <c r="AE132" s="54">
        <v>0</v>
      </c>
      <c r="AF132" s="54">
        <v>0</v>
      </c>
      <c r="AG132" s="54"/>
      <c r="AH132" s="54">
        <v>0</v>
      </c>
      <c r="AI132" s="54">
        <v>0</v>
      </c>
      <c r="AJ132" s="54">
        <f t="shared" si="75"/>
        <v>0</v>
      </c>
      <c r="AK132" s="54">
        <f t="shared" si="36"/>
        <v>1.8</v>
      </c>
      <c r="AL132" s="54">
        <f t="shared" si="37"/>
        <v>0.2</v>
      </c>
      <c r="AM132" s="54">
        <f t="shared" si="38"/>
        <v>2</v>
      </c>
      <c r="AN132" s="54"/>
      <c r="AO132" s="54"/>
      <c r="AP132" s="54">
        <f t="shared" si="76"/>
        <v>0</v>
      </c>
      <c r="AQ132" s="54"/>
      <c r="AR132" s="54"/>
      <c r="AS132" s="54"/>
      <c r="AT132" s="54"/>
      <c r="AU132" s="101"/>
      <c r="AV132" s="101"/>
      <c r="AW132" s="54"/>
      <c r="AX132" s="54"/>
      <c r="AY132" s="54">
        <f t="shared" si="40"/>
        <v>0</v>
      </c>
      <c r="AZ132" s="54"/>
      <c r="BA132" s="54"/>
      <c r="BB132" s="54"/>
      <c r="BC132" s="54"/>
      <c r="BD132" s="54"/>
      <c r="BE132" s="106">
        <f t="shared" si="41"/>
        <v>1.8</v>
      </c>
      <c r="BF132" s="106">
        <f t="shared" si="42"/>
        <v>0.2</v>
      </c>
      <c r="BG132" s="106">
        <f t="shared" si="43"/>
        <v>2</v>
      </c>
      <c r="BH132" s="106">
        <f t="shared" si="44"/>
        <v>0</v>
      </c>
      <c r="BI132" s="106">
        <f t="shared" si="45"/>
        <v>0</v>
      </c>
      <c r="BJ132" s="106">
        <f t="shared" si="46"/>
        <v>0</v>
      </c>
      <c r="BK132" s="106">
        <f t="shared" si="47"/>
        <v>0</v>
      </c>
      <c r="BL132" s="106">
        <f t="shared" si="48"/>
        <v>0</v>
      </c>
      <c r="BM132" s="106">
        <f t="shared" si="49"/>
        <v>0</v>
      </c>
      <c r="BN132" s="106">
        <f t="shared" si="49"/>
        <v>0</v>
      </c>
      <c r="BO132" s="106">
        <f t="shared" si="50"/>
        <v>0</v>
      </c>
      <c r="BP132" s="106">
        <f t="shared" si="51"/>
        <v>1.8</v>
      </c>
      <c r="BQ132" s="106">
        <f t="shared" si="52"/>
        <v>0.2</v>
      </c>
      <c r="BR132" s="106">
        <f t="shared" si="53"/>
        <v>2</v>
      </c>
      <c r="BS132" s="54">
        <v>0</v>
      </c>
      <c r="BT132" s="54">
        <v>1.8</v>
      </c>
      <c r="BU132" s="54">
        <v>0.2</v>
      </c>
      <c r="BV132" s="54">
        <f t="shared" si="67"/>
        <v>2</v>
      </c>
      <c r="BW132" s="54">
        <v>0</v>
      </c>
      <c r="BX132" s="54">
        <v>0</v>
      </c>
      <c r="BY132" s="54">
        <v>0</v>
      </c>
      <c r="BZ132" s="54">
        <v>0</v>
      </c>
      <c r="CA132" s="54">
        <v>0</v>
      </c>
      <c r="CB132" s="54">
        <v>0</v>
      </c>
      <c r="CC132" s="54">
        <f t="shared" si="54"/>
        <v>1.8</v>
      </c>
      <c r="CD132" s="54">
        <f t="shared" si="55"/>
        <v>0.2</v>
      </c>
      <c r="CE132" s="54">
        <f t="shared" si="56"/>
        <v>2</v>
      </c>
      <c r="CF132" s="44" t="s">
        <v>71</v>
      </c>
      <c r="CG132" s="63" t="s">
        <v>40</v>
      </c>
    </row>
    <row r="133" spans="1:85" ht="31.5">
      <c r="A133" s="14">
        <v>16</v>
      </c>
      <c r="B133" s="27" t="s">
        <v>168</v>
      </c>
      <c r="C133" s="120" t="s">
        <v>796</v>
      </c>
      <c r="D133" s="2" t="s">
        <v>27</v>
      </c>
      <c r="E133" s="1" t="s">
        <v>81</v>
      </c>
      <c r="F133" s="4" t="s">
        <v>27</v>
      </c>
      <c r="G133" s="1" t="s">
        <v>159</v>
      </c>
      <c r="H133" s="31">
        <v>6</v>
      </c>
      <c r="I133" s="29">
        <v>2</v>
      </c>
      <c r="J133" s="29">
        <v>3</v>
      </c>
      <c r="K133" s="29">
        <f t="shared" si="57"/>
        <v>5</v>
      </c>
      <c r="L133" s="40" t="s">
        <v>57</v>
      </c>
      <c r="M133" s="42" t="s">
        <v>58</v>
      </c>
      <c r="N133" s="48" t="e">
        <f>IF(#REF!=0,"2018-19","2019-20")</f>
        <v>#REF!</v>
      </c>
      <c r="O133" s="29">
        <v>0</v>
      </c>
      <c r="P133" s="29">
        <v>0</v>
      </c>
      <c r="Q133" s="29">
        <f t="shared" si="31"/>
        <v>0</v>
      </c>
      <c r="R133" s="29">
        <f t="shared" si="74"/>
        <v>2</v>
      </c>
      <c r="S133" s="29">
        <f t="shared" si="74"/>
        <v>3</v>
      </c>
      <c r="T133" s="29">
        <f t="shared" si="32"/>
        <v>5</v>
      </c>
      <c r="U133" s="29">
        <v>3</v>
      </c>
      <c r="V133" s="29">
        <v>1.8</v>
      </c>
      <c r="W133" s="105">
        <v>0.2</v>
      </c>
      <c r="X133" s="54">
        <f t="shared" si="33"/>
        <v>2</v>
      </c>
      <c r="Y133" s="29">
        <v>1.8</v>
      </c>
      <c r="Z133" s="105">
        <v>0.2</v>
      </c>
      <c r="AA133" s="54">
        <f t="shared" si="34"/>
        <v>2</v>
      </c>
      <c r="AB133" s="54">
        <v>0</v>
      </c>
      <c r="AC133" s="54">
        <v>0</v>
      </c>
      <c r="AD133" s="54">
        <v>0</v>
      </c>
      <c r="AE133" s="54">
        <v>0</v>
      </c>
      <c r="AF133" s="54">
        <v>0</v>
      </c>
      <c r="AG133" s="54"/>
      <c r="AH133" s="54">
        <v>0</v>
      </c>
      <c r="AI133" s="54">
        <v>0</v>
      </c>
      <c r="AJ133" s="54">
        <f t="shared" si="75"/>
        <v>0</v>
      </c>
      <c r="AK133" s="54">
        <f t="shared" si="36"/>
        <v>1.8</v>
      </c>
      <c r="AL133" s="54">
        <f t="shared" si="37"/>
        <v>0.2</v>
      </c>
      <c r="AM133" s="54">
        <f t="shared" si="38"/>
        <v>2</v>
      </c>
      <c r="AN133" s="54"/>
      <c r="AO133" s="54"/>
      <c r="AP133" s="54">
        <f t="shared" si="76"/>
        <v>0</v>
      </c>
      <c r="AQ133" s="54"/>
      <c r="AR133" s="54"/>
      <c r="AS133" s="54"/>
      <c r="AT133" s="54"/>
      <c r="AU133" s="101"/>
      <c r="AV133" s="101"/>
      <c r="AW133" s="54"/>
      <c r="AX133" s="54"/>
      <c r="AY133" s="54">
        <f t="shared" si="40"/>
        <v>0</v>
      </c>
      <c r="AZ133" s="54"/>
      <c r="BA133" s="54"/>
      <c r="BB133" s="54"/>
      <c r="BC133" s="54"/>
      <c r="BD133" s="54"/>
      <c r="BE133" s="106">
        <f t="shared" si="41"/>
        <v>1.8</v>
      </c>
      <c r="BF133" s="106">
        <f t="shared" si="42"/>
        <v>0.2</v>
      </c>
      <c r="BG133" s="106">
        <f t="shared" si="43"/>
        <v>2</v>
      </c>
      <c r="BH133" s="106">
        <f t="shared" si="44"/>
        <v>0</v>
      </c>
      <c r="BI133" s="106">
        <f t="shared" si="45"/>
        <v>0</v>
      </c>
      <c r="BJ133" s="106">
        <f t="shared" si="46"/>
        <v>0</v>
      </c>
      <c r="BK133" s="106">
        <f t="shared" si="47"/>
        <v>0</v>
      </c>
      <c r="BL133" s="106">
        <f t="shared" si="48"/>
        <v>0</v>
      </c>
      <c r="BM133" s="106">
        <f t="shared" si="49"/>
        <v>0</v>
      </c>
      <c r="BN133" s="106">
        <f t="shared" si="49"/>
        <v>0</v>
      </c>
      <c r="BO133" s="106">
        <f t="shared" si="50"/>
        <v>0</v>
      </c>
      <c r="BP133" s="106">
        <f t="shared" si="51"/>
        <v>1.8</v>
      </c>
      <c r="BQ133" s="106">
        <f t="shared" si="52"/>
        <v>0.2</v>
      </c>
      <c r="BR133" s="106">
        <f t="shared" si="53"/>
        <v>2</v>
      </c>
      <c r="BS133" s="54">
        <v>0</v>
      </c>
      <c r="BT133" s="54">
        <v>0</v>
      </c>
      <c r="BU133" s="54">
        <v>0</v>
      </c>
      <c r="BV133" s="54">
        <f t="shared" si="67"/>
        <v>0</v>
      </c>
      <c r="BW133" s="54">
        <v>0</v>
      </c>
      <c r="BX133" s="54">
        <v>0</v>
      </c>
      <c r="BY133" s="54">
        <v>0</v>
      </c>
      <c r="BZ133" s="54">
        <v>0</v>
      </c>
      <c r="CA133" s="54">
        <v>0</v>
      </c>
      <c r="CB133" s="54">
        <v>0</v>
      </c>
      <c r="CC133" s="54">
        <f t="shared" si="54"/>
        <v>0</v>
      </c>
      <c r="CD133" s="54">
        <f t="shared" si="55"/>
        <v>0</v>
      </c>
      <c r="CE133" s="54">
        <f t="shared" si="56"/>
        <v>0</v>
      </c>
      <c r="CF133" s="45"/>
      <c r="CG133" s="63" t="s">
        <v>51</v>
      </c>
    </row>
    <row r="134" spans="1:85" ht="63">
      <c r="A134" s="14">
        <v>17</v>
      </c>
      <c r="B134" s="27" t="s">
        <v>169</v>
      </c>
      <c r="C134" s="120" t="s">
        <v>796</v>
      </c>
      <c r="D134" s="2" t="s">
        <v>27</v>
      </c>
      <c r="E134" s="1" t="s">
        <v>81</v>
      </c>
      <c r="F134" s="4" t="s">
        <v>27</v>
      </c>
      <c r="G134" s="1" t="s">
        <v>89</v>
      </c>
      <c r="H134" s="31">
        <v>5</v>
      </c>
      <c r="I134" s="29">
        <v>1</v>
      </c>
      <c r="J134" s="29">
        <v>4</v>
      </c>
      <c r="K134" s="29">
        <f t="shared" si="57"/>
        <v>5</v>
      </c>
      <c r="L134" s="40" t="s">
        <v>57</v>
      </c>
      <c r="M134" s="42" t="s">
        <v>58</v>
      </c>
      <c r="N134" s="48" t="e">
        <f>IF(#REF!=0,"2018-19","2019-20")</f>
        <v>#REF!</v>
      </c>
      <c r="O134" s="29">
        <v>0</v>
      </c>
      <c r="P134" s="29">
        <v>0</v>
      </c>
      <c r="Q134" s="29">
        <f t="shared" si="31"/>
        <v>0</v>
      </c>
      <c r="R134" s="32">
        <f t="shared" si="74"/>
        <v>1</v>
      </c>
      <c r="S134" s="29">
        <f t="shared" si="74"/>
        <v>4</v>
      </c>
      <c r="T134" s="29">
        <f t="shared" si="32"/>
        <v>5</v>
      </c>
      <c r="U134" s="29">
        <v>4</v>
      </c>
      <c r="V134" s="29">
        <v>0.9</v>
      </c>
      <c r="W134" s="105">
        <v>0.1</v>
      </c>
      <c r="X134" s="54">
        <f t="shared" si="33"/>
        <v>1</v>
      </c>
      <c r="Y134" s="29">
        <v>0.9</v>
      </c>
      <c r="Z134" s="105">
        <v>0.1</v>
      </c>
      <c r="AA134" s="54">
        <f t="shared" si="34"/>
        <v>1</v>
      </c>
      <c r="AB134" s="54">
        <v>0</v>
      </c>
      <c r="AC134" s="54">
        <v>0</v>
      </c>
      <c r="AD134" s="54">
        <v>0</v>
      </c>
      <c r="AE134" s="54">
        <v>0</v>
      </c>
      <c r="AF134" s="54">
        <v>0</v>
      </c>
      <c r="AG134" s="54"/>
      <c r="AH134" s="54">
        <v>0</v>
      </c>
      <c r="AI134" s="54">
        <v>0</v>
      </c>
      <c r="AJ134" s="54">
        <f t="shared" si="75"/>
        <v>0</v>
      </c>
      <c r="AK134" s="54">
        <f t="shared" si="36"/>
        <v>0.9</v>
      </c>
      <c r="AL134" s="54">
        <f t="shared" si="37"/>
        <v>0.1</v>
      </c>
      <c r="AM134" s="54">
        <f t="shared" si="38"/>
        <v>1</v>
      </c>
      <c r="AN134" s="54">
        <v>0.9</v>
      </c>
      <c r="AO134" s="54">
        <v>0.1</v>
      </c>
      <c r="AP134" s="54">
        <f t="shared" si="76"/>
        <v>1</v>
      </c>
      <c r="AQ134" s="54">
        <v>0</v>
      </c>
      <c r="AR134" s="54">
        <v>0</v>
      </c>
      <c r="AS134" s="54">
        <v>0</v>
      </c>
      <c r="AT134" s="54">
        <v>0</v>
      </c>
      <c r="AU134" s="101">
        <v>0</v>
      </c>
      <c r="AV134" s="101"/>
      <c r="AW134" s="54"/>
      <c r="AX134" s="54"/>
      <c r="AY134" s="54">
        <f t="shared" si="40"/>
        <v>0</v>
      </c>
      <c r="AZ134" s="54"/>
      <c r="BA134" s="54"/>
      <c r="BB134" s="54"/>
      <c r="BC134" s="54"/>
      <c r="BD134" s="54"/>
      <c r="BE134" s="106">
        <f t="shared" si="41"/>
        <v>0</v>
      </c>
      <c r="BF134" s="106">
        <f t="shared" si="42"/>
        <v>0</v>
      </c>
      <c r="BG134" s="106">
        <f t="shared" si="43"/>
        <v>0</v>
      </c>
      <c r="BH134" s="106">
        <f t="shared" si="44"/>
        <v>0</v>
      </c>
      <c r="BI134" s="106">
        <f t="shared" si="45"/>
        <v>0</v>
      </c>
      <c r="BJ134" s="106">
        <f t="shared" si="46"/>
        <v>0</v>
      </c>
      <c r="BK134" s="106">
        <f t="shared" si="47"/>
        <v>0</v>
      </c>
      <c r="BL134" s="106">
        <f t="shared" si="48"/>
        <v>0</v>
      </c>
      <c r="BM134" s="106">
        <f t="shared" si="49"/>
        <v>0</v>
      </c>
      <c r="BN134" s="106">
        <f t="shared" si="49"/>
        <v>0</v>
      </c>
      <c r="BO134" s="106">
        <f t="shared" si="50"/>
        <v>0</v>
      </c>
      <c r="BP134" s="106">
        <f t="shared" si="51"/>
        <v>0</v>
      </c>
      <c r="BQ134" s="106">
        <f t="shared" si="52"/>
        <v>0</v>
      </c>
      <c r="BR134" s="106">
        <f t="shared" si="53"/>
        <v>0</v>
      </c>
      <c r="BS134" s="54">
        <v>0</v>
      </c>
      <c r="BT134" s="54">
        <v>0</v>
      </c>
      <c r="BU134" s="54">
        <v>0</v>
      </c>
      <c r="BV134" s="54">
        <f t="shared" si="67"/>
        <v>0</v>
      </c>
      <c r="BW134" s="54">
        <v>0</v>
      </c>
      <c r="BX134" s="54">
        <v>0</v>
      </c>
      <c r="BY134" s="54">
        <v>0</v>
      </c>
      <c r="BZ134" s="54">
        <v>0</v>
      </c>
      <c r="CA134" s="54">
        <v>0</v>
      </c>
      <c r="CB134" s="54">
        <v>0</v>
      </c>
      <c r="CC134" s="54">
        <f t="shared" si="54"/>
        <v>0</v>
      </c>
      <c r="CD134" s="54">
        <f t="shared" si="55"/>
        <v>0</v>
      </c>
      <c r="CE134" s="54">
        <f t="shared" si="56"/>
        <v>0</v>
      </c>
      <c r="CF134" s="45"/>
      <c r="CG134" s="63" t="s">
        <v>51</v>
      </c>
    </row>
    <row r="135" spans="1:85" ht="30">
      <c r="A135" s="14">
        <v>18</v>
      </c>
      <c r="B135" s="82" t="s">
        <v>1015</v>
      </c>
      <c r="C135" s="120" t="s">
        <v>1016</v>
      </c>
      <c r="D135" s="2" t="s">
        <v>27</v>
      </c>
      <c r="E135" s="1" t="s">
        <v>62</v>
      </c>
      <c r="F135" s="4" t="s">
        <v>27</v>
      </c>
      <c r="G135" s="1" t="s">
        <v>27</v>
      </c>
      <c r="H135" s="31">
        <v>3.5</v>
      </c>
      <c r="I135" s="29">
        <v>5</v>
      </c>
      <c r="J135" s="29">
        <v>0</v>
      </c>
      <c r="K135" s="29">
        <f t="shared" si="57"/>
        <v>5</v>
      </c>
      <c r="L135" s="40" t="s">
        <v>57</v>
      </c>
      <c r="M135" s="42" t="s">
        <v>58</v>
      </c>
      <c r="N135" s="48" t="s">
        <v>510</v>
      </c>
      <c r="O135" s="29">
        <v>0</v>
      </c>
      <c r="P135" s="29">
        <v>0</v>
      </c>
      <c r="Q135" s="29">
        <f t="shared" si="31"/>
        <v>0</v>
      </c>
      <c r="R135" s="29">
        <f t="shared" si="74"/>
        <v>5</v>
      </c>
      <c r="S135" s="29">
        <f t="shared" si="74"/>
        <v>0</v>
      </c>
      <c r="T135" s="29">
        <f t="shared" si="32"/>
        <v>5</v>
      </c>
      <c r="U135" s="29">
        <v>0</v>
      </c>
      <c r="V135" s="29">
        <v>2.7</v>
      </c>
      <c r="W135" s="105">
        <v>0.3</v>
      </c>
      <c r="X135" s="54">
        <f t="shared" si="33"/>
        <v>3</v>
      </c>
      <c r="Y135" s="29">
        <v>0</v>
      </c>
      <c r="Z135" s="105">
        <v>0</v>
      </c>
      <c r="AA135" s="54">
        <f t="shared" si="34"/>
        <v>0</v>
      </c>
      <c r="AB135" s="54">
        <v>0</v>
      </c>
      <c r="AC135" s="54">
        <v>0</v>
      </c>
      <c r="AD135" s="54">
        <v>0</v>
      </c>
      <c r="AE135" s="54">
        <v>0</v>
      </c>
      <c r="AF135" s="54">
        <v>0</v>
      </c>
      <c r="AG135" s="54"/>
      <c r="AH135" s="54">
        <v>0</v>
      </c>
      <c r="AI135" s="54">
        <v>0</v>
      </c>
      <c r="AJ135" s="54">
        <f t="shared" si="75"/>
        <v>0</v>
      </c>
      <c r="AK135" s="54">
        <f t="shared" si="36"/>
        <v>0</v>
      </c>
      <c r="AL135" s="54">
        <f t="shared" si="37"/>
        <v>0</v>
      </c>
      <c r="AM135" s="54">
        <f t="shared" si="38"/>
        <v>0</v>
      </c>
      <c r="AN135" s="54"/>
      <c r="AO135" s="54"/>
      <c r="AP135" s="54">
        <f t="shared" si="76"/>
        <v>0</v>
      </c>
      <c r="AQ135" s="54"/>
      <c r="AR135" s="54"/>
      <c r="AS135" s="54"/>
      <c r="AT135" s="54"/>
      <c r="AU135" s="101"/>
      <c r="AV135" s="101"/>
      <c r="AW135" s="54"/>
      <c r="AX135" s="54"/>
      <c r="AY135" s="54">
        <f t="shared" si="40"/>
        <v>0</v>
      </c>
      <c r="AZ135" s="54"/>
      <c r="BA135" s="54"/>
      <c r="BB135" s="54"/>
      <c r="BC135" s="54"/>
      <c r="BD135" s="54"/>
      <c r="BE135" s="106">
        <f t="shared" si="41"/>
        <v>0</v>
      </c>
      <c r="BF135" s="106">
        <f t="shared" si="42"/>
        <v>0</v>
      </c>
      <c r="BG135" s="106">
        <f t="shared" si="43"/>
        <v>0</v>
      </c>
      <c r="BH135" s="106">
        <f t="shared" si="44"/>
        <v>0</v>
      </c>
      <c r="BI135" s="106">
        <f t="shared" si="45"/>
        <v>0</v>
      </c>
      <c r="BJ135" s="106">
        <f t="shared" si="46"/>
        <v>0</v>
      </c>
      <c r="BK135" s="106">
        <f t="shared" si="47"/>
        <v>0</v>
      </c>
      <c r="BL135" s="106">
        <f t="shared" si="48"/>
        <v>0</v>
      </c>
      <c r="BM135" s="106">
        <f t="shared" si="49"/>
        <v>0</v>
      </c>
      <c r="BN135" s="106">
        <f t="shared" si="49"/>
        <v>0</v>
      </c>
      <c r="BO135" s="106">
        <f t="shared" si="50"/>
        <v>0</v>
      </c>
      <c r="BP135" s="106">
        <f t="shared" si="51"/>
        <v>0</v>
      </c>
      <c r="BQ135" s="106">
        <f t="shared" si="52"/>
        <v>0</v>
      </c>
      <c r="BR135" s="106">
        <f t="shared" si="53"/>
        <v>0</v>
      </c>
      <c r="BS135" s="54">
        <v>0</v>
      </c>
      <c r="BT135" s="54">
        <v>0</v>
      </c>
      <c r="BU135" s="54">
        <v>0</v>
      </c>
      <c r="BV135" s="54">
        <f t="shared" si="67"/>
        <v>0</v>
      </c>
      <c r="BW135" s="54">
        <v>0</v>
      </c>
      <c r="BX135" s="54">
        <v>0</v>
      </c>
      <c r="BY135" s="54">
        <v>0</v>
      </c>
      <c r="BZ135" s="54">
        <v>0</v>
      </c>
      <c r="CA135" s="54">
        <v>0</v>
      </c>
      <c r="CB135" s="54">
        <v>0</v>
      </c>
      <c r="CC135" s="54">
        <f t="shared" si="54"/>
        <v>0</v>
      </c>
      <c r="CD135" s="54">
        <f t="shared" si="55"/>
        <v>0</v>
      </c>
      <c r="CE135" s="54">
        <f t="shared" si="56"/>
        <v>0</v>
      </c>
      <c r="CF135" s="45"/>
      <c r="CG135" s="63" t="s">
        <v>51</v>
      </c>
    </row>
    <row r="136" spans="1:85" s="18" customFormat="1">
      <c r="A136" s="17"/>
      <c r="B136" s="28" t="s">
        <v>170</v>
      </c>
      <c r="C136" s="87"/>
      <c r="D136" s="2"/>
      <c r="E136" s="11"/>
      <c r="F136" s="4"/>
      <c r="G136" s="11"/>
      <c r="H136" s="32"/>
      <c r="I136" s="32">
        <f>SUM(I110:I135)</f>
        <v>152.05000000000001</v>
      </c>
      <c r="J136" s="32">
        <f t="shared" ref="J136:AU136" si="77">SUM(J110:J135)</f>
        <v>10</v>
      </c>
      <c r="K136" s="32">
        <f t="shared" si="77"/>
        <v>162.05000000000001</v>
      </c>
      <c r="L136" s="32">
        <f t="shared" si="77"/>
        <v>0</v>
      </c>
      <c r="M136" s="32">
        <f t="shared" si="77"/>
        <v>0</v>
      </c>
      <c r="N136" s="32" t="e">
        <f t="shared" si="77"/>
        <v>#REF!</v>
      </c>
      <c r="O136" s="32">
        <f t="shared" si="77"/>
        <v>46.08</v>
      </c>
      <c r="P136" s="32">
        <f t="shared" si="77"/>
        <v>0</v>
      </c>
      <c r="Q136" s="32">
        <f t="shared" si="77"/>
        <v>46.08</v>
      </c>
      <c r="R136" s="32">
        <f t="shared" si="77"/>
        <v>105.97</v>
      </c>
      <c r="S136" s="32">
        <f t="shared" si="77"/>
        <v>10</v>
      </c>
      <c r="T136" s="32">
        <f t="shared" si="77"/>
        <v>115.97</v>
      </c>
      <c r="U136" s="32">
        <f t="shared" si="77"/>
        <v>10</v>
      </c>
      <c r="V136" s="32">
        <f t="shared" si="77"/>
        <v>19.251000000000005</v>
      </c>
      <c r="W136" s="107">
        <f t="shared" si="77"/>
        <v>2.1389999999999998</v>
      </c>
      <c r="X136" s="32">
        <f t="shared" si="77"/>
        <v>21.39</v>
      </c>
      <c r="Y136" s="32">
        <f t="shared" si="77"/>
        <v>16.551000000000005</v>
      </c>
      <c r="Z136" s="107">
        <f t="shared" si="77"/>
        <v>1.839</v>
      </c>
      <c r="AA136" s="32">
        <f t="shared" si="77"/>
        <v>18.39</v>
      </c>
      <c r="AB136" s="32">
        <f t="shared" si="77"/>
        <v>6.15</v>
      </c>
      <c r="AC136" s="32">
        <f t="shared" si="77"/>
        <v>9.7900000000000009</v>
      </c>
      <c r="AD136" s="32">
        <f t="shared" si="77"/>
        <v>1.08</v>
      </c>
      <c r="AE136" s="32">
        <f t="shared" si="77"/>
        <v>7.62</v>
      </c>
      <c r="AF136" s="32">
        <f t="shared" si="77"/>
        <v>0.85</v>
      </c>
      <c r="AG136" s="32">
        <f t="shared" si="77"/>
        <v>0</v>
      </c>
      <c r="AH136" s="32">
        <f t="shared" si="77"/>
        <v>0</v>
      </c>
      <c r="AI136" s="32">
        <f t="shared" si="77"/>
        <v>0</v>
      </c>
      <c r="AJ136" s="32">
        <f t="shared" si="77"/>
        <v>0</v>
      </c>
      <c r="AK136" s="32">
        <f t="shared" si="77"/>
        <v>40.110999999999983</v>
      </c>
      <c r="AL136" s="32">
        <f t="shared" si="77"/>
        <v>3.769000000000001</v>
      </c>
      <c r="AM136" s="32">
        <f t="shared" si="77"/>
        <v>43.879999999999995</v>
      </c>
      <c r="AN136" s="32">
        <f t="shared" si="77"/>
        <v>1.04</v>
      </c>
      <c r="AO136" s="32">
        <f t="shared" si="77"/>
        <v>0.1</v>
      </c>
      <c r="AP136" s="32">
        <f t="shared" si="77"/>
        <v>1.1400000000000001</v>
      </c>
      <c r="AQ136" s="32">
        <f t="shared" si="77"/>
        <v>0</v>
      </c>
      <c r="AR136" s="32">
        <f t="shared" si="77"/>
        <v>2.4700000000000002</v>
      </c>
      <c r="AS136" s="32">
        <f t="shared" si="77"/>
        <v>0.27</v>
      </c>
      <c r="AT136" s="32">
        <f t="shared" si="77"/>
        <v>1.65</v>
      </c>
      <c r="AU136" s="102">
        <f t="shared" si="77"/>
        <v>0.04</v>
      </c>
      <c r="AV136" s="102"/>
      <c r="AW136" s="32">
        <f t="shared" ref="AW136:CE136" si="78">SUM(AW110:AW135)</f>
        <v>0</v>
      </c>
      <c r="AX136" s="32">
        <f t="shared" si="78"/>
        <v>0</v>
      </c>
      <c r="AY136" s="32">
        <f t="shared" si="78"/>
        <v>0</v>
      </c>
      <c r="AZ136" s="32">
        <f t="shared" si="78"/>
        <v>0</v>
      </c>
      <c r="BA136" s="32">
        <f t="shared" si="78"/>
        <v>0</v>
      </c>
      <c r="BB136" s="32">
        <f t="shared" si="78"/>
        <v>0</v>
      </c>
      <c r="BC136" s="32">
        <f t="shared" si="78"/>
        <v>0</v>
      </c>
      <c r="BD136" s="32">
        <f t="shared" si="78"/>
        <v>0</v>
      </c>
      <c r="BE136" s="106">
        <f t="shared" si="41"/>
        <v>15.511000000000006</v>
      </c>
      <c r="BF136" s="106">
        <f t="shared" si="42"/>
        <v>1.7389999999999999</v>
      </c>
      <c r="BG136" s="106">
        <f t="shared" si="43"/>
        <v>17.250000000000007</v>
      </c>
      <c r="BH136" s="106">
        <f t="shared" si="44"/>
        <v>0</v>
      </c>
      <c r="BI136" s="106">
        <f t="shared" si="45"/>
        <v>6.15</v>
      </c>
      <c r="BJ136" s="106">
        <f t="shared" si="46"/>
        <v>7.32</v>
      </c>
      <c r="BK136" s="106">
        <f t="shared" si="47"/>
        <v>0.81</v>
      </c>
      <c r="BL136" s="106">
        <f t="shared" si="48"/>
        <v>8.1300000000000008</v>
      </c>
      <c r="BM136" s="106">
        <f t="shared" si="49"/>
        <v>5.9700000000000006</v>
      </c>
      <c r="BN136" s="106">
        <f t="shared" si="49"/>
        <v>0.80999999999999994</v>
      </c>
      <c r="BO136" s="106">
        <f t="shared" si="50"/>
        <v>6.78</v>
      </c>
      <c r="BP136" s="106">
        <f t="shared" si="51"/>
        <v>34.951000000000008</v>
      </c>
      <c r="BQ136" s="106">
        <f t="shared" si="52"/>
        <v>3.359</v>
      </c>
      <c r="BR136" s="106">
        <f t="shared" si="53"/>
        <v>38.310000000000009</v>
      </c>
      <c r="BS136" s="107">
        <f t="shared" si="78"/>
        <v>0</v>
      </c>
      <c r="BT136" s="107">
        <f t="shared" si="78"/>
        <v>12.600000000000001</v>
      </c>
      <c r="BU136" s="107">
        <f t="shared" si="78"/>
        <v>1.4</v>
      </c>
      <c r="BV136" s="107">
        <f t="shared" si="78"/>
        <v>14</v>
      </c>
      <c r="BW136" s="107">
        <f t="shared" si="78"/>
        <v>6.15</v>
      </c>
      <c r="BX136" s="107">
        <f t="shared" si="78"/>
        <v>0</v>
      </c>
      <c r="BY136" s="107">
        <f t="shared" si="78"/>
        <v>0</v>
      </c>
      <c r="BZ136" s="107">
        <f t="shared" si="78"/>
        <v>1.1400000000000001</v>
      </c>
      <c r="CA136" s="107">
        <f t="shared" si="78"/>
        <v>0</v>
      </c>
      <c r="CB136" s="107">
        <f t="shared" si="78"/>
        <v>0</v>
      </c>
      <c r="CC136" s="107">
        <f t="shared" si="78"/>
        <v>19.890000000000004</v>
      </c>
      <c r="CD136" s="107">
        <f t="shared" si="78"/>
        <v>1.4</v>
      </c>
      <c r="CE136" s="107">
        <f t="shared" si="78"/>
        <v>21.29</v>
      </c>
      <c r="CF136" s="46"/>
      <c r="CG136" s="64"/>
    </row>
    <row r="137" spans="1:85">
      <c r="A137" s="17" t="s">
        <v>171</v>
      </c>
      <c r="B137" s="28" t="s">
        <v>172</v>
      </c>
      <c r="C137" s="87"/>
      <c r="D137" s="2"/>
      <c r="E137" s="11"/>
      <c r="F137" s="4"/>
      <c r="G137" s="11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107"/>
      <c r="X137" s="32"/>
      <c r="Y137" s="32"/>
      <c r="Z137" s="107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102"/>
      <c r="AV137" s="102"/>
      <c r="AW137" s="32"/>
      <c r="AX137" s="32"/>
      <c r="AY137" s="32"/>
      <c r="AZ137" s="32"/>
      <c r="BA137" s="32"/>
      <c r="BB137" s="32"/>
      <c r="BC137" s="32"/>
      <c r="BD137" s="32"/>
      <c r="BE137" s="106">
        <f t="shared" ref="BE137:BE200" si="79">Y137+AI137-AN137+AW137</f>
        <v>0</v>
      </c>
      <c r="BF137" s="106">
        <f t="shared" ref="BF137:BF200" si="80">Z137-AO137+AX137</f>
        <v>0</v>
      </c>
      <c r="BG137" s="106">
        <f t="shared" ref="BG137:BG200" si="81">BE137+BF137</f>
        <v>0</v>
      </c>
      <c r="BH137" s="106">
        <f t="shared" ref="BH137:BH200" si="82">AG137</f>
        <v>0</v>
      </c>
      <c r="BI137" s="106">
        <f t="shared" ref="BI137:BI200" si="83">AB137-AQ137+AZ137</f>
        <v>0</v>
      </c>
      <c r="BJ137" s="106">
        <f t="shared" ref="BJ137:BJ200" si="84">AC137+AH137-AR137+BA137</f>
        <v>0</v>
      </c>
      <c r="BK137" s="106">
        <f t="shared" ref="BK137:BK200" si="85">AD137-AS137+BB137</f>
        <v>0</v>
      </c>
      <c r="BL137" s="106">
        <f t="shared" ref="BL137:BL200" si="86">BJ137+BK137</f>
        <v>0</v>
      </c>
      <c r="BM137" s="106">
        <f t="shared" ref="BM137:BN200" si="87">AE137-AT137+BC137</f>
        <v>0</v>
      </c>
      <c r="BN137" s="106">
        <f t="shared" si="87"/>
        <v>0</v>
      </c>
      <c r="BO137" s="106">
        <f t="shared" ref="BO137:BO200" si="88">BM137+BN137</f>
        <v>0</v>
      </c>
      <c r="BP137" s="106">
        <f t="shared" ref="BP137:BP200" si="89">BE137+BH137+BI137+BJ137+BM137</f>
        <v>0</v>
      </c>
      <c r="BQ137" s="106">
        <f t="shared" ref="BQ137:BQ200" si="90">BF137+BK137+BN137</f>
        <v>0</v>
      </c>
      <c r="BR137" s="106">
        <f t="shared" ref="BR137:BR200" si="91">BP137+BQ137</f>
        <v>0</v>
      </c>
      <c r="BS137" s="107"/>
      <c r="BT137" s="107"/>
      <c r="BU137" s="107"/>
      <c r="BV137" s="107"/>
      <c r="BW137" s="107"/>
      <c r="BX137" s="107"/>
      <c r="BY137" s="107"/>
      <c r="BZ137" s="107"/>
      <c r="CA137" s="107"/>
      <c r="CB137" s="107"/>
      <c r="CC137" s="107"/>
      <c r="CD137" s="107"/>
      <c r="CE137" s="107"/>
      <c r="CF137" s="45"/>
      <c r="CG137" s="64"/>
    </row>
    <row r="138" spans="1:85">
      <c r="A138" s="14">
        <v>1</v>
      </c>
      <c r="B138" s="27" t="s">
        <v>173</v>
      </c>
      <c r="C138" s="120" t="s">
        <v>797</v>
      </c>
      <c r="D138" s="2" t="s">
        <v>27</v>
      </c>
      <c r="E138" s="4" t="s">
        <v>62</v>
      </c>
      <c r="F138" s="4" t="s">
        <v>27</v>
      </c>
      <c r="G138" s="4" t="s">
        <v>134</v>
      </c>
      <c r="H138" s="29">
        <v>2.5</v>
      </c>
      <c r="I138" s="29">
        <v>5</v>
      </c>
      <c r="J138" s="29">
        <v>0</v>
      </c>
      <c r="K138" s="29">
        <f t="shared" si="57"/>
        <v>5</v>
      </c>
      <c r="L138" s="40" t="s">
        <v>30</v>
      </c>
      <c r="M138" s="40" t="s">
        <v>35</v>
      </c>
      <c r="N138" s="48" t="e">
        <f>IF(#REF!=0,"2018-19","2019-20")</f>
        <v>#REF!</v>
      </c>
      <c r="O138" s="29">
        <v>4.6000000000000005</v>
      </c>
      <c r="P138" s="29">
        <v>0</v>
      </c>
      <c r="Q138" s="29">
        <f t="shared" si="31"/>
        <v>4.6000000000000005</v>
      </c>
      <c r="R138" s="29">
        <f t="shared" ref="R138:S142" si="92">I138-O138</f>
        <v>0.39999999999999947</v>
      </c>
      <c r="S138" s="29">
        <f t="shared" si="92"/>
        <v>0</v>
      </c>
      <c r="T138" s="29">
        <f t="shared" si="32"/>
        <v>0.39999999999999947</v>
      </c>
      <c r="U138" s="29">
        <v>0</v>
      </c>
      <c r="V138" s="29">
        <v>0.35999999999999954</v>
      </c>
      <c r="W138" s="105">
        <v>3.9999999999999952E-2</v>
      </c>
      <c r="X138" s="54">
        <f t="shared" ref="X138:X201" si="93">V138+W138</f>
        <v>0.39999999999999947</v>
      </c>
      <c r="Y138" s="29">
        <v>0.35999999999999954</v>
      </c>
      <c r="Z138" s="105">
        <v>3.9999999999999952E-2</v>
      </c>
      <c r="AA138" s="54">
        <f t="shared" ref="AA138:AA201" si="94">Y138+Z138</f>
        <v>0.39999999999999947</v>
      </c>
      <c r="AB138" s="54">
        <v>0</v>
      </c>
      <c r="AC138" s="54">
        <v>0</v>
      </c>
      <c r="AD138" s="54">
        <v>0</v>
      </c>
      <c r="AE138" s="54">
        <v>0</v>
      </c>
      <c r="AF138" s="54">
        <v>0</v>
      </c>
      <c r="AG138" s="54"/>
      <c r="AH138" s="54">
        <v>0</v>
      </c>
      <c r="AI138" s="54">
        <v>0</v>
      </c>
      <c r="AJ138" s="54">
        <f t="shared" ref="AJ138:AJ142" si="95">AH138+AI138</f>
        <v>0</v>
      </c>
      <c r="AK138" s="54">
        <f t="shared" si="36"/>
        <v>0.35999999999999954</v>
      </c>
      <c r="AL138" s="54">
        <f t="shared" si="37"/>
        <v>3.9999999999999952E-2</v>
      </c>
      <c r="AM138" s="54">
        <f t="shared" si="38"/>
        <v>0.39999999999999947</v>
      </c>
      <c r="AN138" s="54"/>
      <c r="AO138" s="54"/>
      <c r="AP138" s="54">
        <f t="shared" ref="AP138:AP142" si="96">AN138+AO138</f>
        <v>0</v>
      </c>
      <c r="AQ138" s="54"/>
      <c r="AR138" s="54"/>
      <c r="AS138" s="54"/>
      <c r="AT138" s="54"/>
      <c r="AU138" s="101"/>
      <c r="AV138" s="101"/>
      <c r="AW138" s="54"/>
      <c r="AX138" s="54"/>
      <c r="AY138" s="54">
        <f t="shared" ref="AY138:AY201" si="97">AW138+AX138</f>
        <v>0</v>
      </c>
      <c r="AZ138" s="54"/>
      <c r="BA138" s="54"/>
      <c r="BB138" s="54"/>
      <c r="BC138" s="54"/>
      <c r="BD138" s="54"/>
      <c r="BE138" s="106">
        <f t="shared" si="79"/>
        <v>0.35999999999999954</v>
      </c>
      <c r="BF138" s="106">
        <f t="shared" si="80"/>
        <v>3.9999999999999952E-2</v>
      </c>
      <c r="BG138" s="106">
        <f t="shared" si="81"/>
        <v>0.39999999999999947</v>
      </c>
      <c r="BH138" s="106">
        <f t="shared" si="82"/>
        <v>0</v>
      </c>
      <c r="BI138" s="106">
        <f t="shared" si="83"/>
        <v>0</v>
      </c>
      <c r="BJ138" s="106">
        <f t="shared" si="84"/>
        <v>0</v>
      </c>
      <c r="BK138" s="106">
        <f t="shared" si="85"/>
        <v>0</v>
      </c>
      <c r="BL138" s="106">
        <f t="shared" si="86"/>
        <v>0</v>
      </c>
      <c r="BM138" s="106">
        <f t="shared" si="87"/>
        <v>0</v>
      </c>
      <c r="BN138" s="106">
        <f t="shared" si="87"/>
        <v>0</v>
      </c>
      <c r="BO138" s="106">
        <f t="shared" si="88"/>
        <v>0</v>
      </c>
      <c r="BP138" s="106">
        <f t="shared" si="89"/>
        <v>0.35999999999999954</v>
      </c>
      <c r="BQ138" s="106">
        <f t="shared" si="90"/>
        <v>3.9999999999999952E-2</v>
      </c>
      <c r="BR138" s="106">
        <f t="shared" si="91"/>
        <v>0.39999999999999947</v>
      </c>
      <c r="BS138" s="54">
        <v>0</v>
      </c>
      <c r="BT138" s="54">
        <v>0</v>
      </c>
      <c r="BU138" s="54">
        <v>0</v>
      </c>
      <c r="BV138" s="54">
        <f t="shared" si="67"/>
        <v>0</v>
      </c>
      <c r="BW138" s="54">
        <v>0</v>
      </c>
      <c r="BX138" s="54">
        <v>0</v>
      </c>
      <c r="BY138" s="54">
        <v>0</v>
      </c>
      <c r="BZ138" s="54">
        <v>0</v>
      </c>
      <c r="CA138" s="54">
        <v>0</v>
      </c>
      <c r="CB138" s="54">
        <v>0</v>
      </c>
      <c r="CC138" s="54">
        <f t="shared" si="54"/>
        <v>0</v>
      </c>
      <c r="CD138" s="54">
        <f t="shared" si="55"/>
        <v>0</v>
      </c>
      <c r="CE138" s="54">
        <f t="shared" si="56"/>
        <v>0</v>
      </c>
      <c r="CF138" s="45"/>
      <c r="CG138" s="63" t="s">
        <v>40</v>
      </c>
    </row>
    <row r="139" spans="1:85" ht="31.5">
      <c r="A139" s="14">
        <v>2</v>
      </c>
      <c r="B139" s="27" t="s">
        <v>174</v>
      </c>
      <c r="C139" s="120" t="s">
        <v>796</v>
      </c>
      <c r="D139" s="2" t="s">
        <v>27</v>
      </c>
      <c r="E139" s="4" t="s">
        <v>81</v>
      </c>
      <c r="F139" s="4" t="s">
        <v>27</v>
      </c>
      <c r="G139" s="4" t="s">
        <v>89</v>
      </c>
      <c r="H139" s="29">
        <v>5</v>
      </c>
      <c r="I139" s="29">
        <v>3.71</v>
      </c>
      <c r="J139" s="29">
        <v>1.17</v>
      </c>
      <c r="K139" s="29">
        <f t="shared" si="57"/>
        <v>4.88</v>
      </c>
      <c r="L139" s="40" t="s">
        <v>30</v>
      </c>
      <c r="M139" s="40" t="s">
        <v>31</v>
      </c>
      <c r="N139" s="48" t="e">
        <f>IF(#REF!=0,"2018-19","2019-20")</f>
        <v>#REF!</v>
      </c>
      <c r="O139" s="29">
        <v>1.07</v>
      </c>
      <c r="P139" s="29">
        <v>0</v>
      </c>
      <c r="Q139" s="29">
        <f t="shared" si="31"/>
        <v>1.07</v>
      </c>
      <c r="R139" s="29">
        <f t="shared" si="92"/>
        <v>2.6399999999999997</v>
      </c>
      <c r="S139" s="29">
        <f t="shared" si="92"/>
        <v>1.17</v>
      </c>
      <c r="T139" s="29">
        <f t="shared" si="32"/>
        <v>3.8099999999999996</v>
      </c>
      <c r="U139" s="29">
        <v>1.17</v>
      </c>
      <c r="V139" s="29">
        <v>-3.9968028886505636E-16</v>
      </c>
      <c r="W139" s="105">
        <v>-4.4408920985006264E-17</v>
      </c>
      <c r="X139" s="54">
        <f t="shared" si="93"/>
        <v>-4.4408920985006262E-16</v>
      </c>
      <c r="Y139" s="29">
        <v>-3.9968028886505636E-16</v>
      </c>
      <c r="Z139" s="105">
        <v>-4.4408920985006264E-17</v>
      </c>
      <c r="AA139" s="54">
        <f t="shared" si="94"/>
        <v>-4.4408920985006262E-16</v>
      </c>
      <c r="AB139" s="54">
        <v>0</v>
      </c>
      <c r="AC139" s="54">
        <v>2.38</v>
      </c>
      <c r="AD139" s="54">
        <v>0.26</v>
      </c>
      <c r="AE139" s="54">
        <v>0</v>
      </c>
      <c r="AF139" s="54">
        <v>0</v>
      </c>
      <c r="AG139" s="54"/>
      <c r="AH139" s="54">
        <v>0</v>
      </c>
      <c r="AI139" s="54">
        <v>0</v>
      </c>
      <c r="AJ139" s="54">
        <f t="shared" si="95"/>
        <v>0</v>
      </c>
      <c r="AK139" s="54">
        <f t="shared" si="36"/>
        <v>2.3799999999999994</v>
      </c>
      <c r="AL139" s="54">
        <f t="shared" si="37"/>
        <v>0.25999999999999995</v>
      </c>
      <c r="AM139" s="54">
        <f t="shared" si="38"/>
        <v>2.6399999999999992</v>
      </c>
      <c r="AN139" s="54"/>
      <c r="AO139" s="54"/>
      <c r="AP139" s="54">
        <f t="shared" si="96"/>
        <v>0</v>
      </c>
      <c r="AQ139" s="54"/>
      <c r="AR139" s="54"/>
      <c r="AS139" s="54"/>
      <c r="AT139" s="54"/>
      <c r="AU139" s="101"/>
      <c r="AV139" s="101"/>
      <c r="AW139" s="54"/>
      <c r="AX139" s="54"/>
      <c r="AY139" s="54">
        <f t="shared" si="97"/>
        <v>0</v>
      </c>
      <c r="AZ139" s="54"/>
      <c r="BA139" s="54"/>
      <c r="BB139" s="54"/>
      <c r="BC139" s="54"/>
      <c r="BD139" s="54"/>
      <c r="BE139" s="106">
        <f t="shared" si="79"/>
        <v>-3.9968028886505636E-16</v>
      </c>
      <c r="BF139" s="106">
        <f t="shared" si="80"/>
        <v>-4.4408920985006264E-17</v>
      </c>
      <c r="BG139" s="106">
        <f t="shared" si="81"/>
        <v>-4.4408920985006262E-16</v>
      </c>
      <c r="BH139" s="106">
        <f t="shared" si="82"/>
        <v>0</v>
      </c>
      <c r="BI139" s="106">
        <f t="shared" si="83"/>
        <v>0</v>
      </c>
      <c r="BJ139" s="106">
        <f t="shared" si="84"/>
        <v>2.38</v>
      </c>
      <c r="BK139" s="106">
        <f t="shared" si="85"/>
        <v>0.26</v>
      </c>
      <c r="BL139" s="106">
        <f t="shared" si="86"/>
        <v>2.6399999999999997</v>
      </c>
      <c r="BM139" s="106">
        <f t="shared" si="87"/>
        <v>0</v>
      </c>
      <c r="BN139" s="106">
        <f t="shared" si="87"/>
        <v>0</v>
      </c>
      <c r="BO139" s="106">
        <f t="shared" si="88"/>
        <v>0</v>
      </c>
      <c r="BP139" s="106">
        <f t="shared" si="89"/>
        <v>2.3799999999999994</v>
      </c>
      <c r="BQ139" s="106">
        <f t="shared" si="90"/>
        <v>0.25999999999999995</v>
      </c>
      <c r="BR139" s="106">
        <f t="shared" si="91"/>
        <v>2.6399999999999992</v>
      </c>
      <c r="BS139" s="54">
        <v>0</v>
      </c>
      <c r="BT139" s="54">
        <v>0</v>
      </c>
      <c r="BU139" s="54">
        <v>0</v>
      </c>
      <c r="BV139" s="54">
        <f t="shared" si="67"/>
        <v>0</v>
      </c>
      <c r="BW139" s="54">
        <v>0</v>
      </c>
      <c r="BX139" s="54">
        <v>0</v>
      </c>
      <c r="BY139" s="54">
        <v>0</v>
      </c>
      <c r="BZ139" s="54">
        <v>0</v>
      </c>
      <c r="CA139" s="54">
        <v>0</v>
      </c>
      <c r="CB139" s="54">
        <v>0</v>
      </c>
      <c r="CC139" s="54">
        <f t="shared" si="54"/>
        <v>0</v>
      </c>
      <c r="CD139" s="54">
        <f t="shared" si="55"/>
        <v>0</v>
      </c>
      <c r="CE139" s="54">
        <f t="shared" si="56"/>
        <v>0</v>
      </c>
      <c r="CF139" s="45"/>
      <c r="CG139" s="63" t="s">
        <v>33</v>
      </c>
    </row>
    <row r="140" spans="1:85" ht="31.5">
      <c r="A140" s="14">
        <v>3</v>
      </c>
      <c r="B140" s="27" t="s">
        <v>175</v>
      </c>
      <c r="C140" s="120" t="s">
        <v>796</v>
      </c>
      <c r="D140" s="2" t="s">
        <v>27</v>
      </c>
      <c r="E140" s="1" t="s">
        <v>62</v>
      </c>
      <c r="F140" s="4" t="s">
        <v>27</v>
      </c>
      <c r="G140" s="1" t="s">
        <v>68</v>
      </c>
      <c r="H140" s="31">
        <v>4</v>
      </c>
      <c r="I140" s="29">
        <v>9</v>
      </c>
      <c r="J140" s="29">
        <v>2</v>
      </c>
      <c r="K140" s="29">
        <f t="shared" si="57"/>
        <v>11</v>
      </c>
      <c r="L140" s="40" t="s">
        <v>30</v>
      </c>
      <c r="M140" s="42" t="s">
        <v>48</v>
      </c>
      <c r="N140" s="48" t="e">
        <f>IF(#REF!=0,"2018-19","2019-20")</f>
        <v>#REF!</v>
      </c>
      <c r="O140" s="29">
        <v>0</v>
      </c>
      <c r="P140" s="29">
        <v>0</v>
      </c>
      <c r="Q140" s="29">
        <f t="shared" ref="Q140:Q203" si="98">O140+P140</f>
        <v>0</v>
      </c>
      <c r="R140" s="29">
        <f t="shared" si="92"/>
        <v>9</v>
      </c>
      <c r="S140" s="29">
        <f t="shared" si="92"/>
        <v>2</v>
      </c>
      <c r="T140" s="29">
        <f t="shared" si="32"/>
        <v>11</v>
      </c>
      <c r="U140" s="29">
        <v>2</v>
      </c>
      <c r="V140" s="29">
        <v>0</v>
      </c>
      <c r="W140" s="105">
        <v>0</v>
      </c>
      <c r="X140" s="54">
        <f t="shared" si="93"/>
        <v>0</v>
      </c>
      <c r="Y140" s="29">
        <v>0</v>
      </c>
      <c r="Z140" s="105">
        <v>0</v>
      </c>
      <c r="AA140" s="54">
        <f t="shared" si="94"/>
        <v>0</v>
      </c>
      <c r="AB140" s="54">
        <v>0</v>
      </c>
      <c r="AC140" s="54">
        <v>2.7</v>
      </c>
      <c r="AD140" s="54">
        <v>0.3</v>
      </c>
      <c r="AE140" s="54">
        <v>0</v>
      </c>
      <c r="AF140" s="54">
        <v>0</v>
      </c>
      <c r="AG140" s="54"/>
      <c r="AH140" s="54">
        <v>0</v>
      </c>
      <c r="AI140" s="54">
        <v>0</v>
      </c>
      <c r="AJ140" s="54">
        <f t="shared" si="95"/>
        <v>0</v>
      </c>
      <c r="AK140" s="54">
        <f t="shared" si="36"/>
        <v>2.7</v>
      </c>
      <c r="AL140" s="54">
        <f t="shared" si="37"/>
        <v>0.3</v>
      </c>
      <c r="AM140" s="54">
        <f t="shared" si="38"/>
        <v>3</v>
      </c>
      <c r="AN140" s="54"/>
      <c r="AO140" s="54"/>
      <c r="AP140" s="54">
        <f t="shared" si="96"/>
        <v>0</v>
      </c>
      <c r="AQ140" s="54"/>
      <c r="AR140" s="54"/>
      <c r="AS140" s="54"/>
      <c r="AT140" s="54"/>
      <c r="AU140" s="101"/>
      <c r="AV140" s="101"/>
      <c r="AW140" s="54"/>
      <c r="AX140" s="54"/>
      <c r="AY140" s="54">
        <f t="shared" si="97"/>
        <v>0</v>
      </c>
      <c r="AZ140" s="54"/>
      <c r="BA140" s="54"/>
      <c r="BB140" s="54"/>
      <c r="BC140" s="54"/>
      <c r="BD140" s="54"/>
      <c r="BE140" s="106">
        <f t="shared" si="79"/>
        <v>0</v>
      </c>
      <c r="BF140" s="106">
        <f t="shared" si="80"/>
        <v>0</v>
      </c>
      <c r="BG140" s="106">
        <f t="shared" si="81"/>
        <v>0</v>
      </c>
      <c r="BH140" s="106">
        <f t="shared" si="82"/>
        <v>0</v>
      </c>
      <c r="BI140" s="106">
        <f t="shared" si="83"/>
        <v>0</v>
      </c>
      <c r="BJ140" s="106">
        <f t="shared" si="84"/>
        <v>2.7</v>
      </c>
      <c r="BK140" s="106">
        <f t="shared" si="85"/>
        <v>0.3</v>
      </c>
      <c r="BL140" s="106">
        <f t="shared" si="86"/>
        <v>3</v>
      </c>
      <c r="BM140" s="106">
        <f t="shared" si="87"/>
        <v>0</v>
      </c>
      <c r="BN140" s="106">
        <f t="shared" si="87"/>
        <v>0</v>
      </c>
      <c r="BO140" s="106">
        <f t="shared" si="88"/>
        <v>0</v>
      </c>
      <c r="BP140" s="106">
        <f t="shared" si="89"/>
        <v>2.7</v>
      </c>
      <c r="BQ140" s="106">
        <f t="shared" si="90"/>
        <v>0.3</v>
      </c>
      <c r="BR140" s="106">
        <f t="shared" si="91"/>
        <v>3</v>
      </c>
      <c r="BS140" s="54">
        <v>0</v>
      </c>
      <c r="BT140" s="54">
        <v>0</v>
      </c>
      <c r="BU140" s="54">
        <v>0</v>
      </c>
      <c r="BV140" s="54">
        <f t="shared" si="67"/>
        <v>0</v>
      </c>
      <c r="BW140" s="54">
        <v>0</v>
      </c>
      <c r="BX140" s="54">
        <v>2.7</v>
      </c>
      <c r="BY140" s="54">
        <v>0</v>
      </c>
      <c r="BZ140" s="54">
        <v>0</v>
      </c>
      <c r="CA140" s="54">
        <v>0</v>
      </c>
      <c r="CB140" s="54">
        <v>0</v>
      </c>
      <c r="CC140" s="54">
        <f t="shared" si="54"/>
        <v>2.7</v>
      </c>
      <c r="CD140" s="54">
        <f t="shared" si="55"/>
        <v>0</v>
      </c>
      <c r="CE140" s="54">
        <f t="shared" si="56"/>
        <v>2.7</v>
      </c>
      <c r="CF140" s="45"/>
      <c r="CG140" s="63" t="s">
        <v>40</v>
      </c>
    </row>
    <row r="141" spans="1:85" ht="31.5">
      <c r="A141" s="14">
        <v>4</v>
      </c>
      <c r="B141" s="27" t="s">
        <v>176</v>
      </c>
      <c r="C141" s="120" t="s">
        <v>796</v>
      </c>
      <c r="D141" s="2" t="s">
        <v>27</v>
      </c>
      <c r="E141" s="1" t="s">
        <v>62</v>
      </c>
      <c r="F141" s="4" t="s">
        <v>27</v>
      </c>
      <c r="G141" s="1" t="s">
        <v>177</v>
      </c>
      <c r="H141" s="31">
        <v>3.5</v>
      </c>
      <c r="I141" s="29">
        <v>5</v>
      </c>
      <c r="J141" s="29">
        <v>0.99</v>
      </c>
      <c r="K141" s="29">
        <f t="shared" si="57"/>
        <v>5.99</v>
      </c>
      <c r="L141" s="40" t="s">
        <v>30</v>
      </c>
      <c r="M141" s="42" t="s">
        <v>48</v>
      </c>
      <c r="N141" s="48" t="e">
        <f>IF(#REF!=0,"2018-19","2019-20")</f>
        <v>#REF!</v>
      </c>
      <c r="O141" s="29">
        <v>0</v>
      </c>
      <c r="P141" s="29">
        <v>0</v>
      </c>
      <c r="Q141" s="29">
        <f t="shared" si="98"/>
        <v>0</v>
      </c>
      <c r="R141" s="29">
        <f t="shared" si="92"/>
        <v>5</v>
      </c>
      <c r="S141" s="29">
        <f t="shared" si="92"/>
        <v>0.99</v>
      </c>
      <c r="T141" s="29">
        <f t="shared" si="32"/>
        <v>5.99</v>
      </c>
      <c r="U141" s="29">
        <v>2</v>
      </c>
      <c r="V141" s="29">
        <v>0</v>
      </c>
      <c r="W141" s="105">
        <v>0</v>
      </c>
      <c r="X141" s="54">
        <f t="shared" si="93"/>
        <v>0</v>
      </c>
      <c r="Y141" s="29">
        <v>0</v>
      </c>
      <c r="Z141" s="105">
        <v>0</v>
      </c>
      <c r="AA141" s="54">
        <f t="shared" si="94"/>
        <v>0</v>
      </c>
      <c r="AB141" s="54">
        <v>0</v>
      </c>
      <c r="AC141" s="54">
        <v>2.7</v>
      </c>
      <c r="AD141" s="54">
        <v>0.3</v>
      </c>
      <c r="AE141" s="54">
        <v>0</v>
      </c>
      <c r="AF141" s="54">
        <v>0</v>
      </c>
      <c r="AG141" s="54"/>
      <c r="AH141" s="54">
        <v>0</v>
      </c>
      <c r="AI141" s="54">
        <v>0</v>
      </c>
      <c r="AJ141" s="54">
        <f t="shared" si="95"/>
        <v>0</v>
      </c>
      <c r="AK141" s="54">
        <f t="shared" si="36"/>
        <v>2.7</v>
      </c>
      <c r="AL141" s="54">
        <f t="shared" si="37"/>
        <v>0.3</v>
      </c>
      <c r="AM141" s="54">
        <f t="shared" si="38"/>
        <v>3</v>
      </c>
      <c r="AN141" s="54"/>
      <c r="AO141" s="54"/>
      <c r="AP141" s="54">
        <f t="shared" si="96"/>
        <v>0</v>
      </c>
      <c r="AQ141" s="54"/>
      <c r="AR141" s="54"/>
      <c r="AS141" s="54"/>
      <c r="AT141" s="54"/>
      <c r="AU141" s="101"/>
      <c r="AV141" s="101"/>
      <c r="AW141" s="54"/>
      <c r="AX141" s="54"/>
      <c r="AY141" s="54">
        <f t="shared" si="97"/>
        <v>0</v>
      </c>
      <c r="AZ141" s="54"/>
      <c r="BA141" s="54"/>
      <c r="BB141" s="54"/>
      <c r="BC141" s="54"/>
      <c r="BD141" s="54"/>
      <c r="BE141" s="106">
        <f t="shared" si="79"/>
        <v>0</v>
      </c>
      <c r="BF141" s="106">
        <f t="shared" si="80"/>
        <v>0</v>
      </c>
      <c r="BG141" s="106">
        <f t="shared" si="81"/>
        <v>0</v>
      </c>
      <c r="BH141" s="106">
        <f t="shared" si="82"/>
        <v>0</v>
      </c>
      <c r="BI141" s="106">
        <f t="shared" si="83"/>
        <v>0</v>
      </c>
      <c r="BJ141" s="106">
        <f t="shared" si="84"/>
        <v>2.7</v>
      </c>
      <c r="BK141" s="106">
        <f t="shared" si="85"/>
        <v>0.3</v>
      </c>
      <c r="BL141" s="106">
        <f t="shared" si="86"/>
        <v>3</v>
      </c>
      <c r="BM141" s="106">
        <f t="shared" si="87"/>
        <v>0</v>
      </c>
      <c r="BN141" s="106">
        <f t="shared" si="87"/>
        <v>0</v>
      </c>
      <c r="BO141" s="106">
        <f t="shared" si="88"/>
        <v>0</v>
      </c>
      <c r="BP141" s="106">
        <f t="shared" si="89"/>
        <v>2.7</v>
      </c>
      <c r="BQ141" s="106">
        <f t="shared" si="90"/>
        <v>0.3</v>
      </c>
      <c r="BR141" s="106">
        <f t="shared" si="91"/>
        <v>3</v>
      </c>
      <c r="BS141" s="54">
        <v>0</v>
      </c>
      <c r="BT141" s="54">
        <v>0</v>
      </c>
      <c r="BU141" s="54">
        <v>0</v>
      </c>
      <c r="BV141" s="54">
        <f t="shared" si="67"/>
        <v>0</v>
      </c>
      <c r="BW141" s="54">
        <v>0</v>
      </c>
      <c r="BX141" s="54">
        <v>0</v>
      </c>
      <c r="BY141" s="54">
        <v>0</v>
      </c>
      <c r="BZ141" s="54">
        <v>0</v>
      </c>
      <c r="CA141" s="54">
        <v>0</v>
      </c>
      <c r="CB141" s="54">
        <v>0</v>
      </c>
      <c r="CC141" s="54">
        <f t="shared" si="54"/>
        <v>0</v>
      </c>
      <c r="CD141" s="54">
        <f t="shared" si="55"/>
        <v>0</v>
      </c>
      <c r="CE141" s="54">
        <f t="shared" si="56"/>
        <v>0</v>
      </c>
      <c r="CF141" s="45"/>
      <c r="CG141" s="63" t="s">
        <v>40</v>
      </c>
    </row>
    <row r="142" spans="1:85">
      <c r="A142" s="14">
        <v>5</v>
      </c>
      <c r="B142" s="27" t="s">
        <v>178</v>
      </c>
      <c r="C142" s="120" t="s">
        <v>796</v>
      </c>
      <c r="D142" s="2" t="s">
        <v>27</v>
      </c>
      <c r="E142" s="1" t="s">
        <v>62</v>
      </c>
      <c r="F142" s="4" t="s">
        <v>27</v>
      </c>
      <c r="G142" s="1" t="s">
        <v>105</v>
      </c>
      <c r="H142" s="31">
        <v>4</v>
      </c>
      <c r="I142" s="29">
        <v>11.83</v>
      </c>
      <c r="J142" s="29">
        <v>4.58</v>
      </c>
      <c r="K142" s="29">
        <f t="shared" si="57"/>
        <v>16.41</v>
      </c>
      <c r="L142" s="40" t="s">
        <v>30</v>
      </c>
      <c r="M142" s="42" t="s">
        <v>48</v>
      </c>
      <c r="N142" s="48" t="e">
        <f>IF(#REF!=0,"2018-19","2019-20")</f>
        <v>#REF!</v>
      </c>
      <c r="O142" s="29">
        <v>0</v>
      </c>
      <c r="P142" s="29">
        <v>0</v>
      </c>
      <c r="Q142" s="29">
        <f t="shared" si="98"/>
        <v>0</v>
      </c>
      <c r="R142" s="29">
        <f t="shared" si="92"/>
        <v>11.83</v>
      </c>
      <c r="S142" s="29">
        <f t="shared" si="92"/>
        <v>4.58</v>
      </c>
      <c r="T142" s="29">
        <f t="shared" si="32"/>
        <v>16.41</v>
      </c>
      <c r="U142" s="29">
        <v>4</v>
      </c>
      <c r="V142" s="29">
        <v>0.9</v>
      </c>
      <c r="W142" s="105">
        <v>0.1</v>
      </c>
      <c r="X142" s="54">
        <f t="shared" si="93"/>
        <v>1</v>
      </c>
      <c r="Y142" s="29">
        <v>0.9</v>
      </c>
      <c r="Z142" s="105">
        <v>0.1</v>
      </c>
      <c r="AA142" s="54">
        <f t="shared" si="94"/>
        <v>1</v>
      </c>
      <c r="AB142" s="54">
        <v>0</v>
      </c>
      <c r="AC142" s="54">
        <v>0</v>
      </c>
      <c r="AD142" s="54">
        <v>0</v>
      </c>
      <c r="AE142" s="54">
        <v>0</v>
      </c>
      <c r="AF142" s="54">
        <v>0</v>
      </c>
      <c r="AG142" s="54"/>
      <c r="AH142" s="54">
        <v>0</v>
      </c>
      <c r="AI142" s="54">
        <v>2</v>
      </c>
      <c r="AJ142" s="54">
        <f t="shared" si="95"/>
        <v>2</v>
      </c>
      <c r="AK142" s="54">
        <f t="shared" si="36"/>
        <v>0.9</v>
      </c>
      <c r="AL142" s="54">
        <f t="shared" si="37"/>
        <v>0.1</v>
      </c>
      <c r="AM142" s="54">
        <f t="shared" si="38"/>
        <v>1</v>
      </c>
      <c r="AN142" s="54"/>
      <c r="AO142" s="54"/>
      <c r="AP142" s="54">
        <f t="shared" si="96"/>
        <v>0</v>
      </c>
      <c r="AQ142" s="54"/>
      <c r="AR142" s="54"/>
      <c r="AS142" s="54"/>
      <c r="AT142" s="54"/>
      <c r="AU142" s="101"/>
      <c r="AV142" s="101"/>
      <c r="AW142" s="54"/>
      <c r="AX142" s="54"/>
      <c r="AY142" s="54">
        <f t="shared" si="97"/>
        <v>0</v>
      </c>
      <c r="AZ142" s="54"/>
      <c r="BA142" s="54"/>
      <c r="BB142" s="54"/>
      <c r="BC142" s="54"/>
      <c r="BD142" s="54"/>
      <c r="BE142" s="106">
        <f t="shared" si="79"/>
        <v>2.9</v>
      </c>
      <c r="BF142" s="106">
        <f t="shared" si="80"/>
        <v>0.1</v>
      </c>
      <c r="BG142" s="106">
        <f t="shared" si="81"/>
        <v>3</v>
      </c>
      <c r="BH142" s="106">
        <f t="shared" si="82"/>
        <v>0</v>
      </c>
      <c r="BI142" s="106">
        <f t="shared" si="83"/>
        <v>0</v>
      </c>
      <c r="BJ142" s="106">
        <f t="shared" si="84"/>
        <v>0</v>
      </c>
      <c r="BK142" s="106">
        <f t="shared" si="85"/>
        <v>0</v>
      </c>
      <c r="BL142" s="106">
        <f t="shared" si="86"/>
        <v>0</v>
      </c>
      <c r="BM142" s="106">
        <f t="shared" si="87"/>
        <v>0</v>
      </c>
      <c r="BN142" s="106">
        <f t="shared" si="87"/>
        <v>0</v>
      </c>
      <c r="BO142" s="106">
        <f t="shared" si="88"/>
        <v>0</v>
      </c>
      <c r="BP142" s="106">
        <f t="shared" si="89"/>
        <v>2.9</v>
      </c>
      <c r="BQ142" s="106">
        <f t="shared" si="90"/>
        <v>0.1</v>
      </c>
      <c r="BR142" s="106">
        <f t="shared" si="91"/>
        <v>3</v>
      </c>
      <c r="BS142" s="54">
        <v>0</v>
      </c>
      <c r="BT142" s="54">
        <v>0.9</v>
      </c>
      <c r="BU142" s="54">
        <v>0.1</v>
      </c>
      <c r="BV142" s="54">
        <f t="shared" si="67"/>
        <v>1</v>
      </c>
      <c r="BW142" s="54">
        <v>0</v>
      </c>
      <c r="BX142" s="54">
        <v>0</v>
      </c>
      <c r="BY142" s="54">
        <v>0</v>
      </c>
      <c r="BZ142" s="54">
        <v>0</v>
      </c>
      <c r="CA142" s="54">
        <v>0</v>
      </c>
      <c r="CB142" s="54">
        <v>0</v>
      </c>
      <c r="CC142" s="54">
        <f t="shared" si="54"/>
        <v>0.9</v>
      </c>
      <c r="CD142" s="54">
        <f t="shared" si="55"/>
        <v>0.1</v>
      </c>
      <c r="CE142" s="54">
        <f t="shared" si="56"/>
        <v>1</v>
      </c>
      <c r="CF142" s="44" t="s">
        <v>71</v>
      </c>
      <c r="CG142" s="63" t="s">
        <v>40</v>
      </c>
    </row>
    <row r="143" spans="1:85" s="18" customFormat="1">
      <c r="A143" s="17"/>
      <c r="B143" s="28" t="s">
        <v>179</v>
      </c>
      <c r="C143" s="87"/>
      <c r="D143" s="2"/>
      <c r="E143" s="11"/>
      <c r="F143" s="4"/>
      <c r="G143" s="11"/>
      <c r="H143" s="32"/>
      <c r="I143" s="32">
        <f>SUM(I138:I142)</f>
        <v>34.54</v>
      </c>
      <c r="J143" s="32">
        <f t="shared" ref="J143:AU143" si="99">SUM(J138:J142)</f>
        <v>8.74</v>
      </c>
      <c r="K143" s="32">
        <f t="shared" si="99"/>
        <v>43.28</v>
      </c>
      <c r="L143" s="32">
        <f t="shared" si="99"/>
        <v>0</v>
      </c>
      <c r="M143" s="32">
        <f t="shared" si="99"/>
        <v>0</v>
      </c>
      <c r="N143" s="32" t="e">
        <f t="shared" si="99"/>
        <v>#REF!</v>
      </c>
      <c r="O143" s="32">
        <f t="shared" si="99"/>
        <v>5.6700000000000008</v>
      </c>
      <c r="P143" s="32">
        <f t="shared" si="99"/>
        <v>0</v>
      </c>
      <c r="Q143" s="32">
        <f t="shared" si="99"/>
        <v>5.6700000000000008</v>
      </c>
      <c r="R143" s="32">
        <f t="shared" si="99"/>
        <v>28.869999999999997</v>
      </c>
      <c r="S143" s="32">
        <f t="shared" si="99"/>
        <v>8.74</v>
      </c>
      <c r="T143" s="32">
        <f t="shared" si="99"/>
        <v>37.61</v>
      </c>
      <c r="U143" s="32">
        <f t="shared" si="99"/>
        <v>9.17</v>
      </c>
      <c r="V143" s="32">
        <f t="shared" si="99"/>
        <v>1.2599999999999991</v>
      </c>
      <c r="W143" s="107">
        <f t="shared" si="99"/>
        <v>0.1399999999999999</v>
      </c>
      <c r="X143" s="32">
        <f t="shared" si="99"/>
        <v>1.399999999999999</v>
      </c>
      <c r="Y143" s="32">
        <f t="shared" si="99"/>
        <v>1.2599999999999991</v>
      </c>
      <c r="Z143" s="107">
        <f t="shared" si="99"/>
        <v>0.1399999999999999</v>
      </c>
      <c r="AA143" s="32">
        <f t="shared" si="99"/>
        <v>1.399999999999999</v>
      </c>
      <c r="AB143" s="32">
        <f t="shared" si="99"/>
        <v>0</v>
      </c>
      <c r="AC143" s="32">
        <f t="shared" si="99"/>
        <v>7.78</v>
      </c>
      <c r="AD143" s="32">
        <f t="shared" si="99"/>
        <v>0.8600000000000001</v>
      </c>
      <c r="AE143" s="32">
        <f t="shared" si="99"/>
        <v>0</v>
      </c>
      <c r="AF143" s="32">
        <f t="shared" si="99"/>
        <v>0</v>
      </c>
      <c r="AG143" s="32">
        <f t="shared" si="99"/>
        <v>0</v>
      </c>
      <c r="AH143" s="32">
        <f t="shared" si="99"/>
        <v>0</v>
      </c>
      <c r="AI143" s="32">
        <f t="shared" si="99"/>
        <v>2</v>
      </c>
      <c r="AJ143" s="32">
        <f t="shared" si="99"/>
        <v>2</v>
      </c>
      <c r="AK143" s="32">
        <f t="shared" si="99"/>
        <v>9.0400000000000009</v>
      </c>
      <c r="AL143" s="32">
        <f t="shared" si="99"/>
        <v>0.99999999999999989</v>
      </c>
      <c r="AM143" s="32">
        <f t="shared" si="99"/>
        <v>10.039999999999999</v>
      </c>
      <c r="AN143" s="32">
        <f t="shared" si="99"/>
        <v>0</v>
      </c>
      <c r="AO143" s="32">
        <f t="shared" si="99"/>
        <v>0</v>
      </c>
      <c r="AP143" s="32">
        <f t="shared" si="99"/>
        <v>0</v>
      </c>
      <c r="AQ143" s="32">
        <f t="shared" si="99"/>
        <v>0</v>
      </c>
      <c r="AR143" s="32">
        <f t="shared" si="99"/>
        <v>0</v>
      </c>
      <c r="AS143" s="32">
        <f t="shared" si="99"/>
        <v>0</v>
      </c>
      <c r="AT143" s="32">
        <f t="shared" si="99"/>
        <v>0</v>
      </c>
      <c r="AU143" s="102">
        <f t="shared" si="99"/>
        <v>0</v>
      </c>
      <c r="AV143" s="102"/>
      <c r="AW143" s="32">
        <f t="shared" ref="AW143:CE143" si="100">SUM(AW138:AW142)</f>
        <v>0</v>
      </c>
      <c r="AX143" s="32">
        <f t="shared" si="100"/>
        <v>0</v>
      </c>
      <c r="AY143" s="32">
        <f t="shared" si="100"/>
        <v>0</v>
      </c>
      <c r="AZ143" s="32">
        <f t="shared" si="100"/>
        <v>0</v>
      </c>
      <c r="BA143" s="32">
        <f t="shared" si="100"/>
        <v>0</v>
      </c>
      <c r="BB143" s="32">
        <f t="shared" si="100"/>
        <v>0</v>
      </c>
      <c r="BC143" s="32">
        <f t="shared" si="100"/>
        <v>0</v>
      </c>
      <c r="BD143" s="32">
        <f t="shared" si="100"/>
        <v>0</v>
      </c>
      <c r="BE143" s="106">
        <f t="shared" si="79"/>
        <v>3.2599999999999989</v>
      </c>
      <c r="BF143" s="106">
        <f t="shared" si="80"/>
        <v>0.1399999999999999</v>
      </c>
      <c r="BG143" s="106">
        <f t="shared" si="81"/>
        <v>3.3999999999999986</v>
      </c>
      <c r="BH143" s="106">
        <f t="shared" si="82"/>
        <v>0</v>
      </c>
      <c r="BI143" s="106">
        <f t="shared" si="83"/>
        <v>0</v>
      </c>
      <c r="BJ143" s="106">
        <f t="shared" si="84"/>
        <v>7.78</v>
      </c>
      <c r="BK143" s="106">
        <f t="shared" si="85"/>
        <v>0.8600000000000001</v>
      </c>
      <c r="BL143" s="106">
        <f t="shared" si="86"/>
        <v>8.64</v>
      </c>
      <c r="BM143" s="106">
        <f t="shared" si="87"/>
        <v>0</v>
      </c>
      <c r="BN143" s="106">
        <f t="shared" si="87"/>
        <v>0</v>
      </c>
      <c r="BO143" s="106">
        <f t="shared" si="88"/>
        <v>0</v>
      </c>
      <c r="BP143" s="106">
        <f t="shared" si="89"/>
        <v>11.04</v>
      </c>
      <c r="BQ143" s="106">
        <f t="shared" si="90"/>
        <v>1</v>
      </c>
      <c r="BR143" s="106">
        <f t="shared" si="91"/>
        <v>12.04</v>
      </c>
      <c r="BS143" s="107">
        <f t="shared" si="100"/>
        <v>0</v>
      </c>
      <c r="BT143" s="107">
        <f t="shared" si="100"/>
        <v>0.9</v>
      </c>
      <c r="BU143" s="107">
        <f t="shared" si="100"/>
        <v>0.1</v>
      </c>
      <c r="BV143" s="107">
        <f t="shared" si="100"/>
        <v>1</v>
      </c>
      <c r="BW143" s="107">
        <f t="shared" si="100"/>
        <v>0</v>
      </c>
      <c r="BX143" s="107">
        <f t="shared" si="100"/>
        <v>2.7</v>
      </c>
      <c r="BY143" s="107">
        <f t="shared" si="100"/>
        <v>0</v>
      </c>
      <c r="BZ143" s="107">
        <f t="shared" si="100"/>
        <v>0</v>
      </c>
      <c r="CA143" s="107">
        <f t="shared" si="100"/>
        <v>0</v>
      </c>
      <c r="CB143" s="107">
        <f t="shared" si="100"/>
        <v>0</v>
      </c>
      <c r="CC143" s="107">
        <f t="shared" si="100"/>
        <v>3.6</v>
      </c>
      <c r="CD143" s="107">
        <f t="shared" si="100"/>
        <v>0.1</v>
      </c>
      <c r="CE143" s="107">
        <f t="shared" si="100"/>
        <v>3.7</v>
      </c>
      <c r="CF143" s="46"/>
      <c r="CG143" s="58"/>
    </row>
    <row r="144" spans="1:85">
      <c r="A144" s="17" t="s">
        <v>180</v>
      </c>
      <c r="B144" s="28" t="s">
        <v>181</v>
      </c>
      <c r="C144" s="87"/>
      <c r="D144" s="2"/>
      <c r="E144" s="11"/>
      <c r="F144" s="4"/>
      <c r="G144" s="11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107"/>
      <c r="X144" s="32"/>
      <c r="Y144" s="32"/>
      <c r="Z144" s="107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  <c r="AT144" s="32"/>
      <c r="AU144" s="102"/>
      <c r="AV144" s="102"/>
      <c r="AW144" s="32"/>
      <c r="AX144" s="32"/>
      <c r="AY144" s="32"/>
      <c r="AZ144" s="32"/>
      <c r="BA144" s="32"/>
      <c r="BB144" s="32"/>
      <c r="BC144" s="32"/>
      <c r="BD144" s="32"/>
      <c r="BE144" s="106">
        <f t="shared" si="79"/>
        <v>0</v>
      </c>
      <c r="BF144" s="106">
        <f t="shared" si="80"/>
        <v>0</v>
      </c>
      <c r="BG144" s="106">
        <f t="shared" si="81"/>
        <v>0</v>
      </c>
      <c r="BH144" s="106">
        <f t="shared" si="82"/>
        <v>0</v>
      </c>
      <c r="BI144" s="106">
        <f t="shared" si="83"/>
        <v>0</v>
      </c>
      <c r="BJ144" s="106">
        <f t="shared" si="84"/>
        <v>0</v>
      </c>
      <c r="BK144" s="106">
        <f t="shared" si="85"/>
        <v>0</v>
      </c>
      <c r="BL144" s="106">
        <f t="shared" si="86"/>
        <v>0</v>
      </c>
      <c r="BM144" s="106">
        <f t="shared" si="87"/>
        <v>0</v>
      </c>
      <c r="BN144" s="106">
        <f t="shared" si="87"/>
        <v>0</v>
      </c>
      <c r="BO144" s="106">
        <f t="shared" si="88"/>
        <v>0</v>
      </c>
      <c r="BP144" s="106">
        <f t="shared" si="89"/>
        <v>0</v>
      </c>
      <c r="BQ144" s="106">
        <f t="shared" si="90"/>
        <v>0</v>
      </c>
      <c r="BR144" s="106">
        <f t="shared" si="91"/>
        <v>0</v>
      </c>
      <c r="BS144" s="107"/>
      <c r="BT144" s="107"/>
      <c r="BU144" s="107"/>
      <c r="BV144" s="107"/>
      <c r="BW144" s="107"/>
      <c r="BX144" s="107"/>
      <c r="BY144" s="107"/>
      <c r="BZ144" s="107"/>
      <c r="CA144" s="107"/>
      <c r="CB144" s="107"/>
      <c r="CC144" s="107"/>
      <c r="CD144" s="107"/>
      <c r="CE144" s="107"/>
      <c r="CF144" s="45"/>
      <c r="CG144" s="64"/>
    </row>
    <row r="145" spans="1:85" ht="31.5">
      <c r="A145" s="14">
        <v>1</v>
      </c>
      <c r="B145" s="27" t="s">
        <v>182</v>
      </c>
      <c r="C145" s="120" t="s">
        <v>796</v>
      </c>
      <c r="D145" s="2" t="s">
        <v>27</v>
      </c>
      <c r="E145" s="4" t="s">
        <v>28</v>
      </c>
      <c r="F145" s="4" t="s">
        <v>27</v>
      </c>
      <c r="G145" s="4" t="s">
        <v>29</v>
      </c>
      <c r="H145" s="29">
        <v>1</v>
      </c>
      <c r="I145" s="29">
        <v>1</v>
      </c>
      <c r="J145" s="29">
        <v>4</v>
      </c>
      <c r="K145" s="29">
        <f t="shared" si="57"/>
        <v>5</v>
      </c>
      <c r="L145" s="40" t="s">
        <v>30</v>
      </c>
      <c r="M145" s="40" t="s">
        <v>31</v>
      </c>
      <c r="N145" s="48" t="e">
        <f>IF(#REF!=0,"2018-19","2019-20")</f>
        <v>#REF!</v>
      </c>
      <c r="O145" s="29">
        <v>1</v>
      </c>
      <c r="P145" s="29">
        <v>1.98</v>
      </c>
      <c r="Q145" s="29">
        <f t="shared" si="98"/>
        <v>2.98</v>
      </c>
      <c r="R145" s="29">
        <f t="shared" ref="R145:S149" si="101">I145-O145</f>
        <v>0</v>
      </c>
      <c r="S145" s="29">
        <f t="shared" si="101"/>
        <v>2.02</v>
      </c>
      <c r="T145" s="29">
        <f t="shared" si="32"/>
        <v>2.02</v>
      </c>
      <c r="U145" s="29">
        <v>2.02</v>
      </c>
      <c r="V145" s="29">
        <v>0</v>
      </c>
      <c r="W145" s="105">
        <v>0</v>
      </c>
      <c r="X145" s="54">
        <f t="shared" si="93"/>
        <v>0</v>
      </c>
      <c r="Y145" s="29">
        <v>0</v>
      </c>
      <c r="Z145" s="105">
        <v>0</v>
      </c>
      <c r="AA145" s="54">
        <f t="shared" si="94"/>
        <v>0</v>
      </c>
      <c r="AB145" s="54">
        <v>0</v>
      </c>
      <c r="AC145" s="54">
        <v>0</v>
      </c>
      <c r="AD145" s="54">
        <v>0</v>
      </c>
      <c r="AE145" s="54">
        <v>0</v>
      </c>
      <c r="AF145" s="54">
        <v>0</v>
      </c>
      <c r="AG145" s="54"/>
      <c r="AH145" s="54">
        <v>0</v>
      </c>
      <c r="AI145" s="54">
        <v>0</v>
      </c>
      <c r="AJ145" s="54">
        <f t="shared" ref="AJ145:AJ149" si="102">AH145+AI145</f>
        <v>0</v>
      </c>
      <c r="AK145" s="54">
        <f t="shared" si="36"/>
        <v>0</v>
      </c>
      <c r="AL145" s="54">
        <f t="shared" si="37"/>
        <v>0</v>
      </c>
      <c r="AM145" s="54">
        <f t="shared" si="38"/>
        <v>0</v>
      </c>
      <c r="AN145" s="54"/>
      <c r="AO145" s="54"/>
      <c r="AP145" s="54">
        <f t="shared" ref="AP145:AP150" si="103">AN145+AO145</f>
        <v>0</v>
      </c>
      <c r="AQ145" s="54"/>
      <c r="AR145" s="54"/>
      <c r="AS145" s="54"/>
      <c r="AT145" s="54"/>
      <c r="AU145" s="101"/>
      <c r="AV145" s="101"/>
      <c r="AW145" s="54"/>
      <c r="AX145" s="54"/>
      <c r="AY145" s="54">
        <f t="shared" si="97"/>
        <v>0</v>
      </c>
      <c r="AZ145" s="54"/>
      <c r="BA145" s="54"/>
      <c r="BB145" s="54"/>
      <c r="BC145" s="54"/>
      <c r="BD145" s="54"/>
      <c r="BE145" s="106">
        <f t="shared" si="79"/>
        <v>0</v>
      </c>
      <c r="BF145" s="106">
        <f t="shared" si="80"/>
        <v>0</v>
      </c>
      <c r="BG145" s="106">
        <f t="shared" si="81"/>
        <v>0</v>
      </c>
      <c r="BH145" s="106">
        <f t="shared" si="82"/>
        <v>0</v>
      </c>
      <c r="BI145" s="106">
        <f t="shared" si="83"/>
        <v>0</v>
      </c>
      <c r="BJ145" s="106">
        <f t="shared" si="84"/>
        <v>0</v>
      </c>
      <c r="BK145" s="106">
        <f t="shared" si="85"/>
        <v>0</v>
      </c>
      <c r="BL145" s="106">
        <f t="shared" si="86"/>
        <v>0</v>
      </c>
      <c r="BM145" s="106">
        <f t="shared" si="87"/>
        <v>0</v>
      </c>
      <c r="BN145" s="106">
        <f t="shared" si="87"/>
        <v>0</v>
      </c>
      <c r="BO145" s="106">
        <f t="shared" si="88"/>
        <v>0</v>
      </c>
      <c r="BP145" s="106">
        <f t="shared" si="89"/>
        <v>0</v>
      </c>
      <c r="BQ145" s="106">
        <f t="shared" si="90"/>
        <v>0</v>
      </c>
      <c r="BR145" s="106">
        <f t="shared" si="91"/>
        <v>0</v>
      </c>
      <c r="BS145" s="54">
        <v>1</v>
      </c>
      <c r="BT145" s="54">
        <v>0</v>
      </c>
      <c r="BU145" s="54">
        <v>0</v>
      </c>
      <c r="BV145" s="54">
        <f t="shared" si="67"/>
        <v>0</v>
      </c>
      <c r="BW145" s="54">
        <v>0</v>
      </c>
      <c r="BX145" s="54">
        <v>0</v>
      </c>
      <c r="BY145" s="54">
        <v>0</v>
      </c>
      <c r="BZ145" s="54">
        <v>0</v>
      </c>
      <c r="CA145" s="54">
        <v>0</v>
      </c>
      <c r="CB145" s="54">
        <v>0</v>
      </c>
      <c r="CC145" s="54">
        <f t="shared" si="54"/>
        <v>0</v>
      </c>
      <c r="CD145" s="54">
        <f t="shared" si="55"/>
        <v>0</v>
      </c>
      <c r="CE145" s="54">
        <f t="shared" si="56"/>
        <v>0</v>
      </c>
      <c r="CF145" s="45"/>
      <c r="CG145" s="63" t="s">
        <v>33</v>
      </c>
    </row>
    <row r="146" spans="1:85" ht="31.5">
      <c r="A146" s="14">
        <v>2</v>
      </c>
      <c r="B146" s="27" t="s">
        <v>183</v>
      </c>
      <c r="C146" s="120" t="s">
        <v>796</v>
      </c>
      <c r="D146" s="2" t="s">
        <v>27</v>
      </c>
      <c r="E146" s="4" t="s">
        <v>81</v>
      </c>
      <c r="F146" s="4" t="s">
        <v>27</v>
      </c>
      <c r="G146" s="4" t="s">
        <v>95</v>
      </c>
      <c r="H146" s="29">
        <v>5.5</v>
      </c>
      <c r="I146" s="29">
        <v>17</v>
      </c>
      <c r="J146" s="29">
        <v>14.82</v>
      </c>
      <c r="K146" s="29">
        <f t="shared" si="57"/>
        <v>31.82</v>
      </c>
      <c r="L146" s="40" t="s">
        <v>30</v>
      </c>
      <c r="M146" s="40" t="s">
        <v>31</v>
      </c>
      <c r="N146" s="48" t="s">
        <v>58</v>
      </c>
      <c r="O146" s="29">
        <v>16.43</v>
      </c>
      <c r="P146" s="29">
        <v>5.3</v>
      </c>
      <c r="Q146" s="29">
        <f t="shared" si="98"/>
        <v>21.73</v>
      </c>
      <c r="R146" s="29">
        <f t="shared" si="101"/>
        <v>0.57000000000000028</v>
      </c>
      <c r="S146" s="29">
        <f t="shared" si="101"/>
        <v>9.52</v>
      </c>
      <c r="T146" s="29">
        <f t="shared" si="32"/>
        <v>10.09</v>
      </c>
      <c r="U146" s="29">
        <v>9.52</v>
      </c>
      <c r="V146" s="29">
        <v>0</v>
      </c>
      <c r="W146" s="105">
        <v>0</v>
      </c>
      <c r="X146" s="54">
        <f t="shared" si="93"/>
        <v>0</v>
      </c>
      <c r="Y146" s="29">
        <v>0</v>
      </c>
      <c r="Z146" s="105">
        <v>0</v>
      </c>
      <c r="AA146" s="54">
        <f t="shared" si="94"/>
        <v>0</v>
      </c>
      <c r="AB146" s="54">
        <v>0</v>
      </c>
      <c r="AC146" s="54">
        <v>0</v>
      </c>
      <c r="AD146" s="54">
        <v>0</v>
      </c>
      <c r="AE146" s="54">
        <v>0.51</v>
      </c>
      <c r="AF146" s="54">
        <v>0.06</v>
      </c>
      <c r="AG146" s="54"/>
      <c r="AH146" s="54">
        <v>0</v>
      </c>
      <c r="AI146" s="54">
        <v>0</v>
      </c>
      <c r="AJ146" s="54">
        <f t="shared" si="102"/>
        <v>0</v>
      </c>
      <c r="AK146" s="54">
        <f t="shared" ref="AK146:AK210" si="104">Y146+AB146+AC146+AE146</f>
        <v>0.51</v>
      </c>
      <c r="AL146" s="54">
        <f t="shared" ref="AL146:AL210" si="105">Z146+AD146+AF146</f>
        <v>0.06</v>
      </c>
      <c r="AM146" s="54">
        <f t="shared" ref="AM146:AM210" si="106">AK146+AL146</f>
        <v>0.57000000000000006</v>
      </c>
      <c r="AN146" s="54"/>
      <c r="AO146" s="54"/>
      <c r="AP146" s="54">
        <f t="shared" si="103"/>
        <v>0</v>
      </c>
      <c r="AQ146" s="54"/>
      <c r="AR146" s="54"/>
      <c r="AS146" s="54"/>
      <c r="AT146" s="54"/>
      <c r="AU146" s="101"/>
      <c r="AV146" s="101"/>
      <c r="AW146" s="54"/>
      <c r="AX146" s="54"/>
      <c r="AY146" s="54">
        <f t="shared" si="97"/>
        <v>0</v>
      </c>
      <c r="AZ146" s="54"/>
      <c r="BA146" s="54"/>
      <c r="BB146" s="54"/>
      <c r="BC146" s="54"/>
      <c r="BD146" s="54"/>
      <c r="BE146" s="106">
        <f t="shared" si="79"/>
        <v>0</v>
      </c>
      <c r="BF146" s="106">
        <f t="shared" si="80"/>
        <v>0</v>
      </c>
      <c r="BG146" s="106">
        <f t="shared" si="81"/>
        <v>0</v>
      </c>
      <c r="BH146" s="106">
        <f t="shared" si="82"/>
        <v>0</v>
      </c>
      <c r="BI146" s="106">
        <f t="shared" si="83"/>
        <v>0</v>
      </c>
      <c r="BJ146" s="106">
        <f t="shared" si="84"/>
        <v>0</v>
      </c>
      <c r="BK146" s="106">
        <f t="shared" si="85"/>
        <v>0</v>
      </c>
      <c r="BL146" s="106">
        <f t="shared" si="86"/>
        <v>0</v>
      </c>
      <c r="BM146" s="106">
        <f t="shared" si="87"/>
        <v>0.51</v>
      </c>
      <c r="BN146" s="106">
        <f t="shared" si="87"/>
        <v>0.06</v>
      </c>
      <c r="BO146" s="106">
        <f t="shared" si="88"/>
        <v>0.57000000000000006</v>
      </c>
      <c r="BP146" s="106">
        <f t="shared" si="89"/>
        <v>0.51</v>
      </c>
      <c r="BQ146" s="106">
        <f t="shared" si="90"/>
        <v>0.06</v>
      </c>
      <c r="BR146" s="106">
        <f t="shared" si="91"/>
        <v>0.57000000000000006</v>
      </c>
      <c r="BS146" s="54">
        <v>0</v>
      </c>
      <c r="BT146" s="54">
        <v>0</v>
      </c>
      <c r="BU146" s="54">
        <v>0</v>
      </c>
      <c r="BV146" s="54">
        <f t="shared" si="67"/>
        <v>0</v>
      </c>
      <c r="BW146" s="54">
        <v>0</v>
      </c>
      <c r="BX146" s="54">
        <v>0</v>
      </c>
      <c r="BY146" s="54">
        <v>0</v>
      </c>
      <c r="BZ146" s="54">
        <v>0.51</v>
      </c>
      <c r="CA146" s="54">
        <v>0</v>
      </c>
      <c r="CB146" s="54">
        <v>0</v>
      </c>
      <c r="CC146" s="54">
        <f t="shared" ref="CC146:CC210" si="107">BT146+BW146+BX146+BZ146</f>
        <v>0.51</v>
      </c>
      <c r="CD146" s="54">
        <f t="shared" ref="CD146:CD210" si="108">BU146+BY146+CA146</f>
        <v>0</v>
      </c>
      <c r="CE146" s="54">
        <f t="shared" ref="CE146:CE210" si="109">CC146+CD146</f>
        <v>0.51</v>
      </c>
      <c r="CF146" s="45"/>
      <c r="CG146" s="63" t="s">
        <v>33</v>
      </c>
    </row>
    <row r="147" spans="1:85">
      <c r="A147" s="14">
        <v>3</v>
      </c>
      <c r="B147" s="27" t="s">
        <v>184</v>
      </c>
      <c r="C147" s="120" t="s">
        <v>796</v>
      </c>
      <c r="D147" s="2" t="s">
        <v>27</v>
      </c>
      <c r="E147" s="4" t="s">
        <v>81</v>
      </c>
      <c r="F147" s="4" t="s">
        <v>27</v>
      </c>
      <c r="G147" s="4" t="s">
        <v>85</v>
      </c>
      <c r="H147" s="29">
        <v>5.5</v>
      </c>
      <c r="I147" s="29">
        <v>8</v>
      </c>
      <c r="J147" s="29">
        <v>7</v>
      </c>
      <c r="K147" s="29">
        <f t="shared" si="57"/>
        <v>15</v>
      </c>
      <c r="L147" s="40" t="s">
        <v>30</v>
      </c>
      <c r="M147" s="40" t="s">
        <v>48</v>
      </c>
      <c r="N147" s="48" t="e">
        <f>IF(#REF!=0,"2018-19","2019-20")</f>
        <v>#REF!</v>
      </c>
      <c r="O147" s="29">
        <v>2.4299999999999997</v>
      </c>
      <c r="P147" s="29">
        <v>0</v>
      </c>
      <c r="Q147" s="29">
        <f t="shared" si="98"/>
        <v>2.4299999999999997</v>
      </c>
      <c r="R147" s="29">
        <f t="shared" si="101"/>
        <v>5.57</v>
      </c>
      <c r="S147" s="29">
        <f t="shared" si="101"/>
        <v>7</v>
      </c>
      <c r="T147" s="29">
        <f t="shared" ref="T147:T211" si="110">R147+S147</f>
        <v>12.57</v>
      </c>
      <c r="U147" s="29">
        <v>7</v>
      </c>
      <c r="V147" s="29">
        <v>2.7</v>
      </c>
      <c r="W147" s="105">
        <v>0.30000000000000004</v>
      </c>
      <c r="X147" s="54">
        <f t="shared" si="93"/>
        <v>3</v>
      </c>
      <c r="Y147" s="29">
        <v>2.7</v>
      </c>
      <c r="Z147" s="105">
        <v>0.30000000000000004</v>
      </c>
      <c r="AA147" s="54">
        <f t="shared" si="94"/>
        <v>3</v>
      </c>
      <c r="AB147" s="54">
        <v>0</v>
      </c>
      <c r="AC147" s="54">
        <v>0</v>
      </c>
      <c r="AD147" s="54">
        <v>0</v>
      </c>
      <c r="AE147" s="54">
        <v>0.51</v>
      </c>
      <c r="AF147" s="54">
        <v>0.06</v>
      </c>
      <c r="AG147" s="54"/>
      <c r="AH147" s="54">
        <v>0</v>
      </c>
      <c r="AI147" s="54">
        <v>0</v>
      </c>
      <c r="AJ147" s="54">
        <f t="shared" si="102"/>
        <v>0</v>
      </c>
      <c r="AK147" s="54">
        <f t="shared" si="104"/>
        <v>3.21</v>
      </c>
      <c r="AL147" s="54">
        <f t="shared" si="105"/>
        <v>0.36000000000000004</v>
      </c>
      <c r="AM147" s="54">
        <f t="shared" si="106"/>
        <v>3.57</v>
      </c>
      <c r="AN147" s="54"/>
      <c r="AO147" s="54"/>
      <c r="AP147" s="54">
        <f t="shared" si="103"/>
        <v>0</v>
      </c>
      <c r="AQ147" s="54"/>
      <c r="AR147" s="54"/>
      <c r="AS147" s="54"/>
      <c r="AT147" s="54"/>
      <c r="AU147" s="101"/>
      <c r="AV147" s="101"/>
      <c r="AW147" s="54"/>
      <c r="AX147" s="54"/>
      <c r="AY147" s="54">
        <f t="shared" si="97"/>
        <v>0</v>
      </c>
      <c r="AZ147" s="54"/>
      <c r="BA147" s="54"/>
      <c r="BB147" s="54"/>
      <c r="BC147" s="54"/>
      <c r="BD147" s="54"/>
      <c r="BE147" s="106">
        <f t="shared" si="79"/>
        <v>2.7</v>
      </c>
      <c r="BF147" s="106">
        <f t="shared" si="80"/>
        <v>0.30000000000000004</v>
      </c>
      <c r="BG147" s="106">
        <f t="shared" si="81"/>
        <v>3</v>
      </c>
      <c r="BH147" s="106">
        <f t="shared" si="82"/>
        <v>0</v>
      </c>
      <c r="BI147" s="106">
        <f t="shared" si="83"/>
        <v>0</v>
      </c>
      <c r="BJ147" s="106">
        <f t="shared" si="84"/>
        <v>0</v>
      </c>
      <c r="BK147" s="106">
        <f t="shared" si="85"/>
        <v>0</v>
      </c>
      <c r="BL147" s="106">
        <f t="shared" si="86"/>
        <v>0</v>
      </c>
      <c r="BM147" s="106">
        <f t="shared" si="87"/>
        <v>0.51</v>
      </c>
      <c r="BN147" s="106">
        <f t="shared" si="87"/>
        <v>0.06</v>
      </c>
      <c r="BO147" s="106">
        <f t="shared" si="88"/>
        <v>0.57000000000000006</v>
      </c>
      <c r="BP147" s="106">
        <f t="shared" si="89"/>
        <v>3.21</v>
      </c>
      <c r="BQ147" s="106">
        <f t="shared" si="90"/>
        <v>0.36000000000000004</v>
      </c>
      <c r="BR147" s="106">
        <f t="shared" si="91"/>
        <v>3.57</v>
      </c>
      <c r="BS147" s="54">
        <v>1.68</v>
      </c>
      <c r="BT147" s="54">
        <v>2.7</v>
      </c>
      <c r="BU147" s="54">
        <v>0.3</v>
      </c>
      <c r="BV147" s="54">
        <f t="shared" si="67"/>
        <v>3</v>
      </c>
      <c r="BW147" s="54">
        <v>0</v>
      </c>
      <c r="BX147" s="54">
        <v>0</v>
      </c>
      <c r="BY147" s="54">
        <v>0</v>
      </c>
      <c r="BZ147" s="54">
        <v>0</v>
      </c>
      <c r="CA147" s="54">
        <v>0</v>
      </c>
      <c r="CB147" s="54">
        <v>0</v>
      </c>
      <c r="CC147" s="54">
        <f t="shared" si="107"/>
        <v>2.7</v>
      </c>
      <c r="CD147" s="54">
        <f t="shared" si="108"/>
        <v>0.3</v>
      </c>
      <c r="CE147" s="54">
        <f t="shared" si="109"/>
        <v>3</v>
      </c>
      <c r="CF147" s="44" t="s">
        <v>71</v>
      </c>
      <c r="CG147" s="63" t="s">
        <v>40</v>
      </c>
    </row>
    <row r="148" spans="1:85">
      <c r="A148" s="14">
        <v>4</v>
      </c>
      <c r="B148" s="27" t="s">
        <v>185</v>
      </c>
      <c r="C148" s="120" t="s">
        <v>797</v>
      </c>
      <c r="D148" s="2" t="s">
        <v>27</v>
      </c>
      <c r="E148" s="4" t="s">
        <v>62</v>
      </c>
      <c r="F148" s="4" t="s">
        <v>27</v>
      </c>
      <c r="G148" s="4" t="s">
        <v>105</v>
      </c>
      <c r="H148" s="29">
        <v>4</v>
      </c>
      <c r="I148" s="29">
        <v>57</v>
      </c>
      <c r="J148" s="29">
        <v>0</v>
      </c>
      <c r="K148" s="29">
        <f t="shared" ref="K148:K212" si="111">I148+J148</f>
        <v>57</v>
      </c>
      <c r="L148" s="40" t="s">
        <v>30</v>
      </c>
      <c r="M148" s="40" t="s">
        <v>64</v>
      </c>
      <c r="N148" s="48" t="e">
        <f>IF(#REF!=0,"2018-19","2019-20")</f>
        <v>#REF!</v>
      </c>
      <c r="O148" s="29">
        <v>50.419999999999995</v>
      </c>
      <c r="P148" s="29">
        <v>0</v>
      </c>
      <c r="Q148" s="29">
        <f t="shared" si="98"/>
        <v>50.419999999999995</v>
      </c>
      <c r="R148" s="29">
        <f t="shared" si="101"/>
        <v>6.5800000000000054</v>
      </c>
      <c r="S148" s="29">
        <f t="shared" si="101"/>
        <v>0</v>
      </c>
      <c r="T148" s="29">
        <f t="shared" si="110"/>
        <v>6.5800000000000054</v>
      </c>
      <c r="U148" s="29">
        <v>0</v>
      </c>
      <c r="V148" s="29">
        <v>0.9</v>
      </c>
      <c r="W148" s="105">
        <v>0.1</v>
      </c>
      <c r="X148" s="54">
        <f t="shared" si="93"/>
        <v>1</v>
      </c>
      <c r="Y148" s="29">
        <v>0.9</v>
      </c>
      <c r="Z148" s="105">
        <v>0.1</v>
      </c>
      <c r="AA148" s="54">
        <f t="shared" si="94"/>
        <v>1</v>
      </c>
      <c r="AB148" s="54">
        <v>1.05</v>
      </c>
      <c r="AC148" s="54">
        <v>0.75</v>
      </c>
      <c r="AD148" s="54">
        <v>0.08</v>
      </c>
      <c r="AE148" s="54">
        <v>1.1399999999999999</v>
      </c>
      <c r="AF148" s="54">
        <v>0.13</v>
      </c>
      <c r="AG148" s="54"/>
      <c r="AH148" s="54">
        <v>0</v>
      </c>
      <c r="AI148" s="54">
        <v>0</v>
      </c>
      <c r="AJ148" s="54">
        <f t="shared" si="102"/>
        <v>0</v>
      </c>
      <c r="AK148" s="54">
        <f t="shared" si="104"/>
        <v>3.84</v>
      </c>
      <c r="AL148" s="54">
        <f t="shared" si="105"/>
        <v>0.31</v>
      </c>
      <c r="AM148" s="54">
        <f t="shared" si="106"/>
        <v>4.1499999999999995</v>
      </c>
      <c r="AN148" s="54"/>
      <c r="AO148" s="54"/>
      <c r="AP148" s="54">
        <f t="shared" si="103"/>
        <v>0</v>
      </c>
      <c r="AQ148" s="54"/>
      <c r="AR148" s="54"/>
      <c r="AS148" s="54"/>
      <c r="AT148" s="54"/>
      <c r="AU148" s="101"/>
      <c r="AV148" s="101"/>
      <c r="AW148" s="54">
        <v>1.49</v>
      </c>
      <c r="AX148" s="54">
        <v>0.16</v>
      </c>
      <c r="AY148" s="54">
        <f t="shared" si="97"/>
        <v>1.65</v>
      </c>
      <c r="AZ148" s="54">
        <v>0</v>
      </c>
      <c r="BA148" s="54">
        <v>0</v>
      </c>
      <c r="BB148" s="54">
        <v>0</v>
      </c>
      <c r="BC148" s="54">
        <v>0</v>
      </c>
      <c r="BD148" s="54">
        <v>0</v>
      </c>
      <c r="BE148" s="106">
        <f t="shared" si="79"/>
        <v>2.39</v>
      </c>
      <c r="BF148" s="106">
        <f t="shared" si="80"/>
        <v>0.26</v>
      </c>
      <c r="BG148" s="106">
        <f t="shared" si="81"/>
        <v>2.6500000000000004</v>
      </c>
      <c r="BH148" s="106">
        <f t="shared" si="82"/>
        <v>0</v>
      </c>
      <c r="BI148" s="106">
        <f t="shared" si="83"/>
        <v>1.05</v>
      </c>
      <c r="BJ148" s="106">
        <f t="shared" si="84"/>
        <v>0.75</v>
      </c>
      <c r="BK148" s="106">
        <f t="shared" si="85"/>
        <v>0.08</v>
      </c>
      <c r="BL148" s="106">
        <f t="shared" si="86"/>
        <v>0.83</v>
      </c>
      <c r="BM148" s="106">
        <f t="shared" si="87"/>
        <v>1.1399999999999999</v>
      </c>
      <c r="BN148" s="106">
        <f t="shared" si="87"/>
        <v>0.13</v>
      </c>
      <c r="BO148" s="106">
        <f t="shared" si="88"/>
        <v>1.27</v>
      </c>
      <c r="BP148" s="106">
        <f t="shared" si="89"/>
        <v>5.33</v>
      </c>
      <c r="BQ148" s="106">
        <f t="shared" si="90"/>
        <v>0.47000000000000003</v>
      </c>
      <c r="BR148" s="106">
        <f t="shared" si="91"/>
        <v>5.8</v>
      </c>
      <c r="BS148" s="54">
        <v>0</v>
      </c>
      <c r="BT148" s="54">
        <v>0.9</v>
      </c>
      <c r="BU148" s="54">
        <v>0.1</v>
      </c>
      <c r="BV148" s="54">
        <f t="shared" si="67"/>
        <v>1</v>
      </c>
      <c r="BW148" s="54">
        <v>1.05</v>
      </c>
      <c r="BX148" s="54">
        <v>0.75</v>
      </c>
      <c r="BY148" s="54">
        <v>0.08</v>
      </c>
      <c r="BZ148" s="54">
        <v>1.1399999999999999</v>
      </c>
      <c r="CA148" s="54">
        <v>0.13</v>
      </c>
      <c r="CB148" s="54">
        <v>0</v>
      </c>
      <c r="CC148" s="54">
        <f t="shared" si="107"/>
        <v>3.84</v>
      </c>
      <c r="CD148" s="54">
        <f t="shared" si="108"/>
        <v>0.31</v>
      </c>
      <c r="CE148" s="54">
        <f t="shared" si="109"/>
        <v>4.1499999999999995</v>
      </c>
      <c r="CF148" s="44" t="s">
        <v>71</v>
      </c>
      <c r="CG148" s="63" t="s">
        <v>33</v>
      </c>
    </row>
    <row r="149" spans="1:85">
      <c r="A149" s="14">
        <v>5</v>
      </c>
      <c r="B149" s="27" t="s">
        <v>186</v>
      </c>
      <c r="C149" s="120" t="s">
        <v>796</v>
      </c>
      <c r="D149" s="2" t="s">
        <v>27</v>
      </c>
      <c r="E149" s="4" t="s">
        <v>62</v>
      </c>
      <c r="F149" s="4" t="s">
        <v>27</v>
      </c>
      <c r="G149" s="4" t="s">
        <v>63</v>
      </c>
      <c r="H149" s="29">
        <v>5</v>
      </c>
      <c r="I149" s="29">
        <v>7</v>
      </c>
      <c r="J149" s="29">
        <v>2</v>
      </c>
      <c r="K149" s="29">
        <f t="shared" si="111"/>
        <v>9</v>
      </c>
      <c r="L149" s="40" t="s">
        <v>30</v>
      </c>
      <c r="M149" s="40" t="s">
        <v>48</v>
      </c>
      <c r="N149" s="48" t="e">
        <f>IF(#REF!=0,"2018-19","2019-20")</f>
        <v>#REF!</v>
      </c>
      <c r="O149" s="29">
        <v>0</v>
      </c>
      <c r="P149" s="29">
        <v>0</v>
      </c>
      <c r="Q149" s="29">
        <f t="shared" si="98"/>
        <v>0</v>
      </c>
      <c r="R149" s="29">
        <f t="shared" si="101"/>
        <v>7</v>
      </c>
      <c r="S149" s="29">
        <f t="shared" si="101"/>
        <v>2</v>
      </c>
      <c r="T149" s="29">
        <f t="shared" si="110"/>
        <v>9</v>
      </c>
      <c r="U149" s="29">
        <v>2</v>
      </c>
      <c r="V149" s="29">
        <v>2.7</v>
      </c>
      <c r="W149" s="105">
        <v>0.30000000000000004</v>
      </c>
      <c r="X149" s="54">
        <f t="shared" si="93"/>
        <v>3</v>
      </c>
      <c r="Y149" s="29">
        <v>2.7</v>
      </c>
      <c r="Z149" s="105">
        <v>0.30000000000000004</v>
      </c>
      <c r="AA149" s="54">
        <f t="shared" si="94"/>
        <v>3</v>
      </c>
      <c r="AB149" s="54">
        <v>0</v>
      </c>
      <c r="AC149" s="54">
        <v>0</v>
      </c>
      <c r="AD149" s="54">
        <v>0</v>
      </c>
      <c r="AE149" s="54">
        <v>0.37</v>
      </c>
      <c r="AF149" s="54">
        <v>0.04</v>
      </c>
      <c r="AG149" s="54"/>
      <c r="AH149" s="54">
        <v>0</v>
      </c>
      <c r="AI149" s="54">
        <v>0</v>
      </c>
      <c r="AJ149" s="54">
        <f t="shared" si="102"/>
        <v>0</v>
      </c>
      <c r="AK149" s="54">
        <f t="shared" si="104"/>
        <v>3.0700000000000003</v>
      </c>
      <c r="AL149" s="54">
        <f t="shared" si="105"/>
        <v>0.34</v>
      </c>
      <c r="AM149" s="54">
        <f t="shared" si="106"/>
        <v>3.41</v>
      </c>
      <c r="AN149" s="54"/>
      <c r="AO149" s="54"/>
      <c r="AP149" s="54">
        <f t="shared" si="103"/>
        <v>0</v>
      </c>
      <c r="AQ149" s="54"/>
      <c r="AR149" s="54"/>
      <c r="AS149" s="54"/>
      <c r="AT149" s="54"/>
      <c r="AU149" s="101"/>
      <c r="AV149" s="101"/>
      <c r="AW149" s="54"/>
      <c r="AX149" s="54"/>
      <c r="AY149" s="54">
        <f t="shared" si="97"/>
        <v>0</v>
      </c>
      <c r="AZ149" s="54"/>
      <c r="BA149" s="54"/>
      <c r="BB149" s="54"/>
      <c r="BC149" s="54"/>
      <c r="BD149" s="54"/>
      <c r="BE149" s="106">
        <f t="shared" si="79"/>
        <v>2.7</v>
      </c>
      <c r="BF149" s="106">
        <f t="shared" si="80"/>
        <v>0.30000000000000004</v>
      </c>
      <c r="BG149" s="106">
        <f t="shared" si="81"/>
        <v>3</v>
      </c>
      <c r="BH149" s="106">
        <f t="shared" si="82"/>
        <v>0</v>
      </c>
      <c r="BI149" s="106">
        <f t="shared" si="83"/>
        <v>0</v>
      </c>
      <c r="BJ149" s="106">
        <f t="shared" si="84"/>
        <v>0</v>
      </c>
      <c r="BK149" s="106">
        <f t="shared" si="85"/>
        <v>0</v>
      </c>
      <c r="BL149" s="106">
        <f t="shared" si="86"/>
        <v>0</v>
      </c>
      <c r="BM149" s="106">
        <f t="shared" si="87"/>
        <v>0.37</v>
      </c>
      <c r="BN149" s="106">
        <f t="shared" si="87"/>
        <v>0.04</v>
      </c>
      <c r="BO149" s="106">
        <f t="shared" si="88"/>
        <v>0.41</v>
      </c>
      <c r="BP149" s="106">
        <f t="shared" si="89"/>
        <v>3.0700000000000003</v>
      </c>
      <c r="BQ149" s="106">
        <f t="shared" si="90"/>
        <v>0.34</v>
      </c>
      <c r="BR149" s="106">
        <f t="shared" si="91"/>
        <v>3.41</v>
      </c>
      <c r="BS149" s="54">
        <v>0</v>
      </c>
      <c r="BT149" s="54">
        <v>0</v>
      </c>
      <c r="BU149" s="54">
        <v>0</v>
      </c>
      <c r="BV149" s="54">
        <f t="shared" si="67"/>
        <v>0</v>
      </c>
      <c r="BW149" s="54">
        <v>0</v>
      </c>
      <c r="BX149" s="54">
        <v>0</v>
      </c>
      <c r="BY149" s="54">
        <v>0</v>
      </c>
      <c r="BZ149" s="54">
        <v>0</v>
      </c>
      <c r="CA149" s="54">
        <v>0</v>
      </c>
      <c r="CB149" s="54">
        <v>0</v>
      </c>
      <c r="CC149" s="54">
        <f t="shared" si="107"/>
        <v>0</v>
      </c>
      <c r="CD149" s="54">
        <f t="shared" si="108"/>
        <v>0</v>
      </c>
      <c r="CE149" s="54">
        <f t="shared" si="109"/>
        <v>0</v>
      </c>
      <c r="CF149" s="44" t="s">
        <v>71</v>
      </c>
      <c r="CG149" s="63" t="s">
        <v>40</v>
      </c>
    </row>
    <row r="150" spans="1:85">
      <c r="A150" s="14">
        <v>6</v>
      </c>
      <c r="B150" s="27" t="s">
        <v>1013</v>
      </c>
      <c r="C150" s="120" t="s">
        <v>1014</v>
      </c>
      <c r="D150" s="2" t="s">
        <v>27</v>
      </c>
      <c r="E150" s="1" t="s">
        <v>62</v>
      </c>
      <c r="F150" s="4" t="s">
        <v>27</v>
      </c>
      <c r="G150" s="1" t="s">
        <v>27</v>
      </c>
      <c r="H150" s="31">
        <v>3.5</v>
      </c>
      <c r="I150" s="29">
        <v>20</v>
      </c>
      <c r="J150" s="29">
        <v>0</v>
      </c>
      <c r="K150" s="29">
        <f>I150+J150</f>
        <v>20</v>
      </c>
      <c r="L150" s="40" t="s">
        <v>57</v>
      </c>
      <c r="M150" s="42" t="s">
        <v>58</v>
      </c>
      <c r="N150" s="48">
        <v>2021</v>
      </c>
      <c r="O150" s="29">
        <v>0</v>
      </c>
      <c r="P150" s="29">
        <v>0</v>
      </c>
      <c r="Q150" s="29">
        <f>O150+P150</f>
        <v>0</v>
      </c>
      <c r="R150" s="29">
        <f>I150-O150</f>
        <v>20</v>
      </c>
      <c r="S150" s="29">
        <f>J150-P150</f>
        <v>0</v>
      </c>
      <c r="T150" s="29">
        <f>R150+S150</f>
        <v>20</v>
      </c>
      <c r="U150" s="29">
        <v>0</v>
      </c>
      <c r="V150" s="29">
        <v>3.44</v>
      </c>
      <c r="W150" s="105">
        <v>0.38</v>
      </c>
      <c r="X150" s="54">
        <f>V150+W150</f>
        <v>3.82</v>
      </c>
      <c r="Y150" s="29">
        <v>0</v>
      </c>
      <c r="Z150" s="105">
        <v>0</v>
      </c>
      <c r="AA150" s="54">
        <f t="shared" si="94"/>
        <v>0</v>
      </c>
      <c r="AB150" s="54">
        <v>0</v>
      </c>
      <c r="AC150" s="54">
        <v>0</v>
      </c>
      <c r="AD150" s="54">
        <v>0</v>
      </c>
      <c r="AE150" s="54">
        <v>0</v>
      </c>
      <c r="AF150" s="54">
        <v>0</v>
      </c>
      <c r="AG150" s="54"/>
      <c r="AH150" s="54">
        <v>0</v>
      </c>
      <c r="AI150" s="54">
        <v>0</v>
      </c>
      <c r="AJ150" s="54">
        <v>0</v>
      </c>
      <c r="AK150" s="54">
        <v>0</v>
      </c>
      <c r="AL150" s="54">
        <v>0</v>
      </c>
      <c r="AM150" s="54">
        <v>0</v>
      </c>
      <c r="AN150" s="54"/>
      <c r="AO150" s="54"/>
      <c r="AP150" s="54">
        <f t="shared" si="103"/>
        <v>0</v>
      </c>
      <c r="AQ150" s="54"/>
      <c r="AR150" s="54"/>
      <c r="AS150" s="54"/>
      <c r="AT150" s="54"/>
      <c r="AU150" s="101"/>
      <c r="AV150" s="101"/>
      <c r="AW150" s="54"/>
      <c r="AX150" s="54"/>
      <c r="AY150" s="54">
        <f t="shared" si="97"/>
        <v>0</v>
      </c>
      <c r="AZ150" s="54"/>
      <c r="BA150" s="54"/>
      <c r="BB150" s="54"/>
      <c r="BC150" s="54"/>
      <c r="BD150" s="54"/>
      <c r="BE150" s="106">
        <f t="shared" si="79"/>
        <v>0</v>
      </c>
      <c r="BF150" s="106">
        <f t="shared" si="80"/>
        <v>0</v>
      </c>
      <c r="BG150" s="106">
        <f t="shared" si="81"/>
        <v>0</v>
      </c>
      <c r="BH150" s="106">
        <f t="shared" si="82"/>
        <v>0</v>
      </c>
      <c r="BI150" s="106">
        <f t="shared" si="83"/>
        <v>0</v>
      </c>
      <c r="BJ150" s="106">
        <f t="shared" si="84"/>
        <v>0</v>
      </c>
      <c r="BK150" s="106">
        <f t="shared" si="85"/>
        <v>0</v>
      </c>
      <c r="BL150" s="106">
        <f t="shared" si="86"/>
        <v>0</v>
      </c>
      <c r="BM150" s="106">
        <f t="shared" si="87"/>
        <v>0</v>
      </c>
      <c r="BN150" s="106">
        <f t="shared" si="87"/>
        <v>0</v>
      </c>
      <c r="BO150" s="106">
        <f t="shared" si="88"/>
        <v>0</v>
      </c>
      <c r="BP150" s="106">
        <f t="shared" si="89"/>
        <v>0</v>
      </c>
      <c r="BQ150" s="106">
        <f t="shared" si="90"/>
        <v>0</v>
      </c>
      <c r="BR150" s="106">
        <f t="shared" si="91"/>
        <v>0</v>
      </c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44"/>
      <c r="CG150" s="63"/>
    </row>
    <row r="151" spans="1:85" s="18" customFormat="1">
      <c r="A151" s="17"/>
      <c r="B151" s="28" t="s">
        <v>187</v>
      </c>
      <c r="C151" s="87"/>
      <c r="D151" s="2"/>
      <c r="E151" s="11"/>
      <c r="F151" s="4"/>
      <c r="G151" s="11"/>
      <c r="H151" s="32"/>
      <c r="I151" s="32">
        <f>SUM(I145:I150)</f>
        <v>110</v>
      </c>
      <c r="J151" s="32">
        <f t="shared" ref="J151:AU151" si="112">SUM(J145:J150)</f>
        <v>27.82</v>
      </c>
      <c r="K151" s="32">
        <f t="shared" si="112"/>
        <v>137.82</v>
      </c>
      <c r="L151" s="32">
        <f t="shared" si="112"/>
        <v>0</v>
      </c>
      <c r="M151" s="32">
        <f t="shared" si="112"/>
        <v>0</v>
      </c>
      <c r="N151" s="32" t="e">
        <f t="shared" si="112"/>
        <v>#REF!</v>
      </c>
      <c r="O151" s="32">
        <f t="shared" si="112"/>
        <v>70.28</v>
      </c>
      <c r="P151" s="32">
        <f t="shared" si="112"/>
        <v>7.2799999999999994</v>
      </c>
      <c r="Q151" s="32">
        <f t="shared" si="112"/>
        <v>77.56</v>
      </c>
      <c r="R151" s="32">
        <f t="shared" si="112"/>
        <v>39.720000000000006</v>
      </c>
      <c r="S151" s="32">
        <f t="shared" si="112"/>
        <v>20.54</v>
      </c>
      <c r="T151" s="32">
        <f t="shared" si="112"/>
        <v>60.260000000000005</v>
      </c>
      <c r="U151" s="32">
        <f t="shared" si="112"/>
        <v>20.54</v>
      </c>
      <c r="V151" s="32">
        <f t="shared" si="112"/>
        <v>9.74</v>
      </c>
      <c r="W151" s="107">
        <f t="shared" si="112"/>
        <v>1.08</v>
      </c>
      <c r="X151" s="32">
        <f t="shared" si="112"/>
        <v>10.82</v>
      </c>
      <c r="Y151" s="32">
        <f t="shared" si="112"/>
        <v>6.3000000000000007</v>
      </c>
      <c r="Z151" s="107">
        <f t="shared" si="112"/>
        <v>0.70000000000000007</v>
      </c>
      <c r="AA151" s="32">
        <f t="shared" si="112"/>
        <v>7</v>
      </c>
      <c r="AB151" s="32">
        <f t="shared" si="112"/>
        <v>1.05</v>
      </c>
      <c r="AC151" s="32">
        <f t="shared" si="112"/>
        <v>0.75</v>
      </c>
      <c r="AD151" s="32">
        <f t="shared" si="112"/>
        <v>0.08</v>
      </c>
      <c r="AE151" s="32">
        <f t="shared" si="112"/>
        <v>2.5300000000000002</v>
      </c>
      <c r="AF151" s="32">
        <f t="shared" si="112"/>
        <v>0.28999999999999998</v>
      </c>
      <c r="AG151" s="32">
        <f t="shared" si="112"/>
        <v>0</v>
      </c>
      <c r="AH151" s="32">
        <f t="shared" si="112"/>
        <v>0</v>
      </c>
      <c r="AI151" s="32">
        <f t="shared" si="112"/>
        <v>0</v>
      </c>
      <c r="AJ151" s="32">
        <f t="shared" si="112"/>
        <v>0</v>
      </c>
      <c r="AK151" s="32">
        <f t="shared" si="112"/>
        <v>10.629999999999999</v>
      </c>
      <c r="AL151" s="32">
        <f t="shared" si="112"/>
        <v>1.07</v>
      </c>
      <c r="AM151" s="32">
        <f t="shared" si="112"/>
        <v>11.7</v>
      </c>
      <c r="AN151" s="32">
        <f t="shared" si="112"/>
        <v>0</v>
      </c>
      <c r="AO151" s="32">
        <f t="shared" si="112"/>
        <v>0</v>
      </c>
      <c r="AP151" s="32">
        <f t="shared" si="112"/>
        <v>0</v>
      </c>
      <c r="AQ151" s="32">
        <f t="shared" si="112"/>
        <v>0</v>
      </c>
      <c r="AR151" s="32">
        <f t="shared" si="112"/>
        <v>0</v>
      </c>
      <c r="AS151" s="32">
        <f t="shared" si="112"/>
        <v>0</v>
      </c>
      <c r="AT151" s="32">
        <f t="shared" si="112"/>
        <v>0</v>
      </c>
      <c r="AU151" s="102">
        <f t="shared" si="112"/>
        <v>0</v>
      </c>
      <c r="AV151" s="102"/>
      <c r="AW151" s="32">
        <f t="shared" ref="AW151:CE151" si="113">SUM(AW145:AW150)</f>
        <v>1.49</v>
      </c>
      <c r="AX151" s="32">
        <f t="shared" si="113"/>
        <v>0.16</v>
      </c>
      <c r="AY151" s="32">
        <f t="shared" si="113"/>
        <v>1.65</v>
      </c>
      <c r="AZ151" s="32">
        <f t="shared" si="113"/>
        <v>0</v>
      </c>
      <c r="BA151" s="32">
        <f t="shared" si="113"/>
        <v>0</v>
      </c>
      <c r="BB151" s="32">
        <f t="shared" si="113"/>
        <v>0</v>
      </c>
      <c r="BC151" s="32">
        <f t="shared" si="113"/>
        <v>0</v>
      </c>
      <c r="BD151" s="32">
        <f t="shared" si="113"/>
        <v>0</v>
      </c>
      <c r="BE151" s="106">
        <f t="shared" si="79"/>
        <v>7.7900000000000009</v>
      </c>
      <c r="BF151" s="106">
        <f t="shared" si="80"/>
        <v>0.8600000000000001</v>
      </c>
      <c r="BG151" s="106">
        <f t="shared" si="81"/>
        <v>8.65</v>
      </c>
      <c r="BH151" s="106">
        <f t="shared" si="82"/>
        <v>0</v>
      </c>
      <c r="BI151" s="106">
        <f t="shared" si="83"/>
        <v>1.05</v>
      </c>
      <c r="BJ151" s="106">
        <f t="shared" si="84"/>
        <v>0.75</v>
      </c>
      <c r="BK151" s="106">
        <f t="shared" si="85"/>
        <v>0.08</v>
      </c>
      <c r="BL151" s="106">
        <f t="shared" si="86"/>
        <v>0.83</v>
      </c>
      <c r="BM151" s="106">
        <f t="shared" si="87"/>
        <v>2.5300000000000002</v>
      </c>
      <c r="BN151" s="106">
        <f t="shared" si="87"/>
        <v>0.28999999999999998</v>
      </c>
      <c r="BO151" s="106">
        <f t="shared" si="88"/>
        <v>2.8200000000000003</v>
      </c>
      <c r="BP151" s="106">
        <f t="shared" si="89"/>
        <v>12.120000000000001</v>
      </c>
      <c r="BQ151" s="106">
        <f t="shared" si="90"/>
        <v>1.23</v>
      </c>
      <c r="BR151" s="106">
        <f t="shared" si="91"/>
        <v>13.350000000000001</v>
      </c>
      <c r="BS151" s="107">
        <f t="shared" si="113"/>
        <v>2.6799999999999997</v>
      </c>
      <c r="BT151" s="107">
        <f t="shared" si="113"/>
        <v>3.6</v>
      </c>
      <c r="BU151" s="107">
        <f t="shared" si="113"/>
        <v>0.4</v>
      </c>
      <c r="BV151" s="107">
        <f t="shared" si="113"/>
        <v>4</v>
      </c>
      <c r="BW151" s="107">
        <f t="shared" si="113"/>
        <v>1.05</v>
      </c>
      <c r="BX151" s="107">
        <f t="shared" si="113"/>
        <v>0.75</v>
      </c>
      <c r="BY151" s="107">
        <f t="shared" si="113"/>
        <v>0.08</v>
      </c>
      <c r="BZ151" s="107">
        <f t="shared" si="113"/>
        <v>1.65</v>
      </c>
      <c r="CA151" s="107">
        <f t="shared" si="113"/>
        <v>0.13</v>
      </c>
      <c r="CB151" s="107">
        <f t="shared" si="113"/>
        <v>0</v>
      </c>
      <c r="CC151" s="107">
        <f t="shared" si="113"/>
        <v>7.05</v>
      </c>
      <c r="CD151" s="107">
        <f t="shared" si="113"/>
        <v>0.61</v>
      </c>
      <c r="CE151" s="107">
        <f t="shared" si="113"/>
        <v>7.6599999999999993</v>
      </c>
      <c r="CF151" s="57"/>
      <c r="CG151" s="64"/>
    </row>
    <row r="152" spans="1:85" s="18" customFormat="1">
      <c r="A152" s="17"/>
      <c r="B152" s="28" t="s">
        <v>188</v>
      </c>
      <c r="C152" s="87"/>
      <c r="D152" s="2"/>
      <c r="E152" s="11"/>
      <c r="F152" s="11"/>
      <c r="G152" s="11"/>
      <c r="H152" s="32"/>
      <c r="I152" s="32">
        <f>SUM(I84+I89+I108+I136+I143+I151)</f>
        <v>1070.05</v>
      </c>
      <c r="J152" s="32">
        <f t="shared" ref="J152:AU152" si="114">SUM(J84+J89+J108+J136+J143+J151)</f>
        <v>292.48</v>
      </c>
      <c r="K152" s="32">
        <f t="shared" si="114"/>
        <v>1362.53</v>
      </c>
      <c r="L152" s="32">
        <f t="shared" si="114"/>
        <v>0</v>
      </c>
      <c r="M152" s="32">
        <f t="shared" si="114"/>
        <v>0</v>
      </c>
      <c r="N152" s="32" t="e">
        <f t="shared" si="114"/>
        <v>#REF!</v>
      </c>
      <c r="O152" s="32">
        <f t="shared" si="114"/>
        <v>391.95799999999997</v>
      </c>
      <c r="P152" s="32">
        <f t="shared" si="114"/>
        <v>48.567999999999991</v>
      </c>
      <c r="Q152" s="32">
        <f t="shared" si="114"/>
        <v>440.52600000000001</v>
      </c>
      <c r="R152" s="32">
        <f t="shared" si="114"/>
        <v>678.09199999999998</v>
      </c>
      <c r="S152" s="32">
        <f t="shared" si="114"/>
        <v>243.91200000000001</v>
      </c>
      <c r="T152" s="32">
        <f t="shared" si="114"/>
        <v>922.00399999999991</v>
      </c>
      <c r="U152" s="32">
        <f t="shared" si="114"/>
        <v>269.50200000000001</v>
      </c>
      <c r="V152" s="32">
        <f t="shared" si="114"/>
        <v>109.21099999999998</v>
      </c>
      <c r="W152" s="107">
        <f t="shared" si="114"/>
        <v>12.128999999999998</v>
      </c>
      <c r="X152" s="32">
        <f t="shared" si="114"/>
        <v>121.34</v>
      </c>
      <c r="Y152" s="32">
        <f t="shared" si="114"/>
        <v>99.020999999999972</v>
      </c>
      <c r="Z152" s="107">
        <f t="shared" si="114"/>
        <v>10.048999999999996</v>
      </c>
      <c r="AA152" s="32">
        <f t="shared" si="114"/>
        <v>109.07000000000001</v>
      </c>
      <c r="AB152" s="32">
        <f t="shared" si="114"/>
        <v>17.46</v>
      </c>
      <c r="AC152" s="32">
        <f t="shared" si="114"/>
        <v>31.560000000000002</v>
      </c>
      <c r="AD152" s="32">
        <f t="shared" si="114"/>
        <v>3.49</v>
      </c>
      <c r="AE152" s="32">
        <f t="shared" si="114"/>
        <v>22.23</v>
      </c>
      <c r="AF152" s="32">
        <f t="shared" si="114"/>
        <v>2.4900000000000007</v>
      </c>
      <c r="AG152" s="32">
        <f t="shared" si="114"/>
        <v>6.54</v>
      </c>
      <c r="AH152" s="32">
        <f t="shared" si="114"/>
        <v>5.65</v>
      </c>
      <c r="AI152" s="32">
        <f t="shared" si="114"/>
        <v>9.5</v>
      </c>
      <c r="AJ152" s="32">
        <f t="shared" si="114"/>
        <v>15.15</v>
      </c>
      <c r="AK152" s="32">
        <f t="shared" si="114"/>
        <v>163.07100000000005</v>
      </c>
      <c r="AL152" s="32">
        <f t="shared" si="114"/>
        <v>16.028999999999996</v>
      </c>
      <c r="AM152" s="32">
        <f t="shared" si="114"/>
        <v>179.1</v>
      </c>
      <c r="AN152" s="32">
        <f t="shared" si="114"/>
        <v>9.14</v>
      </c>
      <c r="AO152" s="32">
        <f t="shared" si="114"/>
        <v>1</v>
      </c>
      <c r="AP152" s="32">
        <f t="shared" si="114"/>
        <v>10.14</v>
      </c>
      <c r="AQ152" s="32">
        <f t="shared" si="114"/>
        <v>0.39</v>
      </c>
      <c r="AR152" s="32">
        <f t="shared" si="114"/>
        <v>2.4700000000000002</v>
      </c>
      <c r="AS152" s="32">
        <f t="shared" si="114"/>
        <v>0.27</v>
      </c>
      <c r="AT152" s="32">
        <f t="shared" si="114"/>
        <v>1.65</v>
      </c>
      <c r="AU152" s="102">
        <f t="shared" si="114"/>
        <v>0.04</v>
      </c>
      <c r="AV152" s="102"/>
      <c r="AW152" s="32">
        <f t="shared" ref="AW152:CE152" si="115">SUM(AW84+AW89+AW108+AW136+AW143+AW151)</f>
        <v>27.379999999999995</v>
      </c>
      <c r="AX152" s="32">
        <f t="shared" si="115"/>
        <v>2.87</v>
      </c>
      <c r="AY152" s="32">
        <f t="shared" si="115"/>
        <v>30.25</v>
      </c>
      <c r="AZ152" s="32">
        <f t="shared" si="115"/>
        <v>1.7</v>
      </c>
      <c r="BA152" s="32">
        <f t="shared" si="115"/>
        <v>3.57</v>
      </c>
      <c r="BB152" s="32">
        <f t="shared" si="115"/>
        <v>0.39</v>
      </c>
      <c r="BC152" s="32">
        <f t="shared" si="115"/>
        <v>6.3900000000000006</v>
      </c>
      <c r="BD152" s="32">
        <f t="shared" si="115"/>
        <v>0.31</v>
      </c>
      <c r="BE152" s="106">
        <f t="shared" si="79"/>
        <v>126.76099999999997</v>
      </c>
      <c r="BF152" s="106">
        <f t="shared" si="80"/>
        <v>11.918999999999997</v>
      </c>
      <c r="BG152" s="106">
        <f t="shared" si="81"/>
        <v>138.67999999999995</v>
      </c>
      <c r="BH152" s="106">
        <f t="shared" si="82"/>
        <v>6.54</v>
      </c>
      <c r="BI152" s="106">
        <f t="shared" si="83"/>
        <v>18.77</v>
      </c>
      <c r="BJ152" s="106">
        <f t="shared" si="84"/>
        <v>38.31</v>
      </c>
      <c r="BK152" s="106">
        <f t="shared" si="85"/>
        <v>3.6100000000000003</v>
      </c>
      <c r="BL152" s="106">
        <f t="shared" si="86"/>
        <v>41.92</v>
      </c>
      <c r="BM152" s="106">
        <f t="shared" si="87"/>
        <v>26.970000000000002</v>
      </c>
      <c r="BN152" s="106">
        <f t="shared" si="87"/>
        <v>2.7600000000000007</v>
      </c>
      <c r="BO152" s="106">
        <f t="shared" si="88"/>
        <v>29.730000000000004</v>
      </c>
      <c r="BP152" s="106">
        <f t="shared" si="89"/>
        <v>217.35099999999997</v>
      </c>
      <c r="BQ152" s="106">
        <f t="shared" si="90"/>
        <v>18.288999999999998</v>
      </c>
      <c r="BR152" s="106">
        <f t="shared" si="91"/>
        <v>235.63999999999996</v>
      </c>
      <c r="BS152" s="107">
        <f t="shared" si="115"/>
        <v>15.649999999999999</v>
      </c>
      <c r="BT152" s="107">
        <f t="shared" si="115"/>
        <v>38.900000000000006</v>
      </c>
      <c r="BU152" s="107">
        <f t="shared" si="115"/>
        <v>4.1000000000000005</v>
      </c>
      <c r="BV152" s="107">
        <f t="shared" si="115"/>
        <v>42.39</v>
      </c>
      <c r="BW152" s="107">
        <f t="shared" si="115"/>
        <v>15.67</v>
      </c>
      <c r="BX152" s="107">
        <f t="shared" si="115"/>
        <v>8.4400000000000013</v>
      </c>
      <c r="BY152" s="107">
        <f t="shared" si="115"/>
        <v>0.08</v>
      </c>
      <c r="BZ152" s="107">
        <f t="shared" si="115"/>
        <v>8.7200000000000006</v>
      </c>
      <c r="CA152" s="107">
        <f t="shared" si="115"/>
        <v>0.35</v>
      </c>
      <c r="CB152" s="107">
        <f t="shared" si="115"/>
        <v>1.5</v>
      </c>
      <c r="CC152" s="107">
        <f t="shared" si="115"/>
        <v>71.72999999999999</v>
      </c>
      <c r="CD152" s="107">
        <f t="shared" si="115"/>
        <v>4.53</v>
      </c>
      <c r="CE152" s="107">
        <f t="shared" si="115"/>
        <v>76.260000000000005</v>
      </c>
      <c r="CF152" s="57"/>
      <c r="CG152" s="64"/>
    </row>
    <row r="153" spans="1:85">
      <c r="A153" s="17"/>
      <c r="B153" s="28" t="s">
        <v>189</v>
      </c>
      <c r="C153" s="87"/>
      <c r="D153" s="2"/>
      <c r="E153" s="11"/>
      <c r="F153" s="11"/>
      <c r="G153" s="11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107"/>
      <c r="X153" s="32"/>
      <c r="Y153" s="32"/>
      <c r="Z153" s="107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/>
      <c r="AT153" s="32"/>
      <c r="AU153" s="102"/>
      <c r="AV153" s="102"/>
      <c r="AW153" s="32"/>
      <c r="AX153" s="32"/>
      <c r="AY153" s="32"/>
      <c r="AZ153" s="32"/>
      <c r="BA153" s="32"/>
      <c r="BB153" s="32"/>
      <c r="BC153" s="32"/>
      <c r="BD153" s="32"/>
      <c r="BE153" s="106">
        <f t="shared" si="79"/>
        <v>0</v>
      </c>
      <c r="BF153" s="106">
        <f t="shared" si="80"/>
        <v>0</v>
      </c>
      <c r="BG153" s="106">
        <f t="shared" si="81"/>
        <v>0</v>
      </c>
      <c r="BH153" s="106">
        <f t="shared" si="82"/>
        <v>0</v>
      </c>
      <c r="BI153" s="106">
        <f t="shared" si="83"/>
        <v>0</v>
      </c>
      <c r="BJ153" s="106">
        <f t="shared" si="84"/>
        <v>0</v>
      </c>
      <c r="BK153" s="106">
        <f t="shared" si="85"/>
        <v>0</v>
      </c>
      <c r="BL153" s="106">
        <f t="shared" si="86"/>
        <v>0</v>
      </c>
      <c r="BM153" s="106">
        <f t="shared" si="87"/>
        <v>0</v>
      </c>
      <c r="BN153" s="106">
        <f t="shared" si="87"/>
        <v>0</v>
      </c>
      <c r="BO153" s="106">
        <f t="shared" si="88"/>
        <v>0</v>
      </c>
      <c r="BP153" s="106">
        <f t="shared" si="89"/>
        <v>0</v>
      </c>
      <c r="BQ153" s="106">
        <f t="shared" si="90"/>
        <v>0</v>
      </c>
      <c r="BR153" s="106">
        <f t="shared" si="91"/>
        <v>0</v>
      </c>
      <c r="BS153" s="107"/>
      <c r="BT153" s="107"/>
      <c r="BU153" s="107"/>
      <c r="BV153" s="107"/>
      <c r="BW153" s="107"/>
      <c r="BX153" s="107"/>
      <c r="BY153" s="107"/>
      <c r="BZ153" s="107"/>
      <c r="CA153" s="107"/>
      <c r="CB153" s="107"/>
      <c r="CC153" s="107"/>
      <c r="CD153" s="107"/>
      <c r="CE153" s="107"/>
      <c r="CF153" s="54"/>
      <c r="CG153" s="64"/>
    </row>
    <row r="154" spans="1:85">
      <c r="A154" s="17" t="s">
        <v>24</v>
      </c>
      <c r="B154" s="28" t="s">
        <v>190</v>
      </c>
      <c r="C154" s="87"/>
      <c r="D154" s="2"/>
      <c r="E154" s="11"/>
      <c r="F154" s="11"/>
      <c r="G154" s="11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107"/>
      <c r="X154" s="32"/>
      <c r="Y154" s="32"/>
      <c r="Z154" s="107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  <c r="AT154" s="32"/>
      <c r="AU154" s="102"/>
      <c r="AV154" s="102"/>
      <c r="AW154" s="32"/>
      <c r="AX154" s="32"/>
      <c r="AY154" s="32"/>
      <c r="AZ154" s="32"/>
      <c r="BA154" s="32"/>
      <c r="BB154" s="32"/>
      <c r="BC154" s="32"/>
      <c r="BD154" s="32"/>
      <c r="BE154" s="106">
        <f t="shared" si="79"/>
        <v>0</v>
      </c>
      <c r="BF154" s="106">
        <f t="shared" si="80"/>
        <v>0</v>
      </c>
      <c r="BG154" s="106">
        <f t="shared" si="81"/>
        <v>0</v>
      </c>
      <c r="BH154" s="106">
        <f t="shared" si="82"/>
        <v>0</v>
      </c>
      <c r="BI154" s="106">
        <f t="shared" si="83"/>
        <v>0</v>
      </c>
      <c r="BJ154" s="106">
        <f t="shared" si="84"/>
        <v>0</v>
      </c>
      <c r="BK154" s="106">
        <f t="shared" si="85"/>
        <v>0</v>
      </c>
      <c r="BL154" s="106">
        <f t="shared" si="86"/>
        <v>0</v>
      </c>
      <c r="BM154" s="106">
        <f t="shared" si="87"/>
        <v>0</v>
      </c>
      <c r="BN154" s="106">
        <f t="shared" si="87"/>
        <v>0</v>
      </c>
      <c r="BO154" s="106">
        <f t="shared" si="88"/>
        <v>0</v>
      </c>
      <c r="BP154" s="106">
        <f t="shared" si="89"/>
        <v>0</v>
      </c>
      <c r="BQ154" s="106">
        <f t="shared" si="90"/>
        <v>0</v>
      </c>
      <c r="BR154" s="106">
        <f t="shared" si="91"/>
        <v>0</v>
      </c>
      <c r="BS154" s="107"/>
      <c r="BT154" s="107"/>
      <c r="BU154" s="107"/>
      <c r="BV154" s="107"/>
      <c r="BW154" s="107"/>
      <c r="BX154" s="107"/>
      <c r="BY154" s="107"/>
      <c r="BZ154" s="107"/>
      <c r="CA154" s="107"/>
      <c r="CB154" s="107"/>
      <c r="CC154" s="107"/>
      <c r="CD154" s="107"/>
      <c r="CE154" s="107"/>
      <c r="CF154" s="54" t="s">
        <v>51</v>
      </c>
      <c r="CG154" s="64"/>
    </row>
    <row r="155" spans="1:85" ht="31.5">
      <c r="A155" s="14">
        <v>3</v>
      </c>
      <c r="B155" s="27" t="s">
        <v>193</v>
      </c>
      <c r="C155" s="120" t="s">
        <v>796</v>
      </c>
      <c r="D155" s="2" t="s">
        <v>27</v>
      </c>
      <c r="E155" s="4" t="s">
        <v>28</v>
      </c>
      <c r="F155" s="4" t="s">
        <v>191</v>
      </c>
      <c r="G155" s="4" t="s">
        <v>194</v>
      </c>
      <c r="H155" s="29">
        <v>1.5</v>
      </c>
      <c r="I155" s="29">
        <v>1</v>
      </c>
      <c r="J155" s="29">
        <v>3.9800000000000004</v>
      </c>
      <c r="K155" s="29">
        <f t="shared" si="111"/>
        <v>4.9800000000000004</v>
      </c>
      <c r="L155" s="40" t="s">
        <v>30</v>
      </c>
      <c r="M155" s="40" t="s">
        <v>31</v>
      </c>
      <c r="N155" s="48" t="e">
        <f>IF(#REF!=0,"2018-19","2019-20")</f>
        <v>#REF!</v>
      </c>
      <c r="O155" s="29">
        <v>1</v>
      </c>
      <c r="P155" s="29">
        <v>0.82700000000000007</v>
      </c>
      <c r="Q155" s="29">
        <f t="shared" si="98"/>
        <v>1.827</v>
      </c>
      <c r="R155" s="29">
        <f t="shared" ref="R155:S218" si="116">I155-O155</f>
        <v>0</v>
      </c>
      <c r="S155" s="29">
        <f t="shared" si="116"/>
        <v>3.1530000000000005</v>
      </c>
      <c r="T155" s="29">
        <f t="shared" si="110"/>
        <v>3.1530000000000005</v>
      </c>
      <c r="U155" s="29">
        <v>3.1530000000000005</v>
      </c>
      <c r="V155" s="29">
        <v>0</v>
      </c>
      <c r="W155" s="105">
        <v>0</v>
      </c>
      <c r="X155" s="54">
        <f t="shared" si="93"/>
        <v>0</v>
      </c>
      <c r="Y155" s="29">
        <v>0</v>
      </c>
      <c r="Z155" s="105">
        <v>0</v>
      </c>
      <c r="AA155" s="54">
        <f t="shared" si="94"/>
        <v>0</v>
      </c>
      <c r="AB155" s="54">
        <v>0</v>
      </c>
      <c r="AC155" s="54">
        <v>0</v>
      </c>
      <c r="AD155" s="54">
        <v>0</v>
      </c>
      <c r="AE155" s="54">
        <v>0</v>
      </c>
      <c r="AF155" s="54">
        <v>0</v>
      </c>
      <c r="AG155" s="54"/>
      <c r="AH155" s="54">
        <v>0</v>
      </c>
      <c r="AI155" s="54">
        <v>0</v>
      </c>
      <c r="AJ155" s="54">
        <f t="shared" ref="AJ155:AJ226" si="117">AH155+AI155</f>
        <v>0</v>
      </c>
      <c r="AK155" s="54">
        <f t="shared" si="104"/>
        <v>0</v>
      </c>
      <c r="AL155" s="54">
        <f t="shared" si="105"/>
        <v>0</v>
      </c>
      <c r="AM155" s="54">
        <f t="shared" si="106"/>
        <v>0</v>
      </c>
      <c r="AN155" s="54"/>
      <c r="AO155" s="54"/>
      <c r="AP155" s="54">
        <f t="shared" ref="AP155:AP218" si="118">AN155+AO155</f>
        <v>0</v>
      </c>
      <c r="AQ155" s="54"/>
      <c r="AR155" s="54"/>
      <c r="AS155" s="54"/>
      <c r="AT155" s="54"/>
      <c r="AU155" s="101"/>
      <c r="AV155" s="101"/>
      <c r="AW155" s="54"/>
      <c r="AX155" s="54"/>
      <c r="AY155" s="54">
        <f t="shared" si="97"/>
        <v>0</v>
      </c>
      <c r="AZ155" s="54"/>
      <c r="BA155" s="54"/>
      <c r="BB155" s="54"/>
      <c r="BC155" s="54"/>
      <c r="BD155" s="54"/>
      <c r="BE155" s="106">
        <f t="shared" si="79"/>
        <v>0</v>
      </c>
      <c r="BF155" s="106">
        <f t="shared" si="80"/>
        <v>0</v>
      </c>
      <c r="BG155" s="106">
        <f t="shared" si="81"/>
        <v>0</v>
      </c>
      <c r="BH155" s="106">
        <f t="shared" si="82"/>
        <v>0</v>
      </c>
      <c r="BI155" s="106">
        <f t="shared" si="83"/>
        <v>0</v>
      </c>
      <c r="BJ155" s="106">
        <f t="shared" si="84"/>
        <v>0</v>
      </c>
      <c r="BK155" s="106">
        <f t="shared" si="85"/>
        <v>0</v>
      </c>
      <c r="BL155" s="106">
        <f t="shared" si="86"/>
        <v>0</v>
      </c>
      <c r="BM155" s="106">
        <f t="shared" si="87"/>
        <v>0</v>
      </c>
      <c r="BN155" s="106">
        <f t="shared" si="87"/>
        <v>0</v>
      </c>
      <c r="BO155" s="106">
        <f t="shared" si="88"/>
        <v>0</v>
      </c>
      <c r="BP155" s="106">
        <f t="shared" si="89"/>
        <v>0</v>
      </c>
      <c r="BQ155" s="106">
        <f t="shared" si="90"/>
        <v>0</v>
      </c>
      <c r="BR155" s="106">
        <f t="shared" si="91"/>
        <v>0</v>
      </c>
      <c r="BS155" s="54">
        <v>0</v>
      </c>
      <c r="BT155" s="54">
        <v>0</v>
      </c>
      <c r="BU155" s="54">
        <v>0</v>
      </c>
      <c r="BV155" s="54">
        <f t="shared" si="67"/>
        <v>0</v>
      </c>
      <c r="BW155" s="54">
        <v>0</v>
      </c>
      <c r="BX155" s="54">
        <v>0</v>
      </c>
      <c r="BY155" s="54">
        <v>0</v>
      </c>
      <c r="BZ155" s="54">
        <v>0</v>
      </c>
      <c r="CA155" s="54">
        <v>0</v>
      </c>
      <c r="CB155" s="54">
        <v>0</v>
      </c>
      <c r="CC155" s="54">
        <f t="shared" si="107"/>
        <v>0</v>
      </c>
      <c r="CD155" s="54">
        <f t="shared" si="108"/>
        <v>0</v>
      </c>
      <c r="CE155" s="54">
        <f t="shared" si="109"/>
        <v>0</v>
      </c>
      <c r="CF155" s="45"/>
      <c r="CG155" s="63" t="s">
        <v>33</v>
      </c>
    </row>
    <row r="156" spans="1:85" ht="44.25" customHeight="1">
      <c r="A156" s="14">
        <v>3</v>
      </c>
      <c r="B156" s="79" t="s">
        <v>846</v>
      </c>
      <c r="C156" s="120" t="s">
        <v>796</v>
      </c>
      <c r="D156" s="2" t="s">
        <v>27</v>
      </c>
      <c r="E156" s="4" t="s">
        <v>28</v>
      </c>
      <c r="F156" s="4" t="s">
        <v>191</v>
      </c>
      <c r="G156" s="4" t="s">
        <v>191</v>
      </c>
      <c r="H156" s="15">
        <v>3</v>
      </c>
      <c r="I156" s="54">
        <v>2.98</v>
      </c>
      <c r="J156" s="54">
        <v>0</v>
      </c>
      <c r="K156" s="29">
        <f t="shared" si="111"/>
        <v>2.98</v>
      </c>
      <c r="L156" s="68" t="s">
        <v>30</v>
      </c>
      <c r="M156" s="15" t="s">
        <v>66</v>
      </c>
      <c r="N156" s="54" t="s">
        <v>58</v>
      </c>
      <c r="O156" s="54">
        <v>2.52</v>
      </c>
      <c r="P156" s="54">
        <v>0</v>
      </c>
      <c r="Q156" s="29">
        <f t="shared" si="98"/>
        <v>2.52</v>
      </c>
      <c r="R156" s="29">
        <f t="shared" si="116"/>
        <v>0.45999999999999996</v>
      </c>
      <c r="S156" s="29">
        <f t="shared" si="116"/>
        <v>0</v>
      </c>
      <c r="T156" s="29">
        <f t="shared" si="110"/>
        <v>0.45999999999999996</v>
      </c>
      <c r="U156" s="56">
        <v>0</v>
      </c>
      <c r="V156" s="54">
        <v>0</v>
      </c>
      <c r="W156" s="106">
        <v>0</v>
      </c>
      <c r="X156" s="54">
        <f t="shared" si="93"/>
        <v>0</v>
      </c>
      <c r="Y156" s="54">
        <v>0</v>
      </c>
      <c r="Z156" s="106">
        <v>0</v>
      </c>
      <c r="AA156" s="54">
        <f t="shared" si="94"/>
        <v>0</v>
      </c>
      <c r="AB156" s="14">
        <v>0</v>
      </c>
      <c r="AC156" s="14">
        <v>0</v>
      </c>
      <c r="AD156" s="14">
        <v>0</v>
      </c>
      <c r="AE156" s="14">
        <v>0.41</v>
      </c>
      <c r="AF156" s="14">
        <v>0.05</v>
      </c>
      <c r="AG156" s="14"/>
      <c r="AH156" s="54">
        <v>0</v>
      </c>
      <c r="AI156" s="54">
        <v>0</v>
      </c>
      <c r="AJ156" s="54">
        <f t="shared" si="117"/>
        <v>0</v>
      </c>
      <c r="AK156" s="54">
        <f t="shared" si="104"/>
        <v>0.41</v>
      </c>
      <c r="AL156" s="54">
        <f t="shared" si="105"/>
        <v>0.05</v>
      </c>
      <c r="AM156" s="54">
        <f t="shared" si="106"/>
        <v>0.45999999999999996</v>
      </c>
      <c r="AN156" s="54">
        <v>0</v>
      </c>
      <c r="AO156" s="54">
        <v>0</v>
      </c>
      <c r="AP156" s="54">
        <f t="shared" si="118"/>
        <v>0</v>
      </c>
      <c r="AQ156" s="54">
        <v>0</v>
      </c>
      <c r="AR156" s="54">
        <v>0</v>
      </c>
      <c r="AS156" s="54">
        <v>0</v>
      </c>
      <c r="AT156" s="54">
        <v>0.28999999999999998</v>
      </c>
      <c r="AU156" s="101">
        <v>0</v>
      </c>
      <c r="AV156" s="101"/>
      <c r="AW156" s="54"/>
      <c r="AX156" s="54"/>
      <c r="AY156" s="54">
        <f t="shared" si="97"/>
        <v>0</v>
      </c>
      <c r="AZ156" s="54"/>
      <c r="BA156" s="54"/>
      <c r="BB156" s="54"/>
      <c r="BC156" s="54"/>
      <c r="BD156" s="54"/>
      <c r="BE156" s="106">
        <f t="shared" si="79"/>
        <v>0</v>
      </c>
      <c r="BF156" s="106">
        <f t="shared" si="80"/>
        <v>0</v>
      </c>
      <c r="BG156" s="106">
        <f t="shared" si="81"/>
        <v>0</v>
      </c>
      <c r="BH156" s="106">
        <f t="shared" si="82"/>
        <v>0</v>
      </c>
      <c r="BI156" s="106">
        <f t="shared" si="83"/>
        <v>0</v>
      </c>
      <c r="BJ156" s="106">
        <f t="shared" si="84"/>
        <v>0</v>
      </c>
      <c r="BK156" s="106">
        <f t="shared" si="85"/>
        <v>0</v>
      </c>
      <c r="BL156" s="106">
        <f t="shared" si="86"/>
        <v>0</v>
      </c>
      <c r="BM156" s="106">
        <f t="shared" si="87"/>
        <v>0.12</v>
      </c>
      <c r="BN156" s="106">
        <f t="shared" si="87"/>
        <v>0.05</v>
      </c>
      <c r="BO156" s="106">
        <f t="shared" si="88"/>
        <v>0.16999999999999998</v>
      </c>
      <c r="BP156" s="106">
        <f t="shared" si="89"/>
        <v>0.12</v>
      </c>
      <c r="BQ156" s="106">
        <f t="shared" si="90"/>
        <v>0.05</v>
      </c>
      <c r="BR156" s="106">
        <f t="shared" si="91"/>
        <v>0.16999999999999998</v>
      </c>
      <c r="BS156" s="14">
        <v>0</v>
      </c>
      <c r="BT156" s="14">
        <v>0</v>
      </c>
      <c r="BU156" s="14">
        <v>0</v>
      </c>
      <c r="BV156" s="14"/>
      <c r="BW156" s="14">
        <v>0</v>
      </c>
      <c r="BX156" s="14">
        <v>0</v>
      </c>
      <c r="BY156" s="14">
        <v>0</v>
      </c>
      <c r="BZ156" s="14">
        <v>0.17</v>
      </c>
      <c r="CA156" s="14">
        <v>0</v>
      </c>
      <c r="CB156" s="14">
        <v>0</v>
      </c>
      <c r="CC156" s="54">
        <f t="shared" si="107"/>
        <v>0.17</v>
      </c>
      <c r="CD156" s="54">
        <f t="shared" si="108"/>
        <v>0</v>
      </c>
      <c r="CE156" s="54">
        <f t="shared" si="109"/>
        <v>0.17</v>
      </c>
      <c r="CF156" s="86"/>
      <c r="CG156" s="70" t="s">
        <v>814</v>
      </c>
    </row>
    <row r="157" spans="1:85" ht="42.75" customHeight="1">
      <c r="A157" s="14">
        <v>4</v>
      </c>
      <c r="B157" s="79" t="s">
        <v>847</v>
      </c>
      <c r="C157" s="120" t="s">
        <v>796</v>
      </c>
      <c r="D157" s="2" t="s">
        <v>27</v>
      </c>
      <c r="E157" s="4" t="s">
        <v>28</v>
      </c>
      <c r="F157" s="4" t="s">
        <v>191</v>
      </c>
      <c r="G157" s="4" t="s">
        <v>848</v>
      </c>
      <c r="H157" s="15">
        <v>2</v>
      </c>
      <c r="I157" s="54">
        <v>0.5</v>
      </c>
      <c r="J157" s="54">
        <v>0</v>
      </c>
      <c r="K157" s="29">
        <f t="shared" si="111"/>
        <v>0.5</v>
      </c>
      <c r="L157" s="68" t="s">
        <v>30</v>
      </c>
      <c r="M157" s="15" t="s">
        <v>139</v>
      </c>
      <c r="N157" s="54" t="e">
        <f>IF(#REF!=0,"2018-19","2019-20")</f>
        <v>#REF!</v>
      </c>
      <c r="O157" s="54">
        <v>0</v>
      </c>
      <c r="P157" s="54">
        <v>0</v>
      </c>
      <c r="Q157" s="29">
        <f t="shared" si="98"/>
        <v>0</v>
      </c>
      <c r="R157" s="29">
        <f t="shared" si="116"/>
        <v>0.5</v>
      </c>
      <c r="S157" s="29">
        <f t="shared" si="116"/>
        <v>0</v>
      </c>
      <c r="T157" s="29">
        <f t="shared" si="110"/>
        <v>0.5</v>
      </c>
      <c r="U157" s="56">
        <v>0</v>
      </c>
      <c r="V157" s="54">
        <v>0</v>
      </c>
      <c r="W157" s="106">
        <v>0</v>
      </c>
      <c r="X157" s="54">
        <f t="shared" si="93"/>
        <v>0</v>
      </c>
      <c r="Y157" s="54">
        <v>0</v>
      </c>
      <c r="Z157" s="106">
        <v>0</v>
      </c>
      <c r="AA157" s="54">
        <f t="shared" si="94"/>
        <v>0</v>
      </c>
      <c r="AB157" s="14">
        <v>0.5</v>
      </c>
      <c r="AC157" s="14">
        <v>0</v>
      </c>
      <c r="AD157" s="14">
        <v>0</v>
      </c>
      <c r="AE157" s="14">
        <v>0</v>
      </c>
      <c r="AF157" s="14">
        <v>0</v>
      </c>
      <c r="AG157" s="14"/>
      <c r="AH157" s="54">
        <v>0</v>
      </c>
      <c r="AI157" s="54">
        <v>0</v>
      </c>
      <c r="AJ157" s="54">
        <f t="shared" si="117"/>
        <v>0</v>
      </c>
      <c r="AK157" s="54">
        <f t="shared" si="104"/>
        <v>0.5</v>
      </c>
      <c r="AL157" s="54">
        <f t="shared" si="105"/>
        <v>0</v>
      </c>
      <c r="AM157" s="54">
        <f t="shared" si="106"/>
        <v>0.5</v>
      </c>
      <c r="AN157" s="54"/>
      <c r="AO157" s="54"/>
      <c r="AP157" s="54">
        <f t="shared" si="118"/>
        <v>0</v>
      </c>
      <c r="AQ157" s="54"/>
      <c r="AR157" s="54"/>
      <c r="AS157" s="54"/>
      <c r="AT157" s="54"/>
      <c r="AU157" s="101"/>
      <c r="AV157" s="101"/>
      <c r="AW157" s="54"/>
      <c r="AX157" s="54"/>
      <c r="AY157" s="54">
        <f t="shared" si="97"/>
        <v>0</v>
      </c>
      <c r="AZ157" s="54"/>
      <c r="BA157" s="54"/>
      <c r="BB157" s="54"/>
      <c r="BC157" s="54"/>
      <c r="BD157" s="54"/>
      <c r="BE157" s="106">
        <f t="shared" si="79"/>
        <v>0</v>
      </c>
      <c r="BF157" s="106">
        <f t="shared" si="80"/>
        <v>0</v>
      </c>
      <c r="BG157" s="106">
        <f t="shared" si="81"/>
        <v>0</v>
      </c>
      <c r="BH157" s="106">
        <f t="shared" si="82"/>
        <v>0</v>
      </c>
      <c r="BI157" s="106">
        <f t="shared" si="83"/>
        <v>0.5</v>
      </c>
      <c r="BJ157" s="106">
        <f t="shared" si="84"/>
        <v>0</v>
      </c>
      <c r="BK157" s="106">
        <f t="shared" si="85"/>
        <v>0</v>
      </c>
      <c r="BL157" s="106">
        <f t="shared" si="86"/>
        <v>0</v>
      </c>
      <c r="BM157" s="106">
        <f t="shared" si="87"/>
        <v>0</v>
      </c>
      <c r="BN157" s="106">
        <f t="shared" si="87"/>
        <v>0</v>
      </c>
      <c r="BO157" s="106">
        <f t="shared" si="88"/>
        <v>0</v>
      </c>
      <c r="BP157" s="106">
        <f t="shared" si="89"/>
        <v>0.5</v>
      </c>
      <c r="BQ157" s="106">
        <f t="shared" si="90"/>
        <v>0</v>
      </c>
      <c r="BR157" s="106">
        <f t="shared" si="91"/>
        <v>0.5</v>
      </c>
      <c r="BS157" s="14">
        <v>0</v>
      </c>
      <c r="BT157" s="14">
        <v>0</v>
      </c>
      <c r="BU157" s="14">
        <v>0</v>
      </c>
      <c r="BV157" s="14"/>
      <c r="BW157" s="14">
        <v>0.5</v>
      </c>
      <c r="BX157" s="14">
        <v>0</v>
      </c>
      <c r="BY157" s="14">
        <v>0</v>
      </c>
      <c r="BZ157" s="14">
        <v>0</v>
      </c>
      <c r="CA157" s="14">
        <v>0</v>
      </c>
      <c r="CB157" s="14">
        <v>0</v>
      </c>
      <c r="CC157" s="54">
        <f t="shared" si="107"/>
        <v>0.5</v>
      </c>
      <c r="CD157" s="54">
        <f t="shared" si="108"/>
        <v>0</v>
      </c>
      <c r="CE157" s="54">
        <f t="shared" si="109"/>
        <v>0.5</v>
      </c>
      <c r="CF157" s="86"/>
      <c r="CG157" s="70" t="s">
        <v>814</v>
      </c>
    </row>
    <row r="158" spans="1:85" ht="31.5">
      <c r="A158" s="14">
        <v>5</v>
      </c>
      <c r="B158" s="79" t="s">
        <v>849</v>
      </c>
      <c r="C158" s="120" t="s">
        <v>796</v>
      </c>
      <c r="D158" s="2" t="s">
        <v>27</v>
      </c>
      <c r="E158" s="4" t="s">
        <v>28</v>
      </c>
      <c r="F158" s="4" t="s">
        <v>191</v>
      </c>
      <c r="G158" s="4" t="s">
        <v>232</v>
      </c>
      <c r="H158" s="15">
        <v>2</v>
      </c>
      <c r="I158" s="54">
        <v>6.5</v>
      </c>
      <c r="J158" s="54">
        <v>4.84</v>
      </c>
      <c r="K158" s="29">
        <f t="shared" si="111"/>
        <v>11.34</v>
      </c>
      <c r="L158" s="68" t="s">
        <v>30</v>
      </c>
      <c r="M158" s="15" t="s">
        <v>31</v>
      </c>
      <c r="N158" s="54" t="s">
        <v>58</v>
      </c>
      <c r="O158" s="54">
        <v>5.82</v>
      </c>
      <c r="P158" s="54">
        <v>4.84</v>
      </c>
      <c r="Q158" s="29">
        <f t="shared" si="98"/>
        <v>10.66</v>
      </c>
      <c r="R158" s="29">
        <f t="shared" si="116"/>
        <v>0.67999999999999972</v>
      </c>
      <c r="S158" s="29">
        <f t="shared" si="116"/>
        <v>0</v>
      </c>
      <c r="T158" s="29">
        <f t="shared" si="110"/>
        <v>0.67999999999999972</v>
      </c>
      <c r="U158" s="56">
        <v>0</v>
      </c>
      <c r="V158" s="54">
        <v>0</v>
      </c>
      <c r="W158" s="106">
        <v>0</v>
      </c>
      <c r="X158" s="54">
        <f t="shared" si="93"/>
        <v>0</v>
      </c>
      <c r="Y158" s="54">
        <v>0</v>
      </c>
      <c r="Z158" s="106">
        <v>0</v>
      </c>
      <c r="AA158" s="54">
        <f t="shared" si="94"/>
        <v>0</v>
      </c>
      <c r="AB158" s="14">
        <v>0</v>
      </c>
      <c r="AC158" s="14">
        <v>0</v>
      </c>
      <c r="AD158" s="14">
        <v>0</v>
      </c>
      <c r="AE158" s="14">
        <v>0.61</v>
      </c>
      <c r="AF158" s="14">
        <v>7.0000000000000007E-2</v>
      </c>
      <c r="AG158" s="14"/>
      <c r="AH158" s="54">
        <v>0</v>
      </c>
      <c r="AI158" s="54">
        <v>0</v>
      </c>
      <c r="AJ158" s="54">
        <f t="shared" si="117"/>
        <v>0</v>
      </c>
      <c r="AK158" s="54">
        <f t="shared" si="104"/>
        <v>0.61</v>
      </c>
      <c r="AL158" s="54">
        <f t="shared" si="105"/>
        <v>7.0000000000000007E-2</v>
      </c>
      <c r="AM158" s="54">
        <f t="shared" si="106"/>
        <v>0.67999999999999994</v>
      </c>
      <c r="AN158" s="54">
        <v>0</v>
      </c>
      <c r="AO158" s="54">
        <v>0</v>
      </c>
      <c r="AP158" s="54">
        <f t="shared" si="118"/>
        <v>0</v>
      </c>
      <c r="AQ158" s="54">
        <v>0</v>
      </c>
      <c r="AR158" s="54">
        <v>0</v>
      </c>
      <c r="AS158" s="54">
        <v>0</v>
      </c>
      <c r="AT158" s="54">
        <v>7.0000000000000007E-2</v>
      </c>
      <c r="AU158" s="101">
        <v>0</v>
      </c>
      <c r="AV158" s="101"/>
      <c r="AW158" s="54"/>
      <c r="AX158" s="54"/>
      <c r="AY158" s="54">
        <f t="shared" si="97"/>
        <v>0</v>
      </c>
      <c r="AZ158" s="54"/>
      <c r="BA158" s="54"/>
      <c r="BB158" s="54"/>
      <c r="BC158" s="54"/>
      <c r="BD158" s="54"/>
      <c r="BE158" s="106">
        <f t="shared" si="79"/>
        <v>0</v>
      </c>
      <c r="BF158" s="106">
        <f t="shared" si="80"/>
        <v>0</v>
      </c>
      <c r="BG158" s="106">
        <f t="shared" si="81"/>
        <v>0</v>
      </c>
      <c r="BH158" s="106">
        <f t="shared" si="82"/>
        <v>0</v>
      </c>
      <c r="BI158" s="106">
        <f t="shared" si="83"/>
        <v>0</v>
      </c>
      <c r="BJ158" s="106">
        <f t="shared" si="84"/>
        <v>0</v>
      </c>
      <c r="BK158" s="106">
        <f t="shared" si="85"/>
        <v>0</v>
      </c>
      <c r="BL158" s="106">
        <f t="shared" si="86"/>
        <v>0</v>
      </c>
      <c r="BM158" s="106">
        <f t="shared" si="87"/>
        <v>0.54</v>
      </c>
      <c r="BN158" s="106">
        <f t="shared" si="87"/>
        <v>7.0000000000000007E-2</v>
      </c>
      <c r="BO158" s="106">
        <f t="shared" si="88"/>
        <v>0.6100000000000001</v>
      </c>
      <c r="BP158" s="106">
        <f t="shared" si="89"/>
        <v>0.54</v>
      </c>
      <c r="BQ158" s="106">
        <f t="shared" si="90"/>
        <v>7.0000000000000007E-2</v>
      </c>
      <c r="BR158" s="106">
        <f t="shared" si="91"/>
        <v>0.6100000000000001</v>
      </c>
      <c r="BS158" s="14">
        <v>0</v>
      </c>
      <c r="BT158" s="14">
        <v>0</v>
      </c>
      <c r="BU158" s="14">
        <v>0</v>
      </c>
      <c r="BV158" s="14"/>
      <c r="BW158" s="14">
        <v>0</v>
      </c>
      <c r="BX158" s="14">
        <v>0</v>
      </c>
      <c r="BY158" s="14">
        <v>0</v>
      </c>
      <c r="BZ158" s="14">
        <v>0.61</v>
      </c>
      <c r="CA158" s="14">
        <v>0</v>
      </c>
      <c r="CB158" s="14">
        <v>0</v>
      </c>
      <c r="CC158" s="54">
        <f t="shared" si="107"/>
        <v>0.61</v>
      </c>
      <c r="CD158" s="54">
        <f t="shared" si="108"/>
        <v>0</v>
      </c>
      <c r="CE158" s="54">
        <f t="shared" si="109"/>
        <v>0.61</v>
      </c>
      <c r="CF158" s="86"/>
      <c r="CG158" s="70" t="s">
        <v>814</v>
      </c>
    </row>
    <row r="159" spans="1:85" ht="31.5">
      <c r="A159" s="14">
        <v>6</v>
      </c>
      <c r="B159" s="27" t="s">
        <v>235</v>
      </c>
      <c r="C159" s="120" t="s">
        <v>796</v>
      </c>
      <c r="D159" s="2" t="s">
        <v>27</v>
      </c>
      <c r="E159" s="4" t="s">
        <v>28</v>
      </c>
      <c r="F159" s="4" t="s">
        <v>191</v>
      </c>
      <c r="G159" s="4" t="s">
        <v>232</v>
      </c>
      <c r="H159" s="29">
        <v>2</v>
      </c>
      <c r="I159" s="29">
        <v>9.42</v>
      </c>
      <c r="J159" s="29">
        <v>17.619999999999997</v>
      </c>
      <c r="K159" s="29">
        <f t="shared" si="111"/>
        <v>27.04</v>
      </c>
      <c r="L159" s="40" t="s">
        <v>30</v>
      </c>
      <c r="M159" s="40" t="s">
        <v>31</v>
      </c>
      <c r="N159" s="48" t="e">
        <f>IF(#REF!=0,"2018-19","2019-20")</f>
        <v>#REF!</v>
      </c>
      <c r="O159" s="29">
        <v>6.88</v>
      </c>
      <c r="P159" s="29">
        <v>2.14</v>
      </c>
      <c r="Q159" s="29">
        <f t="shared" si="98"/>
        <v>9.02</v>
      </c>
      <c r="R159" s="29">
        <f t="shared" si="116"/>
        <v>2.54</v>
      </c>
      <c r="S159" s="29">
        <f t="shared" si="116"/>
        <v>15.479999999999997</v>
      </c>
      <c r="T159" s="29">
        <f t="shared" si="110"/>
        <v>18.019999999999996</v>
      </c>
      <c r="U159" s="29">
        <v>15.479999999999997</v>
      </c>
      <c r="V159" s="29">
        <v>0</v>
      </c>
      <c r="W159" s="105">
        <v>0</v>
      </c>
      <c r="X159" s="54">
        <f t="shared" si="93"/>
        <v>0</v>
      </c>
      <c r="Y159" s="29">
        <v>0</v>
      </c>
      <c r="Z159" s="105">
        <v>0</v>
      </c>
      <c r="AA159" s="54">
        <f t="shared" si="94"/>
        <v>0</v>
      </c>
      <c r="AB159" s="54">
        <v>0</v>
      </c>
      <c r="AC159" s="54">
        <v>0</v>
      </c>
      <c r="AD159" s="54">
        <v>0</v>
      </c>
      <c r="AE159" s="54">
        <v>2.29</v>
      </c>
      <c r="AF159" s="54">
        <v>0.25</v>
      </c>
      <c r="AG159" s="54"/>
      <c r="AH159" s="54">
        <v>0</v>
      </c>
      <c r="AI159" s="54">
        <v>0</v>
      </c>
      <c r="AJ159" s="54">
        <f t="shared" si="117"/>
        <v>0</v>
      </c>
      <c r="AK159" s="54">
        <f>Y159+AB159+AC159+AE159</f>
        <v>2.29</v>
      </c>
      <c r="AL159" s="54">
        <f>Z159+AD159+AF159</f>
        <v>0.25</v>
      </c>
      <c r="AM159" s="54">
        <f>AK159+AL159</f>
        <v>2.54</v>
      </c>
      <c r="AN159" s="54"/>
      <c r="AO159" s="54"/>
      <c r="AP159" s="54">
        <f t="shared" si="118"/>
        <v>0</v>
      </c>
      <c r="AQ159" s="54"/>
      <c r="AR159" s="54"/>
      <c r="AS159" s="54"/>
      <c r="AT159" s="54"/>
      <c r="AU159" s="101"/>
      <c r="AV159" s="101"/>
      <c r="AW159" s="54"/>
      <c r="AX159" s="54"/>
      <c r="AY159" s="54">
        <f t="shared" si="97"/>
        <v>0</v>
      </c>
      <c r="AZ159" s="54"/>
      <c r="BA159" s="54"/>
      <c r="BB159" s="54"/>
      <c r="BC159" s="54"/>
      <c r="BD159" s="54"/>
      <c r="BE159" s="106">
        <f t="shared" si="79"/>
        <v>0</v>
      </c>
      <c r="BF159" s="106">
        <f t="shared" si="80"/>
        <v>0</v>
      </c>
      <c r="BG159" s="106">
        <f t="shared" si="81"/>
        <v>0</v>
      </c>
      <c r="BH159" s="106">
        <f t="shared" si="82"/>
        <v>0</v>
      </c>
      <c r="BI159" s="106">
        <f t="shared" si="83"/>
        <v>0</v>
      </c>
      <c r="BJ159" s="106">
        <f t="shared" si="84"/>
        <v>0</v>
      </c>
      <c r="BK159" s="106">
        <f t="shared" si="85"/>
        <v>0</v>
      </c>
      <c r="BL159" s="106">
        <f t="shared" si="86"/>
        <v>0</v>
      </c>
      <c r="BM159" s="106">
        <f t="shared" si="87"/>
        <v>2.29</v>
      </c>
      <c r="BN159" s="106">
        <f t="shared" si="87"/>
        <v>0.25</v>
      </c>
      <c r="BO159" s="106">
        <f t="shared" si="88"/>
        <v>2.54</v>
      </c>
      <c r="BP159" s="106">
        <f t="shared" si="89"/>
        <v>2.29</v>
      </c>
      <c r="BQ159" s="106">
        <f t="shared" si="90"/>
        <v>0.25</v>
      </c>
      <c r="BR159" s="106">
        <f t="shared" si="91"/>
        <v>2.54</v>
      </c>
      <c r="BS159" s="54">
        <v>0</v>
      </c>
      <c r="BT159" s="54">
        <v>0</v>
      </c>
      <c r="BU159" s="54">
        <v>0</v>
      </c>
      <c r="BV159" s="54">
        <f>SUM(BT159:BU159)</f>
        <v>0</v>
      </c>
      <c r="BW159" s="54">
        <v>0</v>
      </c>
      <c r="BX159" s="54">
        <v>0</v>
      </c>
      <c r="BY159" s="54">
        <v>0</v>
      </c>
      <c r="BZ159" s="54">
        <v>2.1800000000000002</v>
      </c>
      <c r="CA159" s="54">
        <v>0</v>
      </c>
      <c r="CB159" s="54">
        <v>0</v>
      </c>
      <c r="CC159" s="54">
        <f>BT159+BW159+BX159+BZ159</f>
        <v>2.1800000000000002</v>
      </c>
      <c r="CD159" s="54">
        <f>BU159+BY159+CA159</f>
        <v>0</v>
      </c>
      <c r="CE159" s="54">
        <f>CC159+CD159</f>
        <v>2.1800000000000002</v>
      </c>
      <c r="CF159" s="45"/>
      <c r="CG159" s="63" t="s">
        <v>814</v>
      </c>
    </row>
    <row r="160" spans="1:85" ht="47.25">
      <c r="A160" s="14">
        <v>36</v>
      </c>
      <c r="B160" s="27" t="s">
        <v>245</v>
      </c>
      <c r="C160" s="120" t="s">
        <v>796</v>
      </c>
      <c r="D160" s="2" t="s">
        <v>27</v>
      </c>
      <c r="E160" s="4" t="s">
        <v>28</v>
      </c>
      <c r="F160" s="4" t="s">
        <v>191</v>
      </c>
      <c r="G160" s="4" t="s">
        <v>199</v>
      </c>
      <c r="H160" s="29">
        <v>2</v>
      </c>
      <c r="I160" s="29">
        <v>3</v>
      </c>
      <c r="J160" s="29">
        <v>2</v>
      </c>
      <c r="K160" s="29">
        <f t="shared" si="111"/>
        <v>5</v>
      </c>
      <c r="L160" s="40" t="s">
        <v>30</v>
      </c>
      <c r="M160" s="40" t="s">
        <v>48</v>
      </c>
      <c r="N160" s="48" t="e">
        <f>IF(#REF!=0,"2018-19","2019-20")</f>
        <v>#REF!</v>
      </c>
      <c r="O160" s="29">
        <v>2.09</v>
      </c>
      <c r="P160" s="29">
        <v>0</v>
      </c>
      <c r="Q160" s="29">
        <f t="shared" si="98"/>
        <v>2.09</v>
      </c>
      <c r="R160" s="29">
        <f t="shared" si="116"/>
        <v>0.91000000000000014</v>
      </c>
      <c r="S160" s="29">
        <f t="shared" si="116"/>
        <v>2</v>
      </c>
      <c r="T160" s="29">
        <f t="shared" si="110"/>
        <v>2.91</v>
      </c>
      <c r="U160" s="29">
        <v>2</v>
      </c>
      <c r="V160" s="29">
        <v>0</v>
      </c>
      <c r="W160" s="105">
        <v>0</v>
      </c>
      <c r="X160" s="54">
        <f t="shared" si="93"/>
        <v>0</v>
      </c>
      <c r="Y160" s="29">
        <v>0</v>
      </c>
      <c r="Z160" s="105">
        <v>0</v>
      </c>
      <c r="AA160" s="54">
        <f t="shared" si="94"/>
        <v>0</v>
      </c>
      <c r="AB160" s="54">
        <v>0</v>
      </c>
      <c r="AC160" s="54">
        <v>0</v>
      </c>
      <c r="AD160" s="54">
        <v>0</v>
      </c>
      <c r="AE160" s="54">
        <v>0.82</v>
      </c>
      <c r="AF160" s="54">
        <v>0.09</v>
      </c>
      <c r="AG160" s="54"/>
      <c r="AH160" s="54">
        <v>0</v>
      </c>
      <c r="AI160" s="54">
        <v>0</v>
      </c>
      <c r="AJ160" s="54">
        <f t="shared" si="117"/>
        <v>0</v>
      </c>
      <c r="AK160" s="54">
        <f>Y160+AB160+AC160+AE160</f>
        <v>0.82</v>
      </c>
      <c r="AL160" s="54">
        <f>Z160+AD160+AF160</f>
        <v>0.09</v>
      </c>
      <c r="AM160" s="54">
        <f>AK160+AL160</f>
        <v>0.90999999999999992</v>
      </c>
      <c r="AN160" s="54"/>
      <c r="AO160" s="54"/>
      <c r="AP160" s="54">
        <f t="shared" si="118"/>
        <v>0</v>
      </c>
      <c r="AQ160" s="54"/>
      <c r="AR160" s="54"/>
      <c r="AS160" s="54"/>
      <c r="AT160" s="54"/>
      <c r="AU160" s="101"/>
      <c r="AV160" s="101"/>
      <c r="AW160" s="54"/>
      <c r="AX160" s="54"/>
      <c r="AY160" s="54">
        <f t="shared" si="97"/>
        <v>0</v>
      </c>
      <c r="AZ160" s="54"/>
      <c r="BA160" s="54"/>
      <c r="BB160" s="54"/>
      <c r="BC160" s="54"/>
      <c r="BD160" s="54"/>
      <c r="BE160" s="106">
        <f t="shared" si="79"/>
        <v>0</v>
      </c>
      <c r="BF160" s="106">
        <f t="shared" si="80"/>
        <v>0</v>
      </c>
      <c r="BG160" s="106">
        <f t="shared" si="81"/>
        <v>0</v>
      </c>
      <c r="BH160" s="106">
        <f t="shared" si="82"/>
        <v>0</v>
      </c>
      <c r="BI160" s="106">
        <f t="shared" si="83"/>
        <v>0</v>
      </c>
      <c r="BJ160" s="106">
        <f t="shared" si="84"/>
        <v>0</v>
      </c>
      <c r="BK160" s="106">
        <f t="shared" si="85"/>
        <v>0</v>
      </c>
      <c r="BL160" s="106">
        <f t="shared" si="86"/>
        <v>0</v>
      </c>
      <c r="BM160" s="106">
        <f t="shared" si="87"/>
        <v>0.82</v>
      </c>
      <c r="BN160" s="106">
        <f t="shared" si="87"/>
        <v>0.09</v>
      </c>
      <c r="BO160" s="106">
        <f t="shared" si="88"/>
        <v>0.90999999999999992</v>
      </c>
      <c r="BP160" s="106">
        <f t="shared" si="89"/>
        <v>0.82</v>
      </c>
      <c r="BQ160" s="106">
        <f t="shared" si="90"/>
        <v>0.09</v>
      </c>
      <c r="BR160" s="106">
        <f t="shared" si="91"/>
        <v>0.90999999999999992</v>
      </c>
      <c r="BS160" s="54">
        <v>0</v>
      </c>
      <c r="BT160" s="54">
        <v>0</v>
      </c>
      <c r="BU160" s="54">
        <v>0</v>
      </c>
      <c r="BV160" s="54">
        <f>SUM(BT160:BU160)</f>
        <v>0</v>
      </c>
      <c r="BW160" s="54">
        <v>0</v>
      </c>
      <c r="BX160" s="54">
        <v>0</v>
      </c>
      <c r="BY160" s="54">
        <v>0</v>
      </c>
      <c r="BZ160" s="54">
        <v>0.82</v>
      </c>
      <c r="CA160" s="54">
        <v>0.09</v>
      </c>
      <c r="CB160" s="54">
        <v>0</v>
      </c>
      <c r="CC160" s="54">
        <f>BT160+BW160+BX160+BZ160</f>
        <v>0.82</v>
      </c>
      <c r="CD160" s="54">
        <f>BU160+BY160+CA160</f>
        <v>0.09</v>
      </c>
      <c r="CE160" s="54">
        <f>CC160+CD160</f>
        <v>0.90999999999999992</v>
      </c>
      <c r="CF160" s="45"/>
      <c r="CG160" s="63" t="s">
        <v>40</v>
      </c>
    </row>
    <row r="161" spans="1:85" ht="31.5">
      <c r="A161" s="14">
        <v>4</v>
      </c>
      <c r="B161" s="27" t="s">
        <v>195</v>
      </c>
      <c r="C161" s="120" t="s">
        <v>796</v>
      </c>
      <c r="D161" s="2" t="s">
        <v>27</v>
      </c>
      <c r="E161" s="4" t="s">
        <v>28</v>
      </c>
      <c r="F161" s="4" t="s">
        <v>191</v>
      </c>
      <c r="G161" s="4" t="s">
        <v>196</v>
      </c>
      <c r="H161" s="29">
        <v>2</v>
      </c>
      <c r="I161" s="29">
        <v>1</v>
      </c>
      <c r="J161" s="29">
        <v>4</v>
      </c>
      <c r="K161" s="29">
        <f t="shared" si="111"/>
        <v>5</v>
      </c>
      <c r="L161" s="40" t="s">
        <v>30</v>
      </c>
      <c r="M161" s="40" t="s">
        <v>31</v>
      </c>
      <c r="N161" s="48" t="e">
        <f>IF(#REF!=0,"2018-19","2019-20")</f>
        <v>#REF!</v>
      </c>
      <c r="O161" s="29">
        <v>1</v>
      </c>
      <c r="P161" s="29">
        <v>1.46</v>
      </c>
      <c r="Q161" s="29">
        <f t="shared" si="98"/>
        <v>2.46</v>
      </c>
      <c r="R161" s="29">
        <f t="shared" si="116"/>
        <v>0</v>
      </c>
      <c r="S161" s="29">
        <f t="shared" si="116"/>
        <v>2.54</v>
      </c>
      <c r="T161" s="29">
        <f t="shared" si="110"/>
        <v>2.54</v>
      </c>
      <c r="U161" s="29">
        <v>2.54</v>
      </c>
      <c r="V161" s="29">
        <v>0</v>
      </c>
      <c r="W161" s="105">
        <v>0</v>
      </c>
      <c r="X161" s="54">
        <f t="shared" si="93"/>
        <v>0</v>
      </c>
      <c r="Y161" s="29">
        <v>0</v>
      </c>
      <c r="Z161" s="105">
        <v>0</v>
      </c>
      <c r="AA161" s="54">
        <f t="shared" si="94"/>
        <v>0</v>
      </c>
      <c r="AB161" s="54">
        <v>0</v>
      </c>
      <c r="AC161" s="54">
        <v>0</v>
      </c>
      <c r="AD161" s="54">
        <v>0</v>
      </c>
      <c r="AE161" s="54">
        <v>0</v>
      </c>
      <c r="AF161" s="54">
        <v>0</v>
      </c>
      <c r="AG161" s="54"/>
      <c r="AH161" s="54">
        <v>0</v>
      </c>
      <c r="AI161" s="54">
        <v>0</v>
      </c>
      <c r="AJ161" s="54">
        <f t="shared" si="117"/>
        <v>0</v>
      </c>
      <c r="AK161" s="54">
        <f t="shared" si="104"/>
        <v>0</v>
      </c>
      <c r="AL161" s="54">
        <f t="shared" si="105"/>
        <v>0</v>
      </c>
      <c r="AM161" s="54">
        <f t="shared" si="106"/>
        <v>0</v>
      </c>
      <c r="AN161" s="54"/>
      <c r="AO161" s="54"/>
      <c r="AP161" s="54">
        <f t="shared" si="118"/>
        <v>0</v>
      </c>
      <c r="AQ161" s="54"/>
      <c r="AR161" s="54"/>
      <c r="AS161" s="54"/>
      <c r="AT161" s="54"/>
      <c r="AU161" s="101"/>
      <c r="AV161" s="101"/>
      <c r="AW161" s="54"/>
      <c r="AX161" s="54"/>
      <c r="AY161" s="54">
        <f t="shared" si="97"/>
        <v>0</v>
      </c>
      <c r="AZ161" s="54"/>
      <c r="BA161" s="54"/>
      <c r="BB161" s="54"/>
      <c r="BC161" s="54"/>
      <c r="BD161" s="54"/>
      <c r="BE161" s="106">
        <f t="shared" si="79"/>
        <v>0</v>
      </c>
      <c r="BF161" s="106">
        <f t="shared" si="80"/>
        <v>0</v>
      </c>
      <c r="BG161" s="106">
        <f t="shared" si="81"/>
        <v>0</v>
      </c>
      <c r="BH161" s="106">
        <f t="shared" si="82"/>
        <v>0</v>
      </c>
      <c r="BI161" s="106">
        <f t="shared" si="83"/>
        <v>0</v>
      </c>
      <c r="BJ161" s="106">
        <f t="shared" si="84"/>
        <v>0</v>
      </c>
      <c r="BK161" s="106">
        <f t="shared" si="85"/>
        <v>0</v>
      </c>
      <c r="BL161" s="106">
        <f t="shared" si="86"/>
        <v>0</v>
      </c>
      <c r="BM161" s="106">
        <f t="shared" si="87"/>
        <v>0</v>
      </c>
      <c r="BN161" s="106">
        <f t="shared" si="87"/>
        <v>0</v>
      </c>
      <c r="BO161" s="106">
        <f t="shared" si="88"/>
        <v>0</v>
      </c>
      <c r="BP161" s="106">
        <f t="shared" si="89"/>
        <v>0</v>
      </c>
      <c r="BQ161" s="106">
        <f t="shared" si="90"/>
        <v>0</v>
      </c>
      <c r="BR161" s="106">
        <f t="shared" si="91"/>
        <v>0</v>
      </c>
      <c r="BS161" s="54">
        <v>1.4</v>
      </c>
      <c r="BT161" s="54">
        <v>0</v>
      </c>
      <c r="BU161" s="54">
        <v>0</v>
      </c>
      <c r="BV161" s="54">
        <f t="shared" si="67"/>
        <v>0</v>
      </c>
      <c r="BW161" s="54">
        <v>0</v>
      </c>
      <c r="BX161" s="54">
        <v>0</v>
      </c>
      <c r="BY161" s="54">
        <v>0</v>
      </c>
      <c r="BZ161" s="54">
        <v>0</v>
      </c>
      <c r="CA161" s="54">
        <v>0</v>
      </c>
      <c r="CB161" s="54">
        <v>0</v>
      </c>
      <c r="CC161" s="54">
        <f t="shared" si="107"/>
        <v>0</v>
      </c>
      <c r="CD161" s="54">
        <f t="shared" si="108"/>
        <v>0</v>
      </c>
      <c r="CE161" s="54">
        <f t="shared" si="109"/>
        <v>0</v>
      </c>
      <c r="CF161" s="45"/>
      <c r="CG161" s="63" t="s">
        <v>40</v>
      </c>
    </row>
    <row r="162" spans="1:85" ht="47.25">
      <c r="A162" s="14">
        <v>5</v>
      </c>
      <c r="B162" s="27" t="s">
        <v>197</v>
      </c>
      <c r="C162" s="120" t="s">
        <v>796</v>
      </c>
      <c r="D162" s="2" t="s">
        <v>27</v>
      </c>
      <c r="E162" s="4" t="s">
        <v>28</v>
      </c>
      <c r="F162" s="4" t="s">
        <v>191</v>
      </c>
      <c r="G162" s="4" t="s">
        <v>196</v>
      </c>
      <c r="H162" s="29">
        <v>2</v>
      </c>
      <c r="I162" s="29">
        <v>1</v>
      </c>
      <c r="J162" s="29">
        <v>4</v>
      </c>
      <c r="K162" s="29">
        <f t="shared" si="111"/>
        <v>5</v>
      </c>
      <c r="L162" s="40" t="s">
        <v>30</v>
      </c>
      <c r="M162" s="40" t="s">
        <v>31</v>
      </c>
      <c r="N162" s="48" t="e">
        <f>IF(#REF!=0,"2018-19","2019-20")</f>
        <v>#REF!</v>
      </c>
      <c r="O162" s="29">
        <v>1</v>
      </c>
      <c r="P162" s="29">
        <v>1.99</v>
      </c>
      <c r="Q162" s="29">
        <f t="shared" si="98"/>
        <v>2.99</v>
      </c>
      <c r="R162" s="29">
        <f t="shared" si="116"/>
        <v>0</v>
      </c>
      <c r="S162" s="29">
        <f t="shared" si="116"/>
        <v>2.0099999999999998</v>
      </c>
      <c r="T162" s="29">
        <f t="shared" si="110"/>
        <v>2.0099999999999998</v>
      </c>
      <c r="U162" s="29">
        <v>2.0099999999999998</v>
      </c>
      <c r="V162" s="29">
        <v>0</v>
      </c>
      <c r="W162" s="105">
        <v>0</v>
      </c>
      <c r="X162" s="54">
        <f t="shared" si="93"/>
        <v>0</v>
      </c>
      <c r="Y162" s="29">
        <v>0</v>
      </c>
      <c r="Z162" s="105">
        <v>0</v>
      </c>
      <c r="AA162" s="54">
        <f t="shared" si="94"/>
        <v>0</v>
      </c>
      <c r="AB162" s="54">
        <v>0</v>
      </c>
      <c r="AC162" s="54">
        <v>0</v>
      </c>
      <c r="AD162" s="54">
        <v>0</v>
      </c>
      <c r="AE162" s="54">
        <v>0</v>
      </c>
      <c r="AF162" s="54">
        <v>0</v>
      </c>
      <c r="AG162" s="54"/>
      <c r="AH162" s="54">
        <v>0</v>
      </c>
      <c r="AI162" s="54">
        <v>0</v>
      </c>
      <c r="AJ162" s="54">
        <f t="shared" si="117"/>
        <v>0</v>
      </c>
      <c r="AK162" s="54">
        <f t="shared" si="104"/>
        <v>0</v>
      </c>
      <c r="AL162" s="54">
        <f t="shared" si="105"/>
        <v>0</v>
      </c>
      <c r="AM162" s="54">
        <f t="shared" si="106"/>
        <v>0</v>
      </c>
      <c r="AN162" s="54"/>
      <c r="AO162" s="54"/>
      <c r="AP162" s="54">
        <f t="shared" si="118"/>
        <v>0</v>
      </c>
      <c r="AQ162" s="54"/>
      <c r="AR162" s="54"/>
      <c r="AS162" s="54"/>
      <c r="AT162" s="54"/>
      <c r="AU162" s="101"/>
      <c r="AV162" s="101"/>
      <c r="AW162" s="54"/>
      <c r="AX162" s="54"/>
      <c r="AY162" s="54">
        <f t="shared" si="97"/>
        <v>0</v>
      </c>
      <c r="AZ162" s="54"/>
      <c r="BA162" s="54"/>
      <c r="BB162" s="54"/>
      <c r="BC162" s="54"/>
      <c r="BD162" s="54"/>
      <c r="BE162" s="106">
        <f t="shared" si="79"/>
        <v>0</v>
      </c>
      <c r="BF162" s="106">
        <f t="shared" si="80"/>
        <v>0</v>
      </c>
      <c r="BG162" s="106">
        <f t="shared" si="81"/>
        <v>0</v>
      </c>
      <c r="BH162" s="106">
        <f t="shared" si="82"/>
        <v>0</v>
      </c>
      <c r="BI162" s="106">
        <f t="shared" si="83"/>
        <v>0</v>
      </c>
      <c r="BJ162" s="106">
        <f t="shared" si="84"/>
        <v>0</v>
      </c>
      <c r="BK162" s="106">
        <f t="shared" si="85"/>
        <v>0</v>
      </c>
      <c r="BL162" s="106">
        <f t="shared" si="86"/>
        <v>0</v>
      </c>
      <c r="BM162" s="106">
        <f t="shared" si="87"/>
        <v>0</v>
      </c>
      <c r="BN162" s="106">
        <f t="shared" si="87"/>
        <v>0</v>
      </c>
      <c r="BO162" s="106">
        <f t="shared" si="88"/>
        <v>0</v>
      </c>
      <c r="BP162" s="106">
        <f t="shared" si="89"/>
        <v>0</v>
      </c>
      <c r="BQ162" s="106">
        <f t="shared" si="90"/>
        <v>0</v>
      </c>
      <c r="BR162" s="106">
        <f t="shared" si="91"/>
        <v>0</v>
      </c>
      <c r="BS162" s="54">
        <v>2.0099999999999998</v>
      </c>
      <c r="BT162" s="54">
        <v>0</v>
      </c>
      <c r="BU162" s="54">
        <v>0</v>
      </c>
      <c r="BV162" s="54">
        <f t="shared" si="67"/>
        <v>0</v>
      </c>
      <c r="BW162" s="54">
        <v>0</v>
      </c>
      <c r="BX162" s="54">
        <v>0</v>
      </c>
      <c r="BY162" s="54">
        <v>0</v>
      </c>
      <c r="BZ162" s="54">
        <v>0</v>
      </c>
      <c r="CA162" s="54">
        <v>0</v>
      </c>
      <c r="CB162" s="54">
        <v>0</v>
      </c>
      <c r="CC162" s="54">
        <f t="shared" si="107"/>
        <v>0</v>
      </c>
      <c r="CD162" s="54">
        <f t="shared" si="108"/>
        <v>0</v>
      </c>
      <c r="CE162" s="54">
        <f t="shared" si="109"/>
        <v>0</v>
      </c>
      <c r="CF162" s="45"/>
      <c r="CG162" s="63" t="s">
        <v>814</v>
      </c>
    </row>
    <row r="163" spans="1:85" ht="31.5">
      <c r="A163" s="14">
        <v>6</v>
      </c>
      <c r="B163" s="27" t="s">
        <v>198</v>
      </c>
      <c r="C163" s="120" t="s">
        <v>796</v>
      </c>
      <c r="D163" s="2" t="s">
        <v>27</v>
      </c>
      <c r="E163" s="4" t="s">
        <v>28</v>
      </c>
      <c r="F163" s="4" t="s">
        <v>191</v>
      </c>
      <c r="G163" s="4" t="s">
        <v>199</v>
      </c>
      <c r="H163" s="29">
        <v>2</v>
      </c>
      <c r="I163" s="29">
        <v>1</v>
      </c>
      <c r="J163" s="29">
        <v>4</v>
      </c>
      <c r="K163" s="29">
        <f t="shared" si="111"/>
        <v>5</v>
      </c>
      <c r="L163" s="40" t="s">
        <v>30</v>
      </c>
      <c r="M163" s="40" t="s">
        <v>31</v>
      </c>
      <c r="N163" s="48" t="e">
        <f>IF(#REF!=0,"2018-19","2019-20")</f>
        <v>#REF!</v>
      </c>
      <c r="O163" s="29">
        <v>1</v>
      </c>
      <c r="P163" s="29">
        <v>1.22</v>
      </c>
      <c r="Q163" s="29">
        <f t="shared" si="98"/>
        <v>2.2199999999999998</v>
      </c>
      <c r="R163" s="29">
        <f t="shared" si="116"/>
        <v>0</v>
      </c>
      <c r="S163" s="29">
        <f t="shared" si="116"/>
        <v>2.7800000000000002</v>
      </c>
      <c r="T163" s="29">
        <f t="shared" si="110"/>
        <v>2.7800000000000002</v>
      </c>
      <c r="U163" s="29">
        <v>2.7800000000000002</v>
      </c>
      <c r="V163" s="29">
        <v>0</v>
      </c>
      <c r="W163" s="105">
        <v>0</v>
      </c>
      <c r="X163" s="54">
        <f t="shared" si="93"/>
        <v>0</v>
      </c>
      <c r="Y163" s="29">
        <v>0</v>
      </c>
      <c r="Z163" s="105">
        <v>0</v>
      </c>
      <c r="AA163" s="54">
        <f t="shared" si="94"/>
        <v>0</v>
      </c>
      <c r="AB163" s="54">
        <v>0</v>
      </c>
      <c r="AC163" s="54">
        <v>0</v>
      </c>
      <c r="AD163" s="54">
        <v>0</v>
      </c>
      <c r="AE163" s="54">
        <v>0</v>
      </c>
      <c r="AF163" s="54">
        <v>0</v>
      </c>
      <c r="AG163" s="54"/>
      <c r="AH163" s="54">
        <v>0</v>
      </c>
      <c r="AI163" s="54">
        <v>0</v>
      </c>
      <c r="AJ163" s="54">
        <f t="shared" si="117"/>
        <v>0</v>
      </c>
      <c r="AK163" s="54">
        <f t="shared" si="104"/>
        <v>0</v>
      </c>
      <c r="AL163" s="54">
        <f t="shared" si="105"/>
        <v>0</v>
      </c>
      <c r="AM163" s="54">
        <f t="shared" si="106"/>
        <v>0</v>
      </c>
      <c r="AN163" s="54"/>
      <c r="AO163" s="54"/>
      <c r="AP163" s="54">
        <f t="shared" si="118"/>
        <v>0</v>
      </c>
      <c r="AQ163" s="54"/>
      <c r="AR163" s="54"/>
      <c r="AS163" s="54"/>
      <c r="AT163" s="54"/>
      <c r="AU163" s="101"/>
      <c r="AV163" s="101"/>
      <c r="AW163" s="54"/>
      <c r="AX163" s="54"/>
      <c r="AY163" s="54">
        <f t="shared" si="97"/>
        <v>0</v>
      </c>
      <c r="AZ163" s="54"/>
      <c r="BA163" s="54"/>
      <c r="BB163" s="54"/>
      <c r="BC163" s="54"/>
      <c r="BD163" s="54"/>
      <c r="BE163" s="106">
        <f t="shared" si="79"/>
        <v>0</v>
      </c>
      <c r="BF163" s="106">
        <f t="shared" si="80"/>
        <v>0</v>
      </c>
      <c r="BG163" s="106">
        <f t="shared" si="81"/>
        <v>0</v>
      </c>
      <c r="BH163" s="106">
        <f t="shared" si="82"/>
        <v>0</v>
      </c>
      <c r="BI163" s="106">
        <f t="shared" si="83"/>
        <v>0</v>
      </c>
      <c r="BJ163" s="106">
        <f t="shared" si="84"/>
        <v>0</v>
      </c>
      <c r="BK163" s="106">
        <f t="shared" si="85"/>
        <v>0</v>
      </c>
      <c r="BL163" s="106">
        <f t="shared" si="86"/>
        <v>0</v>
      </c>
      <c r="BM163" s="106">
        <f t="shared" si="87"/>
        <v>0</v>
      </c>
      <c r="BN163" s="106">
        <f t="shared" si="87"/>
        <v>0</v>
      </c>
      <c r="BO163" s="106">
        <f t="shared" si="88"/>
        <v>0</v>
      </c>
      <c r="BP163" s="106">
        <f t="shared" si="89"/>
        <v>0</v>
      </c>
      <c r="BQ163" s="106">
        <f t="shared" si="90"/>
        <v>0</v>
      </c>
      <c r="BR163" s="106">
        <f t="shared" si="91"/>
        <v>0</v>
      </c>
      <c r="BS163" s="54">
        <v>0</v>
      </c>
      <c r="BT163" s="54">
        <v>0</v>
      </c>
      <c r="BU163" s="54">
        <v>0</v>
      </c>
      <c r="BV163" s="54">
        <f t="shared" si="67"/>
        <v>0</v>
      </c>
      <c r="BW163" s="54">
        <v>0</v>
      </c>
      <c r="BX163" s="54">
        <v>0</v>
      </c>
      <c r="BY163" s="54">
        <v>0</v>
      </c>
      <c r="BZ163" s="54">
        <v>0</v>
      </c>
      <c r="CA163" s="54">
        <v>0</v>
      </c>
      <c r="CB163" s="54">
        <v>0</v>
      </c>
      <c r="CC163" s="54">
        <f t="shared" si="107"/>
        <v>0</v>
      </c>
      <c r="CD163" s="54">
        <f t="shared" si="108"/>
        <v>0</v>
      </c>
      <c r="CE163" s="54">
        <f t="shared" si="109"/>
        <v>0</v>
      </c>
      <c r="CF163" s="45"/>
      <c r="CG163" s="63" t="s">
        <v>40</v>
      </c>
    </row>
    <row r="164" spans="1:85" ht="31.5">
      <c r="A164" s="14">
        <v>7</v>
      </c>
      <c r="B164" s="27" t="s">
        <v>200</v>
      </c>
      <c r="C164" s="120" t="s">
        <v>796</v>
      </c>
      <c r="D164" s="2" t="s">
        <v>27</v>
      </c>
      <c r="E164" s="4" t="s">
        <v>28</v>
      </c>
      <c r="F164" s="4" t="s">
        <v>191</v>
      </c>
      <c r="G164" s="4" t="s">
        <v>201</v>
      </c>
      <c r="H164" s="29">
        <v>1.5</v>
      </c>
      <c r="I164" s="29">
        <v>1</v>
      </c>
      <c r="J164" s="29">
        <v>4</v>
      </c>
      <c r="K164" s="29">
        <f t="shared" si="111"/>
        <v>5</v>
      </c>
      <c r="L164" s="40" t="s">
        <v>30</v>
      </c>
      <c r="M164" s="40" t="s">
        <v>31</v>
      </c>
      <c r="N164" s="48" t="e">
        <f>IF(#REF!=0,"2018-19","2019-20")</f>
        <v>#REF!</v>
      </c>
      <c r="O164" s="29">
        <v>1</v>
      </c>
      <c r="P164" s="29">
        <v>0.49</v>
      </c>
      <c r="Q164" s="29">
        <f t="shared" si="98"/>
        <v>1.49</v>
      </c>
      <c r="R164" s="29">
        <f t="shared" si="116"/>
        <v>0</v>
      </c>
      <c r="S164" s="29">
        <f t="shared" si="116"/>
        <v>3.51</v>
      </c>
      <c r="T164" s="29">
        <f t="shared" si="110"/>
        <v>3.51</v>
      </c>
      <c r="U164" s="29">
        <v>3.51</v>
      </c>
      <c r="V164" s="29">
        <v>0</v>
      </c>
      <c r="W164" s="105">
        <v>0</v>
      </c>
      <c r="X164" s="54">
        <f t="shared" si="93"/>
        <v>0</v>
      </c>
      <c r="Y164" s="29">
        <v>0</v>
      </c>
      <c r="Z164" s="105">
        <v>0</v>
      </c>
      <c r="AA164" s="54">
        <f t="shared" si="94"/>
        <v>0</v>
      </c>
      <c r="AB164" s="54">
        <v>0</v>
      </c>
      <c r="AC164" s="54">
        <v>0</v>
      </c>
      <c r="AD164" s="54">
        <v>0</v>
      </c>
      <c r="AE164" s="54">
        <v>0</v>
      </c>
      <c r="AF164" s="54">
        <v>0</v>
      </c>
      <c r="AG164" s="54"/>
      <c r="AH164" s="54">
        <v>0</v>
      </c>
      <c r="AI164" s="54">
        <v>0</v>
      </c>
      <c r="AJ164" s="54">
        <f t="shared" si="117"/>
        <v>0</v>
      </c>
      <c r="AK164" s="54">
        <f t="shared" si="104"/>
        <v>0</v>
      </c>
      <c r="AL164" s="54">
        <f t="shared" si="105"/>
        <v>0</v>
      </c>
      <c r="AM164" s="54">
        <f t="shared" si="106"/>
        <v>0</v>
      </c>
      <c r="AN164" s="54"/>
      <c r="AO164" s="54"/>
      <c r="AP164" s="54">
        <f t="shared" si="118"/>
        <v>0</v>
      </c>
      <c r="AQ164" s="54"/>
      <c r="AR164" s="54"/>
      <c r="AS164" s="54"/>
      <c r="AT164" s="54"/>
      <c r="AU164" s="101"/>
      <c r="AV164" s="101"/>
      <c r="AW164" s="54"/>
      <c r="AX164" s="54"/>
      <c r="AY164" s="54">
        <f t="shared" si="97"/>
        <v>0</v>
      </c>
      <c r="AZ164" s="54"/>
      <c r="BA164" s="54"/>
      <c r="BB164" s="54"/>
      <c r="BC164" s="54"/>
      <c r="BD164" s="54"/>
      <c r="BE164" s="106">
        <f t="shared" si="79"/>
        <v>0</v>
      </c>
      <c r="BF164" s="106">
        <f t="shared" si="80"/>
        <v>0</v>
      </c>
      <c r="BG164" s="106">
        <f t="shared" si="81"/>
        <v>0</v>
      </c>
      <c r="BH164" s="106">
        <f t="shared" si="82"/>
        <v>0</v>
      </c>
      <c r="BI164" s="106">
        <f t="shared" si="83"/>
        <v>0</v>
      </c>
      <c r="BJ164" s="106">
        <f t="shared" si="84"/>
        <v>0</v>
      </c>
      <c r="BK164" s="106">
        <f t="shared" si="85"/>
        <v>0</v>
      </c>
      <c r="BL164" s="106">
        <f t="shared" si="86"/>
        <v>0</v>
      </c>
      <c r="BM164" s="106">
        <f t="shared" si="87"/>
        <v>0</v>
      </c>
      <c r="BN164" s="106">
        <f t="shared" si="87"/>
        <v>0</v>
      </c>
      <c r="BO164" s="106">
        <f t="shared" si="88"/>
        <v>0</v>
      </c>
      <c r="BP164" s="106">
        <f t="shared" si="89"/>
        <v>0</v>
      </c>
      <c r="BQ164" s="106">
        <f t="shared" si="90"/>
        <v>0</v>
      </c>
      <c r="BR164" s="106">
        <f t="shared" si="91"/>
        <v>0</v>
      </c>
      <c r="BS164" s="54">
        <v>0</v>
      </c>
      <c r="BT164" s="54">
        <v>0</v>
      </c>
      <c r="BU164" s="54">
        <v>0</v>
      </c>
      <c r="BV164" s="54">
        <f t="shared" si="67"/>
        <v>0</v>
      </c>
      <c r="BW164" s="54">
        <v>0</v>
      </c>
      <c r="BX164" s="54">
        <v>0</v>
      </c>
      <c r="BY164" s="54">
        <v>0</v>
      </c>
      <c r="BZ164" s="54">
        <v>0</v>
      </c>
      <c r="CA164" s="54">
        <v>0</v>
      </c>
      <c r="CB164" s="54">
        <v>0</v>
      </c>
      <c r="CC164" s="54">
        <f t="shared" si="107"/>
        <v>0</v>
      </c>
      <c r="CD164" s="54">
        <f t="shared" si="108"/>
        <v>0</v>
      </c>
      <c r="CE164" s="54">
        <f t="shared" si="109"/>
        <v>0</v>
      </c>
      <c r="CF164" s="45"/>
      <c r="CG164" s="63" t="s">
        <v>40</v>
      </c>
    </row>
    <row r="165" spans="1:85" ht="31.5">
      <c r="A165" s="14">
        <v>8</v>
      </c>
      <c r="B165" s="27" t="s">
        <v>202</v>
      </c>
      <c r="C165" s="120" t="s">
        <v>796</v>
      </c>
      <c r="D165" s="2" t="s">
        <v>27</v>
      </c>
      <c r="E165" s="4" t="s">
        <v>28</v>
      </c>
      <c r="F165" s="4" t="s">
        <v>191</v>
      </c>
      <c r="G165" s="4" t="s">
        <v>201</v>
      </c>
      <c r="H165" s="29">
        <v>1.5</v>
      </c>
      <c r="I165" s="29">
        <v>1</v>
      </c>
      <c r="J165" s="29">
        <v>4</v>
      </c>
      <c r="K165" s="29">
        <f t="shared" si="111"/>
        <v>5</v>
      </c>
      <c r="L165" s="40" t="s">
        <v>30</v>
      </c>
      <c r="M165" s="40" t="s">
        <v>31</v>
      </c>
      <c r="N165" s="48" t="e">
        <f>IF(#REF!=0,"2018-19","2019-20")</f>
        <v>#REF!</v>
      </c>
      <c r="O165" s="29">
        <v>1</v>
      </c>
      <c r="P165" s="29">
        <v>3.48</v>
      </c>
      <c r="Q165" s="29">
        <f t="shared" si="98"/>
        <v>4.4800000000000004</v>
      </c>
      <c r="R165" s="29">
        <f t="shared" si="116"/>
        <v>0</v>
      </c>
      <c r="S165" s="29">
        <f t="shared" si="116"/>
        <v>0.52</v>
      </c>
      <c r="T165" s="29">
        <f t="shared" si="110"/>
        <v>0.52</v>
      </c>
      <c r="U165" s="29">
        <v>0.52</v>
      </c>
      <c r="V165" s="29">
        <v>0</v>
      </c>
      <c r="W165" s="105">
        <v>0</v>
      </c>
      <c r="X165" s="54">
        <f t="shared" si="93"/>
        <v>0</v>
      </c>
      <c r="Y165" s="29">
        <v>0</v>
      </c>
      <c r="Z165" s="105">
        <v>0</v>
      </c>
      <c r="AA165" s="54">
        <f t="shared" si="94"/>
        <v>0</v>
      </c>
      <c r="AB165" s="54">
        <v>0</v>
      </c>
      <c r="AC165" s="54">
        <v>0</v>
      </c>
      <c r="AD165" s="54">
        <v>0</v>
      </c>
      <c r="AE165" s="54">
        <v>0</v>
      </c>
      <c r="AF165" s="54">
        <v>0</v>
      </c>
      <c r="AG165" s="54"/>
      <c r="AH165" s="54">
        <v>0</v>
      </c>
      <c r="AI165" s="54">
        <v>0</v>
      </c>
      <c r="AJ165" s="54">
        <f t="shared" si="117"/>
        <v>0</v>
      </c>
      <c r="AK165" s="54">
        <f t="shared" si="104"/>
        <v>0</v>
      </c>
      <c r="AL165" s="54">
        <f t="shared" si="105"/>
        <v>0</v>
      </c>
      <c r="AM165" s="54">
        <f t="shared" si="106"/>
        <v>0</v>
      </c>
      <c r="AN165" s="54"/>
      <c r="AO165" s="54"/>
      <c r="AP165" s="54">
        <f t="shared" si="118"/>
        <v>0</v>
      </c>
      <c r="AQ165" s="54"/>
      <c r="AR165" s="54"/>
      <c r="AS165" s="54"/>
      <c r="AT165" s="54"/>
      <c r="AU165" s="101"/>
      <c r="AV165" s="101"/>
      <c r="AW165" s="54"/>
      <c r="AX165" s="54"/>
      <c r="AY165" s="54">
        <f t="shared" si="97"/>
        <v>0</v>
      </c>
      <c r="AZ165" s="54"/>
      <c r="BA165" s="54"/>
      <c r="BB165" s="54"/>
      <c r="BC165" s="54"/>
      <c r="BD165" s="54"/>
      <c r="BE165" s="106">
        <f t="shared" si="79"/>
        <v>0</v>
      </c>
      <c r="BF165" s="106">
        <f t="shared" si="80"/>
        <v>0</v>
      </c>
      <c r="BG165" s="106">
        <f t="shared" si="81"/>
        <v>0</v>
      </c>
      <c r="BH165" s="106">
        <f t="shared" si="82"/>
        <v>0</v>
      </c>
      <c r="BI165" s="106">
        <f t="shared" si="83"/>
        <v>0</v>
      </c>
      <c r="BJ165" s="106">
        <f t="shared" si="84"/>
        <v>0</v>
      </c>
      <c r="BK165" s="106">
        <f t="shared" si="85"/>
        <v>0</v>
      </c>
      <c r="BL165" s="106">
        <f t="shared" si="86"/>
        <v>0</v>
      </c>
      <c r="BM165" s="106">
        <f t="shared" si="87"/>
        <v>0</v>
      </c>
      <c r="BN165" s="106">
        <f t="shared" si="87"/>
        <v>0</v>
      </c>
      <c r="BO165" s="106">
        <f t="shared" si="88"/>
        <v>0</v>
      </c>
      <c r="BP165" s="106">
        <f t="shared" si="89"/>
        <v>0</v>
      </c>
      <c r="BQ165" s="106">
        <f t="shared" si="90"/>
        <v>0</v>
      </c>
      <c r="BR165" s="106">
        <f t="shared" si="91"/>
        <v>0</v>
      </c>
      <c r="BS165" s="54">
        <v>0</v>
      </c>
      <c r="BT165" s="54">
        <v>0</v>
      </c>
      <c r="BU165" s="54">
        <v>0</v>
      </c>
      <c r="BV165" s="54">
        <f t="shared" si="67"/>
        <v>0</v>
      </c>
      <c r="BW165" s="54">
        <v>0</v>
      </c>
      <c r="BX165" s="54">
        <v>0</v>
      </c>
      <c r="BY165" s="54">
        <v>0</v>
      </c>
      <c r="BZ165" s="54">
        <v>0</v>
      </c>
      <c r="CA165" s="54">
        <v>0</v>
      </c>
      <c r="CB165" s="54">
        <v>0</v>
      </c>
      <c r="CC165" s="54">
        <f t="shared" si="107"/>
        <v>0</v>
      </c>
      <c r="CD165" s="54">
        <f t="shared" si="108"/>
        <v>0</v>
      </c>
      <c r="CE165" s="54">
        <f t="shared" si="109"/>
        <v>0</v>
      </c>
      <c r="CF165" s="45"/>
      <c r="CG165" s="63" t="s">
        <v>40</v>
      </c>
    </row>
    <row r="166" spans="1:85" ht="31.5">
      <c r="A166" s="14">
        <v>9</v>
      </c>
      <c r="B166" s="27" t="s">
        <v>203</v>
      </c>
      <c r="C166" s="120" t="s">
        <v>796</v>
      </c>
      <c r="D166" s="2" t="s">
        <v>27</v>
      </c>
      <c r="E166" s="4" t="s">
        <v>28</v>
      </c>
      <c r="F166" s="4" t="s">
        <v>191</v>
      </c>
      <c r="G166" s="4" t="s">
        <v>201</v>
      </c>
      <c r="H166" s="29">
        <v>1.5</v>
      </c>
      <c r="I166" s="29">
        <v>1</v>
      </c>
      <c r="J166" s="29">
        <v>4</v>
      </c>
      <c r="K166" s="29">
        <f t="shared" si="111"/>
        <v>5</v>
      </c>
      <c r="L166" s="40" t="s">
        <v>30</v>
      </c>
      <c r="M166" s="40" t="s">
        <v>31</v>
      </c>
      <c r="N166" s="48" t="e">
        <f>IF(#REF!=0,"2018-19","2019-20")</f>
        <v>#REF!</v>
      </c>
      <c r="O166" s="29">
        <v>1</v>
      </c>
      <c r="P166" s="29">
        <v>0.87</v>
      </c>
      <c r="Q166" s="29">
        <f t="shared" si="98"/>
        <v>1.87</v>
      </c>
      <c r="R166" s="29">
        <f t="shared" si="116"/>
        <v>0</v>
      </c>
      <c r="S166" s="29">
        <f t="shared" si="116"/>
        <v>3.13</v>
      </c>
      <c r="T166" s="29">
        <f t="shared" si="110"/>
        <v>3.13</v>
      </c>
      <c r="U166" s="29">
        <v>3.13</v>
      </c>
      <c r="V166" s="29">
        <v>0</v>
      </c>
      <c r="W166" s="105">
        <v>0</v>
      </c>
      <c r="X166" s="54">
        <f t="shared" si="93"/>
        <v>0</v>
      </c>
      <c r="Y166" s="29">
        <v>0</v>
      </c>
      <c r="Z166" s="105">
        <v>0</v>
      </c>
      <c r="AA166" s="54">
        <f t="shared" si="94"/>
        <v>0</v>
      </c>
      <c r="AB166" s="54">
        <v>0</v>
      </c>
      <c r="AC166" s="54">
        <v>0</v>
      </c>
      <c r="AD166" s="54">
        <v>0</v>
      </c>
      <c r="AE166" s="54">
        <v>0</v>
      </c>
      <c r="AF166" s="54">
        <v>0</v>
      </c>
      <c r="AG166" s="54"/>
      <c r="AH166" s="54">
        <v>0</v>
      </c>
      <c r="AI166" s="54">
        <v>0</v>
      </c>
      <c r="AJ166" s="54">
        <f t="shared" si="117"/>
        <v>0</v>
      </c>
      <c r="AK166" s="54">
        <f t="shared" si="104"/>
        <v>0</v>
      </c>
      <c r="AL166" s="54">
        <f t="shared" si="105"/>
        <v>0</v>
      </c>
      <c r="AM166" s="54">
        <f t="shared" si="106"/>
        <v>0</v>
      </c>
      <c r="AN166" s="54"/>
      <c r="AO166" s="54"/>
      <c r="AP166" s="54">
        <f t="shared" si="118"/>
        <v>0</v>
      </c>
      <c r="AQ166" s="54"/>
      <c r="AR166" s="54"/>
      <c r="AS166" s="54"/>
      <c r="AT166" s="54"/>
      <c r="AU166" s="101"/>
      <c r="AV166" s="101"/>
      <c r="AW166" s="54"/>
      <c r="AX166" s="54"/>
      <c r="AY166" s="54">
        <f t="shared" si="97"/>
        <v>0</v>
      </c>
      <c r="AZ166" s="54"/>
      <c r="BA166" s="54"/>
      <c r="BB166" s="54"/>
      <c r="BC166" s="54"/>
      <c r="BD166" s="54"/>
      <c r="BE166" s="106">
        <f t="shared" si="79"/>
        <v>0</v>
      </c>
      <c r="BF166" s="106">
        <f t="shared" si="80"/>
        <v>0</v>
      </c>
      <c r="BG166" s="106">
        <f t="shared" si="81"/>
        <v>0</v>
      </c>
      <c r="BH166" s="106">
        <f t="shared" si="82"/>
        <v>0</v>
      </c>
      <c r="BI166" s="106">
        <f t="shared" si="83"/>
        <v>0</v>
      </c>
      <c r="BJ166" s="106">
        <f t="shared" si="84"/>
        <v>0</v>
      </c>
      <c r="BK166" s="106">
        <f t="shared" si="85"/>
        <v>0</v>
      </c>
      <c r="BL166" s="106">
        <f t="shared" si="86"/>
        <v>0</v>
      </c>
      <c r="BM166" s="106">
        <f t="shared" si="87"/>
        <v>0</v>
      </c>
      <c r="BN166" s="106">
        <f t="shared" si="87"/>
        <v>0</v>
      </c>
      <c r="BO166" s="106">
        <f t="shared" si="88"/>
        <v>0</v>
      </c>
      <c r="BP166" s="106">
        <f t="shared" si="89"/>
        <v>0</v>
      </c>
      <c r="BQ166" s="106">
        <f t="shared" si="90"/>
        <v>0</v>
      </c>
      <c r="BR166" s="106">
        <f t="shared" si="91"/>
        <v>0</v>
      </c>
      <c r="BS166" s="54">
        <v>0.52</v>
      </c>
      <c r="BT166" s="54">
        <v>0</v>
      </c>
      <c r="BU166" s="54">
        <v>0</v>
      </c>
      <c r="BV166" s="54">
        <f t="shared" si="67"/>
        <v>0</v>
      </c>
      <c r="BW166" s="54">
        <v>0</v>
      </c>
      <c r="BX166" s="54">
        <v>0</v>
      </c>
      <c r="BY166" s="54">
        <v>0</v>
      </c>
      <c r="BZ166" s="54">
        <v>0</v>
      </c>
      <c r="CA166" s="54">
        <v>0</v>
      </c>
      <c r="CB166" s="54">
        <v>0</v>
      </c>
      <c r="CC166" s="54">
        <f t="shared" si="107"/>
        <v>0</v>
      </c>
      <c r="CD166" s="54">
        <f t="shared" si="108"/>
        <v>0</v>
      </c>
      <c r="CE166" s="54">
        <f t="shared" si="109"/>
        <v>0</v>
      </c>
      <c r="CF166" s="45"/>
      <c r="CG166" s="63" t="s">
        <v>40</v>
      </c>
    </row>
    <row r="167" spans="1:85" ht="31.5">
      <c r="A167" s="14">
        <v>10</v>
      </c>
      <c r="B167" s="27" t="s">
        <v>204</v>
      </c>
      <c r="C167" s="120" t="s">
        <v>796</v>
      </c>
      <c r="D167" s="2" t="s">
        <v>27</v>
      </c>
      <c r="E167" s="4" t="s">
        <v>28</v>
      </c>
      <c r="F167" s="4" t="s">
        <v>191</v>
      </c>
      <c r="G167" s="4" t="s">
        <v>205</v>
      </c>
      <c r="H167" s="29">
        <v>2</v>
      </c>
      <c r="I167" s="29">
        <v>1</v>
      </c>
      <c r="J167" s="29">
        <v>3.59</v>
      </c>
      <c r="K167" s="29">
        <f t="shared" si="111"/>
        <v>4.59</v>
      </c>
      <c r="L167" s="40" t="s">
        <v>30</v>
      </c>
      <c r="M167" s="40" t="s">
        <v>31</v>
      </c>
      <c r="N167" s="48" t="e">
        <f>IF(#REF!=0,"2018-19","2019-20")</f>
        <v>#REF!</v>
      </c>
      <c r="O167" s="29">
        <v>1</v>
      </c>
      <c r="P167" s="29">
        <v>1.18</v>
      </c>
      <c r="Q167" s="29">
        <f t="shared" si="98"/>
        <v>2.1799999999999997</v>
      </c>
      <c r="R167" s="29">
        <f t="shared" si="116"/>
        <v>0</v>
      </c>
      <c r="S167" s="29">
        <f t="shared" si="116"/>
        <v>2.41</v>
      </c>
      <c r="T167" s="29">
        <f t="shared" si="110"/>
        <v>2.41</v>
      </c>
      <c r="U167" s="29">
        <v>2.41</v>
      </c>
      <c r="V167" s="29">
        <v>0</v>
      </c>
      <c r="W167" s="105">
        <v>0</v>
      </c>
      <c r="X167" s="54">
        <f t="shared" si="93"/>
        <v>0</v>
      </c>
      <c r="Y167" s="29">
        <v>0</v>
      </c>
      <c r="Z167" s="105">
        <v>0</v>
      </c>
      <c r="AA167" s="54">
        <f t="shared" si="94"/>
        <v>0</v>
      </c>
      <c r="AB167" s="54">
        <v>0</v>
      </c>
      <c r="AC167" s="54">
        <v>0</v>
      </c>
      <c r="AD167" s="54">
        <v>0</v>
      </c>
      <c r="AE167" s="54">
        <v>0</v>
      </c>
      <c r="AF167" s="54">
        <v>0</v>
      </c>
      <c r="AG167" s="54"/>
      <c r="AH167" s="54">
        <v>0</v>
      </c>
      <c r="AI167" s="54">
        <v>0</v>
      </c>
      <c r="AJ167" s="54">
        <f t="shared" si="117"/>
        <v>0</v>
      </c>
      <c r="AK167" s="54">
        <f t="shared" si="104"/>
        <v>0</v>
      </c>
      <c r="AL167" s="54">
        <f t="shared" si="105"/>
        <v>0</v>
      </c>
      <c r="AM167" s="54">
        <f t="shared" si="106"/>
        <v>0</v>
      </c>
      <c r="AN167" s="54"/>
      <c r="AO167" s="54"/>
      <c r="AP167" s="54">
        <f t="shared" si="118"/>
        <v>0</v>
      </c>
      <c r="AQ167" s="54"/>
      <c r="AR167" s="54"/>
      <c r="AS167" s="54"/>
      <c r="AT167" s="54"/>
      <c r="AU167" s="101"/>
      <c r="AV167" s="101"/>
      <c r="AW167" s="54"/>
      <c r="AX167" s="54"/>
      <c r="AY167" s="54">
        <f t="shared" si="97"/>
        <v>0</v>
      </c>
      <c r="AZ167" s="54"/>
      <c r="BA167" s="54"/>
      <c r="BB167" s="54"/>
      <c r="BC167" s="54"/>
      <c r="BD167" s="54"/>
      <c r="BE167" s="106">
        <f t="shared" si="79"/>
        <v>0</v>
      </c>
      <c r="BF167" s="106">
        <f t="shared" si="80"/>
        <v>0</v>
      </c>
      <c r="BG167" s="106">
        <f t="shared" si="81"/>
        <v>0</v>
      </c>
      <c r="BH167" s="106">
        <f t="shared" si="82"/>
        <v>0</v>
      </c>
      <c r="BI167" s="106">
        <f t="shared" si="83"/>
        <v>0</v>
      </c>
      <c r="BJ167" s="106">
        <f t="shared" si="84"/>
        <v>0</v>
      </c>
      <c r="BK167" s="106">
        <f t="shared" si="85"/>
        <v>0</v>
      </c>
      <c r="BL167" s="106">
        <f t="shared" si="86"/>
        <v>0</v>
      </c>
      <c r="BM167" s="106">
        <f t="shared" si="87"/>
        <v>0</v>
      </c>
      <c r="BN167" s="106">
        <f t="shared" si="87"/>
        <v>0</v>
      </c>
      <c r="BO167" s="106">
        <f t="shared" si="88"/>
        <v>0</v>
      </c>
      <c r="BP167" s="106">
        <f t="shared" si="89"/>
        <v>0</v>
      </c>
      <c r="BQ167" s="106">
        <f t="shared" si="90"/>
        <v>0</v>
      </c>
      <c r="BR167" s="106">
        <f t="shared" si="91"/>
        <v>0</v>
      </c>
      <c r="BS167" s="54">
        <v>2.41</v>
      </c>
      <c r="BT167" s="54">
        <v>0</v>
      </c>
      <c r="BU167" s="54">
        <v>0</v>
      </c>
      <c r="BV167" s="54">
        <f t="shared" si="67"/>
        <v>0</v>
      </c>
      <c r="BW167" s="54">
        <v>0</v>
      </c>
      <c r="BX167" s="54">
        <v>0</v>
      </c>
      <c r="BY167" s="54">
        <v>0</v>
      </c>
      <c r="BZ167" s="54">
        <v>0</v>
      </c>
      <c r="CA167" s="54">
        <v>0</v>
      </c>
      <c r="CB167" s="54">
        <v>0</v>
      </c>
      <c r="CC167" s="54">
        <f t="shared" si="107"/>
        <v>0</v>
      </c>
      <c r="CD167" s="54">
        <f t="shared" si="108"/>
        <v>0</v>
      </c>
      <c r="CE167" s="54">
        <f t="shared" si="109"/>
        <v>0</v>
      </c>
      <c r="CF167" s="45"/>
      <c r="CG167" s="63" t="s">
        <v>814</v>
      </c>
    </row>
    <row r="168" spans="1:85" ht="47.25">
      <c r="A168" s="14">
        <v>11</v>
      </c>
      <c r="B168" s="27" t="s">
        <v>206</v>
      </c>
      <c r="C168" s="120" t="s">
        <v>796</v>
      </c>
      <c r="D168" s="2" t="s">
        <v>27</v>
      </c>
      <c r="E168" s="4" t="s">
        <v>28</v>
      </c>
      <c r="F168" s="4" t="s">
        <v>191</v>
      </c>
      <c r="G168" s="4" t="s">
        <v>207</v>
      </c>
      <c r="H168" s="29">
        <v>1.5</v>
      </c>
      <c r="I168" s="29">
        <v>1</v>
      </c>
      <c r="J168" s="29">
        <v>4</v>
      </c>
      <c r="K168" s="29">
        <f t="shared" si="111"/>
        <v>5</v>
      </c>
      <c r="L168" s="40" t="s">
        <v>30</v>
      </c>
      <c r="M168" s="40" t="s">
        <v>31</v>
      </c>
      <c r="N168" s="48" t="e">
        <f>IF(#REF!=0,"2018-19","2019-20")</f>
        <v>#REF!</v>
      </c>
      <c r="O168" s="29">
        <v>1</v>
      </c>
      <c r="P168" s="29">
        <v>1.93</v>
      </c>
      <c r="Q168" s="29">
        <f t="shared" si="98"/>
        <v>2.9299999999999997</v>
      </c>
      <c r="R168" s="29">
        <f t="shared" si="116"/>
        <v>0</v>
      </c>
      <c r="S168" s="29">
        <f t="shared" si="116"/>
        <v>2.0700000000000003</v>
      </c>
      <c r="T168" s="29">
        <f t="shared" si="110"/>
        <v>2.0700000000000003</v>
      </c>
      <c r="U168" s="29">
        <v>2.0700000000000003</v>
      </c>
      <c r="V168" s="29">
        <v>0</v>
      </c>
      <c r="W168" s="105">
        <v>0</v>
      </c>
      <c r="X168" s="54">
        <f t="shared" si="93"/>
        <v>0</v>
      </c>
      <c r="Y168" s="29">
        <v>0</v>
      </c>
      <c r="Z168" s="105">
        <v>0</v>
      </c>
      <c r="AA168" s="54">
        <f t="shared" si="94"/>
        <v>0</v>
      </c>
      <c r="AB168" s="54">
        <v>0</v>
      </c>
      <c r="AC168" s="54">
        <v>0</v>
      </c>
      <c r="AD168" s="54">
        <v>0</v>
      </c>
      <c r="AE168" s="54">
        <v>0</v>
      </c>
      <c r="AF168" s="54">
        <v>0</v>
      </c>
      <c r="AG168" s="54"/>
      <c r="AH168" s="54">
        <v>0</v>
      </c>
      <c r="AI168" s="54">
        <v>0</v>
      </c>
      <c r="AJ168" s="54">
        <f t="shared" si="117"/>
        <v>0</v>
      </c>
      <c r="AK168" s="54">
        <f t="shared" si="104"/>
        <v>0</v>
      </c>
      <c r="AL168" s="54">
        <f t="shared" si="105"/>
        <v>0</v>
      </c>
      <c r="AM168" s="54">
        <f t="shared" si="106"/>
        <v>0</v>
      </c>
      <c r="AN168" s="54"/>
      <c r="AO168" s="54"/>
      <c r="AP168" s="54">
        <f t="shared" si="118"/>
        <v>0</v>
      </c>
      <c r="AQ168" s="54"/>
      <c r="AR168" s="54"/>
      <c r="AS168" s="54"/>
      <c r="AT168" s="54"/>
      <c r="AU168" s="101"/>
      <c r="AV168" s="101"/>
      <c r="AW168" s="54"/>
      <c r="AX168" s="54"/>
      <c r="AY168" s="54">
        <f t="shared" si="97"/>
        <v>0</v>
      </c>
      <c r="AZ168" s="54"/>
      <c r="BA168" s="54"/>
      <c r="BB168" s="54"/>
      <c r="BC168" s="54"/>
      <c r="BD168" s="54"/>
      <c r="BE168" s="106">
        <f t="shared" si="79"/>
        <v>0</v>
      </c>
      <c r="BF168" s="106">
        <f t="shared" si="80"/>
        <v>0</v>
      </c>
      <c r="BG168" s="106">
        <f t="shared" si="81"/>
        <v>0</v>
      </c>
      <c r="BH168" s="106">
        <f t="shared" si="82"/>
        <v>0</v>
      </c>
      <c r="BI168" s="106">
        <f t="shared" si="83"/>
        <v>0</v>
      </c>
      <c r="BJ168" s="106">
        <f t="shared" si="84"/>
        <v>0</v>
      </c>
      <c r="BK168" s="106">
        <f t="shared" si="85"/>
        <v>0</v>
      </c>
      <c r="BL168" s="106">
        <f t="shared" si="86"/>
        <v>0</v>
      </c>
      <c r="BM168" s="106">
        <f t="shared" si="87"/>
        <v>0</v>
      </c>
      <c r="BN168" s="106">
        <f t="shared" si="87"/>
        <v>0</v>
      </c>
      <c r="BO168" s="106">
        <f t="shared" si="88"/>
        <v>0</v>
      </c>
      <c r="BP168" s="106">
        <f t="shared" si="89"/>
        <v>0</v>
      </c>
      <c r="BQ168" s="106">
        <f t="shared" si="90"/>
        <v>0</v>
      </c>
      <c r="BR168" s="106">
        <f t="shared" si="91"/>
        <v>0</v>
      </c>
      <c r="BS168" s="54">
        <v>0.9</v>
      </c>
      <c r="BT168" s="54">
        <v>0</v>
      </c>
      <c r="BU168" s="54">
        <v>0</v>
      </c>
      <c r="BV168" s="54">
        <f t="shared" si="67"/>
        <v>0</v>
      </c>
      <c r="BW168" s="54">
        <v>0</v>
      </c>
      <c r="BX168" s="54">
        <v>0</v>
      </c>
      <c r="BY168" s="54">
        <v>0</v>
      </c>
      <c r="BZ168" s="54">
        <v>0</v>
      </c>
      <c r="CA168" s="54">
        <v>0</v>
      </c>
      <c r="CB168" s="54">
        <v>0</v>
      </c>
      <c r="CC168" s="54">
        <f t="shared" si="107"/>
        <v>0</v>
      </c>
      <c r="CD168" s="54">
        <f t="shared" si="108"/>
        <v>0</v>
      </c>
      <c r="CE168" s="54">
        <f t="shared" si="109"/>
        <v>0</v>
      </c>
      <c r="CF168" s="45"/>
      <c r="CG168" s="63" t="s">
        <v>40</v>
      </c>
    </row>
    <row r="169" spans="1:85" ht="47.25">
      <c r="A169" s="14">
        <v>12</v>
      </c>
      <c r="B169" s="27" t="s">
        <v>208</v>
      </c>
      <c r="C169" s="120" t="s">
        <v>796</v>
      </c>
      <c r="D169" s="2" t="s">
        <v>27</v>
      </c>
      <c r="E169" s="4" t="s">
        <v>28</v>
      </c>
      <c r="F169" s="4" t="s">
        <v>191</v>
      </c>
      <c r="G169" s="4" t="s">
        <v>209</v>
      </c>
      <c r="H169" s="29">
        <v>2</v>
      </c>
      <c r="I169" s="29">
        <v>1</v>
      </c>
      <c r="J169" s="29">
        <v>3.7800000000000002</v>
      </c>
      <c r="K169" s="29">
        <f t="shared" si="111"/>
        <v>4.78</v>
      </c>
      <c r="L169" s="40" t="s">
        <v>30</v>
      </c>
      <c r="M169" s="40" t="s">
        <v>31</v>
      </c>
      <c r="N169" s="48" t="e">
        <f>IF(#REF!=0,"2018-19","2019-20")</f>
        <v>#REF!</v>
      </c>
      <c r="O169" s="29">
        <v>1</v>
      </c>
      <c r="P169" s="29">
        <v>1.49</v>
      </c>
      <c r="Q169" s="29">
        <f t="shared" si="98"/>
        <v>2.4900000000000002</v>
      </c>
      <c r="R169" s="29">
        <f t="shared" si="116"/>
        <v>0</v>
      </c>
      <c r="S169" s="29">
        <f t="shared" si="116"/>
        <v>2.29</v>
      </c>
      <c r="T169" s="29">
        <f t="shared" si="110"/>
        <v>2.29</v>
      </c>
      <c r="U169" s="29">
        <v>2.29</v>
      </c>
      <c r="V169" s="29">
        <v>0</v>
      </c>
      <c r="W169" s="105">
        <v>0</v>
      </c>
      <c r="X169" s="54">
        <f t="shared" si="93"/>
        <v>0</v>
      </c>
      <c r="Y169" s="29">
        <v>0</v>
      </c>
      <c r="Z169" s="105">
        <v>0</v>
      </c>
      <c r="AA169" s="54">
        <f t="shared" si="94"/>
        <v>0</v>
      </c>
      <c r="AB169" s="54">
        <v>0</v>
      </c>
      <c r="AC169" s="54">
        <v>0</v>
      </c>
      <c r="AD169" s="54">
        <v>0</v>
      </c>
      <c r="AE169" s="54">
        <v>0</v>
      </c>
      <c r="AF169" s="54">
        <v>0</v>
      </c>
      <c r="AG169" s="54"/>
      <c r="AH169" s="54">
        <v>0</v>
      </c>
      <c r="AI169" s="54">
        <v>0</v>
      </c>
      <c r="AJ169" s="54">
        <f t="shared" si="117"/>
        <v>0</v>
      </c>
      <c r="AK169" s="54">
        <f t="shared" si="104"/>
        <v>0</v>
      </c>
      <c r="AL169" s="54">
        <f t="shared" si="105"/>
        <v>0</v>
      </c>
      <c r="AM169" s="54">
        <f t="shared" si="106"/>
        <v>0</v>
      </c>
      <c r="AN169" s="54"/>
      <c r="AO169" s="54"/>
      <c r="AP169" s="54">
        <f t="shared" si="118"/>
        <v>0</v>
      </c>
      <c r="AQ169" s="54"/>
      <c r="AR169" s="54"/>
      <c r="AS169" s="54"/>
      <c r="AT169" s="54"/>
      <c r="AU169" s="101"/>
      <c r="AV169" s="101"/>
      <c r="AW169" s="54"/>
      <c r="AX169" s="54"/>
      <c r="AY169" s="54">
        <f t="shared" si="97"/>
        <v>0</v>
      </c>
      <c r="AZ169" s="54"/>
      <c r="BA169" s="54"/>
      <c r="BB169" s="54"/>
      <c r="BC169" s="54"/>
      <c r="BD169" s="54"/>
      <c r="BE169" s="106">
        <f t="shared" si="79"/>
        <v>0</v>
      </c>
      <c r="BF169" s="106">
        <f t="shared" si="80"/>
        <v>0</v>
      </c>
      <c r="BG169" s="106">
        <f t="shared" si="81"/>
        <v>0</v>
      </c>
      <c r="BH169" s="106">
        <f t="shared" si="82"/>
        <v>0</v>
      </c>
      <c r="BI169" s="106">
        <f t="shared" si="83"/>
        <v>0</v>
      </c>
      <c r="BJ169" s="106">
        <f t="shared" si="84"/>
        <v>0</v>
      </c>
      <c r="BK169" s="106">
        <f t="shared" si="85"/>
        <v>0</v>
      </c>
      <c r="BL169" s="106">
        <f t="shared" si="86"/>
        <v>0</v>
      </c>
      <c r="BM169" s="106">
        <f t="shared" si="87"/>
        <v>0</v>
      </c>
      <c r="BN169" s="106">
        <f t="shared" si="87"/>
        <v>0</v>
      </c>
      <c r="BO169" s="106">
        <f t="shared" si="88"/>
        <v>0</v>
      </c>
      <c r="BP169" s="106">
        <f t="shared" si="89"/>
        <v>0</v>
      </c>
      <c r="BQ169" s="106">
        <f t="shared" si="90"/>
        <v>0</v>
      </c>
      <c r="BR169" s="106">
        <f t="shared" si="91"/>
        <v>0</v>
      </c>
      <c r="BS169" s="54">
        <v>1.1299999999999999</v>
      </c>
      <c r="BT169" s="54">
        <v>0</v>
      </c>
      <c r="BU169" s="54">
        <v>0</v>
      </c>
      <c r="BV169" s="54">
        <f t="shared" si="67"/>
        <v>0</v>
      </c>
      <c r="BW169" s="54">
        <v>0</v>
      </c>
      <c r="BX169" s="54">
        <v>0</v>
      </c>
      <c r="BY169" s="54">
        <v>0</v>
      </c>
      <c r="BZ169" s="54">
        <v>0</v>
      </c>
      <c r="CA169" s="54">
        <v>0</v>
      </c>
      <c r="CB169" s="54">
        <v>0</v>
      </c>
      <c r="CC169" s="54">
        <f t="shared" si="107"/>
        <v>0</v>
      </c>
      <c r="CD169" s="54">
        <f t="shared" si="108"/>
        <v>0</v>
      </c>
      <c r="CE169" s="54">
        <f t="shared" si="109"/>
        <v>0</v>
      </c>
      <c r="CF169" s="45"/>
      <c r="CG169" s="63" t="s">
        <v>33</v>
      </c>
    </row>
    <row r="170" spans="1:85" ht="31.5">
      <c r="A170" s="14">
        <v>13</v>
      </c>
      <c r="B170" s="27" t="s">
        <v>210</v>
      </c>
      <c r="C170" s="120" t="s">
        <v>796</v>
      </c>
      <c r="D170" s="2" t="s">
        <v>27</v>
      </c>
      <c r="E170" s="4" t="s">
        <v>28</v>
      </c>
      <c r="F170" s="4" t="s">
        <v>191</v>
      </c>
      <c r="G170" s="4" t="s">
        <v>211</v>
      </c>
      <c r="H170" s="29">
        <v>2.5</v>
      </c>
      <c r="I170" s="29">
        <v>1</v>
      </c>
      <c r="J170" s="29">
        <v>4</v>
      </c>
      <c r="K170" s="29">
        <f t="shared" si="111"/>
        <v>5</v>
      </c>
      <c r="L170" s="40" t="s">
        <v>30</v>
      </c>
      <c r="M170" s="40" t="s">
        <v>31</v>
      </c>
      <c r="N170" s="48" t="e">
        <f>IF(#REF!=0,"2018-19","2019-20")</f>
        <v>#REF!</v>
      </c>
      <c r="O170" s="29">
        <v>1</v>
      </c>
      <c r="P170" s="29">
        <v>1.5</v>
      </c>
      <c r="Q170" s="29">
        <f t="shared" si="98"/>
        <v>2.5</v>
      </c>
      <c r="R170" s="29">
        <f t="shared" si="116"/>
        <v>0</v>
      </c>
      <c r="S170" s="29">
        <f t="shared" si="116"/>
        <v>2.5</v>
      </c>
      <c r="T170" s="29">
        <f t="shared" si="110"/>
        <v>2.5</v>
      </c>
      <c r="U170" s="29">
        <v>2.5</v>
      </c>
      <c r="V170" s="29">
        <v>0</v>
      </c>
      <c r="W170" s="105">
        <v>0</v>
      </c>
      <c r="X170" s="54">
        <f t="shared" si="93"/>
        <v>0</v>
      </c>
      <c r="Y170" s="29">
        <v>0</v>
      </c>
      <c r="Z170" s="105">
        <v>0</v>
      </c>
      <c r="AA170" s="54">
        <f t="shared" si="94"/>
        <v>0</v>
      </c>
      <c r="AB170" s="54">
        <v>0</v>
      </c>
      <c r="AC170" s="54">
        <v>0</v>
      </c>
      <c r="AD170" s="54">
        <v>0</v>
      </c>
      <c r="AE170" s="54">
        <v>0</v>
      </c>
      <c r="AF170" s="54">
        <v>0</v>
      </c>
      <c r="AG170" s="54"/>
      <c r="AH170" s="54">
        <v>0</v>
      </c>
      <c r="AI170" s="54">
        <v>0</v>
      </c>
      <c r="AJ170" s="54">
        <f t="shared" si="117"/>
        <v>0</v>
      </c>
      <c r="AK170" s="54">
        <f t="shared" si="104"/>
        <v>0</v>
      </c>
      <c r="AL170" s="54">
        <f t="shared" si="105"/>
        <v>0</v>
      </c>
      <c r="AM170" s="54">
        <f t="shared" si="106"/>
        <v>0</v>
      </c>
      <c r="AN170" s="54"/>
      <c r="AO170" s="54"/>
      <c r="AP170" s="54">
        <f t="shared" si="118"/>
        <v>0</v>
      </c>
      <c r="AQ170" s="54"/>
      <c r="AR170" s="54"/>
      <c r="AS170" s="54"/>
      <c r="AT170" s="54"/>
      <c r="AU170" s="101"/>
      <c r="AV170" s="101"/>
      <c r="AW170" s="54"/>
      <c r="AX170" s="54"/>
      <c r="AY170" s="54">
        <f t="shared" si="97"/>
        <v>0</v>
      </c>
      <c r="AZ170" s="54"/>
      <c r="BA170" s="54"/>
      <c r="BB170" s="54"/>
      <c r="BC170" s="54"/>
      <c r="BD170" s="54"/>
      <c r="BE170" s="106">
        <f t="shared" si="79"/>
        <v>0</v>
      </c>
      <c r="BF170" s="106">
        <f t="shared" si="80"/>
        <v>0</v>
      </c>
      <c r="BG170" s="106">
        <f t="shared" si="81"/>
        <v>0</v>
      </c>
      <c r="BH170" s="106">
        <f t="shared" si="82"/>
        <v>0</v>
      </c>
      <c r="BI170" s="106">
        <f t="shared" si="83"/>
        <v>0</v>
      </c>
      <c r="BJ170" s="106">
        <f t="shared" si="84"/>
        <v>0</v>
      </c>
      <c r="BK170" s="106">
        <f t="shared" si="85"/>
        <v>0</v>
      </c>
      <c r="BL170" s="106">
        <f t="shared" si="86"/>
        <v>0</v>
      </c>
      <c r="BM170" s="106">
        <f t="shared" si="87"/>
        <v>0</v>
      </c>
      <c r="BN170" s="106">
        <f t="shared" si="87"/>
        <v>0</v>
      </c>
      <c r="BO170" s="106">
        <f t="shared" si="88"/>
        <v>0</v>
      </c>
      <c r="BP170" s="106">
        <f t="shared" si="89"/>
        <v>0</v>
      </c>
      <c r="BQ170" s="106">
        <f t="shared" si="90"/>
        <v>0</v>
      </c>
      <c r="BR170" s="106">
        <f t="shared" si="91"/>
        <v>0</v>
      </c>
      <c r="BS170" s="54">
        <v>2.4700000000000002</v>
      </c>
      <c r="BT170" s="54">
        <v>0</v>
      </c>
      <c r="BU170" s="54">
        <v>0</v>
      </c>
      <c r="BV170" s="54">
        <f t="shared" si="67"/>
        <v>0</v>
      </c>
      <c r="BW170" s="54">
        <v>0</v>
      </c>
      <c r="BX170" s="54">
        <v>0</v>
      </c>
      <c r="BY170" s="54">
        <v>0</v>
      </c>
      <c r="BZ170" s="54">
        <v>0</v>
      </c>
      <c r="CA170" s="54">
        <v>0</v>
      </c>
      <c r="CB170" s="54">
        <v>0</v>
      </c>
      <c r="CC170" s="54">
        <f t="shared" si="107"/>
        <v>0</v>
      </c>
      <c r="CD170" s="54">
        <f t="shared" si="108"/>
        <v>0</v>
      </c>
      <c r="CE170" s="54">
        <f t="shared" si="109"/>
        <v>0</v>
      </c>
      <c r="CF170" s="45"/>
      <c r="CG170" s="63" t="s">
        <v>814</v>
      </c>
    </row>
    <row r="171" spans="1:85" ht="31.5">
      <c r="A171" s="14">
        <v>14</v>
      </c>
      <c r="B171" s="27" t="s">
        <v>212</v>
      </c>
      <c r="C171" s="120" t="s">
        <v>796</v>
      </c>
      <c r="D171" s="2" t="s">
        <v>27</v>
      </c>
      <c r="E171" s="4" t="s">
        <v>28</v>
      </c>
      <c r="F171" s="4" t="s">
        <v>191</v>
      </c>
      <c r="G171" s="4" t="s">
        <v>213</v>
      </c>
      <c r="H171" s="29">
        <v>3</v>
      </c>
      <c r="I171" s="29">
        <v>1</v>
      </c>
      <c r="J171" s="29">
        <v>4</v>
      </c>
      <c r="K171" s="29">
        <f t="shared" si="111"/>
        <v>5</v>
      </c>
      <c r="L171" s="40" t="s">
        <v>30</v>
      </c>
      <c r="M171" s="40" t="s">
        <v>31</v>
      </c>
      <c r="N171" s="48" t="e">
        <f>IF(#REF!=0,"2018-19","2019-20")</f>
        <v>#REF!</v>
      </c>
      <c r="O171" s="29">
        <v>1</v>
      </c>
      <c r="P171" s="29">
        <v>0.91999999999999993</v>
      </c>
      <c r="Q171" s="29">
        <f t="shared" si="98"/>
        <v>1.92</v>
      </c>
      <c r="R171" s="29">
        <f t="shared" si="116"/>
        <v>0</v>
      </c>
      <c r="S171" s="29">
        <f t="shared" si="116"/>
        <v>3.08</v>
      </c>
      <c r="T171" s="29">
        <f t="shared" si="110"/>
        <v>3.08</v>
      </c>
      <c r="U171" s="29">
        <v>3.08</v>
      </c>
      <c r="V171" s="29">
        <v>0</v>
      </c>
      <c r="W171" s="105">
        <v>0</v>
      </c>
      <c r="X171" s="54">
        <f t="shared" si="93"/>
        <v>0</v>
      </c>
      <c r="Y171" s="29">
        <v>0</v>
      </c>
      <c r="Z171" s="105">
        <v>0</v>
      </c>
      <c r="AA171" s="54">
        <f t="shared" si="94"/>
        <v>0</v>
      </c>
      <c r="AB171" s="54">
        <v>0</v>
      </c>
      <c r="AC171" s="54">
        <v>0</v>
      </c>
      <c r="AD171" s="54">
        <v>0</v>
      </c>
      <c r="AE171" s="54">
        <v>0</v>
      </c>
      <c r="AF171" s="54">
        <v>0</v>
      </c>
      <c r="AG171" s="54"/>
      <c r="AH171" s="54">
        <v>0</v>
      </c>
      <c r="AI171" s="54">
        <v>0</v>
      </c>
      <c r="AJ171" s="54">
        <f t="shared" si="117"/>
        <v>0</v>
      </c>
      <c r="AK171" s="54">
        <f t="shared" si="104"/>
        <v>0</v>
      </c>
      <c r="AL171" s="54">
        <f t="shared" si="105"/>
        <v>0</v>
      </c>
      <c r="AM171" s="54">
        <f t="shared" si="106"/>
        <v>0</v>
      </c>
      <c r="AN171" s="54"/>
      <c r="AO171" s="54"/>
      <c r="AP171" s="54">
        <f t="shared" si="118"/>
        <v>0</v>
      </c>
      <c r="AQ171" s="54"/>
      <c r="AR171" s="54"/>
      <c r="AS171" s="54"/>
      <c r="AT171" s="54"/>
      <c r="AU171" s="101"/>
      <c r="AV171" s="101"/>
      <c r="AW171" s="54"/>
      <c r="AX171" s="54"/>
      <c r="AY171" s="54">
        <f t="shared" si="97"/>
        <v>0</v>
      </c>
      <c r="AZ171" s="54"/>
      <c r="BA171" s="54"/>
      <c r="BB171" s="54"/>
      <c r="BC171" s="54"/>
      <c r="BD171" s="54"/>
      <c r="BE171" s="106">
        <f t="shared" si="79"/>
        <v>0</v>
      </c>
      <c r="BF171" s="106">
        <f t="shared" si="80"/>
        <v>0</v>
      </c>
      <c r="BG171" s="106">
        <f t="shared" si="81"/>
        <v>0</v>
      </c>
      <c r="BH171" s="106">
        <f t="shared" si="82"/>
        <v>0</v>
      </c>
      <c r="BI171" s="106">
        <f t="shared" si="83"/>
        <v>0</v>
      </c>
      <c r="BJ171" s="106">
        <f t="shared" si="84"/>
        <v>0</v>
      </c>
      <c r="BK171" s="106">
        <f t="shared" si="85"/>
        <v>0</v>
      </c>
      <c r="BL171" s="106">
        <f t="shared" si="86"/>
        <v>0</v>
      </c>
      <c r="BM171" s="106">
        <f t="shared" si="87"/>
        <v>0</v>
      </c>
      <c r="BN171" s="106">
        <f t="shared" si="87"/>
        <v>0</v>
      </c>
      <c r="BO171" s="106">
        <f t="shared" si="88"/>
        <v>0</v>
      </c>
      <c r="BP171" s="106">
        <f t="shared" si="89"/>
        <v>0</v>
      </c>
      <c r="BQ171" s="106">
        <f t="shared" si="90"/>
        <v>0</v>
      </c>
      <c r="BR171" s="106">
        <f t="shared" si="91"/>
        <v>0</v>
      </c>
      <c r="BS171" s="54">
        <v>0</v>
      </c>
      <c r="BT171" s="54">
        <v>0</v>
      </c>
      <c r="BU171" s="54">
        <v>0</v>
      </c>
      <c r="BV171" s="54">
        <f t="shared" si="67"/>
        <v>0</v>
      </c>
      <c r="BW171" s="54">
        <v>0</v>
      </c>
      <c r="BX171" s="54">
        <v>0</v>
      </c>
      <c r="BY171" s="54">
        <v>0</v>
      </c>
      <c r="BZ171" s="54">
        <v>0</v>
      </c>
      <c r="CA171" s="54">
        <v>0</v>
      </c>
      <c r="CB171" s="54">
        <v>0</v>
      </c>
      <c r="CC171" s="54">
        <f t="shared" si="107"/>
        <v>0</v>
      </c>
      <c r="CD171" s="54">
        <f t="shared" si="108"/>
        <v>0</v>
      </c>
      <c r="CE171" s="54">
        <f t="shared" si="109"/>
        <v>0</v>
      </c>
      <c r="CF171" s="45"/>
      <c r="CG171" s="63" t="s">
        <v>813</v>
      </c>
    </row>
    <row r="172" spans="1:85" ht="47.25">
      <c r="A172" s="14">
        <v>15</v>
      </c>
      <c r="B172" s="27" t="s">
        <v>214</v>
      </c>
      <c r="C172" s="120" t="s">
        <v>796</v>
      </c>
      <c r="D172" s="2" t="s">
        <v>27</v>
      </c>
      <c r="E172" s="4" t="s">
        <v>28</v>
      </c>
      <c r="F172" s="4" t="s">
        <v>191</v>
      </c>
      <c r="G172" s="4" t="s">
        <v>191</v>
      </c>
      <c r="H172" s="29">
        <v>3</v>
      </c>
      <c r="I172" s="29">
        <v>1</v>
      </c>
      <c r="J172" s="29">
        <v>4</v>
      </c>
      <c r="K172" s="29">
        <f t="shared" si="111"/>
        <v>5</v>
      </c>
      <c r="L172" s="40" t="s">
        <v>30</v>
      </c>
      <c r="M172" s="40" t="s">
        <v>31</v>
      </c>
      <c r="N172" s="48" t="e">
        <f>IF(#REF!=0,"2018-19","2019-20")</f>
        <v>#REF!</v>
      </c>
      <c r="O172" s="29">
        <v>1</v>
      </c>
      <c r="P172" s="29">
        <v>2.4700000000000002</v>
      </c>
      <c r="Q172" s="29">
        <f t="shared" si="98"/>
        <v>3.47</v>
      </c>
      <c r="R172" s="29">
        <f t="shared" si="116"/>
        <v>0</v>
      </c>
      <c r="S172" s="29">
        <f t="shared" si="116"/>
        <v>1.5299999999999998</v>
      </c>
      <c r="T172" s="29">
        <f t="shared" si="110"/>
        <v>1.5299999999999998</v>
      </c>
      <c r="U172" s="29">
        <v>1.5299999999999998</v>
      </c>
      <c r="V172" s="29">
        <v>0</v>
      </c>
      <c r="W172" s="105">
        <v>0</v>
      </c>
      <c r="X172" s="54">
        <f t="shared" si="93"/>
        <v>0</v>
      </c>
      <c r="Y172" s="29">
        <v>0</v>
      </c>
      <c r="Z172" s="105">
        <v>0</v>
      </c>
      <c r="AA172" s="54">
        <f t="shared" si="94"/>
        <v>0</v>
      </c>
      <c r="AB172" s="54">
        <v>0</v>
      </c>
      <c r="AC172" s="54">
        <v>0</v>
      </c>
      <c r="AD172" s="54">
        <v>0</v>
      </c>
      <c r="AE172" s="54">
        <v>0</v>
      </c>
      <c r="AF172" s="54">
        <v>0</v>
      </c>
      <c r="AG172" s="54"/>
      <c r="AH172" s="54">
        <v>0</v>
      </c>
      <c r="AI172" s="54">
        <v>0</v>
      </c>
      <c r="AJ172" s="54">
        <f t="shared" si="117"/>
        <v>0</v>
      </c>
      <c r="AK172" s="54">
        <f t="shared" si="104"/>
        <v>0</v>
      </c>
      <c r="AL172" s="54">
        <f t="shared" si="105"/>
        <v>0</v>
      </c>
      <c r="AM172" s="54">
        <f t="shared" si="106"/>
        <v>0</v>
      </c>
      <c r="AN172" s="54"/>
      <c r="AO172" s="54"/>
      <c r="AP172" s="54">
        <f t="shared" si="118"/>
        <v>0</v>
      </c>
      <c r="AQ172" s="54"/>
      <c r="AR172" s="54"/>
      <c r="AS172" s="54"/>
      <c r="AT172" s="54"/>
      <c r="AU172" s="101"/>
      <c r="AV172" s="101"/>
      <c r="AW172" s="54"/>
      <c r="AX172" s="54"/>
      <c r="AY172" s="54">
        <f t="shared" si="97"/>
        <v>0</v>
      </c>
      <c r="AZ172" s="54"/>
      <c r="BA172" s="54"/>
      <c r="BB172" s="54"/>
      <c r="BC172" s="54"/>
      <c r="BD172" s="54"/>
      <c r="BE172" s="106">
        <f t="shared" si="79"/>
        <v>0</v>
      </c>
      <c r="BF172" s="106">
        <f t="shared" si="80"/>
        <v>0</v>
      </c>
      <c r="BG172" s="106">
        <f t="shared" si="81"/>
        <v>0</v>
      </c>
      <c r="BH172" s="106">
        <f t="shared" si="82"/>
        <v>0</v>
      </c>
      <c r="BI172" s="106">
        <f t="shared" si="83"/>
        <v>0</v>
      </c>
      <c r="BJ172" s="106">
        <f t="shared" si="84"/>
        <v>0</v>
      </c>
      <c r="BK172" s="106">
        <f t="shared" si="85"/>
        <v>0</v>
      </c>
      <c r="BL172" s="106">
        <f t="shared" si="86"/>
        <v>0</v>
      </c>
      <c r="BM172" s="106">
        <f t="shared" si="87"/>
        <v>0</v>
      </c>
      <c r="BN172" s="106">
        <f t="shared" si="87"/>
        <v>0</v>
      </c>
      <c r="BO172" s="106">
        <f t="shared" si="88"/>
        <v>0</v>
      </c>
      <c r="BP172" s="106">
        <f t="shared" si="89"/>
        <v>0</v>
      </c>
      <c r="BQ172" s="106">
        <f t="shared" si="90"/>
        <v>0</v>
      </c>
      <c r="BR172" s="106">
        <f t="shared" si="91"/>
        <v>0</v>
      </c>
      <c r="BS172" s="54">
        <v>1.52</v>
      </c>
      <c r="BT172" s="54">
        <v>0</v>
      </c>
      <c r="BU172" s="54">
        <v>0</v>
      </c>
      <c r="BV172" s="54">
        <f t="shared" si="67"/>
        <v>0</v>
      </c>
      <c r="BW172" s="54">
        <v>0</v>
      </c>
      <c r="BX172" s="54">
        <v>0</v>
      </c>
      <c r="BY172" s="54">
        <v>0</v>
      </c>
      <c r="BZ172" s="54">
        <v>0</v>
      </c>
      <c r="CA172" s="54">
        <v>0</v>
      </c>
      <c r="CB172" s="54">
        <v>0</v>
      </c>
      <c r="CC172" s="54">
        <f t="shared" si="107"/>
        <v>0</v>
      </c>
      <c r="CD172" s="54">
        <f t="shared" si="108"/>
        <v>0</v>
      </c>
      <c r="CE172" s="54">
        <f t="shared" si="109"/>
        <v>0</v>
      </c>
      <c r="CF172" s="45"/>
      <c r="CG172" s="63" t="s">
        <v>814</v>
      </c>
    </row>
    <row r="173" spans="1:85" ht="63">
      <c r="A173" s="14">
        <v>16</v>
      </c>
      <c r="B173" s="27" t="s">
        <v>215</v>
      </c>
      <c r="C173" s="120" t="s">
        <v>796</v>
      </c>
      <c r="D173" s="2" t="s">
        <v>27</v>
      </c>
      <c r="E173" s="4" t="s">
        <v>28</v>
      </c>
      <c r="F173" s="4" t="s">
        <v>191</v>
      </c>
      <c r="G173" s="4" t="s">
        <v>216</v>
      </c>
      <c r="H173" s="29">
        <v>3.5</v>
      </c>
      <c r="I173" s="29">
        <v>1</v>
      </c>
      <c r="J173" s="29">
        <v>5.28</v>
      </c>
      <c r="K173" s="29">
        <f t="shared" si="111"/>
        <v>6.28</v>
      </c>
      <c r="L173" s="40" t="s">
        <v>30</v>
      </c>
      <c r="M173" s="40" t="s">
        <v>31</v>
      </c>
      <c r="N173" s="48" t="e">
        <f>IF(#REF!=0,"2018-19","2019-20")</f>
        <v>#REF!</v>
      </c>
      <c r="O173" s="29">
        <v>1</v>
      </c>
      <c r="P173" s="29">
        <v>3.99</v>
      </c>
      <c r="Q173" s="29">
        <f t="shared" si="98"/>
        <v>4.99</v>
      </c>
      <c r="R173" s="29">
        <f t="shared" si="116"/>
        <v>0</v>
      </c>
      <c r="S173" s="29">
        <f t="shared" si="116"/>
        <v>1.29</v>
      </c>
      <c r="T173" s="29">
        <f t="shared" si="110"/>
        <v>1.29</v>
      </c>
      <c r="U173" s="29">
        <v>1.29</v>
      </c>
      <c r="V173" s="29">
        <v>0</v>
      </c>
      <c r="W173" s="105">
        <v>0</v>
      </c>
      <c r="X173" s="54">
        <f t="shared" si="93"/>
        <v>0</v>
      </c>
      <c r="Y173" s="29">
        <v>0</v>
      </c>
      <c r="Z173" s="105">
        <v>0</v>
      </c>
      <c r="AA173" s="54">
        <f t="shared" si="94"/>
        <v>0</v>
      </c>
      <c r="AB173" s="54">
        <v>0</v>
      </c>
      <c r="AC173" s="54">
        <v>0</v>
      </c>
      <c r="AD173" s="54">
        <v>0</v>
      </c>
      <c r="AE173" s="54">
        <v>0</v>
      </c>
      <c r="AF173" s="54">
        <v>0</v>
      </c>
      <c r="AG173" s="54"/>
      <c r="AH173" s="54">
        <v>0</v>
      </c>
      <c r="AI173" s="54">
        <v>0</v>
      </c>
      <c r="AJ173" s="54">
        <f t="shared" si="117"/>
        <v>0</v>
      </c>
      <c r="AK173" s="54">
        <f t="shared" si="104"/>
        <v>0</v>
      </c>
      <c r="AL173" s="54">
        <f t="shared" si="105"/>
        <v>0</v>
      </c>
      <c r="AM173" s="54">
        <f t="shared" si="106"/>
        <v>0</v>
      </c>
      <c r="AN173" s="54"/>
      <c r="AO173" s="54"/>
      <c r="AP173" s="54">
        <f t="shared" si="118"/>
        <v>0</v>
      </c>
      <c r="AQ173" s="54"/>
      <c r="AR173" s="54"/>
      <c r="AS173" s="54"/>
      <c r="AT173" s="54"/>
      <c r="AU173" s="101"/>
      <c r="AV173" s="101"/>
      <c r="AW173" s="54"/>
      <c r="AX173" s="54"/>
      <c r="AY173" s="54">
        <f t="shared" si="97"/>
        <v>0</v>
      </c>
      <c r="AZ173" s="54"/>
      <c r="BA173" s="54"/>
      <c r="BB173" s="54"/>
      <c r="BC173" s="54"/>
      <c r="BD173" s="54"/>
      <c r="BE173" s="106">
        <f t="shared" si="79"/>
        <v>0</v>
      </c>
      <c r="BF173" s="106">
        <f t="shared" si="80"/>
        <v>0</v>
      </c>
      <c r="BG173" s="106">
        <f t="shared" si="81"/>
        <v>0</v>
      </c>
      <c r="BH173" s="106">
        <f t="shared" si="82"/>
        <v>0</v>
      </c>
      <c r="BI173" s="106">
        <f t="shared" si="83"/>
        <v>0</v>
      </c>
      <c r="BJ173" s="106">
        <f t="shared" si="84"/>
        <v>0</v>
      </c>
      <c r="BK173" s="106">
        <f t="shared" si="85"/>
        <v>0</v>
      </c>
      <c r="BL173" s="106">
        <f t="shared" si="86"/>
        <v>0</v>
      </c>
      <c r="BM173" s="106">
        <f t="shared" si="87"/>
        <v>0</v>
      </c>
      <c r="BN173" s="106">
        <f t="shared" si="87"/>
        <v>0</v>
      </c>
      <c r="BO173" s="106">
        <f t="shared" si="88"/>
        <v>0</v>
      </c>
      <c r="BP173" s="106">
        <f t="shared" si="89"/>
        <v>0</v>
      </c>
      <c r="BQ173" s="106">
        <f t="shared" si="90"/>
        <v>0</v>
      </c>
      <c r="BR173" s="106">
        <f t="shared" si="91"/>
        <v>0</v>
      </c>
      <c r="BS173" s="54">
        <v>1.29</v>
      </c>
      <c r="BT173" s="54">
        <v>0</v>
      </c>
      <c r="BU173" s="54">
        <v>0</v>
      </c>
      <c r="BV173" s="54">
        <f t="shared" si="67"/>
        <v>0</v>
      </c>
      <c r="BW173" s="54">
        <v>0</v>
      </c>
      <c r="BX173" s="54">
        <v>0</v>
      </c>
      <c r="BY173" s="54">
        <v>0</v>
      </c>
      <c r="BZ173" s="54">
        <v>0</v>
      </c>
      <c r="CA173" s="54">
        <v>0</v>
      </c>
      <c r="CB173" s="54">
        <v>0</v>
      </c>
      <c r="CC173" s="54">
        <f t="shared" si="107"/>
        <v>0</v>
      </c>
      <c r="CD173" s="54">
        <f t="shared" si="108"/>
        <v>0</v>
      </c>
      <c r="CE173" s="54">
        <f t="shared" si="109"/>
        <v>0</v>
      </c>
      <c r="CF173" s="45"/>
      <c r="CG173" s="63" t="s">
        <v>814</v>
      </c>
    </row>
    <row r="174" spans="1:85" ht="31.5">
      <c r="A174" s="14">
        <v>17</v>
      </c>
      <c r="B174" s="27" t="s">
        <v>217</v>
      </c>
      <c r="C174" s="120" t="s">
        <v>796</v>
      </c>
      <c r="D174" s="2" t="s">
        <v>27</v>
      </c>
      <c r="E174" s="4" t="s">
        <v>28</v>
      </c>
      <c r="F174" s="4" t="s">
        <v>191</v>
      </c>
      <c r="G174" s="4" t="s">
        <v>218</v>
      </c>
      <c r="H174" s="29">
        <v>3.5</v>
      </c>
      <c r="I174" s="29">
        <v>1</v>
      </c>
      <c r="J174" s="29">
        <v>4</v>
      </c>
      <c r="K174" s="29">
        <f t="shared" si="111"/>
        <v>5</v>
      </c>
      <c r="L174" s="40" t="s">
        <v>30</v>
      </c>
      <c r="M174" s="40" t="s">
        <v>31</v>
      </c>
      <c r="N174" s="48" t="e">
        <f>IF(#REF!=0,"2018-19","2019-20")</f>
        <v>#REF!</v>
      </c>
      <c r="O174" s="29">
        <v>1</v>
      </c>
      <c r="P174" s="29">
        <v>2.2169999999999996</v>
      </c>
      <c r="Q174" s="29">
        <f t="shared" si="98"/>
        <v>3.2169999999999996</v>
      </c>
      <c r="R174" s="29">
        <f t="shared" si="116"/>
        <v>0</v>
      </c>
      <c r="S174" s="29">
        <f t="shared" si="116"/>
        <v>1.7830000000000004</v>
      </c>
      <c r="T174" s="29">
        <f t="shared" si="110"/>
        <v>1.7830000000000004</v>
      </c>
      <c r="U174" s="29">
        <v>1.7830000000000004</v>
      </c>
      <c r="V174" s="29">
        <v>0</v>
      </c>
      <c r="W174" s="105">
        <v>0</v>
      </c>
      <c r="X174" s="54">
        <f t="shared" si="93"/>
        <v>0</v>
      </c>
      <c r="Y174" s="29">
        <v>0</v>
      </c>
      <c r="Z174" s="105">
        <v>0</v>
      </c>
      <c r="AA174" s="54">
        <f t="shared" si="94"/>
        <v>0</v>
      </c>
      <c r="AB174" s="54">
        <v>0</v>
      </c>
      <c r="AC174" s="54">
        <v>0</v>
      </c>
      <c r="AD174" s="54">
        <v>0</v>
      </c>
      <c r="AE174" s="54">
        <v>0</v>
      </c>
      <c r="AF174" s="54">
        <v>0</v>
      </c>
      <c r="AG174" s="54"/>
      <c r="AH174" s="54">
        <v>0</v>
      </c>
      <c r="AI174" s="54">
        <v>0</v>
      </c>
      <c r="AJ174" s="54">
        <f t="shared" si="117"/>
        <v>0</v>
      </c>
      <c r="AK174" s="54">
        <f t="shared" si="104"/>
        <v>0</v>
      </c>
      <c r="AL174" s="54">
        <f t="shared" si="105"/>
        <v>0</v>
      </c>
      <c r="AM174" s="54">
        <f t="shared" si="106"/>
        <v>0</v>
      </c>
      <c r="AN174" s="54"/>
      <c r="AO174" s="54"/>
      <c r="AP174" s="54">
        <f t="shared" si="118"/>
        <v>0</v>
      </c>
      <c r="AQ174" s="54"/>
      <c r="AR174" s="54"/>
      <c r="AS174" s="54"/>
      <c r="AT174" s="54"/>
      <c r="AU174" s="101"/>
      <c r="AV174" s="101"/>
      <c r="AW174" s="54"/>
      <c r="AX174" s="54"/>
      <c r="AY174" s="54">
        <f t="shared" si="97"/>
        <v>0</v>
      </c>
      <c r="AZ174" s="54"/>
      <c r="BA174" s="54"/>
      <c r="BB174" s="54"/>
      <c r="BC174" s="54"/>
      <c r="BD174" s="54"/>
      <c r="BE174" s="106">
        <f t="shared" si="79"/>
        <v>0</v>
      </c>
      <c r="BF174" s="106">
        <f t="shared" si="80"/>
        <v>0</v>
      </c>
      <c r="BG174" s="106">
        <f t="shared" si="81"/>
        <v>0</v>
      </c>
      <c r="BH174" s="106">
        <f t="shared" si="82"/>
        <v>0</v>
      </c>
      <c r="BI174" s="106">
        <f t="shared" si="83"/>
        <v>0</v>
      </c>
      <c r="BJ174" s="106">
        <f t="shared" si="84"/>
        <v>0</v>
      </c>
      <c r="BK174" s="106">
        <f t="shared" si="85"/>
        <v>0</v>
      </c>
      <c r="BL174" s="106">
        <f t="shared" si="86"/>
        <v>0</v>
      </c>
      <c r="BM174" s="106">
        <f t="shared" si="87"/>
        <v>0</v>
      </c>
      <c r="BN174" s="106">
        <f t="shared" si="87"/>
        <v>0</v>
      </c>
      <c r="BO174" s="106">
        <f t="shared" si="88"/>
        <v>0</v>
      </c>
      <c r="BP174" s="106">
        <f t="shared" si="89"/>
        <v>0</v>
      </c>
      <c r="BQ174" s="106">
        <f t="shared" si="90"/>
        <v>0</v>
      </c>
      <c r="BR174" s="106">
        <f t="shared" si="91"/>
        <v>0</v>
      </c>
      <c r="BS174" s="54">
        <v>0</v>
      </c>
      <c r="BT174" s="54">
        <v>0</v>
      </c>
      <c r="BU174" s="54">
        <v>0</v>
      </c>
      <c r="BV174" s="54">
        <f t="shared" si="67"/>
        <v>0</v>
      </c>
      <c r="BW174" s="54">
        <v>0</v>
      </c>
      <c r="BX174" s="54">
        <v>0</v>
      </c>
      <c r="BY174" s="54">
        <v>0</v>
      </c>
      <c r="BZ174" s="54">
        <v>0</v>
      </c>
      <c r="CA174" s="54">
        <v>0</v>
      </c>
      <c r="CB174" s="54">
        <v>0</v>
      </c>
      <c r="CC174" s="54">
        <f t="shared" si="107"/>
        <v>0</v>
      </c>
      <c r="CD174" s="54">
        <f t="shared" si="108"/>
        <v>0</v>
      </c>
      <c r="CE174" s="54">
        <f t="shared" si="109"/>
        <v>0</v>
      </c>
      <c r="CF174" s="45"/>
      <c r="CG174" s="63" t="s">
        <v>33</v>
      </c>
    </row>
    <row r="175" spans="1:85" ht="31.5">
      <c r="A175" s="14">
        <v>18</v>
      </c>
      <c r="B175" s="27" t="s">
        <v>219</v>
      </c>
      <c r="C175" s="120" t="s">
        <v>796</v>
      </c>
      <c r="D175" s="2" t="s">
        <v>27</v>
      </c>
      <c r="E175" s="4" t="s">
        <v>28</v>
      </c>
      <c r="F175" s="4" t="s">
        <v>191</v>
      </c>
      <c r="G175" s="4" t="s">
        <v>194</v>
      </c>
      <c r="H175" s="29">
        <v>1.5</v>
      </c>
      <c r="I175" s="29">
        <v>1</v>
      </c>
      <c r="J175" s="29">
        <v>4</v>
      </c>
      <c r="K175" s="29">
        <f t="shared" si="111"/>
        <v>5</v>
      </c>
      <c r="L175" s="40" t="s">
        <v>30</v>
      </c>
      <c r="M175" s="40" t="s">
        <v>31</v>
      </c>
      <c r="N175" s="48" t="e">
        <f>IF(#REF!=0,"2018-19","2019-20")</f>
        <v>#REF!</v>
      </c>
      <c r="O175" s="29">
        <v>1</v>
      </c>
      <c r="P175" s="29">
        <v>1.8849999999999998</v>
      </c>
      <c r="Q175" s="29">
        <f t="shared" si="98"/>
        <v>2.8849999999999998</v>
      </c>
      <c r="R175" s="29">
        <f t="shared" si="116"/>
        <v>0</v>
      </c>
      <c r="S175" s="29">
        <f t="shared" si="116"/>
        <v>2.1150000000000002</v>
      </c>
      <c r="T175" s="29">
        <f t="shared" si="110"/>
        <v>2.1150000000000002</v>
      </c>
      <c r="U175" s="29">
        <v>2.1150000000000002</v>
      </c>
      <c r="V175" s="29">
        <v>0</v>
      </c>
      <c r="W175" s="105">
        <v>0</v>
      </c>
      <c r="X175" s="54">
        <f t="shared" si="93"/>
        <v>0</v>
      </c>
      <c r="Y175" s="29">
        <v>0</v>
      </c>
      <c r="Z175" s="105">
        <v>0</v>
      </c>
      <c r="AA175" s="54">
        <f t="shared" si="94"/>
        <v>0</v>
      </c>
      <c r="AB175" s="54">
        <v>0</v>
      </c>
      <c r="AC175" s="54">
        <v>0</v>
      </c>
      <c r="AD175" s="54">
        <v>0</v>
      </c>
      <c r="AE175" s="54">
        <v>0</v>
      </c>
      <c r="AF175" s="54">
        <v>0</v>
      </c>
      <c r="AG175" s="54"/>
      <c r="AH175" s="54">
        <v>0</v>
      </c>
      <c r="AI175" s="54">
        <v>0</v>
      </c>
      <c r="AJ175" s="54">
        <f t="shared" si="117"/>
        <v>0</v>
      </c>
      <c r="AK175" s="54">
        <f t="shared" si="104"/>
        <v>0</v>
      </c>
      <c r="AL175" s="54">
        <f t="shared" si="105"/>
        <v>0</v>
      </c>
      <c r="AM175" s="54">
        <f t="shared" si="106"/>
        <v>0</v>
      </c>
      <c r="AN175" s="54"/>
      <c r="AO175" s="54"/>
      <c r="AP175" s="54">
        <f t="shared" si="118"/>
        <v>0</v>
      </c>
      <c r="AQ175" s="54"/>
      <c r="AR175" s="54"/>
      <c r="AS175" s="54"/>
      <c r="AT175" s="54"/>
      <c r="AU175" s="101"/>
      <c r="AV175" s="101"/>
      <c r="AW175" s="54"/>
      <c r="AX175" s="54"/>
      <c r="AY175" s="54">
        <f t="shared" si="97"/>
        <v>0</v>
      </c>
      <c r="AZ175" s="54"/>
      <c r="BA175" s="54"/>
      <c r="BB175" s="54"/>
      <c r="BC175" s="54"/>
      <c r="BD175" s="54"/>
      <c r="BE175" s="106">
        <f t="shared" si="79"/>
        <v>0</v>
      </c>
      <c r="BF175" s="106">
        <f t="shared" si="80"/>
        <v>0</v>
      </c>
      <c r="BG175" s="106">
        <f t="shared" si="81"/>
        <v>0</v>
      </c>
      <c r="BH175" s="106">
        <f t="shared" si="82"/>
        <v>0</v>
      </c>
      <c r="BI175" s="106">
        <f t="shared" si="83"/>
        <v>0</v>
      </c>
      <c r="BJ175" s="106">
        <f t="shared" si="84"/>
        <v>0</v>
      </c>
      <c r="BK175" s="106">
        <f t="shared" si="85"/>
        <v>0</v>
      </c>
      <c r="BL175" s="106">
        <f t="shared" si="86"/>
        <v>0</v>
      </c>
      <c r="BM175" s="106">
        <f t="shared" si="87"/>
        <v>0</v>
      </c>
      <c r="BN175" s="106">
        <f t="shared" si="87"/>
        <v>0</v>
      </c>
      <c r="BO175" s="106">
        <f t="shared" si="88"/>
        <v>0</v>
      </c>
      <c r="BP175" s="106">
        <f t="shared" si="89"/>
        <v>0</v>
      </c>
      <c r="BQ175" s="106">
        <f t="shared" si="90"/>
        <v>0</v>
      </c>
      <c r="BR175" s="106">
        <f t="shared" si="91"/>
        <v>0</v>
      </c>
      <c r="BS175" s="54">
        <v>0</v>
      </c>
      <c r="BT175" s="54">
        <v>0</v>
      </c>
      <c r="BU175" s="54">
        <v>0</v>
      </c>
      <c r="BV175" s="54">
        <f t="shared" si="67"/>
        <v>0</v>
      </c>
      <c r="BW175" s="54">
        <v>0</v>
      </c>
      <c r="BX175" s="54">
        <v>0</v>
      </c>
      <c r="BY175" s="54">
        <v>0</v>
      </c>
      <c r="BZ175" s="54">
        <v>0</v>
      </c>
      <c r="CA175" s="54">
        <v>0</v>
      </c>
      <c r="CB175" s="54">
        <v>0</v>
      </c>
      <c r="CC175" s="54">
        <f t="shared" si="107"/>
        <v>0</v>
      </c>
      <c r="CD175" s="54">
        <f t="shared" si="108"/>
        <v>0</v>
      </c>
      <c r="CE175" s="54">
        <f t="shared" si="109"/>
        <v>0</v>
      </c>
      <c r="CF175" s="45"/>
      <c r="CG175" s="63" t="s">
        <v>33</v>
      </c>
    </row>
    <row r="176" spans="1:85" ht="31.5">
      <c r="A176" s="14">
        <v>19</v>
      </c>
      <c r="B176" s="27" t="s">
        <v>220</v>
      </c>
      <c r="C176" s="120" t="s">
        <v>796</v>
      </c>
      <c r="D176" s="2" t="s">
        <v>27</v>
      </c>
      <c r="E176" s="4" t="s">
        <v>28</v>
      </c>
      <c r="F176" s="4" t="s">
        <v>191</v>
      </c>
      <c r="G176" s="4" t="s">
        <v>221</v>
      </c>
      <c r="H176" s="29">
        <v>2.5</v>
      </c>
      <c r="I176" s="29">
        <v>1</v>
      </c>
      <c r="J176" s="29">
        <v>4</v>
      </c>
      <c r="K176" s="29">
        <f t="shared" si="111"/>
        <v>5</v>
      </c>
      <c r="L176" s="40" t="s">
        <v>30</v>
      </c>
      <c r="M176" s="40" t="s">
        <v>31</v>
      </c>
      <c r="N176" s="48" t="e">
        <f>IF(#REF!=0,"2018-19","2019-20")</f>
        <v>#REF!</v>
      </c>
      <c r="O176" s="29">
        <v>1</v>
      </c>
      <c r="P176" s="29">
        <v>1</v>
      </c>
      <c r="Q176" s="29">
        <f t="shared" si="98"/>
        <v>2</v>
      </c>
      <c r="R176" s="29">
        <f t="shared" si="116"/>
        <v>0</v>
      </c>
      <c r="S176" s="29">
        <f t="shared" si="116"/>
        <v>3</v>
      </c>
      <c r="T176" s="29">
        <f t="shared" si="110"/>
        <v>3</v>
      </c>
      <c r="U176" s="29">
        <v>3</v>
      </c>
      <c r="V176" s="29">
        <v>0</v>
      </c>
      <c r="W176" s="105">
        <v>0</v>
      </c>
      <c r="X176" s="54">
        <f t="shared" si="93"/>
        <v>0</v>
      </c>
      <c r="Y176" s="29">
        <v>0</v>
      </c>
      <c r="Z176" s="105">
        <v>0</v>
      </c>
      <c r="AA176" s="54">
        <f t="shared" si="94"/>
        <v>0</v>
      </c>
      <c r="AB176" s="54">
        <v>0</v>
      </c>
      <c r="AC176" s="54">
        <v>0</v>
      </c>
      <c r="AD176" s="54">
        <v>0</v>
      </c>
      <c r="AE176" s="54">
        <v>0</v>
      </c>
      <c r="AF176" s="54">
        <v>0</v>
      </c>
      <c r="AG176" s="54"/>
      <c r="AH176" s="54">
        <v>0</v>
      </c>
      <c r="AI176" s="54">
        <v>0</v>
      </c>
      <c r="AJ176" s="54">
        <f t="shared" si="117"/>
        <v>0</v>
      </c>
      <c r="AK176" s="54">
        <f t="shared" si="104"/>
        <v>0</v>
      </c>
      <c r="AL176" s="54">
        <f t="shared" si="105"/>
        <v>0</v>
      </c>
      <c r="AM176" s="54">
        <f t="shared" si="106"/>
        <v>0</v>
      </c>
      <c r="AN176" s="54"/>
      <c r="AO176" s="54"/>
      <c r="AP176" s="54">
        <f t="shared" si="118"/>
        <v>0</v>
      </c>
      <c r="AQ176" s="54"/>
      <c r="AR176" s="54"/>
      <c r="AS176" s="54"/>
      <c r="AT176" s="54"/>
      <c r="AU176" s="101"/>
      <c r="AV176" s="101"/>
      <c r="AW176" s="54"/>
      <c r="AX176" s="54"/>
      <c r="AY176" s="54">
        <f t="shared" si="97"/>
        <v>0</v>
      </c>
      <c r="AZ176" s="54"/>
      <c r="BA176" s="54"/>
      <c r="BB176" s="54"/>
      <c r="BC176" s="54"/>
      <c r="BD176" s="54"/>
      <c r="BE176" s="106">
        <f t="shared" si="79"/>
        <v>0</v>
      </c>
      <c r="BF176" s="106">
        <f t="shared" si="80"/>
        <v>0</v>
      </c>
      <c r="BG176" s="106">
        <f t="shared" si="81"/>
        <v>0</v>
      </c>
      <c r="BH176" s="106">
        <f t="shared" si="82"/>
        <v>0</v>
      </c>
      <c r="BI176" s="106">
        <f t="shared" si="83"/>
        <v>0</v>
      </c>
      <c r="BJ176" s="106">
        <f t="shared" si="84"/>
        <v>0</v>
      </c>
      <c r="BK176" s="106">
        <f t="shared" si="85"/>
        <v>0</v>
      </c>
      <c r="BL176" s="106">
        <f t="shared" si="86"/>
        <v>0</v>
      </c>
      <c r="BM176" s="106">
        <f t="shared" si="87"/>
        <v>0</v>
      </c>
      <c r="BN176" s="106">
        <f t="shared" si="87"/>
        <v>0</v>
      </c>
      <c r="BO176" s="106">
        <f t="shared" si="88"/>
        <v>0</v>
      </c>
      <c r="BP176" s="106">
        <f t="shared" si="89"/>
        <v>0</v>
      </c>
      <c r="BQ176" s="106">
        <f t="shared" si="90"/>
        <v>0</v>
      </c>
      <c r="BR176" s="106">
        <f t="shared" si="91"/>
        <v>0</v>
      </c>
      <c r="BS176" s="54">
        <v>0</v>
      </c>
      <c r="BT176" s="54">
        <v>0</v>
      </c>
      <c r="BU176" s="54">
        <v>0</v>
      </c>
      <c r="BV176" s="54">
        <f t="shared" si="67"/>
        <v>0</v>
      </c>
      <c r="BW176" s="54">
        <v>0</v>
      </c>
      <c r="BX176" s="54">
        <v>0</v>
      </c>
      <c r="BY176" s="54">
        <v>0</v>
      </c>
      <c r="BZ176" s="54">
        <v>0</v>
      </c>
      <c r="CA176" s="54">
        <v>0</v>
      </c>
      <c r="CB176" s="54">
        <v>0</v>
      </c>
      <c r="CC176" s="54">
        <f t="shared" si="107"/>
        <v>0</v>
      </c>
      <c r="CD176" s="54">
        <f t="shared" si="108"/>
        <v>0</v>
      </c>
      <c r="CE176" s="54">
        <f t="shared" si="109"/>
        <v>0</v>
      </c>
      <c r="CF176" s="45"/>
      <c r="CG176" s="63" t="s">
        <v>40</v>
      </c>
    </row>
    <row r="177" spans="1:85" ht="31.5">
      <c r="A177" s="14">
        <v>20</v>
      </c>
      <c r="B177" s="27" t="s">
        <v>222</v>
      </c>
      <c r="C177" s="120" t="s">
        <v>796</v>
      </c>
      <c r="D177" s="2" t="s">
        <v>27</v>
      </c>
      <c r="E177" s="4" t="s">
        <v>28</v>
      </c>
      <c r="F177" s="4" t="s">
        <v>191</v>
      </c>
      <c r="G177" s="4" t="s">
        <v>221</v>
      </c>
      <c r="H177" s="29">
        <v>2.5</v>
      </c>
      <c r="I177" s="29">
        <v>1</v>
      </c>
      <c r="J177" s="29">
        <v>4</v>
      </c>
      <c r="K177" s="29">
        <f t="shared" si="111"/>
        <v>5</v>
      </c>
      <c r="L177" s="40" t="s">
        <v>30</v>
      </c>
      <c r="M177" s="40" t="s">
        <v>31</v>
      </c>
      <c r="N177" s="48" t="e">
        <f>IF(#REF!=0,"2018-19","2019-20")</f>
        <v>#REF!</v>
      </c>
      <c r="O177" s="29">
        <v>1</v>
      </c>
      <c r="P177" s="29">
        <v>1</v>
      </c>
      <c r="Q177" s="29">
        <f t="shared" si="98"/>
        <v>2</v>
      </c>
      <c r="R177" s="29">
        <f t="shared" si="116"/>
        <v>0</v>
      </c>
      <c r="S177" s="29">
        <f t="shared" si="116"/>
        <v>3</v>
      </c>
      <c r="T177" s="29">
        <f t="shared" si="110"/>
        <v>3</v>
      </c>
      <c r="U177" s="29">
        <v>3</v>
      </c>
      <c r="V177" s="29">
        <v>0</v>
      </c>
      <c r="W177" s="105">
        <v>0</v>
      </c>
      <c r="X177" s="54">
        <f t="shared" si="93"/>
        <v>0</v>
      </c>
      <c r="Y177" s="29">
        <v>0</v>
      </c>
      <c r="Z177" s="105">
        <v>0</v>
      </c>
      <c r="AA177" s="54">
        <f t="shared" si="94"/>
        <v>0</v>
      </c>
      <c r="AB177" s="54">
        <v>0</v>
      </c>
      <c r="AC177" s="54">
        <v>0</v>
      </c>
      <c r="AD177" s="54">
        <v>0</v>
      </c>
      <c r="AE177" s="54">
        <v>0</v>
      </c>
      <c r="AF177" s="54">
        <v>0</v>
      </c>
      <c r="AG177" s="54"/>
      <c r="AH177" s="54">
        <v>0</v>
      </c>
      <c r="AI177" s="54">
        <v>0</v>
      </c>
      <c r="AJ177" s="54">
        <f t="shared" si="117"/>
        <v>0</v>
      </c>
      <c r="AK177" s="54">
        <f t="shared" si="104"/>
        <v>0</v>
      </c>
      <c r="AL177" s="54">
        <f t="shared" si="105"/>
        <v>0</v>
      </c>
      <c r="AM177" s="54">
        <f t="shared" si="106"/>
        <v>0</v>
      </c>
      <c r="AN177" s="54"/>
      <c r="AO177" s="54"/>
      <c r="AP177" s="54">
        <f t="shared" si="118"/>
        <v>0</v>
      </c>
      <c r="AQ177" s="54"/>
      <c r="AR177" s="54"/>
      <c r="AS177" s="54"/>
      <c r="AT177" s="54"/>
      <c r="AU177" s="101"/>
      <c r="AV177" s="101"/>
      <c r="AW177" s="54"/>
      <c r="AX177" s="54"/>
      <c r="AY177" s="54">
        <f t="shared" si="97"/>
        <v>0</v>
      </c>
      <c r="AZ177" s="54"/>
      <c r="BA177" s="54"/>
      <c r="BB177" s="54"/>
      <c r="BC177" s="54"/>
      <c r="BD177" s="54"/>
      <c r="BE177" s="106">
        <f t="shared" si="79"/>
        <v>0</v>
      </c>
      <c r="BF177" s="106">
        <f t="shared" si="80"/>
        <v>0</v>
      </c>
      <c r="BG177" s="106">
        <f t="shared" si="81"/>
        <v>0</v>
      </c>
      <c r="BH177" s="106">
        <f t="shared" si="82"/>
        <v>0</v>
      </c>
      <c r="BI177" s="106">
        <f t="shared" si="83"/>
        <v>0</v>
      </c>
      <c r="BJ177" s="106">
        <f t="shared" si="84"/>
        <v>0</v>
      </c>
      <c r="BK177" s="106">
        <f t="shared" si="85"/>
        <v>0</v>
      </c>
      <c r="BL177" s="106">
        <f t="shared" si="86"/>
        <v>0</v>
      </c>
      <c r="BM177" s="106">
        <f t="shared" si="87"/>
        <v>0</v>
      </c>
      <c r="BN177" s="106">
        <f t="shared" si="87"/>
        <v>0</v>
      </c>
      <c r="BO177" s="106">
        <f t="shared" si="88"/>
        <v>0</v>
      </c>
      <c r="BP177" s="106">
        <f t="shared" si="89"/>
        <v>0</v>
      </c>
      <c r="BQ177" s="106">
        <f t="shared" si="90"/>
        <v>0</v>
      </c>
      <c r="BR177" s="106">
        <f t="shared" si="91"/>
        <v>0</v>
      </c>
      <c r="BS177" s="54">
        <v>0</v>
      </c>
      <c r="BT177" s="54">
        <v>0</v>
      </c>
      <c r="BU177" s="54">
        <v>0</v>
      </c>
      <c r="BV177" s="54">
        <f t="shared" si="67"/>
        <v>0</v>
      </c>
      <c r="BW177" s="54">
        <v>0</v>
      </c>
      <c r="BX177" s="54">
        <v>0</v>
      </c>
      <c r="BY177" s="54">
        <v>0</v>
      </c>
      <c r="BZ177" s="54">
        <v>0</v>
      </c>
      <c r="CA177" s="54">
        <v>0</v>
      </c>
      <c r="CB177" s="54">
        <v>0</v>
      </c>
      <c r="CC177" s="54">
        <f t="shared" si="107"/>
        <v>0</v>
      </c>
      <c r="CD177" s="54">
        <f t="shared" si="108"/>
        <v>0</v>
      </c>
      <c r="CE177" s="54">
        <f t="shared" si="109"/>
        <v>0</v>
      </c>
      <c r="CF177" s="45"/>
      <c r="CG177" s="63" t="s">
        <v>40</v>
      </c>
    </row>
    <row r="178" spans="1:85" ht="31.5">
      <c r="A178" s="14">
        <v>21</v>
      </c>
      <c r="B178" s="27" t="s">
        <v>223</v>
      </c>
      <c r="C178" s="120" t="s">
        <v>796</v>
      </c>
      <c r="D178" s="2" t="s">
        <v>27</v>
      </c>
      <c r="E178" s="4" t="s">
        <v>28</v>
      </c>
      <c r="F178" s="4" t="s">
        <v>191</v>
      </c>
      <c r="G178" s="4" t="s">
        <v>224</v>
      </c>
      <c r="H178" s="29">
        <v>2.5</v>
      </c>
      <c r="I178" s="29">
        <v>1</v>
      </c>
      <c r="J178" s="29">
        <v>3.99</v>
      </c>
      <c r="K178" s="29">
        <f t="shared" si="111"/>
        <v>4.99</v>
      </c>
      <c r="L178" s="40" t="s">
        <v>30</v>
      </c>
      <c r="M178" s="40" t="s">
        <v>31</v>
      </c>
      <c r="N178" s="48" t="e">
        <f>IF(#REF!=0,"2018-19","2019-20")</f>
        <v>#REF!</v>
      </c>
      <c r="O178" s="29">
        <v>1</v>
      </c>
      <c r="P178" s="29">
        <v>0</v>
      </c>
      <c r="Q178" s="29">
        <f t="shared" si="98"/>
        <v>1</v>
      </c>
      <c r="R178" s="29">
        <f t="shared" si="116"/>
        <v>0</v>
      </c>
      <c r="S178" s="29">
        <f t="shared" si="116"/>
        <v>3.99</v>
      </c>
      <c r="T178" s="29">
        <f t="shared" si="110"/>
        <v>3.99</v>
      </c>
      <c r="U178" s="29">
        <v>3.99</v>
      </c>
      <c r="V178" s="29">
        <v>0</v>
      </c>
      <c r="W178" s="105">
        <v>0</v>
      </c>
      <c r="X178" s="54">
        <f t="shared" si="93"/>
        <v>0</v>
      </c>
      <c r="Y178" s="29">
        <v>0</v>
      </c>
      <c r="Z178" s="105">
        <v>0</v>
      </c>
      <c r="AA178" s="54">
        <f t="shared" si="94"/>
        <v>0</v>
      </c>
      <c r="AB178" s="54">
        <v>0</v>
      </c>
      <c r="AC178" s="54">
        <v>0</v>
      </c>
      <c r="AD178" s="54">
        <v>0</v>
      </c>
      <c r="AE178" s="54">
        <v>0</v>
      </c>
      <c r="AF178" s="54">
        <v>0</v>
      </c>
      <c r="AG178" s="54"/>
      <c r="AH178" s="54">
        <v>0</v>
      </c>
      <c r="AI178" s="54">
        <v>0</v>
      </c>
      <c r="AJ178" s="54">
        <f t="shared" si="117"/>
        <v>0</v>
      </c>
      <c r="AK178" s="54">
        <f t="shared" si="104"/>
        <v>0</v>
      </c>
      <c r="AL178" s="54">
        <f t="shared" si="105"/>
        <v>0</v>
      </c>
      <c r="AM178" s="54">
        <f t="shared" si="106"/>
        <v>0</v>
      </c>
      <c r="AN178" s="54"/>
      <c r="AO178" s="54"/>
      <c r="AP178" s="54">
        <f t="shared" si="118"/>
        <v>0</v>
      </c>
      <c r="AQ178" s="54"/>
      <c r="AR178" s="54"/>
      <c r="AS178" s="54"/>
      <c r="AT178" s="54"/>
      <c r="AU178" s="101"/>
      <c r="AV178" s="101"/>
      <c r="AW178" s="54"/>
      <c r="AX178" s="54"/>
      <c r="AY178" s="54">
        <f t="shared" si="97"/>
        <v>0</v>
      </c>
      <c r="AZ178" s="54"/>
      <c r="BA178" s="54"/>
      <c r="BB178" s="54"/>
      <c r="BC178" s="54"/>
      <c r="BD178" s="54"/>
      <c r="BE178" s="106">
        <f t="shared" si="79"/>
        <v>0</v>
      </c>
      <c r="BF178" s="106">
        <f t="shared" si="80"/>
        <v>0</v>
      </c>
      <c r="BG178" s="106">
        <f t="shared" si="81"/>
        <v>0</v>
      </c>
      <c r="BH178" s="106">
        <f t="shared" si="82"/>
        <v>0</v>
      </c>
      <c r="BI178" s="106">
        <f t="shared" si="83"/>
        <v>0</v>
      </c>
      <c r="BJ178" s="106">
        <f t="shared" si="84"/>
        <v>0</v>
      </c>
      <c r="BK178" s="106">
        <f t="shared" si="85"/>
        <v>0</v>
      </c>
      <c r="BL178" s="106">
        <f t="shared" si="86"/>
        <v>0</v>
      </c>
      <c r="BM178" s="106">
        <f t="shared" si="87"/>
        <v>0</v>
      </c>
      <c r="BN178" s="106">
        <f t="shared" si="87"/>
        <v>0</v>
      </c>
      <c r="BO178" s="106">
        <f t="shared" si="88"/>
        <v>0</v>
      </c>
      <c r="BP178" s="106">
        <f t="shared" si="89"/>
        <v>0</v>
      </c>
      <c r="BQ178" s="106">
        <f t="shared" si="90"/>
        <v>0</v>
      </c>
      <c r="BR178" s="106">
        <f t="shared" si="91"/>
        <v>0</v>
      </c>
      <c r="BS178" s="54">
        <v>0</v>
      </c>
      <c r="BT178" s="54">
        <v>0</v>
      </c>
      <c r="BU178" s="54">
        <v>0</v>
      </c>
      <c r="BV178" s="54">
        <f t="shared" ref="BV178:BV239" si="119">SUM(BT178:BU178)</f>
        <v>0</v>
      </c>
      <c r="BW178" s="54">
        <v>0</v>
      </c>
      <c r="BX178" s="54">
        <v>0</v>
      </c>
      <c r="BY178" s="54">
        <v>0</v>
      </c>
      <c r="BZ178" s="54">
        <v>0</v>
      </c>
      <c r="CA178" s="54">
        <v>0</v>
      </c>
      <c r="CB178" s="54">
        <v>0</v>
      </c>
      <c r="CC178" s="54">
        <f t="shared" si="107"/>
        <v>0</v>
      </c>
      <c r="CD178" s="54">
        <f t="shared" si="108"/>
        <v>0</v>
      </c>
      <c r="CE178" s="54">
        <f t="shared" si="109"/>
        <v>0</v>
      </c>
      <c r="CF178" s="45"/>
      <c r="CG178" s="63" t="s">
        <v>40</v>
      </c>
    </row>
    <row r="179" spans="1:85" ht="31.5">
      <c r="A179" s="14">
        <v>22</v>
      </c>
      <c r="B179" s="27" t="s">
        <v>225</v>
      </c>
      <c r="C179" s="120" t="s">
        <v>796</v>
      </c>
      <c r="D179" s="2" t="s">
        <v>27</v>
      </c>
      <c r="E179" s="4" t="s">
        <v>28</v>
      </c>
      <c r="F179" s="4" t="s">
        <v>191</v>
      </c>
      <c r="G179" s="4" t="s">
        <v>226</v>
      </c>
      <c r="H179" s="29">
        <v>3</v>
      </c>
      <c r="I179" s="29">
        <v>1</v>
      </c>
      <c r="J179" s="29">
        <v>4</v>
      </c>
      <c r="K179" s="29">
        <f t="shared" si="111"/>
        <v>5</v>
      </c>
      <c r="L179" s="40" t="s">
        <v>30</v>
      </c>
      <c r="M179" s="40" t="s">
        <v>31</v>
      </c>
      <c r="N179" s="48" t="e">
        <f>IF(#REF!=0,"2018-19","2019-20")</f>
        <v>#REF!</v>
      </c>
      <c r="O179" s="29">
        <v>1</v>
      </c>
      <c r="P179" s="29">
        <v>1.78</v>
      </c>
      <c r="Q179" s="29">
        <f t="shared" si="98"/>
        <v>2.7800000000000002</v>
      </c>
      <c r="R179" s="29">
        <f t="shared" si="116"/>
        <v>0</v>
      </c>
      <c r="S179" s="29">
        <f t="shared" si="116"/>
        <v>2.2199999999999998</v>
      </c>
      <c r="T179" s="29">
        <f t="shared" si="110"/>
        <v>2.2199999999999998</v>
      </c>
      <c r="U179" s="29">
        <v>2.2199999999999998</v>
      </c>
      <c r="V179" s="29">
        <v>0</v>
      </c>
      <c r="W179" s="105">
        <v>0</v>
      </c>
      <c r="X179" s="54">
        <f t="shared" si="93"/>
        <v>0</v>
      </c>
      <c r="Y179" s="29">
        <v>0</v>
      </c>
      <c r="Z179" s="105">
        <v>0</v>
      </c>
      <c r="AA179" s="54">
        <f t="shared" si="94"/>
        <v>0</v>
      </c>
      <c r="AB179" s="54">
        <v>0</v>
      </c>
      <c r="AC179" s="54">
        <v>0</v>
      </c>
      <c r="AD179" s="54">
        <v>0</v>
      </c>
      <c r="AE179" s="54">
        <v>0</v>
      </c>
      <c r="AF179" s="54">
        <v>0</v>
      </c>
      <c r="AG179" s="54"/>
      <c r="AH179" s="54">
        <v>0</v>
      </c>
      <c r="AI179" s="54">
        <v>0</v>
      </c>
      <c r="AJ179" s="54">
        <f t="shared" si="117"/>
        <v>0</v>
      </c>
      <c r="AK179" s="54">
        <f t="shared" si="104"/>
        <v>0</v>
      </c>
      <c r="AL179" s="54">
        <f t="shared" si="105"/>
        <v>0</v>
      </c>
      <c r="AM179" s="54">
        <f t="shared" si="106"/>
        <v>0</v>
      </c>
      <c r="AN179" s="54"/>
      <c r="AO179" s="54"/>
      <c r="AP179" s="54">
        <f t="shared" si="118"/>
        <v>0</v>
      </c>
      <c r="AQ179" s="54"/>
      <c r="AR179" s="54"/>
      <c r="AS179" s="54"/>
      <c r="AT179" s="54"/>
      <c r="AU179" s="101"/>
      <c r="AV179" s="101"/>
      <c r="AW179" s="54"/>
      <c r="AX179" s="54"/>
      <c r="AY179" s="54">
        <f t="shared" si="97"/>
        <v>0</v>
      </c>
      <c r="AZ179" s="54"/>
      <c r="BA179" s="54"/>
      <c r="BB179" s="54"/>
      <c r="BC179" s="54"/>
      <c r="BD179" s="54"/>
      <c r="BE179" s="106">
        <f t="shared" si="79"/>
        <v>0</v>
      </c>
      <c r="BF179" s="106">
        <f t="shared" si="80"/>
        <v>0</v>
      </c>
      <c r="BG179" s="106">
        <f t="shared" si="81"/>
        <v>0</v>
      </c>
      <c r="BH179" s="106">
        <f t="shared" si="82"/>
        <v>0</v>
      </c>
      <c r="BI179" s="106">
        <f t="shared" si="83"/>
        <v>0</v>
      </c>
      <c r="BJ179" s="106">
        <f t="shared" si="84"/>
        <v>0</v>
      </c>
      <c r="BK179" s="106">
        <f t="shared" si="85"/>
        <v>0</v>
      </c>
      <c r="BL179" s="106">
        <f t="shared" si="86"/>
        <v>0</v>
      </c>
      <c r="BM179" s="106">
        <f t="shared" si="87"/>
        <v>0</v>
      </c>
      <c r="BN179" s="106">
        <f t="shared" si="87"/>
        <v>0</v>
      </c>
      <c r="BO179" s="106">
        <f t="shared" si="88"/>
        <v>0</v>
      </c>
      <c r="BP179" s="106">
        <f t="shared" si="89"/>
        <v>0</v>
      </c>
      <c r="BQ179" s="106">
        <f t="shared" si="90"/>
        <v>0</v>
      </c>
      <c r="BR179" s="106">
        <f t="shared" si="91"/>
        <v>0</v>
      </c>
      <c r="BS179" s="54">
        <v>0</v>
      </c>
      <c r="BT179" s="54">
        <v>0</v>
      </c>
      <c r="BU179" s="54">
        <v>0</v>
      </c>
      <c r="BV179" s="54">
        <f t="shared" si="119"/>
        <v>0</v>
      </c>
      <c r="BW179" s="54">
        <v>0</v>
      </c>
      <c r="BX179" s="54">
        <v>0</v>
      </c>
      <c r="BY179" s="54">
        <v>0</v>
      </c>
      <c r="BZ179" s="54">
        <v>0</v>
      </c>
      <c r="CA179" s="54">
        <v>0</v>
      </c>
      <c r="CB179" s="54">
        <v>0</v>
      </c>
      <c r="CC179" s="54">
        <f t="shared" si="107"/>
        <v>0</v>
      </c>
      <c r="CD179" s="54">
        <f t="shared" si="108"/>
        <v>0</v>
      </c>
      <c r="CE179" s="54">
        <f t="shared" si="109"/>
        <v>0</v>
      </c>
      <c r="CF179" s="45"/>
      <c r="CG179" s="63" t="s">
        <v>33</v>
      </c>
    </row>
    <row r="180" spans="1:85" ht="47.25">
      <c r="A180" s="14">
        <v>23</v>
      </c>
      <c r="B180" s="27" t="s">
        <v>227</v>
      </c>
      <c r="C180" s="120" t="s">
        <v>796</v>
      </c>
      <c r="D180" s="2" t="s">
        <v>27</v>
      </c>
      <c r="E180" s="4" t="s">
        <v>28</v>
      </c>
      <c r="F180" s="4" t="s">
        <v>191</v>
      </c>
      <c r="G180" s="4" t="s">
        <v>228</v>
      </c>
      <c r="H180" s="29">
        <v>2.5</v>
      </c>
      <c r="I180" s="29">
        <v>1</v>
      </c>
      <c r="J180" s="29">
        <v>3.7199999999999998</v>
      </c>
      <c r="K180" s="29">
        <f t="shared" si="111"/>
        <v>4.72</v>
      </c>
      <c r="L180" s="40" t="s">
        <v>30</v>
      </c>
      <c r="M180" s="40" t="s">
        <v>31</v>
      </c>
      <c r="N180" s="48" t="e">
        <f>IF(#REF!=0,"2018-19","2019-20")</f>
        <v>#REF!</v>
      </c>
      <c r="O180" s="29">
        <v>1</v>
      </c>
      <c r="P180" s="29">
        <v>1.9</v>
      </c>
      <c r="Q180" s="29">
        <f t="shared" si="98"/>
        <v>2.9</v>
      </c>
      <c r="R180" s="29">
        <f t="shared" si="116"/>
        <v>0</v>
      </c>
      <c r="S180" s="29">
        <f t="shared" si="116"/>
        <v>1.8199999999999998</v>
      </c>
      <c r="T180" s="29">
        <f t="shared" si="110"/>
        <v>1.8199999999999998</v>
      </c>
      <c r="U180" s="29">
        <v>1.8199999999999998</v>
      </c>
      <c r="V180" s="29">
        <v>0</v>
      </c>
      <c r="W180" s="105">
        <v>0</v>
      </c>
      <c r="X180" s="54">
        <f t="shared" si="93"/>
        <v>0</v>
      </c>
      <c r="Y180" s="29">
        <v>0</v>
      </c>
      <c r="Z180" s="105">
        <v>0</v>
      </c>
      <c r="AA180" s="54">
        <f t="shared" si="94"/>
        <v>0</v>
      </c>
      <c r="AB180" s="54">
        <v>0</v>
      </c>
      <c r="AC180" s="54">
        <v>0</v>
      </c>
      <c r="AD180" s="54">
        <v>0</v>
      </c>
      <c r="AE180" s="54">
        <v>0</v>
      </c>
      <c r="AF180" s="54">
        <v>0</v>
      </c>
      <c r="AG180" s="54"/>
      <c r="AH180" s="54">
        <v>0</v>
      </c>
      <c r="AI180" s="54">
        <v>0</v>
      </c>
      <c r="AJ180" s="54">
        <f t="shared" si="117"/>
        <v>0</v>
      </c>
      <c r="AK180" s="54">
        <f t="shared" si="104"/>
        <v>0</v>
      </c>
      <c r="AL180" s="54">
        <f t="shared" si="105"/>
        <v>0</v>
      </c>
      <c r="AM180" s="54">
        <f t="shared" si="106"/>
        <v>0</v>
      </c>
      <c r="AN180" s="54"/>
      <c r="AO180" s="54"/>
      <c r="AP180" s="54">
        <f t="shared" si="118"/>
        <v>0</v>
      </c>
      <c r="AQ180" s="54"/>
      <c r="AR180" s="54"/>
      <c r="AS180" s="54"/>
      <c r="AT180" s="54"/>
      <c r="AU180" s="101"/>
      <c r="AV180" s="101"/>
      <c r="AW180" s="54"/>
      <c r="AX180" s="54"/>
      <c r="AY180" s="54">
        <f t="shared" si="97"/>
        <v>0</v>
      </c>
      <c r="AZ180" s="54"/>
      <c r="BA180" s="54"/>
      <c r="BB180" s="54"/>
      <c r="BC180" s="54"/>
      <c r="BD180" s="54"/>
      <c r="BE180" s="106">
        <f t="shared" si="79"/>
        <v>0</v>
      </c>
      <c r="BF180" s="106">
        <f t="shared" si="80"/>
        <v>0</v>
      </c>
      <c r="BG180" s="106">
        <f t="shared" si="81"/>
        <v>0</v>
      </c>
      <c r="BH180" s="106">
        <f t="shared" si="82"/>
        <v>0</v>
      </c>
      <c r="BI180" s="106">
        <f t="shared" si="83"/>
        <v>0</v>
      </c>
      <c r="BJ180" s="106">
        <f t="shared" si="84"/>
        <v>0</v>
      </c>
      <c r="BK180" s="106">
        <f t="shared" si="85"/>
        <v>0</v>
      </c>
      <c r="BL180" s="106">
        <f t="shared" si="86"/>
        <v>0</v>
      </c>
      <c r="BM180" s="106">
        <f t="shared" si="87"/>
        <v>0</v>
      </c>
      <c r="BN180" s="106">
        <f t="shared" si="87"/>
        <v>0</v>
      </c>
      <c r="BO180" s="106">
        <f t="shared" si="88"/>
        <v>0</v>
      </c>
      <c r="BP180" s="106">
        <f t="shared" si="89"/>
        <v>0</v>
      </c>
      <c r="BQ180" s="106">
        <f t="shared" si="90"/>
        <v>0</v>
      </c>
      <c r="BR180" s="106">
        <f t="shared" si="91"/>
        <v>0</v>
      </c>
      <c r="BS180" s="54">
        <v>0</v>
      </c>
      <c r="BT180" s="54">
        <v>0</v>
      </c>
      <c r="BU180" s="54">
        <v>0</v>
      </c>
      <c r="BV180" s="54">
        <f t="shared" si="119"/>
        <v>0</v>
      </c>
      <c r="BW180" s="54">
        <v>0</v>
      </c>
      <c r="BX180" s="54">
        <v>0</v>
      </c>
      <c r="BY180" s="54">
        <v>0</v>
      </c>
      <c r="BZ180" s="54">
        <v>0</v>
      </c>
      <c r="CA180" s="54">
        <v>0</v>
      </c>
      <c r="CB180" s="54">
        <v>0</v>
      </c>
      <c r="CC180" s="54">
        <f t="shared" si="107"/>
        <v>0</v>
      </c>
      <c r="CD180" s="54">
        <f t="shared" si="108"/>
        <v>0</v>
      </c>
      <c r="CE180" s="54">
        <f t="shared" si="109"/>
        <v>0</v>
      </c>
      <c r="CF180" s="45"/>
      <c r="CG180" s="63" t="s">
        <v>33</v>
      </c>
    </row>
    <row r="181" spans="1:85" ht="47.25">
      <c r="A181" s="14">
        <v>24</v>
      </c>
      <c r="B181" s="27" t="s">
        <v>229</v>
      </c>
      <c r="C181" s="120" t="s">
        <v>796</v>
      </c>
      <c r="D181" s="2" t="s">
        <v>27</v>
      </c>
      <c r="E181" s="4" t="s">
        <v>28</v>
      </c>
      <c r="F181" s="4" t="s">
        <v>191</v>
      </c>
      <c r="G181" s="4" t="s">
        <v>230</v>
      </c>
      <c r="H181" s="29">
        <v>2</v>
      </c>
      <c r="I181" s="29">
        <v>1</v>
      </c>
      <c r="J181" s="29">
        <v>3.9400000000000004</v>
      </c>
      <c r="K181" s="29">
        <f t="shared" si="111"/>
        <v>4.9400000000000004</v>
      </c>
      <c r="L181" s="40" t="s">
        <v>30</v>
      </c>
      <c r="M181" s="40" t="s">
        <v>31</v>
      </c>
      <c r="N181" s="48" t="e">
        <f>IF(#REF!=0,"2018-19","2019-20")</f>
        <v>#REF!</v>
      </c>
      <c r="O181" s="29">
        <v>1</v>
      </c>
      <c r="P181" s="29">
        <v>1.47</v>
      </c>
      <c r="Q181" s="29">
        <f t="shared" si="98"/>
        <v>2.4699999999999998</v>
      </c>
      <c r="R181" s="29">
        <f t="shared" si="116"/>
        <v>0</v>
      </c>
      <c r="S181" s="29">
        <f t="shared" si="116"/>
        <v>2.4700000000000006</v>
      </c>
      <c r="T181" s="29">
        <f t="shared" si="110"/>
        <v>2.4700000000000006</v>
      </c>
      <c r="U181" s="29">
        <v>2.4700000000000006</v>
      </c>
      <c r="V181" s="29">
        <v>0</v>
      </c>
      <c r="W181" s="105">
        <v>0</v>
      </c>
      <c r="X181" s="54">
        <f t="shared" si="93"/>
        <v>0</v>
      </c>
      <c r="Y181" s="29">
        <v>0</v>
      </c>
      <c r="Z181" s="105">
        <v>0</v>
      </c>
      <c r="AA181" s="54">
        <f t="shared" si="94"/>
        <v>0</v>
      </c>
      <c r="AB181" s="54">
        <v>0</v>
      </c>
      <c r="AC181" s="54">
        <v>0</v>
      </c>
      <c r="AD181" s="54">
        <v>0</v>
      </c>
      <c r="AE181" s="54">
        <v>0</v>
      </c>
      <c r="AF181" s="54">
        <v>0</v>
      </c>
      <c r="AG181" s="54"/>
      <c r="AH181" s="54">
        <v>0</v>
      </c>
      <c r="AI181" s="54">
        <v>0</v>
      </c>
      <c r="AJ181" s="54">
        <f t="shared" si="117"/>
        <v>0</v>
      </c>
      <c r="AK181" s="54">
        <f t="shared" si="104"/>
        <v>0</v>
      </c>
      <c r="AL181" s="54">
        <f t="shared" si="105"/>
        <v>0</v>
      </c>
      <c r="AM181" s="54">
        <f t="shared" si="106"/>
        <v>0</v>
      </c>
      <c r="AN181" s="54"/>
      <c r="AO181" s="54"/>
      <c r="AP181" s="54">
        <f t="shared" si="118"/>
        <v>0</v>
      </c>
      <c r="AQ181" s="54"/>
      <c r="AR181" s="54"/>
      <c r="AS181" s="54"/>
      <c r="AT181" s="54"/>
      <c r="AU181" s="101"/>
      <c r="AV181" s="101"/>
      <c r="AW181" s="54"/>
      <c r="AX181" s="54"/>
      <c r="AY181" s="54">
        <f t="shared" si="97"/>
        <v>0</v>
      </c>
      <c r="AZ181" s="54"/>
      <c r="BA181" s="54"/>
      <c r="BB181" s="54"/>
      <c r="BC181" s="54"/>
      <c r="BD181" s="54"/>
      <c r="BE181" s="106">
        <f t="shared" si="79"/>
        <v>0</v>
      </c>
      <c r="BF181" s="106">
        <f t="shared" si="80"/>
        <v>0</v>
      </c>
      <c r="BG181" s="106">
        <f t="shared" si="81"/>
        <v>0</v>
      </c>
      <c r="BH181" s="106">
        <f t="shared" si="82"/>
        <v>0</v>
      </c>
      <c r="BI181" s="106">
        <f t="shared" si="83"/>
        <v>0</v>
      </c>
      <c r="BJ181" s="106">
        <f t="shared" si="84"/>
        <v>0</v>
      </c>
      <c r="BK181" s="106">
        <f t="shared" si="85"/>
        <v>0</v>
      </c>
      <c r="BL181" s="106">
        <f t="shared" si="86"/>
        <v>0</v>
      </c>
      <c r="BM181" s="106">
        <f t="shared" si="87"/>
        <v>0</v>
      </c>
      <c r="BN181" s="106">
        <f t="shared" si="87"/>
        <v>0</v>
      </c>
      <c r="BO181" s="106">
        <f t="shared" si="88"/>
        <v>0</v>
      </c>
      <c r="BP181" s="106">
        <f t="shared" si="89"/>
        <v>0</v>
      </c>
      <c r="BQ181" s="106">
        <f t="shared" si="90"/>
        <v>0</v>
      </c>
      <c r="BR181" s="106">
        <f t="shared" si="91"/>
        <v>0</v>
      </c>
      <c r="BS181" s="54">
        <v>1.2</v>
      </c>
      <c r="BT181" s="54">
        <v>0</v>
      </c>
      <c r="BU181" s="54">
        <v>0</v>
      </c>
      <c r="BV181" s="54">
        <f t="shared" si="119"/>
        <v>0</v>
      </c>
      <c r="BW181" s="54">
        <v>0</v>
      </c>
      <c r="BX181" s="54">
        <v>0</v>
      </c>
      <c r="BY181" s="54">
        <v>0</v>
      </c>
      <c r="BZ181" s="54">
        <v>0</v>
      </c>
      <c r="CA181" s="54">
        <v>0</v>
      </c>
      <c r="CB181" s="54">
        <v>0</v>
      </c>
      <c r="CC181" s="54">
        <f t="shared" si="107"/>
        <v>0</v>
      </c>
      <c r="CD181" s="54">
        <f t="shared" si="108"/>
        <v>0</v>
      </c>
      <c r="CE181" s="54">
        <f t="shared" si="109"/>
        <v>0</v>
      </c>
      <c r="CF181" s="45"/>
      <c r="CG181" s="63" t="s">
        <v>33</v>
      </c>
    </row>
    <row r="182" spans="1:85" ht="31.5">
      <c r="A182" s="14">
        <v>25</v>
      </c>
      <c r="B182" s="27" t="s">
        <v>231</v>
      </c>
      <c r="C182" s="120" t="s">
        <v>796</v>
      </c>
      <c r="D182" s="2" t="s">
        <v>27</v>
      </c>
      <c r="E182" s="4" t="s">
        <v>28</v>
      </c>
      <c r="F182" s="4" t="s">
        <v>191</v>
      </c>
      <c r="G182" s="4" t="s">
        <v>232</v>
      </c>
      <c r="H182" s="29">
        <v>2</v>
      </c>
      <c r="I182" s="29">
        <v>1</v>
      </c>
      <c r="J182" s="29">
        <v>4</v>
      </c>
      <c r="K182" s="29">
        <f t="shared" si="111"/>
        <v>5</v>
      </c>
      <c r="L182" s="40" t="s">
        <v>30</v>
      </c>
      <c r="M182" s="40" t="s">
        <v>31</v>
      </c>
      <c r="N182" s="48" t="e">
        <f>IF(#REF!=0,"2018-19","2019-20")</f>
        <v>#REF!</v>
      </c>
      <c r="O182" s="29">
        <v>1</v>
      </c>
      <c r="P182" s="29">
        <v>2.84</v>
      </c>
      <c r="Q182" s="29">
        <f t="shared" si="98"/>
        <v>3.84</v>
      </c>
      <c r="R182" s="29">
        <f t="shared" si="116"/>
        <v>0</v>
      </c>
      <c r="S182" s="29">
        <f t="shared" si="116"/>
        <v>1.1600000000000001</v>
      </c>
      <c r="T182" s="29">
        <f t="shared" si="110"/>
        <v>1.1600000000000001</v>
      </c>
      <c r="U182" s="29">
        <v>1.1600000000000001</v>
      </c>
      <c r="V182" s="29">
        <v>0</v>
      </c>
      <c r="W182" s="105">
        <v>0</v>
      </c>
      <c r="X182" s="54">
        <f t="shared" si="93"/>
        <v>0</v>
      </c>
      <c r="Y182" s="29">
        <v>0</v>
      </c>
      <c r="Z182" s="105">
        <v>0</v>
      </c>
      <c r="AA182" s="54">
        <f t="shared" si="94"/>
        <v>0</v>
      </c>
      <c r="AB182" s="54">
        <v>0</v>
      </c>
      <c r="AC182" s="54">
        <v>0</v>
      </c>
      <c r="AD182" s="54">
        <v>0</v>
      </c>
      <c r="AE182" s="54">
        <v>0</v>
      </c>
      <c r="AF182" s="54">
        <v>0</v>
      </c>
      <c r="AG182" s="54"/>
      <c r="AH182" s="54">
        <v>0</v>
      </c>
      <c r="AI182" s="54">
        <v>0</v>
      </c>
      <c r="AJ182" s="54">
        <f t="shared" si="117"/>
        <v>0</v>
      </c>
      <c r="AK182" s="54">
        <f t="shared" si="104"/>
        <v>0</v>
      </c>
      <c r="AL182" s="54">
        <f t="shared" si="105"/>
        <v>0</v>
      </c>
      <c r="AM182" s="54">
        <f t="shared" si="106"/>
        <v>0</v>
      </c>
      <c r="AN182" s="54"/>
      <c r="AO182" s="54"/>
      <c r="AP182" s="54">
        <f t="shared" si="118"/>
        <v>0</v>
      </c>
      <c r="AQ182" s="54"/>
      <c r="AR182" s="54"/>
      <c r="AS182" s="54"/>
      <c r="AT182" s="54"/>
      <c r="AU182" s="101"/>
      <c r="AV182" s="101"/>
      <c r="AW182" s="54"/>
      <c r="AX182" s="54"/>
      <c r="AY182" s="54">
        <f t="shared" si="97"/>
        <v>0</v>
      </c>
      <c r="AZ182" s="54"/>
      <c r="BA182" s="54"/>
      <c r="BB182" s="54"/>
      <c r="BC182" s="54"/>
      <c r="BD182" s="54"/>
      <c r="BE182" s="106">
        <f t="shared" si="79"/>
        <v>0</v>
      </c>
      <c r="BF182" s="106">
        <f t="shared" si="80"/>
        <v>0</v>
      </c>
      <c r="BG182" s="106">
        <f t="shared" si="81"/>
        <v>0</v>
      </c>
      <c r="BH182" s="106">
        <f t="shared" si="82"/>
        <v>0</v>
      </c>
      <c r="BI182" s="106">
        <f t="shared" si="83"/>
        <v>0</v>
      </c>
      <c r="BJ182" s="106">
        <f t="shared" si="84"/>
        <v>0</v>
      </c>
      <c r="BK182" s="106">
        <f t="shared" si="85"/>
        <v>0</v>
      </c>
      <c r="BL182" s="106">
        <f t="shared" si="86"/>
        <v>0</v>
      </c>
      <c r="BM182" s="106">
        <f t="shared" si="87"/>
        <v>0</v>
      </c>
      <c r="BN182" s="106">
        <f t="shared" si="87"/>
        <v>0</v>
      </c>
      <c r="BO182" s="106">
        <f t="shared" si="88"/>
        <v>0</v>
      </c>
      <c r="BP182" s="106">
        <f t="shared" si="89"/>
        <v>0</v>
      </c>
      <c r="BQ182" s="106">
        <f t="shared" si="90"/>
        <v>0</v>
      </c>
      <c r="BR182" s="106">
        <f t="shared" si="91"/>
        <v>0</v>
      </c>
      <c r="BS182" s="54">
        <v>1.1599999999999999</v>
      </c>
      <c r="BT182" s="54">
        <v>0</v>
      </c>
      <c r="BU182" s="54">
        <v>0</v>
      </c>
      <c r="BV182" s="54">
        <f t="shared" si="119"/>
        <v>0</v>
      </c>
      <c r="BW182" s="54">
        <v>0</v>
      </c>
      <c r="BX182" s="54">
        <v>0</v>
      </c>
      <c r="BY182" s="54">
        <v>0</v>
      </c>
      <c r="BZ182" s="54">
        <v>0</v>
      </c>
      <c r="CA182" s="54">
        <v>0</v>
      </c>
      <c r="CB182" s="54">
        <v>0</v>
      </c>
      <c r="CC182" s="54">
        <f t="shared" si="107"/>
        <v>0</v>
      </c>
      <c r="CD182" s="54">
        <f t="shared" si="108"/>
        <v>0</v>
      </c>
      <c r="CE182" s="54">
        <f t="shared" si="109"/>
        <v>0</v>
      </c>
      <c r="CF182" s="45"/>
      <c r="CG182" s="63" t="s">
        <v>814</v>
      </c>
    </row>
    <row r="183" spans="1:85" ht="47.25">
      <c r="A183" s="14">
        <v>26</v>
      </c>
      <c r="B183" s="27" t="s">
        <v>975</v>
      </c>
      <c r="C183" s="120" t="s">
        <v>796</v>
      </c>
      <c r="D183" s="2" t="s">
        <v>27</v>
      </c>
      <c r="E183" s="4" t="s">
        <v>28</v>
      </c>
      <c r="F183" s="4" t="s">
        <v>191</v>
      </c>
      <c r="G183" s="4" t="s">
        <v>232</v>
      </c>
      <c r="H183" s="29">
        <v>2</v>
      </c>
      <c r="I183" s="29">
        <v>1</v>
      </c>
      <c r="J183" s="29">
        <v>3.99</v>
      </c>
      <c r="K183" s="29">
        <f t="shared" si="111"/>
        <v>4.99</v>
      </c>
      <c r="L183" s="40" t="s">
        <v>30</v>
      </c>
      <c r="M183" s="40" t="s">
        <v>31</v>
      </c>
      <c r="N183" s="48" t="e">
        <f>IF(#REF!=0,"2018-19","2019-20")</f>
        <v>#REF!</v>
      </c>
      <c r="O183" s="29">
        <v>1</v>
      </c>
      <c r="P183" s="29">
        <v>1.03</v>
      </c>
      <c r="Q183" s="29">
        <f t="shared" si="98"/>
        <v>2.0300000000000002</v>
      </c>
      <c r="R183" s="29">
        <f t="shared" si="116"/>
        <v>0</v>
      </c>
      <c r="S183" s="29">
        <f t="shared" si="116"/>
        <v>2.96</v>
      </c>
      <c r="T183" s="29">
        <f t="shared" si="110"/>
        <v>2.96</v>
      </c>
      <c r="U183" s="29">
        <v>2.96</v>
      </c>
      <c r="V183" s="29">
        <v>0</v>
      </c>
      <c r="W183" s="105">
        <v>0</v>
      </c>
      <c r="X183" s="54">
        <f t="shared" si="93"/>
        <v>0</v>
      </c>
      <c r="Y183" s="29">
        <v>0</v>
      </c>
      <c r="Z183" s="105">
        <v>0</v>
      </c>
      <c r="AA183" s="54">
        <f t="shared" si="94"/>
        <v>0</v>
      </c>
      <c r="AB183" s="54">
        <v>0</v>
      </c>
      <c r="AC183" s="54">
        <v>0</v>
      </c>
      <c r="AD183" s="54">
        <v>0</v>
      </c>
      <c r="AE183" s="54">
        <v>0</v>
      </c>
      <c r="AF183" s="54">
        <v>0</v>
      </c>
      <c r="AG183" s="54"/>
      <c r="AH183" s="54">
        <v>0</v>
      </c>
      <c r="AI183" s="54">
        <v>0</v>
      </c>
      <c r="AJ183" s="54">
        <f t="shared" si="117"/>
        <v>0</v>
      </c>
      <c r="AK183" s="54">
        <f t="shared" si="104"/>
        <v>0</v>
      </c>
      <c r="AL183" s="54">
        <f t="shared" si="105"/>
        <v>0</v>
      </c>
      <c r="AM183" s="54">
        <f t="shared" si="106"/>
        <v>0</v>
      </c>
      <c r="AN183" s="54"/>
      <c r="AO183" s="54"/>
      <c r="AP183" s="54">
        <f t="shared" si="118"/>
        <v>0</v>
      </c>
      <c r="AQ183" s="54"/>
      <c r="AR183" s="54"/>
      <c r="AS183" s="54"/>
      <c r="AT183" s="54"/>
      <c r="AU183" s="101"/>
      <c r="AV183" s="101"/>
      <c r="AW183" s="54"/>
      <c r="AX183" s="54"/>
      <c r="AY183" s="54">
        <f t="shared" si="97"/>
        <v>0</v>
      </c>
      <c r="AZ183" s="54"/>
      <c r="BA183" s="54"/>
      <c r="BB183" s="54"/>
      <c r="BC183" s="54"/>
      <c r="BD183" s="54"/>
      <c r="BE183" s="106">
        <f t="shared" si="79"/>
        <v>0</v>
      </c>
      <c r="BF183" s="106">
        <f t="shared" si="80"/>
        <v>0</v>
      </c>
      <c r="BG183" s="106">
        <f t="shared" si="81"/>
        <v>0</v>
      </c>
      <c r="BH183" s="106">
        <f t="shared" si="82"/>
        <v>0</v>
      </c>
      <c r="BI183" s="106">
        <f t="shared" si="83"/>
        <v>0</v>
      </c>
      <c r="BJ183" s="106">
        <f t="shared" si="84"/>
        <v>0</v>
      </c>
      <c r="BK183" s="106">
        <f t="shared" si="85"/>
        <v>0</v>
      </c>
      <c r="BL183" s="106">
        <f t="shared" si="86"/>
        <v>0</v>
      </c>
      <c r="BM183" s="106">
        <f t="shared" si="87"/>
        <v>0</v>
      </c>
      <c r="BN183" s="106">
        <f t="shared" si="87"/>
        <v>0</v>
      </c>
      <c r="BO183" s="106">
        <f t="shared" si="88"/>
        <v>0</v>
      </c>
      <c r="BP183" s="106">
        <f t="shared" si="89"/>
        <v>0</v>
      </c>
      <c r="BQ183" s="106">
        <f t="shared" si="90"/>
        <v>0</v>
      </c>
      <c r="BR183" s="106">
        <f t="shared" si="91"/>
        <v>0</v>
      </c>
      <c r="BS183" s="54">
        <v>0</v>
      </c>
      <c r="BT183" s="54">
        <v>0</v>
      </c>
      <c r="BU183" s="54">
        <v>0</v>
      </c>
      <c r="BV183" s="54">
        <f t="shared" si="119"/>
        <v>0</v>
      </c>
      <c r="BW183" s="54">
        <v>0</v>
      </c>
      <c r="BX183" s="54">
        <v>0</v>
      </c>
      <c r="BY183" s="54">
        <v>0</v>
      </c>
      <c r="BZ183" s="54">
        <v>0</v>
      </c>
      <c r="CA183" s="54">
        <v>0</v>
      </c>
      <c r="CB183" s="54">
        <v>0</v>
      </c>
      <c r="CC183" s="54">
        <f t="shared" si="107"/>
        <v>0</v>
      </c>
      <c r="CD183" s="54">
        <f t="shared" si="108"/>
        <v>0</v>
      </c>
      <c r="CE183" s="54">
        <f t="shared" si="109"/>
        <v>0</v>
      </c>
      <c r="CF183" s="45"/>
      <c r="CG183" s="63" t="s">
        <v>40</v>
      </c>
    </row>
    <row r="184" spans="1:85" ht="31.5">
      <c r="A184" s="14">
        <v>27</v>
      </c>
      <c r="B184" s="27" t="s">
        <v>233</v>
      </c>
      <c r="C184" s="120" t="s">
        <v>796</v>
      </c>
      <c r="D184" s="2" t="s">
        <v>27</v>
      </c>
      <c r="E184" s="4" t="s">
        <v>28</v>
      </c>
      <c r="F184" s="4" t="s">
        <v>191</v>
      </c>
      <c r="G184" s="4" t="s">
        <v>232</v>
      </c>
      <c r="H184" s="29">
        <v>2</v>
      </c>
      <c r="I184" s="29">
        <v>1</v>
      </c>
      <c r="J184" s="29">
        <v>4</v>
      </c>
      <c r="K184" s="29">
        <f t="shared" si="111"/>
        <v>5</v>
      </c>
      <c r="L184" s="40" t="s">
        <v>30</v>
      </c>
      <c r="M184" s="40" t="s">
        <v>31</v>
      </c>
      <c r="N184" s="48" t="e">
        <f>IF(#REF!=0,"2018-19","2019-20")</f>
        <v>#REF!</v>
      </c>
      <c r="O184" s="29">
        <v>1</v>
      </c>
      <c r="P184" s="29">
        <v>1.81</v>
      </c>
      <c r="Q184" s="29">
        <f t="shared" si="98"/>
        <v>2.81</v>
      </c>
      <c r="R184" s="29">
        <f t="shared" si="116"/>
        <v>0</v>
      </c>
      <c r="S184" s="29">
        <f t="shared" si="116"/>
        <v>2.19</v>
      </c>
      <c r="T184" s="29">
        <f t="shared" si="110"/>
        <v>2.19</v>
      </c>
      <c r="U184" s="29">
        <v>2.19</v>
      </c>
      <c r="V184" s="29">
        <v>0</v>
      </c>
      <c r="W184" s="105">
        <v>0</v>
      </c>
      <c r="X184" s="54">
        <f t="shared" si="93"/>
        <v>0</v>
      </c>
      <c r="Y184" s="29">
        <v>0</v>
      </c>
      <c r="Z184" s="105">
        <v>0</v>
      </c>
      <c r="AA184" s="54">
        <f t="shared" si="94"/>
        <v>0</v>
      </c>
      <c r="AB184" s="54">
        <v>0</v>
      </c>
      <c r="AC184" s="54">
        <v>0</v>
      </c>
      <c r="AD184" s="54">
        <v>0</v>
      </c>
      <c r="AE184" s="54">
        <v>0</v>
      </c>
      <c r="AF184" s="54">
        <v>0</v>
      </c>
      <c r="AG184" s="54"/>
      <c r="AH184" s="54">
        <v>0</v>
      </c>
      <c r="AI184" s="54">
        <v>0</v>
      </c>
      <c r="AJ184" s="54">
        <f t="shared" si="117"/>
        <v>0</v>
      </c>
      <c r="AK184" s="54">
        <f t="shared" si="104"/>
        <v>0</v>
      </c>
      <c r="AL184" s="54">
        <f t="shared" si="105"/>
        <v>0</v>
      </c>
      <c r="AM184" s="54">
        <f t="shared" si="106"/>
        <v>0</v>
      </c>
      <c r="AN184" s="54"/>
      <c r="AO184" s="54"/>
      <c r="AP184" s="54">
        <f t="shared" si="118"/>
        <v>0</v>
      </c>
      <c r="AQ184" s="54"/>
      <c r="AR184" s="54"/>
      <c r="AS184" s="54"/>
      <c r="AT184" s="54"/>
      <c r="AU184" s="101"/>
      <c r="AV184" s="101"/>
      <c r="AW184" s="54"/>
      <c r="AX184" s="54"/>
      <c r="AY184" s="54">
        <f t="shared" si="97"/>
        <v>0</v>
      </c>
      <c r="AZ184" s="54"/>
      <c r="BA184" s="54"/>
      <c r="BB184" s="54"/>
      <c r="BC184" s="54"/>
      <c r="BD184" s="54"/>
      <c r="BE184" s="106">
        <f t="shared" si="79"/>
        <v>0</v>
      </c>
      <c r="BF184" s="106">
        <f t="shared" si="80"/>
        <v>0</v>
      </c>
      <c r="BG184" s="106">
        <f t="shared" si="81"/>
        <v>0</v>
      </c>
      <c r="BH184" s="106">
        <f t="shared" si="82"/>
        <v>0</v>
      </c>
      <c r="BI184" s="106">
        <f t="shared" si="83"/>
        <v>0</v>
      </c>
      <c r="BJ184" s="106">
        <f t="shared" si="84"/>
        <v>0</v>
      </c>
      <c r="BK184" s="106">
        <f t="shared" si="85"/>
        <v>0</v>
      </c>
      <c r="BL184" s="106">
        <f t="shared" si="86"/>
        <v>0</v>
      </c>
      <c r="BM184" s="106">
        <f t="shared" si="87"/>
        <v>0</v>
      </c>
      <c r="BN184" s="106">
        <f t="shared" si="87"/>
        <v>0</v>
      </c>
      <c r="BO184" s="106">
        <f t="shared" si="88"/>
        <v>0</v>
      </c>
      <c r="BP184" s="106">
        <f t="shared" si="89"/>
        <v>0</v>
      </c>
      <c r="BQ184" s="106">
        <f t="shared" si="90"/>
        <v>0</v>
      </c>
      <c r="BR184" s="106">
        <f t="shared" si="91"/>
        <v>0</v>
      </c>
      <c r="BS184" s="54">
        <v>2.19</v>
      </c>
      <c r="BT184" s="54">
        <v>0</v>
      </c>
      <c r="BU184" s="54">
        <v>0</v>
      </c>
      <c r="BV184" s="54">
        <f t="shared" si="119"/>
        <v>0</v>
      </c>
      <c r="BW184" s="54">
        <v>0</v>
      </c>
      <c r="BX184" s="54">
        <v>0</v>
      </c>
      <c r="BY184" s="54">
        <v>0</v>
      </c>
      <c r="BZ184" s="54">
        <v>0</v>
      </c>
      <c r="CA184" s="54">
        <v>0</v>
      </c>
      <c r="CB184" s="54">
        <v>0</v>
      </c>
      <c r="CC184" s="54">
        <f t="shared" si="107"/>
        <v>0</v>
      </c>
      <c r="CD184" s="54">
        <f t="shared" si="108"/>
        <v>0</v>
      </c>
      <c r="CE184" s="54">
        <f t="shared" si="109"/>
        <v>0</v>
      </c>
      <c r="CF184" s="45"/>
      <c r="CG184" s="63" t="s">
        <v>814</v>
      </c>
    </row>
    <row r="185" spans="1:85" ht="47.25">
      <c r="A185" s="14">
        <v>28</v>
      </c>
      <c r="B185" s="27" t="s">
        <v>234</v>
      </c>
      <c r="C185" s="120" t="s">
        <v>796</v>
      </c>
      <c r="D185" s="2" t="s">
        <v>27</v>
      </c>
      <c r="E185" s="4" t="s">
        <v>28</v>
      </c>
      <c r="F185" s="4" t="s">
        <v>191</v>
      </c>
      <c r="G185" s="4" t="s">
        <v>232</v>
      </c>
      <c r="H185" s="29">
        <v>2</v>
      </c>
      <c r="I185" s="29">
        <v>1</v>
      </c>
      <c r="J185" s="29">
        <v>4</v>
      </c>
      <c r="K185" s="29">
        <f t="shared" si="111"/>
        <v>5</v>
      </c>
      <c r="L185" s="40" t="s">
        <v>30</v>
      </c>
      <c r="M185" s="40" t="s">
        <v>31</v>
      </c>
      <c r="N185" s="48" t="e">
        <f>IF(#REF!=0,"2018-19","2019-20")</f>
        <v>#REF!</v>
      </c>
      <c r="O185" s="29">
        <v>1</v>
      </c>
      <c r="P185" s="29">
        <v>0</v>
      </c>
      <c r="Q185" s="29">
        <f t="shared" si="98"/>
        <v>1</v>
      </c>
      <c r="R185" s="29">
        <f t="shared" si="116"/>
        <v>0</v>
      </c>
      <c r="S185" s="29">
        <f t="shared" si="116"/>
        <v>4</v>
      </c>
      <c r="T185" s="29">
        <f t="shared" si="110"/>
        <v>4</v>
      </c>
      <c r="U185" s="29">
        <v>4</v>
      </c>
      <c r="V185" s="29">
        <v>0</v>
      </c>
      <c r="W185" s="105">
        <v>0</v>
      </c>
      <c r="X185" s="54">
        <f t="shared" si="93"/>
        <v>0</v>
      </c>
      <c r="Y185" s="29">
        <v>0</v>
      </c>
      <c r="Z185" s="105">
        <v>0</v>
      </c>
      <c r="AA185" s="54">
        <f t="shared" si="94"/>
        <v>0</v>
      </c>
      <c r="AB185" s="54">
        <v>0</v>
      </c>
      <c r="AC185" s="54">
        <v>0</v>
      </c>
      <c r="AD185" s="54">
        <v>0</v>
      </c>
      <c r="AE185" s="54">
        <v>0</v>
      </c>
      <c r="AF185" s="54">
        <v>0</v>
      </c>
      <c r="AG185" s="54"/>
      <c r="AH185" s="54">
        <v>0</v>
      </c>
      <c r="AI185" s="54">
        <v>0</v>
      </c>
      <c r="AJ185" s="54">
        <f t="shared" si="117"/>
        <v>0</v>
      </c>
      <c r="AK185" s="54">
        <f t="shared" si="104"/>
        <v>0</v>
      </c>
      <c r="AL185" s="54">
        <f t="shared" si="105"/>
        <v>0</v>
      </c>
      <c r="AM185" s="54">
        <f t="shared" si="106"/>
        <v>0</v>
      </c>
      <c r="AN185" s="54"/>
      <c r="AO185" s="54"/>
      <c r="AP185" s="54">
        <f t="shared" si="118"/>
        <v>0</v>
      </c>
      <c r="AQ185" s="54"/>
      <c r="AR185" s="54"/>
      <c r="AS185" s="54"/>
      <c r="AT185" s="54"/>
      <c r="AU185" s="101"/>
      <c r="AV185" s="101"/>
      <c r="AW185" s="54"/>
      <c r="AX185" s="54"/>
      <c r="AY185" s="54">
        <f t="shared" si="97"/>
        <v>0</v>
      </c>
      <c r="AZ185" s="54"/>
      <c r="BA185" s="54"/>
      <c r="BB185" s="54"/>
      <c r="BC185" s="54"/>
      <c r="BD185" s="54"/>
      <c r="BE185" s="106">
        <f t="shared" si="79"/>
        <v>0</v>
      </c>
      <c r="BF185" s="106">
        <f t="shared" si="80"/>
        <v>0</v>
      </c>
      <c r="BG185" s="106">
        <f t="shared" si="81"/>
        <v>0</v>
      </c>
      <c r="BH185" s="106">
        <f t="shared" si="82"/>
        <v>0</v>
      </c>
      <c r="BI185" s="106">
        <f t="shared" si="83"/>
        <v>0</v>
      </c>
      <c r="BJ185" s="106">
        <f t="shared" si="84"/>
        <v>0</v>
      </c>
      <c r="BK185" s="106">
        <f t="shared" si="85"/>
        <v>0</v>
      </c>
      <c r="BL185" s="106">
        <f t="shared" si="86"/>
        <v>0</v>
      </c>
      <c r="BM185" s="106">
        <f t="shared" si="87"/>
        <v>0</v>
      </c>
      <c r="BN185" s="106">
        <f t="shared" si="87"/>
        <v>0</v>
      </c>
      <c r="BO185" s="106">
        <f t="shared" si="88"/>
        <v>0</v>
      </c>
      <c r="BP185" s="106">
        <f t="shared" si="89"/>
        <v>0</v>
      </c>
      <c r="BQ185" s="106">
        <f t="shared" si="90"/>
        <v>0</v>
      </c>
      <c r="BR185" s="106">
        <f t="shared" si="91"/>
        <v>0</v>
      </c>
      <c r="BS185" s="54">
        <v>4</v>
      </c>
      <c r="BT185" s="54">
        <v>0</v>
      </c>
      <c r="BU185" s="54">
        <v>0</v>
      </c>
      <c r="BV185" s="54">
        <f t="shared" si="119"/>
        <v>0</v>
      </c>
      <c r="BW185" s="54">
        <v>0</v>
      </c>
      <c r="BX185" s="54">
        <v>0</v>
      </c>
      <c r="BY185" s="54">
        <v>0</v>
      </c>
      <c r="BZ185" s="54">
        <v>0</v>
      </c>
      <c r="CA185" s="54">
        <v>0</v>
      </c>
      <c r="CB185" s="54">
        <v>0</v>
      </c>
      <c r="CC185" s="54">
        <f t="shared" si="107"/>
        <v>0</v>
      </c>
      <c r="CD185" s="54">
        <f t="shared" si="108"/>
        <v>0</v>
      </c>
      <c r="CE185" s="54">
        <f t="shared" si="109"/>
        <v>0</v>
      </c>
      <c r="CF185" s="45"/>
      <c r="CG185" s="63" t="s">
        <v>814</v>
      </c>
    </row>
    <row r="186" spans="1:85" ht="31.5">
      <c r="A186" s="14">
        <v>30</v>
      </c>
      <c r="B186" s="27" t="s">
        <v>236</v>
      </c>
      <c r="C186" s="120" t="s">
        <v>796</v>
      </c>
      <c r="D186" s="2" t="s">
        <v>27</v>
      </c>
      <c r="E186" s="4" t="s">
        <v>28</v>
      </c>
      <c r="F186" s="4" t="s">
        <v>191</v>
      </c>
      <c r="G186" s="4" t="s">
        <v>237</v>
      </c>
      <c r="H186" s="29">
        <v>0</v>
      </c>
      <c r="I186" s="29">
        <v>1</v>
      </c>
      <c r="J186" s="29">
        <v>4</v>
      </c>
      <c r="K186" s="29">
        <f t="shared" si="111"/>
        <v>5</v>
      </c>
      <c r="L186" s="40" t="s">
        <v>30</v>
      </c>
      <c r="M186" s="40" t="s">
        <v>31</v>
      </c>
      <c r="N186" s="48" t="e">
        <f>IF(#REF!=0,"2018-19","2019-20")</f>
        <v>#REF!</v>
      </c>
      <c r="O186" s="29">
        <v>1</v>
      </c>
      <c r="P186" s="29">
        <v>3.82</v>
      </c>
      <c r="Q186" s="29">
        <f t="shared" si="98"/>
        <v>4.82</v>
      </c>
      <c r="R186" s="29">
        <f t="shared" si="116"/>
        <v>0</v>
      </c>
      <c r="S186" s="29">
        <f t="shared" si="116"/>
        <v>0.18000000000000016</v>
      </c>
      <c r="T186" s="29">
        <f t="shared" si="110"/>
        <v>0.18000000000000016</v>
      </c>
      <c r="U186" s="29">
        <v>0.18000000000000016</v>
      </c>
      <c r="V186" s="29">
        <v>0</v>
      </c>
      <c r="W186" s="105">
        <v>0</v>
      </c>
      <c r="X186" s="54">
        <f t="shared" si="93"/>
        <v>0</v>
      </c>
      <c r="Y186" s="29">
        <v>0</v>
      </c>
      <c r="Z186" s="105">
        <v>0</v>
      </c>
      <c r="AA186" s="54">
        <f t="shared" si="94"/>
        <v>0</v>
      </c>
      <c r="AB186" s="54">
        <v>0</v>
      </c>
      <c r="AC186" s="54">
        <v>0</v>
      </c>
      <c r="AD186" s="54">
        <v>0</v>
      </c>
      <c r="AE186" s="54">
        <v>0</v>
      </c>
      <c r="AF186" s="54">
        <v>0</v>
      </c>
      <c r="AG186" s="54"/>
      <c r="AH186" s="54">
        <v>0</v>
      </c>
      <c r="AI186" s="54">
        <v>0</v>
      </c>
      <c r="AJ186" s="54">
        <f t="shared" si="117"/>
        <v>0</v>
      </c>
      <c r="AK186" s="54">
        <f t="shared" si="104"/>
        <v>0</v>
      </c>
      <c r="AL186" s="54">
        <f t="shared" si="105"/>
        <v>0</v>
      </c>
      <c r="AM186" s="54">
        <f t="shared" si="106"/>
        <v>0</v>
      </c>
      <c r="AN186" s="54"/>
      <c r="AO186" s="54"/>
      <c r="AP186" s="54">
        <f t="shared" si="118"/>
        <v>0</v>
      </c>
      <c r="AQ186" s="54"/>
      <c r="AR186" s="54"/>
      <c r="AS186" s="54"/>
      <c r="AT186" s="54"/>
      <c r="AU186" s="101"/>
      <c r="AV186" s="101"/>
      <c r="AW186" s="54"/>
      <c r="AX186" s="54"/>
      <c r="AY186" s="54">
        <f t="shared" si="97"/>
        <v>0</v>
      </c>
      <c r="AZ186" s="54"/>
      <c r="BA186" s="54"/>
      <c r="BB186" s="54"/>
      <c r="BC186" s="54"/>
      <c r="BD186" s="54"/>
      <c r="BE186" s="106">
        <f t="shared" si="79"/>
        <v>0</v>
      </c>
      <c r="BF186" s="106">
        <f t="shared" si="80"/>
        <v>0</v>
      </c>
      <c r="BG186" s="106">
        <f t="shared" si="81"/>
        <v>0</v>
      </c>
      <c r="BH186" s="106">
        <f t="shared" si="82"/>
        <v>0</v>
      </c>
      <c r="BI186" s="106">
        <f t="shared" si="83"/>
        <v>0</v>
      </c>
      <c r="BJ186" s="106">
        <f t="shared" si="84"/>
        <v>0</v>
      </c>
      <c r="BK186" s="106">
        <f t="shared" si="85"/>
        <v>0</v>
      </c>
      <c r="BL186" s="106">
        <f t="shared" si="86"/>
        <v>0</v>
      </c>
      <c r="BM186" s="106">
        <f t="shared" si="87"/>
        <v>0</v>
      </c>
      <c r="BN186" s="106">
        <f t="shared" si="87"/>
        <v>0</v>
      </c>
      <c r="BO186" s="106">
        <f t="shared" si="88"/>
        <v>0</v>
      </c>
      <c r="BP186" s="106">
        <f t="shared" si="89"/>
        <v>0</v>
      </c>
      <c r="BQ186" s="106">
        <f t="shared" si="90"/>
        <v>0</v>
      </c>
      <c r="BR186" s="106">
        <f t="shared" si="91"/>
        <v>0</v>
      </c>
      <c r="BS186" s="54">
        <v>0</v>
      </c>
      <c r="BT186" s="54">
        <v>0</v>
      </c>
      <c r="BU186" s="54">
        <v>0</v>
      </c>
      <c r="BV186" s="54">
        <f t="shared" si="119"/>
        <v>0</v>
      </c>
      <c r="BW186" s="54">
        <v>0</v>
      </c>
      <c r="BX186" s="54">
        <v>0</v>
      </c>
      <c r="BY186" s="54">
        <v>0</v>
      </c>
      <c r="BZ186" s="54">
        <v>0</v>
      </c>
      <c r="CA186" s="54">
        <v>0</v>
      </c>
      <c r="CB186" s="54">
        <v>0</v>
      </c>
      <c r="CC186" s="54">
        <f t="shared" si="107"/>
        <v>0</v>
      </c>
      <c r="CD186" s="54">
        <f t="shared" si="108"/>
        <v>0</v>
      </c>
      <c r="CE186" s="54">
        <f t="shared" si="109"/>
        <v>0</v>
      </c>
      <c r="CF186" s="45"/>
      <c r="CG186" s="63" t="s">
        <v>33</v>
      </c>
    </row>
    <row r="187" spans="1:85" ht="47.25">
      <c r="A187" s="14">
        <v>31</v>
      </c>
      <c r="B187" s="27" t="s">
        <v>238</v>
      </c>
      <c r="C187" s="120" t="s">
        <v>796</v>
      </c>
      <c r="D187" s="2" t="s">
        <v>27</v>
      </c>
      <c r="E187" s="4" t="s">
        <v>28</v>
      </c>
      <c r="F187" s="4" t="s">
        <v>191</v>
      </c>
      <c r="G187" s="4" t="s">
        <v>237</v>
      </c>
      <c r="H187" s="29">
        <v>0</v>
      </c>
      <c r="I187" s="29">
        <v>1</v>
      </c>
      <c r="J187" s="29">
        <v>4</v>
      </c>
      <c r="K187" s="29">
        <f t="shared" si="111"/>
        <v>5</v>
      </c>
      <c r="L187" s="40" t="s">
        <v>30</v>
      </c>
      <c r="M187" s="40" t="s">
        <v>31</v>
      </c>
      <c r="N187" s="48" t="e">
        <f>IF(#REF!=0,"2018-19","2019-20")</f>
        <v>#REF!</v>
      </c>
      <c r="O187" s="29">
        <v>1</v>
      </c>
      <c r="P187" s="29">
        <v>3.56</v>
      </c>
      <c r="Q187" s="29">
        <f t="shared" si="98"/>
        <v>4.5600000000000005</v>
      </c>
      <c r="R187" s="29">
        <f t="shared" si="116"/>
        <v>0</v>
      </c>
      <c r="S187" s="29">
        <f t="shared" si="116"/>
        <v>0.43999999999999995</v>
      </c>
      <c r="T187" s="29">
        <f t="shared" si="110"/>
        <v>0.43999999999999995</v>
      </c>
      <c r="U187" s="29">
        <v>0.43999999999999995</v>
      </c>
      <c r="V187" s="29">
        <v>0</v>
      </c>
      <c r="W187" s="105">
        <v>0</v>
      </c>
      <c r="X187" s="54">
        <f t="shared" si="93"/>
        <v>0</v>
      </c>
      <c r="Y187" s="29">
        <v>0</v>
      </c>
      <c r="Z187" s="105">
        <v>0</v>
      </c>
      <c r="AA187" s="54">
        <f t="shared" si="94"/>
        <v>0</v>
      </c>
      <c r="AB187" s="54">
        <v>0</v>
      </c>
      <c r="AC187" s="54">
        <v>0</v>
      </c>
      <c r="AD187" s="54">
        <v>0</v>
      </c>
      <c r="AE187" s="54">
        <v>0</v>
      </c>
      <c r="AF187" s="54">
        <v>0</v>
      </c>
      <c r="AG187" s="54"/>
      <c r="AH187" s="54">
        <v>0</v>
      </c>
      <c r="AI187" s="54">
        <v>0</v>
      </c>
      <c r="AJ187" s="54">
        <f t="shared" si="117"/>
        <v>0</v>
      </c>
      <c r="AK187" s="54">
        <f t="shared" si="104"/>
        <v>0</v>
      </c>
      <c r="AL187" s="54">
        <f t="shared" si="105"/>
        <v>0</v>
      </c>
      <c r="AM187" s="54">
        <f t="shared" si="106"/>
        <v>0</v>
      </c>
      <c r="AN187" s="54"/>
      <c r="AO187" s="54"/>
      <c r="AP187" s="54">
        <f t="shared" si="118"/>
        <v>0</v>
      </c>
      <c r="AQ187" s="54"/>
      <c r="AR187" s="54"/>
      <c r="AS187" s="54"/>
      <c r="AT187" s="54"/>
      <c r="AU187" s="101"/>
      <c r="AV187" s="101"/>
      <c r="AW187" s="54"/>
      <c r="AX187" s="54"/>
      <c r="AY187" s="54">
        <f t="shared" si="97"/>
        <v>0</v>
      </c>
      <c r="AZ187" s="54"/>
      <c r="BA187" s="54"/>
      <c r="BB187" s="54"/>
      <c r="BC187" s="54"/>
      <c r="BD187" s="54"/>
      <c r="BE187" s="106">
        <f t="shared" si="79"/>
        <v>0</v>
      </c>
      <c r="BF187" s="106">
        <f t="shared" si="80"/>
        <v>0</v>
      </c>
      <c r="BG187" s="106">
        <f t="shared" si="81"/>
        <v>0</v>
      </c>
      <c r="BH187" s="106">
        <f t="shared" si="82"/>
        <v>0</v>
      </c>
      <c r="BI187" s="106">
        <f t="shared" si="83"/>
        <v>0</v>
      </c>
      <c r="BJ187" s="106">
        <f t="shared" si="84"/>
        <v>0</v>
      </c>
      <c r="BK187" s="106">
        <f t="shared" si="85"/>
        <v>0</v>
      </c>
      <c r="BL187" s="106">
        <f t="shared" si="86"/>
        <v>0</v>
      </c>
      <c r="BM187" s="106">
        <f t="shared" si="87"/>
        <v>0</v>
      </c>
      <c r="BN187" s="106">
        <f t="shared" si="87"/>
        <v>0</v>
      </c>
      <c r="BO187" s="106">
        <f t="shared" si="88"/>
        <v>0</v>
      </c>
      <c r="BP187" s="106">
        <f t="shared" si="89"/>
        <v>0</v>
      </c>
      <c r="BQ187" s="106">
        <f t="shared" si="90"/>
        <v>0</v>
      </c>
      <c r="BR187" s="106">
        <f t="shared" si="91"/>
        <v>0</v>
      </c>
      <c r="BS187" s="54">
        <v>0</v>
      </c>
      <c r="BT187" s="54">
        <v>0</v>
      </c>
      <c r="BU187" s="54">
        <v>0</v>
      </c>
      <c r="BV187" s="54">
        <f t="shared" si="119"/>
        <v>0</v>
      </c>
      <c r="BW187" s="54">
        <v>0</v>
      </c>
      <c r="BX187" s="54">
        <v>0</v>
      </c>
      <c r="BY187" s="54">
        <v>0</v>
      </c>
      <c r="BZ187" s="54">
        <v>0</v>
      </c>
      <c r="CA187" s="54">
        <v>0</v>
      </c>
      <c r="CB187" s="54">
        <v>0</v>
      </c>
      <c r="CC187" s="54">
        <f t="shared" si="107"/>
        <v>0</v>
      </c>
      <c r="CD187" s="54">
        <f t="shared" si="108"/>
        <v>0</v>
      </c>
      <c r="CE187" s="54">
        <f t="shared" si="109"/>
        <v>0</v>
      </c>
      <c r="CF187" s="45"/>
      <c r="CG187" s="63" t="s">
        <v>40</v>
      </c>
    </row>
    <row r="188" spans="1:85" ht="47.25">
      <c r="A188" s="14">
        <v>32</v>
      </c>
      <c r="B188" s="27" t="s">
        <v>239</v>
      </c>
      <c r="C188" s="120" t="s">
        <v>796</v>
      </c>
      <c r="D188" s="2" t="s">
        <v>27</v>
      </c>
      <c r="E188" s="4" t="s">
        <v>28</v>
      </c>
      <c r="F188" s="4" t="s">
        <v>191</v>
      </c>
      <c r="G188" s="4" t="s">
        <v>237</v>
      </c>
      <c r="H188" s="29">
        <v>0</v>
      </c>
      <c r="I188" s="29">
        <v>1</v>
      </c>
      <c r="J188" s="29">
        <v>4</v>
      </c>
      <c r="K188" s="29">
        <f t="shared" si="111"/>
        <v>5</v>
      </c>
      <c r="L188" s="40" t="s">
        <v>30</v>
      </c>
      <c r="M188" s="40" t="s">
        <v>31</v>
      </c>
      <c r="N188" s="48" t="e">
        <f>IF(#REF!=0,"2018-19","2019-20")</f>
        <v>#REF!</v>
      </c>
      <c r="O188" s="29">
        <v>1</v>
      </c>
      <c r="P188" s="29">
        <v>1.1399999999999999</v>
      </c>
      <c r="Q188" s="29">
        <f t="shared" si="98"/>
        <v>2.1399999999999997</v>
      </c>
      <c r="R188" s="29">
        <f t="shared" si="116"/>
        <v>0</v>
      </c>
      <c r="S188" s="29">
        <f t="shared" si="116"/>
        <v>2.8600000000000003</v>
      </c>
      <c r="T188" s="29">
        <f t="shared" si="110"/>
        <v>2.8600000000000003</v>
      </c>
      <c r="U188" s="29">
        <v>2.8600000000000003</v>
      </c>
      <c r="V188" s="29">
        <v>0</v>
      </c>
      <c r="W188" s="105">
        <v>0</v>
      </c>
      <c r="X188" s="54">
        <f t="shared" si="93"/>
        <v>0</v>
      </c>
      <c r="Y188" s="29">
        <v>0</v>
      </c>
      <c r="Z188" s="105">
        <v>0</v>
      </c>
      <c r="AA188" s="54">
        <f t="shared" si="94"/>
        <v>0</v>
      </c>
      <c r="AB188" s="54">
        <v>0</v>
      </c>
      <c r="AC188" s="54">
        <v>0</v>
      </c>
      <c r="AD188" s="54">
        <v>0</v>
      </c>
      <c r="AE188" s="54">
        <v>0</v>
      </c>
      <c r="AF188" s="54">
        <v>0</v>
      </c>
      <c r="AG188" s="54"/>
      <c r="AH188" s="54">
        <v>0</v>
      </c>
      <c r="AI188" s="54">
        <v>0</v>
      </c>
      <c r="AJ188" s="54">
        <f t="shared" si="117"/>
        <v>0</v>
      </c>
      <c r="AK188" s="54">
        <f t="shared" si="104"/>
        <v>0</v>
      </c>
      <c r="AL188" s="54">
        <f t="shared" si="105"/>
        <v>0</v>
      </c>
      <c r="AM188" s="54">
        <f t="shared" si="106"/>
        <v>0</v>
      </c>
      <c r="AN188" s="54"/>
      <c r="AO188" s="54"/>
      <c r="AP188" s="54">
        <f t="shared" si="118"/>
        <v>0</v>
      </c>
      <c r="AQ188" s="54"/>
      <c r="AR188" s="54"/>
      <c r="AS188" s="54"/>
      <c r="AT188" s="54"/>
      <c r="AU188" s="101"/>
      <c r="AV188" s="101"/>
      <c r="AW188" s="54"/>
      <c r="AX188" s="54"/>
      <c r="AY188" s="54">
        <f t="shared" si="97"/>
        <v>0</v>
      </c>
      <c r="AZ188" s="54"/>
      <c r="BA188" s="54"/>
      <c r="BB188" s="54"/>
      <c r="BC188" s="54"/>
      <c r="BD188" s="54"/>
      <c r="BE188" s="106">
        <f t="shared" si="79"/>
        <v>0</v>
      </c>
      <c r="BF188" s="106">
        <f t="shared" si="80"/>
        <v>0</v>
      </c>
      <c r="BG188" s="106">
        <f t="shared" si="81"/>
        <v>0</v>
      </c>
      <c r="BH188" s="106">
        <f t="shared" si="82"/>
        <v>0</v>
      </c>
      <c r="BI188" s="106">
        <f t="shared" si="83"/>
        <v>0</v>
      </c>
      <c r="BJ188" s="106">
        <f t="shared" si="84"/>
        <v>0</v>
      </c>
      <c r="BK188" s="106">
        <f t="shared" si="85"/>
        <v>0</v>
      </c>
      <c r="BL188" s="106">
        <f t="shared" si="86"/>
        <v>0</v>
      </c>
      <c r="BM188" s="106">
        <f t="shared" si="87"/>
        <v>0</v>
      </c>
      <c r="BN188" s="106">
        <f t="shared" si="87"/>
        <v>0</v>
      </c>
      <c r="BO188" s="106">
        <f t="shared" si="88"/>
        <v>0</v>
      </c>
      <c r="BP188" s="106">
        <f t="shared" si="89"/>
        <v>0</v>
      </c>
      <c r="BQ188" s="106">
        <f t="shared" si="90"/>
        <v>0</v>
      </c>
      <c r="BR188" s="106">
        <f t="shared" si="91"/>
        <v>0</v>
      </c>
      <c r="BS188" s="54">
        <v>0</v>
      </c>
      <c r="BT188" s="54">
        <v>0</v>
      </c>
      <c r="BU188" s="54">
        <v>0</v>
      </c>
      <c r="BV188" s="54">
        <f t="shared" si="119"/>
        <v>0</v>
      </c>
      <c r="BW188" s="54">
        <v>0</v>
      </c>
      <c r="BX188" s="54">
        <v>0</v>
      </c>
      <c r="BY188" s="54">
        <v>0</v>
      </c>
      <c r="BZ188" s="54">
        <v>0</v>
      </c>
      <c r="CA188" s="54">
        <v>0</v>
      </c>
      <c r="CB188" s="54">
        <v>0</v>
      </c>
      <c r="CC188" s="54">
        <f t="shared" si="107"/>
        <v>0</v>
      </c>
      <c r="CD188" s="54">
        <f t="shared" si="108"/>
        <v>0</v>
      </c>
      <c r="CE188" s="54">
        <f t="shared" si="109"/>
        <v>0</v>
      </c>
      <c r="CF188" s="45"/>
      <c r="CG188" s="63" t="s">
        <v>40</v>
      </c>
    </row>
    <row r="189" spans="1:85" ht="31.5">
      <c r="A189" s="14">
        <v>33</v>
      </c>
      <c r="B189" s="27" t="s">
        <v>240</v>
      </c>
      <c r="C189" s="120" t="s">
        <v>796</v>
      </c>
      <c r="D189" s="2" t="s">
        <v>27</v>
      </c>
      <c r="E189" s="4" t="s">
        <v>28</v>
      </c>
      <c r="F189" s="4" t="s">
        <v>191</v>
      </c>
      <c r="G189" s="4" t="s">
        <v>241</v>
      </c>
      <c r="H189" s="29">
        <v>0</v>
      </c>
      <c r="I189" s="29">
        <v>1</v>
      </c>
      <c r="J189" s="29">
        <v>4</v>
      </c>
      <c r="K189" s="29">
        <f t="shared" si="111"/>
        <v>5</v>
      </c>
      <c r="L189" s="40" t="s">
        <v>30</v>
      </c>
      <c r="M189" s="40" t="s">
        <v>31</v>
      </c>
      <c r="N189" s="48" t="e">
        <f>IF(#REF!=0,"2018-19","2019-20")</f>
        <v>#REF!</v>
      </c>
      <c r="O189" s="29">
        <v>1</v>
      </c>
      <c r="P189" s="29">
        <v>0.63</v>
      </c>
      <c r="Q189" s="29">
        <f t="shared" si="98"/>
        <v>1.63</v>
      </c>
      <c r="R189" s="29">
        <f t="shared" si="116"/>
        <v>0</v>
      </c>
      <c r="S189" s="29">
        <f t="shared" si="116"/>
        <v>3.37</v>
      </c>
      <c r="T189" s="29">
        <f t="shared" si="110"/>
        <v>3.37</v>
      </c>
      <c r="U189" s="29">
        <v>3.37</v>
      </c>
      <c r="V189" s="29">
        <v>0</v>
      </c>
      <c r="W189" s="105">
        <v>0</v>
      </c>
      <c r="X189" s="54">
        <f t="shared" si="93"/>
        <v>0</v>
      </c>
      <c r="Y189" s="29">
        <v>0</v>
      </c>
      <c r="Z189" s="105">
        <v>0</v>
      </c>
      <c r="AA189" s="54">
        <f t="shared" si="94"/>
        <v>0</v>
      </c>
      <c r="AB189" s="54">
        <v>0</v>
      </c>
      <c r="AC189" s="54">
        <v>0</v>
      </c>
      <c r="AD189" s="54">
        <v>0</v>
      </c>
      <c r="AE189" s="54">
        <v>0</v>
      </c>
      <c r="AF189" s="54">
        <v>0</v>
      </c>
      <c r="AG189" s="54"/>
      <c r="AH189" s="54">
        <v>0</v>
      </c>
      <c r="AI189" s="54">
        <v>0</v>
      </c>
      <c r="AJ189" s="54">
        <f t="shared" si="117"/>
        <v>0</v>
      </c>
      <c r="AK189" s="54">
        <f t="shared" si="104"/>
        <v>0</v>
      </c>
      <c r="AL189" s="54">
        <f t="shared" si="105"/>
        <v>0</v>
      </c>
      <c r="AM189" s="54">
        <f t="shared" si="106"/>
        <v>0</v>
      </c>
      <c r="AN189" s="54"/>
      <c r="AO189" s="54"/>
      <c r="AP189" s="54">
        <f t="shared" si="118"/>
        <v>0</v>
      </c>
      <c r="AQ189" s="54"/>
      <c r="AR189" s="54"/>
      <c r="AS189" s="54"/>
      <c r="AT189" s="54"/>
      <c r="AU189" s="101"/>
      <c r="AV189" s="101"/>
      <c r="AW189" s="54"/>
      <c r="AX189" s="54"/>
      <c r="AY189" s="54">
        <f t="shared" si="97"/>
        <v>0</v>
      </c>
      <c r="AZ189" s="54"/>
      <c r="BA189" s="54"/>
      <c r="BB189" s="54"/>
      <c r="BC189" s="54"/>
      <c r="BD189" s="54"/>
      <c r="BE189" s="106">
        <f t="shared" si="79"/>
        <v>0</v>
      </c>
      <c r="BF189" s="106">
        <f t="shared" si="80"/>
        <v>0</v>
      </c>
      <c r="BG189" s="106">
        <f t="shared" si="81"/>
        <v>0</v>
      </c>
      <c r="BH189" s="106">
        <f t="shared" si="82"/>
        <v>0</v>
      </c>
      <c r="BI189" s="106">
        <f t="shared" si="83"/>
        <v>0</v>
      </c>
      <c r="BJ189" s="106">
        <f t="shared" si="84"/>
        <v>0</v>
      </c>
      <c r="BK189" s="106">
        <f t="shared" si="85"/>
        <v>0</v>
      </c>
      <c r="BL189" s="106">
        <f t="shared" si="86"/>
        <v>0</v>
      </c>
      <c r="BM189" s="106">
        <f t="shared" si="87"/>
        <v>0</v>
      </c>
      <c r="BN189" s="106">
        <f t="shared" si="87"/>
        <v>0</v>
      </c>
      <c r="BO189" s="106">
        <f t="shared" si="88"/>
        <v>0</v>
      </c>
      <c r="BP189" s="106">
        <f t="shared" si="89"/>
        <v>0</v>
      </c>
      <c r="BQ189" s="106">
        <f t="shared" si="90"/>
        <v>0</v>
      </c>
      <c r="BR189" s="106">
        <f t="shared" si="91"/>
        <v>0</v>
      </c>
      <c r="BS189" s="54">
        <v>0</v>
      </c>
      <c r="BT189" s="54">
        <v>0</v>
      </c>
      <c r="BU189" s="54">
        <v>0</v>
      </c>
      <c r="BV189" s="54">
        <f t="shared" si="119"/>
        <v>0</v>
      </c>
      <c r="BW189" s="54">
        <v>0</v>
      </c>
      <c r="BX189" s="54">
        <v>0</v>
      </c>
      <c r="BY189" s="54">
        <v>0</v>
      </c>
      <c r="BZ189" s="54">
        <v>0</v>
      </c>
      <c r="CA189" s="54">
        <v>0</v>
      </c>
      <c r="CB189" s="54">
        <v>0</v>
      </c>
      <c r="CC189" s="54">
        <f t="shared" si="107"/>
        <v>0</v>
      </c>
      <c r="CD189" s="54">
        <f t="shared" si="108"/>
        <v>0</v>
      </c>
      <c r="CE189" s="54">
        <f t="shared" si="109"/>
        <v>0</v>
      </c>
      <c r="CF189" s="45"/>
      <c r="CG189" s="63" t="s">
        <v>40</v>
      </c>
    </row>
    <row r="190" spans="1:85" ht="31.5">
      <c r="A190" s="14">
        <v>34</v>
      </c>
      <c r="B190" s="27" t="s">
        <v>242</v>
      </c>
      <c r="C190" s="120" t="s">
        <v>796</v>
      </c>
      <c r="D190" s="2" t="s">
        <v>27</v>
      </c>
      <c r="E190" s="4" t="s">
        <v>28</v>
      </c>
      <c r="F190" s="4" t="s">
        <v>191</v>
      </c>
      <c r="G190" s="4" t="s">
        <v>243</v>
      </c>
      <c r="H190" s="29">
        <v>0</v>
      </c>
      <c r="I190" s="29">
        <v>1</v>
      </c>
      <c r="J190" s="29">
        <v>4</v>
      </c>
      <c r="K190" s="29">
        <f t="shared" si="111"/>
        <v>5</v>
      </c>
      <c r="L190" s="40" t="s">
        <v>30</v>
      </c>
      <c r="M190" s="40" t="s">
        <v>31</v>
      </c>
      <c r="N190" s="48" t="e">
        <f>IF(#REF!=0,"2018-19","2019-20")</f>
        <v>#REF!</v>
      </c>
      <c r="O190" s="29">
        <v>1</v>
      </c>
      <c r="P190" s="29">
        <v>0.51</v>
      </c>
      <c r="Q190" s="29">
        <f t="shared" si="98"/>
        <v>1.51</v>
      </c>
      <c r="R190" s="29">
        <f t="shared" si="116"/>
        <v>0</v>
      </c>
      <c r="S190" s="29">
        <f t="shared" si="116"/>
        <v>3.49</v>
      </c>
      <c r="T190" s="29">
        <f t="shared" si="110"/>
        <v>3.49</v>
      </c>
      <c r="U190" s="29">
        <v>3.49</v>
      </c>
      <c r="V190" s="29">
        <v>0</v>
      </c>
      <c r="W190" s="105">
        <v>0</v>
      </c>
      <c r="X190" s="54">
        <f t="shared" si="93"/>
        <v>0</v>
      </c>
      <c r="Y190" s="29">
        <v>0</v>
      </c>
      <c r="Z190" s="105">
        <v>0</v>
      </c>
      <c r="AA190" s="54">
        <f t="shared" si="94"/>
        <v>0</v>
      </c>
      <c r="AB190" s="54">
        <v>0</v>
      </c>
      <c r="AC190" s="54">
        <v>0</v>
      </c>
      <c r="AD190" s="54">
        <v>0</v>
      </c>
      <c r="AE190" s="54">
        <v>0</v>
      </c>
      <c r="AF190" s="54">
        <v>0</v>
      </c>
      <c r="AG190" s="54"/>
      <c r="AH190" s="54">
        <v>0</v>
      </c>
      <c r="AI190" s="54">
        <v>0</v>
      </c>
      <c r="AJ190" s="54">
        <f t="shared" si="117"/>
        <v>0</v>
      </c>
      <c r="AK190" s="54">
        <f t="shared" si="104"/>
        <v>0</v>
      </c>
      <c r="AL190" s="54">
        <f t="shared" si="105"/>
        <v>0</v>
      </c>
      <c r="AM190" s="54">
        <f t="shared" si="106"/>
        <v>0</v>
      </c>
      <c r="AN190" s="54"/>
      <c r="AO190" s="54"/>
      <c r="AP190" s="54">
        <f t="shared" si="118"/>
        <v>0</v>
      </c>
      <c r="AQ190" s="54"/>
      <c r="AR190" s="54"/>
      <c r="AS190" s="54"/>
      <c r="AT190" s="54"/>
      <c r="AU190" s="101"/>
      <c r="AV190" s="101"/>
      <c r="AW190" s="54"/>
      <c r="AX190" s="54"/>
      <c r="AY190" s="54">
        <f t="shared" si="97"/>
        <v>0</v>
      </c>
      <c r="AZ190" s="54"/>
      <c r="BA190" s="54"/>
      <c r="BB190" s="54"/>
      <c r="BC190" s="54"/>
      <c r="BD190" s="54"/>
      <c r="BE190" s="106">
        <f t="shared" si="79"/>
        <v>0</v>
      </c>
      <c r="BF190" s="106">
        <f t="shared" si="80"/>
        <v>0</v>
      </c>
      <c r="BG190" s="106">
        <f t="shared" si="81"/>
        <v>0</v>
      </c>
      <c r="BH190" s="106">
        <f t="shared" si="82"/>
        <v>0</v>
      </c>
      <c r="BI190" s="106">
        <f t="shared" si="83"/>
        <v>0</v>
      </c>
      <c r="BJ190" s="106">
        <f t="shared" si="84"/>
        <v>0</v>
      </c>
      <c r="BK190" s="106">
        <f t="shared" si="85"/>
        <v>0</v>
      </c>
      <c r="BL190" s="106">
        <f t="shared" si="86"/>
        <v>0</v>
      </c>
      <c r="BM190" s="106">
        <f t="shared" si="87"/>
        <v>0</v>
      </c>
      <c r="BN190" s="106">
        <f t="shared" si="87"/>
        <v>0</v>
      </c>
      <c r="BO190" s="106">
        <f t="shared" si="88"/>
        <v>0</v>
      </c>
      <c r="BP190" s="106">
        <f t="shared" si="89"/>
        <v>0</v>
      </c>
      <c r="BQ190" s="106">
        <f t="shared" si="90"/>
        <v>0</v>
      </c>
      <c r="BR190" s="106">
        <f t="shared" si="91"/>
        <v>0</v>
      </c>
      <c r="BS190" s="54">
        <v>0</v>
      </c>
      <c r="BT190" s="54">
        <v>0</v>
      </c>
      <c r="BU190" s="54">
        <v>0</v>
      </c>
      <c r="BV190" s="54">
        <f t="shared" si="119"/>
        <v>0</v>
      </c>
      <c r="BW190" s="54">
        <v>0</v>
      </c>
      <c r="BX190" s="54">
        <v>0</v>
      </c>
      <c r="BY190" s="54">
        <v>0</v>
      </c>
      <c r="BZ190" s="54">
        <v>0</v>
      </c>
      <c r="CA190" s="54">
        <v>0</v>
      </c>
      <c r="CB190" s="54">
        <v>0</v>
      </c>
      <c r="CC190" s="54">
        <f t="shared" si="107"/>
        <v>0</v>
      </c>
      <c r="CD190" s="54">
        <f t="shared" si="108"/>
        <v>0</v>
      </c>
      <c r="CE190" s="54">
        <f t="shared" si="109"/>
        <v>0</v>
      </c>
      <c r="CF190" s="45"/>
      <c r="CG190" s="63" t="s">
        <v>40</v>
      </c>
    </row>
    <row r="191" spans="1:85" ht="31.5">
      <c r="A191" s="14">
        <v>35</v>
      </c>
      <c r="B191" s="27" t="s">
        <v>244</v>
      </c>
      <c r="C191" s="120" t="s">
        <v>796</v>
      </c>
      <c r="D191" s="2" t="s">
        <v>27</v>
      </c>
      <c r="E191" s="4" t="s">
        <v>28</v>
      </c>
      <c r="F191" s="4" t="s">
        <v>191</v>
      </c>
      <c r="G191" s="4" t="s">
        <v>241</v>
      </c>
      <c r="H191" s="29">
        <v>0</v>
      </c>
      <c r="I191" s="29">
        <v>1</v>
      </c>
      <c r="J191" s="29">
        <v>4</v>
      </c>
      <c r="K191" s="29">
        <f t="shared" si="111"/>
        <v>5</v>
      </c>
      <c r="L191" s="40" t="s">
        <v>30</v>
      </c>
      <c r="M191" s="40" t="s">
        <v>31</v>
      </c>
      <c r="N191" s="48" t="e">
        <f>IF(#REF!=0,"2018-19","2019-20")</f>
        <v>#REF!</v>
      </c>
      <c r="O191" s="29">
        <v>1</v>
      </c>
      <c r="P191" s="29">
        <v>1.65</v>
      </c>
      <c r="Q191" s="29">
        <f t="shared" si="98"/>
        <v>2.65</v>
      </c>
      <c r="R191" s="29">
        <f t="shared" si="116"/>
        <v>0</v>
      </c>
      <c r="S191" s="29">
        <f t="shared" si="116"/>
        <v>2.35</v>
      </c>
      <c r="T191" s="29">
        <f t="shared" si="110"/>
        <v>2.35</v>
      </c>
      <c r="U191" s="29">
        <v>2.35</v>
      </c>
      <c r="V191" s="29">
        <v>0</v>
      </c>
      <c r="W191" s="105">
        <v>0</v>
      </c>
      <c r="X191" s="54">
        <f t="shared" si="93"/>
        <v>0</v>
      </c>
      <c r="Y191" s="29">
        <v>0</v>
      </c>
      <c r="Z191" s="105">
        <v>0</v>
      </c>
      <c r="AA191" s="54">
        <f t="shared" si="94"/>
        <v>0</v>
      </c>
      <c r="AB191" s="54">
        <v>0</v>
      </c>
      <c r="AC191" s="54">
        <v>0</v>
      </c>
      <c r="AD191" s="54">
        <v>0</v>
      </c>
      <c r="AE191" s="54">
        <v>0</v>
      </c>
      <c r="AF191" s="54">
        <v>0</v>
      </c>
      <c r="AG191" s="54"/>
      <c r="AH191" s="54">
        <v>0</v>
      </c>
      <c r="AI191" s="54">
        <v>0</v>
      </c>
      <c r="AJ191" s="54">
        <f t="shared" si="117"/>
        <v>0</v>
      </c>
      <c r="AK191" s="54">
        <f t="shared" si="104"/>
        <v>0</v>
      </c>
      <c r="AL191" s="54">
        <f t="shared" si="105"/>
        <v>0</v>
      </c>
      <c r="AM191" s="54">
        <f t="shared" si="106"/>
        <v>0</v>
      </c>
      <c r="AN191" s="54"/>
      <c r="AO191" s="54"/>
      <c r="AP191" s="54">
        <f t="shared" si="118"/>
        <v>0</v>
      </c>
      <c r="AQ191" s="54"/>
      <c r="AR191" s="54"/>
      <c r="AS191" s="54"/>
      <c r="AT191" s="54"/>
      <c r="AU191" s="101"/>
      <c r="AV191" s="101"/>
      <c r="AW191" s="54"/>
      <c r="AX191" s="54"/>
      <c r="AY191" s="54">
        <f t="shared" si="97"/>
        <v>0</v>
      </c>
      <c r="AZ191" s="54"/>
      <c r="BA191" s="54"/>
      <c r="BB191" s="54"/>
      <c r="BC191" s="54"/>
      <c r="BD191" s="54"/>
      <c r="BE191" s="106">
        <f t="shared" si="79"/>
        <v>0</v>
      </c>
      <c r="BF191" s="106">
        <f t="shared" si="80"/>
        <v>0</v>
      </c>
      <c r="BG191" s="106">
        <f t="shared" si="81"/>
        <v>0</v>
      </c>
      <c r="BH191" s="106">
        <f t="shared" si="82"/>
        <v>0</v>
      </c>
      <c r="BI191" s="106">
        <f t="shared" si="83"/>
        <v>0</v>
      </c>
      <c r="BJ191" s="106">
        <f t="shared" si="84"/>
        <v>0</v>
      </c>
      <c r="BK191" s="106">
        <f t="shared" si="85"/>
        <v>0</v>
      </c>
      <c r="BL191" s="106">
        <f t="shared" si="86"/>
        <v>0</v>
      </c>
      <c r="BM191" s="106">
        <f t="shared" si="87"/>
        <v>0</v>
      </c>
      <c r="BN191" s="106">
        <f t="shared" si="87"/>
        <v>0</v>
      </c>
      <c r="BO191" s="106">
        <f t="shared" si="88"/>
        <v>0</v>
      </c>
      <c r="BP191" s="106">
        <f t="shared" si="89"/>
        <v>0</v>
      </c>
      <c r="BQ191" s="106">
        <f t="shared" si="90"/>
        <v>0</v>
      </c>
      <c r="BR191" s="106">
        <f t="shared" si="91"/>
        <v>0</v>
      </c>
      <c r="BS191" s="54">
        <v>0</v>
      </c>
      <c r="BT191" s="54">
        <v>0</v>
      </c>
      <c r="BU191" s="54">
        <v>0</v>
      </c>
      <c r="BV191" s="54">
        <f t="shared" si="119"/>
        <v>0</v>
      </c>
      <c r="BW191" s="54">
        <v>0</v>
      </c>
      <c r="BX191" s="54">
        <v>0</v>
      </c>
      <c r="BY191" s="54">
        <v>0</v>
      </c>
      <c r="BZ191" s="54">
        <v>0</v>
      </c>
      <c r="CA191" s="54">
        <v>0</v>
      </c>
      <c r="CB191" s="54">
        <v>0</v>
      </c>
      <c r="CC191" s="54">
        <f t="shared" si="107"/>
        <v>0</v>
      </c>
      <c r="CD191" s="54">
        <f t="shared" si="108"/>
        <v>0</v>
      </c>
      <c r="CE191" s="54">
        <f t="shared" si="109"/>
        <v>0</v>
      </c>
      <c r="CF191" s="45"/>
      <c r="CG191" s="63" t="s">
        <v>40</v>
      </c>
    </row>
    <row r="192" spans="1:85">
      <c r="A192" s="14">
        <v>37</v>
      </c>
      <c r="B192" s="27" t="s">
        <v>246</v>
      </c>
      <c r="C192" s="120" t="s">
        <v>796</v>
      </c>
      <c r="D192" s="2" t="s">
        <v>27</v>
      </c>
      <c r="E192" s="4" t="s">
        <v>28</v>
      </c>
      <c r="F192" s="4" t="s">
        <v>191</v>
      </c>
      <c r="G192" s="4" t="s">
        <v>247</v>
      </c>
      <c r="H192" s="29">
        <v>2</v>
      </c>
      <c r="I192" s="29">
        <v>20.93</v>
      </c>
      <c r="J192" s="29">
        <v>19.07</v>
      </c>
      <c r="K192" s="29">
        <f t="shared" si="111"/>
        <v>40</v>
      </c>
      <c r="L192" s="40" t="s">
        <v>30</v>
      </c>
      <c r="M192" s="40" t="s">
        <v>48</v>
      </c>
      <c r="N192" s="48" t="e">
        <f>IF(#REF!=0,"2018-19","2019-20")</f>
        <v>#REF!</v>
      </c>
      <c r="O192" s="29">
        <v>20.72</v>
      </c>
      <c r="P192" s="29">
        <v>0</v>
      </c>
      <c r="Q192" s="29">
        <f t="shared" si="98"/>
        <v>20.72</v>
      </c>
      <c r="R192" s="29">
        <f t="shared" si="116"/>
        <v>0.21000000000000085</v>
      </c>
      <c r="S192" s="29">
        <f t="shared" si="116"/>
        <v>19.07</v>
      </c>
      <c r="T192" s="29">
        <f t="shared" si="110"/>
        <v>19.28</v>
      </c>
      <c r="U192" s="29">
        <v>19.07</v>
      </c>
      <c r="V192" s="29">
        <v>7.7438055967604665E-16</v>
      </c>
      <c r="W192" s="105">
        <v>8.6042284408449634E-17</v>
      </c>
      <c r="X192" s="54">
        <f t="shared" si="93"/>
        <v>8.6042284408449632E-16</v>
      </c>
      <c r="Y192" s="29">
        <v>7.7438055967604665E-16</v>
      </c>
      <c r="Z192" s="105">
        <v>8.6042284408449634E-17</v>
      </c>
      <c r="AA192" s="54">
        <f t="shared" si="94"/>
        <v>8.6042284408449632E-16</v>
      </c>
      <c r="AB192" s="54">
        <v>0</v>
      </c>
      <c r="AC192" s="54">
        <v>0.19</v>
      </c>
      <c r="AD192" s="54">
        <v>0.02</v>
      </c>
      <c r="AE192" s="54">
        <v>0</v>
      </c>
      <c r="AF192" s="54">
        <v>0</v>
      </c>
      <c r="AG192" s="54"/>
      <c r="AH192" s="54">
        <v>0</v>
      </c>
      <c r="AI192" s="54">
        <v>0</v>
      </c>
      <c r="AJ192" s="54">
        <f t="shared" si="117"/>
        <v>0</v>
      </c>
      <c r="AK192" s="54">
        <f t="shared" si="104"/>
        <v>0.19000000000000078</v>
      </c>
      <c r="AL192" s="54">
        <f t="shared" si="105"/>
        <v>2.0000000000000087E-2</v>
      </c>
      <c r="AM192" s="54">
        <f t="shared" si="106"/>
        <v>0.21000000000000085</v>
      </c>
      <c r="AN192" s="54"/>
      <c r="AO192" s="54"/>
      <c r="AP192" s="54">
        <f t="shared" si="118"/>
        <v>0</v>
      </c>
      <c r="AQ192" s="54"/>
      <c r="AR192" s="54"/>
      <c r="AS192" s="54"/>
      <c r="AT192" s="54"/>
      <c r="AU192" s="101"/>
      <c r="AV192" s="101"/>
      <c r="AW192" s="54"/>
      <c r="AX192" s="54"/>
      <c r="AY192" s="54">
        <f t="shared" si="97"/>
        <v>0</v>
      </c>
      <c r="AZ192" s="54"/>
      <c r="BA192" s="54"/>
      <c r="BB192" s="54"/>
      <c r="BC192" s="54"/>
      <c r="BD192" s="54"/>
      <c r="BE192" s="106">
        <f t="shared" si="79"/>
        <v>7.7438055967604665E-16</v>
      </c>
      <c r="BF192" s="106">
        <f t="shared" si="80"/>
        <v>8.6042284408449634E-17</v>
      </c>
      <c r="BG192" s="106">
        <f t="shared" si="81"/>
        <v>8.6042284408449632E-16</v>
      </c>
      <c r="BH192" s="106">
        <f t="shared" si="82"/>
        <v>0</v>
      </c>
      <c r="BI192" s="106">
        <f t="shared" si="83"/>
        <v>0</v>
      </c>
      <c r="BJ192" s="106">
        <f t="shared" si="84"/>
        <v>0.19</v>
      </c>
      <c r="BK192" s="106">
        <f t="shared" si="85"/>
        <v>0.02</v>
      </c>
      <c r="BL192" s="106">
        <f t="shared" si="86"/>
        <v>0.21</v>
      </c>
      <c r="BM192" s="106">
        <f t="shared" si="87"/>
        <v>0</v>
      </c>
      <c r="BN192" s="106">
        <f t="shared" si="87"/>
        <v>0</v>
      </c>
      <c r="BO192" s="106">
        <f t="shared" si="88"/>
        <v>0</v>
      </c>
      <c r="BP192" s="106">
        <f t="shared" si="89"/>
        <v>0.19000000000000078</v>
      </c>
      <c r="BQ192" s="106">
        <f t="shared" si="90"/>
        <v>2.0000000000000087E-2</v>
      </c>
      <c r="BR192" s="106">
        <f t="shared" si="91"/>
        <v>0.21000000000000085</v>
      </c>
      <c r="BS192" s="54">
        <v>0</v>
      </c>
      <c r="BT192" s="54">
        <v>0</v>
      </c>
      <c r="BU192" s="54">
        <v>0</v>
      </c>
      <c r="BV192" s="54">
        <f t="shared" si="119"/>
        <v>0</v>
      </c>
      <c r="BW192" s="54">
        <v>0</v>
      </c>
      <c r="BX192" s="54">
        <v>0</v>
      </c>
      <c r="BY192" s="54">
        <v>0</v>
      </c>
      <c r="BZ192" s="54">
        <v>0</v>
      </c>
      <c r="CA192" s="54">
        <v>0</v>
      </c>
      <c r="CB192" s="54">
        <v>0</v>
      </c>
      <c r="CC192" s="54">
        <f t="shared" si="107"/>
        <v>0</v>
      </c>
      <c r="CD192" s="54">
        <f t="shared" si="108"/>
        <v>0</v>
      </c>
      <c r="CE192" s="54">
        <f t="shared" si="109"/>
        <v>0</v>
      </c>
      <c r="CF192" s="45"/>
      <c r="CG192" s="63" t="s">
        <v>40</v>
      </c>
    </row>
    <row r="193" spans="1:85" ht="47.25">
      <c r="A193" s="14">
        <v>38</v>
      </c>
      <c r="B193" s="27" t="s">
        <v>248</v>
      </c>
      <c r="C193" s="120" t="s">
        <v>796</v>
      </c>
      <c r="D193" s="2" t="s">
        <v>27</v>
      </c>
      <c r="E193" s="4" t="s">
        <v>28</v>
      </c>
      <c r="F193" s="4" t="s">
        <v>191</v>
      </c>
      <c r="G193" s="4" t="s">
        <v>191</v>
      </c>
      <c r="H193" s="29">
        <v>3</v>
      </c>
      <c r="I193" s="29">
        <v>4</v>
      </c>
      <c r="J193" s="29">
        <v>3.4000000000000004</v>
      </c>
      <c r="K193" s="29">
        <f t="shared" si="111"/>
        <v>7.4</v>
      </c>
      <c r="L193" s="40" t="s">
        <v>30</v>
      </c>
      <c r="M193" s="40" t="s">
        <v>48</v>
      </c>
      <c r="N193" s="48" t="e">
        <f>IF(#REF!=0,"2018-19","2019-20")</f>
        <v>#REF!</v>
      </c>
      <c r="O193" s="29">
        <v>2.79</v>
      </c>
      <c r="P193" s="29">
        <v>1.02</v>
      </c>
      <c r="Q193" s="29">
        <f t="shared" si="98"/>
        <v>3.81</v>
      </c>
      <c r="R193" s="29">
        <f t="shared" si="116"/>
        <v>1.21</v>
      </c>
      <c r="S193" s="29">
        <f t="shared" si="116"/>
        <v>2.3800000000000003</v>
      </c>
      <c r="T193" s="29">
        <f t="shared" si="110"/>
        <v>3.5900000000000003</v>
      </c>
      <c r="U193" s="29">
        <v>2.3800000000000003</v>
      </c>
      <c r="V193" s="29">
        <v>0</v>
      </c>
      <c r="W193" s="105">
        <v>0</v>
      </c>
      <c r="X193" s="54">
        <f t="shared" si="93"/>
        <v>0</v>
      </c>
      <c r="Y193" s="29">
        <v>0</v>
      </c>
      <c r="Z193" s="105">
        <v>0</v>
      </c>
      <c r="AA193" s="54">
        <f t="shared" si="94"/>
        <v>0</v>
      </c>
      <c r="AB193" s="54">
        <v>0</v>
      </c>
      <c r="AC193" s="54">
        <v>0</v>
      </c>
      <c r="AD193" s="54">
        <v>0</v>
      </c>
      <c r="AE193" s="54">
        <v>1.0900000000000001</v>
      </c>
      <c r="AF193" s="54">
        <v>0.12</v>
      </c>
      <c r="AG193" s="54"/>
      <c r="AH193" s="54">
        <v>0</v>
      </c>
      <c r="AI193" s="54">
        <v>0</v>
      </c>
      <c r="AJ193" s="54">
        <f t="shared" si="117"/>
        <v>0</v>
      </c>
      <c r="AK193" s="54">
        <f t="shared" si="104"/>
        <v>1.0900000000000001</v>
      </c>
      <c r="AL193" s="54">
        <f t="shared" si="105"/>
        <v>0.12</v>
      </c>
      <c r="AM193" s="54">
        <f t="shared" si="106"/>
        <v>1.21</v>
      </c>
      <c r="AN193" s="54"/>
      <c r="AO193" s="54"/>
      <c r="AP193" s="54">
        <f t="shared" si="118"/>
        <v>0</v>
      </c>
      <c r="AQ193" s="54"/>
      <c r="AR193" s="54"/>
      <c r="AS193" s="54"/>
      <c r="AT193" s="54"/>
      <c r="AU193" s="101"/>
      <c r="AV193" s="101"/>
      <c r="AW193" s="54"/>
      <c r="AX193" s="54"/>
      <c r="AY193" s="54">
        <f t="shared" si="97"/>
        <v>0</v>
      </c>
      <c r="AZ193" s="54"/>
      <c r="BA193" s="54"/>
      <c r="BB193" s="54"/>
      <c r="BC193" s="54"/>
      <c r="BD193" s="54"/>
      <c r="BE193" s="106">
        <f t="shared" si="79"/>
        <v>0</v>
      </c>
      <c r="BF193" s="106">
        <f t="shared" si="80"/>
        <v>0</v>
      </c>
      <c r="BG193" s="106">
        <f t="shared" si="81"/>
        <v>0</v>
      </c>
      <c r="BH193" s="106">
        <f t="shared" si="82"/>
        <v>0</v>
      </c>
      <c r="BI193" s="106">
        <f t="shared" si="83"/>
        <v>0</v>
      </c>
      <c r="BJ193" s="106">
        <f t="shared" si="84"/>
        <v>0</v>
      </c>
      <c r="BK193" s="106">
        <f t="shared" si="85"/>
        <v>0</v>
      </c>
      <c r="BL193" s="106">
        <f t="shared" si="86"/>
        <v>0</v>
      </c>
      <c r="BM193" s="106">
        <f t="shared" si="87"/>
        <v>1.0900000000000001</v>
      </c>
      <c r="BN193" s="106">
        <f t="shared" si="87"/>
        <v>0.12</v>
      </c>
      <c r="BO193" s="106">
        <f t="shared" si="88"/>
        <v>1.21</v>
      </c>
      <c r="BP193" s="106">
        <f t="shared" si="89"/>
        <v>1.0900000000000001</v>
      </c>
      <c r="BQ193" s="106">
        <f t="shared" si="90"/>
        <v>0.12</v>
      </c>
      <c r="BR193" s="106">
        <f t="shared" si="91"/>
        <v>1.21</v>
      </c>
      <c r="BS193" s="54">
        <v>0</v>
      </c>
      <c r="BT193" s="54">
        <v>0</v>
      </c>
      <c r="BU193" s="54">
        <v>0</v>
      </c>
      <c r="BV193" s="54">
        <f t="shared" si="119"/>
        <v>0</v>
      </c>
      <c r="BW193" s="54">
        <v>0</v>
      </c>
      <c r="BX193" s="54">
        <v>0</v>
      </c>
      <c r="BY193" s="54">
        <v>0</v>
      </c>
      <c r="BZ193" s="54">
        <v>1.0900000000000001</v>
      </c>
      <c r="CA193" s="54">
        <v>0</v>
      </c>
      <c r="CB193" s="54">
        <v>0</v>
      </c>
      <c r="CC193" s="54">
        <f t="shared" si="107"/>
        <v>1.0900000000000001</v>
      </c>
      <c r="CD193" s="54">
        <f t="shared" si="108"/>
        <v>0</v>
      </c>
      <c r="CE193" s="54">
        <f t="shared" si="109"/>
        <v>1.0900000000000001</v>
      </c>
      <c r="CF193" s="45"/>
      <c r="CG193" s="63" t="s">
        <v>33</v>
      </c>
    </row>
    <row r="194" spans="1:85" ht="31.5">
      <c r="A194" s="14">
        <v>39</v>
      </c>
      <c r="B194" s="27" t="s">
        <v>249</v>
      </c>
      <c r="C194" s="120" t="s">
        <v>796</v>
      </c>
      <c r="D194" s="2" t="s">
        <v>27</v>
      </c>
      <c r="E194" s="4" t="s">
        <v>28</v>
      </c>
      <c r="F194" s="4" t="s">
        <v>191</v>
      </c>
      <c r="G194" s="4" t="s">
        <v>250</v>
      </c>
      <c r="H194" s="29">
        <v>3.5</v>
      </c>
      <c r="I194" s="29">
        <v>4</v>
      </c>
      <c r="J194" s="29">
        <v>1</v>
      </c>
      <c r="K194" s="29">
        <f t="shared" si="111"/>
        <v>5</v>
      </c>
      <c r="L194" s="40" t="s">
        <v>30</v>
      </c>
      <c r="M194" s="40" t="s">
        <v>48</v>
      </c>
      <c r="N194" s="48" t="e">
        <f>IF(#REF!=0,"2018-19","2019-20")</f>
        <v>#REF!</v>
      </c>
      <c r="O194" s="29">
        <v>2.79</v>
      </c>
      <c r="P194" s="29">
        <v>0.56000000000000005</v>
      </c>
      <c r="Q194" s="29">
        <f t="shared" si="98"/>
        <v>3.35</v>
      </c>
      <c r="R194" s="29">
        <f t="shared" si="116"/>
        <v>1.21</v>
      </c>
      <c r="S194" s="29">
        <f t="shared" si="116"/>
        <v>0.43999999999999995</v>
      </c>
      <c r="T194" s="29">
        <f t="shared" si="110"/>
        <v>1.65</v>
      </c>
      <c r="U194" s="29">
        <v>0.43999999999999995</v>
      </c>
      <c r="V194" s="29">
        <v>0</v>
      </c>
      <c r="W194" s="105">
        <v>0</v>
      </c>
      <c r="X194" s="54">
        <f t="shared" si="93"/>
        <v>0</v>
      </c>
      <c r="Y194" s="29">
        <v>0</v>
      </c>
      <c r="Z194" s="105">
        <v>0</v>
      </c>
      <c r="AA194" s="54">
        <f t="shared" si="94"/>
        <v>0</v>
      </c>
      <c r="AB194" s="54">
        <v>0</v>
      </c>
      <c r="AC194" s="54">
        <v>0</v>
      </c>
      <c r="AD194" s="54">
        <v>0</v>
      </c>
      <c r="AE194" s="54">
        <v>1.0900000000000001</v>
      </c>
      <c r="AF194" s="54">
        <v>0.12</v>
      </c>
      <c r="AG194" s="54"/>
      <c r="AH194" s="54">
        <v>0</v>
      </c>
      <c r="AI194" s="54">
        <v>0</v>
      </c>
      <c r="AJ194" s="54">
        <f t="shared" si="117"/>
        <v>0</v>
      </c>
      <c r="AK194" s="54">
        <f t="shared" si="104"/>
        <v>1.0900000000000001</v>
      </c>
      <c r="AL194" s="54">
        <f t="shared" si="105"/>
        <v>0.12</v>
      </c>
      <c r="AM194" s="54">
        <f t="shared" si="106"/>
        <v>1.21</v>
      </c>
      <c r="AN194" s="54">
        <v>0</v>
      </c>
      <c r="AO194" s="54">
        <v>0</v>
      </c>
      <c r="AP194" s="54">
        <f t="shared" si="118"/>
        <v>0</v>
      </c>
      <c r="AQ194" s="54">
        <v>0</v>
      </c>
      <c r="AR194" s="54">
        <v>0</v>
      </c>
      <c r="AS194" s="54">
        <v>0</v>
      </c>
      <c r="AT194" s="54">
        <v>0.01</v>
      </c>
      <c r="AU194" s="101">
        <v>0</v>
      </c>
      <c r="AV194" s="101"/>
      <c r="AW194" s="54"/>
      <c r="AX194" s="54"/>
      <c r="AY194" s="54">
        <f t="shared" si="97"/>
        <v>0</v>
      </c>
      <c r="AZ194" s="54"/>
      <c r="BA194" s="54"/>
      <c r="BB194" s="54"/>
      <c r="BC194" s="54"/>
      <c r="BD194" s="54"/>
      <c r="BE194" s="106">
        <f t="shared" si="79"/>
        <v>0</v>
      </c>
      <c r="BF194" s="106">
        <f t="shared" si="80"/>
        <v>0</v>
      </c>
      <c r="BG194" s="106">
        <f t="shared" si="81"/>
        <v>0</v>
      </c>
      <c r="BH194" s="106">
        <f t="shared" si="82"/>
        <v>0</v>
      </c>
      <c r="BI194" s="106">
        <f t="shared" si="83"/>
        <v>0</v>
      </c>
      <c r="BJ194" s="106">
        <f t="shared" si="84"/>
        <v>0</v>
      </c>
      <c r="BK194" s="106">
        <f t="shared" si="85"/>
        <v>0</v>
      </c>
      <c r="BL194" s="106">
        <f t="shared" si="86"/>
        <v>0</v>
      </c>
      <c r="BM194" s="106">
        <f t="shared" si="87"/>
        <v>1.08</v>
      </c>
      <c r="BN194" s="106">
        <f t="shared" si="87"/>
        <v>0.12</v>
      </c>
      <c r="BO194" s="106">
        <f t="shared" si="88"/>
        <v>1.2000000000000002</v>
      </c>
      <c r="BP194" s="106">
        <f t="shared" si="89"/>
        <v>1.08</v>
      </c>
      <c r="BQ194" s="106">
        <f t="shared" si="90"/>
        <v>0.12</v>
      </c>
      <c r="BR194" s="106">
        <f t="shared" si="91"/>
        <v>1.2000000000000002</v>
      </c>
      <c r="BS194" s="54">
        <v>0</v>
      </c>
      <c r="BT194" s="54">
        <v>0</v>
      </c>
      <c r="BU194" s="54">
        <v>0</v>
      </c>
      <c r="BV194" s="54">
        <f t="shared" si="119"/>
        <v>0</v>
      </c>
      <c r="BW194" s="54">
        <v>0</v>
      </c>
      <c r="BX194" s="54">
        <v>0</v>
      </c>
      <c r="BY194" s="54">
        <v>0</v>
      </c>
      <c r="BZ194" s="54">
        <v>1.0900000000000001</v>
      </c>
      <c r="CA194" s="54">
        <v>0</v>
      </c>
      <c r="CB194" s="54">
        <v>0</v>
      </c>
      <c r="CC194" s="54">
        <f t="shared" si="107"/>
        <v>1.0900000000000001</v>
      </c>
      <c r="CD194" s="54">
        <f t="shared" si="108"/>
        <v>0</v>
      </c>
      <c r="CE194" s="54">
        <f t="shared" si="109"/>
        <v>1.0900000000000001</v>
      </c>
      <c r="CF194" s="45"/>
      <c r="CG194" s="63" t="s">
        <v>33</v>
      </c>
    </row>
    <row r="195" spans="1:85" ht="31.5">
      <c r="A195" s="14">
        <v>40</v>
      </c>
      <c r="B195" s="27" t="s">
        <v>251</v>
      </c>
      <c r="C195" s="120" t="s">
        <v>796</v>
      </c>
      <c r="D195" s="2" t="s">
        <v>27</v>
      </c>
      <c r="E195" s="4" t="s">
        <v>28</v>
      </c>
      <c r="F195" s="4" t="s">
        <v>191</v>
      </c>
      <c r="G195" s="4" t="s">
        <v>224</v>
      </c>
      <c r="H195" s="29">
        <v>2.5</v>
      </c>
      <c r="I195" s="29">
        <v>8</v>
      </c>
      <c r="J195" s="29">
        <v>2</v>
      </c>
      <c r="K195" s="29">
        <f t="shared" si="111"/>
        <v>10</v>
      </c>
      <c r="L195" s="40" t="s">
        <v>30</v>
      </c>
      <c r="M195" s="40" t="s">
        <v>48</v>
      </c>
      <c r="N195" s="48" t="e">
        <f>IF(#REF!=0,"2018-19","2019-20")</f>
        <v>#REF!</v>
      </c>
      <c r="O195" s="29">
        <v>0.86</v>
      </c>
      <c r="P195" s="29">
        <v>0</v>
      </c>
      <c r="Q195" s="29">
        <f t="shared" si="98"/>
        <v>0.86</v>
      </c>
      <c r="R195" s="29">
        <f t="shared" si="116"/>
        <v>7.14</v>
      </c>
      <c r="S195" s="29">
        <f t="shared" si="116"/>
        <v>2</v>
      </c>
      <c r="T195" s="29">
        <f t="shared" si="110"/>
        <v>9.14</v>
      </c>
      <c r="U195" s="29">
        <v>2</v>
      </c>
      <c r="V195" s="29">
        <v>0</v>
      </c>
      <c r="W195" s="105">
        <v>0</v>
      </c>
      <c r="X195" s="54">
        <f t="shared" si="93"/>
        <v>0</v>
      </c>
      <c r="Y195" s="29">
        <v>0</v>
      </c>
      <c r="Z195" s="105">
        <v>0</v>
      </c>
      <c r="AA195" s="54">
        <f t="shared" si="94"/>
        <v>0</v>
      </c>
      <c r="AB195" s="54">
        <v>0</v>
      </c>
      <c r="AC195" s="54">
        <v>5.34</v>
      </c>
      <c r="AD195" s="54">
        <v>0.59</v>
      </c>
      <c r="AE195" s="54">
        <v>1.0900000000000001</v>
      </c>
      <c r="AF195" s="54">
        <v>0.12</v>
      </c>
      <c r="AG195" s="54"/>
      <c r="AH195" s="54">
        <v>0</v>
      </c>
      <c r="AI195" s="54">
        <v>0</v>
      </c>
      <c r="AJ195" s="54">
        <f t="shared" si="117"/>
        <v>0</v>
      </c>
      <c r="AK195" s="54">
        <f t="shared" si="104"/>
        <v>6.43</v>
      </c>
      <c r="AL195" s="54">
        <f t="shared" si="105"/>
        <v>0.71</v>
      </c>
      <c r="AM195" s="54">
        <f t="shared" si="106"/>
        <v>7.14</v>
      </c>
      <c r="AN195" s="54"/>
      <c r="AO195" s="54"/>
      <c r="AP195" s="54">
        <f t="shared" si="118"/>
        <v>0</v>
      </c>
      <c r="AQ195" s="54"/>
      <c r="AR195" s="54"/>
      <c r="AS195" s="54"/>
      <c r="AT195" s="54"/>
      <c r="AU195" s="101"/>
      <c r="AV195" s="101"/>
      <c r="AW195" s="54"/>
      <c r="AX195" s="54"/>
      <c r="AY195" s="54">
        <f t="shared" si="97"/>
        <v>0</v>
      </c>
      <c r="AZ195" s="54"/>
      <c r="BA195" s="54"/>
      <c r="BB195" s="54"/>
      <c r="BC195" s="54"/>
      <c r="BD195" s="54"/>
      <c r="BE195" s="106">
        <f t="shared" si="79"/>
        <v>0</v>
      </c>
      <c r="BF195" s="106">
        <f t="shared" si="80"/>
        <v>0</v>
      </c>
      <c r="BG195" s="106">
        <f t="shared" si="81"/>
        <v>0</v>
      </c>
      <c r="BH195" s="106">
        <f t="shared" si="82"/>
        <v>0</v>
      </c>
      <c r="BI195" s="106">
        <f t="shared" si="83"/>
        <v>0</v>
      </c>
      <c r="BJ195" s="106">
        <f t="shared" si="84"/>
        <v>5.34</v>
      </c>
      <c r="BK195" s="106">
        <f t="shared" si="85"/>
        <v>0.59</v>
      </c>
      <c r="BL195" s="106">
        <f t="shared" si="86"/>
        <v>5.93</v>
      </c>
      <c r="BM195" s="106">
        <f t="shared" si="87"/>
        <v>1.0900000000000001</v>
      </c>
      <c r="BN195" s="106">
        <f t="shared" si="87"/>
        <v>0.12</v>
      </c>
      <c r="BO195" s="106">
        <f t="shared" si="88"/>
        <v>1.21</v>
      </c>
      <c r="BP195" s="106">
        <f t="shared" si="89"/>
        <v>6.43</v>
      </c>
      <c r="BQ195" s="106">
        <f t="shared" si="90"/>
        <v>0.71</v>
      </c>
      <c r="BR195" s="106">
        <f t="shared" si="91"/>
        <v>7.14</v>
      </c>
      <c r="BS195" s="54">
        <v>0</v>
      </c>
      <c r="BT195" s="54">
        <v>0</v>
      </c>
      <c r="BU195" s="54">
        <v>0</v>
      </c>
      <c r="BV195" s="54">
        <f t="shared" si="119"/>
        <v>0</v>
      </c>
      <c r="BW195" s="54">
        <v>0</v>
      </c>
      <c r="BX195" s="54">
        <v>0</v>
      </c>
      <c r="BY195" s="54">
        <v>0</v>
      </c>
      <c r="BZ195" s="54">
        <v>0</v>
      </c>
      <c r="CA195" s="54">
        <v>0</v>
      </c>
      <c r="CB195" s="54">
        <v>0</v>
      </c>
      <c r="CC195" s="54">
        <f t="shared" si="107"/>
        <v>0</v>
      </c>
      <c r="CD195" s="54">
        <f t="shared" si="108"/>
        <v>0</v>
      </c>
      <c r="CE195" s="54">
        <f t="shared" si="109"/>
        <v>0</v>
      </c>
      <c r="CF195" s="45"/>
      <c r="CG195" s="63" t="s">
        <v>40</v>
      </c>
    </row>
    <row r="196" spans="1:85" ht="63">
      <c r="A196" s="14">
        <v>41</v>
      </c>
      <c r="B196" s="27" t="s">
        <v>252</v>
      </c>
      <c r="C196" s="120" t="s">
        <v>796</v>
      </c>
      <c r="D196" s="2" t="s">
        <v>27</v>
      </c>
      <c r="E196" s="4" t="s">
        <v>28</v>
      </c>
      <c r="F196" s="4" t="s">
        <v>191</v>
      </c>
      <c r="G196" s="4" t="s">
        <v>192</v>
      </c>
      <c r="H196" s="29">
        <v>2.5</v>
      </c>
      <c r="I196" s="29">
        <v>4</v>
      </c>
      <c r="J196" s="29">
        <v>1</v>
      </c>
      <c r="K196" s="29">
        <f t="shared" si="111"/>
        <v>5</v>
      </c>
      <c r="L196" s="40" t="s">
        <v>30</v>
      </c>
      <c r="M196" s="40" t="s">
        <v>48</v>
      </c>
      <c r="N196" s="48" t="e">
        <f>IF(#REF!=0,"2018-19","2019-20")</f>
        <v>#REF!</v>
      </c>
      <c r="O196" s="29">
        <v>2.79</v>
      </c>
      <c r="P196" s="29">
        <v>0.55000000000000004</v>
      </c>
      <c r="Q196" s="29">
        <f t="shared" si="98"/>
        <v>3.34</v>
      </c>
      <c r="R196" s="29">
        <f t="shared" si="116"/>
        <v>1.21</v>
      </c>
      <c r="S196" s="29">
        <f t="shared" si="116"/>
        <v>0.44999999999999996</v>
      </c>
      <c r="T196" s="29">
        <f t="shared" si="110"/>
        <v>1.66</v>
      </c>
      <c r="U196" s="29">
        <v>0.44999999999999996</v>
      </c>
      <c r="V196" s="29">
        <v>0</v>
      </c>
      <c r="W196" s="105">
        <v>0</v>
      </c>
      <c r="X196" s="54">
        <f t="shared" si="93"/>
        <v>0</v>
      </c>
      <c r="Y196" s="29">
        <v>0</v>
      </c>
      <c r="Z196" s="105">
        <v>0</v>
      </c>
      <c r="AA196" s="54">
        <f t="shared" si="94"/>
        <v>0</v>
      </c>
      <c r="AB196" s="54">
        <v>0</v>
      </c>
      <c r="AC196" s="54">
        <v>0</v>
      </c>
      <c r="AD196" s="54">
        <v>0</v>
      </c>
      <c r="AE196" s="54">
        <v>1.0900000000000001</v>
      </c>
      <c r="AF196" s="54">
        <v>0.12</v>
      </c>
      <c r="AG196" s="54"/>
      <c r="AH196" s="54">
        <v>0</v>
      </c>
      <c r="AI196" s="54">
        <v>0</v>
      </c>
      <c r="AJ196" s="54">
        <f t="shared" si="117"/>
        <v>0</v>
      </c>
      <c r="AK196" s="54">
        <f t="shared" si="104"/>
        <v>1.0900000000000001</v>
      </c>
      <c r="AL196" s="54">
        <f t="shared" si="105"/>
        <v>0.12</v>
      </c>
      <c r="AM196" s="54">
        <f t="shared" si="106"/>
        <v>1.21</v>
      </c>
      <c r="AN196" s="54"/>
      <c r="AO196" s="54"/>
      <c r="AP196" s="54">
        <f t="shared" si="118"/>
        <v>0</v>
      </c>
      <c r="AQ196" s="54"/>
      <c r="AR196" s="54"/>
      <c r="AS196" s="54"/>
      <c r="AT196" s="54"/>
      <c r="AU196" s="101"/>
      <c r="AV196" s="101"/>
      <c r="AW196" s="54"/>
      <c r="AX196" s="54"/>
      <c r="AY196" s="54">
        <f t="shared" si="97"/>
        <v>0</v>
      </c>
      <c r="AZ196" s="54"/>
      <c r="BA196" s="54"/>
      <c r="BB196" s="54"/>
      <c r="BC196" s="54"/>
      <c r="BD196" s="54"/>
      <c r="BE196" s="106">
        <f t="shared" si="79"/>
        <v>0</v>
      </c>
      <c r="BF196" s="106">
        <f t="shared" si="80"/>
        <v>0</v>
      </c>
      <c r="BG196" s="106">
        <f t="shared" si="81"/>
        <v>0</v>
      </c>
      <c r="BH196" s="106">
        <f t="shared" si="82"/>
        <v>0</v>
      </c>
      <c r="BI196" s="106">
        <f t="shared" si="83"/>
        <v>0</v>
      </c>
      <c r="BJ196" s="106">
        <f t="shared" si="84"/>
        <v>0</v>
      </c>
      <c r="BK196" s="106">
        <f t="shared" si="85"/>
        <v>0</v>
      </c>
      <c r="BL196" s="106">
        <f t="shared" si="86"/>
        <v>0</v>
      </c>
      <c r="BM196" s="106">
        <f t="shared" si="87"/>
        <v>1.0900000000000001</v>
      </c>
      <c r="BN196" s="106">
        <f t="shared" si="87"/>
        <v>0.12</v>
      </c>
      <c r="BO196" s="106">
        <f t="shared" si="88"/>
        <v>1.21</v>
      </c>
      <c r="BP196" s="106">
        <f t="shared" si="89"/>
        <v>1.0900000000000001</v>
      </c>
      <c r="BQ196" s="106">
        <f t="shared" si="90"/>
        <v>0.12</v>
      </c>
      <c r="BR196" s="106">
        <f t="shared" si="91"/>
        <v>1.21</v>
      </c>
      <c r="BS196" s="54">
        <v>0</v>
      </c>
      <c r="BT196" s="54">
        <v>0</v>
      </c>
      <c r="BU196" s="54">
        <v>0</v>
      </c>
      <c r="BV196" s="54">
        <f t="shared" si="119"/>
        <v>0</v>
      </c>
      <c r="BW196" s="54">
        <v>0</v>
      </c>
      <c r="BX196" s="54">
        <v>0</v>
      </c>
      <c r="BY196" s="54">
        <v>0</v>
      </c>
      <c r="BZ196" s="54">
        <v>1.0900000000000001</v>
      </c>
      <c r="CA196" s="54">
        <v>0</v>
      </c>
      <c r="CB196" s="54">
        <v>0</v>
      </c>
      <c r="CC196" s="54">
        <f t="shared" si="107"/>
        <v>1.0900000000000001</v>
      </c>
      <c r="CD196" s="54">
        <f t="shared" si="108"/>
        <v>0</v>
      </c>
      <c r="CE196" s="54">
        <f t="shared" si="109"/>
        <v>1.0900000000000001</v>
      </c>
      <c r="CF196" s="45"/>
      <c r="CG196" s="63" t="s">
        <v>33</v>
      </c>
    </row>
    <row r="197" spans="1:85" ht="47.25">
      <c r="A197" s="14">
        <v>42</v>
      </c>
      <c r="B197" s="27" t="s">
        <v>253</v>
      </c>
      <c r="C197" s="120" t="s">
        <v>796</v>
      </c>
      <c r="D197" s="2" t="s">
        <v>27</v>
      </c>
      <c r="E197" s="4" t="s">
        <v>28</v>
      </c>
      <c r="F197" s="4" t="s">
        <v>191</v>
      </c>
      <c r="G197" s="4" t="s">
        <v>191</v>
      </c>
      <c r="H197" s="29">
        <v>3</v>
      </c>
      <c r="I197" s="29">
        <v>5.88</v>
      </c>
      <c r="J197" s="29">
        <v>0.94</v>
      </c>
      <c r="K197" s="29">
        <f t="shared" si="111"/>
        <v>6.82</v>
      </c>
      <c r="L197" s="40" t="s">
        <v>30</v>
      </c>
      <c r="M197" s="40" t="s">
        <v>58</v>
      </c>
      <c r="N197" s="48" t="e">
        <f>IF(#REF!=0,"2018-19","2019-20")</f>
        <v>#REF!</v>
      </c>
      <c r="O197" s="29">
        <v>0</v>
      </c>
      <c r="P197" s="29">
        <v>0</v>
      </c>
      <c r="Q197" s="29">
        <f t="shared" si="98"/>
        <v>0</v>
      </c>
      <c r="R197" s="29">
        <f t="shared" si="116"/>
        <v>5.88</v>
      </c>
      <c r="S197" s="29">
        <f t="shared" si="116"/>
        <v>0.94</v>
      </c>
      <c r="T197" s="29">
        <f t="shared" si="110"/>
        <v>6.82</v>
      </c>
      <c r="U197" s="29">
        <v>2</v>
      </c>
      <c r="V197" s="29">
        <v>2.7</v>
      </c>
      <c r="W197" s="105">
        <v>0.30000000000000004</v>
      </c>
      <c r="X197" s="54">
        <f t="shared" si="93"/>
        <v>3</v>
      </c>
      <c r="Y197" s="29">
        <v>2.7</v>
      </c>
      <c r="Z197" s="105">
        <v>0.30000000000000004</v>
      </c>
      <c r="AA197" s="54">
        <f t="shared" si="94"/>
        <v>3</v>
      </c>
      <c r="AB197" s="54">
        <v>0</v>
      </c>
      <c r="AC197" s="54">
        <v>0</v>
      </c>
      <c r="AD197" s="54">
        <v>0</v>
      </c>
      <c r="AE197" s="54">
        <v>0</v>
      </c>
      <c r="AF197" s="54">
        <v>0</v>
      </c>
      <c r="AG197" s="54"/>
      <c r="AH197" s="54">
        <v>0</v>
      </c>
      <c r="AI197" s="54">
        <v>0</v>
      </c>
      <c r="AJ197" s="54">
        <f t="shared" si="117"/>
        <v>0</v>
      </c>
      <c r="AK197" s="54">
        <f t="shared" si="104"/>
        <v>2.7</v>
      </c>
      <c r="AL197" s="54">
        <f t="shared" si="105"/>
        <v>0.30000000000000004</v>
      </c>
      <c r="AM197" s="54">
        <f t="shared" si="106"/>
        <v>3</v>
      </c>
      <c r="AN197" s="54"/>
      <c r="AO197" s="54"/>
      <c r="AP197" s="54">
        <f t="shared" si="118"/>
        <v>0</v>
      </c>
      <c r="AQ197" s="54"/>
      <c r="AR197" s="54"/>
      <c r="AS197" s="54"/>
      <c r="AT197" s="54"/>
      <c r="AU197" s="101"/>
      <c r="AV197" s="101"/>
      <c r="AW197" s="54"/>
      <c r="AX197" s="54"/>
      <c r="AY197" s="54">
        <f t="shared" si="97"/>
        <v>0</v>
      </c>
      <c r="AZ197" s="54"/>
      <c r="BA197" s="54"/>
      <c r="BB197" s="54"/>
      <c r="BC197" s="54"/>
      <c r="BD197" s="54"/>
      <c r="BE197" s="106">
        <f t="shared" si="79"/>
        <v>2.7</v>
      </c>
      <c r="BF197" s="106">
        <f t="shared" si="80"/>
        <v>0.30000000000000004</v>
      </c>
      <c r="BG197" s="106">
        <f t="shared" si="81"/>
        <v>3</v>
      </c>
      <c r="BH197" s="106">
        <f t="shared" si="82"/>
        <v>0</v>
      </c>
      <c r="BI197" s="106">
        <f t="shared" si="83"/>
        <v>0</v>
      </c>
      <c r="BJ197" s="106">
        <f t="shared" si="84"/>
        <v>0</v>
      </c>
      <c r="BK197" s="106">
        <f t="shared" si="85"/>
        <v>0</v>
      </c>
      <c r="BL197" s="106">
        <f t="shared" si="86"/>
        <v>0</v>
      </c>
      <c r="BM197" s="106">
        <f t="shared" si="87"/>
        <v>0</v>
      </c>
      <c r="BN197" s="106">
        <f t="shared" si="87"/>
        <v>0</v>
      </c>
      <c r="BO197" s="106">
        <f t="shared" si="88"/>
        <v>0</v>
      </c>
      <c r="BP197" s="106">
        <f t="shared" si="89"/>
        <v>2.7</v>
      </c>
      <c r="BQ197" s="106">
        <f t="shared" si="90"/>
        <v>0.30000000000000004</v>
      </c>
      <c r="BR197" s="106">
        <f t="shared" si="91"/>
        <v>3</v>
      </c>
      <c r="BS197" s="54">
        <v>0</v>
      </c>
      <c r="BT197" s="54">
        <v>0</v>
      </c>
      <c r="BU197" s="54">
        <v>0</v>
      </c>
      <c r="BV197" s="54">
        <f t="shared" si="119"/>
        <v>0</v>
      </c>
      <c r="BW197" s="54">
        <v>0</v>
      </c>
      <c r="BX197" s="54">
        <v>0</v>
      </c>
      <c r="BY197" s="54">
        <v>0</v>
      </c>
      <c r="BZ197" s="54">
        <v>0</v>
      </c>
      <c r="CA197" s="54">
        <v>0</v>
      </c>
      <c r="CB197" s="54">
        <v>0</v>
      </c>
      <c r="CC197" s="54">
        <f t="shared" si="107"/>
        <v>0</v>
      </c>
      <c r="CD197" s="54">
        <f t="shared" si="108"/>
        <v>0</v>
      </c>
      <c r="CE197" s="54">
        <f t="shared" si="109"/>
        <v>0</v>
      </c>
      <c r="CF197" s="45"/>
      <c r="CG197" s="64" t="s">
        <v>40</v>
      </c>
    </row>
    <row r="198" spans="1:85" ht="47.25">
      <c r="A198" s="14">
        <v>43</v>
      </c>
      <c r="B198" s="27" t="s">
        <v>254</v>
      </c>
      <c r="C198" s="120" t="s">
        <v>796</v>
      </c>
      <c r="D198" s="2" t="s">
        <v>27</v>
      </c>
      <c r="E198" s="4" t="s">
        <v>28</v>
      </c>
      <c r="F198" s="4" t="s">
        <v>191</v>
      </c>
      <c r="G198" s="4" t="s">
        <v>196</v>
      </c>
      <c r="H198" s="29">
        <v>2</v>
      </c>
      <c r="I198" s="29">
        <v>4</v>
      </c>
      <c r="J198" s="29">
        <v>1</v>
      </c>
      <c r="K198" s="29">
        <f t="shared" si="111"/>
        <v>5</v>
      </c>
      <c r="L198" s="40" t="s">
        <v>30</v>
      </c>
      <c r="M198" s="40" t="s">
        <v>48</v>
      </c>
      <c r="N198" s="48" t="e">
        <f>IF(#REF!=0,"2018-19","2019-20")</f>
        <v>#REF!</v>
      </c>
      <c r="O198" s="29">
        <v>2.79</v>
      </c>
      <c r="P198" s="29">
        <v>0</v>
      </c>
      <c r="Q198" s="29">
        <f t="shared" si="98"/>
        <v>2.79</v>
      </c>
      <c r="R198" s="29">
        <f t="shared" si="116"/>
        <v>1.21</v>
      </c>
      <c r="S198" s="29">
        <f t="shared" si="116"/>
        <v>1</v>
      </c>
      <c r="T198" s="29">
        <f t="shared" si="110"/>
        <v>2.21</v>
      </c>
      <c r="U198" s="29">
        <v>1</v>
      </c>
      <c r="V198" s="29">
        <v>0</v>
      </c>
      <c r="W198" s="105">
        <v>0</v>
      </c>
      <c r="X198" s="54">
        <f t="shared" si="93"/>
        <v>0</v>
      </c>
      <c r="Y198" s="29">
        <v>0</v>
      </c>
      <c r="Z198" s="105">
        <v>0</v>
      </c>
      <c r="AA198" s="54">
        <f t="shared" si="94"/>
        <v>0</v>
      </c>
      <c r="AB198" s="54">
        <v>0</v>
      </c>
      <c r="AC198" s="54">
        <v>0</v>
      </c>
      <c r="AD198" s="54">
        <v>0</v>
      </c>
      <c r="AE198" s="54">
        <v>1.0900000000000001</v>
      </c>
      <c r="AF198" s="54">
        <v>0.12</v>
      </c>
      <c r="AG198" s="54"/>
      <c r="AH198" s="54">
        <v>0</v>
      </c>
      <c r="AI198" s="54">
        <v>0</v>
      </c>
      <c r="AJ198" s="54">
        <f t="shared" si="117"/>
        <v>0</v>
      </c>
      <c r="AK198" s="54">
        <f t="shared" si="104"/>
        <v>1.0900000000000001</v>
      </c>
      <c r="AL198" s="54">
        <f t="shared" si="105"/>
        <v>0.12</v>
      </c>
      <c r="AM198" s="54">
        <f t="shared" si="106"/>
        <v>1.21</v>
      </c>
      <c r="AN198" s="54"/>
      <c r="AO198" s="54"/>
      <c r="AP198" s="54">
        <f t="shared" si="118"/>
        <v>0</v>
      </c>
      <c r="AQ198" s="54"/>
      <c r="AR198" s="54"/>
      <c r="AS198" s="54"/>
      <c r="AT198" s="54"/>
      <c r="AU198" s="101"/>
      <c r="AV198" s="101"/>
      <c r="AW198" s="54"/>
      <c r="AX198" s="54"/>
      <c r="AY198" s="54">
        <f t="shared" si="97"/>
        <v>0</v>
      </c>
      <c r="AZ198" s="54"/>
      <c r="BA198" s="54"/>
      <c r="BB198" s="54"/>
      <c r="BC198" s="54"/>
      <c r="BD198" s="54"/>
      <c r="BE198" s="106">
        <f t="shared" si="79"/>
        <v>0</v>
      </c>
      <c r="BF198" s="106">
        <f t="shared" si="80"/>
        <v>0</v>
      </c>
      <c r="BG198" s="106">
        <f t="shared" si="81"/>
        <v>0</v>
      </c>
      <c r="BH198" s="106">
        <f t="shared" si="82"/>
        <v>0</v>
      </c>
      <c r="BI198" s="106">
        <f t="shared" si="83"/>
        <v>0</v>
      </c>
      <c r="BJ198" s="106">
        <f t="shared" si="84"/>
        <v>0</v>
      </c>
      <c r="BK198" s="106">
        <f t="shared" si="85"/>
        <v>0</v>
      </c>
      <c r="BL198" s="106">
        <f t="shared" si="86"/>
        <v>0</v>
      </c>
      <c r="BM198" s="106">
        <f t="shared" si="87"/>
        <v>1.0900000000000001</v>
      </c>
      <c r="BN198" s="106">
        <f t="shared" si="87"/>
        <v>0.12</v>
      </c>
      <c r="BO198" s="106">
        <f t="shared" si="88"/>
        <v>1.21</v>
      </c>
      <c r="BP198" s="106">
        <f t="shared" si="89"/>
        <v>1.0900000000000001</v>
      </c>
      <c r="BQ198" s="106">
        <f t="shared" si="90"/>
        <v>0.12</v>
      </c>
      <c r="BR198" s="106">
        <f t="shared" si="91"/>
        <v>1.21</v>
      </c>
      <c r="BS198" s="54">
        <v>0</v>
      </c>
      <c r="BT198" s="54">
        <v>0</v>
      </c>
      <c r="BU198" s="54">
        <v>0</v>
      </c>
      <c r="BV198" s="54">
        <f t="shared" si="119"/>
        <v>0</v>
      </c>
      <c r="BW198" s="54">
        <v>0</v>
      </c>
      <c r="BX198" s="54">
        <v>0</v>
      </c>
      <c r="BY198" s="54">
        <v>0</v>
      </c>
      <c r="BZ198" s="54">
        <v>1.0900000000000001</v>
      </c>
      <c r="CA198" s="54">
        <v>0.12</v>
      </c>
      <c r="CB198" s="54">
        <v>0</v>
      </c>
      <c r="CC198" s="54">
        <f t="shared" si="107"/>
        <v>1.0900000000000001</v>
      </c>
      <c r="CD198" s="54">
        <f t="shared" si="108"/>
        <v>0.12</v>
      </c>
      <c r="CE198" s="54">
        <f t="shared" si="109"/>
        <v>1.21</v>
      </c>
      <c r="CF198" s="45"/>
      <c r="CG198" s="63" t="s">
        <v>33</v>
      </c>
    </row>
    <row r="199" spans="1:85" ht="31.5">
      <c r="A199" s="14">
        <v>44</v>
      </c>
      <c r="B199" s="27" t="s">
        <v>255</v>
      </c>
      <c r="C199" s="120" t="s">
        <v>796</v>
      </c>
      <c r="D199" s="2" t="s">
        <v>27</v>
      </c>
      <c r="E199" s="4" t="s">
        <v>28</v>
      </c>
      <c r="F199" s="4" t="s">
        <v>191</v>
      </c>
      <c r="G199" s="4" t="s">
        <v>288</v>
      </c>
      <c r="H199" s="29">
        <v>3</v>
      </c>
      <c r="I199" s="29">
        <v>4</v>
      </c>
      <c r="J199" s="29">
        <v>1</v>
      </c>
      <c r="K199" s="29">
        <f t="shared" si="111"/>
        <v>5</v>
      </c>
      <c r="L199" s="40" t="s">
        <v>30</v>
      </c>
      <c r="M199" s="40" t="s">
        <v>48</v>
      </c>
      <c r="N199" s="48" t="e">
        <f>IF(#REF!=0,"2018-19","2019-20")</f>
        <v>#REF!</v>
      </c>
      <c r="O199" s="29">
        <v>2.79</v>
      </c>
      <c r="P199" s="29">
        <v>0</v>
      </c>
      <c r="Q199" s="29">
        <f t="shared" si="98"/>
        <v>2.79</v>
      </c>
      <c r="R199" s="29">
        <f t="shared" si="116"/>
        <v>1.21</v>
      </c>
      <c r="S199" s="29">
        <f t="shared" si="116"/>
        <v>1</v>
      </c>
      <c r="T199" s="29">
        <f t="shared" si="110"/>
        <v>2.21</v>
      </c>
      <c r="U199" s="29">
        <v>1</v>
      </c>
      <c r="V199" s="29">
        <v>0</v>
      </c>
      <c r="W199" s="105">
        <v>0</v>
      </c>
      <c r="X199" s="54">
        <f t="shared" si="93"/>
        <v>0</v>
      </c>
      <c r="Y199" s="29">
        <v>0</v>
      </c>
      <c r="Z199" s="105">
        <v>0</v>
      </c>
      <c r="AA199" s="54">
        <f t="shared" si="94"/>
        <v>0</v>
      </c>
      <c r="AB199" s="54">
        <v>0</v>
      </c>
      <c r="AC199" s="54">
        <v>0</v>
      </c>
      <c r="AD199" s="54">
        <v>0</v>
      </c>
      <c r="AE199" s="54">
        <v>1.0900000000000001</v>
      </c>
      <c r="AF199" s="54">
        <v>0.12</v>
      </c>
      <c r="AG199" s="54"/>
      <c r="AH199" s="54">
        <v>0</v>
      </c>
      <c r="AI199" s="54">
        <v>0</v>
      </c>
      <c r="AJ199" s="54">
        <f t="shared" si="117"/>
        <v>0</v>
      </c>
      <c r="AK199" s="54">
        <f t="shared" si="104"/>
        <v>1.0900000000000001</v>
      </c>
      <c r="AL199" s="54">
        <f t="shared" si="105"/>
        <v>0.12</v>
      </c>
      <c r="AM199" s="54">
        <f t="shared" si="106"/>
        <v>1.21</v>
      </c>
      <c r="AN199" s="54"/>
      <c r="AO199" s="54"/>
      <c r="AP199" s="54">
        <f t="shared" si="118"/>
        <v>0</v>
      </c>
      <c r="AQ199" s="54"/>
      <c r="AR199" s="54"/>
      <c r="AS199" s="54"/>
      <c r="AT199" s="54"/>
      <c r="AU199" s="101"/>
      <c r="AV199" s="101"/>
      <c r="AW199" s="54"/>
      <c r="AX199" s="54"/>
      <c r="AY199" s="54">
        <f t="shared" si="97"/>
        <v>0</v>
      </c>
      <c r="AZ199" s="54"/>
      <c r="BA199" s="54"/>
      <c r="BB199" s="54"/>
      <c r="BC199" s="54"/>
      <c r="BD199" s="54"/>
      <c r="BE199" s="106">
        <f t="shared" si="79"/>
        <v>0</v>
      </c>
      <c r="BF199" s="106">
        <f t="shared" si="80"/>
        <v>0</v>
      </c>
      <c r="BG199" s="106">
        <f t="shared" si="81"/>
        <v>0</v>
      </c>
      <c r="BH199" s="106">
        <f t="shared" si="82"/>
        <v>0</v>
      </c>
      <c r="BI199" s="106">
        <f t="shared" si="83"/>
        <v>0</v>
      </c>
      <c r="BJ199" s="106">
        <f t="shared" si="84"/>
        <v>0</v>
      </c>
      <c r="BK199" s="106">
        <f t="shared" si="85"/>
        <v>0</v>
      </c>
      <c r="BL199" s="106">
        <f t="shared" si="86"/>
        <v>0</v>
      </c>
      <c r="BM199" s="106">
        <f t="shared" si="87"/>
        <v>1.0900000000000001</v>
      </c>
      <c r="BN199" s="106">
        <f t="shared" si="87"/>
        <v>0.12</v>
      </c>
      <c r="BO199" s="106">
        <f t="shared" si="88"/>
        <v>1.21</v>
      </c>
      <c r="BP199" s="106">
        <f t="shared" si="89"/>
        <v>1.0900000000000001</v>
      </c>
      <c r="BQ199" s="106">
        <f t="shared" si="90"/>
        <v>0.12</v>
      </c>
      <c r="BR199" s="106">
        <f t="shared" si="91"/>
        <v>1.21</v>
      </c>
      <c r="BS199" s="54">
        <v>0</v>
      </c>
      <c r="BT199" s="54">
        <v>0</v>
      </c>
      <c r="BU199" s="54">
        <v>0</v>
      </c>
      <c r="BV199" s="54">
        <f t="shared" si="119"/>
        <v>0</v>
      </c>
      <c r="BW199" s="54">
        <v>0</v>
      </c>
      <c r="BX199" s="54">
        <v>0</v>
      </c>
      <c r="BY199" s="54">
        <v>0</v>
      </c>
      <c r="BZ199" s="54">
        <v>1.0900000000000001</v>
      </c>
      <c r="CA199" s="54">
        <v>0.12</v>
      </c>
      <c r="CB199" s="54">
        <v>0</v>
      </c>
      <c r="CC199" s="54">
        <f t="shared" si="107"/>
        <v>1.0900000000000001</v>
      </c>
      <c r="CD199" s="54">
        <f t="shared" si="108"/>
        <v>0.12</v>
      </c>
      <c r="CE199" s="54">
        <f t="shared" si="109"/>
        <v>1.21</v>
      </c>
      <c r="CF199" s="45"/>
      <c r="CG199" s="63" t="s">
        <v>33</v>
      </c>
    </row>
    <row r="200" spans="1:85" ht="31.5">
      <c r="A200" s="14">
        <v>45</v>
      </c>
      <c r="B200" s="27" t="s">
        <v>256</v>
      </c>
      <c r="C200" s="120" t="s">
        <v>796</v>
      </c>
      <c r="D200" s="2" t="s">
        <v>27</v>
      </c>
      <c r="E200" s="4" t="s">
        <v>28</v>
      </c>
      <c r="F200" s="4" t="s">
        <v>191</v>
      </c>
      <c r="G200" s="4" t="s">
        <v>207</v>
      </c>
      <c r="H200" s="29">
        <v>1.5</v>
      </c>
      <c r="I200" s="29">
        <v>4</v>
      </c>
      <c r="J200" s="29">
        <v>1</v>
      </c>
      <c r="K200" s="29">
        <f t="shared" si="111"/>
        <v>5</v>
      </c>
      <c r="L200" s="40" t="s">
        <v>30</v>
      </c>
      <c r="M200" s="40" t="s">
        <v>48</v>
      </c>
      <c r="N200" s="48" t="e">
        <f>IF(#REF!=0,"2018-19","2019-20")</f>
        <v>#REF!</v>
      </c>
      <c r="O200" s="29">
        <v>2.79</v>
      </c>
      <c r="P200" s="29">
        <v>0</v>
      </c>
      <c r="Q200" s="29">
        <f t="shared" si="98"/>
        <v>2.79</v>
      </c>
      <c r="R200" s="29">
        <f t="shared" si="116"/>
        <v>1.21</v>
      </c>
      <c r="S200" s="29">
        <f t="shared" si="116"/>
        <v>1</v>
      </c>
      <c r="T200" s="29">
        <f t="shared" si="110"/>
        <v>2.21</v>
      </c>
      <c r="U200" s="29">
        <v>1</v>
      </c>
      <c r="V200" s="29">
        <v>0</v>
      </c>
      <c r="W200" s="105">
        <v>0</v>
      </c>
      <c r="X200" s="54">
        <f t="shared" si="93"/>
        <v>0</v>
      </c>
      <c r="Y200" s="29">
        <v>0</v>
      </c>
      <c r="Z200" s="105">
        <v>0</v>
      </c>
      <c r="AA200" s="54">
        <f t="shared" si="94"/>
        <v>0</v>
      </c>
      <c r="AB200" s="54">
        <v>0</v>
      </c>
      <c r="AC200" s="54">
        <v>0</v>
      </c>
      <c r="AD200" s="54">
        <v>0</v>
      </c>
      <c r="AE200" s="54">
        <v>1.0900000000000001</v>
      </c>
      <c r="AF200" s="54">
        <v>0.12</v>
      </c>
      <c r="AG200" s="54"/>
      <c r="AH200" s="54">
        <v>0</v>
      </c>
      <c r="AI200" s="54">
        <v>0</v>
      </c>
      <c r="AJ200" s="54">
        <f t="shared" si="117"/>
        <v>0</v>
      </c>
      <c r="AK200" s="54">
        <f t="shared" si="104"/>
        <v>1.0900000000000001</v>
      </c>
      <c r="AL200" s="54">
        <f t="shared" si="105"/>
        <v>0.12</v>
      </c>
      <c r="AM200" s="54">
        <f t="shared" si="106"/>
        <v>1.21</v>
      </c>
      <c r="AN200" s="54"/>
      <c r="AO200" s="54"/>
      <c r="AP200" s="54">
        <f t="shared" si="118"/>
        <v>0</v>
      </c>
      <c r="AQ200" s="54"/>
      <c r="AR200" s="54"/>
      <c r="AS200" s="54"/>
      <c r="AT200" s="54"/>
      <c r="AU200" s="101"/>
      <c r="AV200" s="101"/>
      <c r="AW200" s="54"/>
      <c r="AX200" s="54"/>
      <c r="AY200" s="54">
        <f t="shared" si="97"/>
        <v>0</v>
      </c>
      <c r="AZ200" s="54"/>
      <c r="BA200" s="54"/>
      <c r="BB200" s="54"/>
      <c r="BC200" s="54"/>
      <c r="BD200" s="54"/>
      <c r="BE200" s="106">
        <f t="shared" si="79"/>
        <v>0</v>
      </c>
      <c r="BF200" s="106">
        <f t="shared" si="80"/>
        <v>0</v>
      </c>
      <c r="BG200" s="106">
        <f t="shared" si="81"/>
        <v>0</v>
      </c>
      <c r="BH200" s="106">
        <f t="shared" si="82"/>
        <v>0</v>
      </c>
      <c r="BI200" s="106">
        <f t="shared" si="83"/>
        <v>0</v>
      </c>
      <c r="BJ200" s="106">
        <f t="shared" si="84"/>
        <v>0</v>
      </c>
      <c r="BK200" s="106">
        <f t="shared" si="85"/>
        <v>0</v>
      </c>
      <c r="BL200" s="106">
        <f t="shared" si="86"/>
        <v>0</v>
      </c>
      <c r="BM200" s="106">
        <f t="shared" si="87"/>
        <v>1.0900000000000001</v>
      </c>
      <c r="BN200" s="106">
        <f t="shared" si="87"/>
        <v>0.12</v>
      </c>
      <c r="BO200" s="106">
        <f t="shared" si="88"/>
        <v>1.21</v>
      </c>
      <c r="BP200" s="106">
        <f t="shared" si="89"/>
        <v>1.0900000000000001</v>
      </c>
      <c r="BQ200" s="106">
        <f t="shared" si="90"/>
        <v>0.12</v>
      </c>
      <c r="BR200" s="106">
        <f t="shared" si="91"/>
        <v>1.21</v>
      </c>
      <c r="BS200" s="54">
        <v>0</v>
      </c>
      <c r="BT200" s="54">
        <v>0</v>
      </c>
      <c r="BU200" s="54">
        <v>0</v>
      </c>
      <c r="BV200" s="54">
        <f t="shared" si="119"/>
        <v>0</v>
      </c>
      <c r="BW200" s="54">
        <v>0</v>
      </c>
      <c r="BX200" s="54">
        <v>0</v>
      </c>
      <c r="BY200" s="54">
        <v>0</v>
      </c>
      <c r="BZ200" s="54">
        <v>1.0900000000000001</v>
      </c>
      <c r="CA200" s="54">
        <v>0</v>
      </c>
      <c r="CB200" s="54">
        <v>0</v>
      </c>
      <c r="CC200" s="54">
        <f t="shared" si="107"/>
        <v>1.0900000000000001</v>
      </c>
      <c r="CD200" s="54">
        <f t="shared" si="108"/>
        <v>0</v>
      </c>
      <c r="CE200" s="54">
        <f t="shared" si="109"/>
        <v>1.0900000000000001</v>
      </c>
      <c r="CF200" s="45"/>
      <c r="CG200" s="63" t="s">
        <v>40</v>
      </c>
    </row>
    <row r="201" spans="1:85" ht="31.5">
      <c r="A201" s="14">
        <v>46</v>
      </c>
      <c r="B201" s="27" t="s">
        <v>257</v>
      </c>
      <c r="C201" s="120" t="s">
        <v>796</v>
      </c>
      <c r="D201" s="2" t="s">
        <v>27</v>
      </c>
      <c r="E201" s="4" t="s">
        <v>28</v>
      </c>
      <c r="F201" s="4" t="s">
        <v>191</v>
      </c>
      <c r="G201" s="4" t="s">
        <v>207</v>
      </c>
      <c r="H201" s="29">
        <v>1.5</v>
      </c>
      <c r="I201" s="29">
        <v>4</v>
      </c>
      <c r="J201" s="29">
        <v>1</v>
      </c>
      <c r="K201" s="29">
        <f t="shared" si="111"/>
        <v>5</v>
      </c>
      <c r="L201" s="40" t="s">
        <v>30</v>
      </c>
      <c r="M201" s="40" t="s">
        <v>48</v>
      </c>
      <c r="N201" s="48" t="e">
        <f>IF(#REF!=0,"2018-19","2019-20")</f>
        <v>#REF!</v>
      </c>
      <c r="O201" s="29">
        <v>2.79</v>
      </c>
      <c r="P201" s="29">
        <v>0</v>
      </c>
      <c r="Q201" s="29">
        <f t="shared" si="98"/>
        <v>2.79</v>
      </c>
      <c r="R201" s="29">
        <f t="shared" si="116"/>
        <v>1.21</v>
      </c>
      <c r="S201" s="29">
        <f t="shared" si="116"/>
        <v>1</v>
      </c>
      <c r="T201" s="29">
        <f t="shared" si="110"/>
        <v>2.21</v>
      </c>
      <c r="U201" s="29">
        <v>1</v>
      </c>
      <c r="V201" s="29">
        <v>0</v>
      </c>
      <c r="W201" s="105">
        <v>0</v>
      </c>
      <c r="X201" s="54">
        <f t="shared" si="93"/>
        <v>0</v>
      </c>
      <c r="Y201" s="29">
        <v>0</v>
      </c>
      <c r="Z201" s="105">
        <v>0</v>
      </c>
      <c r="AA201" s="54">
        <f t="shared" si="94"/>
        <v>0</v>
      </c>
      <c r="AB201" s="54">
        <v>0</v>
      </c>
      <c r="AC201" s="54">
        <v>0</v>
      </c>
      <c r="AD201" s="54">
        <v>0</v>
      </c>
      <c r="AE201" s="54">
        <v>1.0900000000000001</v>
      </c>
      <c r="AF201" s="54">
        <v>0.12</v>
      </c>
      <c r="AG201" s="54"/>
      <c r="AH201" s="54">
        <v>0</v>
      </c>
      <c r="AI201" s="54">
        <v>0</v>
      </c>
      <c r="AJ201" s="54">
        <f t="shared" si="117"/>
        <v>0</v>
      </c>
      <c r="AK201" s="54">
        <f t="shared" si="104"/>
        <v>1.0900000000000001</v>
      </c>
      <c r="AL201" s="54">
        <f t="shared" si="105"/>
        <v>0.12</v>
      </c>
      <c r="AM201" s="54">
        <f t="shared" si="106"/>
        <v>1.21</v>
      </c>
      <c r="AN201" s="54"/>
      <c r="AO201" s="54"/>
      <c r="AP201" s="54">
        <f t="shared" si="118"/>
        <v>0</v>
      </c>
      <c r="AQ201" s="54"/>
      <c r="AR201" s="54"/>
      <c r="AS201" s="54"/>
      <c r="AT201" s="54"/>
      <c r="AU201" s="101"/>
      <c r="AV201" s="101"/>
      <c r="AW201" s="54"/>
      <c r="AX201" s="54"/>
      <c r="AY201" s="54">
        <f t="shared" si="97"/>
        <v>0</v>
      </c>
      <c r="AZ201" s="54"/>
      <c r="BA201" s="54"/>
      <c r="BB201" s="54"/>
      <c r="BC201" s="54"/>
      <c r="BD201" s="54"/>
      <c r="BE201" s="106">
        <f t="shared" ref="BE201:BE264" si="120">Y201+AI201-AN201+AW201</f>
        <v>0</v>
      </c>
      <c r="BF201" s="106">
        <f t="shared" ref="BF201:BF264" si="121">Z201-AO201+AX201</f>
        <v>0</v>
      </c>
      <c r="BG201" s="106">
        <f t="shared" ref="BG201:BG264" si="122">BE201+BF201</f>
        <v>0</v>
      </c>
      <c r="BH201" s="106">
        <f t="shared" ref="BH201:BH264" si="123">AG201</f>
        <v>0</v>
      </c>
      <c r="BI201" s="106">
        <f t="shared" ref="BI201:BI264" si="124">AB201-AQ201+AZ201</f>
        <v>0</v>
      </c>
      <c r="BJ201" s="106">
        <f t="shared" ref="BJ201:BJ264" si="125">AC201+AH201-AR201+BA201</f>
        <v>0</v>
      </c>
      <c r="BK201" s="106">
        <f t="shared" ref="BK201:BK264" si="126">AD201-AS201+BB201</f>
        <v>0</v>
      </c>
      <c r="BL201" s="106">
        <f t="shared" ref="BL201:BL264" si="127">BJ201+BK201</f>
        <v>0</v>
      </c>
      <c r="BM201" s="106">
        <f t="shared" ref="BM201:BN264" si="128">AE201-AT201+BC201</f>
        <v>1.0900000000000001</v>
      </c>
      <c r="BN201" s="106">
        <f t="shared" si="128"/>
        <v>0.12</v>
      </c>
      <c r="BO201" s="106">
        <f t="shared" ref="BO201:BO264" si="129">BM201+BN201</f>
        <v>1.21</v>
      </c>
      <c r="BP201" s="106">
        <f t="shared" ref="BP201:BP264" si="130">BE201+BH201+BI201+BJ201+BM201</f>
        <v>1.0900000000000001</v>
      </c>
      <c r="BQ201" s="106">
        <f t="shared" ref="BQ201:BQ264" si="131">BF201+BK201+BN201</f>
        <v>0.12</v>
      </c>
      <c r="BR201" s="106">
        <f t="shared" ref="BR201:BR264" si="132">BP201+BQ201</f>
        <v>1.21</v>
      </c>
      <c r="BS201" s="54">
        <v>0.47</v>
      </c>
      <c r="BT201" s="54">
        <v>0</v>
      </c>
      <c r="BU201" s="54">
        <v>0</v>
      </c>
      <c r="BV201" s="54">
        <f t="shared" si="119"/>
        <v>0</v>
      </c>
      <c r="BW201" s="54">
        <v>0</v>
      </c>
      <c r="BX201" s="54">
        <v>0</v>
      </c>
      <c r="BY201" s="54">
        <v>0</v>
      </c>
      <c r="BZ201" s="54">
        <v>1.0900000000000001</v>
      </c>
      <c r="CA201" s="54">
        <v>0</v>
      </c>
      <c r="CB201" s="54">
        <v>0</v>
      </c>
      <c r="CC201" s="54">
        <f t="shared" si="107"/>
        <v>1.0900000000000001</v>
      </c>
      <c r="CD201" s="54">
        <f t="shared" si="108"/>
        <v>0</v>
      </c>
      <c r="CE201" s="54">
        <f t="shared" si="109"/>
        <v>1.0900000000000001</v>
      </c>
      <c r="CF201" s="45"/>
      <c r="CG201" s="63" t="s">
        <v>40</v>
      </c>
    </row>
    <row r="202" spans="1:85" ht="31.5">
      <c r="A202" s="14">
        <v>47</v>
      </c>
      <c r="B202" s="27" t="s">
        <v>258</v>
      </c>
      <c r="C202" s="120" t="s">
        <v>796</v>
      </c>
      <c r="D202" s="2" t="s">
        <v>27</v>
      </c>
      <c r="E202" s="4" t="s">
        <v>28</v>
      </c>
      <c r="F202" s="4" t="s">
        <v>191</v>
      </c>
      <c r="G202" s="4" t="s">
        <v>232</v>
      </c>
      <c r="H202" s="29">
        <v>2</v>
      </c>
      <c r="I202" s="29">
        <v>4</v>
      </c>
      <c r="J202" s="29">
        <v>1</v>
      </c>
      <c r="K202" s="29">
        <f t="shared" si="111"/>
        <v>5</v>
      </c>
      <c r="L202" s="40" t="s">
        <v>30</v>
      </c>
      <c r="M202" s="40" t="s">
        <v>48</v>
      </c>
      <c r="N202" s="48" t="e">
        <f>IF(#REF!=0,"2018-19","2019-20")</f>
        <v>#REF!</v>
      </c>
      <c r="O202" s="29">
        <v>2.79</v>
      </c>
      <c r="P202" s="29">
        <v>0</v>
      </c>
      <c r="Q202" s="29">
        <f t="shared" si="98"/>
        <v>2.79</v>
      </c>
      <c r="R202" s="29">
        <f t="shared" si="116"/>
        <v>1.21</v>
      </c>
      <c r="S202" s="29">
        <f t="shared" si="116"/>
        <v>1</v>
      </c>
      <c r="T202" s="29">
        <f t="shared" si="110"/>
        <v>2.21</v>
      </c>
      <c r="U202" s="29">
        <v>1</v>
      </c>
      <c r="V202" s="29">
        <v>0</v>
      </c>
      <c r="W202" s="105">
        <v>0</v>
      </c>
      <c r="X202" s="54">
        <f t="shared" ref="X202:X265" si="133">V202+W202</f>
        <v>0</v>
      </c>
      <c r="Y202" s="29">
        <v>0</v>
      </c>
      <c r="Z202" s="105">
        <v>0</v>
      </c>
      <c r="AA202" s="54">
        <f t="shared" ref="AA202:AA265" si="134">Y202+Z202</f>
        <v>0</v>
      </c>
      <c r="AB202" s="54">
        <v>0</v>
      </c>
      <c r="AC202" s="54">
        <v>0</v>
      </c>
      <c r="AD202" s="54">
        <v>0</v>
      </c>
      <c r="AE202" s="54">
        <v>1.0900000000000001</v>
      </c>
      <c r="AF202" s="54">
        <v>0.12</v>
      </c>
      <c r="AG202" s="54"/>
      <c r="AH202" s="54">
        <v>0</v>
      </c>
      <c r="AI202" s="54">
        <v>0</v>
      </c>
      <c r="AJ202" s="54">
        <f t="shared" si="117"/>
        <v>0</v>
      </c>
      <c r="AK202" s="54">
        <f t="shared" si="104"/>
        <v>1.0900000000000001</v>
      </c>
      <c r="AL202" s="54">
        <f t="shared" si="105"/>
        <v>0.12</v>
      </c>
      <c r="AM202" s="54">
        <f t="shared" si="106"/>
        <v>1.21</v>
      </c>
      <c r="AN202" s="54"/>
      <c r="AO202" s="54"/>
      <c r="AP202" s="54">
        <f t="shared" si="118"/>
        <v>0</v>
      </c>
      <c r="AQ202" s="54"/>
      <c r="AR202" s="54"/>
      <c r="AS202" s="54"/>
      <c r="AT202" s="54"/>
      <c r="AU202" s="101"/>
      <c r="AV202" s="101"/>
      <c r="AW202" s="54"/>
      <c r="AX202" s="54"/>
      <c r="AY202" s="54">
        <f t="shared" ref="AY202:AY265" si="135">AW202+AX202</f>
        <v>0</v>
      </c>
      <c r="AZ202" s="54"/>
      <c r="BA202" s="54"/>
      <c r="BB202" s="54"/>
      <c r="BC202" s="54"/>
      <c r="BD202" s="54"/>
      <c r="BE202" s="106">
        <f t="shared" si="120"/>
        <v>0</v>
      </c>
      <c r="BF202" s="106">
        <f t="shared" si="121"/>
        <v>0</v>
      </c>
      <c r="BG202" s="106">
        <f t="shared" si="122"/>
        <v>0</v>
      </c>
      <c r="BH202" s="106">
        <f t="shared" si="123"/>
        <v>0</v>
      </c>
      <c r="BI202" s="106">
        <f t="shared" si="124"/>
        <v>0</v>
      </c>
      <c r="BJ202" s="106">
        <f t="shared" si="125"/>
        <v>0</v>
      </c>
      <c r="BK202" s="106">
        <f t="shared" si="126"/>
        <v>0</v>
      </c>
      <c r="BL202" s="106">
        <f t="shared" si="127"/>
        <v>0</v>
      </c>
      <c r="BM202" s="106">
        <f t="shared" si="128"/>
        <v>1.0900000000000001</v>
      </c>
      <c r="BN202" s="106">
        <f t="shared" si="128"/>
        <v>0.12</v>
      </c>
      <c r="BO202" s="106">
        <f t="shared" si="129"/>
        <v>1.21</v>
      </c>
      <c r="BP202" s="106">
        <f t="shared" si="130"/>
        <v>1.0900000000000001</v>
      </c>
      <c r="BQ202" s="106">
        <f t="shared" si="131"/>
        <v>0.12</v>
      </c>
      <c r="BR202" s="106">
        <f t="shared" si="132"/>
        <v>1.21</v>
      </c>
      <c r="BS202" s="54">
        <v>0</v>
      </c>
      <c r="BT202" s="54">
        <v>0</v>
      </c>
      <c r="BU202" s="54">
        <v>0</v>
      </c>
      <c r="BV202" s="54">
        <f t="shared" si="119"/>
        <v>0</v>
      </c>
      <c r="BW202" s="54">
        <v>0</v>
      </c>
      <c r="BX202" s="54">
        <v>0</v>
      </c>
      <c r="BY202" s="54">
        <v>0</v>
      </c>
      <c r="BZ202" s="54">
        <v>1.0900000000000001</v>
      </c>
      <c r="CA202" s="54">
        <v>0</v>
      </c>
      <c r="CB202" s="54">
        <v>0</v>
      </c>
      <c r="CC202" s="54">
        <f t="shared" si="107"/>
        <v>1.0900000000000001</v>
      </c>
      <c r="CD202" s="54">
        <f t="shared" si="108"/>
        <v>0</v>
      </c>
      <c r="CE202" s="54">
        <f t="shared" si="109"/>
        <v>1.0900000000000001</v>
      </c>
      <c r="CF202" s="45"/>
      <c r="CG202" s="63" t="s">
        <v>33</v>
      </c>
    </row>
    <row r="203" spans="1:85" ht="31.5">
      <c r="A203" s="14">
        <v>48</v>
      </c>
      <c r="B203" s="27" t="s">
        <v>259</v>
      </c>
      <c r="C203" s="120" t="s">
        <v>796</v>
      </c>
      <c r="D203" s="2" t="s">
        <v>27</v>
      </c>
      <c r="E203" s="4" t="s">
        <v>28</v>
      </c>
      <c r="F203" s="4" t="s">
        <v>191</v>
      </c>
      <c r="G203" s="4" t="s">
        <v>232</v>
      </c>
      <c r="H203" s="29">
        <v>2</v>
      </c>
      <c r="I203" s="29">
        <v>15.13</v>
      </c>
      <c r="J203" s="29">
        <v>16.97</v>
      </c>
      <c r="K203" s="29">
        <f t="shared" si="111"/>
        <v>32.1</v>
      </c>
      <c r="L203" s="40" t="s">
        <v>30</v>
      </c>
      <c r="M203" s="40" t="s">
        <v>48</v>
      </c>
      <c r="N203" s="48" t="e">
        <f>IF(#REF!=0,"2018-19","2019-20")</f>
        <v>#REF!</v>
      </c>
      <c r="O203" s="29">
        <v>2.79</v>
      </c>
      <c r="P203" s="29">
        <v>0</v>
      </c>
      <c r="Q203" s="29">
        <f t="shared" si="98"/>
        <v>2.79</v>
      </c>
      <c r="R203" s="29">
        <f t="shared" si="116"/>
        <v>12.34</v>
      </c>
      <c r="S203" s="29">
        <f t="shared" si="116"/>
        <v>16.97</v>
      </c>
      <c r="T203" s="29">
        <f t="shared" si="110"/>
        <v>29.31</v>
      </c>
      <c r="U203" s="29">
        <v>16.97</v>
      </c>
      <c r="V203" s="29">
        <v>3.7080000000000002</v>
      </c>
      <c r="W203" s="105">
        <v>0.41200000000000003</v>
      </c>
      <c r="X203" s="54">
        <f t="shared" si="133"/>
        <v>4.12</v>
      </c>
      <c r="Y203" s="29">
        <v>3.7080000000000002</v>
      </c>
      <c r="Z203" s="105">
        <v>0.41200000000000003</v>
      </c>
      <c r="AA203" s="54">
        <f t="shared" si="134"/>
        <v>4.12</v>
      </c>
      <c r="AB203" s="54">
        <v>0</v>
      </c>
      <c r="AC203" s="54">
        <v>3.49</v>
      </c>
      <c r="AD203" s="54">
        <v>0.39</v>
      </c>
      <c r="AE203" s="54">
        <v>0</v>
      </c>
      <c r="AF203" s="54">
        <v>0</v>
      </c>
      <c r="AG203" s="54"/>
      <c r="AH203" s="54">
        <v>0</v>
      </c>
      <c r="AI203" s="54">
        <v>0</v>
      </c>
      <c r="AJ203" s="54">
        <f t="shared" si="117"/>
        <v>0</v>
      </c>
      <c r="AK203" s="54">
        <f t="shared" si="104"/>
        <v>7.1980000000000004</v>
      </c>
      <c r="AL203" s="54">
        <f t="shared" si="105"/>
        <v>0.80200000000000005</v>
      </c>
      <c r="AM203" s="54">
        <f t="shared" si="106"/>
        <v>8</v>
      </c>
      <c r="AN203" s="54"/>
      <c r="AO203" s="54"/>
      <c r="AP203" s="54">
        <f t="shared" si="118"/>
        <v>0</v>
      </c>
      <c r="AQ203" s="54"/>
      <c r="AR203" s="54"/>
      <c r="AS203" s="54"/>
      <c r="AT203" s="54"/>
      <c r="AU203" s="101"/>
      <c r="AV203" s="101"/>
      <c r="AW203" s="54"/>
      <c r="AX203" s="54"/>
      <c r="AY203" s="54">
        <f t="shared" si="135"/>
        <v>0</v>
      </c>
      <c r="AZ203" s="54"/>
      <c r="BA203" s="54"/>
      <c r="BB203" s="54"/>
      <c r="BC203" s="54"/>
      <c r="BD203" s="54"/>
      <c r="BE203" s="106">
        <f t="shared" si="120"/>
        <v>3.7080000000000002</v>
      </c>
      <c r="BF203" s="106">
        <f t="shared" si="121"/>
        <v>0.41200000000000003</v>
      </c>
      <c r="BG203" s="106">
        <f t="shared" si="122"/>
        <v>4.12</v>
      </c>
      <c r="BH203" s="106">
        <f t="shared" si="123"/>
        <v>0</v>
      </c>
      <c r="BI203" s="106">
        <f t="shared" si="124"/>
        <v>0</v>
      </c>
      <c r="BJ203" s="106">
        <f t="shared" si="125"/>
        <v>3.49</v>
      </c>
      <c r="BK203" s="106">
        <f t="shared" si="126"/>
        <v>0.39</v>
      </c>
      <c r="BL203" s="106">
        <f t="shared" si="127"/>
        <v>3.8800000000000003</v>
      </c>
      <c r="BM203" s="106">
        <f t="shared" si="128"/>
        <v>0</v>
      </c>
      <c r="BN203" s="106">
        <f t="shared" si="128"/>
        <v>0</v>
      </c>
      <c r="BO203" s="106">
        <f t="shared" si="129"/>
        <v>0</v>
      </c>
      <c r="BP203" s="106">
        <f t="shared" si="130"/>
        <v>7.1980000000000004</v>
      </c>
      <c r="BQ203" s="106">
        <f t="shared" si="131"/>
        <v>0.80200000000000005</v>
      </c>
      <c r="BR203" s="106">
        <f t="shared" si="132"/>
        <v>8</v>
      </c>
      <c r="BS203" s="54">
        <v>0</v>
      </c>
      <c r="BT203" s="54">
        <v>0</v>
      </c>
      <c r="BU203" s="54">
        <v>0</v>
      </c>
      <c r="BV203" s="54">
        <f t="shared" si="119"/>
        <v>0</v>
      </c>
      <c r="BW203" s="54">
        <v>0</v>
      </c>
      <c r="BX203" s="54">
        <v>0</v>
      </c>
      <c r="BY203" s="54">
        <v>0</v>
      </c>
      <c r="BZ203" s="54">
        <v>0</v>
      </c>
      <c r="CA203" s="54">
        <v>0</v>
      </c>
      <c r="CB203" s="54">
        <v>0</v>
      </c>
      <c r="CC203" s="54">
        <f t="shared" si="107"/>
        <v>0</v>
      </c>
      <c r="CD203" s="54">
        <f t="shared" si="108"/>
        <v>0</v>
      </c>
      <c r="CE203" s="54">
        <f t="shared" si="109"/>
        <v>0</v>
      </c>
      <c r="CF203" s="44" t="s">
        <v>71</v>
      </c>
      <c r="CG203" s="63" t="s">
        <v>40</v>
      </c>
    </row>
    <row r="204" spans="1:85" ht="47.25">
      <c r="A204" s="14">
        <v>49</v>
      </c>
      <c r="B204" s="27" t="s">
        <v>260</v>
      </c>
      <c r="C204" s="120" t="s">
        <v>796</v>
      </c>
      <c r="D204" s="2" t="s">
        <v>27</v>
      </c>
      <c r="E204" s="4" t="s">
        <v>28</v>
      </c>
      <c r="F204" s="4" t="s">
        <v>191</v>
      </c>
      <c r="G204" s="4" t="s">
        <v>232</v>
      </c>
      <c r="H204" s="29">
        <v>2</v>
      </c>
      <c r="I204" s="29">
        <v>4</v>
      </c>
      <c r="J204" s="29">
        <v>1</v>
      </c>
      <c r="K204" s="29">
        <f t="shared" si="111"/>
        <v>5</v>
      </c>
      <c r="L204" s="40" t="s">
        <v>30</v>
      </c>
      <c r="M204" s="40" t="s">
        <v>48</v>
      </c>
      <c r="N204" s="48" t="e">
        <f>IF(#REF!=0,"2018-19","2019-20")</f>
        <v>#REF!</v>
      </c>
      <c r="O204" s="29">
        <v>2.04</v>
      </c>
      <c r="P204" s="29">
        <v>0</v>
      </c>
      <c r="Q204" s="29">
        <f t="shared" ref="Q204:Q267" si="136">O204+P204</f>
        <v>2.04</v>
      </c>
      <c r="R204" s="29">
        <f t="shared" si="116"/>
        <v>1.96</v>
      </c>
      <c r="S204" s="29">
        <f t="shared" si="116"/>
        <v>1</v>
      </c>
      <c r="T204" s="29">
        <f t="shared" si="110"/>
        <v>2.96</v>
      </c>
      <c r="U204" s="29">
        <v>1</v>
      </c>
      <c r="V204" s="29">
        <v>0</v>
      </c>
      <c r="W204" s="105">
        <v>0</v>
      </c>
      <c r="X204" s="54">
        <f t="shared" si="133"/>
        <v>0</v>
      </c>
      <c r="Y204" s="29">
        <v>0</v>
      </c>
      <c r="Z204" s="105">
        <v>0</v>
      </c>
      <c r="AA204" s="54">
        <f t="shared" si="134"/>
        <v>0</v>
      </c>
      <c r="AB204" s="54">
        <v>0</v>
      </c>
      <c r="AC204" s="54">
        <v>0.68</v>
      </c>
      <c r="AD204" s="54">
        <v>7.0000000000000007E-2</v>
      </c>
      <c r="AE204" s="54">
        <v>1.0900000000000001</v>
      </c>
      <c r="AF204" s="54">
        <v>0.12</v>
      </c>
      <c r="AG204" s="54"/>
      <c r="AH204" s="54">
        <v>0</v>
      </c>
      <c r="AI204" s="54">
        <v>0</v>
      </c>
      <c r="AJ204" s="54">
        <f t="shared" si="117"/>
        <v>0</v>
      </c>
      <c r="AK204" s="54">
        <f t="shared" si="104"/>
        <v>1.77</v>
      </c>
      <c r="AL204" s="54">
        <f t="shared" si="105"/>
        <v>0.19</v>
      </c>
      <c r="AM204" s="54">
        <f t="shared" si="106"/>
        <v>1.96</v>
      </c>
      <c r="AN204" s="54"/>
      <c r="AO204" s="54"/>
      <c r="AP204" s="54">
        <f t="shared" si="118"/>
        <v>0</v>
      </c>
      <c r="AQ204" s="54"/>
      <c r="AR204" s="54"/>
      <c r="AS204" s="54"/>
      <c r="AT204" s="54"/>
      <c r="AU204" s="101"/>
      <c r="AV204" s="101"/>
      <c r="AW204" s="54"/>
      <c r="AX204" s="54"/>
      <c r="AY204" s="54">
        <f t="shared" si="135"/>
        <v>0</v>
      </c>
      <c r="AZ204" s="54"/>
      <c r="BA204" s="54"/>
      <c r="BB204" s="54"/>
      <c r="BC204" s="54"/>
      <c r="BD204" s="54"/>
      <c r="BE204" s="106">
        <f t="shared" si="120"/>
        <v>0</v>
      </c>
      <c r="BF204" s="106">
        <f t="shared" si="121"/>
        <v>0</v>
      </c>
      <c r="BG204" s="106">
        <f t="shared" si="122"/>
        <v>0</v>
      </c>
      <c r="BH204" s="106">
        <f t="shared" si="123"/>
        <v>0</v>
      </c>
      <c r="BI204" s="106">
        <f t="shared" si="124"/>
        <v>0</v>
      </c>
      <c r="BJ204" s="106">
        <f t="shared" si="125"/>
        <v>0.68</v>
      </c>
      <c r="BK204" s="106">
        <f t="shared" si="126"/>
        <v>7.0000000000000007E-2</v>
      </c>
      <c r="BL204" s="106">
        <f t="shared" si="127"/>
        <v>0.75</v>
      </c>
      <c r="BM204" s="106">
        <f t="shared" si="128"/>
        <v>1.0900000000000001</v>
      </c>
      <c r="BN204" s="106">
        <f t="shared" si="128"/>
        <v>0.12</v>
      </c>
      <c r="BO204" s="106">
        <f t="shared" si="129"/>
        <v>1.21</v>
      </c>
      <c r="BP204" s="106">
        <f t="shared" si="130"/>
        <v>1.77</v>
      </c>
      <c r="BQ204" s="106">
        <f t="shared" si="131"/>
        <v>0.19</v>
      </c>
      <c r="BR204" s="106">
        <f t="shared" si="132"/>
        <v>1.96</v>
      </c>
      <c r="BS204" s="54">
        <v>0</v>
      </c>
      <c r="BT204" s="54">
        <v>0</v>
      </c>
      <c r="BU204" s="54">
        <v>0</v>
      </c>
      <c r="BV204" s="54">
        <f t="shared" si="119"/>
        <v>0</v>
      </c>
      <c r="BW204" s="54">
        <v>0</v>
      </c>
      <c r="BX204" s="54">
        <v>0</v>
      </c>
      <c r="BY204" s="54">
        <v>0</v>
      </c>
      <c r="BZ204" s="54">
        <v>0</v>
      </c>
      <c r="CA204" s="54">
        <v>0</v>
      </c>
      <c r="CB204" s="54">
        <v>0</v>
      </c>
      <c r="CC204" s="54">
        <f t="shared" si="107"/>
        <v>0</v>
      </c>
      <c r="CD204" s="54">
        <f t="shared" si="108"/>
        <v>0</v>
      </c>
      <c r="CE204" s="54">
        <f t="shared" si="109"/>
        <v>0</v>
      </c>
      <c r="CF204" s="45"/>
      <c r="CG204" s="63" t="s">
        <v>40</v>
      </c>
    </row>
    <row r="205" spans="1:85" ht="31.5">
      <c r="A205" s="14">
        <v>50</v>
      </c>
      <c r="B205" s="27" t="s">
        <v>261</v>
      </c>
      <c r="C205" s="120" t="s">
        <v>796</v>
      </c>
      <c r="D205" s="2" t="s">
        <v>27</v>
      </c>
      <c r="E205" s="4" t="s">
        <v>28</v>
      </c>
      <c r="F205" s="4" t="s">
        <v>191</v>
      </c>
      <c r="G205" s="4" t="s">
        <v>232</v>
      </c>
      <c r="H205" s="29">
        <v>2</v>
      </c>
      <c r="I205" s="29">
        <v>4</v>
      </c>
      <c r="J205" s="29">
        <v>1</v>
      </c>
      <c r="K205" s="29">
        <f t="shared" si="111"/>
        <v>5</v>
      </c>
      <c r="L205" s="40" t="s">
        <v>30</v>
      </c>
      <c r="M205" s="40" t="s">
        <v>48</v>
      </c>
      <c r="N205" s="48" t="e">
        <f>IF(#REF!=0,"2018-19","2019-20")</f>
        <v>#REF!</v>
      </c>
      <c r="O205" s="29">
        <v>2.79</v>
      </c>
      <c r="P205" s="29">
        <v>0</v>
      </c>
      <c r="Q205" s="29">
        <f t="shared" si="136"/>
        <v>2.79</v>
      </c>
      <c r="R205" s="29">
        <f t="shared" si="116"/>
        <v>1.21</v>
      </c>
      <c r="S205" s="29">
        <f t="shared" si="116"/>
        <v>1</v>
      </c>
      <c r="T205" s="29">
        <f t="shared" si="110"/>
        <v>2.21</v>
      </c>
      <c r="U205" s="29">
        <v>1</v>
      </c>
      <c r="V205" s="29">
        <v>0</v>
      </c>
      <c r="W205" s="105">
        <v>0</v>
      </c>
      <c r="X205" s="54">
        <f t="shared" si="133"/>
        <v>0</v>
      </c>
      <c r="Y205" s="29">
        <v>0</v>
      </c>
      <c r="Z205" s="105">
        <v>0</v>
      </c>
      <c r="AA205" s="54">
        <f t="shared" si="134"/>
        <v>0</v>
      </c>
      <c r="AB205" s="54">
        <v>0</v>
      </c>
      <c r="AC205" s="54">
        <v>0</v>
      </c>
      <c r="AD205" s="54">
        <v>0</v>
      </c>
      <c r="AE205" s="54">
        <v>1.0900000000000001</v>
      </c>
      <c r="AF205" s="54">
        <v>0.12</v>
      </c>
      <c r="AG205" s="54"/>
      <c r="AH205" s="54">
        <v>0</v>
      </c>
      <c r="AI205" s="54">
        <v>0</v>
      </c>
      <c r="AJ205" s="54">
        <f t="shared" si="117"/>
        <v>0</v>
      </c>
      <c r="AK205" s="54">
        <f t="shared" si="104"/>
        <v>1.0900000000000001</v>
      </c>
      <c r="AL205" s="54">
        <f t="shared" si="105"/>
        <v>0.12</v>
      </c>
      <c r="AM205" s="54">
        <f t="shared" si="106"/>
        <v>1.21</v>
      </c>
      <c r="AN205" s="54"/>
      <c r="AO205" s="54"/>
      <c r="AP205" s="54">
        <f t="shared" si="118"/>
        <v>0</v>
      </c>
      <c r="AQ205" s="54"/>
      <c r="AR205" s="54"/>
      <c r="AS205" s="54"/>
      <c r="AT205" s="54"/>
      <c r="AU205" s="101"/>
      <c r="AV205" s="101"/>
      <c r="AW205" s="54"/>
      <c r="AX205" s="54"/>
      <c r="AY205" s="54">
        <f t="shared" si="135"/>
        <v>0</v>
      </c>
      <c r="AZ205" s="54"/>
      <c r="BA205" s="54"/>
      <c r="BB205" s="54"/>
      <c r="BC205" s="54"/>
      <c r="BD205" s="54"/>
      <c r="BE205" s="106">
        <f t="shared" si="120"/>
        <v>0</v>
      </c>
      <c r="BF205" s="106">
        <f t="shared" si="121"/>
        <v>0</v>
      </c>
      <c r="BG205" s="106">
        <f t="shared" si="122"/>
        <v>0</v>
      </c>
      <c r="BH205" s="106">
        <f t="shared" si="123"/>
        <v>0</v>
      </c>
      <c r="BI205" s="106">
        <f t="shared" si="124"/>
        <v>0</v>
      </c>
      <c r="BJ205" s="106">
        <f t="shared" si="125"/>
        <v>0</v>
      </c>
      <c r="BK205" s="106">
        <f t="shared" si="126"/>
        <v>0</v>
      </c>
      <c r="BL205" s="106">
        <f t="shared" si="127"/>
        <v>0</v>
      </c>
      <c r="BM205" s="106">
        <f t="shared" si="128"/>
        <v>1.0900000000000001</v>
      </c>
      <c r="BN205" s="106">
        <f t="shared" si="128"/>
        <v>0.12</v>
      </c>
      <c r="BO205" s="106">
        <f t="shared" si="129"/>
        <v>1.21</v>
      </c>
      <c r="BP205" s="106">
        <f t="shared" si="130"/>
        <v>1.0900000000000001</v>
      </c>
      <c r="BQ205" s="106">
        <f t="shared" si="131"/>
        <v>0.12</v>
      </c>
      <c r="BR205" s="106">
        <f t="shared" si="132"/>
        <v>1.21</v>
      </c>
      <c r="BS205" s="54">
        <v>0.75</v>
      </c>
      <c r="BT205" s="54">
        <v>0</v>
      </c>
      <c r="BU205" s="54">
        <v>0</v>
      </c>
      <c r="BV205" s="54">
        <f t="shared" si="119"/>
        <v>0</v>
      </c>
      <c r="BW205" s="54">
        <v>0</v>
      </c>
      <c r="BX205" s="54">
        <v>0</v>
      </c>
      <c r="BY205" s="54">
        <v>0</v>
      </c>
      <c r="BZ205" s="54">
        <v>1.0900000000000001</v>
      </c>
      <c r="CA205" s="54">
        <v>0.12</v>
      </c>
      <c r="CB205" s="54">
        <v>0</v>
      </c>
      <c r="CC205" s="54">
        <f t="shared" si="107"/>
        <v>1.0900000000000001</v>
      </c>
      <c r="CD205" s="54">
        <f t="shared" si="108"/>
        <v>0.12</v>
      </c>
      <c r="CE205" s="54">
        <f t="shared" si="109"/>
        <v>1.21</v>
      </c>
      <c r="CF205" s="45"/>
      <c r="CG205" s="63" t="s">
        <v>974</v>
      </c>
    </row>
    <row r="206" spans="1:85" ht="47.25">
      <c r="A206" s="14">
        <v>51</v>
      </c>
      <c r="B206" s="27" t="s">
        <v>262</v>
      </c>
      <c r="C206" s="120" t="s">
        <v>796</v>
      </c>
      <c r="D206" s="2" t="s">
        <v>27</v>
      </c>
      <c r="E206" s="4" t="s">
        <v>28</v>
      </c>
      <c r="F206" s="4" t="s">
        <v>191</v>
      </c>
      <c r="G206" s="4" t="s">
        <v>263</v>
      </c>
      <c r="H206" s="29">
        <v>1.5</v>
      </c>
      <c r="I206" s="29">
        <v>4</v>
      </c>
      <c r="J206" s="29">
        <v>1</v>
      </c>
      <c r="K206" s="29">
        <f t="shared" si="111"/>
        <v>5</v>
      </c>
      <c r="L206" s="40" t="s">
        <v>30</v>
      </c>
      <c r="M206" s="40" t="s">
        <v>48</v>
      </c>
      <c r="N206" s="48" t="e">
        <f>IF(#REF!=0,"2018-19","2019-20")</f>
        <v>#REF!</v>
      </c>
      <c r="O206" s="29">
        <v>2.79</v>
      </c>
      <c r="P206" s="29">
        <v>0</v>
      </c>
      <c r="Q206" s="29">
        <f t="shared" si="136"/>
        <v>2.79</v>
      </c>
      <c r="R206" s="29">
        <f t="shared" si="116"/>
        <v>1.21</v>
      </c>
      <c r="S206" s="29">
        <f t="shared" si="116"/>
        <v>1</v>
      </c>
      <c r="T206" s="29">
        <f t="shared" si="110"/>
        <v>2.21</v>
      </c>
      <c r="U206" s="29">
        <v>1</v>
      </c>
      <c r="V206" s="29">
        <v>0</v>
      </c>
      <c r="W206" s="105">
        <v>0</v>
      </c>
      <c r="X206" s="54">
        <f t="shared" si="133"/>
        <v>0</v>
      </c>
      <c r="Y206" s="29">
        <v>0</v>
      </c>
      <c r="Z206" s="105">
        <v>0</v>
      </c>
      <c r="AA206" s="54">
        <f t="shared" si="134"/>
        <v>0</v>
      </c>
      <c r="AB206" s="54">
        <v>0</v>
      </c>
      <c r="AC206" s="54">
        <v>0</v>
      </c>
      <c r="AD206" s="54">
        <v>0</v>
      </c>
      <c r="AE206" s="54">
        <v>1.0900000000000001</v>
      </c>
      <c r="AF206" s="54">
        <v>0.12</v>
      </c>
      <c r="AG206" s="54"/>
      <c r="AH206" s="54">
        <v>0</v>
      </c>
      <c r="AI206" s="54">
        <v>0</v>
      </c>
      <c r="AJ206" s="54">
        <f t="shared" si="117"/>
        <v>0</v>
      </c>
      <c r="AK206" s="54">
        <f t="shared" si="104"/>
        <v>1.0900000000000001</v>
      </c>
      <c r="AL206" s="54">
        <f t="shared" si="105"/>
        <v>0.12</v>
      </c>
      <c r="AM206" s="54">
        <f t="shared" si="106"/>
        <v>1.21</v>
      </c>
      <c r="AN206" s="54">
        <v>0</v>
      </c>
      <c r="AO206" s="54">
        <v>0</v>
      </c>
      <c r="AP206" s="54">
        <f t="shared" si="118"/>
        <v>0</v>
      </c>
      <c r="AQ206" s="54">
        <v>0</v>
      </c>
      <c r="AR206" s="54">
        <v>0</v>
      </c>
      <c r="AS206" s="54">
        <v>0</v>
      </c>
      <c r="AT206" s="54">
        <v>0.05</v>
      </c>
      <c r="AU206" s="101">
        <v>0</v>
      </c>
      <c r="AV206" s="101"/>
      <c r="AW206" s="54"/>
      <c r="AX206" s="54"/>
      <c r="AY206" s="54">
        <f t="shared" si="135"/>
        <v>0</v>
      </c>
      <c r="AZ206" s="54"/>
      <c r="BA206" s="54"/>
      <c r="BB206" s="54"/>
      <c r="BC206" s="54"/>
      <c r="BD206" s="54"/>
      <c r="BE206" s="106">
        <f t="shared" si="120"/>
        <v>0</v>
      </c>
      <c r="BF206" s="106">
        <f t="shared" si="121"/>
        <v>0</v>
      </c>
      <c r="BG206" s="106">
        <f t="shared" si="122"/>
        <v>0</v>
      </c>
      <c r="BH206" s="106">
        <f t="shared" si="123"/>
        <v>0</v>
      </c>
      <c r="BI206" s="106">
        <f t="shared" si="124"/>
        <v>0</v>
      </c>
      <c r="BJ206" s="106">
        <f t="shared" si="125"/>
        <v>0</v>
      </c>
      <c r="BK206" s="106">
        <f t="shared" si="126"/>
        <v>0</v>
      </c>
      <c r="BL206" s="106">
        <f t="shared" si="127"/>
        <v>0</v>
      </c>
      <c r="BM206" s="106">
        <f t="shared" si="128"/>
        <v>1.04</v>
      </c>
      <c r="BN206" s="106">
        <f t="shared" si="128"/>
        <v>0.12</v>
      </c>
      <c r="BO206" s="106">
        <f t="shared" si="129"/>
        <v>1.1600000000000001</v>
      </c>
      <c r="BP206" s="106">
        <f t="shared" si="130"/>
        <v>1.04</v>
      </c>
      <c r="BQ206" s="106">
        <f t="shared" si="131"/>
        <v>0.12</v>
      </c>
      <c r="BR206" s="106">
        <f t="shared" si="132"/>
        <v>1.1600000000000001</v>
      </c>
      <c r="BS206" s="54">
        <v>0.61</v>
      </c>
      <c r="BT206" s="54">
        <v>0</v>
      </c>
      <c r="BU206" s="54">
        <v>0</v>
      </c>
      <c r="BV206" s="54">
        <f t="shared" si="119"/>
        <v>0</v>
      </c>
      <c r="BW206" s="54">
        <v>0</v>
      </c>
      <c r="BX206" s="54">
        <v>0</v>
      </c>
      <c r="BY206" s="54">
        <v>0</v>
      </c>
      <c r="BZ206" s="54">
        <v>1.0900000000000001</v>
      </c>
      <c r="CA206" s="54">
        <v>0.12</v>
      </c>
      <c r="CB206" s="54">
        <v>0</v>
      </c>
      <c r="CC206" s="54">
        <f t="shared" si="107"/>
        <v>1.0900000000000001</v>
      </c>
      <c r="CD206" s="54">
        <f t="shared" si="108"/>
        <v>0.12</v>
      </c>
      <c r="CE206" s="54">
        <f t="shared" si="109"/>
        <v>1.21</v>
      </c>
      <c r="CF206" s="45"/>
      <c r="CG206" s="63" t="s">
        <v>33</v>
      </c>
    </row>
    <row r="207" spans="1:85" ht="31.5">
      <c r="A207" s="14">
        <v>52</v>
      </c>
      <c r="B207" s="27" t="s">
        <v>264</v>
      </c>
      <c r="C207" s="120" t="s">
        <v>796</v>
      </c>
      <c r="D207" s="2" t="s">
        <v>27</v>
      </c>
      <c r="E207" s="4" t="s">
        <v>28</v>
      </c>
      <c r="F207" s="4" t="s">
        <v>191</v>
      </c>
      <c r="G207" s="4" t="s">
        <v>192</v>
      </c>
      <c r="H207" s="29">
        <v>2.5</v>
      </c>
      <c r="I207" s="29">
        <v>4</v>
      </c>
      <c r="J207" s="29">
        <v>1</v>
      </c>
      <c r="K207" s="29">
        <f t="shared" si="111"/>
        <v>5</v>
      </c>
      <c r="L207" s="40" t="s">
        <v>30</v>
      </c>
      <c r="M207" s="40" t="s">
        <v>48</v>
      </c>
      <c r="N207" s="48" t="e">
        <f>IF(#REF!=0,"2018-19","2019-20")</f>
        <v>#REF!</v>
      </c>
      <c r="O207" s="29">
        <v>2.79</v>
      </c>
      <c r="P207" s="29">
        <v>0.45</v>
      </c>
      <c r="Q207" s="29">
        <f t="shared" si="136"/>
        <v>3.24</v>
      </c>
      <c r="R207" s="29">
        <f t="shared" si="116"/>
        <v>1.21</v>
      </c>
      <c r="S207" s="29">
        <f t="shared" si="116"/>
        <v>0.55000000000000004</v>
      </c>
      <c r="T207" s="29">
        <f t="shared" si="110"/>
        <v>1.76</v>
      </c>
      <c r="U207" s="29">
        <v>0.55000000000000004</v>
      </c>
      <c r="V207" s="29">
        <v>0</v>
      </c>
      <c r="W207" s="105">
        <v>0</v>
      </c>
      <c r="X207" s="54">
        <f t="shared" si="133"/>
        <v>0</v>
      </c>
      <c r="Y207" s="29">
        <v>0</v>
      </c>
      <c r="Z207" s="105">
        <v>0</v>
      </c>
      <c r="AA207" s="54">
        <f t="shared" si="134"/>
        <v>0</v>
      </c>
      <c r="AB207" s="54">
        <v>0</v>
      </c>
      <c r="AC207" s="54">
        <v>0</v>
      </c>
      <c r="AD207" s="54">
        <v>0</v>
      </c>
      <c r="AE207" s="54">
        <v>1.0900000000000001</v>
      </c>
      <c r="AF207" s="54">
        <v>0.12</v>
      </c>
      <c r="AG207" s="54"/>
      <c r="AH207" s="54">
        <v>0</v>
      </c>
      <c r="AI207" s="54">
        <v>0</v>
      </c>
      <c r="AJ207" s="54">
        <f t="shared" si="117"/>
        <v>0</v>
      </c>
      <c r="AK207" s="54">
        <f t="shared" si="104"/>
        <v>1.0900000000000001</v>
      </c>
      <c r="AL207" s="54">
        <f t="shared" si="105"/>
        <v>0.12</v>
      </c>
      <c r="AM207" s="54">
        <f t="shared" si="106"/>
        <v>1.21</v>
      </c>
      <c r="AN207" s="54"/>
      <c r="AO207" s="54"/>
      <c r="AP207" s="54">
        <f t="shared" si="118"/>
        <v>0</v>
      </c>
      <c r="AQ207" s="54"/>
      <c r="AR207" s="54"/>
      <c r="AS207" s="54"/>
      <c r="AT207" s="54"/>
      <c r="AU207" s="101"/>
      <c r="AV207" s="101"/>
      <c r="AW207" s="54"/>
      <c r="AX207" s="54"/>
      <c r="AY207" s="54">
        <f t="shared" si="135"/>
        <v>0</v>
      </c>
      <c r="AZ207" s="54"/>
      <c r="BA207" s="54"/>
      <c r="BB207" s="54"/>
      <c r="BC207" s="54"/>
      <c r="BD207" s="54"/>
      <c r="BE207" s="106">
        <f t="shared" si="120"/>
        <v>0</v>
      </c>
      <c r="BF207" s="106">
        <f t="shared" si="121"/>
        <v>0</v>
      </c>
      <c r="BG207" s="106">
        <f t="shared" si="122"/>
        <v>0</v>
      </c>
      <c r="BH207" s="106">
        <f t="shared" si="123"/>
        <v>0</v>
      </c>
      <c r="BI207" s="106">
        <f t="shared" si="124"/>
        <v>0</v>
      </c>
      <c r="BJ207" s="106">
        <f t="shared" si="125"/>
        <v>0</v>
      </c>
      <c r="BK207" s="106">
        <f t="shared" si="126"/>
        <v>0</v>
      </c>
      <c r="BL207" s="106">
        <f t="shared" si="127"/>
        <v>0</v>
      </c>
      <c r="BM207" s="106">
        <f t="shared" si="128"/>
        <v>1.0900000000000001</v>
      </c>
      <c r="BN207" s="106">
        <f t="shared" si="128"/>
        <v>0.12</v>
      </c>
      <c r="BO207" s="106">
        <f t="shared" si="129"/>
        <v>1.21</v>
      </c>
      <c r="BP207" s="106">
        <f t="shared" si="130"/>
        <v>1.0900000000000001</v>
      </c>
      <c r="BQ207" s="106">
        <f t="shared" si="131"/>
        <v>0.12</v>
      </c>
      <c r="BR207" s="106">
        <f t="shared" si="132"/>
        <v>1.21</v>
      </c>
      <c r="BS207" s="54">
        <v>0</v>
      </c>
      <c r="BT207" s="54">
        <v>0</v>
      </c>
      <c r="BU207" s="54">
        <v>0</v>
      </c>
      <c r="BV207" s="54">
        <f t="shared" si="119"/>
        <v>0</v>
      </c>
      <c r="BW207" s="54">
        <v>0</v>
      </c>
      <c r="BX207" s="54">
        <v>0</v>
      </c>
      <c r="BY207" s="54">
        <v>0</v>
      </c>
      <c r="BZ207" s="54">
        <v>0</v>
      </c>
      <c r="CA207" s="54">
        <v>0</v>
      </c>
      <c r="CB207" s="54">
        <v>0</v>
      </c>
      <c r="CC207" s="54">
        <f t="shared" si="107"/>
        <v>0</v>
      </c>
      <c r="CD207" s="54">
        <f t="shared" si="108"/>
        <v>0</v>
      </c>
      <c r="CE207" s="54">
        <f t="shared" si="109"/>
        <v>0</v>
      </c>
      <c r="CF207" s="45"/>
      <c r="CG207" s="63" t="s">
        <v>40</v>
      </c>
    </row>
    <row r="208" spans="1:85" ht="47.25">
      <c r="A208" s="14">
        <v>53</v>
      </c>
      <c r="B208" s="27" t="s">
        <v>265</v>
      </c>
      <c r="C208" s="120" t="s">
        <v>796</v>
      </c>
      <c r="D208" s="2" t="s">
        <v>27</v>
      </c>
      <c r="E208" s="4" t="s">
        <v>28</v>
      </c>
      <c r="F208" s="4" t="s">
        <v>191</v>
      </c>
      <c r="G208" s="4" t="s">
        <v>205</v>
      </c>
      <c r="H208" s="29">
        <v>2</v>
      </c>
      <c r="I208" s="29">
        <v>4</v>
      </c>
      <c r="J208" s="29">
        <v>1</v>
      </c>
      <c r="K208" s="29">
        <f t="shared" si="111"/>
        <v>5</v>
      </c>
      <c r="L208" s="40" t="s">
        <v>30</v>
      </c>
      <c r="M208" s="40" t="s">
        <v>48</v>
      </c>
      <c r="N208" s="48" t="e">
        <f>IF(#REF!=0,"2018-19","2019-20")</f>
        <v>#REF!</v>
      </c>
      <c r="O208" s="29">
        <v>2.79</v>
      </c>
      <c r="P208" s="29">
        <v>0</v>
      </c>
      <c r="Q208" s="29">
        <f t="shared" si="136"/>
        <v>2.79</v>
      </c>
      <c r="R208" s="29">
        <f t="shared" si="116"/>
        <v>1.21</v>
      </c>
      <c r="S208" s="29">
        <f t="shared" si="116"/>
        <v>1</v>
      </c>
      <c r="T208" s="29">
        <f t="shared" si="110"/>
        <v>2.21</v>
      </c>
      <c r="U208" s="29">
        <v>1</v>
      </c>
      <c r="V208" s="29">
        <v>0</v>
      </c>
      <c r="W208" s="105">
        <v>0</v>
      </c>
      <c r="X208" s="54">
        <f t="shared" si="133"/>
        <v>0</v>
      </c>
      <c r="Y208" s="29">
        <v>0</v>
      </c>
      <c r="Z208" s="105">
        <v>0</v>
      </c>
      <c r="AA208" s="54">
        <f t="shared" si="134"/>
        <v>0</v>
      </c>
      <c r="AB208" s="54">
        <v>0</v>
      </c>
      <c r="AC208" s="54">
        <v>0</v>
      </c>
      <c r="AD208" s="54">
        <v>0</v>
      </c>
      <c r="AE208" s="54">
        <v>1.0900000000000001</v>
      </c>
      <c r="AF208" s="54">
        <v>0.12</v>
      </c>
      <c r="AG208" s="54"/>
      <c r="AH208" s="54">
        <v>0</v>
      </c>
      <c r="AI208" s="54">
        <v>0</v>
      </c>
      <c r="AJ208" s="54">
        <f t="shared" si="117"/>
        <v>0</v>
      </c>
      <c r="AK208" s="54">
        <f t="shared" si="104"/>
        <v>1.0900000000000001</v>
      </c>
      <c r="AL208" s="54">
        <f t="shared" si="105"/>
        <v>0.12</v>
      </c>
      <c r="AM208" s="54">
        <f t="shared" si="106"/>
        <v>1.21</v>
      </c>
      <c r="AN208" s="54"/>
      <c r="AO208" s="54"/>
      <c r="AP208" s="54">
        <f t="shared" si="118"/>
        <v>0</v>
      </c>
      <c r="AQ208" s="54"/>
      <c r="AR208" s="54"/>
      <c r="AS208" s="54"/>
      <c r="AT208" s="54"/>
      <c r="AU208" s="101"/>
      <c r="AV208" s="101"/>
      <c r="AW208" s="54"/>
      <c r="AX208" s="54"/>
      <c r="AY208" s="54">
        <f t="shared" si="135"/>
        <v>0</v>
      </c>
      <c r="AZ208" s="54"/>
      <c r="BA208" s="54"/>
      <c r="BB208" s="54"/>
      <c r="BC208" s="54"/>
      <c r="BD208" s="54"/>
      <c r="BE208" s="106">
        <f t="shared" si="120"/>
        <v>0</v>
      </c>
      <c r="BF208" s="106">
        <f t="shared" si="121"/>
        <v>0</v>
      </c>
      <c r="BG208" s="106">
        <f t="shared" si="122"/>
        <v>0</v>
      </c>
      <c r="BH208" s="106">
        <f t="shared" si="123"/>
        <v>0</v>
      </c>
      <c r="BI208" s="106">
        <f t="shared" si="124"/>
        <v>0</v>
      </c>
      <c r="BJ208" s="106">
        <f t="shared" si="125"/>
        <v>0</v>
      </c>
      <c r="BK208" s="106">
        <f t="shared" si="126"/>
        <v>0</v>
      </c>
      <c r="BL208" s="106">
        <f t="shared" si="127"/>
        <v>0</v>
      </c>
      <c r="BM208" s="106">
        <f t="shared" si="128"/>
        <v>1.0900000000000001</v>
      </c>
      <c r="BN208" s="106">
        <f t="shared" si="128"/>
        <v>0.12</v>
      </c>
      <c r="BO208" s="106">
        <f t="shared" si="129"/>
        <v>1.21</v>
      </c>
      <c r="BP208" s="106">
        <f t="shared" si="130"/>
        <v>1.0900000000000001</v>
      </c>
      <c r="BQ208" s="106">
        <f t="shared" si="131"/>
        <v>0.12</v>
      </c>
      <c r="BR208" s="106">
        <f t="shared" si="132"/>
        <v>1.21</v>
      </c>
      <c r="BS208" s="54">
        <v>0</v>
      </c>
      <c r="BT208" s="54">
        <v>0</v>
      </c>
      <c r="BU208" s="54">
        <v>0</v>
      </c>
      <c r="BV208" s="54">
        <f t="shared" si="119"/>
        <v>0</v>
      </c>
      <c r="BW208" s="54">
        <v>0</v>
      </c>
      <c r="BX208" s="54">
        <v>0</v>
      </c>
      <c r="BY208" s="54">
        <v>0</v>
      </c>
      <c r="BZ208" s="54">
        <v>1.0900000000000001</v>
      </c>
      <c r="CA208" s="54">
        <v>0</v>
      </c>
      <c r="CB208" s="54">
        <v>0</v>
      </c>
      <c r="CC208" s="54">
        <f t="shared" si="107"/>
        <v>1.0900000000000001</v>
      </c>
      <c r="CD208" s="54">
        <f t="shared" si="108"/>
        <v>0</v>
      </c>
      <c r="CE208" s="54">
        <f t="shared" si="109"/>
        <v>1.0900000000000001</v>
      </c>
      <c r="CF208" s="45"/>
      <c r="CG208" s="63" t="s">
        <v>40</v>
      </c>
    </row>
    <row r="209" spans="1:85" ht="47.25">
      <c r="A209" s="14">
        <v>54</v>
      </c>
      <c r="B209" s="27" t="s">
        <v>266</v>
      </c>
      <c r="C209" s="120" t="s">
        <v>796</v>
      </c>
      <c r="D209" s="2" t="s">
        <v>27</v>
      </c>
      <c r="E209" s="4" t="s">
        <v>28</v>
      </c>
      <c r="F209" s="4" t="s">
        <v>191</v>
      </c>
      <c r="G209" s="4" t="s">
        <v>232</v>
      </c>
      <c r="H209" s="29">
        <v>2</v>
      </c>
      <c r="I209" s="29">
        <v>11.15</v>
      </c>
      <c r="J209" s="29">
        <v>12.83</v>
      </c>
      <c r="K209" s="29">
        <f t="shared" si="111"/>
        <v>23.98</v>
      </c>
      <c r="L209" s="40" t="s">
        <v>30</v>
      </c>
      <c r="M209" s="40" t="s">
        <v>48</v>
      </c>
      <c r="N209" s="48" t="s">
        <v>58</v>
      </c>
      <c r="O209" s="29">
        <v>2.79</v>
      </c>
      <c r="P209" s="29">
        <v>2.33</v>
      </c>
      <c r="Q209" s="29">
        <f t="shared" si="136"/>
        <v>5.12</v>
      </c>
      <c r="R209" s="29">
        <f t="shared" si="116"/>
        <v>8.36</v>
      </c>
      <c r="S209" s="29">
        <f t="shared" si="116"/>
        <v>10.5</v>
      </c>
      <c r="T209" s="29">
        <f t="shared" si="110"/>
        <v>18.86</v>
      </c>
      <c r="U209" s="29">
        <v>10.5</v>
      </c>
      <c r="V209" s="29">
        <v>0</v>
      </c>
      <c r="W209" s="105">
        <v>0</v>
      </c>
      <c r="X209" s="54">
        <f t="shared" si="133"/>
        <v>0</v>
      </c>
      <c r="Y209" s="29">
        <v>0</v>
      </c>
      <c r="Z209" s="105">
        <v>0</v>
      </c>
      <c r="AA209" s="54">
        <f t="shared" si="134"/>
        <v>0</v>
      </c>
      <c r="AB209" s="54">
        <v>0</v>
      </c>
      <c r="AC209" s="54">
        <v>6.44</v>
      </c>
      <c r="AD209" s="54">
        <v>0.71</v>
      </c>
      <c r="AE209" s="54">
        <v>1.0900000000000001</v>
      </c>
      <c r="AF209" s="54">
        <v>0.12</v>
      </c>
      <c r="AG209" s="54"/>
      <c r="AH209" s="54">
        <v>0</v>
      </c>
      <c r="AI209" s="54">
        <v>0</v>
      </c>
      <c r="AJ209" s="54">
        <f t="shared" si="117"/>
        <v>0</v>
      </c>
      <c r="AK209" s="54">
        <f t="shared" si="104"/>
        <v>7.53</v>
      </c>
      <c r="AL209" s="54">
        <f t="shared" si="105"/>
        <v>0.83</v>
      </c>
      <c r="AM209" s="54">
        <f t="shared" si="106"/>
        <v>8.36</v>
      </c>
      <c r="AN209" s="54"/>
      <c r="AO209" s="54"/>
      <c r="AP209" s="54">
        <f t="shared" si="118"/>
        <v>0</v>
      </c>
      <c r="AQ209" s="54"/>
      <c r="AR209" s="54"/>
      <c r="AS209" s="54"/>
      <c r="AT209" s="54"/>
      <c r="AU209" s="101"/>
      <c r="AV209" s="101"/>
      <c r="AW209" s="54"/>
      <c r="AX209" s="54"/>
      <c r="AY209" s="54">
        <f t="shared" si="135"/>
        <v>0</v>
      </c>
      <c r="AZ209" s="54"/>
      <c r="BA209" s="54"/>
      <c r="BB209" s="54"/>
      <c r="BC209" s="54"/>
      <c r="BD209" s="54"/>
      <c r="BE209" s="106">
        <f t="shared" si="120"/>
        <v>0</v>
      </c>
      <c r="BF209" s="106">
        <f t="shared" si="121"/>
        <v>0</v>
      </c>
      <c r="BG209" s="106">
        <f t="shared" si="122"/>
        <v>0</v>
      </c>
      <c r="BH209" s="106">
        <f t="shared" si="123"/>
        <v>0</v>
      </c>
      <c r="BI209" s="106">
        <f t="shared" si="124"/>
        <v>0</v>
      </c>
      <c r="BJ209" s="106">
        <f t="shared" si="125"/>
        <v>6.44</v>
      </c>
      <c r="BK209" s="106">
        <f t="shared" si="126"/>
        <v>0.71</v>
      </c>
      <c r="BL209" s="106">
        <f t="shared" si="127"/>
        <v>7.15</v>
      </c>
      <c r="BM209" s="106">
        <f t="shared" si="128"/>
        <v>1.0900000000000001</v>
      </c>
      <c r="BN209" s="106">
        <f t="shared" si="128"/>
        <v>0.12</v>
      </c>
      <c r="BO209" s="106">
        <f t="shared" si="129"/>
        <v>1.21</v>
      </c>
      <c r="BP209" s="106">
        <f t="shared" si="130"/>
        <v>7.53</v>
      </c>
      <c r="BQ209" s="106">
        <f t="shared" si="131"/>
        <v>0.83</v>
      </c>
      <c r="BR209" s="106">
        <f t="shared" si="132"/>
        <v>8.36</v>
      </c>
      <c r="BS209" s="54">
        <v>4.0199999999999996</v>
      </c>
      <c r="BT209" s="54">
        <v>0</v>
      </c>
      <c r="BU209" s="54">
        <v>0</v>
      </c>
      <c r="BV209" s="54">
        <f t="shared" si="119"/>
        <v>0</v>
      </c>
      <c r="BW209" s="54">
        <v>0</v>
      </c>
      <c r="BX209" s="54">
        <v>6.44</v>
      </c>
      <c r="BY209" s="54">
        <v>0.71</v>
      </c>
      <c r="BZ209" s="54">
        <v>0.38</v>
      </c>
      <c r="CA209" s="54">
        <v>0</v>
      </c>
      <c r="CB209" s="54">
        <v>0</v>
      </c>
      <c r="CC209" s="54">
        <f t="shared" si="107"/>
        <v>6.82</v>
      </c>
      <c r="CD209" s="54">
        <f t="shared" si="108"/>
        <v>0.71</v>
      </c>
      <c r="CE209" s="54">
        <f t="shared" si="109"/>
        <v>7.53</v>
      </c>
      <c r="CF209" s="45"/>
      <c r="CG209" s="63" t="s">
        <v>40</v>
      </c>
    </row>
    <row r="210" spans="1:85" ht="31.5">
      <c r="A210" s="14">
        <v>55</v>
      </c>
      <c r="B210" s="27" t="s">
        <v>267</v>
      </c>
      <c r="C210" s="120" t="s">
        <v>796</v>
      </c>
      <c r="D210" s="2" t="s">
        <v>27</v>
      </c>
      <c r="E210" s="4" t="s">
        <v>28</v>
      </c>
      <c r="F210" s="4" t="s">
        <v>191</v>
      </c>
      <c r="G210" s="4" t="s">
        <v>228</v>
      </c>
      <c r="H210" s="29">
        <v>2.5</v>
      </c>
      <c r="I210" s="29">
        <v>4</v>
      </c>
      <c r="J210" s="29">
        <v>1</v>
      </c>
      <c r="K210" s="29">
        <f t="shared" si="111"/>
        <v>5</v>
      </c>
      <c r="L210" s="40" t="s">
        <v>30</v>
      </c>
      <c r="M210" s="40" t="s">
        <v>48</v>
      </c>
      <c r="N210" s="48" t="e">
        <f>IF(#REF!=0,"2018-19","2019-20")</f>
        <v>#REF!</v>
      </c>
      <c r="O210" s="29">
        <v>2.79</v>
      </c>
      <c r="P210" s="29">
        <v>0</v>
      </c>
      <c r="Q210" s="29">
        <f t="shared" si="136"/>
        <v>2.79</v>
      </c>
      <c r="R210" s="29">
        <f t="shared" si="116"/>
        <v>1.21</v>
      </c>
      <c r="S210" s="29">
        <f t="shared" si="116"/>
        <v>1</v>
      </c>
      <c r="T210" s="29">
        <f t="shared" si="110"/>
        <v>2.21</v>
      </c>
      <c r="U210" s="29">
        <v>1</v>
      </c>
      <c r="V210" s="29">
        <v>0</v>
      </c>
      <c r="W210" s="105">
        <v>0</v>
      </c>
      <c r="X210" s="54">
        <f t="shared" si="133"/>
        <v>0</v>
      </c>
      <c r="Y210" s="29">
        <v>0</v>
      </c>
      <c r="Z210" s="105">
        <v>0</v>
      </c>
      <c r="AA210" s="54">
        <f t="shared" si="134"/>
        <v>0</v>
      </c>
      <c r="AB210" s="54">
        <v>0</v>
      </c>
      <c r="AC210" s="54">
        <v>0</v>
      </c>
      <c r="AD210" s="54">
        <v>0</v>
      </c>
      <c r="AE210" s="54">
        <v>1.0900000000000001</v>
      </c>
      <c r="AF210" s="54">
        <v>0.12</v>
      </c>
      <c r="AG210" s="54"/>
      <c r="AH210" s="54">
        <v>0</v>
      </c>
      <c r="AI210" s="54">
        <v>0</v>
      </c>
      <c r="AJ210" s="54">
        <f t="shared" si="117"/>
        <v>0</v>
      </c>
      <c r="AK210" s="54">
        <f t="shared" si="104"/>
        <v>1.0900000000000001</v>
      </c>
      <c r="AL210" s="54">
        <f t="shared" si="105"/>
        <v>0.12</v>
      </c>
      <c r="AM210" s="54">
        <f t="shared" si="106"/>
        <v>1.21</v>
      </c>
      <c r="AN210" s="54"/>
      <c r="AO210" s="54"/>
      <c r="AP210" s="54">
        <f t="shared" si="118"/>
        <v>0</v>
      </c>
      <c r="AQ210" s="54"/>
      <c r="AR210" s="54"/>
      <c r="AS210" s="54"/>
      <c r="AT210" s="54"/>
      <c r="AU210" s="101"/>
      <c r="AV210" s="101"/>
      <c r="AW210" s="54"/>
      <c r="AX210" s="54"/>
      <c r="AY210" s="54">
        <f t="shared" si="135"/>
        <v>0</v>
      </c>
      <c r="AZ210" s="54"/>
      <c r="BA210" s="54"/>
      <c r="BB210" s="54"/>
      <c r="BC210" s="54"/>
      <c r="BD210" s="54"/>
      <c r="BE210" s="106">
        <f t="shared" si="120"/>
        <v>0</v>
      </c>
      <c r="BF210" s="106">
        <f t="shared" si="121"/>
        <v>0</v>
      </c>
      <c r="BG210" s="106">
        <f t="shared" si="122"/>
        <v>0</v>
      </c>
      <c r="BH210" s="106">
        <f t="shared" si="123"/>
        <v>0</v>
      </c>
      <c r="BI210" s="106">
        <f t="shared" si="124"/>
        <v>0</v>
      </c>
      <c r="BJ210" s="106">
        <f t="shared" si="125"/>
        <v>0</v>
      </c>
      <c r="BK210" s="106">
        <f t="shared" si="126"/>
        <v>0</v>
      </c>
      <c r="BL210" s="106">
        <f t="shared" si="127"/>
        <v>0</v>
      </c>
      <c r="BM210" s="106">
        <f t="shared" si="128"/>
        <v>1.0900000000000001</v>
      </c>
      <c r="BN210" s="106">
        <f t="shared" si="128"/>
        <v>0.12</v>
      </c>
      <c r="BO210" s="106">
        <f t="shared" si="129"/>
        <v>1.21</v>
      </c>
      <c r="BP210" s="106">
        <f t="shared" si="130"/>
        <v>1.0900000000000001</v>
      </c>
      <c r="BQ210" s="106">
        <f t="shared" si="131"/>
        <v>0.12</v>
      </c>
      <c r="BR210" s="106">
        <f t="shared" si="132"/>
        <v>1.21</v>
      </c>
      <c r="BS210" s="54">
        <v>0</v>
      </c>
      <c r="BT210" s="54">
        <v>0</v>
      </c>
      <c r="BU210" s="54">
        <v>0</v>
      </c>
      <c r="BV210" s="54">
        <f t="shared" si="119"/>
        <v>0</v>
      </c>
      <c r="BW210" s="54">
        <v>0</v>
      </c>
      <c r="BX210" s="54">
        <v>0</v>
      </c>
      <c r="BY210" s="54">
        <v>0</v>
      </c>
      <c r="BZ210" s="54">
        <v>0</v>
      </c>
      <c r="CA210" s="54">
        <v>0</v>
      </c>
      <c r="CB210" s="54">
        <v>0</v>
      </c>
      <c r="CC210" s="54">
        <f t="shared" si="107"/>
        <v>0</v>
      </c>
      <c r="CD210" s="54">
        <f t="shared" si="108"/>
        <v>0</v>
      </c>
      <c r="CE210" s="54">
        <f t="shared" si="109"/>
        <v>0</v>
      </c>
      <c r="CF210" s="45"/>
      <c r="CG210" s="63" t="s">
        <v>40</v>
      </c>
    </row>
    <row r="211" spans="1:85" ht="47.25">
      <c r="A211" s="14">
        <v>56</v>
      </c>
      <c r="B211" s="27" t="s">
        <v>268</v>
      </c>
      <c r="C211" s="120" t="s">
        <v>796</v>
      </c>
      <c r="D211" s="2" t="s">
        <v>27</v>
      </c>
      <c r="E211" s="4" t="s">
        <v>28</v>
      </c>
      <c r="F211" s="4" t="s">
        <v>191</v>
      </c>
      <c r="G211" s="4" t="s">
        <v>205</v>
      </c>
      <c r="H211" s="29">
        <v>2</v>
      </c>
      <c r="I211" s="29">
        <v>17.03</v>
      </c>
      <c r="J211" s="29">
        <v>1.7099999999999973</v>
      </c>
      <c r="K211" s="29">
        <f t="shared" si="111"/>
        <v>18.739999999999998</v>
      </c>
      <c r="L211" s="40" t="s">
        <v>30</v>
      </c>
      <c r="M211" s="40" t="s">
        <v>48</v>
      </c>
      <c r="N211" s="48" t="e">
        <f>IF(#REF!=0,"2018-19","2019-20")</f>
        <v>#REF!</v>
      </c>
      <c r="O211" s="29">
        <v>2.79</v>
      </c>
      <c r="P211" s="29">
        <v>0</v>
      </c>
      <c r="Q211" s="29">
        <f t="shared" si="136"/>
        <v>2.79</v>
      </c>
      <c r="R211" s="29">
        <f t="shared" si="116"/>
        <v>14.240000000000002</v>
      </c>
      <c r="S211" s="29">
        <f t="shared" si="116"/>
        <v>1.7099999999999973</v>
      </c>
      <c r="T211" s="29">
        <f t="shared" si="110"/>
        <v>15.95</v>
      </c>
      <c r="U211" s="29">
        <v>1.7099999999999973</v>
      </c>
      <c r="V211" s="29">
        <v>2.1870000000000003</v>
      </c>
      <c r="W211" s="105">
        <v>0.24300000000000002</v>
      </c>
      <c r="X211" s="54">
        <f t="shared" si="133"/>
        <v>2.4300000000000002</v>
      </c>
      <c r="Y211" s="29">
        <v>2.1870000000000003</v>
      </c>
      <c r="Z211" s="105">
        <v>0.24300000000000002</v>
      </c>
      <c r="AA211" s="54">
        <f t="shared" si="134"/>
        <v>2.4300000000000002</v>
      </c>
      <c r="AB211" s="54">
        <v>0</v>
      </c>
      <c r="AC211" s="54">
        <v>6.81</v>
      </c>
      <c r="AD211" s="54">
        <v>0.76</v>
      </c>
      <c r="AE211" s="54">
        <v>4.0599999999999996</v>
      </c>
      <c r="AF211" s="54">
        <v>0.18</v>
      </c>
      <c r="AG211" s="54"/>
      <c r="AH211" s="54">
        <v>0</v>
      </c>
      <c r="AI211" s="54">
        <v>0</v>
      </c>
      <c r="AJ211" s="54">
        <f t="shared" si="117"/>
        <v>0</v>
      </c>
      <c r="AK211" s="54">
        <f t="shared" ref="AK211:AK278" si="137">Y211+AB211+AC211+AE211</f>
        <v>13.056999999999999</v>
      </c>
      <c r="AL211" s="54">
        <f t="shared" ref="AL211:AL278" si="138">Z211+AD211+AF211</f>
        <v>1.1830000000000001</v>
      </c>
      <c r="AM211" s="54">
        <f t="shared" ref="AM211:AM278" si="139">AK211+AL211</f>
        <v>14.239999999999998</v>
      </c>
      <c r="AN211" s="54"/>
      <c r="AO211" s="54"/>
      <c r="AP211" s="54">
        <f t="shared" si="118"/>
        <v>0</v>
      </c>
      <c r="AQ211" s="54"/>
      <c r="AR211" s="54"/>
      <c r="AS211" s="54"/>
      <c r="AT211" s="54"/>
      <c r="AU211" s="101"/>
      <c r="AV211" s="101"/>
      <c r="AW211" s="54"/>
      <c r="AX211" s="54"/>
      <c r="AY211" s="54">
        <f t="shared" si="135"/>
        <v>0</v>
      </c>
      <c r="AZ211" s="54"/>
      <c r="BA211" s="54"/>
      <c r="BB211" s="54"/>
      <c r="BC211" s="54"/>
      <c r="BD211" s="54"/>
      <c r="BE211" s="106">
        <f t="shared" si="120"/>
        <v>2.1870000000000003</v>
      </c>
      <c r="BF211" s="106">
        <f t="shared" si="121"/>
        <v>0.24300000000000002</v>
      </c>
      <c r="BG211" s="106">
        <f t="shared" si="122"/>
        <v>2.4300000000000002</v>
      </c>
      <c r="BH211" s="106">
        <f t="shared" si="123"/>
        <v>0</v>
      </c>
      <c r="BI211" s="106">
        <f t="shared" si="124"/>
        <v>0</v>
      </c>
      <c r="BJ211" s="106">
        <f t="shared" si="125"/>
        <v>6.81</v>
      </c>
      <c r="BK211" s="106">
        <f t="shared" si="126"/>
        <v>0.76</v>
      </c>
      <c r="BL211" s="106">
        <f t="shared" si="127"/>
        <v>7.5699999999999994</v>
      </c>
      <c r="BM211" s="106">
        <f t="shared" si="128"/>
        <v>4.0599999999999996</v>
      </c>
      <c r="BN211" s="106">
        <f t="shared" si="128"/>
        <v>0.18</v>
      </c>
      <c r="BO211" s="106">
        <f t="shared" si="129"/>
        <v>4.2399999999999993</v>
      </c>
      <c r="BP211" s="106">
        <f t="shared" si="130"/>
        <v>13.056999999999999</v>
      </c>
      <c r="BQ211" s="106">
        <f t="shared" si="131"/>
        <v>1.1830000000000001</v>
      </c>
      <c r="BR211" s="106">
        <f t="shared" si="132"/>
        <v>14.239999999999998</v>
      </c>
      <c r="BS211" s="54">
        <v>0</v>
      </c>
      <c r="BT211" s="54">
        <v>2.19</v>
      </c>
      <c r="BU211" s="54">
        <v>0.24</v>
      </c>
      <c r="BV211" s="54">
        <f t="shared" si="119"/>
        <v>2.4299999999999997</v>
      </c>
      <c r="BW211" s="54">
        <v>0</v>
      </c>
      <c r="BX211" s="54">
        <v>3.15</v>
      </c>
      <c r="BY211" s="54">
        <v>0</v>
      </c>
      <c r="BZ211" s="54">
        <v>4.0599999999999996</v>
      </c>
      <c r="CA211" s="54">
        <v>0.18</v>
      </c>
      <c r="CB211" s="54">
        <v>0</v>
      </c>
      <c r="CC211" s="54">
        <f t="shared" ref="CC211:CC278" si="140">BT211+BW211+BX211+BZ211</f>
        <v>9.3999999999999986</v>
      </c>
      <c r="CD211" s="54">
        <f t="shared" ref="CD211:CD278" si="141">BU211+BY211+CA211</f>
        <v>0.42</v>
      </c>
      <c r="CE211" s="54">
        <f t="shared" ref="CE211:CE278" si="142">CC211+CD211</f>
        <v>9.8199999999999985</v>
      </c>
      <c r="CF211" s="44" t="s">
        <v>71</v>
      </c>
      <c r="CG211" s="63" t="s">
        <v>33</v>
      </c>
    </row>
    <row r="212" spans="1:85" ht="31.5">
      <c r="A212" s="14">
        <v>57</v>
      </c>
      <c r="B212" s="27" t="s">
        <v>269</v>
      </c>
      <c r="C212" s="120" t="s">
        <v>796</v>
      </c>
      <c r="D212" s="2" t="s">
        <v>27</v>
      </c>
      <c r="E212" s="1" t="s">
        <v>28</v>
      </c>
      <c r="F212" s="4" t="s">
        <v>191</v>
      </c>
      <c r="G212" s="1" t="s">
        <v>232</v>
      </c>
      <c r="H212" s="31">
        <v>2</v>
      </c>
      <c r="I212" s="31">
        <v>1</v>
      </c>
      <c r="J212" s="29">
        <v>4</v>
      </c>
      <c r="K212" s="29">
        <f t="shared" si="111"/>
        <v>5</v>
      </c>
      <c r="L212" s="40" t="s">
        <v>30</v>
      </c>
      <c r="M212" s="42" t="s">
        <v>31</v>
      </c>
      <c r="N212" s="48" t="e">
        <f>IF(#REF!=0,"2018-19","2019-20")</f>
        <v>#REF!</v>
      </c>
      <c r="O212" s="29">
        <v>1</v>
      </c>
      <c r="P212" s="29">
        <v>2.89</v>
      </c>
      <c r="Q212" s="29">
        <f t="shared" si="136"/>
        <v>3.89</v>
      </c>
      <c r="R212" s="29">
        <f t="shared" si="116"/>
        <v>0</v>
      </c>
      <c r="S212" s="29">
        <f t="shared" si="116"/>
        <v>1.1099999999999999</v>
      </c>
      <c r="T212" s="29">
        <f t="shared" ref="T212:T279" si="143">R212+S212</f>
        <v>1.1099999999999999</v>
      </c>
      <c r="U212" s="29">
        <v>1.1099999999999999</v>
      </c>
      <c r="V212" s="29">
        <v>0</v>
      </c>
      <c r="W212" s="105">
        <v>0</v>
      </c>
      <c r="X212" s="54">
        <f t="shared" si="133"/>
        <v>0</v>
      </c>
      <c r="Y212" s="29">
        <v>0</v>
      </c>
      <c r="Z212" s="105">
        <v>0</v>
      </c>
      <c r="AA212" s="54">
        <f t="shared" si="134"/>
        <v>0</v>
      </c>
      <c r="AB212" s="54">
        <v>0</v>
      </c>
      <c r="AC212" s="54">
        <v>0</v>
      </c>
      <c r="AD212" s="54">
        <v>0</v>
      </c>
      <c r="AE212" s="54">
        <v>0</v>
      </c>
      <c r="AF212" s="54">
        <v>0</v>
      </c>
      <c r="AG212" s="54"/>
      <c r="AH212" s="54">
        <v>0</v>
      </c>
      <c r="AI212" s="54">
        <v>0</v>
      </c>
      <c r="AJ212" s="54">
        <f t="shared" si="117"/>
        <v>0</v>
      </c>
      <c r="AK212" s="54">
        <f t="shared" si="137"/>
        <v>0</v>
      </c>
      <c r="AL212" s="54">
        <f t="shared" si="138"/>
        <v>0</v>
      </c>
      <c r="AM212" s="54">
        <f t="shared" si="139"/>
        <v>0</v>
      </c>
      <c r="AN212" s="54"/>
      <c r="AO212" s="54"/>
      <c r="AP212" s="54">
        <f t="shared" si="118"/>
        <v>0</v>
      </c>
      <c r="AQ212" s="54"/>
      <c r="AR212" s="54"/>
      <c r="AS212" s="54"/>
      <c r="AT212" s="54"/>
      <c r="AU212" s="101"/>
      <c r="AV212" s="101"/>
      <c r="AW212" s="54"/>
      <c r="AX212" s="54"/>
      <c r="AY212" s="54">
        <f t="shared" si="135"/>
        <v>0</v>
      </c>
      <c r="AZ212" s="54"/>
      <c r="BA212" s="54"/>
      <c r="BB212" s="54"/>
      <c r="BC212" s="54"/>
      <c r="BD212" s="54"/>
      <c r="BE212" s="106">
        <f t="shared" si="120"/>
        <v>0</v>
      </c>
      <c r="BF212" s="106">
        <f t="shared" si="121"/>
        <v>0</v>
      </c>
      <c r="BG212" s="106">
        <f t="shared" si="122"/>
        <v>0</v>
      </c>
      <c r="BH212" s="106">
        <f t="shared" si="123"/>
        <v>0</v>
      </c>
      <c r="BI212" s="106">
        <f t="shared" si="124"/>
        <v>0</v>
      </c>
      <c r="BJ212" s="106">
        <f t="shared" si="125"/>
        <v>0</v>
      </c>
      <c r="BK212" s="106">
        <f t="shared" si="126"/>
        <v>0</v>
      </c>
      <c r="BL212" s="106">
        <f t="shared" si="127"/>
        <v>0</v>
      </c>
      <c r="BM212" s="106">
        <f t="shared" si="128"/>
        <v>0</v>
      </c>
      <c r="BN212" s="106">
        <f t="shared" si="128"/>
        <v>0</v>
      </c>
      <c r="BO212" s="106">
        <f t="shared" si="129"/>
        <v>0</v>
      </c>
      <c r="BP212" s="106">
        <f t="shared" si="130"/>
        <v>0</v>
      </c>
      <c r="BQ212" s="106">
        <f t="shared" si="131"/>
        <v>0</v>
      </c>
      <c r="BR212" s="106">
        <f t="shared" si="132"/>
        <v>0</v>
      </c>
      <c r="BS212" s="54">
        <v>0</v>
      </c>
      <c r="BT212" s="54">
        <v>0</v>
      </c>
      <c r="BU212" s="54">
        <v>0</v>
      </c>
      <c r="BV212" s="54">
        <f t="shared" si="119"/>
        <v>0</v>
      </c>
      <c r="BW212" s="54">
        <v>0</v>
      </c>
      <c r="BX212" s="54">
        <v>0</v>
      </c>
      <c r="BY212" s="54">
        <v>0</v>
      </c>
      <c r="BZ212" s="54">
        <v>0</v>
      </c>
      <c r="CA212" s="54">
        <v>0</v>
      </c>
      <c r="CB212" s="54">
        <v>0</v>
      </c>
      <c r="CC212" s="54">
        <f t="shared" si="140"/>
        <v>0</v>
      </c>
      <c r="CD212" s="54">
        <f t="shared" si="141"/>
        <v>0</v>
      </c>
      <c r="CE212" s="54">
        <f t="shared" si="142"/>
        <v>0</v>
      </c>
      <c r="CF212" s="45"/>
      <c r="CG212" s="63" t="s">
        <v>40</v>
      </c>
    </row>
    <row r="213" spans="1:85">
      <c r="A213" s="14">
        <v>58</v>
      </c>
      <c r="B213" s="27" t="s">
        <v>270</v>
      </c>
      <c r="C213" s="120" t="s">
        <v>796</v>
      </c>
      <c r="D213" s="2" t="s">
        <v>27</v>
      </c>
      <c r="E213" s="1" t="s">
        <v>28</v>
      </c>
      <c r="F213" s="4" t="s">
        <v>191</v>
      </c>
      <c r="G213" s="1" t="s">
        <v>232</v>
      </c>
      <c r="H213" s="31">
        <v>2</v>
      </c>
      <c r="I213" s="31">
        <v>6.5</v>
      </c>
      <c r="J213" s="29">
        <v>4.84</v>
      </c>
      <c r="K213" s="29">
        <f t="shared" ref="K213:K282" si="144">I213+J213</f>
        <v>11.34</v>
      </c>
      <c r="L213" s="40" t="s">
        <v>30</v>
      </c>
      <c r="M213" s="42" t="s">
        <v>31</v>
      </c>
      <c r="N213" s="48" t="e">
        <f>IF(#REF!=0,"2018-19","2019-20")</f>
        <v>#REF!</v>
      </c>
      <c r="O213" s="29">
        <v>6.42</v>
      </c>
      <c r="P213" s="29">
        <v>4</v>
      </c>
      <c r="Q213" s="29">
        <f t="shared" si="136"/>
        <v>10.42</v>
      </c>
      <c r="R213" s="29">
        <f t="shared" si="116"/>
        <v>8.0000000000000071E-2</v>
      </c>
      <c r="S213" s="29">
        <f t="shared" si="116"/>
        <v>0.83999999999999986</v>
      </c>
      <c r="T213" s="29">
        <f t="shared" si="143"/>
        <v>0.91999999999999993</v>
      </c>
      <c r="U213" s="29">
        <v>0.83999999999999986</v>
      </c>
      <c r="V213" s="29">
        <v>6.2450045135165055E-17</v>
      </c>
      <c r="W213" s="105">
        <v>6.9388939039072284E-18</v>
      </c>
      <c r="X213" s="54">
        <f t="shared" si="133"/>
        <v>6.9388939039072284E-17</v>
      </c>
      <c r="Y213" s="29">
        <v>6.2450045135165055E-17</v>
      </c>
      <c r="Z213" s="105">
        <v>6.9388939039072284E-18</v>
      </c>
      <c r="AA213" s="54">
        <f t="shared" si="134"/>
        <v>6.9388939039072284E-17</v>
      </c>
      <c r="AB213" s="54">
        <v>0</v>
      </c>
      <c r="AC213" s="54">
        <v>7.0000000000000007E-2</v>
      </c>
      <c r="AD213" s="54">
        <v>0.01</v>
      </c>
      <c r="AE213" s="54">
        <v>0</v>
      </c>
      <c r="AF213" s="54">
        <v>0</v>
      </c>
      <c r="AG213" s="54"/>
      <c r="AH213" s="54">
        <v>0</v>
      </c>
      <c r="AI213" s="54">
        <v>0</v>
      </c>
      <c r="AJ213" s="54">
        <f t="shared" si="117"/>
        <v>0</v>
      </c>
      <c r="AK213" s="54">
        <f t="shared" si="137"/>
        <v>7.0000000000000062E-2</v>
      </c>
      <c r="AL213" s="54">
        <f t="shared" si="138"/>
        <v>1.0000000000000007E-2</v>
      </c>
      <c r="AM213" s="54">
        <f t="shared" si="139"/>
        <v>8.0000000000000071E-2</v>
      </c>
      <c r="AN213" s="54">
        <v>0</v>
      </c>
      <c r="AO213" s="54">
        <v>0</v>
      </c>
      <c r="AP213" s="54">
        <f t="shared" si="118"/>
        <v>0</v>
      </c>
      <c r="AQ213" s="54">
        <v>0</v>
      </c>
      <c r="AR213" s="54">
        <v>7.0000000000000007E-2</v>
      </c>
      <c r="AS213" s="54">
        <v>0.01</v>
      </c>
      <c r="AT213" s="54">
        <v>0</v>
      </c>
      <c r="AU213" s="101">
        <v>0</v>
      </c>
      <c r="AV213" s="101"/>
      <c r="AW213" s="54"/>
      <c r="AX213" s="54"/>
      <c r="AY213" s="54">
        <f t="shared" si="135"/>
        <v>0</v>
      </c>
      <c r="AZ213" s="54"/>
      <c r="BA213" s="54"/>
      <c r="BB213" s="54"/>
      <c r="BC213" s="54"/>
      <c r="BD213" s="54"/>
      <c r="BE213" s="106">
        <f t="shared" si="120"/>
        <v>6.2450045135165055E-17</v>
      </c>
      <c r="BF213" s="106">
        <f t="shared" si="121"/>
        <v>6.9388939039072284E-18</v>
      </c>
      <c r="BG213" s="106">
        <f t="shared" si="122"/>
        <v>6.9388939039072284E-17</v>
      </c>
      <c r="BH213" s="106">
        <f t="shared" si="123"/>
        <v>0</v>
      </c>
      <c r="BI213" s="106">
        <f t="shared" si="124"/>
        <v>0</v>
      </c>
      <c r="BJ213" s="106">
        <f t="shared" si="125"/>
        <v>0</v>
      </c>
      <c r="BK213" s="106">
        <f t="shared" si="126"/>
        <v>0</v>
      </c>
      <c r="BL213" s="106">
        <f t="shared" si="127"/>
        <v>0</v>
      </c>
      <c r="BM213" s="106">
        <f t="shared" si="128"/>
        <v>0</v>
      </c>
      <c r="BN213" s="106">
        <f t="shared" si="128"/>
        <v>0</v>
      </c>
      <c r="BO213" s="106">
        <f t="shared" si="129"/>
        <v>0</v>
      </c>
      <c r="BP213" s="106">
        <f t="shared" si="130"/>
        <v>6.2450045135165055E-17</v>
      </c>
      <c r="BQ213" s="106">
        <f t="shared" si="131"/>
        <v>6.9388939039072284E-18</v>
      </c>
      <c r="BR213" s="106">
        <f t="shared" si="132"/>
        <v>6.9388939039072284E-17</v>
      </c>
      <c r="BS213" s="54">
        <v>0</v>
      </c>
      <c r="BT213" s="54">
        <v>0</v>
      </c>
      <c r="BU213" s="54">
        <v>0</v>
      </c>
      <c r="BV213" s="54">
        <f t="shared" si="119"/>
        <v>0</v>
      </c>
      <c r="BW213" s="54">
        <v>0</v>
      </c>
      <c r="BX213" s="54">
        <v>0</v>
      </c>
      <c r="BY213" s="54">
        <v>0</v>
      </c>
      <c r="BZ213" s="54">
        <v>0</v>
      </c>
      <c r="CA213" s="54">
        <v>0</v>
      </c>
      <c r="CB213" s="54">
        <v>0</v>
      </c>
      <c r="CC213" s="54">
        <f t="shared" si="140"/>
        <v>0</v>
      </c>
      <c r="CD213" s="54">
        <f t="shared" si="141"/>
        <v>0</v>
      </c>
      <c r="CE213" s="54">
        <f t="shared" si="142"/>
        <v>0</v>
      </c>
      <c r="CF213" s="45"/>
      <c r="CG213" s="63" t="s">
        <v>33</v>
      </c>
    </row>
    <row r="214" spans="1:85">
      <c r="A214" s="14">
        <v>59</v>
      </c>
      <c r="B214" s="27" t="s">
        <v>271</v>
      </c>
      <c r="C214" s="120" t="s">
        <v>796</v>
      </c>
      <c r="D214" s="2" t="s">
        <v>27</v>
      </c>
      <c r="E214" s="1" t="s">
        <v>28</v>
      </c>
      <c r="F214" s="4" t="s">
        <v>191</v>
      </c>
      <c r="G214" s="1" t="s">
        <v>272</v>
      </c>
      <c r="H214" s="31">
        <v>0</v>
      </c>
      <c r="I214" s="31">
        <v>1</v>
      </c>
      <c r="J214" s="29">
        <v>4</v>
      </c>
      <c r="K214" s="29">
        <f t="shared" si="144"/>
        <v>5</v>
      </c>
      <c r="L214" s="40" t="s">
        <v>30</v>
      </c>
      <c r="M214" s="42" t="s">
        <v>31</v>
      </c>
      <c r="N214" s="48" t="e">
        <f>IF(#REF!=0,"2018-19","2019-20")</f>
        <v>#REF!</v>
      </c>
      <c r="O214" s="29">
        <v>1</v>
      </c>
      <c r="P214" s="29">
        <v>0</v>
      </c>
      <c r="Q214" s="29">
        <f t="shared" si="136"/>
        <v>1</v>
      </c>
      <c r="R214" s="29">
        <f t="shared" si="116"/>
        <v>0</v>
      </c>
      <c r="S214" s="29">
        <f t="shared" si="116"/>
        <v>4</v>
      </c>
      <c r="T214" s="29">
        <f t="shared" si="143"/>
        <v>4</v>
      </c>
      <c r="U214" s="29">
        <v>4</v>
      </c>
      <c r="V214" s="29">
        <v>0</v>
      </c>
      <c r="W214" s="105">
        <v>0</v>
      </c>
      <c r="X214" s="54">
        <f t="shared" si="133"/>
        <v>0</v>
      </c>
      <c r="Y214" s="29">
        <v>0</v>
      </c>
      <c r="Z214" s="105">
        <v>0</v>
      </c>
      <c r="AA214" s="54">
        <f t="shared" si="134"/>
        <v>0</v>
      </c>
      <c r="AB214" s="54">
        <v>0</v>
      </c>
      <c r="AC214" s="54">
        <v>0</v>
      </c>
      <c r="AD214" s="54">
        <v>0</v>
      </c>
      <c r="AE214" s="54">
        <v>0</v>
      </c>
      <c r="AF214" s="54">
        <v>0</v>
      </c>
      <c r="AG214" s="54"/>
      <c r="AH214" s="54">
        <v>0</v>
      </c>
      <c r="AI214" s="54">
        <v>0</v>
      </c>
      <c r="AJ214" s="54">
        <f t="shared" si="117"/>
        <v>0</v>
      </c>
      <c r="AK214" s="54">
        <f t="shared" si="137"/>
        <v>0</v>
      </c>
      <c r="AL214" s="54">
        <f t="shared" si="138"/>
        <v>0</v>
      </c>
      <c r="AM214" s="54">
        <f t="shared" si="139"/>
        <v>0</v>
      </c>
      <c r="AN214" s="54"/>
      <c r="AO214" s="54"/>
      <c r="AP214" s="54">
        <f t="shared" si="118"/>
        <v>0</v>
      </c>
      <c r="AQ214" s="54"/>
      <c r="AR214" s="54"/>
      <c r="AS214" s="54"/>
      <c r="AT214" s="54"/>
      <c r="AU214" s="101"/>
      <c r="AV214" s="101"/>
      <c r="AW214" s="54"/>
      <c r="AX214" s="54"/>
      <c r="AY214" s="54">
        <f t="shared" si="135"/>
        <v>0</v>
      </c>
      <c r="AZ214" s="54"/>
      <c r="BA214" s="54"/>
      <c r="BB214" s="54"/>
      <c r="BC214" s="54"/>
      <c r="BD214" s="54"/>
      <c r="BE214" s="106">
        <f t="shared" si="120"/>
        <v>0</v>
      </c>
      <c r="BF214" s="106">
        <f t="shared" si="121"/>
        <v>0</v>
      </c>
      <c r="BG214" s="106">
        <f t="shared" si="122"/>
        <v>0</v>
      </c>
      <c r="BH214" s="106">
        <f t="shared" si="123"/>
        <v>0</v>
      </c>
      <c r="BI214" s="106">
        <f t="shared" si="124"/>
        <v>0</v>
      </c>
      <c r="BJ214" s="106">
        <f t="shared" si="125"/>
        <v>0</v>
      </c>
      <c r="BK214" s="106">
        <f t="shared" si="126"/>
        <v>0</v>
      </c>
      <c r="BL214" s="106">
        <f t="shared" si="127"/>
        <v>0</v>
      </c>
      <c r="BM214" s="106">
        <f t="shared" si="128"/>
        <v>0</v>
      </c>
      <c r="BN214" s="106">
        <f t="shared" si="128"/>
        <v>0</v>
      </c>
      <c r="BO214" s="106">
        <f t="shared" si="129"/>
        <v>0</v>
      </c>
      <c r="BP214" s="106">
        <f t="shared" si="130"/>
        <v>0</v>
      </c>
      <c r="BQ214" s="106">
        <f t="shared" si="131"/>
        <v>0</v>
      </c>
      <c r="BR214" s="106">
        <f t="shared" si="132"/>
        <v>0</v>
      </c>
      <c r="BS214" s="54">
        <v>0</v>
      </c>
      <c r="BT214" s="54">
        <v>0</v>
      </c>
      <c r="BU214" s="54">
        <v>0</v>
      </c>
      <c r="BV214" s="54">
        <f t="shared" si="119"/>
        <v>0</v>
      </c>
      <c r="BW214" s="54">
        <v>0</v>
      </c>
      <c r="BX214" s="54">
        <v>0</v>
      </c>
      <c r="BY214" s="54">
        <v>0</v>
      </c>
      <c r="BZ214" s="54">
        <v>0</v>
      </c>
      <c r="CA214" s="54">
        <v>0</v>
      </c>
      <c r="CB214" s="54">
        <v>0</v>
      </c>
      <c r="CC214" s="54">
        <f t="shared" si="140"/>
        <v>0</v>
      </c>
      <c r="CD214" s="54">
        <f t="shared" si="141"/>
        <v>0</v>
      </c>
      <c r="CE214" s="54">
        <f t="shared" si="142"/>
        <v>0</v>
      </c>
      <c r="CF214" s="45"/>
      <c r="CG214" s="63" t="s">
        <v>40</v>
      </c>
    </row>
    <row r="215" spans="1:85" ht="47.25">
      <c r="A215" s="14">
        <v>60</v>
      </c>
      <c r="B215" s="27" t="s">
        <v>273</v>
      </c>
      <c r="C215" s="120" t="s">
        <v>796</v>
      </c>
      <c r="D215" s="2" t="s">
        <v>27</v>
      </c>
      <c r="E215" s="1" t="s">
        <v>28</v>
      </c>
      <c r="F215" s="4" t="s">
        <v>191</v>
      </c>
      <c r="G215" s="1" t="s">
        <v>237</v>
      </c>
      <c r="H215" s="31">
        <v>0</v>
      </c>
      <c r="I215" s="31">
        <v>2.0699999999999998</v>
      </c>
      <c r="J215" s="29">
        <v>2.93</v>
      </c>
      <c r="K215" s="29">
        <f t="shared" si="144"/>
        <v>5</v>
      </c>
      <c r="L215" s="40" t="s">
        <v>30</v>
      </c>
      <c r="M215" s="42" t="s">
        <v>31</v>
      </c>
      <c r="N215" s="48" t="e">
        <f>IF(#REF!=0,"2018-19","2019-20")</f>
        <v>#REF!</v>
      </c>
      <c r="O215" s="29">
        <v>2.0700000000000003</v>
      </c>
      <c r="P215" s="29">
        <v>0</v>
      </c>
      <c r="Q215" s="29">
        <f t="shared" si="136"/>
        <v>2.0700000000000003</v>
      </c>
      <c r="R215" s="29">
        <f t="shared" si="116"/>
        <v>0</v>
      </c>
      <c r="S215" s="29">
        <f t="shared" si="116"/>
        <v>2.93</v>
      </c>
      <c r="T215" s="29">
        <f t="shared" si="143"/>
        <v>2.93</v>
      </c>
      <c r="U215" s="29">
        <v>2.93</v>
      </c>
      <c r="V215" s="29">
        <v>0</v>
      </c>
      <c r="W215" s="105">
        <v>0</v>
      </c>
      <c r="X215" s="54">
        <f t="shared" si="133"/>
        <v>0</v>
      </c>
      <c r="Y215" s="29">
        <v>0</v>
      </c>
      <c r="Z215" s="105">
        <v>0</v>
      </c>
      <c r="AA215" s="54">
        <f t="shared" si="134"/>
        <v>0</v>
      </c>
      <c r="AB215" s="54">
        <v>0</v>
      </c>
      <c r="AC215" s="54">
        <v>0</v>
      </c>
      <c r="AD215" s="54">
        <v>0</v>
      </c>
      <c r="AE215" s="54">
        <v>0</v>
      </c>
      <c r="AF215" s="54">
        <v>0</v>
      </c>
      <c r="AG215" s="54"/>
      <c r="AH215" s="54">
        <v>0</v>
      </c>
      <c r="AI215" s="54">
        <v>0</v>
      </c>
      <c r="AJ215" s="54">
        <f t="shared" si="117"/>
        <v>0</v>
      </c>
      <c r="AK215" s="54">
        <f t="shared" si="137"/>
        <v>0</v>
      </c>
      <c r="AL215" s="54">
        <f t="shared" si="138"/>
        <v>0</v>
      </c>
      <c r="AM215" s="54">
        <f t="shared" si="139"/>
        <v>0</v>
      </c>
      <c r="AN215" s="54"/>
      <c r="AO215" s="54"/>
      <c r="AP215" s="54">
        <f t="shared" si="118"/>
        <v>0</v>
      </c>
      <c r="AQ215" s="54"/>
      <c r="AR215" s="54"/>
      <c r="AS215" s="54"/>
      <c r="AT215" s="54"/>
      <c r="AU215" s="101"/>
      <c r="AV215" s="101"/>
      <c r="AW215" s="54"/>
      <c r="AX215" s="54"/>
      <c r="AY215" s="54">
        <f t="shared" si="135"/>
        <v>0</v>
      </c>
      <c r="AZ215" s="54"/>
      <c r="BA215" s="54"/>
      <c r="BB215" s="54"/>
      <c r="BC215" s="54"/>
      <c r="BD215" s="54"/>
      <c r="BE215" s="106">
        <f t="shared" si="120"/>
        <v>0</v>
      </c>
      <c r="BF215" s="106">
        <f t="shared" si="121"/>
        <v>0</v>
      </c>
      <c r="BG215" s="106">
        <f t="shared" si="122"/>
        <v>0</v>
      </c>
      <c r="BH215" s="106">
        <f t="shared" si="123"/>
        <v>0</v>
      </c>
      <c r="BI215" s="106">
        <f t="shared" si="124"/>
        <v>0</v>
      </c>
      <c r="BJ215" s="106">
        <f t="shared" si="125"/>
        <v>0</v>
      </c>
      <c r="BK215" s="106">
        <f t="shared" si="126"/>
        <v>0</v>
      </c>
      <c r="BL215" s="106">
        <f t="shared" si="127"/>
        <v>0</v>
      </c>
      <c r="BM215" s="106">
        <f t="shared" si="128"/>
        <v>0</v>
      </c>
      <c r="BN215" s="106">
        <f t="shared" si="128"/>
        <v>0</v>
      </c>
      <c r="BO215" s="106">
        <f t="shared" si="129"/>
        <v>0</v>
      </c>
      <c r="BP215" s="106">
        <f t="shared" si="130"/>
        <v>0</v>
      </c>
      <c r="BQ215" s="106">
        <f t="shared" si="131"/>
        <v>0</v>
      </c>
      <c r="BR215" s="106">
        <f t="shared" si="132"/>
        <v>0</v>
      </c>
      <c r="BS215" s="54">
        <v>0</v>
      </c>
      <c r="BT215" s="54">
        <v>0</v>
      </c>
      <c r="BU215" s="54">
        <v>0</v>
      </c>
      <c r="BV215" s="54">
        <f t="shared" si="119"/>
        <v>0</v>
      </c>
      <c r="BW215" s="54">
        <v>0</v>
      </c>
      <c r="BX215" s="54">
        <v>0</v>
      </c>
      <c r="BY215" s="54">
        <v>0</v>
      </c>
      <c r="BZ215" s="54">
        <v>0</v>
      </c>
      <c r="CA215" s="54">
        <v>0</v>
      </c>
      <c r="CB215" s="54">
        <v>0</v>
      </c>
      <c r="CC215" s="54">
        <f t="shared" si="140"/>
        <v>0</v>
      </c>
      <c r="CD215" s="54">
        <f t="shared" si="141"/>
        <v>0</v>
      </c>
      <c r="CE215" s="54">
        <f t="shared" si="142"/>
        <v>0</v>
      </c>
      <c r="CF215" s="45"/>
      <c r="CG215" s="63" t="s">
        <v>40</v>
      </c>
    </row>
    <row r="216" spans="1:85" ht="31.5">
      <c r="A216" s="14">
        <v>61</v>
      </c>
      <c r="B216" s="27" t="s">
        <v>274</v>
      </c>
      <c r="C216" s="120" t="s">
        <v>796</v>
      </c>
      <c r="D216" s="2" t="s">
        <v>27</v>
      </c>
      <c r="E216" s="1" t="s">
        <v>28</v>
      </c>
      <c r="F216" s="4" t="s">
        <v>191</v>
      </c>
      <c r="G216" s="1" t="s">
        <v>237</v>
      </c>
      <c r="H216" s="31">
        <v>0</v>
      </c>
      <c r="I216" s="31">
        <v>2</v>
      </c>
      <c r="J216" s="29">
        <v>3.79</v>
      </c>
      <c r="K216" s="29">
        <f t="shared" si="144"/>
        <v>5.79</v>
      </c>
      <c r="L216" s="40" t="s">
        <v>30</v>
      </c>
      <c r="M216" s="42" t="s">
        <v>31</v>
      </c>
      <c r="N216" s="48" t="e">
        <f>IF(#REF!=0,"2018-19","2019-20")</f>
        <v>#REF!</v>
      </c>
      <c r="O216" s="29">
        <v>2</v>
      </c>
      <c r="P216" s="29">
        <v>0.61</v>
      </c>
      <c r="Q216" s="29">
        <f t="shared" si="136"/>
        <v>2.61</v>
      </c>
      <c r="R216" s="29">
        <f t="shared" si="116"/>
        <v>0</v>
      </c>
      <c r="S216" s="29">
        <f t="shared" si="116"/>
        <v>3.18</v>
      </c>
      <c r="T216" s="29">
        <f t="shared" si="143"/>
        <v>3.18</v>
      </c>
      <c r="U216" s="29">
        <v>3.18</v>
      </c>
      <c r="V216" s="29">
        <v>0</v>
      </c>
      <c r="W216" s="105">
        <v>0</v>
      </c>
      <c r="X216" s="54">
        <f t="shared" si="133"/>
        <v>0</v>
      </c>
      <c r="Y216" s="29">
        <v>0</v>
      </c>
      <c r="Z216" s="105">
        <v>0</v>
      </c>
      <c r="AA216" s="54">
        <f t="shared" si="134"/>
        <v>0</v>
      </c>
      <c r="AB216" s="54">
        <v>0</v>
      </c>
      <c r="AC216" s="54">
        <v>0</v>
      </c>
      <c r="AD216" s="54">
        <v>0</v>
      </c>
      <c r="AE216" s="54">
        <v>0</v>
      </c>
      <c r="AF216" s="54">
        <v>0</v>
      </c>
      <c r="AG216" s="54"/>
      <c r="AH216" s="54">
        <v>0</v>
      </c>
      <c r="AI216" s="54">
        <v>0</v>
      </c>
      <c r="AJ216" s="54">
        <f t="shared" si="117"/>
        <v>0</v>
      </c>
      <c r="AK216" s="54">
        <f t="shared" si="137"/>
        <v>0</v>
      </c>
      <c r="AL216" s="54">
        <f t="shared" si="138"/>
        <v>0</v>
      </c>
      <c r="AM216" s="54">
        <f t="shared" si="139"/>
        <v>0</v>
      </c>
      <c r="AN216" s="54"/>
      <c r="AO216" s="54"/>
      <c r="AP216" s="54">
        <f t="shared" si="118"/>
        <v>0</v>
      </c>
      <c r="AQ216" s="54"/>
      <c r="AR216" s="54"/>
      <c r="AS216" s="54"/>
      <c r="AT216" s="54"/>
      <c r="AU216" s="101"/>
      <c r="AV216" s="101"/>
      <c r="AW216" s="54"/>
      <c r="AX216" s="54"/>
      <c r="AY216" s="54">
        <f t="shared" si="135"/>
        <v>0</v>
      </c>
      <c r="AZ216" s="54"/>
      <c r="BA216" s="54"/>
      <c r="BB216" s="54"/>
      <c r="BC216" s="54"/>
      <c r="BD216" s="54"/>
      <c r="BE216" s="106">
        <f t="shared" si="120"/>
        <v>0</v>
      </c>
      <c r="BF216" s="106">
        <f t="shared" si="121"/>
        <v>0</v>
      </c>
      <c r="BG216" s="106">
        <f t="shared" si="122"/>
        <v>0</v>
      </c>
      <c r="BH216" s="106">
        <f t="shared" si="123"/>
        <v>0</v>
      </c>
      <c r="BI216" s="106">
        <f t="shared" si="124"/>
        <v>0</v>
      </c>
      <c r="BJ216" s="106">
        <f t="shared" si="125"/>
        <v>0</v>
      </c>
      <c r="BK216" s="106">
        <f t="shared" si="126"/>
        <v>0</v>
      </c>
      <c r="BL216" s="106">
        <f t="shared" si="127"/>
        <v>0</v>
      </c>
      <c r="BM216" s="106">
        <f t="shared" si="128"/>
        <v>0</v>
      </c>
      <c r="BN216" s="106">
        <f t="shared" si="128"/>
        <v>0</v>
      </c>
      <c r="BO216" s="106">
        <f t="shared" si="129"/>
        <v>0</v>
      </c>
      <c r="BP216" s="106">
        <f t="shared" si="130"/>
        <v>0</v>
      </c>
      <c r="BQ216" s="106">
        <f t="shared" si="131"/>
        <v>0</v>
      </c>
      <c r="BR216" s="106">
        <f t="shared" si="132"/>
        <v>0</v>
      </c>
      <c r="BS216" s="54">
        <v>0</v>
      </c>
      <c r="BT216" s="54">
        <v>0</v>
      </c>
      <c r="BU216" s="54">
        <v>0</v>
      </c>
      <c r="BV216" s="54">
        <f t="shared" si="119"/>
        <v>0</v>
      </c>
      <c r="BW216" s="54">
        <v>0</v>
      </c>
      <c r="BX216" s="54">
        <v>0</v>
      </c>
      <c r="BY216" s="54">
        <v>0</v>
      </c>
      <c r="BZ216" s="54">
        <v>0</v>
      </c>
      <c r="CA216" s="54">
        <v>0</v>
      </c>
      <c r="CB216" s="54">
        <v>0</v>
      </c>
      <c r="CC216" s="54">
        <f t="shared" si="140"/>
        <v>0</v>
      </c>
      <c r="CD216" s="54">
        <f t="shared" si="141"/>
        <v>0</v>
      </c>
      <c r="CE216" s="54">
        <f t="shared" si="142"/>
        <v>0</v>
      </c>
      <c r="CF216" s="45"/>
      <c r="CG216" s="63" t="s">
        <v>40</v>
      </c>
    </row>
    <row r="217" spans="1:85" ht="31.5">
      <c r="A217" s="14">
        <v>62</v>
      </c>
      <c r="B217" s="27" t="s">
        <v>275</v>
      </c>
      <c r="C217" s="120" t="s">
        <v>796</v>
      </c>
      <c r="D217" s="2" t="s">
        <v>27</v>
      </c>
      <c r="E217" s="1" t="s">
        <v>28</v>
      </c>
      <c r="F217" s="4" t="s">
        <v>191</v>
      </c>
      <c r="G217" s="1" t="s">
        <v>232</v>
      </c>
      <c r="H217" s="31">
        <v>2</v>
      </c>
      <c r="I217" s="31">
        <v>7.8</v>
      </c>
      <c r="J217" s="29">
        <v>0</v>
      </c>
      <c r="K217" s="29">
        <f t="shared" si="144"/>
        <v>7.8</v>
      </c>
      <c r="L217" s="40" t="s">
        <v>30</v>
      </c>
      <c r="M217" s="42" t="s">
        <v>48</v>
      </c>
      <c r="N217" s="48" t="e">
        <f>IF(#REF!=0,"2018-19","2019-20")</f>
        <v>#REF!</v>
      </c>
      <c r="O217" s="29">
        <v>4.3</v>
      </c>
      <c r="P217" s="29">
        <v>0</v>
      </c>
      <c r="Q217" s="29">
        <f t="shared" si="136"/>
        <v>4.3</v>
      </c>
      <c r="R217" s="29">
        <f t="shared" si="116"/>
        <v>3.5</v>
      </c>
      <c r="S217" s="29">
        <f t="shared" si="116"/>
        <v>0</v>
      </c>
      <c r="T217" s="29">
        <f t="shared" si="143"/>
        <v>3.5</v>
      </c>
      <c r="U217" s="29">
        <v>0</v>
      </c>
      <c r="V217" s="29">
        <v>3.15</v>
      </c>
      <c r="W217" s="105">
        <v>0.35000000000000003</v>
      </c>
      <c r="X217" s="54">
        <f t="shared" si="133"/>
        <v>3.5</v>
      </c>
      <c r="Y217" s="29">
        <v>3.15</v>
      </c>
      <c r="Z217" s="105">
        <v>0.35000000000000003</v>
      </c>
      <c r="AA217" s="54">
        <f t="shared" si="134"/>
        <v>3.5</v>
      </c>
      <c r="AB217" s="54">
        <v>0</v>
      </c>
      <c r="AC217" s="54">
        <v>0</v>
      </c>
      <c r="AD217" s="54">
        <v>0</v>
      </c>
      <c r="AE217" s="54">
        <v>0</v>
      </c>
      <c r="AF217" s="54">
        <v>0</v>
      </c>
      <c r="AG217" s="54"/>
      <c r="AH217" s="54">
        <v>0</v>
      </c>
      <c r="AI217" s="54">
        <v>0</v>
      </c>
      <c r="AJ217" s="54">
        <f t="shared" si="117"/>
        <v>0</v>
      </c>
      <c r="AK217" s="54">
        <f t="shared" si="137"/>
        <v>3.15</v>
      </c>
      <c r="AL217" s="54">
        <f t="shared" si="138"/>
        <v>0.35000000000000003</v>
      </c>
      <c r="AM217" s="54">
        <f t="shared" si="139"/>
        <v>3.5</v>
      </c>
      <c r="AN217" s="54">
        <v>3.15</v>
      </c>
      <c r="AO217" s="54">
        <v>0.35</v>
      </c>
      <c r="AP217" s="54">
        <f t="shared" si="118"/>
        <v>3.5</v>
      </c>
      <c r="AQ217" s="54">
        <v>0</v>
      </c>
      <c r="AR217" s="54">
        <v>0</v>
      </c>
      <c r="AS217" s="54">
        <v>0</v>
      </c>
      <c r="AT217" s="54">
        <v>0</v>
      </c>
      <c r="AU217" s="101">
        <v>0</v>
      </c>
      <c r="AV217" s="101"/>
      <c r="AW217" s="54"/>
      <c r="AX217" s="54"/>
      <c r="AY217" s="54">
        <f t="shared" si="135"/>
        <v>0</v>
      </c>
      <c r="AZ217" s="54"/>
      <c r="BA217" s="54"/>
      <c r="BB217" s="54"/>
      <c r="BC217" s="54"/>
      <c r="BD217" s="54"/>
      <c r="BE217" s="106">
        <f t="shared" si="120"/>
        <v>0</v>
      </c>
      <c r="BF217" s="106">
        <f t="shared" si="121"/>
        <v>5.5511151231257827E-17</v>
      </c>
      <c r="BG217" s="106">
        <f t="shared" si="122"/>
        <v>5.5511151231257827E-17</v>
      </c>
      <c r="BH217" s="106">
        <f t="shared" si="123"/>
        <v>0</v>
      </c>
      <c r="BI217" s="106">
        <f t="shared" si="124"/>
        <v>0</v>
      </c>
      <c r="BJ217" s="106">
        <f t="shared" si="125"/>
        <v>0</v>
      </c>
      <c r="BK217" s="106">
        <f t="shared" si="126"/>
        <v>0</v>
      </c>
      <c r="BL217" s="106">
        <f t="shared" si="127"/>
        <v>0</v>
      </c>
      <c r="BM217" s="106">
        <f t="shared" si="128"/>
        <v>0</v>
      </c>
      <c r="BN217" s="106">
        <f t="shared" si="128"/>
        <v>0</v>
      </c>
      <c r="BO217" s="106">
        <f t="shared" si="129"/>
        <v>0</v>
      </c>
      <c r="BP217" s="106">
        <f t="shared" si="130"/>
        <v>0</v>
      </c>
      <c r="BQ217" s="106">
        <f t="shared" si="131"/>
        <v>5.5511151231257827E-17</v>
      </c>
      <c r="BR217" s="106">
        <f t="shared" si="132"/>
        <v>5.5511151231257827E-17</v>
      </c>
      <c r="BS217" s="54">
        <v>0</v>
      </c>
      <c r="BT217" s="54">
        <v>0</v>
      </c>
      <c r="BU217" s="54">
        <v>0</v>
      </c>
      <c r="BV217" s="54">
        <f t="shared" si="119"/>
        <v>0</v>
      </c>
      <c r="BW217" s="54">
        <v>0</v>
      </c>
      <c r="BX217" s="54">
        <v>0</v>
      </c>
      <c r="BY217" s="54">
        <v>0</v>
      </c>
      <c r="BZ217" s="54">
        <v>0</v>
      </c>
      <c r="CA217" s="54">
        <v>0</v>
      </c>
      <c r="CB217" s="54">
        <v>0</v>
      </c>
      <c r="CC217" s="54">
        <f t="shared" si="140"/>
        <v>0</v>
      </c>
      <c r="CD217" s="54">
        <f t="shared" si="141"/>
        <v>0</v>
      </c>
      <c r="CE217" s="54">
        <f t="shared" si="142"/>
        <v>0</v>
      </c>
      <c r="CF217" s="45"/>
      <c r="CG217" s="63" t="s">
        <v>278</v>
      </c>
    </row>
    <row r="218" spans="1:85" ht="53.25" customHeight="1">
      <c r="A218" s="14">
        <v>63</v>
      </c>
      <c r="B218" s="27" t="s">
        <v>276</v>
      </c>
      <c r="C218" s="120" t="s">
        <v>796</v>
      </c>
      <c r="D218" s="2" t="s">
        <v>27</v>
      </c>
      <c r="E218" s="1" t="s">
        <v>28</v>
      </c>
      <c r="F218" s="4" t="s">
        <v>191</v>
      </c>
      <c r="G218" s="1" t="s">
        <v>277</v>
      </c>
      <c r="H218" s="31">
        <v>1.5</v>
      </c>
      <c r="I218" s="31">
        <v>2</v>
      </c>
      <c r="J218" s="29">
        <v>3</v>
      </c>
      <c r="K218" s="29">
        <f t="shared" si="144"/>
        <v>5</v>
      </c>
      <c r="L218" s="40" t="s">
        <v>57</v>
      </c>
      <c r="M218" s="42" t="s">
        <v>58</v>
      </c>
      <c r="N218" s="48" t="e">
        <f>IF(#REF!=0,"2018-19","2019-20")</f>
        <v>#REF!</v>
      </c>
      <c r="O218" s="29">
        <v>0</v>
      </c>
      <c r="P218" s="29">
        <v>0</v>
      </c>
      <c r="Q218" s="29">
        <f t="shared" si="136"/>
        <v>0</v>
      </c>
      <c r="R218" s="29">
        <f t="shared" si="116"/>
        <v>2</v>
      </c>
      <c r="S218" s="29">
        <f t="shared" si="116"/>
        <v>3</v>
      </c>
      <c r="T218" s="29">
        <f t="shared" si="143"/>
        <v>5</v>
      </c>
      <c r="U218" s="29">
        <v>3</v>
      </c>
      <c r="V218" s="29">
        <v>1.8</v>
      </c>
      <c r="W218" s="105">
        <v>0.2</v>
      </c>
      <c r="X218" s="54">
        <f t="shared" si="133"/>
        <v>2</v>
      </c>
      <c r="Y218" s="29">
        <v>1.8</v>
      </c>
      <c r="Z218" s="105">
        <v>0.2</v>
      </c>
      <c r="AA218" s="54">
        <f t="shared" si="134"/>
        <v>2</v>
      </c>
      <c r="AB218" s="54">
        <v>0</v>
      </c>
      <c r="AC218" s="54">
        <v>0</v>
      </c>
      <c r="AD218" s="54">
        <v>0</v>
      </c>
      <c r="AE218" s="54">
        <v>0</v>
      </c>
      <c r="AF218" s="54">
        <v>0</v>
      </c>
      <c r="AG218" s="54"/>
      <c r="AH218" s="54">
        <v>0</v>
      </c>
      <c r="AI218" s="54">
        <v>0</v>
      </c>
      <c r="AJ218" s="54">
        <f t="shared" si="117"/>
        <v>0</v>
      </c>
      <c r="AK218" s="54">
        <f t="shared" si="137"/>
        <v>1.8</v>
      </c>
      <c r="AL218" s="54">
        <f t="shared" si="138"/>
        <v>0.2</v>
      </c>
      <c r="AM218" s="54">
        <f t="shared" si="139"/>
        <v>2</v>
      </c>
      <c r="AN218" s="54"/>
      <c r="AO218" s="54"/>
      <c r="AP218" s="54">
        <f t="shared" si="118"/>
        <v>0</v>
      </c>
      <c r="AQ218" s="54"/>
      <c r="AR218" s="54"/>
      <c r="AS218" s="54"/>
      <c r="AT218" s="54"/>
      <c r="AU218" s="101"/>
      <c r="AV218" s="101"/>
      <c r="AW218" s="54"/>
      <c r="AX218" s="54"/>
      <c r="AY218" s="54">
        <f t="shared" si="135"/>
        <v>0</v>
      </c>
      <c r="AZ218" s="54"/>
      <c r="BA218" s="54"/>
      <c r="BB218" s="54"/>
      <c r="BC218" s="54"/>
      <c r="BD218" s="54"/>
      <c r="BE218" s="106">
        <f t="shared" si="120"/>
        <v>1.8</v>
      </c>
      <c r="BF218" s="106">
        <f t="shared" si="121"/>
        <v>0.2</v>
      </c>
      <c r="BG218" s="106">
        <f t="shared" si="122"/>
        <v>2</v>
      </c>
      <c r="BH218" s="106">
        <f t="shared" si="123"/>
        <v>0</v>
      </c>
      <c r="BI218" s="106">
        <f t="shared" si="124"/>
        <v>0</v>
      </c>
      <c r="BJ218" s="106">
        <f t="shared" si="125"/>
        <v>0</v>
      </c>
      <c r="BK218" s="106">
        <f t="shared" si="126"/>
        <v>0</v>
      </c>
      <c r="BL218" s="106">
        <f t="shared" si="127"/>
        <v>0</v>
      </c>
      <c r="BM218" s="106">
        <f t="shared" si="128"/>
        <v>0</v>
      </c>
      <c r="BN218" s="106">
        <f t="shared" si="128"/>
        <v>0</v>
      </c>
      <c r="BO218" s="106">
        <f t="shared" si="129"/>
        <v>0</v>
      </c>
      <c r="BP218" s="106">
        <f t="shared" si="130"/>
        <v>1.8</v>
      </c>
      <c r="BQ218" s="106">
        <f t="shared" si="131"/>
        <v>0.2</v>
      </c>
      <c r="BR218" s="106">
        <f t="shared" si="132"/>
        <v>2</v>
      </c>
      <c r="BS218" s="54">
        <v>0</v>
      </c>
      <c r="BT218" s="54">
        <v>0</v>
      </c>
      <c r="BU218" s="54">
        <v>0</v>
      </c>
      <c r="BV218" s="54">
        <f t="shared" si="119"/>
        <v>0</v>
      </c>
      <c r="BW218" s="54">
        <v>0</v>
      </c>
      <c r="BX218" s="54">
        <v>0</v>
      </c>
      <c r="BY218" s="54">
        <v>0</v>
      </c>
      <c r="BZ218" s="54">
        <v>0</v>
      </c>
      <c r="CA218" s="54">
        <v>0</v>
      </c>
      <c r="CB218" s="54">
        <v>0</v>
      </c>
      <c r="CC218" s="54">
        <f t="shared" si="140"/>
        <v>0</v>
      </c>
      <c r="CD218" s="54">
        <f t="shared" si="141"/>
        <v>0</v>
      </c>
      <c r="CE218" s="54">
        <f t="shared" si="142"/>
        <v>0</v>
      </c>
      <c r="CF218" s="45"/>
      <c r="CG218" s="63" t="s">
        <v>278</v>
      </c>
    </row>
    <row r="219" spans="1:85" ht="31.5">
      <c r="A219" s="14">
        <v>64</v>
      </c>
      <c r="B219" s="27" t="s">
        <v>279</v>
      </c>
      <c r="C219" s="120" t="s">
        <v>796</v>
      </c>
      <c r="D219" s="2" t="s">
        <v>27</v>
      </c>
      <c r="E219" s="1" t="s">
        <v>28</v>
      </c>
      <c r="F219" s="4" t="s">
        <v>191</v>
      </c>
      <c r="G219" s="1" t="s">
        <v>250</v>
      </c>
      <c r="H219" s="31">
        <v>3.5</v>
      </c>
      <c r="I219" s="31">
        <v>2</v>
      </c>
      <c r="J219" s="29">
        <v>3</v>
      </c>
      <c r="K219" s="29">
        <f t="shared" si="144"/>
        <v>5</v>
      </c>
      <c r="L219" s="40" t="s">
        <v>57</v>
      </c>
      <c r="M219" s="42" t="s">
        <v>58</v>
      </c>
      <c r="N219" s="48" t="e">
        <f>IF(#REF!=0,"2018-19","2019-20")</f>
        <v>#REF!</v>
      </c>
      <c r="O219" s="29">
        <v>0</v>
      </c>
      <c r="P219" s="29">
        <v>0</v>
      </c>
      <c r="Q219" s="29">
        <f t="shared" si="136"/>
        <v>0</v>
      </c>
      <c r="R219" s="29">
        <f t="shared" ref="R219:S286" si="145">I219-O219</f>
        <v>2</v>
      </c>
      <c r="S219" s="29">
        <f t="shared" si="145"/>
        <v>3</v>
      </c>
      <c r="T219" s="29">
        <f t="shared" si="143"/>
        <v>5</v>
      </c>
      <c r="U219" s="29">
        <v>3</v>
      </c>
      <c r="V219" s="29">
        <v>1.8</v>
      </c>
      <c r="W219" s="105">
        <v>0.2</v>
      </c>
      <c r="X219" s="54">
        <f t="shared" si="133"/>
        <v>2</v>
      </c>
      <c r="Y219" s="29">
        <v>1.8</v>
      </c>
      <c r="Z219" s="105">
        <v>0.2</v>
      </c>
      <c r="AA219" s="54">
        <f t="shared" si="134"/>
        <v>2</v>
      </c>
      <c r="AB219" s="54">
        <v>0</v>
      </c>
      <c r="AC219" s="54">
        <v>0</v>
      </c>
      <c r="AD219" s="54">
        <v>0</v>
      </c>
      <c r="AE219" s="54">
        <v>0</v>
      </c>
      <c r="AF219" s="54">
        <v>0</v>
      </c>
      <c r="AG219" s="54"/>
      <c r="AH219" s="54">
        <v>0</v>
      </c>
      <c r="AI219" s="54">
        <v>0</v>
      </c>
      <c r="AJ219" s="54">
        <f t="shared" si="117"/>
        <v>0</v>
      </c>
      <c r="AK219" s="54">
        <f t="shared" si="137"/>
        <v>1.8</v>
      </c>
      <c r="AL219" s="54">
        <f t="shared" si="138"/>
        <v>0.2</v>
      </c>
      <c r="AM219" s="54">
        <f t="shared" si="139"/>
        <v>2</v>
      </c>
      <c r="AN219" s="54">
        <v>1.8</v>
      </c>
      <c r="AO219" s="54">
        <v>0.2</v>
      </c>
      <c r="AP219" s="54">
        <f t="shared" ref="AP219:AP282" si="146">AN219+AO219</f>
        <v>2</v>
      </c>
      <c r="AQ219" s="54">
        <v>0</v>
      </c>
      <c r="AR219" s="54">
        <v>0</v>
      </c>
      <c r="AS219" s="54">
        <v>0</v>
      </c>
      <c r="AT219" s="54">
        <v>0</v>
      </c>
      <c r="AU219" s="101">
        <v>0</v>
      </c>
      <c r="AV219" s="101"/>
      <c r="AW219" s="54"/>
      <c r="AX219" s="54"/>
      <c r="AY219" s="54">
        <f t="shared" si="135"/>
        <v>0</v>
      </c>
      <c r="AZ219" s="54"/>
      <c r="BA219" s="54"/>
      <c r="BB219" s="54"/>
      <c r="BC219" s="54"/>
      <c r="BD219" s="54"/>
      <c r="BE219" s="106">
        <f t="shared" si="120"/>
        <v>0</v>
      </c>
      <c r="BF219" s="106">
        <f t="shared" si="121"/>
        <v>0</v>
      </c>
      <c r="BG219" s="106">
        <f t="shared" si="122"/>
        <v>0</v>
      </c>
      <c r="BH219" s="106">
        <f t="shared" si="123"/>
        <v>0</v>
      </c>
      <c r="BI219" s="106">
        <f t="shared" si="124"/>
        <v>0</v>
      </c>
      <c r="BJ219" s="106">
        <f t="shared" si="125"/>
        <v>0</v>
      </c>
      <c r="BK219" s="106">
        <f t="shared" si="126"/>
        <v>0</v>
      </c>
      <c r="BL219" s="106">
        <f t="shared" si="127"/>
        <v>0</v>
      </c>
      <c r="BM219" s="106">
        <f t="shared" si="128"/>
        <v>0</v>
      </c>
      <c r="BN219" s="106">
        <f t="shared" si="128"/>
        <v>0</v>
      </c>
      <c r="BO219" s="106">
        <f t="shared" si="129"/>
        <v>0</v>
      </c>
      <c r="BP219" s="106">
        <f t="shared" si="130"/>
        <v>0</v>
      </c>
      <c r="BQ219" s="106">
        <f t="shared" si="131"/>
        <v>0</v>
      </c>
      <c r="BR219" s="106">
        <f t="shared" si="132"/>
        <v>0</v>
      </c>
      <c r="BS219" s="54">
        <v>0</v>
      </c>
      <c r="BT219" s="54">
        <v>0</v>
      </c>
      <c r="BU219" s="54">
        <v>0</v>
      </c>
      <c r="BV219" s="54">
        <f t="shared" si="119"/>
        <v>0</v>
      </c>
      <c r="BW219" s="54">
        <v>0</v>
      </c>
      <c r="BX219" s="54">
        <v>0</v>
      </c>
      <c r="BY219" s="54">
        <v>0</v>
      </c>
      <c r="BZ219" s="54">
        <v>0</v>
      </c>
      <c r="CA219" s="54">
        <v>0</v>
      </c>
      <c r="CB219" s="54">
        <v>0</v>
      </c>
      <c r="CC219" s="54">
        <f t="shared" si="140"/>
        <v>0</v>
      </c>
      <c r="CD219" s="54">
        <f t="shared" si="141"/>
        <v>0</v>
      </c>
      <c r="CE219" s="54">
        <f t="shared" si="142"/>
        <v>0</v>
      </c>
      <c r="CF219" s="45"/>
      <c r="CG219" s="63" t="s">
        <v>51</v>
      </c>
    </row>
    <row r="220" spans="1:85" ht="31.5">
      <c r="A220" s="14">
        <v>65</v>
      </c>
      <c r="B220" s="27" t="s">
        <v>280</v>
      </c>
      <c r="C220" s="120" t="s">
        <v>796</v>
      </c>
      <c r="D220" s="2" t="s">
        <v>27</v>
      </c>
      <c r="E220" s="1" t="s">
        <v>28</v>
      </c>
      <c r="F220" s="4" t="s">
        <v>191</v>
      </c>
      <c r="G220" s="1" t="s">
        <v>201</v>
      </c>
      <c r="H220" s="31">
        <v>1.5</v>
      </c>
      <c r="I220" s="31">
        <v>17.95</v>
      </c>
      <c r="J220" s="29">
        <v>3</v>
      </c>
      <c r="K220" s="29">
        <f t="shared" si="144"/>
        <v>20.95</v>
      </c>
      <c r="L220" s="40" t="s">
        <v>57</v>
      </c>
      <c r="M220" s="42" t="s">
        <v>58</v>
      </c>
      <c r="N220" s="48" t="e">
        <f>IF(#REF!=0,"2018-19","2019-20")</f>
        <v>#REF!</v>
      </c>
      <c r="O220" s="29">
        <v>0</v>
      </c>
      <c r="P220" s="29">
        <v>0</v>
      </c>
      <c r="Q220" s="29">
        <f t="shared" si="136"/>
        <v>0</v>
      </c>
      <c r="R220" s="29">
        <f t="shared" si="145"/>
        <v>17.95</v>
      </c>
      <c r="S220" s="29">
        <f t="shared" si="145"/>
        <v>3</v>
      </c>
      <c r="T220" s="29">
        <f t="shared" si="143"/>
        <v>20.95</v>
      </c>
      <c r="U220" s="29">
        <v>3</v>
      </c>
      <c r="V220" s="29">
        <v>6.3</v>
      </c>
      <c r="W220" s="105">
        <v>0.7</v>
      </c>
      <c r="X220" s="54">
        <f t="shared" si="133"/>
        <v>7</v>
      </c>
      <c r="Y220" s="29">
        <v>1.8</v>
      </c>
      <c r="Z220" s="105">
        <v>0.2</v>
      </c>
      <c r="AA220" s="54">
        <f t="shared" si="134"/>
        <v>2</v>
      </c>
      <c r="AB220" s="54">
        <v>0</v>
      </c>
      <c r="AC220" s="54">
        <v>0</v>
      </c>
      <c r="AD220" s="54">
        <v>0</v>
      </c>
      <c r="AE220" s="54">
        <v>0</v>
      </c>
      <c r="AF220" s="54">
        <v>0</v>
      </c>
      <c r="AG220" s="54"/>
      <c r="AH220" s="54">
        <v>0</v>
      </c>
      <c r="AI220" s="54">
        <v>0</v>
      </c>
      <c r="AJ220" s="54">
        <f t="shared" si="117"/>
        <v>0</v>
      </c>
      <c r="AK220" s="54">
        <f t="shared" si="137"/>
        <v>1.8</v>
      </c>
      <c r="AL220" s="54">
        <f t="shared" si="138"/>
        <v>0.2</v>
      </c>
      <c r="AM220" s="54">
        <f t="shared" si="139"/>
        <v>2</v>
      </c>
      <c r="AN220" s="54"/>
      <c r="AO220" s="54"/>
      <c r="AP220" s="54">
        <f t="shared" si="146"/>
        <v>0</v>
      </c>
      <c r="AQ220" s="54"/>
      <c r="AR220" s="54"/>
      <c r="AS220" s="54"/>
      <c r="AT220" s="54"/>
      <c r="AU220" s="101"/>
      <c r="AV220" s="101"/>
      <c r="AW220" s="54"/>
      <c r="AX220" s="54"/>
      <c r="AY220" s="54">
        <f t="shared" si="135"/>
        <v>0</v>
      </c>
      <c r="AZ220" s="54"/>
      <c r="BA220" s="54"/>
      <c r="BB220" s="54"/>
      <c r="BC220" s="54"/>
      <c r="BD220" s="54"/>
      <c r="BE220" s="106">
        <f t="shared" si="120"/>
        <v>1.8</v>
      </c>
      <c r="BF220" s="106">
        <f t="shared" si="121"/>
        <v>0.2</v>
      </c>
      <c r="BG220" s="106">
        <f t="shared" si="122"/>
        <v>2</v>
      </c>
      <c r="BH220" s="106">
        <f t="shared" si="123"/>
        <v>0</v>
      </c>
      <c r="BI220" s="106">
        <f t="shared" si="124"/>
        <v>0</v>
      </c>
      <c r="BJ220" s="106">
        <f t="shared" si="125"/>
        <v>0</v>
      </c>
      <c r="BK220" s="106">
        <f t="shared" si="126"/>
        <v>0</v>
      </c>
      <c r="BL220" s="106">
        <f t="shared" si="127"/>
        <v>0</v>
      </c>
      <c r="BM220" s="106">
        <f t="shared" si="128"/>
        <v>0</v>
      </c>
      <c r="BN220" s="106">
        <f t="shared" si="128"/>
        <v>0</v>
      </c>
      <c r="BO220" s="106">
        <f t="shared" si="129"/>
        <v>0</v>
      </c>
      <c r="BP220" s="106">
        <f t="shared" si="130"/>
        <v>1.8</v>
      </c>
      <c r="BQ220" s="106">
        <f t="shared" si="131"/>
        <v>0.2</v>
      </c>
      <c r="BR220" s="106">
        <f t="shared" si="132"/>
        <v>2</v>
      </c>
      <c r="BS220" s="54">
        <v>0</v>
      </c>
      <c r="BT220" s="54">
        <v>0</v>
      </c>
      <c r="BU220" s="54">
        <v>0</v>
      </c>
      <c r="BV220" s="54">
        <f t="shared" si="119"/>
        <v>0</v>
      </c>
      <c r="BW220" s="54">
        <v>0</v>
      </c>
      <c r="BX220" s="54">
        <v>0</v>
      </c>
      <c r="BY220" s="54">
        <v>0</v>
      </c>
      <c r="BZ220" s="54">
        <v>0</v>
      </c>
      <c r="CA220" s="54">
        <v>0</v>
      </c>
      <c r="CB220" s="54">
        <v>0</v>
      </c>
      <c r="CC220" s="54">
        <f t="shared" si="140"/>
        <v>0</v>
      </c>
      <c r="CD220" s="54">
        <f t="shared" si="141"/>
        <v>0</v>
      </c>
      <c r="CE220" s="54">
        <f t="shared" si="142"/>
        <v>0</v>
      </c>
      <c r="CF220" s="45"/>
      <c r="CG220" s="63" t="s">
        <v>278</v>
      </c>
    </row>
    <row r="221" spans="1:85" ht="47.25">
      <c r="A221" s="14">
        <v>66</v>
      </c>
      <c r="B221" s="27" t="s">
        <v>281</v>
      </c>
      <c r="C221" s="120" t="s">
        <v>796</v>
      </c>
      <c r="D221" s="2" t="s">
        <v>27</v>
      </c>
      <c r="E221" s="1" t="s">
        <v>28</v>
      </c>
      <c r="F221" s="4" t="s">
        <v>191</v>
      </c>
      <c r="G221" s="1" t="s">
        <v>201</v>
      </c>
      <c r="H221" s="31">
        <v>1.5</v>
      </c>
      <c r="I221" s="31">
        <v>2</v>
      </c>
      <c r="J221" s="29">
        <v>3</v>
      </c>
      <c r="K221" s="29">
        <f t="shared" si="144"/>
        <v>5</v>
      </c>
      <c r="L221" s="40" t="s">
        <v>57</v>
      </c>
      <c r="M221" s="42" t="s">
        <v>58</v>
      </c>
      <c r="N221" s="48" t="e">
        <f>IF(#REF!=0,"2018-19","2019-20")</f>
        <v>#REF!</v>
      </c>
      <c r="O221" s="29">
        <v>0</v>
      </c>
      <c r="P221" s="29">
        <v>0</v>
      </c>
      <c r="Q221" s="29">
        <f t="shared" si="136"/>
        <v>0</v>
      </c>
      <c r="R221" s="29">
        <f t="shared" si="145"/>
        <v>2</v>
      </c>
      <c r="S221" s="29">
        <f t="shared" si="145"/>
        <v>3</v>
      </c>
      <c r="T221" s="29">
        <f t="shared" si="143"/>
        <v>5</v>
      </c>
      <c r="U221" s="29">
        <v>3</v>
      </c>
      <c r="V221" s="29">
        <v>1.8</v>
      </c>
      <c r="W221" s="105">
        <v>0.2</v>
      </c>
      <c r="X221" s="54">
        <f t="shared" si="133"/>
        <v>2</v>
      </c>
      <c r="Y221" s="29">
        <v>1.8</v>
      </c>
      <c r="Z221" s="105">
        <v>0.2</v>
      </c>
      <c r="AA221" s="54">
        <f t="shared" si="134"/>
        <v>2</v>
      </c>
      <c r="AB221" s="54">
        <v>0</v>
      </c>
      <c r="AC221" s="54">
        <v>0</v>
      </c>
      <c r="AD221" s="54">
        <v>0</v>
      </c>
      <c r="AE221" s="54">
        <v>0</v>
      </c>
      <c r="AF221" s="54">
        <v>0</v>
      </c>
      <c r="AG221" s="54"/>
      <c r="AH221" s="54">
        <v>0</v>
      </c>
      <c r="AI221" s="54">
        <v>0</v>
      </c>
      <c r="AJ221" s="54">
        <f t="shared" si="117"/>
        <v>0</v>
      </c>
      <c r="AK221" s="54">
        <f t="shared" si="137"/>
        <v>1.8</v>
      </c>
      <c r="AL221" s="54">
        <f t="shared" si="138"/>
        <v>0.2</v>
      </c>
      <c r="AM221" s="54">
        <f t="shared" si="139"/>
        <v>2</v>
      </c>
      <c r="AN221" s="54"/>
      <c r="AO221" s="54"/>
      <c r="AP221" s="54">
        <f t="shared" si="146"/>
        <v>0</v>
      </c>
      <c r="AQ221" s="54"/>
      <c r="AR221" s="54"/>
      <c r="AS221" s="54"/>
      <c r="AT221" s="54"/>
      <c r="AU221" s="101"/>
      <c r="AV221" s="101"/>
      <c r="AW221" s="54"/>
      <c r="AX221" s="54"/>
      <c r="AY221" s="54">
        <f t="shared" si="135"/>
        <v>0</v>
      </c>
      <c r="AZ221" s="54"/>
      <c r="BA221" s="54"/>
      <c r="BB221" s="54"/>
      <c r="BC221" s="54"/>
      <c r="BD221" s="54"/>
      <c r="BE221" s="106">
        <f t="shared" si="120"/>
        <v>1.8</v>
      </c>
      <c r="BF221" s="106">
        <f t="shared" si="121"/>
        <v>0.2</v>
      </c>
      <c r="BG221" s="106">
        <f t="shared" si="122"/>
        <v>2</v>
      </c>
      <c r="BH221" s="106">
        <f t="shared" si="123"/>
        <v>0</v>
      </c>
      <c r="BI221" s="106">
        <f t="shared" si="124"/>
        <v>0</v>
      </c>
      <c r="BJ221" s="106">
        <f t="shared" si="125"/>
        <v>0</v>
      </c>
      <c r="BK221" s="106">
        <f t="shared" si="126"/>
        <v>0</v>
      </c>
      <c r="BL221" s="106">
        <f t="shared" si="127"/>
        <v>0</v>
      </c>
      <c r="BM221" s="106">
        <f t="shared" si="128"/>
        <v>0</v>
      </c>
      <c r="BN221" s="106">
        <f t="shared" si="128"/>
        <v>0</v>
      </c>
      <c r="BO221" s="106">
        <f t="shared" si="129"/>
        <v>0</v>
      </c>
      <c r="BP221" s="106">
        <f t="shared" si="130"/>
        <v>1.8</v>
      </c>
      <c r="BQ221" s="106">
        <f t="shared" si="131"/>
        <v>0.2</v>
      </c>
      <c r="BR221" s="106">
        <f t="shared" si="132"/>
        <v>2</v>
      </c>
      <c r="BS221" s="54">
        <v>0</v>
      </c>
      <c r="BT221" s="54">
        <v>0</v>
      </c>
      <c r="BU221" s="54">
        <v>0</v>
      </c>
      <c r="BV221" s="54">
        <v>0</v>
      </c>
      <c r="BW221" s="54">
        <v>0</v>
      </c>
      <c r="BX221" s="54">
        <v>0</v>
      </c>
      <c r="BY221" s="54">
        <v>0</v>
      </c>
      <c r="BZ221" s="54">
        <v>0</v>
      </c>
      <c r="CA221" s="54">
        <v>0</v>
      </c>
      <c r="CB221" s="54">
        <v>0</v>
      </c>
      <c r="CC221" s="54">
        <f t="shared" si="140"/>
        <v>0</v>
      </c>
      <c r="CD221" s="54">
        <f t="shared" si="141"/>
        <v>0</v>
      </c>
      <c r="CE221" s="54">
        <f t="shared" si="142"/>
        <v>0</v>
      </c>
      <c r="CF221" s="45"/>
      <c r="CG221" s="63" t="s">
        <v>278</v>
      </c>
    </row>
    <row r="222" spans="1:85" ht="31.5">
      <c r="A222" s="14">
        <v>67</v>
      </c>
      <c r="B222" s="27" t="s">
        <v>282</v>
      </c>
      <c r="C222" s="120" t="s">
        <v>796</v>
      </c>
      <c r="D222" s="2" t="s">
        <v>27</v>
      </c>
      <c r="E222" s="1" t="s">
        <v>28</v>
      </c>
      <c r="F222" s="4" t="s">
        <v>191</v>
      </c>
      <c r="G222" s="1" t="s">
        <v>207</v>
      </c>
      <c r="H222" s="31">
        <v>1.5</v>
      </c>
      <c r="I222" s="31">
        <v>2</v>
      </c>
      <c r="J222" s="29">
        <v>3</v>
      </c>
      <c r="K222" s="29">
        <f t="shared" si="144"/>
        <v>5</v>
      </c>
      <c r="L222" s="40" t="s">
        <v>57</v>
      </c>
      <c r="M222" s="42" t="s">
        <v>58</v>
      </c>
      <c r="N222" s="48" t="e">
        <f>IF(#REF!=0,"2018-19","2019-20")</f>
        <v>#REF!</v>
      </c>
      <c r="O222" s="29">
        <v>0</v>
      </c>
      <c r="P222" s="29">
        <v>0</v>
      </c>
      <c r="Q222" s="29">
        <f t="shared" si="136"/>
        <v>0</v>
      </c>
      <c r="R222" s="29">
        <f t="shared" si="145"/>
        <v>2</v>
      </c>
      <c r="S222" s="29">
        <f t="shared" si="145"/>
        <v>3</v>
      </c>
      <c r="T222" s="29">
        <f t="shared" si="143"/>
        <v>5</v>
      </c>
      <c r="U222" s="29">
        <v>3</v>
      </c>
      <c r="V222" s="29">
        <v>1.8</v>
      </c>
      <c r="W222" s="105">
        <v>0.2</v>
      </c>
      <c r="X222" s="54">
        <f t="shared" si="133"/>
        <v>2</v>
      </c>
      <c r="Y222" s="29">
        <v>1.8</v>
      </c>
      <c r="Z222" s="105">
        <v>0.2</v>
      </c>
      <c r="AA222" s="54">
        <f t="shared" si="134"/>
        <v>2</v>
      </c>
      <c r="AB222" s="54">
        <v>0</v>
      </c>
      <c r="AC222" s="54">
        <v>0</v>
      </c>
      <c r="AD222" s="54">
        <v>0</v>
      </c>
      <c r="AE222" s="54">
        <v>0</v>
      </c>
      <c r="AF222" s="54">
        <v>0</v>
      </c>
      <c r="AG222" s="54"/>
      <c r="AH222" s="54">
        <v>0</v>
      </c>
      <c r="AI222" s="54">
        <v>0</v>
      </c>
      <c r="AJ222" s="54">
        <f t="shared" si="117"/>
        <v>0</v>
      </c>
      <c r="AK222" s="54">
        <f t="shared" si="137"/>
        <v>1.8</v>
      </c>
      <c r="AL222" s="54">
        <f t="shared" si="138"/>
        <v>0.2</v>
      </c>
      <c r="AM222" s="54">
        <f t="shared" si="139"/>
        <v>2</v>
      </c>
      <c r="AN222" s="54"/>
      <c r="AO222" s="54"/>
      <c r="AP222" s="54">
        <f t="shared" si="146"/>
        <v>0</v>
      </c>
      <c r="AQ222" s="54"/>
      <c r="AR222" s="54"/>
      <c r="AS222" s="54"/>
      <c r="AT222" s="54"/>
      <c r="AU222" s="101"/>
      <c r="AV222" s="101"/>
      <c r="AW222" s="54"/>
      <c r="AX222" s="54"/>
      <c r="AY222" s="54">
        <f t="shared" si="135"/>
        <v>0</v>
      </c>
      <c r="AZ222" s="54"/>
      <c r="BA222" s="54"/>
      <c r="BB222" s="54"/>
      <c r="BC222" s="54"/>
      <c r="BD222" s="54"/>
      <c r="BE222" s="106">
        <f t="shared" si="120"/>
        <v>1.8</v>
      </c>
      <c r="BF222" s="106">
        <f t="shared" si="121"/>
        <v>0.2</v>
      </c>
      <c r="BG222" s="106">
        <f t="shared" si="122"/>
        <v>2</v>
      </c>
      <c r="BH222" s="106">
        <f t="shared" si="123"/>
        <v>0</v>
      </c>
      <c r="BI222" s="106">
        <f t="shared" si="124"/>
        <v>0</v>
      </c>
      <c r="BJ222" s="106">
        <f t="shared" si="125"/>
        <v>0</v>
      </c>
      <c r="BK222" s="106">
        <f t="shared" si="126"/>
        <v>0</v>
      </c>
      <c r="BL222" s="106">
        <f t="shared" si="127"/>
        <v>0</v>
      </c>
      <c r="BM222" s="106">
        <f t="shared" si="128"/>
        <v>0</v>
      </c>
      <c r="BN222" s="106">
        <f t="shared" si="128"/>
        <v>0</v>
      </c>
      <c r="BO222" s="106">
        <f t="shared" si="129"/>
        <v>0</v>
      </c>
      <c r="BP222" s="106">
        <f t="shared" si="130"/>
        <v>1.8</v>
      </c>
      <c r="BQ222" s="106">
        <f t="shared" si="131"/>
        <v>0.2</v>
      </c>
      <c r="BR222" s="106">
        <f t="shared" si="132"/>
        <v>2</v>
      </c>
      <c r="BS222" s="54">
        <v>0</v>
      </c>
      <c r="BT222" s="54">
        <v>0</v>
      </c>
      <c r="BU222" s="54">
        <v>0</v>
      </c>
      <c r="BV222" s="54">
        <v>0</v>
      </c>
      <c r="BW222" s="54">
        <v>0</v>
      </c>
      <c r="BX222" s="54">
        <v>0</v>
      </c>
      <c r="BY222" s="54">
        <v>0</v>
      </c>
      <c r="BZ222" s="54">
        <v>0</v>
      </c>
      <c r="CA222" s="54">
        <v>0</v>
      </c>
      <c r="CB222" s="54">
        <v>0</v>
      </c>
      <c r="CC222" s="54">
        <f t="shared" si="140"/>
        <v>0</v>
      </c>
      <c r="CD222" s="54">
        <f t="shared" si="141"/>
        <v>0</v>
      </c>
      <c r="CE222" s="54">
        <f t="shared" si="142"/>
        <v>0</v>
      </c>
      <c r="CF222" s="45"/>
      <c r="CG222" s="63" t="s">
        <v>278</v>
      </c>
    </row>
    <row r="223" spans="1:85" ht="47.25">
      <c r="A223" s="14">
        <v>68</v>
      </c>
      <c r="B223" s="27" t="s">
        <v>283</v>
      </c>
      <c r="C223" s="120" t="s">
        <v>796</v>
      </c>
      <c r="D223" s="2" t="s">
        <v>27</v>
      </c>
      <c r="E223" s="1" t="s">
        <v>28</v>
      </c>
      <c r="F223" s="4" t="s">
        <v>191</v>
      </c>
      <c r="G223" s="1" t="s">
        <v>199</v>
      </c>
      <c r="H223" s="31">
        <v>2</v>
      </c>
      <c r="I223" s="31">
        <v>5.7</v>
      </c>
      <c r="J223" s="29">
        <v>2.2799999999999998</v>
      </c>
      <c r="K223" s="29">
        <f t="shared" si="144"/>
        <v>7.98</v>
      </c>
      <c r="L223" s="40" t="s">
        <v>57</v>
      </c>
      <c r="M223" s="42" t="s">
        <v>58</v>
      </c>
      <c r="N223" s="48" t="e">
        <f>IF(#REF!=0,"2018-19","2019-20")</f>
        <v>#REF!</v>
      </c>
      <c r="O223" s="29">
        <v>0</v>
      </c>
      <c r="P223" s="29">
        <v>0</v>
      </c>
      <c r="Q223" s="29">
        <f t="shared" si="136"/>
        <v>0</v>
      </c>
      <c r="R223" s="29">
        <f t="shared" si="145"/>
        <v>5.7</v>
      </c>
      <c r="S223" s="29">
        <f t="shared" si="145"/>
        <v>2.2799999999999998</v>
      </c>
      <c r="T223" s="29">
        <f t="shared" si="143"/>
        <v>7.98</v>
      </c>
      <c r="U223" s="29">
        <v>3</v>
      </c>
      <c r="V223" s="29">
        <v>1.8</v>
      </c>
      <c r="W223" s="105">
        <v>0.2</v>
      </c>
      <c r="X223" s="54">
        <f t="shared" si="133"/>
        <v>2</v>
      </c>
      <c r="Y223" s="29">
        <v>1.8</v>
      </c>
      <c r="Z223" s="105">
        <v>0.2</v>
      </c>
      <c r="AA223" s="54">
        <f t="shared" si="134"/>
        <v>2</v>
      </c>
      <c r="AB223" s="54">
        <v>0</v>
      </c>
      <c r="AC223" s="54">
        <v>0</v>
      </c>
      <c r="AD223" s="54">
        <v>0</v>
      </c>
      <c r="AE223" s="54">
        <v>0</v>
      </c>
      <c r="AF223" s="54">
        <v>0</v>
      </c>
      <c r="AG223" s="54"/>
      <c r="AH223" s="54">
        <v>0</v>
      </c>
      <c r="AI223" s="54">
        <v>0</v>
      </c>
      <c r="AJ223" s="54">
        <f t="shared" si="117"/>
        <v>0</v>
      </c>
      <c r="AK223" s="54">
        <f t="shared" si="137"/>
        <v>1.8</v>
      </c>
      <c r="AL223" s="54">
        <f t="shared" si="138"/>
        <v>0.2</v>
      </c>
      <c r="AM223" s="54">
        <f t="shared" si="139"/>
        <v>2</v>
      </c>
      <c r="AN223" s="54"/>
      <c r="AO223" s="54"/>
      <c r="AP223" s="54">
        <f t="shared" si="146"/>
        <v>0</v>
      </c>
      <c r="AQ223" s="54"/>
      <c r="AR223" s="54"/>
      <c r="AS223" s="54"/>
      <c r="AT223" s="54"/>
      <c r="AU223" s="101"/>
      <c r="AV223" s="101"/>
      <c r="AW223" s="54"/>
      <c r="AX223" s="54"/>
      <c r="AY223" s="54">
        <f t="shared" si="135"/>
        <v>0</v>
      </c>
      <c r="AZ223" s="54"/>
      <c r="BA223" s="54"/>
      <c r="BB223" s="54"/>
      <c r="BC223" s="54"/>
      <c r="BD223" s="54"/>
      <c r="BE223" s="106">
        <f t="shared" si="120"/>
        <v>1.8</v>
      </c>
      <c r="BF223" s="106">
        <f t="shared" si="121"/>
        <v>0.2</v>
      </c>
      <c r="BG223" s="106">
        <f t="shared" si="122"/>
        <v>2</v>
      </c>
      <c r="BH223" s="106">
        <f t="shared" si="123"/>
        <v>0</v>
      </c>
      <c r="BI223" s="106">
        <f t="shared" si="124"/>
        <v>0</v>
      </c>
      <c r="BJ223" s="106">
        <f t="shared" si="125"/>
        <v>0</v>
      </c>
      <c r="BK223" s="106">
        <f t="shared" si="126"/>
        <v>0</v>
      </c>
      <c r="BL223" s="106">
        <f t="shared" si="127"/>
        <v>0</v>
      </c>
      <c r="BM223" s="106">
        <f t="shared" si="128"/>
        <v>0</v>
      </c>
      <c r="BN223" s="106">
        <f t="shared" si="128"/>
        <v>0</v>
      </c>
      <c r="BO223" s="106">
        <f t="shared" si="129"/>
        <v>0</v>
      </c>
      <c r="BP223" s="106">
        <f t="shared" si="130"/>
        <v>1.8</v>
      </c>
      <c r="BQ223" s="106">
        <f t="shared" si="131"/>
        <v>0.2</v>
      </c>
      <c r="BR223" s="106">
        <f t="shared" si="132"/>
        <v>2</v>
      </c>
      <c r="BS223" s="54">
        <v>0</v>
      </c>
      <c r="BT223" s="54">
        <v>0</v>
      </c>
      <c r="BU223" s="54">
        <v>0</v>
      </c>
      <c r="BV223" s="54">
        <f t="shared" si="119"/>
        <v>0</v>
      </c>
      <c r="BW223" s="54">
        <v>0</v>
      </c>
      <c r="BX223" s="54">
        <v>0</v>
      </c>
      <c r="BY223" s="54">
        <v>0</v>
      </c>
      <c r="BZ223" s="54">
        <v>0</v>
      </c>
      <c r="CA223" s="54">
        <v>0</v>
      </c>
      <c r="CB223" s="54">
        <v>0</v>
      </c>
      <c r="CC223" s="54">
        <f t="shared" si="140"/>
        <v>0</v>
      </c>
      <c r="CD223" s="54">
        <f t="shared" si="141"/>
        <v>0</v>
      </c>
      <c r="CE223" s="54">
        <f t="shared" si="142"/>
        <v>0</v>
      </c>
      <c r="CF223" s="45"/>
      <c r="CG223" s="63" t="s">
        <v>51</v>
      </c>
    </row>
    <row r="224" spans="1:85" ht="31.5">
      <c r="A224" s="14">
        <v>69</v>
      </c>
      <c r="B224" s="27" t="s">
        <v>976</v>
      </c>
      <c r="C224" s="120" t="s">
        <v>796</v>
      </c>
      <c r="D224" s="2" t="s">
        <v>27</v>
      </c>
      <c r="E224" s="1" t="s">
        <v>28</v>
      </c>
      <c r="F224" s="4" t="s">
        <v>191</v>
      </c>
      <c r="G224" s="1" t="s">
        <v>232</v>
      </c>
      <c r="H224" s="31">
        <v>2</v>
      </c>
      <c r="I224" s="31">
        <v>2</v>
      </c>
      <c r="J224" s="29">
        <v>3</v>
      </c>
      <c r="K224" s="29">
        <f t="shared" si="144"/>
        <v>5</v>
      </c>
      <c r="L224" s="40" t="s">
        <v>57</v>
      </c>
      <c r="M224" s="42" t="s">
        <v>58</v>
      </c>
      <c r="N224" s="48" t="e">
        <f>IF(#REF!=0,"2018-19","2019-20")</f>
        <v>#REF!</v>
      </c>
      <c r="O224" s="29">
        <v>0</v>
      </c>
      <c r="P224" s="29">
        <v>0</v>
      </c>
      <c r="Q224" s="29">
        <f t="shared" si="136"/>
        <v>0</v>
      </c>
      <c r="R224" s="29">
        <f t="shared" si="145"/>
        <v>2</v>
      </c>
      <c r="S224" s="29">
        <f t="shared" si="145"/>
        <v>3</v>
      </c>
      <c r="T224" s="29">
        <f t="shared" si="143"/>
        <v>5</v>
      </c>
      <c r="U224" s="29">
        <v>3</v>
      </c>
      <c r="V224" s="29">
        <v>1.8</v>
      </c>
      <c r="W224" s="105">
        <v>0.2</v>
      </c>
      <c r="X224" s="54">
        <f t="shared" si="133"/>
        <v>2</v>
      </c>
      <c r="Y224" s="29">
        <v>1.8</v>
      </c>
      <c r="Z224" s="105">
        <v>0.2</v>
      </c>
      <c r="AA224" s="54">
        <f t="shared" si="134"/>
        <v>2</v>
      </c>
      <c r="AB224" s="54">
        <v>0</v>
      </c>
      <c r="AC224" s="54">
        <v>0</v>
      </c>
      <c r="AD224" s="54">
        <v>0</v>
      </c>
      <c r="AE224" s="54">
        <v>0</v>
      </c>
      <c r="AF224" s="54">
        <v>0</v>
      </c>
      <c r="AG224" s="54"/>
      <c r="AH224" s="54">
        <v>0</v>
      </c>
      <c r="AI224" s="54">
        <v>0</v>
      </c>
      <c r="AJ224" s="54">
        <f t="shared" si="117"/>
        <v>0</v>
      </c>
      <c r="AK224" s="54">
        <f t="shared" si="137"/>
        <v>1.8</v>
      </c>
      <c r="AL224" s="54">
        <f t="shared" si="138"/>
        <v>0.2</v>
      </c>
      <c r="AM224" s="54">
        <f t="shared" si="139"/>
        <v>2</v>
      </c>
      <c r="AN224" s="54">
        <v>1.8</v>
      </c>
      <c r="AO224" s="54">
        <v>0.2</v>
      </c>
      <c r="AP224" s="54">
        <f t="shared" si="146"/>
        <v>2</v>
      </c>
      <c r="AQ224" s="54">
        <v>0</v>
      </c>
      <c r="AR224" s="54">
        <v>0</v>
      </c>
      <c r="AS224" s="54">
        <v>0</v>
      </c>
      <c r="AT224" s="54">
        <v>0</v>
      </c>
      <c r="AU224" s="101">
        <v>0</v>
      </c>
      <c r="AV224" s="101"/>
      <c r="AW224" s="54"/>
      <c r="AX224" s="54"/>
      <c r="AY224" s="54">
        <f t="shared" si="135"/>
        <v>0</v>
      </c>
      <c r="AZ224" s="54"/>
      <c r="BA224" s="54"/>
      <c r="BB224" s="54"/>
      <c r="BC224" s="54"/>
      <c r="BD224" s="54"/>
      <c r="BE224" s="106">
        <f t="shared" si="120"/>
        <v>0</v>
      </c>
      <c r="BF224" s="106">
        <f t="shared" si="121"/>
        <v>0</v>
      </c>
      <c r="BG224" s="106">
        <f t="shared" si="122"/>
        <v>0</v>
      </c>
      <c r="BH224" s="106">
        <f t="shared" si="123"/>
        <v>0</v>
      </c>
      <c r="BI224" s="106">
        <f t="shared" si="124"/>
        <v>0</v>
      </c>
      <c r="BJ224" s="106">
        <f t="shared" si="125"/>
        <v>0</v>
      </c>
      <c r="BK224" s="106">
        <f t="shared" si="126"/>
        <v>0</v>
      </c>
      <c r="BL224" s="106">
        <f t="shared" si="127"/>
        <v>0</v>
      </c>
      <c r="BM224" s="106">
        <f t="shared" si="128"/>
        <v>0</v>
      </c>
      <c r="BN224" s="106">
        <f t="shared" si="128"/>
        <v>0</v>
      </c>
      <c r="BO224" s="106">
        <f t="shared" si="129"/>
        <v>0</v>
      </c>
      <c r="BP224" s="106">
        <f t="shared" si="130"/>
        <v>0</v>
      </c>
      <c r="BQ224" s="106">
        <f t="shared" si="131"/>
        <v>0</v>
      </c>
      <c r="BR224" s="106">
        <f t="shared" si="132"/>
        <v>0</v>
      </c>
      <c r="BS224" s="54">
        <v>0</v>
      </c>
      <c r="BT224" s="54">
        <v>0</v>
      </c>
      <c r="BU224" s="54">
        <v>0</v>
      </c>
      <c r="BV224" s="54">
        <f t="shared" si="119"/>
        <v>0</v>
      </c>
      <c r="BW224" s="54">
        <v>0</v>
      </c>
      <c r="BX224" s="54">
        <v>0</v>
      </c>
      <c r="BY224" s="54">
        <v>0</v>
      </c>
      <c r="BZ224" s="54">
        <v>0</v>
      </c>
      <c r="CA224" s="54">
        <v>0</v>
      </c>
      <c r="CB224" s="54">
        <v>0</v>
      </c>
      <c r="CC224" s="54">
        <f t="shared" si="140"/>
        <v>0</v>
      </c>
      <c r="CD224" s="54">
        <f t="shared" si="141"/>
        <v>0</v>
      </c>
      <c r="CE224" s="54">
        <f t="shared" si="142"/>
        <v>0</v>
      </c>
      <c r="CF224" s="45"/>
      <c r="CG224" s="63" t="s">
        <v>40</v>
      </c>
    </row>
    <row r="225" spans="1:85" ht="31.5">
      <c r="A225" s="14">
        <v>70</v>
      </c>
      <c r="B225" s="27" t="s">
        <v>284</v>
      </c>
      <c r="C225" s="120" t="s">
        <v>796</v>
      </c>
      <c r="D225" s="2" t="s">
        <v>27</v>
      </c>
      <c r="E225" s="1" t="s">
        <v>28</v>
      </c>
      <c r="F225" s="4" t="s">
        <v>191</v>
      </c>
      <c r="G225" s="1" t="s">
        <v>205</v>
      </c>
      <c r="H225" s="31">
        <v>2</v>
      </c>
      <c r="I225" s="31">
        <v>2.97</v>
      </c>
      <c r="J225" s="29">
        <v>2.17</v>
      </c>
      <c r="K225" s="29">
        <f t="shared" si="144"/>
        <v>5.1400000000000006</v>
      </c>
      <c r="L225" s="40" t="s">
        <v>57</v>
      </c>
      <c r="M225" s="42" t="s">
        <v>58</v>
      </c>
      <c r="N225" s="48" t="e">
        <f>IF(#REF!=0,"2018-19","2019-20")</f>
        <v>#REF!</v>
      </c>
      <c r="O225" s="29">
        <v>0</v>
      </c>
      <c r="P225" s="29">
        <v>0</v>
      </c>
      <c r="Q225" s="29">
        <f t="shared" si="136"/>
        <v>0</v>
      </c>
      <c r="R225" s="29">
        <f t="shared" si="145"/>
        <v>2.97</v>
      </c>
      <c r="S225" s="29">
        <f t="shared" si="145"/>
        <v>2.17</v>
      </c>
      <c r="T225" s="29">
        <f t="shared" si="143"/>
        <v>5.1400000000000006</v>
      </c>
      <c r="U225" s="29">
        <v>3</v>
      </c>
      <c r="V225" s="29">
        <v>1.8</v>
      </c>
      <c r="W225" s="105">
        <v>0.2</v>
      </c>
      <c r="X225" s="54">
        <f t="shared" si="133"/>
        <v>2</v>
      </c>
      <c r="Y225" s="29">
        <v>1.8</v>
      </c>
      <c r="Z225" s="105">
        <v>0.2</v>
      </c>
      <c r="AA225" s="54">
        <f t="shared" si="134"/>
        <v>2</v>
      </c>
      <c r="AB225" s="54">
        <v>0</v>
      </c>
      <c r="AC225" s="54">
        <v>0</v>
      </c>
      <c r="AD225" s="54">
        <v>0</v>
      </c>
      <c r="AE225" s="54">
        <v>0</v>
      </c>
      <c r="AF225" s="54">
        <v>0</v>
      </c>
      <c r="AG225" s="54"/>
      <c r="AH225" s="54">
        <v>0</v>
      </c>
      <c r="AI225" s="54">
        <v>0</v>
      </c>
      <c r="AJ225" s="54">
        <f t="shared" si="117"/>
        <v>0</v>
      </c>
      <c r="AK225" s="54">
        <f t="shared" si="137"/>
        <v>1.8</v>
      </c>
      <c r="AL225" s="54">
        <f t="shared" si="138"/>
        <v>0.2</v>
      </c>
      <c r="AM225" s="54">
        <f t="shared" si="139"/>
        <v>2</v>
      </c>
      <c r="AN225" s="54"/>
      <c r="AO225" s="54"/>
      <c r="AP225" s="54">
        <f t="shared" si="146"/>
        <v>0</v>
      </c>
      <c r="AQ225" s="54"/>
      <c r="AR225" s="54"/>
      <c r="AS225" s="54"/>
      <c r="AT225" s="54"/>
      <c r="AU225" s="101"/>
      <c r="AV225" s="101"/>
      <c r="AW225" s="54"/>
      <c r="AX225" s="54"/>
      <c r="AY225" s="54">
        <f t="shared" si="135"/>
        <v>0</v>
      </c>
      <c r="AZ225" s="54"/>
      <c r="BA225" s="54"/>
      <c r="BB225" s="54"/>
      <c r="BC225" s="54"/>
      <c r="BD225" s="54"/>
      <c r="BE225" s="106">
        <f t="shared" si="120"/>
        <v>1.8</v>
      </c>
      <c r="BF225" s="106">
        <f t="shared" si="121"/>
        <v>0.2</v>
      </c>
      <c r="BG225" s="106">
        <f t="shared" si="122"/>
        <v>2</v>
      </c>
      <c r="BH225" s="106">
        <f t="shared" si="123"/>
        <v>0</v>
      </c>
      <c r="BI225" s="106">
        <f t="shared" si="124"/>
        <v>0</v>
      </c>
      <c r="BJ225" s="106">
        <f t="shared" si="125"/>
        <v>0</v>
      </c>
      <c r="BK225" s="106">
        <f t="shared" si="126"/>
        <v>0</v>
      </c>
      <c r="BL225" s="106">
        <f t="shared" si="127"/>
        <v>0</v>
      </c>
      <c r="BM225" s="106">
        <f t="shared" si="128"/>
        <v>0</v>
      </c>
      <c r="BN225" s="106">
        <f t="shared" si="128"/>
        <v>0</v>
      </c>
      <c r="BO225" s="106">
        <f t="shared" si="129"/>
        <v>0</v>
      </c>
      <c r="BP225" s="106">
        <f t="shared" si="130"/>
        <v>1.8</v>
      </c>
      <c r="BQ225" s="106">
        <f t="shared" si="131"/>
        <v>0.2</v>
      </c>
      <c r="BR225" s="106">
        <f t="shared" si="132"/>
        <v>2</v>
      </c>
      <c r="BS225" s="54">
        <v>0</v>
      </c>
      <c r="BT225" s="54">
        <v>0</v>
      </c>
      <c r="BU225" s="54">
        <v>0</v>
      </c>
      <c r="BV225" s="54">
        <v>0</v>
      </c>
      <c r="BW225" s="54">
        <v>0</v>
      </c>
      <c r="BX225" s="54">
        <v>0</v>
      </c>
      <c r="BY225" s="54">
        <v>0</v>
      </c>
      <c r="BZ225" s="54">
        <v>0</v>
      </c>
      <c r="CA225" s="54">
        <v>0</v>
      </c>
      <c r="CB225" s="54">
        <v>0</v>
      </c>
      <c r="CC225" s="54">
        <f t="shared" si="140"/>
        <v>0</v>
      </c>
      <c r="CD225" s="54">
        <f t="shared" si="141"/>
        <v>0</v>
      </c>
      <c r="CE225" s="54">
        <f t="shared" si="142"/>
        <v>0</v>
      </c>
      <c r="CF225" s="45"/>
      <c r="CG225" s="63" t="s">
        <v>278</v>
      </c>
    </row>
    <row r="226" spans="1:85" ht="31.5">
      <c r="A226" s="14">
        <v>71</v>
      </c>
      <c r="B226" s="27" t="s">
        <v>285</v>
      </c>
      <c r="C226" s="120" t="s">
        <v>796</v>
      </c>
      <c r="D226" s="2" t="s">
        <v>27</v>
      </c>
      <c r="E226" s="1" t="s">
        <v>28</v>
      </c>
      <c r="F226" s="4" t="s">
        <v>191</v>
      </c>
      <c r="G226" s="1" t="s">
        <v>232</v>
      </c>
      <c r="H226" s="31">
        <v>2</v>
      </c>
      <c r="I226" s="31">
        <v>2</v>
      </c>
      <c r="J226" s="29">
        <v>3</v>
      </c>
      <c r="K226" s="29">
        <f t="shared" si="144"/>
        <v>5</v>
      </c>
      <c r="L226" s="40" t="s">
        <v>57</v>
      </c>
      <c r="M226" s="42" t="s">
        <v>58</v>
      </c>
      <c r="N226" s="48" t="e">
        <f>IF(#REF!=0,"2018-19","2019-20")</f>
        <v>#REF!</v>
      </c>
      <c r="O226" s="29">
        <v>0</v>
      </c>
      <c r="P226" s="29">
        <v>0</v>
      </c>
      <c r="Q226" s="29">
        <f t="shared" si="136"/>
        <v>0</v>
      </c>
      <c r="R226" s="29">
        <f t="shared" si="145"/>
        <v>2</v>
      </c>
      <c r="S226" s="29">
        <f t="shared" si="145"/>
        <v>3</v>
      </c>
      <c r="T226" s="29">
        <f t="shared" si="143"/>
        <v>5</v>
      </c>
      <c r="U226" s="29">
        <v>3</v>
      </c>
      <c r="V226" s="29">
        <v>1.8</v>
      </c>
      <c r="W226" s="105">
        <v>0.2</v>
      </c>
      <c r="X226" s="54">
        <f t="shared" si="133"/>
        <v>2</v>
      </c>
      <c r="Y226" s="29">
        <v>1.8</v>
      </c>
      <c r="Z226" s="105">
        <v>0.2</v>
      </c>
      <c r="AA226" s="54">
        <f t="shared" si="134"/>
        <v>2</v>
      </c>
      <c r="AB226" s="54">
        <v>0</v>
      </c>
      <c r="AC226" s="54">
        <v>0</v>
      </c>
      <c r="AD226" s="54">
        <v>0</v>
      </c>
      <c r="AE226" s="54">
        <v>0</v>
      </c>
      <c r="AF226" s="54">
        <v>0</v>
      </c>
      <c r="AG226" s="54"/>
      <c r="AH226" s="54">
        <v>0</v>
      </c>
      <c r="AI226" s="54">
        <v>0</v>
      </c>
      <c r="AJ226" s="54">
        <f t="shared" si="117"/>
        <v>0</v>
      </c>
      <c r="AK226" s="54">
        <f t="shared" si="137"/>
        <v>1.8</v>
      </c>
      <c r="AL226" s="54">
        <f t="shared" si="138"/>
        <v>0.2</v>
      </c>
      <c r="AM226" s="54">
        <f t="shared" si="139"/>
        <v>2</v>
      </c>
      <c r="AN226" s="54"/>
      <c r="AO226" s="54"/>
      <c r="AP226" s="54">
        <f t="shared" si="146"/>
        <v>0</v>
      </c>
      <c r="AQ226" s="54"/>
      <c r="AR226" s="54"/>
      <c r="AS226" s="54"/>
      <c r="AT226" s="54"/>
      <c r="AU226" s="101"/>
      <c r="AV226" s="101"/>
      <c r="AW226" s="54"/>
      <c r="AX226" s="54"/>
      <c r="AY226" s="54">
        <f t="shared" si="135"/>
        <v>0</v>
      </c>
      <c r="AZ226" s="54"/>
      <c r="BA226" s="54"/>
      <c r="BB226" s="54"/>
      <c r="BC226" s="54"/>
      <c r="BD226" s="54"/>
      <c r="BE226" s="106">
        <f t="shared" si="120"/>
        <v>1.8</v>
      </c>
      <c r="BF226" s="106">
        <f t="shared" si="121"/>
        <v>0.2</v>
      </c>
      <c r="BG226" s="106">
        <f t="shared" si="122"/>
        <v>2</v>
      </c>
      <c r="BH226" s="106">
        <f t="shared" si="123"/>
        <v>0</v>
      </c>
      <c r="BI226" s="106">
        <f t="shared" si="124"/>
        <v>0</v>
      </c>
      <c r="BJ226" s="106">
        <f t="shared" si="125"/>
        <v>0</v>
      </c>
      <c r="BK226" s="106">
        <f t="shared" si="126"/>
        <v>0</v>
      </c>
      <c r="BL226" s="106">
        <f t="shared" si="127"/>
        <v>0</v>
      </c>
      <c r="BM226" s="106">
        <f t="shared" si="128"/>
        <v>0</v>
      </c>
      <c r="BN226" s="106">
        <f t="shared" si="128"/>
        <v>0</v>
      </c>
      <c r="BO226" s="106">
        <f t="shared" si="129"/>
        <v>0</v>
      </c>
      <c r="BP226" s="106">
        <f t="shared" si="130"/>
        <v>1.8</v>
      </c>
      <c r="BQ226" s="106">
        <f t="shared" si="131"/>
        <v>0.2</v>
      </c>
      <c r="BR226" s="106">
        <f t="shared" si="132"/>
        <v>2</v>
      </c>
      <c r="BS226" s="54">
        <v>0</v>
      </c>
      <c r="BT226" s="54">
        <v>1.8</v>
      </c>
      <c r="BU226" s="54">
        <v>0.2</v>
      </c>
      <c r="BV226" s="54">
        <f t="shared" si="119"/>
        <v>2</v>
      </c>
      <c r="BW226" s="54">
        <v>0</v>
      </c>
      <c r="BX226" s="54">
        <v>0</v>
      </c>
      <c r="BY226" s="54">
        <v>0</v>
      </c>
      <c r="BZ226" s="54">
        <v>0</v>
      </c>
      <c r="CA226" s="54">
        <v>0</v>
      </c>
      <c r="CB226" s="54">
        <v>0</v>
      </c>
      <c r="CC226" s="54">
        <f t="shared" si="140"/>
        <v>1.8</v>
      </c>
      <c r="CD226" s="54">
        <f t="shared" si="141"/>
        <v>0.2</v>
      </c>
      <c r="CE226" s="54">
        <f t="shared" si="142"/>
        <v>2</v>
      </c>
      <c r="CF226" s="45"/>
      <c r="CG226" s="63" t="s">
        <v>40</v>
      </c>
    </row>
    <row r="227" spans="1:85" ht="47.25">
      <c r="A227" s="14">
        <v>72</v>
      </c>
      <c r="B227" s="27" t="s">
        <v>789</v>
      </c>
      <c r="C227" s="120" t="s">
        <v>796</v>
      </c>
      <c r="D227" s="2" t="s">
        <v>27</v>
      </c>
      <c r="E227" s="1" t="s">
        <v>28</v>
      </c>
      <c r="F227" s="4" t="s">
        <v>191</v>
      </c>
      <c r="G227" s="1" t="s">
        <v>232</v>
      </c>
      <c r="H227" s="31">
        <v>3</v>
      </c>
      <c r="I227" s="31">
        <v>2</v>
      </c>
      <c r="J227" s="29">
        <v>3</v>
      </c>
      <c r="K227" s="29">
        <f t="shared" si="144"/>
        <v>5</v>
      </c>
      <c r="L227" s="40" t="s">
        <v>57</v>
      </c>
      <c r="M227" s="42" t="s">
        <v>58</v>
      </c>
      <c r="N227" s="48" t="e">
        <f>IF(#REF!=0,"2018-19","2019-20")</f>
        <v>#REF!</v>
      </c>
      <c r="O227" s="29">
        <v>0</v>
      </c>
      <c r="P227" s="29">
        <v>0</v>
      </c>
      <c r="Q227" s="29">
        <f t="shared" si="136"/>
        <v>0</v>
      </c>
      <c r="R227" s="29">
        <f t="shared" si="145"/>
        <v>2</v>
      </c>
      <c r="S227" s="29">
        <f t="shared" si="145"/>
        <v>3</v>
      </c>
      <c r="T227" s="29">
        <f t="shared" si="143"/>
        <v>5</v>
      </c>
      <c r="U227" s="29">
        <v>3</v>
      </c>
      <c r="V227" s="29">
        <v>1.8</v>
      </c>
      <c r="W227" s="105">
        <v>0.2</v>
      </c>
      <c r="X227" s="54">
        <f t="shared" si="133"/>
        <v>2</v>
      </c>
      <c r="Y227" s="29">
        <v>1.8</v>
      </c>
      <c r="Z227" s="105">
        <v>0.2</v>
      </c>
      <c r="AA227" s="54">
        <f t="shared" si="134"/>
        <v>2</v>
      </c>
      <c r="AB227" s="54">
        <v>0</v>
      </c>
      <c r="AC227" s="54">
        <v>0</v>
      </c>
      <c r="AD227" s="54">
        <v>0</v>
      </c>
      <c r="AE227" s="54">
        <v>0</v>
      </c>
      <c r="AF227" s="54">
        <v>0</v>
      </c>
      <c r="AG227" s="54"/>
      <c r="AH227" s="54">
        <v>0</v>
      </c>
      <c r="AI227" s="54">
        <v>0</v>
      </c>
      <c r="AJ227" s="54">
        <f t="shared" ref="AJ227:AJ243" si="147">AH227+AI227</f>
        <v>0</v>
      </c>
      <c r="AK227" s="54">
        <f t="shared" si="137"/>
        <v>1.8</v>
      </c>
      <c r="AL227" s="54">
        <f t="shared" si="138"/>
        <v>0.2</v>
      </c>
      <c r="AM227" s="54">
        <f t="shared" si="139"/>
        <v>2</v>
      </c>
      <c r="AN227" s="54"/>
      <c r="AO227" s="54"/>
      <c r="AP227" s="54">
        <f t="shared" si="146"/>
        <v>0</v>
      </c>
      <c r="AQ227" s="54"/>
      <c r="AR227" s="54"/>
      <c r="AS227" s="54"/>
      <c r="AT227" s="54"/>
      <c r="AU227" s="101"/>
      <c r="AV227" s="101"/>
      <c r="AW227" s="54"/>
      <c r="AX227" s="54"/>
      <c r="AY227" s="54">
        <f t="shared" si="135"/>
        <v>0</v>
      </c>
      <c r="AZ227" s="54"/>
      <c r="BA227" s="54"/>
      <c r="BB227" s="54"/>
      <c r="BC227" s="54"/>
      <c r="BD227" s="54"/>
      <c r="BE227" s="106">
        <f t="shared" si="120"/>
        <v>1.8</v>
      </c>
      <c r="BF227" s="106">
        <f t="shared" si="121"/>
        <v>0.2</v>
      </c>
      <c r="BG227" s="106">
        <f t="shared" si="122"/>
        <v>2</v>
      </c>
      <c r="BH227" s="106">
        <f t="shared" si="123"/>
        <v>0</v>
      </c>
      <c r="BI227" s="106">
        <f t="shared" si="124"/>
        <v>0</v>
      </c>
      <c r="BJ227" s="106">
        <f t="shared" si="125"/>
        <v>0</v>
      </c>
      <c r="BK227" s="106">
        <f t="shared" si="126"/>
        <v>0</v>
      </c>
      <c r="BL227" s="106">
        <f t="shared" si="127"/>
        <v>0</v>
      </c>
      <c r="BM227" s="106">
        <f t="shared" si="128"/>
        <v>0</v>
      </c>
      <c r="BN227" s="106">
        <f t="shared" si="128"/>
        <v>0</v>
      </c>
      <c r="BO227" s="106">
        <f t="shared" si="129"/>
        <v>0</v>
      </c>
      <c r="BP227" s="106">
        <f t="shared" si="130"/>
        <v>1.8</v>
      </c>
      <c r="BQ227" s="106">
        <f t="shared" si="131"/>
        <v>0.2</v>
      </c>
      <c r="BR227" s="106">
        <f t="shared" si="132"/>
        <v>2</v>
      </c>
      <c r="BS227" s="54">
        <v>0</v>
      </c>
      <c r="BT227" s="54">
        <v>0</v>
      </c>
      <c r="BU227" s="54">
        <v>0</v>
      </c>
      <c r="BV227" s="54">
        <f t="shared" si="119"/>
        <v>0</v>
      </c>
      <c r="BW227" s="54">
        <v>0</v>
      </c>
      <c r="BX227" s="54">
        <v>0</v>
      </c>
      <c r="BY227" s="54">
        <v>0</v>
      </c>
      <c r="BZ227" s="54">
        <v>0</v>
      </c>
      <c r="CA227" s="54">
        <v>0</v>
      </c>
      <c r="CB227" s="54">
        <v>0</v>
      </c>
      <c r="CC227" s="54">
        <f t="shared" si="140"/>
        <v>0</v>
      </c>
      <c r="CD227" s="54">
        <f t="shared" si="141"/>
        <v>0</v>
      </c>
      <c r="CE227" s="54">
        <f t="shared" si="142"/>
        <v>0</v>
      </c>
      <c r="CF227" s="45"/>
      <c r="CG227" s="63" t="s">
        <v>40</v>
      </c>
    </row>
    <row r="228" spans="1:85" ht="31.5">
      <c r="A228" s="14">
        <v>73</v>
      </c>
      <c r="B228" s="27" t="s">
        <v>286</v>
      </c>
      <c r="C228" s="120" t="s">
        <v>796</v>
      </c>
      <c r="D228" s="2" t="s">
        <v>27</v>
      </c>
      <c r="E228" s="1" t="s">
        <v>28</v>
      </c>
      <c r="F228" s="4" t="s">
        <v>191</v>
      </c>
      <c r="G228" s="1" t="s">
        <v>196</v>
      </c>
      <c r="H228" s="31">
        <v>2</v>
      </c>
      <c r="I228" s="31">
        <v>2</v>
      </c>
      <c r="J228" s="29">
        <v>3</v>
      </c>
      <c r="K228" s="29">
        <f t="shared" si="144"/>
        <v>5</v>
      </c>
      <c r="L228" s="40" t="s">
        <v>57</v>
      </c>
      <c r="M228" s="42" t="s">
        <v>58</v>
      </c>
      <c r="N228" s="48" t="e">
        <f>IF(#REF!=0,"2018-19","2019-20")</f>
        <v>#REF!</v>
      </c>
      <c r="O228" s="29">
        <v>0</v>
      </c>
      <c r="P228" s="29">
        <v>0</v>
      </c>
      <c r="Q228" s="29">
        <f t="shared" si="136"/>
        <v>0</v>
      </c>
      <c r="R228" s="29">
        <f t="shared" si="145"/>
        <v>2</v>
      </c>
      <c r="S228" s="29">
        <f t="shared" si="145"/>
        <v>3</v>
      </c>
      <c r="T228" s="29">
        <f t="shared" si="143"/>
        <v>5</v>
      </c>
      <c r="U228" s="29">
        <v>3</v>
      </c>
      <c r="V228" s="29">
        <v>1.8</v>
      </c>
      <c r="W228" s="105">
        <v>0.2</v>
      </c>
      <c r="X228" s="54">
        <f t="shared" si="133"/>
        <v>2</v>
      </c>
      <c r="Y228" s="29">
        <v>1.8</v>
      </c>
      <c r="Z228" s="105">
        <v>0.2</v>
      </c>
      <c r="AA228" s="54">
        <f t="shared" si="134"/>
        <v>2</v>
      </c>
      <c r="AB228" s="54">
        <v>0</v>
      </c>
      <c r="AC228" s="54">
        <v>0</v>
      </c>
      <c r="AD228" s="54">
        <v>0</v>
      </c>
      <c r="AE228" s="54">
        <v>0</v>
      </c>
      <c r="AF228" s="54">
        <v>0</v>
      </c>
      <c r="AG228" s="54"/>
      <c r="AH228" s="54">
        <v>0</v>
      </c>
      <c r="AI228" s="54">
        <v>0</v>
      </c>
      <c r="AJ228" s="54">
        <f t="shared" si="147"/>
        <v>0</v>
      </c>
      <c r="AK228" s="54">
        <f t="shared" si="137"/>
        <v>1.8</v>
      </c>
      <c r="AL228" s="54">
        <f t="shared" si="138"/>
        <v>0.2</v>
      </c>
      <c r="AM228" s="54">
        <f t="shared" si="139"/>
        <v>2</v>
      </c>
      <c r="AN228" s="54">
        <v>1.8</v>
      </c>
      <c r="AO228" s="54">
        <v>0.2</v>
      </c>
      <c r="AP228" s="54">
        <f t="shared" si="146"/>
        <v>2</v>
      </c>
      <c r="AQ228" s="54">
        <v>0</v>
      </c>
      <c r="AR228" s="54">
        <v>0</v>
      </c>
      <c r="AS228" s="54">
        <v>0</v>
      </c>
      <c r="AT228" s="54">
        <v>0</v>
      </c>
      <c r="AU228" s="101">
        <v>0</v>
      </c>
      <c r="AV228" s="101"/>
      <c r="AW228" s="54"/>
      <c r="AX228" s="54"/>
      <c r="AY228" s="54">
        <f t="shared" si="135"/>
        <v>0</v>
      </c>
      <c r="AZ228" s="54"/>
      <c r="BA228" s="54"/>
      <c r="BB228" s="54"/>
      <c r="BC228" s="54"/>
      <c r="BD228" s="54"/>
      <c r="BE228" s="106">
        <f t="shared" si="120"/>
        <v>0</v>
      </c>
      <c r="BF228" s="106">
        <f t="shared" si="121"/>
        <v>0</v>
      </c>
      <c r="BG228" s="106">
        <f t="shared" si="122"/>
        <v>0</v>
      </c>
      <c r="BH228" s="106">
        <f t="shared" si="123"/>
        <v>0</v>
      </c>
      <c r="BI228" s="106">
        <f t="shared" si="124"/>
        <v>0</v>
      </c>
      <c r="BJ228" s="106">
        <f t="shared" si="125"/>
        <v>0</v>
      </c>
      <c r="BK228" s="106">
        <f t="shared" si="126"/>
        <v>0</v>
      </c>
      <c r="BL228" s="106">
        <f t="shared" si="127"/>
        <v>0</v>
      </c>
      <c r="BM228" s="106">
        <f t="shared" si="128"/>
        <v>0</v>
      </c>
      <c r="BN228" s="106">
        <f t="shared" si="128"/>
        <v>0</v>
      </c>
      <c r="BO228" s="106">
        <f t="shared" si="129"/>
        <v>0</v>
      </c>
      <c r="BP228" s="106">
        <f t="shared" si="130"/>
        <v>0</v>
      </c>
      <c r="BQ228" s="106">
        <f t="shared" si="131"/>
        <v>0</v>
      </c>
      <c r="BR228" s="106">
        <f t="shared" si="132"/>
        <v>0</v>
      </c>
      <c r="BS228" s="54">
        <v>0</v>
      </c>
      <c r="BT228" s="54">
        <v>0</v>
      </c>
      <c r="BU228" s="54">
        <v>0</v>
      </c>
      <c r="BV228" s="54">
        <f t="shared" si="119"/>
        <v>0</v>
      </c>
      <c r="BW228" s="54">
        <v>0</v>
      </c>
      <c r="BX228" s="54">
        <v>0</v>
      </c>
      <c r="BY228" s="54">
        <v>0</v>
      </c>
      <c r="BZ228" s="54">
        <v>0</v>
      </c>
      <c r="CA228" s="54">
        <v>0</v>
      </c>
      <c r="CB228" s="54">
        <v>0</v>
      </c>
      <c r="CC228" s="54">
        <f t="shared" si="140"/>
        <v>0</v>
      </c>
      <c r="CD228" s="54">
        <f t="shared" si="141"/>
        <v>0</v>
      </c>
      <c r="CE228" s="54">
        <f t="shared" si="142"/>
        <v>0</v>
      </c>
      <c r="CF228" s="45"/>
      <c r="CG228" s="63" t="s">
        <v>40</v>
      </c>
    </row>
    <row r="229" spans="1:85" ht="50.25" customHeight="1">
      <c r="A229" s="14">
        <v>74</v>
      </c>
      <c r="B229" s="27" t="s">
        <v>287</v>
      </c>
      <c r="C229" s="120" t="s">
        <v>796</v>
      </c>
      <c r="D229" s="2" t="s">
        <v>27</v>
      </c>
      <c r="E229" s="1" t="s">
        <v>28</v>
      </c>
      <c r="F229" s="4" t="s">
        <v>191</v>
      </c>
      <c r="G229" s="1" t="s">
        <v>288</v>
      </c>
      <c r="H229" s="31">
        <v>2</v>
      </c>
      <c r="I229" s="31">
        <v>2</v>
      </c>
      <c r="J229" s="29">
        <v>3</v>
      </c>
      <c r="K229" s="29">
        <f t="shared" si="144"/>
        <v>5</v>
      </c>
      <c r="L229" s="40" t="s">
        <v>57</v>
      </c>
      <c r="M229" s="42" t="s">
        <v>58</v>
      </c>
      <c r="N229" s="48" t="e">
        <f>IF(#REF!=0,"2018-19","2019-20")</f>
        <v>#REF!</v>
      </c>
      <c r="O229" s="29">
        <v>0</v>
      </c>
      <c r="P229" s="29">
        <v>0</v>
      </c>
      <c r="Q229" s="29">
        <f t="shared" si="136"/>
        <v>0</v>
      </c>
      <c r="R229" s="29">
        <f t="shared" si="145"/>
        <v>2</v>
      </c>
      <c r="S229" s="29">
        <f t="shared" si="145"/>
        <v>3</v>
      </c>
      <c r="T229" s="29">
        <f t="shared" si="143"/>
        <v>5</v>
      </c>
      <c r="U229" s="29">
        <v>3</v>
      </c>
      <c r="V229" s="29">
        <v>1.8</v>
      </c>
      <c r="W229" s="105">
        <v>0.2</v>
      </c>
      <c r="X229" s="54">
        <f t="shared" si="133"/>
        <v>2</v>
      </c>
      <c r="Y229" s="29">
        <v>1.8</v>
      </c>
      <c r="Z229" s="105">
        <v>0.2</v>
      </c>
      <c r="AA229" s="54">
        <f t="shared" si="134"/>
        <v>2</v>
      </c>
      <c r="AB229" s="54">
        <v>0</v>
      </c>
      <c r="AC229" s="54">
        <v>0</v>
      </c>
      <c r="AD229" s="54">
        <v>0</v>
      </c>
      <c r="AE229" s="54">
        <v>0</v>
      </c>
      <c r="AF229" s="54">
        <v>0</v>
      </c>
      <c r="AG229" s="54"/>
      <c r="AH229" s="54">
        <v>0</v>
      </c>
      <c r="AI229" s="54">
        <v>0</v>
      </c>
      <c r="AJ229" s="54">
        <f t="shared" si="147"/>
        <v>0</v>
      </c>
      <c r="AK229" s="54">
        <f t="shared" si="137"/>
        <v>1.8</v>
      </c>
      <c r="AL229" s="54">
        <f t="shared" si="138"/>
        <v>0.2</v>
      </c>
      <c r="AM229" s="54">
        <f t="shared" si="139"/>
        <v>2</v>
      </c>
      <c r="AN229" s="54"/>
      <c r="AO229" s="54"/>
      <c r="AP229" s="54">
        <f t="shared" si="146"/>
        <v>0</v>
      </c>
      <c r="AQ229" s="54"/>
      <c r="AR229" s="54"/>
      <c r="AS229" s="54"/>
      <c r="AT229" s="54"/>
      <c r="AU229" s="101"/>
      <c r="AV229" s="101"/>
      <c r="AW229" s="54"/>
      <c r="AX229" s="54"/>
      <c r="AY229" s="54">
        <f t="shared" si="135"/>
        <v>0</v>
      </c>
      <c r="AZ229" s="54"/>
      <c r="BA229" s="54"/>
      <c r="BB229" s="54"/>
      <c r="BC229" s="54"/>
      <c r="BD229" s="54"/>
      <c r="BE229" s="106">
        <f t="shared" si="120"/>
        <v>1.8</v>
      </c>
      <c r="BF229" s="106">
        <f t="shared" si="121"/>
        <v>0.2</v>
      </c>
      <c r="BG229" s="106">
        <f t="shared" si="122"/>
        <v>2</v>
      </c>
      <c r="BH229" s="106">
        <f t="shared" si="123"/>
        <v>0</v>
      </c>
      <c r="BI229" s="106">
        <f t="shared" si="124"/>
        <v>0</v>
      </c>
      <c r="BJ229" s="106">
        <f t="shared" si="125"/>
        <v>0</v>
      </c>
      <c r="BK229" s="106">
        <f t="shared" si="126"/>
        <v>0</v>
      </c>
      <c r="BL229" s="106">
        <f t="shared" si="127"/>
        <v>0</v>
      </c>
      <c r="BM229" s="106">
        <f t="shared" si="128"/>
        <v>0</v>
      </c>
      <c r="BN229" s="106">
        <f t="shared" si="128"/>
        <v>0</v>
      </c>
      <c r="BO229" s="106">
        <f t="shared" si="129"/>
        <v>0</v>
      </c>
      <c r="BP229" s="106">
        <f t="shared" si="130"/>
        <v>1.8</v>
      </c>
      <c r="BQ229" s="106">
        <f t="shared" si="131"/>
        <v>0.2</v>
      </c>
      <c r="BR229" s="106">
        <f t="shared" si="132"/>
        <v>2</v>
      </c>
      <c r="BS229" s="54">
        <v>0</v>
      </c>
      <c r="BT229" s="54">
        <v>0</v>
      </c>
      <c r="BU229" s="54">
        <v>0</v>
      </c>
      <c r="BV229" s="54">
        <f t="shared" si="119"/>
        <v>0</v>
      </c>
      <c r="BW229" s="54">
        <v>0</v>
      </c>
      <c r="BX229" s="54">
        <v>0</v>
      </c>
      <c r="BY229" s="54">
        <v>0</v>
      </c>
      <c r="BZ229" s="54">
        <v>0</v>
      </c>
      <c r="CA229" s="54">
        <v>0</v>
      </c>
      <c r="CB229" s="54">
        <v>0</v>
      </c>
      <c r="CC229" s="54">
        <f t="shared" si="140"/>
        <v>0</v>
      </c>
      <c r="CD229" s="54">
        <f t="shared" si="141"/>
        <v>0</v>
      </c>
      <c r="CE229" s="54">
        <f t="shared" si="142"/>
        <v>0</v>
      </c>
      <c r="CF229" s="45"/>
      <c r="CG229" s="63" t="s">
        <v>51</v>
      </c>
    </row>
    <row r="230" spans="1:85" ht="31.5">
      <c r="A230" s="14">
        <v>75</v>
      </c>
      <c r="B230" s="27" t="s">
        <v>289</v>
      </c>
      <c r="C230" s="120" t="s">
        <v>796</v>
      </c>
      <c r="D230" s="2" t="s">
        <v>27</v>
      </c>
      <c r="E230" s="1" t="s">
        <v>28</v>
      </c>
      <c r="F230" s="4" t="s">
        <v>191</v>
      </c>
      <c r="G230" s="1" t="s">
        <v>205</v>
      </c>
      <c r="H230" s="31">
        <v>2</v>
      </c>
      <c r="I230" s="31">
        <v>3</v>
      </c>
      <c r="J230" s="29">
        <v>2.14</v>
      </c>
      <c r="K230" s="29">
        <f t="shared" si="144"/>
        <v>5.1400000000000006</v>
      </c>
      <c r="L230" s="40" t="s">
        <v>57</v>
      </c>
      <c r="M230" s="42" t="s">
        <v>58</v>
      </c>
      <c r="N230" s="48" t="e">
        <f>IF(#REF!=0,"2018-19","2019-20")</f>
        <v>#REF!</v>
      </c>
      <c r="O230" s="29">
        <v>0</v>
      </c>
      <c r="P230" s="29">
        <v>0</v>
      </c>
      <c r="Q230" s="29">
        <f t="shared" si="136"/>
        <v>0</v>
      </c>
      <c r="R230" s="29">
        <f t="shared" si="145"/>
        <v>3</v>
      </c>
      <c r="S230" s="29">
        <f t="shared" si="145"/>
        <v>2.14</v>
      </c>
      <c r="T230" s="29">
        <f t="shared" si="143"/>
        <v>5.1400000000000006</v>
      </c>
      <c r="U230" s="29">
        <v>3</v>
      </c>
      <c r="V230" s="29">
        <v>1.8</v>
      </c>
      <c r="W230" s="105">
        <v>0.2</v>
      </c>
      <c r="X230" s="54">
        <f t="shared" si="133"/>
        <v>2</v>
      </c>
      <c r="Y230" s="29">
        <v>1.8</v>
      </c>
      <c r="Z230" s="105">
        <v>0.2</v>
      </c>
      <c r="AA230" s="54">
        <f t="shared" si="134"/>
        <v>2</v>
      </c>
      <c r="AB230" s="54">
        <v>0</v>
      </c>
      <c r="AC230" s="54">
        <v>0</v>
      </c>
      <c r="AD230" s="54">
        <v>0</v>
      </c>
      <c r="AE230" s="54">
        <v>0</v>
      </c>
      <c r="AF230" s="54">
        <v>0</v>
      </c>
      <c r="AG230" s="54"/>
      <c r="AH230" s="54">
        <v>0</v>
      </c>
      <c r="AI230" s="54">
        <v>0</v>
      </c>
      <c r="AJ230" s="54">
        <f t="shared" si="147"/>
        <v>0</v>
      </c>
      <c r="AK230" s="54">
        <f t="shared" si="137"/>
        <v>1.8</v>
      </c>
      <c r="AL230" s="54">
        <f t="shared" si="138"/>
        <v>0.2</v>
      </c>
      <c r="AM230" s="54">
        <f t="shared" si="139"/>
        <v>2</v>
      </c>
      <c r="AN230" s="54"/>
      <c r="AO230" s="54"/>
      <c r="AP230" s="54">
        <f t="shared" si="146"/>
        <v>0</v>
      </c>
      <c r="AQ230" s="54"/>
      <c r="AR230" s="54"/>
      <c r="AS230" s="54"/>
      <c r="AT230" s="54"/>
      <c r="AU230" s="101"/>
      <c r="AV230" s="101"/>
      <c r="AW230" s="54"/>
      <c r="AX230" s="54"/>
      <c r="AY230" s="54">
        <f t="shared" si="135"/>
        <v>0</v>
      </c>
      <c r="AZ230" s="54"/>
      <c r="BA230" s="54"/>
      <c r="BB230" s="54"/>
      <c r="BC230" s="54"/>
      <c r="BD230" s="54"/>
      <c r="BE230" s="106">
        <f t="shared" si="120"/>
        <v>1.8</v>
      </c>
      <c r="BF230" s="106">
        <f t="shared" si="121"/>
        <v>0.2</v>
      </c>
      <c r="BG230" s="106">
        <f t="shared" si="122"/>
        <v>2</v>
      </c>
      <c r="BH230" s="106">
        <f t="shared" si="123"/>
        <v>0</v>
      </c>
      <c r="BI230" s="106">
        <f t="shared" si="124"/>
        <v>0</v>
      </c>
      <c r="BJ230" s="106">
        <f t="shared" si="125"/>
        <v>0</v>
      </c>
      <c r="BK230" s="106">
        <f t="shared" si="126"/>
        <v>0</v>
      </c>
      <c r="BL230" s="106">
        <f t="shared" si="127"/>
        <v>0</v>
      </c>
      <c r="BM230" s="106">
        <f t="shared" si="128"/>
        <v>0</v>
      </c>
      <c r="BN230" s="106">
        <f t="shared" si="128"/>
        <v>0</v>
      </c>
      <c r="BO230" s="106">
        <f t="shared" si="129"/>
        <v>0</v>
      </c>
      <c r="BP230" s="106">
        <f t="shared" si="130"/>
        <v>1.8</v>
      </c>
      <c r="BQ230" s="106">
        <f t="shared" si="131"/>
        <v>0.2</v>
      </c>
      <c r="BR230" s="106">
        <f t="shared" si="132"/>
        <v>2</v>
      </c>
      <c r="BS230" s="54">
        <v>0</v>
      </c>
      <c r="BT230" s="54">
        <v>0</v>
      </c>
      <c r="BU230" s="54">
        <v>0</v>
      </c>
      <c r="BV230" s="54">
        <v>0</v>
      </c>
      <c r="BW230" s="54">
        <v>0</v>
      </c>
      <c r="BX230" s="54">
        <v>0</v>
      </c>
      <c r="BY230" s="54">
        <v>0</v>
      </c>
      <c r="BZ230" s="54">
        <v>0</v>
      </c>
      <c r="CA230" s="54">
        <v>0</v>
      </c>
      <c r="CB230" s="54">
        <v>0</v>
      </c>
      <c r="CC230" s="54">
        <f t="shared" si="140"/>
        <v>0</v>
      </c>
      <c r="CD230" s="54">
        <f t="shared" si="141"/>
        <v>0</v>
      </c>
      <c r="CE230" s="54">
        <f t="shared" si="142"/>
        <v>0</v>
      </c>
      <c r="CF230" s="45"/>
      <c r="CG230" s="63" t="s">
        <v>278</v>
      </c>
    </row>
    <row r="231" spans="1:85" ht="31.5">
      <c r="A231" s="14">
        <v>76</v>
      </c>
      <c r="B231" s="27" t="s">
        <v>290</v>
      </c>
      <c r="C231" s="120" t="s">
        <v>796</v>
      </c>
      <c r="D231" s="2" t="s">
        <v>27</v>
      </c>
      <c r="E231" s="1" t="s">
        <v>28</v>
      </c>
      <c r="F231" s="4" t="s">
        <v>191</v>
      </c>
      <c r="G231" s="1" t="s">
        <v>291</v>
      </c>
      <c r="H231" s="31">
        <v>1.5</v>
      </c>
      <c r="I231" s="31">
        <v>2</v>
      </c>
      <c r="J231" s="29">
        <v>3</v>
      </c>
      <c r="K231" s="29">
        <f t="shared" si="144"/>
        <v>5</v>
      </c>
      <c r="L231" s="40" t="s">
        <v>57</v>
      </c>
      <c r="M231" s="42" t="s">
        <v>58</v>
      </c>
      <c r="N231" s="48" t="e">
        <f>IF(#REF!=0,"2018-19","2019-20")</f>
        <v>#REF!</v>
      </c>
      <c r="O231" s="29">
        <v>0</v>
      </c>
      <c r="P231" s="29">
        <v>0</v>
      </c>
      <c r="Q231" s="29">
        <f t="shared" si="136"/>
        <v>0</v>
      </c>
      <c r="R231" s="29">
        <f t="shared" si="145"/>
        <v>2</v>
      </c>
      <c r="S231" s="29">
        <f t="shared" si="145"/>
        <v>3</v>
      </c>
      <c r="T231" s="29">
        <f t="shared" si="143"/>
        <v>5</v>
      </c>
      <c r="U231" s="29">
        <v>3</v>
      </c>
      <c r="V231" s="29">
        <v>1.8</v>
      </c>
      <c r="W231" s="105">
        <v>0.2</v>
      </c>
      <c r="X231" s="54">
        <f t="shared" si="133"/>
        <v>2</v>
      </c>
      <c r="Y231" s="29">
        <v>1.8</v>
      </c>
      <c r="Z231" s="105">
        <v>0.2</v>
      </c>
      <c r="AA231" s="54">
        <f t="shared" si="134"/>
        <v>2</v>
      </c>
      <c r="AB231" s="54">
        <v>0</v>
      </c>
      <c r="AC231" s="54">
        <v>0</v>
      </c>
      <c r="AD231" s="54">
        <v>0</v>
      </c>
      <c r="AE231" s="54">
        <v>0</v>
      </c>
      <c r="AF231" s="54">
        <v>0</v>
      </c>
      <c r="AG231" s="54"/>
      <c r="AH231" s="54">
        <v>0</v>
      </c>
      <c r="AI231" s="54">
        <v>0</v>
      </c>
      <c r="AJ231" s="54">
        <f t="shared" si="147"/>
        <v>0</v>
      </c>
      <c r="AK231" s="54">
        <f t="shared" si="137"/>
        <v>1.8</v>
      </c>
      <c r="AL231" s="54">
        <f t="shared" si="138"/>
        <v>0.2</v>
      </c>
      <c r="AM231" s="54">
        <f t="shared" si="139"/>
        <v>2</v>
      </c>
      <c r="AN231" s="54">
        <v>1.8</v>
      </c>
      <c r="AO231" s="54">
        <v>0.2</v>
      </c>
      <c r="AP231" s="54">
        <f t="shared" si="146"/>
        <v>2</v>
      </c>
      <c r="AQ231" s="54">
        <v>0</v>
      </c>
      <c r="AR231" s="54">
        <v>0</v>
      </c>
      <c r="AS231" s="54">
        <v>0</v>
      </c>
      <c r="AT231" s="54">
        <v>0</v>
      </c>
      <c r="AU231" s="101">
        <v>0</v>
      </c>
      <c r="AV231" s="101"/>
      <c r="AW231" s="54"/>
      <c r="AX231" s="54"/>
      <c r="AY231" s="54">
        <f t="shared" si="135"/>
        <v>0</v>
      </c>
      <c r="AZ231" s="54"/>
      <c r="BA231" s="54"/>
      <c r="BB231" s="54"/>
      <c r="BC231" s="54"/>
      <c r="BD231" s="54"/>
      <c r="BE231" s="106">
        <f t="shared" si="120"/>
        <v>0</v>
      </c>
      <c r="BF231" s="106">
        <f t="shared" si="121"/>
        <v>0</v>
      </c>
      <c r="BG231" s="106">
        <f t="shared" si="122"/>
        <v>0</v>
      </c>
      <c r="BH231" s="106">
        <f t="shared" si="123"/>
        <v>0</v>
      </c>
      <c r="BI231" s="106">
        <f t="shared" si="124"/>
        <v>0</v>
      </c>
      <c r="BJ231" s="106">
        <f t="shared" si="125"/>
        <v>0</v>
      </c>
      <c r="BK231" s="106">
        <f t="shared" si="126"/>
        <v>0</v>
      </c>
      <c r="BL231" s="106">
        <f t="shared" si="127"/>
        <v>0</v>
      </c>
      <c r="BM231" s="106">
        <f t="shared" si="128"/>
        <v>0</v>
      </c>
      <c r="BN231" s="106">
        <f t="shared" si="128"/>
        <v>0</v>
      </c>
      <c r="BO231" s="106">
        <f t="shared" si="129"/>
        <v>0</v>
      </c>
      <c r="BP231" s="106">
        <f t="shared" si="130"/>
        <v>0</v>
      </c>
      <c r="BQ231" s="106">
        <f t="shared" si="131"/>
        <v>0</v>
      </c>
      <c r="BR231" s="106">
        <f t="shared" si="132"/>
        <v>0</v>
      </c>
      <c r="BS231" s="54">
        <v>0</v>
      </c>
      <c r="BT231" s="54">
        <v>0</v>
      </c>
      <c r="BU231" s="54">
        <v>0</v>
      </c>
      <c r="BV231" s="54">
        <v>0</v>
      </c>
      <c r="BW231" s="54">
        <v>0</v>
      </c>
      <c r="BX231" s="54">
        <v>0</v>
      </c>
      <c r="BY231" s="54">
        <v>0</v>
      </c>
      <c r="BZ231" s="54">
        <v>0</v>
      </c>
      <c r="CA231" s="54">
        <v>0</v>
      </c>
      <c r="CB231" s="54">
        <v>0</v>
      </c>
      <c r="CC231" s="54">
        <f t="shared" si="140"/>
        <v>0</v>
      </c>
      <c r="CD231" s="54">
        <f t="shared" si="141"/>
        <v>0</v>
      </c>
      <c r="CE231" s="54">
        <f t="shared" si="142"/>
        <v>0</v>
      </c>
      <c r="CF231" s="45"/>
      <c r="CG231" s="63" t="s">
        <v>278</v>
      </c>
    </row>
    <row r="232" spans="1:85" ht="31.5">
      <c r="A232" s="14">
        <v>77</v>
      </c>
      <c r="B232" s="27" t="s">
        <v>292</v>
      </c>
      <c r="C232" s="120" t="s">
        <v>796</v>
      </c>
      <c r="D232" s="2" t="s">
        <v>27</v>
      </c>
      <c r="E232" s="1" t="s">
        <v>28</v>
      </c>
      <c r="F232" s="4" t="s">
        <v>191</v>
      </c>
      <c r="G232" s="1" t="s">
        <v>293</v>
      </c>
      <c r="H232" s="31">
        <v>3.5</v>
      </c>
      <c r="I232" s="31">
        <v>2</v>
      </c>
      <c r="J232" s="29">
        <v>3</v>
      </c>
      <c r="K232" s="29">
        <f t="shared" si="144"/>
        <v>5</v>
      </c>
      <c r="L232" s="40" t="s">
        <v>57</v>
      </c>
      <c r="M232" s="42" t="s">
        <v>58</v>
      </c>
      <c r="N232" s="48" t="e">
        <f>IF(#REF!=0,"2018-19","2019-20")</f>
        <v>#REF!</v>
      </c>
      <c r="O232" s="29">
        <v>0</v>
      </c>
      <c r="P232" s="29">
        <v>0</v>
      </c>
      <c r="Q232" s="29">
        <f t="shared" si="136"/>
        <v>0</v>
      </c>
      <c r="R232" s="29">
        <f t="shared" si="145"/>
        <v>2</v>
      </c>
      <c r="S232" s="29">
        <f t="shared" si="145"/>
        <v>3</v>
      </c>
      <c r="T232" s="29">
        <f t="shared" si="143"/>
        <v>5</v>
      </c>
      <c r="U232" s="29">
        <v>3</v>
      </c>
      <c r="V232" s="29">
        <v>1.8</v>
      </c>
      <c r="W232" s="105">
        <v>0.2</v>
      </c>
      <c r="X232" s="54">
        <f t="shared" si="133"/>
        <v>2</v>
      </c>
      <c r="Y232" s="29">
        <v>1.8</v>
      </c>
      <c r="Z232" s="105">
        <v>0.2</v>
      </c>
      <c r="AA232" s="54">
        <f t="shared" si="134"/>
        <v>2</v>
      </c>
      <c r="AB232" s="54">
        <v>0</v>
      </c>
      <c r="AC232" s="54">
        <v>0</v>
      </c>
      <c r="AD232" s="54">
        <v>0</v>
      </c>
      <c r="AE232" s="54">
        <v>0</v>
      </c>
      <c r="AF232" s="54">
        <v>0</v>
      </c>
      <c r="AG232" s="54"/>
      <c r="AH232" s="54">
        <v>0</v>
      </c>
      <c r="AI232" s="54">
        <v>0</v>
      </c>
      <c r="AJ232" s="54">
        <f t="shared" si="147"/>
        <v>0</v>
      </c>
      <c r="AK232" s="54">
        <f t="shared" si="137"/>
        <v>1.8</v>
      </c>
      <c r="AL232" s="54">
        <f t="shared" si="138"/>
        <v>0.2</v>
      </c>
      <c r="AM232" s="54">
        <f t="shared" si="139"/>
        <v>2</v>
      </c>
      <c r="AN232" s="54">
        <v>1.8</v>
      </c>
      <c r="AO232" s="54">
        <v>0.2</v>
      </c>
      <c r="AP232" s="54">
        <f t="shared" si="146"/>
        <v>2</v>
      </c>
      <c r="AQ232" s="54">
        <v>0</v>
      </c>
      <c r="AR232" s="54">
        <v>0</v>
      </c>
      <c r="AS232" s="54">
        <v>0</v>
      </c>
      <c r="AT232" s="54">
        <v>0</v>
      </c>
      <c r="AU232" s="101">
        <v>0</v>
      </c>
      <c r="AV232" s="101"/>
      <c r="AW232" s="54"/>
      <c r="AX232" s="54"/>
      <c r="AY232" s="54">
        <f t="shared" si="135"/>
        <v>0</v>
      </c>
      <c r="AZ232" s="54"/>
      <c r="BA232" s="54"/>
      <c r="BB232" s="54"/>
      <c r="BC232" s="54"/>
      <c r="BD232" s="54"/>
      <c r="BE232" s="106">
        <f t="shared" si="120"/>
        <v>0</v>
      </c>
      <c r="BF232" s="106">
        <f t="shared" si="121"/>
        <v>0</v>
      </c>
      <c r="BG232" s="106">
        <f t="shared" si="122"/>
        <v>0</v>
      </c>
      <c r="BH232" s="106">
        <f t="shared" si="123"/>
        <v>0</v>
      </c>
      <c r="BI232" s="106">
        <f t="shared" si="124"/>
        <v>0</v>
      </c>
      <c r="BJ232" s="106">
        <f t="shared" si="125"/>
        <v>0</v>
      </c>
      <c r="BK232" s="106">
        <f t="shared" si="126"/>
        <v>0</v>
      </c>
      <c r="BL232" s="106">
        <f t="shared" si="127"/>
        <v>0</v>
      </c>
      <c r="BM232" s="106">
        <f t="shared" si="128"/>
        <v>0</v>
      </c>
      <c r="BN232" s="106">
        <f t="shared" si="128"/>
        <v>0</v>
      </c>
      <c r="BO232" s="106">
        <f t="shared" si="129"/>
        <v>0</v>
      </c>
      <c r="BP232" s="106">
        <f t="shared" si="130"/>
        <v>0</v>
      </c>
      <c r="BQ232" s="106">
        <f t="shared" si="131"/>
        <v>0</v>
      </c>
      <c r="BR232" s="106">
        <f t="shared" si="132"/>
        <v>0</v>
      </c>
      <c r="BS232" s="54">
        <v>0</v>
      </c>
      <c r="BT232" s="54">
        <v>0</v>
      </c>
      <c r="BU232" s="54">
        <v>0</v>
      </c>
      <c r="BV232" s="54">
        <f t="shared" si="119"/>
        <v>0</v>
      </c>
      <c r="BW232" s="54">
        <v>0</v>
      </c>
      <c r="BX232" s="54">
        <v>0</v>
      </c>
      <c r="BY232" s="54">
        <v>0</v>
      </c>
      <c r="BZ232" s="54">
        <v>0</v>
      </c>
      <c r="CA232" s="54">
        <v>0</v>
      </c>
      <c r="CB232" s="54">
        <v>0</v>
      </c>
      <c r="CC232" s="54">
        <f t="shared" si="140"/>
        <v>0</v>
      </c>
      <c r="CD232" s="54">
        <f t="shared" si="141"/>
        <v>0</v>
      </c>
      <c r="CE232" s="54">
        <f t="shared" si="142"/>
        <v>0</v>
      </c>
      <c r="CF232" s="45"/>
      <c r="CG232" s="63" t="s">
        <v>51</v>
      </c>
    </row>
    <row r="233" spans="1:85" ht="47.25">
      <c r="A233" s="14">
        <v>78</v>
      </c>
      <c r="B233" s="27" t="s">
        <v>790</v>
      </c>
      <c r="C233" s="120" t="s">
        <v>796</v>
      </c>
      <c r="D233" s="2" t="s">
        <v>27</v>
      </c>
      <c r="E233" s="1" t="s">
        <v>28</v>
      </c>
      <c r="F233" s="4" t="s">
        <v>191</v>
      </c>
      <c r="G233" s="1" t="s">
        <v>791</v>
      </c>
      <c r="H233" s="31">
        <v>2.5</v>
      </c>
      <c r="I233" s="31">
        <v>2</v>
      </c>
      <c r="J233" s="29">
        <v>3</v>
      </c>
      <c r="K233" s="29">
        <f t="shared" si="144"/>
        <v>5</v>
      </c>
      <c r="L233" s="40" t="s">
        <v>57</v>
      </c>
      <c r="M233" s="42" t="s">
        <v>58</v>
      </c>
      <c r="N233" s="48" t="e">
        <f>IF(#REF!=0,"2018-19","2019-20")</f>
        <v>#REF!</v>
      </c>
      <c r="O233" s="29">
        <v>0</v>
      </c>
      <c r="P233" s="29">
        <v>0</v>
      </c>
      <c r="Q233" s="29">
        <f t="shared" si="136"/>
        <v>0</v>
      </c>
      <c r="R233" s="29">
        <f t="shared" si="145"/>
        <v>2</v>
      </c>
      <c r="S233" s="29">
        <f t="shared" si="145"/>
        <v>3</v>
      </c>
      <c r="T233" s="29">
        <f t="shared" si="143"/>
        <v>5</v>
      </c>
      <c r="U233" s="29">
        <v>3</v>
      </c>
      <c r="V233" s="29">
        <v>1.8</v>
      </c>
      <c r="W233" s="105">
        <v>0.2</v>
      </c>
      <c r="X233" s="54">
        <f t="shared" si="133"/>
        <v>2</v>
      </c>
      <c r="Y233" s="29">
        <v>1.8</v>
      </c>
      <c r="Z233" s="105">
        <v>0.2</v>
      </c>
      <c r="AA233" s="54">
        <f t="shared" si="134"/>
        <v>2</v>
      </c>
      <c r="AB233" s="54">
        <v>0</v>
      </c>
      <c r="AC233" s="54">
        <v>0</v>
      </c>
      <c r="AD233" s="54">
        <v>0</v>
      </c>
      <c r="AE233" s="54">
        <v>0</v>
      </c>
      <c r="AF233" s="54">
        <v>0</v>
      </c>
      <c r="AG233" s="54"/>
      <c r="AH233" s="54">
        <v>0</v>
      </c>
      <c r="AI233" s="54">
        <v>0</v>
      </c>
      <c r="AJ233" s="54">
        <f t="shared" si="147"/>
        <v>0</v>
      </c>
      <c r="AK233" s="54">
        <f t="shared" si="137"/>
        <v>1.8</v>
      </c>
      <c r="AL233" s="54">
        <f t="shared" si="138"/>
        <v>0.2</v>
      </c>
      <c r="AM233" s="54">
        <f t="shared" si="139"/>
        <v>2</v>
      </c>
      <c r="AN233" s="54">
        <v>1.8</v>
      </c>
      <c r="AO233" s="54">
        <v>0.2</v>
      </c>
      <c r="AP233" s="54">
        <f t="shared" si="146"/>
        <v>2</v>
      </c>
      <c r="AQ233" s="54">
        <v>0</v>
      </c>
      <c r="AR233" s="54">
        <v>0</v>
      </c>
      <c r="AS233" s="54">
        <v>0</v>
      </c>
      <c r="AT233" s="54">
        <v>0</v>
      </c>
      <c r="AU233" s="101">
        <v>0</v>
      </c>
      <c r="AV233" s="101"/>
      <c r="AW233" s="54"/>
      <c r="AX233" s="54"/>
      <c r="AY233" s="54">
        <f t="shared" si="135"/>
        <v>0</v>
      </c>
      <c r="AZ233" s="54"/>
      <c r="BA233" s="54"/>
      <c r="BB233" s="54"/>
      <c r="BC233" s="54"/>
      <c r="BD233" s="54"/>
      <c r="BE233" s="106">
        <f t="shared" si="120"/>
        <v>0</v>
      </c>
      <c r="BF233" s="106">
        <f t="shared" si="121"/>
        <v>0</v>
      </c>
      <c r="BG233" s="106">
        <f t="shared" si="122"/>
        <v>0</v>
      </c>
      <c r="BH233" s="106">
        <f t="shared" si="123"/>
        <v>0</v>
      </c>
      <c r="BI233" s="106">
        <f t="shared" si="124"/>
        <v>0</v>
      </c>
      <c r="BJ233" s="106">
        <f t="shared" si="125"/>
        <v>0</v>
      </c>
      <c r="BK233" s="106">
        <f t="shared" si="126"/>
        <v>0</v>
      </c>
      <c r="BL233" s="106">
        <f t="shared" si="127"/>
        <v>0</v>
      </c>
      <c r="BM233" s="106">
        <f t="shared" si="128"/>
        <v>0</v>
      </c>
      <c r="BN233" s="106">
        <f t="shared" si="128"/>
        <v>0</v>
      </c>
      <c r="BO233" s="106">
        <f t="shared" si="129"/>
        <v>0</v>
      </c>
      <c r="BP233" s="106">
        <f t="shared" si="130"/>
        <v>0</v>
      </c>
      <c r="BQ233" s="106">
        <f t="shared" si="131"/>
        <v>0</v>
      </c>
      <c r="BR233" s="106">
        <f t="shared" si="132"/>
        <v>0</v>
      </c>
      <c r="BS233" s="54">
        <v>0</v>
      </c>
      <c r="BT233" s="54">
        <v>0</v>
      </c>
      <c r="BU233" s="54">
        <v>0</v>
      </c>
      <c r="BV233" s="54">
        <f t="shared" si="119"/>
        <v>0</v>
      </c>
      <c r="BW233" s="54">
        <v>0</v>
      </c>
      <c r="BX233" s="54">
        <v>0</v>
      </c>
      <c r="BY233" s="54">
        <v>0</v>
      </c>
      <c r="BZ233" s="54">
        <v>0</v>
      </c>
      <c r="CA233" s="54">
        <v>0</v>
      </c>
      <c r="CB233" s="54">
        <v>0</v>
      </c>
      <c r="CC233" s="54">
        <f t="shared" si="140"/>
        <v>0</v>
      </c>
      <c r="CD233" s="54">
        <f t="shared" si="141"/>
        <v>0</v>
      </c>
      <c r="CE233" s="54">
        <f t="shared" si="142"/>
        <v>0</v>
      </c>
      <c r="CF233" s="45"/>
      <c r="CG233" s="63" t="s">
        <v>278</v>
      </c>
    </row>
    <row r="234" spans="1:85" ht="31.5">
      <c r="A234" s="14">
        <v>79</v>
      </c>
      <c r="B234" s="27" t="s">
        <v>294</v>
      </c>
      <c r="C234" s="120" t="s">
        <v>796</v>
      </c>
      <c r="D234" s="2" t="s">
        <v>27</v>
      </c>
      <c r="E234" s="1" t="s">
        <v>28</v>
      </c>
      <c r="F234" s="4" t="s">
        <v>191</v>
      </c>
      <c r="G234" s="1" t="s">
        <v>232</v>
      </c>
      <c r="H234" s="31">
        <v>1</v>
      </c>
      <c r="I234" s="31">
        <v>1</v>
      </c>
      <c r="J234" s="29">
        <v>4</v>
      </c>
      <c r="K234" s="29">
        <f t="shared" si="144"/>
        <v>5</v>
      </c>
      <c r="L234" s="40" t="s">
        <v>57</v>
      </c>
      <c r="M234" s="42" t="s">
        <v>58</v>
      </c>
      <c r="N234" s="48" t="e">
        <f>IF(#REF!=0,"2018-19","2019-20")</f>
        <v>#REF!</v>
      </c>
      <c r="O234" s="29">
        <v>0</v>
      </c>
      <c r="P234" s="29">
        <v>0</v>
      </c>
      <c r="Q234" s="29">
        <f t="shared" si="136"/>
        <v>0</v>
      </c>
      <c r="R234" s="29">
        <f t="shared" si="145"/>
        <v>1</v>
      </c>
      <c r="S234" s="29">
        <f t="shared" si="145"/>
        <v>4</v>
      </c>
      <c r="T234" s="29">
        <f t="shared" si="143"/>
        <v>5</v>
      </c>
      <c r="U234" s="29">
        <v>4</v>
      </c>
      <c r="V234" s="29">
        <v>0.9</v>
      </c>
      <c r="W234" s="105">
        <v>0.1</v>
      </c>
      <c r="X234" s="54">
        <f t="shared" si="133"/>
        <v>1</v>
      </c>
      <c r="Y234" s="29">
        <v>0.9</v>
      </c>
      <c r="Z234" s="105">
        <v>0.1</v>
      </c>
      <c r="AA234" s="54">
        <f t="shared" si="134"/>
        <v>1</v>
      </c>
      <c r="AB234" s="54">
        <v>0</v>
      </c>
      <c r="AC234" s="54">
        <v>0</v>
      </c>
      <c r="AD234" s="54">
        <v>0</v>
      </c>
      <c r="AE234" s="54">
        <v>0</v>
      </c>
      <c r="AF234" s="54">
        <v>0</v>
      </c>
      <c r="AG234" s="54"/>
      <c r="AH234" s="54">
        <v>0</v>
      </c>
      <c r="AI234" s="54">
        <v>0</v>
      </c>
      <c r="AJ234" s="54">
        <f t="shared" si="147"/>
        <v>0</v>
      </c>
      <c r="AK234" s="54">
        <f t="shared" si="137"/>
        <v>0.9</v>
      </c>
      <c r="AL234" s="54">
        <f t="shared" si="138"/>
        <v>0.1</v>
      </c>
      <c r="AM234" s="54">
        <f t="shared" si="139"/>
        <v>1</v>
      </c>
      <c r="AN234" s="54"/>
      <c r="AO234" s="54"/>
      <c r="AP234" s="54">
        <f t="shared" si="146"/>
        <v>0</v>
      </c>
      <c r="AQ234" s="54"/>
      <c r="AR234" s="54"/>
      <c r="AS234" s="54"/>
      <c r="AT234" s="54"/>
      <c r="AU234" s="101"/>
      <c r="AV234" s="101"/>
      <c r="AW234" s="54"/>
      <c r="AX234" s="54"/>
      <c r="AY234" s="54">
        <f t="shared" si="135"/>
        <v>0</v>
      </c>
      <c r="AZ234" s="54"/>
      <c r="BA234" s="54"/>
      <c r="BB234" s="54"/>
      <c r="BC234" s="54"/>
      <c r="BD234" s="54"/>
      <c r="BE234" s="106">
        <f t="shared" si="120"/>
        <v>0.9</v>
      </c>
      <c r="BF234" s="106">
        <f t="shared" si="121"/>
        <v>0.1</v>
      </c>
      <c r="BG234" s="106">
        <f t="shared" si="122"/>
        <v>1</v>
      </c>
      <c r="BH234" s="106">
        <f t="shared" si="123"/>
        <v>0</v>
      </c>
      <c r="BI234" s="106">
        <f t="shared" si="124"/>
        <v>0</v>
      </c>
      <c r="BJ234" s="106">
        <f t="shared" si="125"/>
        <v>0</v>
      </c>
      <c r="BK234" s="106">
        <f t="shared" si="126"/>
        <v>0</v>
      </c>
      <c r="BL234" s="106">
        <f t="shared" si="127"/>
        <v>0</v>
      </c>
      <c r="BM234" s="106">
        <f t="shared" si="128"/>
        <v>0</v>
      </c>
      <c r="BN234" s="106">
        <f t="shared" si="128"/>
        <v>0</v>
      </c>
      <c r="BO234" s="106">
        <f t="shared" si="129"/>
        <v>0</v>
      </c>
      <c r="BP234" s="106">
        <f t="shared" si="130"/>
        <v>0.9</v>
      </c>
      <c r="BQ234" s="106">
        <f t="shared" si="131"/>
        <v>0.1</v>
      </c>
      <c r="BR234" s="106">
        <f t="shared" si="132"/>
        <v>1</v>
      </c>
      <c r="BS234" s="54">
        <v>0</v>
      </c>
      <c r="BT234" s="54">
        <v>0</v>
      </c>
      <c r="BU234" s="54">
        <v>0</v>
      </c>
      <c r="BV234" s="54">
        <f t="shared" si="119"/>
        <v>0</v>
      </c>
      <c r="BW234" s="54">
        <v>0</v>
      </c>
      <c r="BX234" s="54">
        <v>0</v>
      </c>
      <c r="BY234" s="54">
        <v>0</v>
      </c>
      <c r="BZ234" s="54">
        <v>0</v>
      </c>
      <c r="CA234" s="54">
        <v>0</v>
      </c>
      <c r="CB234" s="54">
        <v>0</v>
      </c>
      <c r="CC234" s="54">
        <f t="shared" si="140"/>
        <v>0</v>
      </c>
      <c r="CD234" s="54">
        <f t="shared" si="141"/>
        <v>0</v>
      </c>
      <c r="CE234" s="54">
        <f t="shared" si="142"/>
        <v>0</v>
      </c>
      <c r="CF234" s="45"/>
      <c r="CG234" s="63" t="s">
        <v>51</v>
      </c>
    </row>
    <row r="235" spans="1:85" ht="47.25">
      <c r="A235" s="14">
        <v>80</v>
      </c>
      <c r="B235" s="27" t="s">
        <v>295</v>
      </c>
      <c r="C235" s="120" t="s">
        <v>796</v>
      </c>
      <c r="D235" s="2" t="s">
        <v>27</v>
      </c>
      <c r="E235" s="1" t="s">
        <v>28</v>
      </c>
      <c r="F235" s="4" t="s">
        <v>191</v>
      </c>
      <c r="G235" s="1" t="s">
        <v>232</v>
      </c>
      <c r="H235" s="31">
        <v>1</v>
      </c>
      <c r="I235" s="31">
        <v>1</v>
      </c>
      <c r="J235" s="29">
        <v>4</v>
      </c>
      <c r="K235" s="29">
        <f t="shared" si="144"/>
        <v>5</v>
      </c>
      <c r="L235" s="40" t="s">
        <v>57</v>
      </c>
      <c r="M235" s="42" t="s">
        <v>58</v>
      </c>
      <c r="N235" s="48" t="e">
        <f>IF(#REF!=0,"2018-19","2019-20")</f>
        <v>#REF!</v>
      </c>
      <c r="O235" s="29">
        <v>0</v>
      </c>
      <c r="P235" s="29">
        <v>0</v>
      </c>
      <c r="Q235" s="29">
        <f t="shared" si="136"/>
        <v>0</v>
      </c>
      <c r="R235" s="29">
        <f t="shared" si="145"/>
        <v>1</v>
      </c>
      <c r="S235" s="29">
        <f t="shared" si="145"/>
        <v>4</v>
      </c>
      <c r="T235" s="29">
        <f t="shared" si="143"/>
        <v>5</v>
      </c>
      <c r="U235" s="29">
        <v>4</v>
      </c>
      <c r="V235" s="29">
        <v>0.9</v>
      </c>
      <c r="W235" s="105">
        <v>0.1</v>
      </c>
      <c r="X235" s="54">
        <f t="shared" si="133"/>
        <v>1</v>
      </c>
      <c r="Y235" s="29">
        <v>0.9</v>
      </c>
      <c r="Z235" s="105">
        <v>0.1</v>
      </c>
      <c r="AA235" s="54">
        <f t="shared" si="134"/>
        <v>1</v>
      </c>
      <c r="AB235" s="54">
        <v>0</v>
      </c>
      <c r="AC235" s="54">
        <v>0</v>
      </c>
      <c r="AD235" s="54">
        <v>0</v>
      </c>
      <c r="AE235" s="54">
        <v>0</v>
      </c>
      <c r="AF235" s="54">
        <v>0</v>
      </c>
      <c r="AG235" s="54"/>
      <c r="AH235" s="54">
        <v>0</v>
      </c>
      <c r="AI235" s="54">
        <v>0</v>
      </c>
      <c r="AJ235" s="54">
        <f t="shared" si="147"/>
        <v>0</v>
      </c>
      <c r="AK235" s="54">
        <f t="shared" si="137"/>
        <v>0.9</v>
      </c>
      <c r="AL235" s="54">
        <f t="shared" si="138"/>
        <v>0.1</v>
      </c>
      <c r="AM235" s="54">
        <f t="shared" si="139"/>
        <v>1</v>
      </c>
      <c r="AN235" s="54"/>
      <c r="AO235" s="54"/>
      <c r="AP235" s="54">
        <f t="shared" si="146"/>
        <v>0</v>
      </c>
      <c r="AQ235" s="54"/>
      <c r="AR235" s="54"/>
      <c r="AS235" s="54"/>
      <c r="AT235" s="54"/>
      <c r="AU235" s="101"/>
      <c r="AV235" s="101"/>
      <c r="AW235" s="54"/>
      <c r="AX235" s="54"/>
      <c r="AY235" s="54">
        <f t="shared" si="135"/>
        <v>0</v>
      </c>
      <c r="AZ235" s="54"/>
      <c r="BA235" s="54"/>
      <c r="BB235" s="54"/>
      <c r="BC235" s="54"/>
      <c r="BD235" s="54"/>
      <c r="BE235" s="106">
        <f t="shared" si="120"/>
        <v>0.9</v>
      </c>
      <c r="BF235" s="106">
        <f t="shared" si="121"/>
        <v>0.1</v>
      </c>
      <c r="BG235" s="106">
        <f t="shared" si="122"/>
        <v>1</v>
      </c>
      <c r="BH235" s="106">
        <f t="shared" si="123"/>
        <v>0</v>
      </c>
      <c r="BI235" s="106">
        <f t="shared" si="124"/>
        <v>0</v>
      </c>
      <c r="BJ235" s="106">
        <f t="shared" si="125"/>
        <v>0</v>
      </c>
      <c r="BK235" s="106">
        <f t="shared" si="126"/>
        <v>0</v>
      </c>
      <c r="BL235" s="106">
        <f t="shared" si="127"/>
        <v>0</v>
      </c>
      <c r="BM235" s="106">
        <f t="shared" si="128"/>
        <v>0</v>
      </c>
      <c r="BN235" s="106">
        <f t="shared" si="128"/>
        <v>0</v>
      </c>
      <c r="BO235" s="106">
        <f t="shared" si="129"/>
        <v>0</v>
      </c>
      <c r="BP235" s="106">
        <f t="shared" si="130"/>
        <v>0.9</v>
      </c>
      <c r="BQ235" s="106">
        <f t="shared" si="131"/>
        <v>0.1</v>
      </c>
      <c r="BR235" s="106">
        <f t="shared" si="132"/>
        <v>1</v>
      </c>
      <c r="BS235" s="54">
        <v>0</v>
      </c>
      <c r="BT235" s="54">
        <v>0</v>
      </c>
      <c r="BU235" s="54">
        <v>0</v>
      </c>
      <c r="BV235" s="54">
        <f t="shared" si="119"/>
        <v>0</v>
      </c>
      <c r="BW235" s="54">
        <v>0</v>
      </c>
      <c r="BX235" s="54">
        <v>0</v>
      </c>
      <c r="BY235" s="54">
        <v>0</v>
      </c>
      <c r="BZ235" s="54">
        <v>0</v>
      </c>
      <c r="CA235" s="54">
        <v>0</v>
      </c>
      <c r="CB235" s="54">
        <v>0</v>
      </c>
      <c r="CC235" s="54">
        <f t="shared" si="140"/>
        <v>0</v>
      </c>
      <c r="CD235" s="54">
        <f t="shared" si="141"/>
        <v>0</v>
      </c>
      <c r="CE235" s="54">
        <f t="shared" si="142"/>
        <v>0</v>
      </c>
      <c r="CF235" s="45"/>
      <c r="CG235" s="63" t="s">
        <v>51</v>
      </c>
    </row>
    <row r="236" spans="1:85" ht="31.5">
      <c r="A236" s="14">
        <v>81</v>
      </c>
      <c r="B236" s="27" t="s">
        <v>792</v>
      </c>
      <c r="C236" s="120" t="s">
        <v>796</v>
      </c>
      <c r="D236" s="2" t="s">
        <v>27</v>
      </c>
      <c r="E236" s="1" t="s">
        <v>28</v>
      </c>
      <c r="F236" s="4" t="s">
        <v>191</v>
      </c>
      <c r="G236" s="1" t="s">
        <v>192</v>
      </c>
      <c r="H236" s="31">
        <v>2.5</v>
      </c>
      <c r="I236" s="31">
        <v>2</v>
      </c>
      <c r="J236" s="29">
        <v>3</v>
      </c>
      <c r="K236" s="29">
        <f t="shared" si="144"/>
        <v>5</v>
      </c>
      <c r="L236" s="40" t="s">
        <v>57</v>
      </c>
      <c r="M236" s="42" t="s">
        <v>58</v>
      </c>
      <c r="N236" s="48" t="e">
        <f>IF(#REF!=0,"2018-19","2019-20")</f>
        <v>#REF!</v>
      </c>
      <c r="O236" s="29">
        <v>0</v>
      </c>
      <c r="P236" s="29">
        <v>0</v>
      </c>
      <c r="Q236" s="29">
        <f t="shared" si="136"/>
        <v>0</v>
      </c>
      <c r="R236" s="29">
        <f t="shared" si="145"/>
        <v>2</v>
      </c>
      <c r="S236" s="29">
        <f t="shared" si="145"/>
        <v>3</v>
      </c>
      <c r="T236" s="29">
        <f t="shared" si="143"/>
        <v>5</v>
      </c>
      <c r="U236" s="29">
        <v>3</v>
      </c>
      <c r="V236" s="29">
        <v>1.8</v>
      </c>
      <c r="W236" s="105">
        <v>0.2</v>
      </c>
      <c r="X236" s="54">
        <f t="shared" si="133"/>
        <v>2</v>
      </c>
      <c r="Y236" s="29">
        <v>1.8</v>
      </c>
      <c r="Z236" s="105">
        <v>0.2</v>
      </c>
      <c r="AA236" s="54">
        <f t="shared" si="134"/>
        <v>2</v>
      </c>
      <c r="AB236" s="54">
        <v>0</v>
      </c>
      <c r="AC236" s="54">
        <v>0</v>
      </c>
      <c r="AD236" s="54">
        <v>0</v>
      </c>
      <c r="AE236" s="54">
        <v>0</v>
      </c>
      <c r="AF236" s="54">
        <v>0</v>
      </c>
      <c r="AG236" s="54"/>
      <c r="AH236" s="54">
        <v>0</v>
      </c>
      <c r="AI236" s="54">
        <v>0</v>
      </c>
      <c r="AJ236" s="54">
        <f t="shared" si="147"/>
        <v>0</v>
      </c>
      <c r="AK236" s="54">
        <f t="shared" si="137"/>
        <v>1.8</v>
      </c>
      <c r="AL236" s="54">
        <f t="shared" si="138"/>
        <v>0.2</v>
      </c>
      <c r="AM236" s="54">
        <f t="shared" si="139"/>
        <v>2</v>
      </c>
      <c r="AN236" s="54">
        <v>1.8</v>
      </c>
      <c r="AO236" s="54">
        <v>0.2</v>
      </c>
      <c r="AP236" s="54">
        <f t="shared" si="146"/>
        <v>2</v>
      </c>
      <c r="AQ236" s="54">
        <v>0</v>
      </c>
      <c r="AR236" s="54">
        <v>0</v>
      </c>
      <c r="AS236" s="54">
        <v>0</v>
      </c>
      <c r="AT236" s="54">
        <v>0</v>
      </c>
      <c r="AU236" s="101">
        <v>0</v>
      </c>
      <c r="AV236" s="101"/>
      <c r="AW236" s="54"/>
      <c r="AX236" s="54"/>
      <c r="AY236" s="54">
        <f t="shared" si="135"/>
        <v>0</v>
      </c>
      <c r="AZ236" s="54"/>
      <c r="BA236" s="54"/>
      <c r="BB236" s="54"/>
      <c r="BC236" s="54"/>
      <c r="BD236" s="54"/>
      <c r="BE236" s="106">
        <f t="shared" si="120"/>
        <v>0</v>
      </c>
      <c r="BF236" s="106">
        <f t="shared" si="121"/>
        <v>0</v>
      </c>
      <c r="BG236" s="106">
        <f t="shared" si="122"/>
        <v>0</v>
      </c>
      <c r="BH236" s="106">
        <f t="shared" si="123"/>
        <v>0</v>
      </c>
      <c r="BI236" s="106">
        <f t="shared" si="124"/>
        <v>0</v>
      </c>
      <c r="BJ236" s="106">
        <f t="shared" si="125"/>
        <v>0</v>
      </c>
      <c r="BK236" s="106">
        <f t="shared" si="126"/>
        <v>0</v>
      </c>
      <c r="BL236" s="106">
        <f t="shared" si="127"/>
        <v>0</v>
      </c>
      <c r="BM236" s="106">
        <f t="shared" si="128"/>
        <v>0</v>
      </c>
      <c r="BN236" s="106">
        <f t="shared" si="128"/>
        <v>0</v>
      </c>
      <c r="BO236" s="106">
        <f t="shared" si="129"/>
        <v>0</v>
      </c>
      <c r="BP236" s="106">
        <f t="shared" si="130"/>
        <v>0</v>
      </c>
      <c r="BQ236" s="106">
        <f t="shared" si="131"/>
        <v>0</v>
      </c>
      <c r="BR236" s="106">
        <f t="shared" si="132"/>
        <v>0</v>
      </c>
      <c r="BS236" s="54">
        <v>0</v>
      </c>
      <c r="BT236" s="54">
        <v>0</v>
      </c>
      <c r="BU236" s="54">
        <v>0</v>
      </c>
      <c r="BV236" s="54">
        <f t="shared" si="119"/>
        <v>0</v>
      </c>
      <c r="BW236" s="54">
        <v>0</v>
      </c>
      <c r="BX236" s="54">
        <v>0</v>
      </c>
      <c r="BY236" s="54">
        <v>0</v>
      </c>
      <c r="BZ236" s="54">
        <v>0</v>
      </c>
      <c r="CA236" s="54">
        <v>0</v>
      </c>
      <c r="CB236" s="54">
        <v>0</v>
      </c>
      <c r="CC236" s="54">
        <f t="shared" si="140"/>
        <v>0</v>
      </c>
      <c r="CD236" s="54">
        <f t="shared" si="141"/>
        <v>0</v>
      </c>
      <c r="CE236" s="54">
        <f t="shared" si="142"/>
        <v>0</v>
      </c>
      <c r="CF236" s="45"/>
      <c r="CG236" s="63" t="s">
        <v>278</v>
      </c>
    </row>
    <row r="237" spans="1:85" ht="31.5">
      <c r="A237" s="14">
        <v>82</v>
      </c>
      <c r="B237" s="79" t="s">
        <v>850</v>
      </c>
      <c r="C237" s="69"/>
      <c r="D237" s="2" t="s">
        <v>27</v>
      </c>
      <c r="E237" s="1" t="s">
        <v>28</v>
      </c>
      <c r="F237" s="4" t="s">
        <v>191</v>
      </c>
      <c r="G237" s="1" t="s">
        <v>196</v>
      </c>
      <c r="H237" s="84">
        <v>2</v>
      </c>
      <c r="I237" s="55">
        <v>2.95</v>
      </c>
      <c r="J237" s="54">
        <v>0</v>
      </c>
      <c r="K237" s="29">
        <f t="shared" si="144"/>
        <v>2.95</v>
      </c>
      <c r="L237" s="68" t="s">
        <v>30</v>
      </c>
      <c r="M237" s="84" t="s">
        <v>66</v>
      </c>
      <c r="N237" s="54" t="e">
        <f>IF(#REF!=0,"2018-19","2019-20")</f>
        <v>#REF!</v>
      </c>
      <c r="O237" s="54">
        <v>2.5</v>
      </c>
      <c r="P237" s="54">
        <v>0</v>
      </c>
      <c r="Q237" s="29">
        <f t="shared" si="136"/>
        <v>2.5</v>
      </c>
      <c r="R237" s="29">
        <f t="shared" si="145"/>
        <v>0.45000000000000018</v>
      </c>
      <c r="S237" s="29">
        <f t="shared" si="145"/>
        <v>0</v>
      </c>
      <c r="T237" s="29">
        <f t="shared" si="143"/>
        <v>0.45000000000000018</v>
      </c>
      <c r="U237" s="56">
        <v>0</v>
      </c>
      <c r="V237" s="54">
        <v>1.4988010832439614E-16</v>
      </c>
      <c r="W237" s="106">
        <v>1.6653345369377351E-17</v>
      </c>
      <c r="X237" s="54">
        <f t="shared" si="133"/>
        <v>1.6653345369377348E-16</v>
      </c>
      <c r="Y237" s="54">
        <v>1.4988010832439614E-16</v>
      </c>
      <c r="Z237" s="106">
        <v>1.6653345369377351E-17</v>
      </c>
      <c r="AA237" s="54">
        <f t="shared" si="134"/>
        <v>1.6653345369377348E-16</v>
      </c>
      <c r="AB237" s="14">
        <v>0.45</v>
      </c>
      <c r="AC237" s="14">
        <v>0</v>
      </c>
      <c r="AD237" s="14">
        <v>0</v>
      </c>
      <c r="AE237" s="14">
        <v>0</v>
      </c>
      <c r="AF237" s="14">
        <v>0</v>
      </c>
      <c r="AG237" s="14"/>
      <c r="AH237" s="54">
        <v>0</v>
      </c>
      <c r="AI237" s="54">
        <v>0</v>
      </c>
      <c r="AJ237" s="54">
        <f t="shared" si="147"/>
        <v>0</v>
      </c>
      <c r="AK237" s="54">
        <f t="shared" si="137"/>
        <v>0.45000000000000018</v>
      </c>
      <c r="AL237" s="54">
        <f t="shared" si="138"/>
        <v>1.6653345369377351E-17</v>
      </c>
      <c r="AM237" s="54">
        <f t="shared" si="139"/>
        <v>0.45000000000000018</v>
      </c>
      <c r="AN237" s="54">
        <v>0</v>
      </c>
      <c r="AO237" s="54">
        <v>0</v>
      </c>
      <c r="AP237" s="54">
        <f t="shared" si="146"/>
        <v>0</v>
      </c>
      <c r="AQ237" s="54">
        <v>0.45</v>
      </c>
      <c r="AR237" s="54">
        <v>0</v>
      </c>
      <c r="AS237" s="54">
        <v>0</v>
      </c>
      <c r="AT237" s="54">
        <v>0</v>
      </c>
      <c r="AU237" s="101">
        <v>0</v>
      </c>
      <c r="AV237" s="101"/>
      <c r="AW237" s="54"/>
      <c r="AX237" s="54"/>
      <c r="AY237" s="54">
        <f t="shared" si="135"/>
        <v>0</v>
      </c>
      <c r="AZ237" s="54"/>
      <c r="BA237" s="54"/>
      <c r="BB237" s="54"/>
      <c r="BC237" s="54"/>
      <c r="BD237" s="54"/>
      <c r="BE237" s="106">
        <f t="shared" si="120"/>
        <v>1.4988010832439614E-16</v>
      </c>
      <c r="BF237" s="106">
        <f t="shared" si="121"/>
        <v>1.6653345369377351E-17</v>
      </c>
      <c r="BG237" s="106">
        <f t="shared" si="122"/>
        <v>1.6653345369377348E-16</v>
      </c>
      <c r="BH237" s="106">
        <f t="shared" si="123"/>
        <v>0</v>
      </c>
      <c r="BI237" s="106">
        <f t="shared" si="124"/>
        <v>0</v>
      </c>
      <c r="BJ237" s="106">
        <f t="shared" si="125"/>
        <v>0</v>
      </c>
      <c r="BK237" s="106">
        <f t="shared" si="126"/>
        <v>0</v>
      </c>
      <c r="BL237" s="106">
        <f t="shared" si="127"/>
        <v>0</v>
      </c>
      <c r="BM237" s="106">
        <f t="shared" si="128"/>
        <v>0</v>
      </c>
      <c r="BN237" s="106">
        <f t="shared" si="128"/>
        <v>0</v>
      </c>
      <c r="BO237" s="106">
        <f t="shared" si="129"/>
        <v>0</v>
      </c>
      <c r="BP237" s="106">
        <f t="shared" si="130"/>
        <v>1.4988010832439614E-16</v>
      </c>
      <c r="BQ237" s="106">
        <f t="shared" si="131"/>
        <v>1.6653345369377351E-17</v>
      </c>
      <c r="BR237" s="106">
        <f t="shared" si="132"/>
        <v>1.6653345369377348E-16</v>
      </c>
      <c r="BS237" s="14">
        <v>0</v>
      </c>
      <c r="BT237" s="14">
        <v>0</v>
      </c>
      <c r="BU237" s="14">
        <v>0</v>
      </c>
      <c r="BV237" s="14">
        <f t="shared" si="119"/>
        <v>0</v>
      </c>
      <c r="BW237" s="14">
        <v>0</v>
      </c>
      <c r="BX237" s="14">
        <v>0</v>
      </c>
      <c r="BY237" s="14">
        <v>0</v>
      </c>
      <c r="BZ237" s="14">
        <v>0</v>
      </c>
      <c r="CA237" s="14">
        <v>0</v>
      </c>
      <c r="CB237" s="14">
        <v>0</v>
      </c>
      <c r="CC237" s="54">
        <f t="shared" si="140"/>
        <v>0</v>
      </c>
      <c r="CD237" s="54">
        <f t="shared" si="141"/>
        <v>0</v>
      </c>
      <c r="CE237" s="54">
        <f t="shared" si="142"/>
        <v>0</v>
      </c>
      <c r="CF237" s="86"/>
      <c r="CG237" s="70"/>
    </row>
    <row r="238" spans="1:85" ht="31.5">
      <c r="A238" s="14">
        <v>83</v>
      </c>
      <c r="B238" s="27" t="s">
        <v>794</v>
      </c>
      <c r="C238" s="120" t="s">
        <v>796</v>
      </c>
      <c r="D238" s="2" t="s">
        <v>27</v>
      </c>
      <c r="E238" s="1" t="s">
        <v>28</v>
      </c>
      <c r="F238" s="4" t="s">
        <v>191</v>
      </c>
      <c r="G238" s="1" t="s">
        <v>791</v>
      </c>
      <c r="H238" s="31">
        <v>2.5</v>
      </c>
      <c r="I238" s="31">
        <v>2</v>
      </c>
      <c r="J238" s="29">
        <v>3</v>
      </c>
      <c r="K238" s="29">
        <f t="shared" si="144"/>
        <v>5</v>
      </c>
      <c r="L238" s="40" t="s">
        <v>57</v>
      </c>
      <c r="M238" s="42" t="s">
        <v>58</v>
      </c>
      <c r="N238" s="48" t="e">
        <f>IF(#REF!=0,"2018-19","2019-20")</f>
        <v>#REF!</v>
      </c>
      <c r="O238" s="29">
        <v>0</v>
      </c>
      <c r="P238" s="29">
        <v>0</v>
      </c>
      <c r="Q238" s="29">
        <f t="shared" si="136"/>
        <v>0</v>
      </c>
      <c r="R238" s="29">
        <f t="shared" si="145"/>
        <v>2</v>
      </c>
      <c r="S238" s="29">
        <f t="shared" si="145"/>
        <v>3</v>
      </c>
      <c r="T238" s="29">
        <f t="shared" si="143"/>
        <v>5</v>
      </c>
      <c r="U238" s="29">
        <v>3</v>
      </c>
      <c r="V238" s="29">
        <v>1.8</v>
      </c>
      <c r="W238" s="105">
        <v>0.2</v>
      </c>
      <c r="X238" s="54">
        <f t="shared" si="133"/>
        <v>2</v>
      </c>
      <c r="Y238" s="29">
        <v>1.8</v>
      </c>
      <c r="Z238" s="105">
        <v>0.2</v>
      </c>
      <c r="AA238" s="54">
        <f t="shared" si="134"/>
        <v>2</v>
      </c>
      <c r="AB238" s="54">
        <v>0</v>
      </c>
      <c r="AC238" s="54">
        <v>0</v>
      </c>
      <c r="AD238" s="54">
        <v>0</v>
      </c>
      <c r="AE238" s="54">
        <v>0</v>
      </c>
      <c r="AF238" s="54">
        <v>0</v>
      </c>
      <c r="AG238" s="54"/>
      <c r="AH238" s="54">
        <v>0</v>
      </c>
      <c r="AI238" s="54">
        <v>0</v>
      </c>
      <c r="AJ238" s="54">
        <f t="shared" si="147"/>
        <v>0</v>
      </c>
      <c r="AK238" s="54">
        <f t="shared" si="137"/>
        <v>1.8</v>
      </c>
      <c r="AL238" s="54">
        <f t="shared" si="138"/>
        <v>0.2</v>
      </c>
      <c r="AM238" s="54">
        <f t="shared" si="139"/>
        <v>2</v>
      </c>
      <c r="AN238" s="54">
        <v>1.8</v>
      </c>
      <c r="AO238" s="54">
        <v>0.2</v>
      </c>
      <c r="AP238" s="54">
        <f t="shared" si="146"/>
        <v>2</v>
      </c>
      <c r="AQ238" s="54">
        <v>0</v>
      </c>
      <c r="AR238" s="54">
        <v>0</v>
      </c>
      <c r="AS238" s="54">
        <v>0</v>
      </c>
      <c r="AT238" s="54">
        <v>0</v>
      </c>
      <c r="AU238" s="101">
        <v>0</v>
      </c>
      <c r="AV238" s="101"/>
      <c r="AW238" s="54"/>
      <c r="AX238" s="54"/>
      <c r="AY238" s="54">
        <f t="shared" si="135"/>
        <v>0</v>
      </c>
      <c r="AZ238" s="54"/>
      <c r="BA238" s="54"/>
      <c r="BB238" s="54"/>
      <c r="BC238" s="54"/>
      <c r="BD238" s="54"/>
      <c r="BE238" s="106">
        <f t="shared" si="120"/>
        <v>0</v>
      </c>
      <c r="BF238" s="106">
        <f t="shared" si="121"/>
        <v>0</v>
      </c>
      <c r="BG238" s="106">
        <f t="shared" si="122"/>
        <v>0</v>
      </c>
      <c r="BH238" s="106">
        <f t="shared" si="123"/>
        <v>0</v>
      </c>
      <c r="BI238" s="106">
        <f t="shared" si="124"/>
        <v>0</v>
      </c>
      <c r="BJ238" s="106">
        <f t="shared" si="125"/>
        <v>0</v>
      </c>
      <c r="BK238" s="106">
        <f t="shared" si="126"/>
        <v>0</v>
      </c>
      <c r="BL238" s="106">
        <f t="shared" si="127"/>
        <v>0</v>
      </c>
      <c r="BM238" s="106">
        <f t="shared" si="128"/>
        <v>0</v>
      </c>
      <c r="BN238" s="106">
        <f t="shared" si="128"/>
        <v>0</v>
      </c>
      <c r="BO238" s="106">
        <f t="shared" si="129"/>
        <v>0</v>
      </c>
      <c r="BP238" s="106">
        <f t="shared" si="130"/>
        <v>0</v>
      </c>
      <c r="BQ238" s="106">
        <f t="shared" si="131"/>
        <v>0</v>
      </c>
      <c r="BR238" s="106">
        <f t="shared" si="132"/>
        <v>0</v>
      </c>
      <c r="BS238" s="54">
        <v>0</v>
      </c>
      <c r="BT238" s="54">
        <v>0</v>
      </c>
      <c r="BU238" s="54">
        <v>0</v>
      </c>
      <c r="BV238" s="54">
        <f t="shared" si="119"/>
        <v>0</v>
      </c>
      <c r="BW238" s="54">
        <v>0</v>
      </c>
      <c r="BX238" s="54">
        <v>0</v>
      </c>
      <c r="BY238" s="54">
        <v>0</v>
      </c>
      <c r="BZ238" s="54">
        <v>0</v>
      </c>
      <c r="CA238" s="54">
        <v>0</v>
      </c>
      <c r="CB238" s="54">
        <v>0</v>
      </c>
      <c r="CC238" s="54">
        <f t="shared" si="140"/>
        <v>0</v>
      </c>
      <c r="CD238" s="54">
        <f t="shared" si="141"/>
        <v>0</v>
      </c>
      <c r="CE238" s="54">
        <f t="shared" si="142"/>
        <v>0</v>
      </c>
      <c r="CF238" s="45"/>
      <c r="CG238" s="63" t="s">
        <v>278</v>
      </c>
    </row>
    <row r="239" spans="1:85" ht="31.5">
      <c r="A239" s="14">
        <v>84</v>
      </c>
      <c r="B239" s="27" t="s">
        <v>984</v>
      </c>
      <c r="C239" s="120" t="s">
        <v>796</v>
      </c>
      <c r="D239" s="2" t="s">
        <v>27</v>
      </c>
      <c r="E239" s="1" t="s">
        <v>28</v>
      </c>
      <c r="F239" s="4" t="s">
        <v>191</v>
      </c>
      <c r="G239" s="1" t="s">
        <v>313</v>
      </c>
      <c r="H239" s="31"/>
      <c r="I239" s="31">
        <v>2</v>
      </c>
      <c r="J239" s="29">
        <v>3</v>
      </c>
      <c r="K239" s="29">
        <f t="shared" si="144"/>
        <v>5</v>
      </c>
      <c r="L239" s="40" t="s">
        <v>57</v>
      </c>
      <c r="M239" s="42" t="s">
        <v>58</v>
      </c>
      <c r="N239" s="48" t="e">
        <f>IF(#REF!=0,"2018-19","2019-20")</f>
        <v>#REF!</v>
      </c>
      <c r="O239" s="29">
        <v>0</v>
      </c>
      <c r="P239" s="29">
        <v>0</v>
      </c>
      <c r="Q239" s="29">
        <f t="shared" si="136"/>
        <v>0</v>
      </c>
      <c r="R239" s="29">
        <f t="shared" si="145"/>
        <v>2</v>
      </c>
      <c r="S239" s="29">
        <f t="shared" si="145"/>
        <v>3</v>
      </c>
      <c r="T239" s="29">
        <f t="shared" si="143"/>
        <v>5</v>
      </c>
      <c r="U239" s="29">
        <v>0</v>
      </c>
      <c r="V239" s="29">
        <v>1.8</v>
      </c>
      <c r="W239" s="105">
        <v>0.2</v>
      </c>
      <c r="X239" s="54">
        <f t="shared" si="133"/>
        <v>2</v>
      </c>
      <c r="Y239" s="29">
        <v>1.8</v>
      </c>
      <c r="Z239" s="105">
        <v>0.2</v>
      </c>
      <c r="AA239" s="54">
        <f t="shared" si="134"/>
        <v>2</v>
      </c>
      <c r="AB239" s="54">
        <v>0</v>
      </c>
      <c r="AC239" s="54">
        <v>0</v>
      </c>
      <c r="AD239" s="54">
        <v>0</v>
      </c>
      <c r="AE239" s="54">
        <v>0</v>
      </c>
      <c r="AF239" s="54">
        <v>0</v>
      </c>
      <c r="AG239" s="54"/>
      <c r="AH239" s="54">
        <v>0</v>
      </c>
      <c r="AI239" s="54">
        <v>0</v>
      </c>
      <c r="AJ239" s="54">
        <f t="shared" si="147"/>
        <v>0</v>
      </c>
      <c r="AK239" s="54">
        <f t="shared" si="137"/>
        <v>1.8</v>
      </c>
      <c r="AL239" s="54">
        <f t="shared" si="138"/>
        <v>0.2</v>
      </c>
      <c r="AM239" s="54">
        <f t="shared" si="139"/>
        <v>2</v>
      </c>
      <c r="AN239" s="54">
        <v>0</v>
      </c>
      <c r="AO239" s="54">
        <v>0</v>
      </c>
      <c r="AP239" s="54">
        <f t="shared" si="146"/>
        <v>0</v>
      </c>
      <c r="AQ239" s="54">
        <v>0</v>
      </c>
      <c r="AR239" s="54">
        <v>0</v>
      </c>
      <c r="AS239" s="54">
        <v>0</v>
      </c>
      <c r="AT239" s="54">
        <v>0</v>
      </c>
      <c r="AU239" s="101">
        <v>0</v>
      </c>
      <c r="AV239" s="101"/>
      <c r="AW239" s="54"/>
      <c r="AX239" s="54"/>
      <c r="AY239" s="54">
        <f t="shared" si="135"/>
        <v>0</v>
      </c>
      <c r="AZ239" s="54"/>
      <c r="BA239" s="54"/>
      <c r="BB239" s="54"/>
      <c r="BC239" s="54"/>
      <c r="BD239" s="54"/>
      <c r="BE239" s="106">
        <f t="shared" si="120"/>
        <v>1.8</v>
      </c>
      <c r="BF239" s="106">
        <f t="shared" si="121"/>
        <v>0.2</v>
      </c>
      <c r="BG239" s="106">
        <f t="shared" si="122"/>
        <v>2</v>
      </c>
      <c r="BH239" s="106">
        <f t="shared" si="123"/>
        <v>0</v>
      </c>
      <c r="BI239" s="106">
        <f t="shared" si="124"/>
        <v>0</v>
      </c>
      <c r="BJ239" s="106">
        <f t="shared" si="125"/>
        <v>0</v>
      </c>
      <c r="BK239" s="106">
        <f t="shared" si="126"/>
        <v>0</v>
      </c>
      <c r="BL239" s="106">
        <f t="shared" si="127"/>
        <v>0</v>
      </c>
      <c r="BM239" s="106">
        <f t="shared" si="128"/>
        <v>0</v>
      </c>
      <c r="BN239" s="106">
        <f t="shared" si="128"/>
        <v>0</v>
      </c>
      <c r="BO239" s="106">
        <f t="shared" si="129"/>
        <v>0</v>
      </c>
      <c r="BP239" s="106">
        <f t="shared" si="130"/>
        <v>1.8</v>
      </c>
      <c r="BQ239" s="106">
        <f t="shared" si="131"/>
        <v>0.2</v>
      </c>
      <c r="BR239" s="106">
        <f t="shared" si="132"/>
        <v>2</v>
      </c>
      <c r="BS239" s="54">
        <v>0</v>
      </c>
      <c r="BT239" s="54">
        <v>0</v>
      </c>
      <c r="BU239" s="54">
        <v>0</v>
      </c>
      <c r="BV239" s="54">
        <f t="shared" si="119"/>
        <v>0</v>
      </c>
      <c r="BW239" s="54">
        <v>0</v>
      </c>
      <c r="BX239" s="54">
        <v>0</v>
      </c>
      <c r="BY239" s="54">
        <v>0</v>
      </c>
      <c r="BZ239" s="54">
        <v>0</v>
      </c>
      <c r="CA239" s="54">
        <v>0</v>
      </c>
      <c r="CB239" s="54">
        <v>0</v>
      </c>
      <c r="CC239" s="54">
        <f t="shared" si="140"/>
        <v>0</v>
      </c>
      <c r="CD239" s="54">
        <f t="shared" si="141"/>
        <v>0</v>
      </c>
      <c r="CE239" s="54">
        <f t="shared" si="142"/>
        <v>0</v>
      </c>
      <c r="CF239" s="45"/>
      <c r="CG239" s="63" t="s">
        <v>278</v>
      </c>
    </row>
    <row r="240" spans="1:85" ht="30">
      <c r="A240" s="14">
        <v>85</v>
      </c>
      <c r="B240" s="82" t="s">
        <v>1022</v>
      </c>
      <c r="C240" s="42" t="s">
        <v>27</v>
      </c>
      <c r="D240" s="75" t="s">
        <v>28</v>
      </c>
      <c r="E240" s="75" t="s">
        <v>191</v>
      </c>
      <c r="F240" s="75" t="s">
        <v>201</v>
      </c>
      <c r="G240" s="23" t="s">
        <v>201</v>
      </c>
      <c r="H240" s="83">
        <v>1.5</v>
      </c>
      <c r="I240" s="31">
        <v>10</v>
      </c>
      <c r="J240" s="29">
        <v>16.829999999999998</v>
      </c>
      <c r="K240" s="29">
        <f t="shared" si="144"/>
        <v>26.83</v>
      </c>
      <c r="L240" s="40" t="s">
        <v>57</v>
      </c>
      <c r="M240" s="42" t="s">
        <v>58</v>
      </c>
      <c r="N240" s="48" t="s">
        <v>50</v>
      </c>
      <c r="O240" s="29">
        <v>0</v>
      </c>
      <c r="P240" s="29">
        <v>0</v>
      </c>
      <c r="Q240" s="29">
        <f t="shared" si="136"/>
        <v>0</v>
      </c>
      <c r="R240" s="29">
        <f t="shared" si="145"/>
        <v>10</v>
      </c>
      <c r="S240" s="29">
        <f t="shared" si="145"/>
        <v>16.829999999999998</v>
      </c>
      <c r="T240" s="29">
        <f t="shared" si="143"/>
        <v>26.83</v>
      </c>
      <c r="U240" s="29">
        <v>0</v>
      </c>
      <c r="V240" s="29">
        <v>4.5</v>
      </c>
      <c r="W240" s="105">
        <v>0.5</v>
      </c>
      <c r="X240" s="54">
        <f t="shared" si="133"/>
        <v>5</v>
      </c>
      <c r="Y240" s="29">
        <v>0</v>
      </c>
      <c r="Z240" s="105">
        <v>0</v>
      </c>
      <c r="AA240" s="54">
        <f t="shared" si="134"/>
        <v>0</v>
      </c>
      <c r="AB240" s="54">
        <v>0</v>
      </c>
      <c r="AC240" s="54">
        <v>0</v>
      </c>
      <c r="AD240" s="54">
        <v>0</v>
      </c>
      <c r="AE240" s="54">
        <v>0</v>
      </c>
      <c r="AF240" s="54">
        <v>0</v>
      </c>
      <c r="AG240" s="54"/>
      <c r="AH240" s="54">
        <v>0</v>
      </c>
      <c r="AI240" s="54">
        <v>0</v>
      </c>
      <c r="AJ240" s="54">
        <f t="shared" si="147"/>
        <v>0</v>
      </c>
      <c r="AK240" s="54">
        <f t="shared" si="137"/>
        <v>0</v>
      </c>
      <c r="AL240" s="54">
        <f t="shared" si="138"/>
        <v>0</v>
      </c>
      <c r="AM240" s="54">
        <f t="shared" si="139"/>
        <v>0</v>
      </c>
      <c r="AN240" s="54">
        <v>0</v>
      </c>
      <c r="AO240" s="54">
        <v>0</v>
      </c>
      <c r="AP240" s="54">
        <f t="shared" si="146"/>
        <v>0</v>
      </c>
      <c r="AQ240" s="54">
        <v>0</v>
      </c>
      <c r="AR240" s="54">
        <v>0</v>
      </c>
      <c r="AS240" s="54">
        <v>0</v>
      </c>
      <c r="AT240" s="54">
        <v>0</v>
      </c>
      <c r="AU240" s="101">
        <v>0</v>
      </c>
      <c r="AV240" s="101"/>
      <c r="AW240" s="54"/>
      <c r="AX240" s="54"/>
      <c r="AY240" s="54">
        <f t="shared" si="135"/>
        <v>0</v>
      </c>
      <c r="AZ240" s="54"/>
      <c r="BA240" s="54"/>
      <c r="BB240" s="54"/>
      <c r="BC240" s="54"/>
      <c r="BD240" s="54"/>
      <c r="BE240" s="106">
        <f t="shared" si="120"/>
        <v>0</v>
      </c>
      <c r="BF240" s="106">
        <f t="shared" si="121"/>
        <v>0</v>
      </c>
      <c r="BG240" s="106">
        <f t="shared" si="122"/>
        <v>0</v>
      </c>
      <c r="BH240" s="106">
        <f t="shared" si="123"/>
        <v>0</v>
      </c>
      <c r="BI240" s="106">
        <f t="shared" si="124"/>
        <v>0</v>
      </c>
      <c r="BJ240" s="106">
        <f t="shared" si="125"/>
        <v>0</v>
      </c>
      <c r="BK240" s="106">
        <f t="shared" si="126"/>
        <v>0</v>
      </c>
      <c r="BL240" s="106">
        <f t="shared" si="127"/>
        <v>0</v>
      </c>
      <c r="BM240" s="106">
        <f t="shared" si="128"/>
        <v>0</v>
      </c>
      <c r="BN240" s="106">
        <f t="shared" si="128"/>
        <v>0</v>
      </c>
      <c r="BO240" s="106">
        <f t="shared" si="129"/>
        <v>0</v>
      </c>
      <c r="BP240" s="106">
        <f t="shared" si="130"/>
        <v>0</v>
      </c>
      <c r="BQ240" s="106">
        <f t="shared" si="131"/>
        <v>0</v>
      </c>
      <c r="BR240" s="106">
        <f t="shared" si="132"/>
        <v>0</v>
      </c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45"/>
      <c r="CG240" s="63"/>
    </row>
    <row r="241" spans="1:85" ht="30">
      <c r="A241" s="14">
        <v>86</v>
      </c>
      <c r="B241" s="82" t="s">
        <v>1023</v>
      </c>
      <c r="C241" s="42" t="s">
        <v>27</v>
      </c>
      <c r="D241" s="75" t="s">
        <v>28</v>
      </c>
      <c r="E241" s="75" t="s">
        <v>191</v>
      </c>
      <c r="F241" s="75" t="s">
        <v>232</v>
      </c>
      <c r="G241" s="23" t="s">
        <v>232</v>
      </c>
      <c r="H241" s="83">
        <v>2</v>
      </c>
      <c r="I241" s="31">
        <v>7</v>
      </c>
      <c r="J241" s="29">
        <v>3</v>
      </c>
      <c r="K241" s="29">
        <f t="shared" si="144"/>
        <v>10</v>
      </c>
      <c r="L241" s="40" t="s">
        <v>57</v>
      </c>
      <c r="M241" s="42" t="s">
        <v>58</v>
      </c>
      <c r="N241" s="48" t="s">
        <v>50</v>
      </c>
      <c r="O241" s="29">
        <v>0</v>
      </c>
      <c r="P241" s="29">
        <v>0</v>
      </c>
      <c r="Q241" s="29">
        <f t="shared" si="136"/>
        <v>0</v>
      </c>
      <c r="R241" s="29">
        <f t="shared" si="145"/>
        <v>7</v>
      </c>
      <c r="S241" s="29">
        <f t="shared" si="145"/>
        <v>3</v>
      </c>
      <c r="T241" s="29">
        <f t="shared" si="143"/>
        <v>10</v>
      </c>
      <c r="U241" s="29">
        <v>0</v>
      </c>
      <c r="V241" s="29">
        <v>4.5</v>
      </c>
      <c r="W241" s="105">
        <v>0.5</v>
      </c>
      <c r="X241" s="54">
        <f t="shared" si="133"/>
        <v>5</v>
      </c>
      <c r="Y241" s="29">
        <v>0</v>
      </c>
      <c r="Z241" s="105">
        <v>0</v>
      </c>
      <c r="AA241" s="54">
        <f t="shared" si="134"/>
        <v>0</v>
      </c>
      <c r="AB241" s="54">
        <v>0</v>
      </c>
      <c r="AC241" s="54">
        <v>0</v>
      </c>
      <c r="AD241" s="54">
        <v>0</v>
      </c>
      <c r="AE241" s="54">
        <v>0</v>
      </c>
      <c r="AF241" s="54">
        <v>0</v>
      </c>
      <c r="AG241" s="54"/>
      <c r="AH241" s="54">
        <v>0</v>
      </c>
      <c r="AI241" s="54">
        <v>0</v>
      </c>
      <c r="AJ241" s="54">
        <f t="shared" si="147"/>
        <v>0</v>
      </c>
      <c r="AK241" s="54">
        <f t="shared" si="137"/>
        <v>0</v>
      </c>
      <c r="AL241" s="54">
        <f t="shared" si="138"/>
        <v>0</v>
      </c>
      <c r="AM241" s="54">
        <f t="shared" si="139"/>
        <v>0</v>
      </c>
      <c r="AN241" s="54">
        <v>0</v>
      </c>
      <c r="AO241" s="54">
        <v>0</v>
      </c>
      <c r="AP241" s="54">
        <f t="shared" si="146"/>
        <v>0</v>
      </c>
      <c r="AQ241" s="54">
        <v>0</v>
      </c>
      <c r="AR241" s="54">
        <v>0</v>
      </c>
      <c r="AS241" s="54">
        <v>0</v>
      </c>
      <c r="AT241" s="54">
        <v>0</v>
      </c>
      <c r="AU241" s="101">
        <v>0</v>
      </c>
      <c r="AV241" s="101"/>
      <c r="AW241" s="54"/>
      <c r="AX241" s="54"/>
      <c r="AY241" s="54">
        <f t="shared" si="135"/>
        <v>0</v>
      </c>
      <c r="AZ241" s="54"/>
      <c r="BA241" s="54"/>
      <c r="BB241" s="54"/>
      <c r="BC241" s="54"/>
      <c r="BD241" s="54"/>
      <c r="BE241" s="106">
        <f t="shared" si="120"/>
        <v>0</v>
      </c>
      <c r="BF241" s="106">
        <f t="shared" si="121"/>
        <v>0</v>
      </c>
      <c r="BG241" s="106">
        <f t="shared" si="122"/>
        <v>0</v>
      </c>
      <c r="BH241" s="106">
        <f t="shared" si="123"/>
        <v>0</v>
      </c>
      <c r="BI241" s="106">
        <f t="shared" si="124"/>
        <v>0</v>
      </c>
      <c r="BJ241" s="106">
        <f t="shared" si="125"/>
        <v>0</v>
      </c>
      <c r="BK241" s="106">
        <f t="shared" si="126"/>
        <v>0</v>
      </c>
      <c r="BL241" s="106">
        <f t="shared" si="127"/>
        <v>0</v>
      </c>
      <c r="BM241" s="106">
        <f t="shared" si="128"/>
        <v>0</v>
      </c>
      <c r="BN241" s="106">
        <f t="shared" si="128"/>
        <v>0</v>
      </c>
      <c r="BO241" s="106">
        <f t="shared" si="129"/>
        <v>0</v>
      </c>
      <c r="BP241" s="106">
        <f t="shared" si="130"/>
        <v>0</v>
      </c>
      <c r="BQ241" s="106">
        <f t="shared" si="131"/>
        <v>0</v>
      </c>
      <c r="BR241" s="106">
        <f t="shared" si="132"/>
        <v>0</v>
      </c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45"/>
      <c r="CG241" s="63"/>
    </row>
    <row r="242" spans="1:85">
      <c r="A242" s="14">
        <v>87</v>
      </c>
      <c r="B242" s="82" t="s">
        <v>1024</v>
      </c>
      <c r="C242" s="92" t="s">
        <v>27</v>
      </c>
      <c r="D242" s="89" t="s">
        <v>28</v>
      </c>
      <c r="E242" s="89" t="s">
        <v>191</v>
      </c>
      <c r="F242" s="89" t="s">
        <v>201</v>
      </c>
      <c r="G242" s="23" t="s">
        <v>201</v>
      </c>
      <c r="H242" s="83">
        <v>1.5</v>
      </c>
      <c r="I242" s="31">
        <v>7</v>
      </c>
      <c r="J242" s="29">
        <v>8</v>
      </c>
      <c r="K242" s="29">
        <f t="shared" si="144"/>
        <v>15</v>
      </c>
      <c r="L242" s="40" t="s">
        <v>57</v>
      </c>
      <c r="M242" s="42" t="s">
        <v>58</v>
      </c>
      <c r="N242" s="48" t="s">
        <v>1026</v>
      </c>
      <c r="O242" s="29">
        <v>0</v>
      </c>
      <c r="P242" s="29">
        <v>0</v>
      </c>
      <c r="Q242" s="29">
        <f t="shared" si="136"/>
        <v>0</v>
      </c>
      <c r="R242" s="29">
        <f t="shared" si="145"/>
        <v>7</v>
      </c>
      <c r="S242" s="29">
        <f t="shared" si="145"/>
        <v>8</v>
      </c>
      <c r="T242" s="29">
        <f t="shared" si="143"/>
        <v>15</v>
      </c>
      <c r="U242" s="29">
        <v>0</v>
      </c>
      <c r="V242" s="29">
        <v>4.5</v>
      </c>
      <c r="W242" s="105">
        <v>0.5</v>
      </c>
      <c r="X242" s="54">
        <f t="shared" si="133"/>
        <v>5</v>
      </c>
      <c r="Y242" s="29">
        <v>0</v>
      </c>
      <c r="Z242" s="105">
        <v>0</v>
      </c>
      <c r="AA242" s="54">
        <f t="shared" si="134"/>
        <v>0</v>
      </c>
      <c r="AB242" s="54">
        <v>0</v>
      </c>
      <c r="AC242" s="54">
        <v>0</v>
      </c>
      <c r="AD242" s="54">
        <v>0</v>
      </c>
      <c r="AE242" s="54">
        <v>0</v>
      </c>
      <c r="AF242" s="54">
        <v>0</v>
      </c>
      <c r="AG242" s="54"/>
      <c r="AH242" s="54">
        <v>0</v>
      </c>
      <c r="AI242" s="54">
        <v>0</v>
      </c>
      <c r="AJ242" s="54">
        <f t="shared" si="147"/>
        <v>0</v>
      </c>
      <c r="AK242" s="54">
        <f t="shared" si="137"/>
        <v>0</v>
      </c>
      <c r="AL242" s="54">
        <f t="shared" si="138"/>
        <v>0</v>
      </c>
      <c r="AM242" s="54">
        <f t="shared" si="139"/>
        <v>0</v>
      </c>
      <c r="AN242" s="54">
        <v>0</v>
      </c>
      <c r="AO242" s="54">
        <v>0</v>
      </c>
      <c r="AP242" s="54">
        <f t="shared" si="146"/>
        <v>0</v>
      </c>
      <c r="AQ242" s="54">
        <v>0</v>
      </c>
      <c r="AR242" s="54">
        <v>0</v>
      </c>
      <c r="AS242" s="54">
        <v>0</v>
      </c>
      <c r="AT242" s="54">
        <v>0</v>
      </c>
      <c r="AU242" s="101">
        <v>0</v>
      </c>
      <c r="AV242" s="101"/>
      <c r="AW242" s="54"/>
      <c r="AX242" s="54"/>
      <c r="AY242" s="54">
        <f t="shared" si="135"/>
        <v>0</v>
      </c>
      <c r="AZ242" s="54"/>
      <c r="BA242" s="54"/>
      <c r="BB242" s="54"/>
      <c r="BC242" s="54"/>
      <c r="BD242" s="54"/>
      <c r="BE242" s="106">
        <f t="shared" si="120"/>
        <v>0</v>
      </c>
      <c r="BF242" s="106">
        <f t="shared" si="121"/>
        <v>0</v>
      </c>
      <c r="BG242" s="106">
        <f t="shared" si="122"/>
        <v>0</v>
      </c>
      <c r="BH242" s="106">
        <f t="shared" si="123"/>
        <v>0</v>
      </c>
      <c r="BI242" s="106">
        <f t="shared" si="124"/>
        <v>0</v>
      </c>
      <c r="BJ242" s="106">
        <f t="shared" si="125"/>
        <v>0</v>
      </c>
      <c r="BK242" s="106">
        <f t="shared" si="126"/>
        <v>0</v>
      </c>
      <c r="BL242" s="106">
        <f t="shared" si="127"/>
        <v>0</v>
      </c>
      <c r="BM242" s="106">
        <f t="shared" si="128"/>
        <v>0</v>
      </c>
      <c r="BN242" s="106">
        <f t="shared" si="128"/>
        <v>0</v>
      </c>
      <c r="BO242" s="106">
        <f t="shared" si="129"/>
        <v>0</v>
      </c>
      <c r="BP242" s="106">
        <f t="shared" si="130"/>
        <v>0</v>
      </c>
      <c r="BQ242" s="106">
        <f t="shared" si="131"/>
        <v>0</v>
      </c>
      <c r="BR242" s="106">
        <f t="shared" si="132"/>
        <v>0</v>
      </c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45"/>
      <c r="CG242" s="63"/>
    </row>
    <row r="243" spans="1:85" ht="30">
      <c r="A243" s="14">
        <v>88</v>
      </c>
      <c r="B243" s="82" t="s">
        <v>1025</v>
      </c>
      <c r="C243" s="92" t="s">
        <v>27</v>
      </c>
      <c r="D243" s="89" t="s">
        <v>28</v>
      </c>
      <c r="E243" s="89" t="s">
        <v>191</v>
      </c>
      <c r="F243" s="89" t="s">
        <v>201</v>
      </c>
      <c r="G243" s="23" t="s">
        <v>263</v>
      </c>
      <c r="H243" s="83">
        <v>1.5</v>
      </c>
      <c r="I243" s="31">
        <v>4</v>
      </c>
      <c r="J243" s="29">
        <v>1</v>
      </c>
      <c r="K243" s="29">
        <f t="shared" si="144"/>
        <v>5</v>
      </c>
      <c r="L243" s="40" t="s">
        <v>57</v>
      </c>
      <c r="M243" s="42" t="s">
        <v>58</v>
      </c>
      <c r="N243" s="48" t="s">
        <v>510</v>
      </c>
      <c r="O243" s="29">
        <v>0</v>
      </c>
      <c r="P243" s="29">
        <v>0</v>
      </c>
      <c r="Q243" s="29">
        <f t="shared" si="136"/>
        <v>0</v>
      </c>
      <c r="R243" s="29">
        <f t="shared" si="145"/>
        <v>4</v>
      </c>
      <c r="S243" s="29">
        <f t="shared" si="145"/>
        <v>1</v>
      </c>
      <c r="T243" s="29">
        <f t="shared" si="143"/>
        <v>5</v>
      </c>
      <c r="U243" s="29">
        <v>0</v>
      </c>
      <c r="V243" s="29">
        <v>3.6</v>
      </c>
      <c r="W243" s="105">
        <v>0.4</v>
      </c>
      <c r="X243" s="54">
        <f t="shared" si="133"/>
        <v>4</v>
      </c>
      <c r="Y243" s="29">
        <v>0</v>
      </c>
      <c r="Z243" s="105">
        <v>0</v>
      </c>
      <c r="AA243" s="54">
        <f t="shared" si="134"/>
        <v>0</v>
      </c>
      <c r="AB243" s="54">
        <v>0</v>
      </c>
      <c r="AC243" s="54">
        <v>0</v>
      </c>
      <c r="AD243" s="54">
        <v>0</v>
      </c>
      <c r="AE243" s="54">
        <v>0</v>
      </c>
      <c r="AF243" s="54">
        <v>0</v>
      </c>
      <c r="AG243" s="54"/>
      <c r="AH243" s="54">
        <v>0</v>
      </c>
      <c r="AI243" s="54">
        <v>0</v>
      </c>
      <c r="AJ243" s="54">
        <f t="shared" si="147"/>
        <v>0</v>
      </c>
      <c r="AK243" s="54">
        <f t="shared" si="137"/>
        <v>0</v>
      </c>
      <c r="AL243" s="54">
        <f t="shared" si="138"/>
        <v>0</v>
      </c>
      <c r="AM243" s="54">
        <f t="shared" si="139"/>
        <v>0</v>
      </c>
      <c r="AN243" s="54">
        <v>0</v>
      </c>
      <c r="AO243" s="54">
        <v>0</v>
      </c>
      <c r="AP243" s="54">
        <f t="shared" si="146"/>
        <v>0</v>
      </c>
      <c r="AQ243" s="54">
        <v>0</v>
      </c>
      <c r="AR243" s="54">
        <v>0</v>
      </c>
      <c r="AS243" s="54">
        <v>0</v>
      </c>
      <c r="AT243" s="54">
        <v>0</v>
      </c>
      <c r="AU243" s="101">
        <v>0</v>
      </c>
      <c r="AV243" s="101"/>
      <c r="AW243" s="54"/>
      <c r="AX243" s="54"/>
      <c r="AY243" s="54">
        <f t="shared" si="135"/>
        <v>0</v>
      </c>
      <c r="AZ243" s="54"/>
      <c r="BA243" s="54"/>
      <c r="BB243" s="54"/>
      <c r="BC243" s="54"/>
      <c r="BD243" s="54"/>
      <c r="BE243" s="106">
        <f t="shared" si="120"/>
        <v>0</v>
      </c>
      <c r="BF243" s="106">
        <f t="shared" si="121"/>
        <v>0</v>
      </c>
      <c r="BG243" s="106">
        <f t="shared" si="122"/>
        <v>0</v>
      </c>
      <c r="BH243" s="106">
        <f t="shared" si="123"/>
        <v>0</v>
      </c>
      <c r="BI243" s="106">
        <f t="shared" si="124"/>
        <v>0</v>
      </c>
      <c r="BJ243" s="106">
        <f t="shared" si="125"/>
        <v>0</v>
      </c>
      <c r="BK243" s="106">
        <f t="shared" si="126"/>
        <v>0</v>
      </c>
      <c r="BL243" s="106">
        <f t="shared" si="127"/>
        <v>0</v>
      </c>
      <c r="BM243" s="106">
        <f t="shared" si="128"/>
        <v>0</v>
      </c>
      <c r="BN243" s="106">
        <f t="shared" si="128"/>
        <v>0</v>
      </c>
      <c r="BO243" s="106">
        <f t="shared" si="129"/>
        <v>0</v>
      </c>
      <c r="BP243" s="106">
        <f t="shared" si="130"/>
        <v>0</v>
      </c>
      <c r="BQ243" s="106">
        <f t="shared" si="131"/>
        <v>0</v>
      </c>
      <c r="BR243" s="106">
        <f t="shared" si="132"/>
        <v>0</v>
      </c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45"/>
      <c r="CG243" s="63"/>
    </row>
    <row r="244" spans="1:85" s="18" customFormat="1">
      <c r="A244" s="14"/>
      <c r="B244" s="28" t="s">
        <v>129</v>
      </c>
      <c r="C244" s="87"/>
      <c r="D244" s="2"/>
      <c r="E244" s="11"/>
      <c r="F244" s="4"/>
      <c r="G244" s="11"/>
      <c r="H244" s="32"/>
      <c r="I244" s="32">
        <f>SUM(I155:I243)</f>
        <v>301.45999999999998</v>
      </c>
      <c r="J244" s="32">
        <f t="shared" ref="J244:CE244" si="148">SUM(J155:J243)</f>
        <v>333.63</v>
      </c>
      <c r="K244" s="32">
        <f t="shared" si="148"/>
        <v>635.09000000000015</v>
      </c>
      <c r="L244" s="32">
        <f t="shared" si="148"/>
        <v>0</v>
      </c>
      <c r="M244" s="32">
        <f t="shared" si="148"/>
        <v>0</v>
      </c>
      <c r="N244" s="32" t="e">
        <f t="shared" si="148"/>
        <v>#REF!</v>
      </c>
      <c r="O244" s="32">
        <f t="shared" si="148"/>
        <v>136.86000000000013</v>
      </c>
      <c r="P244" s="32">
        <f t="shared" si="148"/>
        <v>71.448999999999998</v>
      </c>
      <c r="Q244" s="32">
        <f t="shared" si="148"/>
        <v>208.30899999999997</v>
      </c>
      <c r="R244" s="32">
        <f t="shared" si="148"/>
        <v>164.60000000000002</v>
      </c>
      <c r="S244" s="32">
        <f t="shared" si="148"/>
        <v>262.18099999999998</v>
      </c>
      <c r="T244" s="32">
        <f t="shared" si="148"/>
        <v>426.78100000000001</v>
      </c>
      <c r="U244" s="32">
        <f t="shared" si="148"/>
        <v>233.82100000000003</v>
      </c>
      <c r="V244" s="32">
        <f t="shared" si="148"/>
        <v>69.34499999999997</v>
      </c>
      <c r="W244" s="107">
        <f t="shared" si="148"/>
        <v>7.7050000000000027</v>
      </c>
      <c r="X244" s="32">
        <f t="shared" si="148"/>
        <v>77.05</v>
      </c>
      <c r="Y244" s="32">
        <f t="shared" si="148"/>
        <v>47.744999999999983</v>
      </c>
      <c r="Z244" s="107">
        <f t="shared" si="148"/>
        <v>5.3050000000000015</v>
      </c>
      <c r="AA244" s="32">
        <f t="shared" si="148"/>
        <v>53.05</v>
      </c>
      <c r="AB244" s="32">
        <f t="shared" si="148"/>
        <v>0.95</v>
      </c>
      <c r="AC244" s="32">
        <f t="shared" si="148"/>
        <v>23.02</v>
      </c>
      <c r="AD244" s="32">
        <f t="shared" si="148"/>
        <v>2.5499999999999998</v>
      </c>
      <c r="AE244" s="32">
        <f t="shared" si="148"/>
        <v>25.63</v>
      </c>
      <c r="AF244" s="32">
        <f t="shared" si="148"/>
        <v>2.5600000000000014</v>
      </c>
      <c r="AG244" s="32">
        <f t="shared" si="148"/>
        <v>0</v>
      </c>
      <c r="AH244" s="32">
        <f t="shared" si="148"/>
        <v>0</v>
      </c>
      <c r="AI244" s="32">
        <f t="shared" si="148"/>
        <v>0</v>
      </c>
      <c r="AJ244" s="32">
        <f t="shared" si="148"/>
        <v>0</v>
      </c>
      <c r="AK244" s="32">
        <f t="shared" si="148"/>
        <v>97.34499999999997</v>
      </c>
      <c r="AL244" s="32">
        <f t="shared" si="148"/>
        <v>10.414999999999992</v>
      </c>
      <c r="AM244" s="32">
        <f t="shared" si="148"/>
        <v>107.76</v>
      </c>
      <c r="AN244" s="32">
        <f t="shared" si="148"/>
        <v>17.550000000000004</v>
      </c>
      <c r="AO244" s="32">
        <f t="shared" si="148"/>
        <v>1.9499999999999997</v>
      </c>
      <c r="AP244" s="32">
        <f t="shared" si="148"/>
        <v>19.5</v>
      </c>
      <c r="AQ244" s="32">
        <f t="shared" si="148"/>
        <v>0.45</v>
      </c>
      <c r="AR244" s="32">
        <f t="shared" si="148"/>
        <v>7.0000000000000007E-2</v>
      </c>
      <c r="AS244" s="32">
        <f t="shared" si="148"/>
        <v>0.01</v>
      </c>
      <c r="AT244" s="32">
        <f t="shared" si="148"/>
        <v>0.42</v>
      </c>
      <c r="AU244" s="32">
        <f t="shared" si="148"/>
        <v>0</v>
      </c>
      <c r="AV244" s="32"/>
      <c r="AW244" s="32">
        <f t="shared" si="148"/>
        <v>0</v>
      </c>
      <c r="AX244" s="32">
        <f t="shared" si="148"/>
        <v>0</v>
      </c>
      <c r="AY244" s="32">
        <f t="shared" si="148"/>
        <v>0</v>
      </c>
      <c r="AZ244" s="32">
        <f t="shared" si="148"/>
        <v>0</v>
      </c>
      <c r="BA244" s="32">
        <f t="shared" si="148"/>
        <v>0</v>
      </c>
      <c r="BB244" s="32">
        <f t="shared" si="148"/>
        <v>0</v>
      </c>
      <c r="BC244" s="32">
        <f t="shared" si="148"/>
        <v>0</v>
      </c>
      <c r="BD244" s="32">
        <f t="shared" si="148"/>
        <v>0</v>
      </c>
      <c r="BE244" s="106">
        <f t="shared" si="120"/>
        <v>30.194999999999979</v>
      </c>
      <c r="BF244" s="106">
        <f t="shared" si="121"/>
        <v>3.3550000000000018</v>
      </c>
      <c r="BG244" s="106">
        <f t="shared" si="122"/>
        <v>33.549999999999983</v>
      </c>
      <c r="BH244" s="106">
        <f t="shared" si="123"/>
        <v>0</v>
      </c>
      <c r="BI244" s="106">
        <f t="shared" si="124"/>
        <v>0.49999999999999994</v>
      </c>
      <c r="BJ244" s="106">
        <f t="shared" si="125"/>
        <v>22.95</v>
      </c>
      <c r="BK244" s="106">
        <f t="shared" si="126"/>
        <v>2.54</v>
      </c>
      <c r="BL244" s="106">
        <f t="shared" si="127"/>
        <v>25.49</v>
      </c>
      <c r="BM244" s="106">
        <f t="shared" si="128"/>
        <v>25.209999999999997</v>
      </c>
      <c r="BN244" s="106">
        <f t="shared" si="128"/>
        <v>2.5600000000000014</v>
      </c>
      <c r="BO244" s="106">
        <f t="shared" si="129"/>
        <v>27.77</v>
      </c>
      <c r="BP244" s="106">
        <f t="shared" si="130"/>
        <v>78.854999999999976</v>
      </c>
      <c r="BQ244" s="106">
        <f t="shared" si="131"/>
        <v>8.4550000000000018</v>
      </c>
      <c r="BR244" s="106">
        <f t="shared" si="132"/>
        <v>87.309999999999974</v>
      </c>
      <c r="BS244" s="32">
        <f t="shared" si="148"/>
        <v>28.05</v>
      </c>
      <c r="BT244" s="32">
        <f t="shared" si="148"/>
        <v>3.99</v>
      </c>
      <c r="BU244" s="32">
        <f t="shared" si="148"/>
        <v>0.44</v>
      </c>
      <c r="BV244" s="32">
        <f t="shared" si="148"/>
        <v>4.43</v>
      </c>
      <c r="BW244" s="32">
        <f t="shared" si="148"/>
        <v>0.5</v>
      </c>
      <c r="BX244" s="32">
        <f t="shared" si="148"/>
        <v>9.59</v>
      </c>
      <c r="BY244" s="32">
        <f t="shared" si="148"/>
        <v>0.71</v>
      </c>
      <c r="BZ244" s="32">
        <f t="shared" si="148"/>
        <v>20.209999999999997</v>
      </c>
      <c r="CA244" s="32">
        <f t="shared" si="148"/>
        <v>0.75</v>
      </c>
      <c r="CB244" s="32">
        <f t="shared" si="148"/>
        <v>0</v>
      </c>
      <c r="CC244" s="32">
        <f t="shared" si="148"/>
        <v>34.289999999999992</v>
      </c>
      <c r="CD244" s="32">
        <f t="shared" si="148"/>
        <v>1.8999999999999997</v>
      </c>
      <c r="CE244" s="32">
        <f t="shared" si="148"/>
        <v>36.19</v>
      </c>
      <c r="CF244" s="32"/>
      <c r="CG244" s="32"/>
    </row>
    <row r="245" spans="1:85">
      <c r="A245" s="17" t="s">
        <v>130</v>
      </c>
      <c r="B245" s="28" t="s">
        <v>131</v>
      </c>
      <c r="C245" s="87"/>
      <c r="D245" s="2"/>
      <c r="E245" s="11"/>
      <c r="F245" s="4"/>
      <c r="G245" s="11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107"/>
      <c r="X245" s="32"/>
      <c r="Y245" s="32"/>
      <c r="Z245" s="107"/>
      <c r="AA245" s="32"/>
      <c r="AB245" s="32"/>
      <c r="AC245" s="32"/>
      <c r="AD245" s="32"/>
      <c r="AE245" s="32"/>
      <c r="AF245" s="32"/>
      <c r="AG245" s="32"/>
      <c r="AH245" s="32"/>
      <c r="AI245" s="32"/>
      <c r="AJ245" s="32"/>
      <c r="AK245" s="32"/>
      <c r="AL245" s="32"/>
      <c r="AM245" s="32"/>
      <c r="AN245" s="32"/>
      <c r="AO245" s="32"/>
      <c r="AP245" s="32"/>
      <c r="AQ245" s="32"/>
      <c r="AR245" s="32"/>
      <c r="AS245" s="32"/>
      <c r="AT245" s="32"/>
      <c r="AU245" s="32"/>
      <c r="AV245" s="32"/>
      <c r="AW245" s="32"/>
      <c r="AX245" s="32"/>
      <c r="AY245" s="32"/>
      <c r="AZ245" s="32"/>
      <c r="BA245" s="32"/>
      <c r="BB245" s="32"/>
      <c r="BC245" s="32"/>
      <c r="BD245" s="32"/>
      <c r="BE245" s="106">
        <f t="shared" si="120"/>
        <v>0</v>
      </c>
      <c r="BF245" s="106">
        <f t="shared" si="121"/>
        <v>0</v>
      </c>
      <c r="BG245" s="106">
        <f t="shared" si="122"/>
        <v>0</v>
      </c>
      <c r="BH245" s="106">
        <f t="shared" si="123"/>
        <v>0</v>
      </c>
      <c r="BI245" s="106">
        <f t="shared" si="124"/>
        <v>0</v>
      </c>
      <c r="BJ245" s="106">
        <f t="shared" si="125"/>
        <v>0</v>
      </c>
      <c r="BK245" s="106">
        <f t="shared" si="126"/>
        <v>0</v>
      </c>
      <c r="BL245" s="106">
        <f t="shared" si="127"/>
        <v>0</v>
      </c>
      <c r="BM245" s="106">
        <f t="shared" si="128"/>
        <v>0</v>
      </c>
      <c r="BN245" s="106">
        <f t="shared" si="128"/>
        <v>0</v>
      </c>
      <c r="BO245" s="106">
        <f t="shared" si="129"/>
        <v>0</v>
      </c>
      <c r="BP245" s="106">
        <f t="shared" si="130"/>
        <v>0</v>
      </c>
      <c r="BQ245" s="106">
        <f t="shared" si="131"/>
        <v>0</v>
      </c>
      <c r="BR245" s="106">
        <f t="shared" si="132"/>
        <v>0</v>
      </c>
      <c r="BS245" s="32"/>
      <c r="BT245" s="32"/>
      <c r="BU245" s="32"/>
      <c r="BV245" s="32"/>
      <c r="BW245" s="32"/>
      <c r="BX245" s="32"/>
      <c r="BY245" s="32"/>
      <c r="BZ245" s="32"/>
      <c r="CA245" s="32"/>
      <c r="CB245" s="32"/>
      <c r="CC245" s="32"/>
      <c r="CD245" s="32"/>
      <c r="CE245" s="32"/>
      <c r="CF245" s="32"/>
      <c r="CG245" s="32"/>
    </row>
    <row r="246" spans="1:85" ht="31.5">
      <c r="A246" s="14">
        <v>1</v>
      </c>
      <c r="B246" s="27" t="s">
        <v>982</v>
      </c>
      <c r="C246" s="120" t="s">
        <v>796</v>
      </c>
      <c r="D246" s="2" t="s">
        <v>27</v>
      </c>
      <c r="E246" s="4" t="s">
        <v>28</v>
      </c>
      <c r="F246" s="4" t="s">
        <v>191</v>
      </c>
      <c r="G246" s="4" t="s">
        <v>250</v>
      </c>
      <c r="H246" s="29">
        <v>3.5</v>
      </c>
      <c r="I246" s="29">
        <v>3</v>
      </c>
      <c r="J246" s="29">
        <v>2</v>
      </c>
      <c r="K246" s="29">
        <f t="shared" si="144"/>
        <v>5</v>
      </c>
      <c r="L246" s="40" t="s">
        <v>30</v>
      </c>
      <c r="M246" s="40" t="s">
        <v>48</v>
      </c>
      <c r="N246" s="48" t="s">
        <v>58</v>
      </c>
      <c r="O246" s="29">
        <v>2.09</v>
      </c>
      <c r="P246" s="29">
        <v>0.79</v>
      </c>
      <c r="Q246" s="29">
        <f t="shared" si="136"/>
        <v>2.88</v>
      </c>
      <c r="R246" s="29">
        <f t="shared" si="145"/>
        <v>0.91000000000000014</v>
      </c>
      <c r="S246" s="29">
        <f t="shared" si="145"/>
        <v>1.21</v>
      </c>
      <c r="T246" s="29">
        <f t="shared" si="143"/>
        <v>2.12</v>
      </c>
      <c r="U246" s="29">
        <v>1.21</v>
      </c>
      <c r="V246" s="29">
        <v>0</v>
      </c>
      <c r="W246" s="105">
        <v>0</v>
      </c>
      <c r="X246" s="54">
        <f t="shared" si="133"/>
        <v>0</v>
      </c>
      <c r="Y246" s="29">
        <v>0</v>
      </c>
      <c r="Z246" s="105">
        <v>0</v>
      </c>
      <c r="AA246" s="54">
        <f t="shared" si="134"/>
        <v>0</v>
      </c>
      <c r="AB246" s="54">
        <v>0</v>
      </c>
      <c r="AC246" s="54">
        <v>0</v>
      </c>
      <c r="AD246" s="54">
        <v>0</v>
      </c>
      <c r="AE246" s="54">
        <v>0.82</v>
      </c>
      <c r="AF246" s="54">
        <v>0.09</v>
      </c>
      <c r="AG246" s="54"/>
      <c r="AH246" s="54">
        <v>0</v>
      </c>
      <c r="AI246" s="54">
        <v>0</v>
      </c>
      <c r="AJ246" s="54">
        <f t="shared" ref="AJ246:AJ247" si="149">AH246+AI246</f>
        <v>0</v>
      </c>
      <c r="AK246" s="54">
        <f t="shared" si="137"/>
        <v>0.82</v>
      </c>
      <c r="AL246" s="54">
        <f t="shared" si="138"/>
        <v>0.09</v>
      </c>
      <c r="AM246" s="54">
        <f t="shared" si="139"/>
        <v>0.90999999999999992</v>
      </c>
      <c r="AN246" s="54"/>
      <c r="AO246" s="54"/>
      <c r="AP246" s="54">
        <f t="shared" si="146"/>
        <v>0</v>
      </c>
      <c r="AQ246" s="54"/>
      <c r="AR246" s="54"/>
      <c r="AS246" s="54"/>
      <c r="AT246" s="54"/>
      <c r="AU246" s="101"/>
      <c r="AV246" s="101"/>
      <c r="AW246" s="54"/>
      <c r="AX246" s="54"/>
      <c r="AY246" s="54">
        <f t="shared" si="135"/>
        <v>0</v>
      </c>
      <c r="AZ246" s="54"/>
      <c r="BA246" s="54"/>
      <c r="BB246" s="54"/>
      <c r="BC246" s="54"/>
      <c r="BD246" s="54"/>
      <c r="BE246" s="106">
        <f t="shared" si="120"/>
        <v>0</v>
      </c>
      <c r="BF246" s="106">
        <f t="shared" si="121"/>
        <v>0</v>
      </c>
      <c r="BG246" s="106">
        <f t="shared" si="122"/>
        <v>0</v>
      </c>
      <c r="BH246" s="106">
        <f t="shared" si="123"/>
        <v>0</v>
      </c>
      <c r="BI246" s="106">
        <f t="shared" si="124"/>
        <v>0</v>
      </c>
      <c r="BJ246" s="106">
        <f t="shared" si="125"/>
        <v>0</v>
      </c>
      <c r="BK246" s="106">
        <f t="shared" si="126"/>
        <v>0</v>
      </c>
      <c r="BL246" s="106">
        <f t="shared" si="127"/>
        <v>0</v>
      </c>
      <c r="BM246" s="106">
        <f t="shared" si="128"/>
        <v>0.82</v>
      </c>
      <c r="BN246" s="106">
        <f t="shared" si="128"/>
        <v>0.09</v>
      </c>
      <c r="BO246" s="106">
        <f t="shared" si="129"/>
        <v>0.90999999999999992</v>
      </c>
      <c r="BP246" s="106">
        <f t="shared" si="130"/>
        <v>0.82</v>
      </c>
      <c r="BQ246" s="106">
        <f t="shared" si="131"/>
        <v>0.09</v>
      </c>
      <c r="BR246" s="106">
        <f t="shared" si="132"/>
        <v>0.90999999999999992</v>
      </c>
      <c r="BS246" s="54">
        <v>0</v>
      </c>
      <c r="BT246" s="54">
        <v>0</v>
      </c>
      <c r="BU246" s="54">
        <v>0</v>
      </c>
      <c r="BV246" s="54">
        <f t="shared" ref="BV246:BV332" si="150">SUM(BT246:BU246)</f>
        <v>0</v>
      </c>
      <c r="BW246" s="54">
        <v>0</v>
      </c>
      <c r="BX246" s="54">
        <v>0</v>
      </c>
      <c r="BY246" s="54">
        <v>0</v>
      </c>
      <c r="BZ246" s="54">
        <v>0</v>
      </c>
      <c r="CA246" s="54">
        <v>0</v>
      </c>
      <c r="CB246" s="54">
        <v>0</v>
      </c>
      <c r="CC246" s="54">
        <f t="shared" si="140"/>
        <v>0</v>
      </c>
      <c r="CD246" s="54">
        <f t="shared" si="141"/>
        <v>0</v>
      </c>
      <c r="CE246" s="54">
        <f t="shared" si="142"/>
        <v>0</v>
      </c>
      <c r="CF246" s="45"/>
      <c r="CG246" s="63" t="s">
        <v>33</v>
      </c>
    </row>
    <row r="247" spans="1:85" ht="31.5">
      <c r="A247" s="14">
        <v>2</v>
      </c>
      <c r="B247" s="27" t="s">
        <v>296</v>
      </c>
      <c r="C247" s="120" t="s">
        <v>131</v>
      </c>
      <c r="D247" s="2" t="s">
        <v>27</v>
      </c>
      <c r="E247" s="4" t="s">
        <v>28</v>
      </c>
      <c r="F247" s="4" t="s">
        <v>191</v>
      </c>
      <c r="G247" s="4" t="s">
        <v>199</v>
      </c>
      <c r="H247" s="29">
        <v>2</v>
      </c>
      <c r="I247" s="29">
        <v>15.5</v>
      </c>
      <c r="J247" s="29">
        <v>0</v>
      </c>
      <c r="K247" s="29">
        <f t="shared" si="144"/>
        <v>15.5</v>
      </c>
      <c r="L247" s="40" t="s">
        <v>30</v>
      </c>
      <c r="M247" s="40" t="s">
        <v>48</v>
      </c>
      <c r="N247" s="48" t="e">
        <f>IF(#REF!=0,"2018-19","2019-20")</f>
        <v>#REF!</v>
      </c>
      <c r="O247" s="29">
        <v>0</v>
      </c>
      <c r="P247" s="29">
        <v>0</v>
      </c>
      <c r="Q247" s="29">
        <f t="shared" si="136"/>
        <v>0</v>
      </c>
      <c r="R247" s="29">
        <f t="shared" si="145"/>
        <v>15.5</v>
      </c>
      <c r="S247" s="29">
        <f t="shared" si="145"/>
        <v>0</v>
      </c>
      <c r="T247" s="29">
        <f t="shared" si="143"/>
        <v>15.5</v>
      </c>
      <c r="U247" s="29">
        <v>0</v>
      </c>
      <c r="V247" s="29">
        <v>11.772</v>
      </c>
      <c r="W247" s="105">
        <v>1.3080000000000001</v>
      </c>
      <c r="X247" s="54">
        <f t="shared" si="133"/>
        <v>13.08</v>
      </c>
      <c r="Y247" s="29">
        <v>11.772</v>
      </c>
      <c r="Z247" s="105">
        <v>1.3080000000000001</v>
      </c>
      <c r="AA247" s="54">
        <f t="shared" si="134"/>
        <v>13.08</v>
      </c>
      <c r="AB247" s="54">
        <v>0</v>
      </c>
      <c r="AC247" s="54">
        <v>0</v>
      </c>
      <c r="AD247" s="54">
        <v>0</v>
      </c>
      <c r="AE247" s="54">
        <v>2.1800000000000002</v>
      </c>
      <c r="AF247" s="54">
        <v>0.24</v>
      </c>
      <c r="AG247" s="54"/>
      <c r="AH247" s="54">
        <v>0</v>
      </c>
      <c r="AI247" s="54">
        <v>0</v>
      </c>
      <c r="AJ247" s="54">
        <f t="shared" si="149"/>
        <v>0</v>
      </c>
      <c r="AK247" s="54">
        <f t="shared" si="137"/>
        <v>13.952</v>
      </c>
      <c r="AL247" s="54">
        <f t="shared" si="138"/>
        <v>1.548</v>
      </c>
      <c r="AM247" s="54">
        <f t="shared" si="139"/>
        <v>15.5</v>
      </c>
      <c r="AN247" s="54"/>
      <c r="AO247" s="54"/>
      <c r="AP247" s="54">
        <f t="shared" si="146"/>
        <v>0</v>
      </c>
      <c r="AQ247" s="54"/>
      <c r="AR247" s="54"/>
      <c r="AS247" s="54"/>
      <c r="AT247" s="54"/>
      <c r="AU247" s="101"/>
      <c r="AV247" s="101"/>
      <c r="AW247" s="54"/>
      <c r="AX247" s="54"/>
      <c r="AY247" s="54">
        <f t="shared" si="135"/>
        <v>0</v>
      </c>
      <c r="AZ247" s="54"/>
      <c r="BA247" s="54"/>
      <c r="BB247" s="54"/>
      <c r="BC247" s="54"/>
      <c r="BD247" s="54"/>
      <c r="BE247" s="106">
        <f t="shared" si="120"/>
        <v>11.772</v>
      </c>
      <c r="BF247" s="106">
        <f t="shared" si="121"/>
        <v>1.3080000000000001</v>
      </c>
      <c r="BG247" s="106">
        <f t="shared" si="122"/>
        <v>13.08</v>
      </c>
      <c r="BH247" s="106">
        <f t="shared" si="123"/>
        <v>0</v>
      </c>
      <c r="BI247" s="106">
        <f t="shared" si="124"/>
        <v>0</v>
      </c>
      <c r="BJ247" s="106">
        <f t="shared" si="125"/>
        <v>0</v>
      </c>
      <c r="BK247" s="106">
        <f t="shared" si="126"/>
        <v>0</v>
      </c>
      <c r="BL247" s="106">
        <f t="shared" si="127"/>
        <v>0</v>
      </c>
      <c r="BM247" s="106">
        <f t="shared" si="128"/>
        <v>2.1800000000000002</v>
      </c>
      <c r="BN247" s="106">
        <f t="shared" si="128"/>
        <v>0.24</v>
      </c>
      <c r="BO247" s="106">
        <f t="shared" si="129"/>
        <v>2.42</v>
      </c>
      <c r="BP247" s="106">
        <f t="shared" si="130"/>
        <v>13.952</v>
      </c>
      <c r="BQ247" s="106">
        <f t="shared" si="131"/>
        <v>1.548</v>
      </c>
      <c r="BR247" s="106">
        <f t="shared" si="132"/>
        <v>15.5</v>
      </c>
      <c r="BS247" s="54">
        <v>0</v>
      </c>
      <c r="BT247" s="54">
        <v>0</v>
      </c>
      <c r="BU247" s="54">
        <v>0</v>
      </c>
      <c r="BV247" s="54">
        <f t="shared" si="150"/>
        <v>0</v>
      </c>
      <c r="BW247" s="54">
        <v>0</v>
      </c>
      <c r="BX247" s="54">
        <v>0</v>
      </c>
      <c r="BY247" s="54">
        <v>0</v>
      </c>
      <c r="BZ247" s="54">
        <v>0</v>
      </c>
      <c r="CA247" s="54">
        <v>0</v>
      </c>
      <c r="CB247" s="54">
        <v>0</v>
      </c>
      <c r="CC247" s="54">
        <f t="shared" si="140"/>
        <v>0</v>
      </c>
      <c r="CD247" s="54">
        <f t="shared" si="141"/>
        <v>0</v>
      </c>
      <c r="CE247" s="54">
        <f t="shared" si="142"/>
        <v>0</v>
      </c>
      <c r="CF247" s="45"/>
      <c r="CG247" s="63" t="s">
        <v>51</v>
      </c>
    </row>
    <row r="248" spans="1:85" s="18" customFormat="1">
      <c r="A248" s="17"/>
      <c r="B248" s="28" t="s">
        <v>136</v>
      </c>
      <c r="C248" s="87"/>
      <c r="D248" s="2"/>
      <c r="E248" s="11"/>
      <c r="F248" s="4"/>
      <c r="G248" s="11"/>
      <c r="H248" s="32"/>
      <c r="I248" s="32">
        <f>SUM(I246:I247)</f>
        <v>18.5</v>
      </c>
      <c r="J248" s="32">
        <f t="shared" ref="J248:CE248" si="151">SUM(J246:J247)</f>
        <v>2</v>
      </c>
      <c r="K248" s="32">
        <f t="shared" si="151"/>
        <v>20.5</v>
      </c>
      <c r="L248" s="32">
        <f t="shared" si="151"/>
        <v>0</v>
      </c>
      <c r="M248" s="32">
        <f t="shared" si="151"/>
        <v>0</v>
      </c>
      <c r="N248" s="32" t="e">
        <f t="shared" si="151"/>
        <v>#REF!</v>
      </c>
      <c r="O248" s="32">
        <f t="shared" si="151"/>
        <v>2.09</v>
      </c>
      <c r="P248" s="32">
        <f t="shared" si="151"/>
        <v>0.79</v>
      </c>
      <c r="Q248" s="32">
        <f t="shared" si="151"/>
        <v>2.88</v>
      </c>
      <c r="R248" s="32">
        <f t="shared" si="151"/>
        <v>16.41</v>
      </c>
      <c r="S248" s="32">
        <f t="shared" si="151"/>
        <v>1.21</v>
      </c>
      <c r="T248" s="32">
        <f t="shared" si="151"/>
        <v>17.62</v>
      </c>
      <c r="U248" s="32">
        <f t="shared" si="151"/>
        <v>1.21</v>
      </c>
      <c r="V248" s="32">
        <f t="shared" si="151"/>
        <v>11.772</v>
      </c>
      <c r="W248" s="107">
        <f t="shared" si="151"/>
        <v>1.3080000000000001</v>
      </c>
      <c r="X248" s="32">
        <f t="shared" si="151"/>
        <v>13.08</v>
      </c>
      <c r="Y248" s="32">
        <f t="shared" si="151"/>
        <v>11.772</v>
      </c>
      <c r="Z248" s="107">
        <f t="shared" si="151"/>
        <v>1.3080000000000001</v>
      </c>
      <c r="AA248" s="32">
        <f t="shared" si="151"/>
        <v>13.08</v>
      </c>
      <c r="AB248" s="32">
        <f t="shared" si="151"/>
        <v>0</v>
      </c>
      <c r="AC248" s="32">
        <f t="shared" si="151"/>
        <v>0</v>
      </c>
      <c r="AD248" s="32">
        <f t="shared" si="151"/>
        <v>0</v>
      </c>
      <c r="AE248" s="32">
        <f t="shared" si="151"/>
        <v>3</v>
      </c>
      <c r="AF248" s="32">
        <f t="shared" si="151"/>
        <v>0.32999999999999996</v>
      </c>
      <c r="AG248" s="32">
        <f t="shared" si="151"/>
        <v>0</v>
      </c>
      <c r="AH248" s="32">
        <f t="shared" si="151"/>
        <v>0</v>
      </c>
      <c r="AI248" s="32">
        <f t="shared" si="151"/>
        <v>0</v>
      </c>
      <c r="AJ248" s="32">
        <f t="shared" si="151"/>
        <v>0</v>
      </c>
      <c r="AK248" s="32">
        <f t="shared" si="151"/>
        <v>14.772</v>
      </c>
      <c r="AL248" s="32">
        <f t="shared" si="151"/>
        <v>1.6380000000000001</v>
      </c>
      <c r="AM248" s="32">
        <f t="shared" si="151"/>
        <v>16.41</v>
      </c>
      <c r="AN248" s="32">
        <f t="shared" si="151"/>
        <v>0</v>
      </c>
      <c r="AO248" s="32">
        <f t="shared" si="151"/>
        <v>0</v>
      </c>
      <c r="AP248" s="32">
        <f t="shared" si="151"/>
        <v>0</v>
      </c>
      <c r="AQ248" s="32">
        <f t="shared" si="151"/>
        <v>0</v>
      </c>
      <c r="AR248" s="32">
        <f t="shared" si="151"/>
        <v>0</v>
      </c>
      <c r="AS248" s="32">
        <f t="shared" si="151"/>
        <v>0</v>
      </c>
      <c r="AT248" s="32">
        <f t="shared" si="151"/>
        <v>0</v>
      </c>
      <c r="AU248" s="32">
        <f t="shared" si="151"/>
        <v>0</v>
      </c>
      <c r="AV248" s="32"/>
      <c r="AW248" s="32">
        <f t="shared" si="151"/>
        <v>0</v>
      </c>
      <c r="AX248" s="32">
        <f t="shared" si="151"/>
        <v>0</v>
      </c>
      <c r="AY248" s="32">
        <f t="shared" si="151"/>
        <v>0</v>
      </c>
      <c r="AZ248" s="32">
        <f t="shared" si="151"/>
        <v>0</v>
      </c>
      <c r="BA248" s="32">
        <f t="shared" si="151"/>
        <v>0</v>
      </c>
      <c r="BB248" s="32">
        <f t="shared" si="151"/>
        <v>0</v>
      </c>
      <c r="BC248" s="32">
        <f t="shared" si="151"/>
        <v>0</v>
      </c>
      <c r="BD248" s="32">
        <f t="shared" si="151"/>
        <v>0</v>
      </c>
      <c r="BE248" s="106">
        <f t="shared" si="120"/>
        <v>11.772</v>
      </c>
      <c r="BF248" s="106">
        <f t="shared" si="121"/>
        <v>1.3080000000000001</v>
      </c>
      <c r="BG248" s="106">
        <f t="shared" si="122"/>
        <v>13.08</v>
      </c>
      <c r="BH248" s="106">
        <f t="shared" si="123"/>
        <v>0</v>
      </c>
      <c r="BI248" s="106">
        <f t="shared" si="124"/>
        <v>0</v>
      </c>
      <c r="BJ248" s="106">
        <f t="shared" si="125"/>
        <v>0</v>
      </c>
      <c r="BK248" s="106">
        <f t="shared" si="126"/>
        <v>0</v>
      </c>
      <c r="BL248" s="106">
        <f t="shared" si="127"/>
        <v>0</v>
      </c>
      <c r="BM248" s="106">
        <f t="shared" si="128"/>
        <v>3</v>
      </c>
      <c r="BN248" s="106">
        <f t="shared" si="128"/>
        <v>0.32999999999999996</v>
      </c>
      <c r="BO248" s="106">
        <f t="shared" si="129"/>
        <v>3.33</v>
      </c>
      <c r="BP248" s="106">
        <f t="shared" si="130"/>
        <v>14.772</v>
      </c>
      <c r="BQ248" s="106">
        <f t="shared" si="131"/>
        <v>1.6379999999999999</v>
      </c>
      <c r="BR248" s="106">
        <f t="shared" si="132"/>
        <v>16.41</v>
      </c>
      <c r="BS248" s="32">
        <f t="shared" si="151"/>
        <v>0</v>
      </c>
      <c r="BT248" s="32">
        <f t="shared" si="151"/>
        <v>0</v>
      </c>
      <c r="BU248" s="32">
        <f t="shared" si="151"/>
        <v>0</v>
      </c>
      <c r="BV248" s="32">
        <f t="shared" si="151"/>
        <v>0</v>
      </c>
      <c r="BW248" s="32">
        <f t="shared" si="151"/>
        <v>0</v>
      </c>
      <c r="BX248" s="32">
        <f t="shared" si="151"/>
        <v>0</v>
      </c>
      <c r="BY248" s="32">
        <f t="shared" si="151"/>
        <v>0</v>
      </c>
      <c r="BZ248" s="32">
        <f t="shared" si="151"/>
        <v>0</v>
      </c>
      <c r="CA248" s="32">
        <f t="shared" si="151"/>
        <v>0</v>
      </c>
      <c r="CB248" s="32">
        <f t="shared" si="151"/>
        <v>0</v>
      </c>
      <c r="CC248" s="32">
        <f t="shared" si="151"/>
        <v>0</v>
      </c>
      <c r="CD248" s="32">
        <f t="shared" si="151"/>
        <v>0</v>
      </c>
      <c r="CE248" s="32">
        <f t="shared" si="151"/>
        <v>0</v>
      </c>
      <c r="CF248" s="46"/>
      <c r="CG248" s="64"/>
    </row>
    <row r="249" spans="1:85">
      <c r="A249" s="17" t="s">
        <v>137</v>
      </c>
      <c r="B249" s="28" t="s">
        <v>138</v>
      </c>
      <c r="C249" s="87"/>
      <c r="D249" s="2"/>
      <c r="E249" s="11"/>
      <c r="F249" s="4"/>
      <c r="G249" s="11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107"/>
      <c r="X249" s="32"/>
      <c r="Y249" s="32"/>
      <c r="Z249" s="107"/>
      <c r="AA249" s="32"/>
      <c r="AB249" s="32"/>
      <c r="AC249" s="3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  <c r="AP249" s="32"/>
      <c r="AQ249" s="32"/>
      <c r="AR249" s="32"/>
      <c r="AS249" s="32"/>
      <c r="AT249" s="32"/>
      <c r="AU249" s="32"/>
      <c r="AV249" s="32"/>
      <c r="AW249" s="32"/>
      <c r="AX249" s="32"/>
      <c r="AY249" s="32"/>
      <c r="AZ249" s="32"/>
      <c r="BA249" s="32"/>
      <c r="BB249" s="32"/>
      <c r="BC249" s="32"/>
      <c r="BD249" s="32"/>
      <c r="BE249" s="106">
        <f t="shared" si="120"/>
        <v>0</v>
      </c>
      <c r="BF249" s="106">
        <f t="shared" si="121"/>
        <v>0</v>
      </c>
      <c r="BG249" s="106">
        <f t="shared" si="122"/>
        <v>0</v>
      </c>
      <c r="BH249" s="106">
        <f t="shared" si="123"/>
        <v>0</v>
      </c>
      <c r="BI249" s="106">
        <f t="shared" si="124"/>
        <v>0</v>
      </c>
      <c r="BJ249" s="106">
        <f t="shared" si="125"/>
        <v>0</v>
      </c>
      <c r="BK249" s="106">
        <f t="shared" si="126"/>
        <v>0</v>
      </c>
      <c r="BL249" s="106">
        <f t="shared" si="127"/>
        <v>0</v>
      </c>
      <c r="BM249" s="106">
        <f t="shared" si="128"/>
        <v>0</v>
      </c>
      <c r="BN249" s="106">
        <f t="shared" si="128"/>
        <v>0</v>
      </c>
      <c r="BO249" s="106">
        <f t="shared" si="129"/>
        <v>0</v>
      </c>
      <c r="BP249" s="106">
        <f t="shared" si="130"/>
        <v>0</v>
      </c>
      <c r="BQ249" s="106">
        <f t="shared" si="131"/>
        <v>0</v>
      </c>
      <c r="BR249" s="106">
        <f t="shared" si="132"/>
        <v>0</v>
      </c>
      <c r="BS249" s="32"/>
      <c r="BT249" s="32"/>
      <c r="BU249" s="32"/>
      <c r="BV249" s="32"/>
      <c r="BW249" s="32"/>
      <c r="BX249" s="32"/>
      <c r="BY249" s="32"/>
      <c r="BZ249" s="32"/>
      <c r="CA249" s="32"/>
      <c r="CB249" s="32"/>
      <c r="CC249" s="32"/>
      <c r="CD249" s="32"/>
      <c r="CE249" s="32"/>
      <c r="CF249" s="45"/>
      <c r="CG249" s="64"/>
    </row>
    <row r="250" spans="1:85" ht="31.5">
      <c r="A250" s="14">
        <v>1</v>
      </c>
      <c r="B250" s="27" t="s">
        <v>297</v>
      </c>
      <c r="C250" s="120" t="s">
        <v>796</v>
      </c>
      <c r="D250" s="2" t="s">
        <v>27</v>
      </c>
      <c r="E250" s="4" t="s">
        <v>28</v>
      </c>
      <c r="F250" s="4" t="s">
        <v>191</v>
      </c>
      <c r="G250" s="4" t="s">
        <v>201</v>
      </c>
      <c r="H250" s="29">
        <v>1.5</v>
      </c>
      <c r="I250" s="29">
        <v>1</v>
      </c>
      <c r="J250" s="29">
        <v>4</v>
      </c>
      <c r="K250" s="29">
        <f t="shared" si="144"/>
        <v>5</v>
      </c>
      <c r="L250" s="40" t="s">
        <v>30</v>
      </c>
      <c r="M250" s="40" t="s">
        <v>31</v>
      </c>
      <c r="N250" s="48" t="e">
        <f>IF(#REF!=0,"2018-19","2019-20")</f>
        <v>#REF!</v>
      </c>
      <c r="O250" s="29">
        <v>1</v>
      </c>
      <c r="P250" s="29">
        <v>0.75</v>
      </c>
      <c r="Q250" s="29">
        <f t="shared" si="136"/>
        <v>1.75</v>
      </c>
      <c r="R250" s="29">
        <f t="shared" si="145"/>
        <v>0</v>
      </c>
      <c r="S250" s="29">
        <f t="shared" si="145"/>
        <v>3.25</v>
      </c>
      <c r="T250" s="29">
        <f t="shared" si="143"/>
        <v>3.25</v>
      </c>
      <c r="U250" s="29">
        <v>3.25</v>
      </c>
      <c r="V250" s="29">
        <v>0</v>
      </c>
      <c r="W250" s="105">
        <v>0</v>
      </c>
      <c r="X250" s="54">
        <f t="shared" si="133"/>
        <v>0</v>
      </c>
      <c r="Y250" s="29">
        <v>0</v>
      </c>
      <c r="Z250" s="105">
        <v>0</v>
      </c>
      <c r="AA250" s="54">
        <f t="shared" si="134"/>
        <v>0</v>
      </c>
      <c r="AB250" s="54">
        <v>0</v>
      </c>
      <c r="AC250" s="54">
        <v>0</v>
      </c>
      <c r="AD250" s="54">
        <v>0</v>
      </c>
      <c r="AE250" s="54">
        <v>0</v>
      </c>
      <c r="AF250" s="54">
        <v>0</v>
      </c>
      <c r="AG250" s="54"/>
      <c r="AH250" s="54">
        <v>0</v>
      </c>
      <c r="AI250" s="54">
        <v>0</v>
      </c>
      <c r="AJ250" s="54">
        <f t="shared" ref="AJ250:AJ258" si="152">AH250+AI250</f>
        <v>0</v>
      </c>
      <c r="AK250" s="54">
        <f t="shared" si="137"/>
        <v>0</v>
      </c>
      <c r="AL250" s="54">
        <f t="shared" si="138"/>
        <v>0</v>
      </c>
      <c r="AM250" s="54">
        <f t="shared" si="139"/>
        <v>0</v>
      </c>
      <c r="AN250" s="54"/>
      <c r="AO250" s="54"/>
      <c r="AP250" s="54">
        <f t="shared" si="146"/>
        <v>0</v>
      </c>
      <c r="AQ250" s="54"/>
      <c r="AR250" s="54"/>
      <c r="AS250" s="54"/>
      <c r="AT250" s="54"/>
      <c r="AU250" s="101"/>
      <c r="AV250" s="101"/>
      <c r="AW250" s="54"/>
      <c r="AX250" s="54"/>
      <c r="AY250" s="54">
        <f t="shared" si="135"/>
        <v>0</v>
      </c>
      <c r="AZ250" s="54"/>
      <c r="BA250" s="54"/>
      <c r="BB250" s="54"/>
      <c r="BC250" s="54"/>
      <c r="BD250" s="54"/>
      <c r="BE250" s="106">
        <f t="shared" si="120"/>
        <v>0</v>
      </c>
      <c r="BF250" s="106">
        <f t="shared" si="121"/>
        <v>0</v>
      </c>
      <c r="BG250" s="106">
        <f t="shared" si="122"/>
        <v>0</v>
      </c>
      <c r="BH250" s="106">
        <f t="shared" si="123"/>
        <v>0</v>
      </c>
      <c r="BI250" s="106">
        <f t="shared" si="124"/>
        <v>0</v>
      </c>
      <c r="BJ250" s="106">
        <f t="shared" si="125"/>
        <v>0</v>
      </c>
      <c r="BK250" s="106">
        <f t="shared" si="126"/>
        <v>0</v>
      </c>
      <c r="BL250" s="106">
        <f t="shared" si="127"/>
        <v>0</v>
      </c>
      <c r="BM250" s="106">
        <f t="shared" si="128"/>
        <v>0</v>
      </c>
      <c r="BN250" s="106">
        <f t="shared" si="128"/>
        <v>0</v>
      </c>
      <c r="BO250" s="106">
        <f t="shared" si="129"/>
        <v>0</v>
      </c>
      <c r="BP250" s="106">
        <f t="shared" si="130"/>
        <v>0</v>
      </c>
      <c r="BQ250" s="106">
        <f t="shared" si="131"/>
        <v>0</v>
      </c>
      <c r="BR250" s="106">
        <f t="shared" si="132"/>
        <v>0</v>
      </c>
      <c r="BS250" s="54">
        <v>0.83</v>
      </c>
      <c r="BT250" s="54">
        <v>0</v>
      </c>
      <c r="BU250" s="54">
        <v>0</v>
      </c>
      <c r="BV250" s="54">
        <f t="shared" si="150"/>
        <v>0</v>
      </c>
      <c r="BW250" s="54">
        <v>0</v>
      </c>
      <c r="BX250" s="54">
        <v>0</v>
      </c>
      <c r="BY250" s="54">
        <v>0</v>
      </c>
      <c r="BZ250" s="54">
        <v>0</v>
      </c>
      <c r="CA250" s="54">
        <v>0</v>
      </c>
      <c r="CB250" s="54">
        <v>0</v>
      </c>
      <c r="CC250" s="54">
        <f t="shared" si="140"/>
        <v>0</v>
      </c>
      <c r="CD250" s="54">
        <f t="shared" si="141"/>
        <v>0</v>
      </c>
      <c r="CE250" s="54">
        <f t="shared" si="142"/>
        <v>0</v>
      </c>
      <c r="CF250" s="45"/>
      <c r="CG250" s="63" t="s">
        <v>40</v>
      </c>
    </row>
    <row r="251" spans="1:85" ht="31.5">
      <c r="A251" s="14">
        <v>2</v>
      </c>
      <c r="B251" s="27" t="s">
        <v>298</v>
      </c>
      <c r="C251" s="120" t="s">
        <v>796</v>
      </c>
      <c r="D251" s="2" t="s">
        <v>27</v>
      </c>
      <c r="E251" s="4" t="s">
        <v>28</v>
      </c>
      <c r="F251" s="4" t="s">
        <v>191</v>
      </c>
      <c r="G251" s="4" t="s">
        <v>191</v>
      </c>
      <c r="H251" s="29">
        <v>3</v>
      </c>
      <c r="I251" s="29">
        <v>1</v>
      </c>
      <c r="J251" s="29">
        <v>4</v>
      </c>
      <c r="K251" s="29">
        <f t="shared" si="144"/>
        <v>5</v>
      </c>
      <c r="L251" s="40" t="s">
        <v>30</v>
      </c>
      <c r="M251" s="40" t="s">
        <v>31</v>
      </c>
      <c r="N251" s="48" t="e">
        <f>IF(#REF!=0,"2018-19","2019-20")</f>
        <v>#REF!</v>
      </c>
      <c r="O251" s="29">
        <v>1</v>
      </c>
      <c r="P251" s="29">
        <v>2.61</v>
      </c>
      <c r="Q251" s="29">
        <f t="shared" si="136"/>
        <v>3.61</v>
      </c>
      <c r="R251" s="29">
        <f t="shared" si="145"/>
        <v>0</v>
      </c>
      <c r="S251" s="29">
        <f t="shared" si="145"/>
        <v>1.3900000000000001</v>
      </c>
      <c r="T251" s="29">
        <f t="shared" si="143"/>
        <v>1.3900000000000001</v>
      </c>
      <c r="U251" s="29">
        <v>1.3900000000000001</v>
      </c>
      <c r="V251" s="29">
        <v>0</v>
      </c>
      <c r="W251" s="105">
        <v>0</v>
      </c>
      <c r="X251" s="54">
        <f t="shared" si="133"/>
        <v>0</v>
      </c>
      <c r="Y251" s="29">
        <v>0</v>
      </c>
      <c r="Z251" s="105">
        <v>0</v>
      </c>
      <c r="AA251" s="54">
        <f t="shared" si="134"/>
        <v>0</v>
      </c>
      <c r="AB251" s="54">
        <v>0</v>
      </c>
      <c r="AC251" s="54">
        <v>0</v>
      </c>
      <c r="AD251" s="54">
        <v>0</v>
      </c>
      <c r="AE251" s="54">
        <v>0</v>
      </c>
      <c r="AF251" s="54">
        <v>0</v>
      </c>
      <c r="AG251" s="54"/>
      <c r="AH251" s="54">
        <v>0</v>
      </c>
      <c r="AI251" s="54">
        <v>0</v>
      </c>
      <c r="AJ251" s="54">
        <f t="shared" si="152"/>
        <v>0</v>
      </c>
      <c r="AK251" s="54">
        <f t="shared" si="137"/>
        <v>0</v>
      </c>
      <c r="AL251" s="54">
        <f t="shared" si="138"/>
        <v>0</v>
      </c>
      <c r="AM251" s="54">
        <f t="shared" si="139"/>
        <v>0</v>
      </c>
      <c r="AN251" s="54"/>
      <c r="AO251" s="54"/>
      <c r="AP251" s="54">
        <f t="shared" si="146"/>
        <v>0</v>
      </c>
      <c r="AQ251" s="54"/>
      <c r="AR251" s="54"/>
      <c r="AS251" s="54"/>
      <c r="AT251" s="54"/>
      <c r="AU251" s="101"/>
      <c r="AV251" s="101"/>
      <c r="AW251" s="54"/>
      <c r="AX251" s="54"/>
      <c r="AY251" s="54">
        <f t="shared" si="135"/>
        <v>0</v>
      </c>
      <c r="AZ251" s="54"/>
      <c r="BA251" s="54"/>
      <c r="BB251" s="54"/>
      <c r="BC251" s="54"/>
      <c r="BD251" s="54"/>
      <c r="BE251" s="106">
        <f t="shared" si="120"/>
        <v>0</v>
      </c>
      <c r="BF251" s="106">
        <f t="shared" si="121"/>
        <v>0</v>
      </c>
      <c r="BG251" s="106">
        <f t="shared" si="122"/>
        <v>0</v>
      </c>
      <c r="BH251" s="106">
        <f t="shared" si="123"/>
        <v>0</v>
      </c>
      <c r="BI251" s="106">
        <f t="shared" si="124"/>
        <v>0</v>
      </c>
      <c r="BJ251" s="106">
        <f t="shared" si="125"/>
        <v>0</v>
      </c>
      <c r="BK251" s="106">
        <f t="shared" si="126"/>
        <v>0</v>
      </c>
      <c r="BL251" s="106">
        <f t="shared" si="127"/>
        <v>0</v>
      </c>
      <c r="BM251" s="106">
        <f t="shared" si="128"/>
        <v>0</v>
      </c>
      <c r="BN251" s="106">
        <f t="shared" si="128"/>
        <v>0</v>
      </c>
      <c r="BO251" s="106">
        <f t="shared" si="129"/>
        <v>0</v>
      </c>
      <c r="BP251" s="106">
        <f t="shared" si="130"/>
        <v>0</v>
      </c>
      <c r="BQ251" s="106">
        <f t="shared" si="131"/>
        <v>0</v>
      </c>
      <c r="BR251" s="106">
        <f t="shared" si="132"/>
        <v>0</v>
      </c>
      <c r="BS251" s="54">
        <v>0</v>
      </c>
      <c r="BT251" s="54">
        <v>0</v>
      </c>
      <c r="BU251" s="54">
        <v>0</v>
      </c>
      <c r="BV251" s="54">
        <f t="shared" si="150"/>
        <v>0</v>
      </c>
      <c r="BW251" s="54">
        <v>0</v>
      </c>
      <c r="BX251" s="54">
        <v>0</v>
      </c>
      <c r="BY251" s="54">
        <v>0</v>
      </c>
      <c r="BZ251" s="54">
        <v>0</v>
      </c>
      <c r="CA251" s="54">
        <v>0</v>
      </c>
      <c r="CB251" s="54">
        <v>0</v>
      </c>
      <c r="CC251" s="54">
        <f t="shared" si="140"/>
        <v>0</v>
      </c>
      <c r="CD251" s="54">
        <f t="shared" si="141"/>
        <v>0</v>
      </c>
      <c r="CE251" s="54">
        <f t="shared" si="142"/>
        <v>0</v>
      </c>
      <c r="CF251" s="45"/>
      <c r="CG251" s="63" t="s">
        <v>33</v>
      </c>
    </row>
    <row r="252" spans="1:85" ht="47.25">
      <c r="A252" s="14">
        <v>3</v>
      </c>
      <c r="B252" s="27" t="s">
        <v>299</v>
      </c>
      <c r="C252" s="120" t="s">
        <v>796</v>
      </c>
      <c r="D252" s="2" t="s">
        <v>27</v>
      </c>
      <c r="E252" s="4" t="s">
        <v>28</v>
      </c>
      <c r="F252" s="4" t="s">
        <v>191</v>
      </c>
      <c r="G252" s="4" t="s">
        <v>232</v>
      </c>
      <c r="H252" s="29">
        <v>2</v>
      </c>
      <c r="I252" s="29">
        <v>1</v>
      </c>
      <c r="J252" s="29">
        <v>4</v>
      </c>
      <c r="K252" s="29">
        <f t="shared" si="144"/>
        <v>5</v>
      </c>
      <c r="L252" s="40" t="s">
        <v>30</v>
      </c>
      <c r="M252" s="40" t="s">
        <v>31</v>
      </c>
      <c r="N252" s="48" t="e">
        <f>IF(#REF!=0,"2018-19","2019-20")</f>
        <v>#REF!</v>
      </c>
      <c r="O252" s="29">
        <v>1</v>
      </c>
      <c r="P252" s="29">
        <v>0</v>
      </c>
      <c r="Q252" s="29">
        <f t="shared" si="136"/>
        <v>1</v>
      </c>
      <c r="R252" s="29">
        <f t="shared" si="145"/>
        <v>0</v>
      </c>
      <c r="S252" s="29">
        <f t="shared" si="145"/>
        <v>4</v>
      </c>
      <c r="T252" s="29">
        <f t="shared" si="143"/>
        <v>4</v>
      </c>
      <c r="U252" s="29">
        <v>4</v>
      </c>
      <c r="V252" s="29">
        <v>0</v>
      </c>
      <c r="W252" s="105">
        <v>0</v>
      </c>
      <c r="X252" s="54">
        <f t="shared" si="133"/>
        <v>0</v>
      </c>
      <c r="Y252" s="29">
        <v>0</v>
      </c>
      <c r="Z252" s="105">
        <v>0</v>
      </c>
      <c r="AA252" s="54">
        <f t="shared" si="134"/>
        <v>0</v>
      </c>
      <c r="AB252" s="54">
        <v>0</v>
      </c>
      <c r="AC252" s="54">
        <v>0</v>
      </c>
      <c r="AD252" s="54">
        <v>0</v>
      </c>
      <c r="AE252" s="54">
        <v>0</v>
      </c>
      <c r="AF252" s="54">
        <v>0</v>
      </c>
      <c r="AG252" s="54"/>
      <c r="AH252" s="54">
        <v>0</v>
      </c>
      <c r="AI252" s="54">
        <v>0</v>
      </c>
      <c r="AJ252" s="54">
        <f t="shared" si="152"/>
        <v>0</v>
      </c>
      <c r="AK252" s="54">
        <f t="shared" si="137"/>
        <v>0</v>
      </c>
      <c r="AL252" s="54">
        <f t="shared" si="138"/>
        <v>0</v>
      </c>
      <c r="AM252" s="54">
        <f t="shared" si="139"/>
        <v>0</v>
      </c>
      <c r="AN252" s="54"/>
      <c r="AO252" s="54"/>
      <c r="AP252" s="54">
        <f t="shared" si="146"/>
        <v>0</v>
      </c>
      <c r="AQ252" s="54"/>
      <c r="AR252" s="54"/>
      <c r="AS252" s="54"/>
      <c r="AT252" s="54"/>
      <c r="AU252" s="101"/>
      <c r="AV252" s="101"/>
      <c r="AW252" s="54"/>
      <c r="AX252" s="54"/>
      <c r="AY252" s="54">
        <f t="shared" si="135"/>
        <v>0</v>
      </c>
      <c r="AZ252" s="54"/>
      <c r="BA252" s="54"/>
      <c r="BB252" s="54"/>
      <c r="BC252" s="54"/>
      <c r="BD252" s="54"/>
      <c r="BE252" s="106">
        <f t="shared" si="120"/>
        <v>0</v>
      </c>
      <c r="BF252" s="106">
        <f t="shared" si="121"/>
        <v>0</v>
      </c>
      <c r="BG252" s="106">
        <f t="shared" si="122"/>
        <v>0</v>
      </c>
      <c r="BH252" s="106">
        <f t="shared" si="123"/>
        <v>0</v>
      </c>
      <c r="BI252" s="106">
        <f t="shared" si="124"/>
        <v>0</v>
      </c>
      <c r="BJ252" s="106">
        <f t="shared" si="125"/>
        <v>0</v>
      </c>
      <c r="BK252" s="106">
        <f t="shared" si="126"/>
        <v>0</v>
      </c>
      <c r="BL252" s="106">
        <f t="shared" si="127"/>
        <v>0</v>
      </c>
      <c r="BM252" s="106">
        <f t="shared" si="128"/>
        <v>0</v>
      </c>
      <c r="BN252" s="106">
        <f t="shared" si="128"/>
        <v>0</v>
      </c>
      <c r="BO252" s="106">
        <f t="shared" si="129"/>
        <v>0</v>
      </c>
      <c r="BP252" s="106">
        <f t="shared" si="130"/>
        <v>0</v>
      </c>
      <c r="BQ252" s="106">
        <f t="shared" si="131"/>
        <v>0</v>
      </c>
      <c r="BR252" s="106">
        <f t="shared" si="132"/>
        <v>0</v>
      </c>
      <c r="BS252" s="54">
        <v>0</v>
      </c>
      <c r="BT252" s="54">
        <v>0</v>
      </c>
      <c r="BU252" s="54">
        <v>0</v>
      </c>
      <c r="BV252" s="54">
        <f t="shared" si="150"/>
        <v>0</v>
      </c>
      <c r="BW252" s="54">
        <v>0</v>
      </c>
      <c r="BX252" s="54">
        <v>0</v>
      </c>
      <c r="BY252" s="54">
        <v>0</v>
      </c>
      <c r="BZ252" s="54">
        <v>0</v>
      </c>
      <c r="CA252" s="54">
        <v>0</v>
      </c>
      <c r="CB252" s="54">
        <v>0</v>
      </c>
      <c r="CC252" s="54">
        <f t="shared" si="140"/>
        <v>0</v>
      </c>
      <c r="CD252" s="54">
        <f t="shared" si="141"/>
        <v>0</v>
      </c>
      <c r="CE252" s="54">
        <f t="shared" si="142"/>
        <v>0</v>
      </c>
      <c r="CF252" s="45"/>
      <c r="CG252" s="63" t="s">
        <v>40</v>
      </c>
    </row>
    <row r="253" spans="1:85" ht="31.5">
      <c r="A253" s="14">
        <v>4</v>
      </c>
      <c r="B253" s="27" t="s">
        <v>300</v>
      </c>
      <c r="C253" s="120" t="s">
        <v>799</v>
      </c>
      <c r="D253" s="2" t="s">
        <v>27</v>
      </c>
      <c r="E253" s="4" t="s">
        <v>28</v>
      </c>
      <c r="F253" s="4" t="s">
        <v>191</v>
      </c>
      <c r="G253" s="4" t="s">
        <v>232</v>
      </c>
      <c r="H253" s="29">
        <v>2</v>
      </c>
      <c r="I253" s="29">
        <v>5.0599999999999996</v>
      </c>
      <c r="J253" s="29">
        <v>0</v>
      </c>
      <c r="K253" s="29">
        <f t="shared" si="144"/>
        <v>5.0599999999999996</v>
      </c>
      <c r="L253" s="40" t="s">
        <v>30</v>
      </c>
      <c r="M253" s="40" t="s">
        <v>48</v>
      </c>
      <c r="N253" s="48" t="e">
        <f>IF(#REF!=0,"2018-19","2019-20")</f>
        <v>#REF!</v>
      </c>
      <c r="O253" s="29">
        <v>1.4</v>
      </c>
      <c r="P253" s="29">
        <v>0</v>
      </c>
      <c r="Q253" s="29">
        <f t="shared" si="136"/>
        <v>1.4</v>
      </c>
      <c r="R253" s="29">
        <f t="shared" si="145"/>
        <v>3.6599999999999997</v>
      </c>
      <c r="S253" s="29">
        <f t="shared" si="145"/>
        <v>0</v>
      </c>
      <c r="T253" s="29">
        <f t="shared" si="143"/>
        <v>3.6599999999999997</v>
      </c>
      <c r="U253" s="29">
        <v>0</v>
      </c>
      <c r="V253" s="29">
        <v>3.2939999999999996</v>
      </c>
      <c r="W253" s="105">
        <v>0.36599999999999999</v>
      </c>
      <c r="X253" s="54">
        <f t="shared" si="133"/>
        <v>3.6599999999999997</v>
      </c>
      <c r="Y253" s="29">
        <v>3.2939999999999996</v>
      </c>
      <c r="Z253" s="105">
        <v>0.36599999999999999</v>
      </c>
      <c r="AA253" s="54">
        <f t="shared" si="134"/>
        <v>3.6599999999999997</v>
      </c>
      <c r="AB253" s="54">
        <v>0</v>
      </c>
      <c r="AC253" s="54">
        <v>0</v>
      </c>
      <c r="AD253" s="54">
        <v>0</v>
      </c>
      <c r="AE253" s="54">
        <v>0</v>
      </c>
      <c r="AF253" s="54">
        <v>0</v>
      </c>
      <c r="AG253" s="54"/>
      <c r="AH253" s="54">
        <v>0</v>
      </c>
      <c r="AI253" s="54">
        <v>0</v>
      </c>
      <c r="AJ253" s="54">
        <f t="shared" si="152"/>
        <v>0</v>
      </c>
      <c r="AK253" s="54">
        <f t="shared" si="137"/>
        <v>3.2939999999999996</v>
      </c>
      <c r="AL253" s="54">
        <f t="shared" si="138"/>
        <v>0.36599999999999999</v>
      </c>
      <c r="AM253" s="54">
        <f t="shared" si="139"/>
        <v>3.6599999999999997</v>
      </c>
      <c r="AN253" s="54"/>
      <c r="AO253" s="54"/>
      <c r="AP253" s="54">
        <f t="shared" si="146"/>
        <v>0</v>
      </c>
      <c r="AQ253" s="54"/>
      <c r="AR253" s="54"/>
      <c r="AS253" s="54"/>
      <c r="AT253" s="54"/>
      <c r="AU253" s="101"/>
      <c r="AV253" s="101"/>
      <c r="AW253" s="54"/>
      <c r="AX253" s="54"/>
      <c r="AY253" s="54">
        <f t="shared" si="135"/>
        <v>0</v>
      </c>
      <c r="AZ253" s="54"/>
      <c r="BA253" s="54"/>
      <c r="BB253" s="54"/>
      <c r="BC253" s="54"/>
      <c r="BD253" s="54"/>
      <c r="BE253" s="106">
        <f t="shared" si="120"/>
        <v>3.2939999999999996</v>
      </c>
      <c r="BF253" s="106">
        <f t="shared" si="121"/>
        <v>0.36599999999999999</v>
      </c>
      <c r="BG253" s="106">
        <f t="shared" si="122"/>
        <v>3.6599999999999997</v>
      </c>
      <c r="BH253" s="106">
        <f t="shared" si="123"/>
        <v>0</v>
      </c>
      <c r="BI253" s="106">
        <f t="shared" si="124"/>
        <v>0</v>
      </c>
      <c r="BJ253" s="106">
        <f t="shared" si="125"/>
        <v>0</v>
      </c>
      <c r="BK253" s="106">
        <f t="shared" si="126"/>
        <v>0</v>
      </c>
      <c r="BL253" s="106">
        <f t="shared" si="127"/>
        <v>0</v>
      </c>
      <c r="BM253" s="106">
        <f t="shared" si="128"/>
        <v>0</v>
      </c>
      <c r="BN253" s="106">
        <f t="shared" si="128"/>
        <v>0</v>
      </c>
      <c r="BO253" s="106">
        <f t="shared" si="129"/>
        <v>0</v>
      </c>
      <c r="BP253" s="106">
        <f t="shared" si="130"/>
        <v>3.2939999999999996</v>
      </c>
      <c r="BQ253" s="106">
        <f t="shared" si="131"/>
        <v>0.36599999999999999</v>
      </c>
      <c r="BR253" s="106">
        <f t="shared" si="132"/>
        <v>3.6599999999999997</v>
      </c>
      <c r="BS253" s="54">
        <v>0</v>
      </c>
      <c r="BT253" s="54">
        <v>0</v>
      </c>
      <c r="BU253" s="54">
        <v>0</v>
      </c>
      <c r="BV253" s="54">
        <f t="shared" si="150"/>
        <v>0</v>
      </c>
      <c r="BW253" s="54">
        <v>0</v>
      </c>
      <c r="BX253" s="54">
        <v>0</v>
      </c>
      <c r="BY253" s="54">
        <v>0</v>
      </c>
      <c r="BZ253" s="54">
        <v>0</v>
      </c>
      <c r="CA253" s="54">
        <v>0</v>
      </c>
      <c r="CB253" s="54">
        <v>0</v>
      </c>
      <c r="CC253" s="54">
        <f t="shared" si="140"/>
        <v>0</v>
      </c>
      <c r="CD253" s="54">
        <f t="shared" si="141"/>
        <v>0</v>
      </c>
      <c r="CE253" s="54">
        <f t="shared" si="142"/>
        <v>0</v>
      </c>
      <c r="CF253" s="45"/>
      <c r="CG253" s="63" t="s">
        <v>40</v>
      </c>
    </row>
    <row r="254" spans="1:85" ht="31.5">
      <c r="A254" s="14">
        <v>6</v>
      </c>
      <c r="B254" s="27" t="s">
        <v>301</v>
      </c>
      <c r="C254" s="120" t="s">
        <v>796</v>
      </c>
      <c r="D254" s="2" t="s">
        <v>27</v>
      </c>
      <c r="E254" s="1" t="s">
        <v>28</v>
      </c>
      <c r="F254" s="4" t="s">
        <v>191</v>
      </c>
      <c r="G254" s="1" t="s">
        <v>213</v>
      </c>
      <c r="H254" s="31">
        <v>3</v>
      </c>
      <c r="I254" s="29">
        <v>5</v>
      </c>
      <c r="J254" s="29">
        <v>5</v>
      </c>
      <c r="K254" s="29">
        <f t="shared" si="144"/>
        <v>10</v>
      </c>
      <c r="L254" s="40" t="s">
        <v>30</v>
      </c>
      <c r="M254" s="42" t="s">
        <v>31</v>
      </c>
      <c r="N254" s="48" t="e">
        <f>IF(#REF!=0,"2018-19","2019-20")</f>
        <v>#REF!</v>
      </c>
      <c r="O254" s="29">
        <v>2.95</v>
      </c>
      <c r="P254" s="29">
        <v>0</v>
      </c>
      <c r="Q254" s="29">
        <f t="shared" si="136"/>
        <v>2.95</v>
      </c>
      <c r="R254" s="29">
        <f t="shared" si="145"/>
        <v>2.0499999999999998</v>
      </c>
      <c r="S254" s="29">
        <f t="shared" si="145"/>
        <v>5</v>
      </c>
      <c r="T254" s="29">
        <f t="shared" si="143"/>
        <v>7.05</v>
      </c>
      <c r="U254" s="29">
        <v>5</v>
      </c>
      <c r="V254" s="29">
        <v>0</v>
      </c>
      <c r="W254" s="105">
        <v>0</v>
      </c>
      <c r="X254" s="54">
        <f t="shared" si="133"/>
        <v>0</v>
      </c>
      <c r="Y254" s="29">
        <v>0</v>
      </c>
      <c r="Z254" s="105">
        <v>0</v>
      </c>
      <c r="AA254" s="54">
        <f t="shared" si="134"/>
        <v>0</v>
      </c>
      <c r="AB254" s="54">
        <v>0</v>
      </c>
      <c r="AC254" s="54">
        <v>1.85</v>
      </c>
      <c r="AD254" s="54">
        <v>0.2</v>
      </c>
      <c r="AE254" s="54">
        <v>0</v>
      </c>
      <c r="AF254" s="54">
        <v>0</v>
      </c>
      <c r="AG254" s="54"/>
      <c r="AH254" s="54">
        <v>0</v>
      </c>
      <c r="AI254" s="54">
        <v>0</v>
      </c>
      <c r="AJ254" s="54">
        <f t="shared" si="152"/>
        <v>0</v>
      </c>
      <c r="AK254" s="54">
        <f t="shared" si="137"/>
        <v>1.85</v>
      </c>
      <c r="AL254" s="54">
        <f t="shared" si="138"/>
        <v>0.2</v>
      </c>
      <c r="AM254" s="54">
        <f t="shared" si="139"/>
        <v>2.0500000000000003</v>
      </c>
      <c r="AN254" s="54"/>
      <c r="AO254" s="54"/>
      <c r="AP254" s="54">
        <f t="shared" si="146"/>
        <v>0</v>
      </c>
      <c r="AQ254" s="54"/>
      <c r="AR254" s="54"/>
      <c r="AS254" s="54"/>
      <c r="AT254" s="54"/>
      <c r="AU254" s="101"/>
      <c r="AV254" s="101"/>
      <c r="AW254" s="54"/>
      <c r="AX254" s="54"/>
      <c r="AY254" s="54">
        <f t="shared" si="135"/>
        <v>0</v>
      </c>
      <c r="AZ254" s="54"/>
      <c r="BA254" s="54"/>
      <c r="BB254" s="54"/>
      <c r="BC254" s="54"/>
      <c r="BD254" s="54"/>
      <c r="BE254" s="106">
        <f t="shared" si="120"/>
        <v>0</v>
      </c>
      <c r="BF254" s="106">
        <f t="shared" si="121"/>
        <v>0</v>
      </c>
      <c r="BG254" s="106">
        <f t="shared" si="122"/>
        <v>0</v>
      </c>
      <c r="BH254" s="106">
        <f t="shared" si="123"/>
        <v>0</v>
      </c>
      <c r="BI254" s="106">
        <f t="shared" si="124"/>
        <v>0</v>
      </c>
      <c r="BJ254" s="106">
        <f t="shared" si="125"/>
        <v>1.85</v>
      </c>
      <c r="BK254" s="106">
        <f t="shared" si="126"/>
        <v>0.2</v>
      </c>
      <c r="BL254" s="106">
        <f t="shared" si="127"/>
        <v>2.0500000000000003</v>
      </c>
      <c r="BM254" s="106">
        <f t="shared" si="128"/>
        <v>0</v>
      </c>
      <c r="BN254" s="106">
        <f t="shared" si="128"/>
        <v>0</v>
      </c>
      <c r="BO254" s="106">
        <f t="shared" si="129"/>
        <v>0</v>
      </c>
      <c r="BP254" s="106">
        <f t="shared" si="130"/>
        <v>1.85</v>
      </c>
      <c r="BQ254" s="106">
        <f t="shared" si="131"/>
        <v>0.2</v>
      </c>
      <c r="BR254" s="106">
        <f t="shared" si="132"/>
        <v>2.0500000000000003</v>
      </c>
      <c r="BS254" s="54">
        <v>0</v>
      </c>
      <c r="BT254" s="54">
        <v>0</v>
      </c>
      <c r="BU254" s="54">
        <v>0</v>
      </c>
      <c r="BV254" s="54">
        <f t="shared" si="150"/>
        <v>0</v>
      </c>
      <c r="BW254" s="54">
        <v>0</v>
      </c>
      <c r="BX254" s="54">
        <v>0</v>
      </c>
      <c r="BY254" s="54">
        <v>0</v>
      </c>
      <c r="BZ254" s="54">
        <v>0</v>
      </c>
      <c r="CA254" s="54">
        <v>0</v>
      </c>
      <c r="CB254" s="54">
        <v>0</v>
      </c>
      <c r="CC254" s="54">
        <f t="shared" si="140"/>
        <v>0</v>
      </c>
      <c r="CD254" s="54">
        <f t="shared" si="141"/>
        <v>0</v>
      </c>
      <c r="CE254" s="54">
        <f t="shared" si="142"/>
        <v>0</v>
      </c>
      <c r="CF254" s="45"/>
      <c r="CG254" s="63" t="s">
        <v>40</v>
      </c>
    </row>
    <row r="255" spans="1:85" ht="31.5">
      <c r="A255" s="14">
        <v>7</v>
      </c>
      <c r="B255" s="27" t="s">
        <v>302</v>
      </c>
      <c r="C255" s="120" t="s">
        <v>796</v>
      </c>
      <c r="D255" s="2" t="s">
        <v>27</v>
      </c>
      <c r="E255" s="1" t="s">
        <v>28</v>
      </c>
      <c r="F255" s="4" t="s">
        <v>191</v>
      </c>
      <c r="G255" s="1" t="s">
        <v>232</v>
      </c>
      <c r="H255" s="31">
        <v>2</v>
      </c>
      <c r="I255" s="31">
        <v>2</v>
      </c>
      <c r="J255" s="29">
        <v>3</v>
      </c>
      <c r="K255" s="29">
        <f t="shared" si="144"/>
        <v>5</v>
      </c>
      <c r="L255" s="40" t="s">
        <v>57</v>
      </c>
      <c r="M255" s="42" t="s">
        <v>58</v>
      </c>
      <c r="N255" s="48" t="e">
        <f>IF(#REF!=0,"2018-19","2019-20")</f>
        <v>#REF!</v>
      </c>
      <c r="O255" s="29">
        <v>0</v>
      </c>
      <c r="P255" s="29">
        <v>0</v>
      </c>
      <c r="Q255" s="29">
        <f t="shared" si="136"/>
        <v>0</v>
      </c>
      <c r="R255" s="29">
        <f t="shared" si="145"/>
        <v>2</v>
      </c>
      <c r="S255" s="29">
        <f t="shared" si="145"/>
        <v>3</v>
      </c>
      <c r="T255" s="29">
        <f t="shared" si="143"/>
        <v>5</v>
      </c>
      <c r="U255" s="29">
        <v>3</v>
      </c>
      <c r="V255" s="29">
        <v>1.8</v>
      </c>
      <c r="W255" s="105">
        <v>0.2</v>
      </c>
      <c r="X255" s="54">
        <f t="shared" si="133"/>
        <v>2</v>
      </c>
      <c r="Y255" s="29">
        <v>1.8</v>
      </c>
      <c r="Z255" s="105">
        <v>0.2</v>
      </c>
      <c r="AA255" s="54">
        <f t="shared" si="134"/>
        <v>2</v>
      </c>
      <c r="AB255" s="54">
        <v>0</v>
      </c>
      <c r="AC255" s="54">
        <v>0</v>
      </c>
      <c r="AD255" s="54">
        <v>0</v>
      </c>
      <c r="AE255" s="54">
        <v>0</v>
      </c>
      <c r="AF255" s="54">
        <v>0</v>
      </c>
      <c r="AG255" s="54"/>
      <c r="AH255" s="54">
        <v>0</v>
      </c>
      <c r="AI255" s="54">
        <v>0</v>
      </c>
      <c r="AJ255" s="54">
        <f t="shared" si="152"/>
        <v>0</v>
      </c>
      <c r="AK255" s="54">
        <f t="shared" si="137"/>
        <v>1.8</v>
      </c>
      <c r="AL255" s="54">
        <f t="shared" si="138"/>
        <v>0.2</v>
      </c>
      <c r="AM255" s="54">
        <f t="shared" si="139"/>
        <v>2</v>
      </c>
      <c r="AN255" s="54"/>
      <c r="AO255" s="54"/>
      <c r="AP255" s="54">
        <f t="shared" si="146"/>
        <v>0</v>
      </c>
      <c r="AQ255" s="54"/>
      <c r="AR255" s="54"/>
      <c r="AS255" s="54"/>
      <c r="AT255" s="54"/>
      <c r="AU255" s="101"/>
      <c r="AV255" s="101"/>
      <c r="AW255" s="54"/>
      <c r="AX255" s="54"/>
      <c r="AY255" s="54">
        <f t="shared" si="135"/>
        <v>0</v>
      </c>
      <c r="AZ255" s="54"/>
      <c r="BA255" s="54"/>
      <c r="BB255" s="54"/>
      <c r="BC255" s="54"/>
      <c r="BD255" s="54"/>
      <c r="BE255" s="106">
        <f t="shared" si="120"/>
        <v>1.8</v>
      </c>
      <c r="BF255" s="106">
        <f t="shared" si="121"/>
        <v>0.2</v>
      </c>
      <c r="BG255" s="106">
        <f t="shared" si="122"/>
        <v>2</v>
      </c>
      <c r="BH255" s="106">
        <f t="shared" si="123"/>
        <v>0</v>
      </c>
      <c r="BI255" s="106">
        <f t="shared" si="124"/>
        <v>0</v>
      </c>
      <c r="BJ255" s="106">
        <f t="shared" si="125"/>
        <v>0</v>
      </c>
      <c r="BK255" s="106">
        <f t="shared" si="126"/>
        <v>0</v>
      </c>
      <c r="BL255" s="106">
        <f t="shared" si="127"/>
        <v>0</v>
      </c>
      <c r="BM255" s="106">
        <f t="shared" si="128"/>
        <v>0</v>
      </c>
      <c r="BN255" s="106">
        <f t="shared" si="128"/>
        <v>0</v>
      </c>
      <c r="BO255" s="106">
        <f t="shared" si="129"/>
        <v>0</v>
      </c>
      <c r="BP255" s="106">
        <f t="shared" si="130"/>
        <v>1.8</v>
      </c>
      <c r="BQ255" s="106">
        <f t="shared" si="131"/>
        <v>0.2</v>
      </c>
      <c r="BR255" s="106">
        <f t="shared" si="132"/>
        <v>2</v>
      </c>
      <c r="BS255" s="54">
        <v>0</v>
      </c>
      <c r="BT255" s="54">
        <v>0</v>
      </c>
      <c r="BU255" s="54">
        <v>0</v>
      </c>
      <c r="BV255" s="54">
        <f t="shared" si="150"/>
        <v>0</v>
      </c>
      <c r="BW255" s="54">
        <v>0</v>
      </c>
      <c r="BX255" s="54">
        <v>0</v>
      </c>
      <c r="BY255" s="54">
        <v>0</v>
      </c>
      <c r="BZ255" s="54">
        <v>0</v>
      </c>
      <c r="CA255" s="54">
        <v>0</v>
      </c>
      <c r="CB255" s="54">
        <v>0</v>
      </c>
      <c r="CC255" s="54">
        <f t="shared" si="140"/>
        <v>0</v>
      </c>
      <c r="CD255" s="54">
        <f t="shared" si="141"/>
        <v>0</v>
      </c>
      <c r="CE255" s="54">
        <f t="shared" si="142"/>
        <v>0</v>
      </c>
      <c r="CF255" s="45"/>
      <c r="CG255" s="63" t="s">
        <v>278</v>
      </c>
    </row>
    <row r="256" spans="1:85" ht="47.25">
      <c r="A256" s="14">
        <v>8</v>
      </c>
      <c r="B256" s="27" t="s">
        <v>303</v>
      </c>
      <c r="C256" s="120" t="s">
        <v>796</v>
      </c>
      <c r="D256" s="2" t="s">
        <v>27</v>
      </c>
      <c r="E256" s="1" t="s">
        <v>28</v>
      </c>
      <c r="F256" s="4" t="s">
        <v>191</v>
      </c>
      <c r="G256" s="1" t="s">
        <v>232</v>
      </c>
      <c r="H256" s="31">
        <v>2</v>
      </c>
      <c r="I256" s="31">
        <v>2</v>
      </c>
      <c r="J256" s="29">
        <v>3</v>
      </c>
      <c r="K256" s="29">
        <f t="shared" si="144"/>
        <v>5</v>
      </c>
      <c r="L256" s="40" t="s">
        <v>57</v>
      </c>
      <c r="M256" s="42" t="s">
        <v>58</v>
      </c>
      <c r="N256" s="48" t="e">
        <f>IF(#REF!=0,"2018-19","2019-20")</f>
        <v>#REF!</v>
      </c>
      <c r="O256" s="29">
        <v>0</v>
      </c>
      <c r="P256" s="29">
        <v>0</v>
      </c>
      <c r="Q256" s="29">
        <f t="shared" si="136"/>
        <v>0</v>
      </c>
      <c r="R256" s="29">
        <f t="shared" si="145"/>
        <v>2</v>
      </c>
      <c r="S256" s="29">
        <f t="shared" si="145"/>
        <v>3</v>
      </c>
      <c r="T256" s="29">
        <f t="shared" si="143"/>
        <v>5</v>
      </c>
      <c r="U256" s="29">
        <v>3</v>
      </c>
      <c r="V256" s="29">
        <v>1.8</v>
      </c>
      <c r="W256" s="105">
        <v>0.2</v>
      </c>
      <c r="X256" s="54">
        <f t="shared" si="133"/>
        <v>2</v>
      </c>
      <c r="Y256" s="29">
        <v>1.8</v>
      </c>
      <c r="Z256" s="105">
        <v>0.2</v>
      </c>
      <c r="AA256" s="54">
        <f t="shared" si="134"/>
        <v>2</v>
      </c>
      <c r="AB256" s="54">
        <v>0</v>
      </c>
      <c r="AC256" s="54">
        <v>0</v>
      </c>
      <c r="AD256" s="54">
        <v>0</v>
      </c>
      <c r="AE256" s="54">
        <v>0</v>
      </c>
      <c r="AF256" s="54">
        <v>0</v>
      </c>
      <c r="AG256" s="54"/>
      <c r="AH256" s="54">
        <v>0</v>
      </c>
      <c r="AI256" s="54">
        <v>0</v>
      </c>
      <c r="AJ256" s="54">
        <f t="shared" si="152"/>
        <v>0</v>
      </c>
      <c r="AK256" s="54">
        <f t="shared" si="137"/>
        <v>1.8</v>
      </c>
      <c r="AL256" s="54">
        <f t="shared" si="138"/>
        <v>0.2</v>
      </c>
      <c r="AM256" s="54">
        <f t="shared" si="139"/>
        <v>2</v>
      </c>
      <c r="AN256" s="54"/>
      <c r="AO256" s="54"/>
      <c r="AP256" s="54">
        <f t="shared" si="146"/>
        <v>0</v>
      </c>
      <c r="AQ256" s="54"/>
      <c r="AR256" s="54"/>
      <c r="AS256" s="54"/>
      <c r="AT256" s="54"/>
      <c r="AU256" s="101"/>
      <c r="AV256" s="101"/>
      <c r="AW256" s="54"/>
      <c r="AX256" s="54"/>
      <c r="AY256" s="54">
        <f t="shared" si="135"/>
        <v>0</v>
      </c>
      <c r="AZ256" s="54"/>
      <c r="BA256" s="54"/>
      <c r="BB256" s="54"/>
      <c r="BC256" s="54"/>
      <c r="BD256" s="54"/>
      <c r="BE256" s="106">
        <f t="shared" si="120"/>
        <v>1.8</v>
      </c>
      <c r="BF256" s="106">
        <f t="shared" si="121"/>
        <v>0.2</v>
      </c>
      <c r="BG256" s="106">
        <f t="shared" si="122"/>
        <v>2</v>
      </c>
      <c r="BH256" s="106">
        <f t="shared" si="123"/>
        <v>0</v>
      </c>
      <c r="BI256" s="106">
        <f t="shared" si="124"/>
        <v>0</v>
      </c>
      <c r="BJ256" s="106">
        <f t="shared" si="125"/>
        <v>0</v>
      </c>
      <c r="BK256" s="106">
        <f t="shared" si="126"/>
        <v>0</v>
      </c>
      <c r="BL256" s="106">
        <f t="shared" si="127"/>
        <v>0</v>
      </c>
      <c r="BM256" s="106">
        <f t="shared" si="128"/>
        <v>0</v>
      </c>
      <c r="BN256" s="106">
        <f t="shared" si="128"/>
        <v>0</v>
      </c>
      <c r="BO256" s="106">
        <f t="shared" si="129"/>
        <v>0</v>
      </c>
      <c r="BP256" s="106">
        <f t="shared" si="130"/>
        <v>1.8</v>
      </c>
      <c r="BQ256" s="106">
        <f t="shared" si="131"/>
        <v>0.2</v>
      </c>
      <c r="BR256" s="106">
        <f t="shared" si="132"/>
        <v>2</v>
      </c>
      <c r="BS256" s="54">
        <v>0</v>
      </c>
      <c r="BT256" s="54">
        <v>0</v>
      </c>
      <c r="BU256" s="54">
        <v>0</v>
      </c>
      <c r="BV256" s="54">
        <f t="shared" si="150"/>
        <v>0</v>
      </c>
      <c r="BW256" s="54">
        <v>0</v>
      </c>
      <c r="BX256" s="54">
        <v>0</v>
      </c>
      <c r="BY256" s="54">
        <v>0</v>
      </c>
      <c r="BZ256" s="54">
        <v>0</v>
      </c>
      <c r="CA256" s="54">
        <v>0</v>
      </c>
      <c r="CB256" s="54">
        <v>0</v>
      </c>
      <c r="CC256" s="54">
        <f t="shared" si="140"/>
        <v>0</v>
      </c>
      <c r="CD256" s="54">
        <f t="shared" si="141"/>
        <v>0</v>
      </c>
      <c r="CE256" s="54">
        <f t="shared" si="142"/>
        <v>0</v>
      </c>
      <c r="CF256" s="45"/>
      <c r="CG256" s="63" t="s">
        <v>278</v>
      </c>
    </row>
    <row r="257" spans="1:85" ht="31.5">
      <c r="A257" s="14">
        <v>9</v>
      </c>
      <c r="B257" s="27" t="s">
        <v>304</v>
      </c>
      <c r="C257" s="120" t="s">
        <v>796</v>
      </c>
      <c r="D257" s="2" t="s">
        <v>27</v>
      </c>
      <c r="E257" s="1" t="s">
        <v>28</v>
      </c>
      <c r="F257" s="4" t="s">
        <v>191</v>
      </c>
      <c r="G257" s="1" t="s">
        <v>207</v>
      </c>
      <c r="H257" s="31">
        <v>1.5</v>
      </c>
      <c r="I257" s="31">
        <v>2</v>
      </c>
      <c r="J257" s="29">
        <v>3</v>
      </c>
      <c r="K257" s="29">
        <f t="shared" si="144"/>
        <v>5</v>
      </c>
      <c r="L257" s="40" t="s">
        <v>57</v>
      </c>
      <c r="M257" s="42" t="s">
        <v>58</v>
      </c>
      <c r="N257" s="48" t="e">
        <f>IF(#REF!=0,"2018-19","2019-20")</f>
        <v>#REF!</v>
      </c>
      <c r="O257" s="29">
        <v>0</v>
      </c>
      <c r="P257" s="29">
        <v>0</v>
      </c>
      <c r="Q257" s="29">
        <f t="shared" si="136"/>
        <v>0</v>
      </c>
      <c r="R257" s="29">
        <f t="shared" si="145"/>
        <v>2</v>
      </c>
      <c r="S257" s="29">
        <f t="shared" si="145"/>
        <v>3</v>
      </c>
      <c r="T257" s="29">
        <f t="shared" si="143"/>
        <v>5</v>
      </c>
      <c r="U257" s="29">
        <v>3</v>
      </c>
      <c r="V257" s="29">
        <v>1.8</v>
      </c>
      <c r="W257" s="105">
        <v>0.2</v>
      </c>
      <c r="X257" s="54">
        <f t="shared" si="133"/>
        <v>2</v>
      </c>
      <c r="Y257" s="29">
        <v>1.8</v>
      </c>
      <c r="Z257" s="105">
        <v>0.2</v>
      </c>
      <c r="AA257" s="54">
        <f t="shared" si="134"/>
        <v>2</v>
      </c>
      <c r="AB257" s="54">
        <v>0</v>
      </c>
      <c r="AC257" s="54">
        <v>0</v>
      </c>
      <c r="AD257" s="54">
        <v>0</v>
      </c>
      <c r="AE257" s="54">
        <v>0</v>
      </c>
      <c r="AF257" s="54">
        <v>0</v>
      </c>
      <c r="AG257" s="54"/>
      <c r="AH257" s="54">
        <v>0</v>
      </c>
      <c r="AI257" s="54">
        <v>0</v>
      </c>
      <c r="AJ257" s="54">
        <f t="shared" si="152"/>
        <v>0</v>
      </c>
      <c r="AK257" s="54">
        <f t="shared" si="137"/>
        <v>1.8</v>
      </c>
      <c r="AL257" s="54">
        <f t="shared" si="138"/>
        <v>0.2</v>
      </c>
      <c r="AM257" s="54">
        <f t="shared" si="139"/>
        <v>2</v>
      </c>
      <c r="AN257" s="54"/>
      <c r="AO257" s="54"/>
      <c r="AP257" s="54">
        <f t="shared" si="146"/>
        <v>0</v>
      </c>
      <c r="AQ257" s="54"/>
      <c r="AR257" s="54"/>
      <c r="AS257" s="54"/>
      <c r="AT257" s="54"/>
      <c r="AU257" s="101"/>
      <c r="AV257" s="101"/>
      <c r="AW257" s="54"/>
      <c r="AX257" s="54"/>
      <c r="AY257" s="54">
        <f t="shared" si="135"/>
        <v>0</v>
      </c>
      <c r="AZ257" s="54"/>
      <c r="BA257" s="54"/>
      <c r="BB257" s="54"/>
      <c r="BC257" s="54"/>
      <c r="BD257" s="54"/>
      <c r="BE257" s="106">
        <f t="shared" si="120"/>
        <v>1.8</v>
      </c>
      <c r="BF257" s="106">
        <f t="shared" si="121"/>
        <v>0.2</v>
      </c>
      <c r="BG257" s="106">
        <f t="shared" si="122"/>
        <v>2</v>
      </c>
      <c r="BH257" s="106">
        <f t="shared" si="123"/>
        <v>0</v>
      </c>
      <c r="BI257" s="106">
        <f t="shared" si="124"/>
        <v>0</v>
      </c>
      <c r="BJ257" s="106">
        <f t="shared" si="125"/>
        <v>0</v>
      </c>
      <c r="BK257" s="106">
        <f t="shared" si="126"/>
        <v>0</v>
      </c>
      <c r="BL257" s="106">
        <f t="shared" si="127"/>
        <v>0</v>
      </c>
      <c r="BM257" s="106">
        <f t="shared" si="128"/>
        <v>0</v>
      </c>
      <c r="BN257" s="106">
        <f t="shared" si="128"/>
        <v>0</v>
      </c>
      <c r="BO257" s="106">
        <f t="shared" si="129"/>
        <v>0</v>
      </c>
      <c r="BP257" s="106">
        <f t="shared" si="130"/>
        <v>1.8</v>
      </c>
      <c r="BQ257" s="106">
        <f t="shared" si="131"/>
        <v>0.2</v>
      </c>
      <c r="BR257" s="106">
        <f t="shared" si="132"/>
        <v>2</v>
      </c>
      <c r="BS257" s="54">
        <v>0</v>
      </c>
      <c r="BT257" s="54">
        <v>0</v>
      </c>
      <c r="BU257" s="54">
        <v>0</v>
      </c>
      <c r="BV257" s="54">
        <v>0</v>
      </c>
      <c r="BW257" s="54">
        <v>0</v>
      </c>
      <c r="BX257" s="54">
        <v>0</v>
      </c>
      <c r="BY257" s="54">
        <v>0</v>
      </c>
      <c r="BZ257" s="54">
        <v>0</v>
      </c>
      <c r="CA257" s="54">
        <v>0</v>
      </c>
      <c r="CB257" s="54">
        <v>0</v>
      </c>
      <c r="CC257" s="54">
        <f t="shared" si="140"/>
        <v>0</v>
      </c>
      <c r="CD257" s="54">
        <f t="shared" si="141"/>
        <v>0</v>
      </c>
      <c r="CE257" s="54">
        <f t="shared" si="142"/>
        <v>0</v>
      </c>
      <c r="CF257" s="45"/>
      <c r="CG257" s="63" t="s">
        <v>278</v>
      </c>
    </row>
    <row r="258" spans="1:85" ht="47.25">
      <c r="A258" s="14">
        <v>10</v>
      </c>
      <c r="B258" s="27" t="s">
        <v>305</v>
      </c>
      <c r="C258" s="120" t="s">
        <v>796</v>
      </c>
      <c r="D258" s="2" t="s">
        <v>27</v>
      </c>
      <c r="E258" s="1" t="s">
        <v>28</v>
      </c>
      <c r="F258" s="4" t="s">
        <v>191</v>
      </c>
      <c r="G258" s="1" t="s">
        <v>207</v>
      </c>
      <c r="H258" s="31">
        <v>1.5</v>
      </c>
      <c r="I258" s="31">
        <v>2</v>
      </c>
      <c r="J258" s="29">
        <v>3</v>
      </c>
      <c r="K258" s="29">
        <f t="shared" si="144"/>
        <v>5</v>
      </c>
      <c r="L258" s="40" t="s">
        <v>57</v>
      </c>
      <c r="M258" s="42" t="s">
        <v>58</v>
      </c>
      <c r="N258" s="48" t="e">
        <f>IF(#REF!=0,"2018-19","2019-20")</f>
        <v>#REF!</v>
      </c>
      <c r="O258" s="29">
        <v>0</v>
      </c>
      <c r="P258" s="29">
        <v>0</v>
      </c>
      <c r="Q258" s="29">
        <f t="shared" si="136"/>
        <v>0</v>
      </c>
      <c r="R258" s="29">
        <f t="shared" si="145"/>
        <v>2</v>
      </c>
      <c r="S258" s="29">
        <f t="shared" si="145"/>
        <v>3</v>
      </c>
      <c r="T258" s="29">
        <f t="shared" si="143"/>
        <v>5</v>
      </c>
      <c r="U258" s="29">
        <v>3</v>
      </c>
      <c r="V258" s="29">
        <v>1.8</v>
      </c>
      <c r="W258" s="105">
        <v>0.2</v>
      </c>
      <c r="X258" s="54">
        <f t="shared" si="133"/>
        <v>2</v>
      </c>
      <c r="Y258" s="29">
        <v>1.8</v>
      </c>
      <c r="Z258" s="105">
        <v>0.2</v>
      </c>
      <c r="AA258" s="54">
        <f t="shared" si="134"/>
        <v>2</v>
      </c>
      <c r="AB258" s="54">
        <v>0</v>
      </c>
      <c r="AC258" s="54">
        <v>0</v>
      </c>
      <c r="AD258" s="54">
        <v>0</v>
      </c>
      <c r="AE258" s="54">
        <v>0</v>
      </c>
      <c r="AF258" s="54">
        <v>0</v>
      </c>
      <c r="AG258" s="54"/>
      <c r="AH258" s="54">
        <v>0</v>
      </c>
      <c r="AI258" s="54">
        <v>0</v>
      </c>
      <c r="AJ258" s="54">
        <f t="shared" si="152"/>
        <v>0</v>
      </c>
      <c r="AK258" s="54">
        <f t="shared" si="137"/>
        <v>1.8</v>
      </c>
      <c r="AL258" s="54">
        <f t="shared" si="138"/>
        <v>0.2</v>
      </c>
      <c r="AM258" s="54">
        <f t="shared" si="139"/>
        <v>2</v>
      </c>
      <c r="AN258" s="54"/>
      <c r="AO258" s="54"/>
      <c r="AP258" s="54">
        <f t="shared" si="146"/>
        <v>0</v>
      </c>
      <c r="AQ258" s="54"/>
      <c r="AR258" s="54"/>
      <c r="AS258" s="54"/>
      <c r="AT258" s="54"/>
      <c r="AU258" s="101"/>
      <c r="AV258" s="101"/>
      <c r="AW258" s="54"/>
      <c r="AX258" s="54"/>
      <c r="AY258" s="54">
        <f t="shared" si="135"/>
        <v>0</v>
      </c>
      <c r="AZ258" s="54"/>
      <c r="BA258" s="54"/>
      <c r="BB258" s="54"/>
      <c r="BC258" s="54"/>
      <c r="BD258" s="54"/>
      <c r="BE258" s="106">
        <f t="shared" si="120"/>
        <v>1.8</v>
      </c>
      <c r="BF258" s="106">
        <f t="shared" si="121"/>
        <v>0.2</v>
      </c>
      <c r="BG258" s="106">
        <f t="shared" si="122"/>
        <v>2</v>
      </c>
      <c r="BH258" s="106">
        <f t="shared" si="123"/>
        <v>0</v>
      </c>
      <c r="BI258" s="106">
        <f t="shared" si="124"/>
        <v>0</v>
      </c>
      <c r="BJ258" s="106">
        <f t="shared" si="125"/>
        <v>0</v>
      </c>
      <c r="BK258" s="106">
        <f t="shared" si="126"/>
        <v>0</v>
      </c>
      <c r="BL258" s="106">
        <f t="shared" si="127"/>
        <v>0</v>
      </c>
      <c r="BM258" s="106">
        <f t="shared" si="128"/>
        <v>0</v>
      </c>
      <c r="BN258" s="106">
        <f t="shared" si="128"/>
        <v>0</v>
      </c>
      <c r="BO258" s="106">
        <f t="shared" si="129"/>
        <v>0</v>
      </c>
      <c r="BP258" s="106">
        <f t="shared" si="130"/>
        <v>1.8</v>
      </c>
      <c r="BQ258" s="106">
        <f t="shared" si="131"/>
        <v>0.2</v>
      </c>
      <c r="BR258" s="106">
        <f t="shared" si="132"/>
        <v>2</v>
      </c>
      <c r="BS258" s="54">
        <v>0</v>
      </c>
      <c r="BT258" s="54">
        <v>0</v>
      </c>
      <c r="BU258" s="54">
        <v>0</v>
      </c>
      <c r="BV258" s="54">
        <v>0</v>
      </c>
      <c r="BW258" s="54">
        <v>0</v>
      </c>
      <c r="BX258" s="54">
        <v>0</v>
      </c>
      <c r="BY258" s="54">
        <v>0</v>
      </c>
      <c r="BZ258" s="54">
        <v>0</v>
      </c>
      <c r="CA258" s="54">
        <v>0</v>
      </c>
      <c r="CB258" s="54">
        <v>0</v>
      </c>
      <c r="CC258" s="54">
        <f t="shared" si="140"/>
        <v>0</v>
      </c>
      <c r="CD258" s="54">
        <f t="shared" si="141"/>
        <v>0</v>
      </c>
      <c r="CE258" s="54">
        <f t="shared" si="142"/>
        <v>0</v>
      </c>
      <c r="CF258" s="45"/>
      <c r="CG258" s="63" t="s">
        <v>278</v>
      </c>
    </row>
    <row r="259" spans="1:85" s="18" customFormat="1">
      <c r="A259" s="17"/>
      <c r="B259" s="28" t="s">
        <v>150</v>
      </c>
      <c r="C259" s="87"/>
      <c r="D259" s="2"/>
      <c r="E259" s="11"/>
      <c r="F259" s="4"/>
      <c r="G259" s="11"/>
      <c r="H259" s="32"/>
      <c r="I259" s="32">
        <f>SUM(I250:I258)</f>
        <v>21.06</v>
      </c>
      <c r="J259" s="32">
        <f t="shared" ref="J259:CE259" si="153">SUM(J250:J258)</f>
        <v>29</v>
      </c>
      <c r="K259" s="32">
        <f t="shared" si="153"/>
        <v>50.06</v>
      </c>
      <c r="L259" s="32">
        <f t="shared" si="153"/>
        <v>0</v>
      </c>
      <c r="M259" s="32">
        <f t="shared" si="153"/>
        <v>0</v>
      </c>
      <c r="N259" s="32" t="e">
        <f t="shared" si="153"/>
        <v>#REF!</v>
      </c>
      <c r="O259" s="32">
        <f t="shared" si="153"/>
        <v>7.3500000000000005</v>
      </c>
      <c r="P259" s="32">
        <f t="shared" si="153"/>
        <v>3.36</v>
      </c>
      <c r="Q259" s="32">
        <f t="shared" si="153"/>
        <v>10.71</v>
      </c>
      <c r="R259" s="32">
        <f t="shared" si="153"/>
        <v>13.709999999999999</v>
      </c>
      <c r="S259" s="32">
        <f t="shared" si="153"/>
        <v>25.64</v>
      </c>
      <c r="T259" s="32">
        <f t="shared" si="153"/>
        <v>39.35</v>
      </c>
      <c r="U259" s="32">
        <f t="shared" si="153"/>
        <v>25.64</v>
      </c>
      <c r="V259" s="32">
        <f t="shared" si="153"/>
        <v>10.494</v>
      </c>
      <c r="W259" s="107">
        <f t="shared" si="153"/>
        <v>1.1659999999999999</v>
      </c>
      <c r="X259" s="32">
        <f t="shared" si="153"/>
        <v>11.66</v>
      </c>
      <c r="Y259" s="32">
        <f t="shared" si="153"/>
        <v>10.494</v>
      </c>
      <c r="Z259" s="107">
        <f t="shared" si="153"/>
        <v>1.1659999999999999</v>
      </c>
      <c r="AA259" s="32">
        <f t="shared" si="153"/>
        <v>11.66</v>
      </c>
      <c r="AB259" s="32">
        <f t="shared" si="153"/>
        <v>0</v>
      </c>
      <c r="AC259" s="32">
        <f t="shared" si="153"/>
        <v>1.85</v>
      </c>
      <c r="AD259" s="32">
        <f t="shared" si="153"/>
        <v>0.2</v>
      </c>
      <c r="AE259" s="32">
        <f t="shared" si="153"/>
        <v>0</v>
      </c>
      <c r="AF259" s="32">
        <f t="shared" si="153"/>
        <v>0</v>
      </c>
      <c r="AG259" s="32">
        <f t="shared" si="153"/>
        <v>0</v>
      </c>
      <c r="AH259" s="32">
        <f t="shared" si="153"/>
        <v>0</v>
      </c>
      <c r="AI259" s="32">
        <f t="shared" si="153"/>
        <v>0</v>
      </c>
      <c r="AJ259" s="32">
        <f t="shared" si="153"/>
        <v>0</v>
      </c>
      <c r="AK259" s="32">
        <f t="shared" si="153"/>
        <v>12.344000000000001</v>
      </c>
      <c r="AL259" s="32">
        <f t="shared" si="153"/>
        <v>1.3659999999999999</v>
      </c>
      <c r="AM259" s="32">
        <f t="shared" si="153"/>
        <v>13.71</v>
      </c>
      <c r="AN259" s="32">
        <f t="shared" si="153"/>
        <v>0</v>
      </c>
      <c r="AO259" s="32">
        <f t="shared" si="153"/>
        <v>0</v>
      </c>
      <c r="AP259" s="32">
        <f t="shared" si="153"/>
        <v>0</v>
      </c>
      <c r="AQ259" s="32">
        <f t="shared" si="153"/>
        <v>0</v>
      </c>
      <c r="AR259" s="32">
        <f t="shared" si="153"/>
        <v>0</v>
      </c>
      <c r="AS259" s="32">
        <f t="shared" si="153"/>
        <v>0</v>
      </c>
      <c r="AT259" s="32">
        <f t="shared" si="153"/>
        <v>0</v>
      </c>
      <c r="AU259" s="32">
        <f t="shared" si="153"/>
        <v>0</v>
      </c>
      <c r="AV259" s="32"/>
      <c r="AW259" s="32">
        <f t="shared" si="153"/>
        <v>0</v>
      </c>
      <c r="AX259" s="32">
        <f t="shared" si="153"/>
        <v>0</v>
      </c>
      <c r="AY259" s="32">
        <f t="shared" si="153"/>
        <v>0</v>
      </c>
      <c r="AZ259" s="32">
        <f t="shared" si="153"/>
        <v>0</v>
      </c>
      <c r="BA259" s="32">
        <f t="shared" si="153"/>
        <v>0</v>
      </c>
      <c r="BB259" s="32">
        <f t="shared" si="153"/>
        <v>0</v>
      </c>
      <c r="BC259" s="32">
        <f t="shared" si="153"/>
        <v>0</v>
      </c>
      <c r="BD259" s="32">
        <f t="shared" si="153"/>
        <v>0</v>
      </c>
      <c r="BE259" s="106">
        <f t="shared" si="120"/>
        <v>10.494</v>
      </c>
      <c r="BF259" s="106">
        <f t="shared" si="121"/>
        <v>1.1659999999999999</v>
      </c>
      <c r="BG259" s="106">
        <f t="shared" si="122"/>
        <v>11.66</v>
      </c>
      <c r="BH259" s="106">
        <f t="shared" si="123"/>
        <v>0</v>
      </c>
      <c r="BI259" s="106">
        <f t="shared" si="124"/>
        <v>0</v>
      </c>
      <c r="BJ259" s="106">
        <f t="shared" si="125"/>
        <v>1.85</v>
      </c>
      <c r="BK259" s="106">
        <f t="shared" si="126"/>
        <v>0.2</v>
      </c>
      <c r="BL259" s="106">
        <f t="shared" si="127"/>
        <v>2.0500000000000003</v>
      </c>
      <c r="BM259" s="106">
        <f t="shared" si="128"/>
        <v>0</v>
      </c>
      <c r="BN259" s="106">
        <f t="shared" si="128"/>
        <v>0</v>
      </c>
      <c r="BO259" s="106">
        <f t="shared" si="129"/>
        <v>0</v>
      </c>
      <c r="BP259" s="106">
        <f t="shared" si="130"/>
        <v>12.343999999999999</v>
      </c>
      <c r="BQ259" s="106">
        <f t="shared" si="131"/>
        <v>1.3659999999999999</v>
      </c>
      <c r="BR259" s="106">
        <f t="shared" si="132"/>
        <v>13.709999999999999</v>
      </c>
      <c r="BS259" s="32">
        <f t="shared" si="153"/>
        <v>0.83</v>
      </c>
      <c r="BT259" s="32">
        <f t="shared" si="153"/>
        <v>0</v>
      </c>
      <c r="BU259" s="32">
        <f t="shared" si="153"/>
        <v>0</v>
      </c>
      <c r="BV259" s="32">
        <f t="shared" si="153"/>
        <v>0</v>
      </c>
      <c r="BW259" s="32">
        <f t="shared" si="153"/>
        <v>0</v>
      </c>
      <c r="BX259" s="32">
        <f t="shared" si="153"/>
        <v>0</v>
      </c>
      <c r="BY259" s="32">
        <f t="shared" si="153"/>
        <v>0</v>
      </c>
      <c r="BZ259" s="32">
        <f t="shared" si="153"/>
        <v>0</v>
      </c>
      <c r="CA259" s="32">
        <f t="shared" si="153"/>
        <v>0</v>
      </c>
      <c r="CB259" s="32">
        <f t="shared" si="153"/>
        <v>0</v>
      </c>
      <c r="CC259" s="32">
        <f t="shared" si="153"/>
        <v>0</v>
      </c>
      <c r="CD259" s="32">
        <f t="shared" si="153"/>
        <v>0</v>
      </c>
      <c r="CE259" s="32">
        <f t="shared" si="153"/>
        <v>0</v>
      </c>
      <c r="CF259" s="46"/>
      <c r="CG259" s="64"/>
    </row>
    <row r="260" spans="1:85">
      <c r="A260" s="17" t="s">
        <v>151</v>
      </c>
      <c r="B260" s="28" t="s">
        <v>152</v>
      </c>
      <c r="C260" s="87"/>
      <c r="D260" s="2"/>
      <c r="E260" s="11"/>
      <c r="F260" s="4"/>
      <c r="G260" s="11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107"/>
      <c r="X260" s="32"/>
      <c r="Y260" s="32"/>
      <c r="Z260" s="107"/>
      <c r="AA260" s="32"/>
      <c r="AB260" s="32"/>
      <c r="AC260" s="32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32"/>
      <c r="AO260" s="32"/>
      <c r="AP260" s="32"/>
      <c r="AQ260" s="32"/>
      <c r="AR260" s="32"/>
      <c r="AS260" s="32"/>
      <c r="AT260" s="32"/>
      <c r="AU260" s="32"/>
      <c r="AV260" s="32"/>
      <c r="AW260" s="32"/>
      <c r="AX260" s="32"/>
      <c r="AY260" s="32"/>
      <c r="AZ260" s="32"/>
      <c r="BA260" s="32"/>
      <c r="BB260" s="32"/>
      <c r="BC260" s="32"/>
      <c r="BD260" s="32"/>
      <c r="BE260" s="106">
        <f t="shared" si="120"/>
        <v>0</v>
      </c>
      <c r="BF260" s="106">
        <f t="shared" si="121"/>
        <v>0</v>
      </c>
      <c r="BG260" s="106">
        <f t="shared" si="122"/>
        <v>0</v>
      </c>
      <c r="BH260" s="106">
        <f t="shared" si="123"/>
        <v>0</v>
      </c>
      <c r="BI260" s="106">
        <f t="shared" si="124"/>
        <v>0</v>
      </c>
      <c r="BJ260" s="106">
        <f t="shared" si="125"/>
        <v>0</v>
      </c>
      <c r="BK260" s="106">
        <f t="shared" si="126"/>
        <v>0</v>
      </c>
      <c r="BL260" s="106">
        <f t="shared" si="127"/>
        <v>0</v>
      </c>
      <c r="BM260" s="106">
        <f t="shared" si="128"/>
        <v>0</v>
      </c>
      <c r="BN260" s="106">
        <f t="shared" si="128"/>
        <v>0</v>
      </c>
      <c r="BO260" s="106">
        <f t="shared" si="129"/>
        <v>0</v>
      </c>
      <c r="BP260" s="106">
        <f t="shared" si="130"/>
        <v>0</v>
      </c>
      <c r="BQ260" s="106">
        <f t="shared" si="131"/>
        <v>0</v>
      </c>
      <c r="BR260" s="106">
        <f t="shared" si="132"/>
        <v>0</v>
      </c>
      <c r="BS260" s="32"/>
      <c r="BT260" s="32"/>
      <c r="BU260" s="32"/>
      <c r="BV260" s="32"/>
      <c r="BW260" s="32"/>
      <c r="BX260" s="32"/>
      <c r="BY260" s="32"/>
      <c r="BZ260" s="32"/>
      <c r="CA260" s="32"/>
      <c r="CB260" s="32"/>
      <c r="CC260" s="32"/>
      <c r="CD260" s="32"/>
      <c r="CE260" s="32"/>
      <c r="CF260" s="45"/>
      <c r="CG260" s="64"/>
    </row>
    <row r="261" spans="1:85" ht="47.25">
      <c r="A261" s="14">
        <v>1</v>
      </c>
      <c r="B261" s="27" t="s">
        <v>306</v>
      </c>
      <c r="C261" s="120" t="s">
        <v>796</v>
      </c>
      <c r="D261" s="2" t="s">
        <v>27</v>
      </c>
      <c r="E261" s="4" t="s">
        <v>28</v>
      </c>
      <c r="F261" s="4" t="s">
        <v>191</v>
      </c>
      <c r="G261" s="4" t="s">
        <v>199</v>
      </c>
      <c r="H261" s="29">
        <v>2</v>
      </c>
      <c r="I261" s="29">
        <v>1</v>
      </c>
      <c r="J261" s="29">
        <v>4</v>
      </c>
      <c r="K261" s="29">
        <f t="shared" si="144"/>
        <v>5</v>
      </c>
      <c r="L261" s="40" t="s">
        <v>30</v>
      </c>
      <c r="M261" s="40" t="s">
        <v>31</v>
      </c>
      <c r="N261" s="48" t="e">
        <f>IF(#REF!=0,"2018-19","2019-20")</f>
        <v>#REF!</v>
      </c>
      <c r="O261" s="29">
        <v>1</v>
      </c>
      <c r="P261" s="29">
        <v>3.08</v>
      </c>
      <c r="Q261" s="29">
        <f t="shared" si="136"/>
        <v>4.08</v>
      </c>
      <c r="R261" s="29">
        <f t="shared" si="145"/>
        <v>0</v>
      </c>
      <c r="S261" s="29">
        <f t="shared" si="145"/>
        <v>0.91999999999999993</v>
      </c>
      <c r="T261" s="29">
        <f t="shared" si="143"/>
        <v>0.91999999999999993</v>
      </c>
      <c r="U261" s="29">
        <v>0.91999999999999993</v>
      </c>
      <c r="V261" s="29">
        <v>0</v>
      </c>
      <c r="W261" s="105">
        <v>0</v>
      </c>
      <c r="X261" s="54">
        <f t="shared" si="133"/>
        <v>0</v>
      </c>
      <c r="Y261" s="29">
        <v>0</v>
      </c>
      <c r="Z261" s="105">
        <v>0</v>
      </c>
      <c r="AA261" s="54">
        <f t="shared" si="134"/>
        <v>0</v>
      </c>
      <c r="AB261" s="54">
        <v>0</v>
      </c>
      <c r="AC261" s="54">
        <v>0</v>
      </c>
      <c r="AD261" s="54">
        <v>0</v>
      </c>
      <c r="AE261" s="54">
        <v>0</v>
      </c>
      <c r="AF261" s="54">
        <v>0</v>
      </c>
      <c r="AG261" s="54"/>
      <c r="AH261" s="54">
        <v>0</v>
      </c>
      <c r="AI261" s="54">
        <v>0</v>
      </c>
      <c r="AJ261" s="54">
        <f t="shared" ref="AJ261:AJ271" si="154">AH261+AI261</f>
        <v>0</v>
      </c>
      <c r="AK261" s="54">
        <f t="shared" si="137"/>
        <v>0</v>
      </c>
      <c r="AL261" s="54">
        <f t="shared" si="138"/>
        <v>0</v>
      </c>
      <c r="AM261" s="54">
        <f t="shared" si="139"/>
        <v>0</v>
      </c>
      <c r="AN261" s="54"/>
      <c r="AO261" s="54"/>
      <c r="AP261" s="54">
        <f t="shared" si="146"/>
        <v>0</v>
      </c>
      <c r="AQ261" s="54"/>
      <c r="AR261" s="54"/>
      <c r="AS261" s="54"/>
      <c r="AT261" s="54"/>
      <c r="AU261" s="101"/>
      <c r="AV261" s="101"/>
      <c r="AW261" s="54"/>
      <c r="AX261" s="54"/>
      <c r="AY261" s="54">
        <f t="shared" si="135"/>
        <v>0</v>
      </c>
      <c r="AZ261" s="54"/>
      <c r="BA261" s="54"/>
      <c r="BB261" s="54"/>
      <c r="BC261" s="54"/>
      <c r="BD261" s="54"/>
      <c r="BE261" s="106">
        <f t="shared" si="120"/>
        <v>0</v>
      </c>
      <c r="BF261" s="106">
        <f t="shared" si="121"/>
        <v>0</v>
      </c>
      <c r="BG261" s="106">
        <f t="shared" si="122"/>
        <v>0</v>
      </c>
      <c r="BH261" s="106">
        <f t="shared" si="123"/>
        <v>0</v>
      </c>
      <c r="BI261" s="106">
        <f t="shared" si="124"/>
        <v>0</v>
      </c>
      <c r="BJ261" s="106">
        <f t="shared" si="125"/>
        <v>0</v>
      </c>
      <c r="BK261" s="106">
        <f t="shared" si="126"/>
        <v>0</v>
      </c>
      <c r="BL261" s="106">
        <f t="shared" si="127"/>
        <v>0</v>
      </c>
      <c r="BM261" s="106">
        <f t="shared" si="128"/>
        <v>0</v>
      </c>
      <c r="BN261" s="106">
        <f t="shared" si="128"/>
        <v>0</v>
      </c>
      <c r="BO261" s="106">
        <f t="shared" si="129"/>
        <v>0</v>
      </c>
      <c r="BP261" s="106">
        <f t="shared" si="130"/>
        <v>0</v>
      </c>
      <c r="BQ261" s="106">
        <f t="shared" si="131"/>
        <v>0</v>
      </c>
      <c r="BR261" s="106">
        <f t="shared" si="132"/>
        <v>0</v>
      </c>
      <c r="BS261" s="54">
        <v>0</v>
      </c>
      <c r="BT261" s="54">
        <v>0</v>
      </c>
      <c r="BU261" s="54">
        <v>0</v>
      </c>
      <c r="BV261" s="54">
        <f t="shared" si="150"/>
        <v>0</v>
      </c>
      <c r="BW261" s="54">
        <v>0</v>
      </c>
      <c r="BX261" s="54">
        <v>0</v>
      </c>
      <c r="BY261" s="54">
        <v>0</v>
      </c>
      <c r="BZ261" s="54">
        <v>0</v>
      </c>
      <c r="CA261" s="54">
        <v>0</v>
      </c>
      <c r="CB261" s="54">
        <v>0</v>
      </c>
      <c r="CC261" s="54">
        <f t="shared" si="140"/>
        <v>0</v>
      </c>
      <c r="CD261" s="54">
        <f t="shared" si="141"/>
        <v>0</v>
      </c>
      <c r="CE261" s="54">
        <f t="shared" si="142"/>
        <v>0</v>
      </c>
      <c r="CF261" s="45"/>
      <c r="CG261" s="63" t="s">
        <v>33</v>
      </c>
    </row>
    <row r="262" spans="1:85" ht="38.25" customHeight="1">
      <c r="A262" s="14">
        <v>1</v>
      </c>
      <c r="B262" s="79" t="s">
        <v>851</v>
      </c>
      <c r="C262" s="69"/>
      <c r="D262" s="2" t="s">
        <v>27</v>
      </c>
      <c r="E262" s="1" t="s">
        <v>28</v>
      </c>
      <c r="F262" s="4" t="s">
        <v>191</v>
      </c>
      <c r="G262" s="1" t="s">
        <v>228</v>
      </c>
      <c r="H262" s="84">
        <v>2.5</v>
      </c>
      <c r="I262" s="55">
        <v>10.78</v>
      </c>
      <c r="J262" s="54">
        <v>0</v>
      </c>
      <c r="K262" s="29">
        <f t="shared" si="144"/>
        <v>10.78</v>
      </c>
      <c r="L262" s="68" t="s">
        <v>30</v>
      </c>
      <c r="M262" s="84" t="s">
        <v>139</v>
      </c>
      <c r="N262" s="54" t="e">
        <f>IF(#REF!=0,"2018-19","2019-20")</f>
        <v>#REF!</v>
      </c>
      <c r="O262" s="54">
        <v>8.26</v>
      </c>
      <c r="P262" s="54">
        <v>0</v>
      </c>
      <c r="Q262" s="29">
        <f t="shared" si="136"/>
        <v>8.26</v>
      </c>
      <c r="R262" s="29">
        <f t="shared" si="145"/>
        <v>2.5199999999999996</v>
      </c>
      <c r="S262" s="29">
        <f t="shared" si="145"/>
        <v>0</v>
      </c>
      <c r="T262" s="29">
        <f t="shared" si="143"/>
        <v>2.5199999999999996</v>
      </c>
      <c r="U262" s="56">
        <v>0</v>
      </c>
      <c r="V262" s="54">
        <v>-3.9968028886505636E-16</v>
      </c>
      <c r="W262" s="106">
        <v>-4.4408920985006264E-17</v>
      </c>
      <c r="X262" s="54">
        <f t="shared" si="133"/>
        <v>-4.4408920985006262E-16</v>
      </c>
      <c r="Y262" s="54">
        <v>-3.9968028886505636E-16</v>
      </c>
      <c r="Z262" s="106">
        <v>-4.4408920985006264E-17</v>
      </c>
      <c r="AA262" s="54">
        <f t="shared" si="134"/>
        <v>-4.4408920985006262E-16</v>
      </c>
      <c r="AB262" s="14">
        <v>2.52</v>
      </c>
      <c r="AC262" s="14">
        <v>0</v>
      </c>
      <c r="AD262" s="14">
        <v>0</v>
      </c>
      <c r="AE262" s="14">
        <v>0</v>
      </c>
      <c r="AF262" s="14">
        <v>0</v>
      </c>
      <c r="AG262" s="14"/>
      <c r="AH262" s="54">
        <v>0</v>
      </c>
      <c r="AI262" s="54">
        <v>0</v>
      </c>
      <c r="AJ262" s="54">
        <f t="shared" si="154"/>
        <v>0</v>
      </c>
      <c r="AK262" s="54">
        <f t="shared" si="137"/>
        <v>2.5199999999999996</v>
      </c>
      <c r="AL262" s="54">
        <f t="shared" si="138"/>
        <v>-4.4408920985006264E-17</v>
      </c>
      <c r="AM262" s="54">
        <f t="shared" si="139"/>
        <v>2.5199999999999996</v>
      </c>
      <c r="AN262" s="54">
        <v>0</v>
      </c>
      <c r="AO262" s="54">
        <v>0</v>
      </c>
      <c r="AP262" s="54">
        <f t="shared" si="146"/>
        <v>0</v>
      </c>
      <c r="AQ262" s="54">
        <v>0.84</v>
      </c>
      <c r="AR262" s="54">
        <v>0</v>
      </c>
      <c r="AS262" s="54">
        <v>0</v>
      </c>
      <c r="AT262" s="54">
        <v>0</v>
      </c>
      <c r="AU262" s="101">
        <v>0</v>
      </c>
      <c r="AV262" s="101"/>
      <c r="AW262" s="54"/>
      <c r="AX262" s="54"/>
      <c r="AY262" s="54">
        <f t="shared" si="135"/>
        <v>0</v>
      </c>
      <c r="AZ262" s="54"/>
      <c r="BA262" s="54"/>
      <c r="BB262" s="54"/>
      <c r="BC262" s="54"/>
      <c r="BD262" s="54"/>
      <c r="BE262" s="106">
        <f t="shared" si="120"/>
        <v>-3.9968028886505636E-16</v>
      </c>
      <c r="BF262" s="106">
        <f t="shared" si="121"/>
        <v>-4.4408920985006264E-17</v>
      </c>
      <c r="BG262" s="106">
        <f t="shared" si="122"/>
        <v>-4.4408920985006262E-16</v>
      </c>
      <c r="BH262" s="106">
        <f t="shared" si="123"/>
        <v>0</v>
      </c>
      <c r="BI262" s="106">
        <f t="shared" si="124"/>
        <v>1.6800000000000002</v>
      </c>
      <c r="BJ262" s="106">
        <f t="shared" si="125"/>
        <v>0</v>
      </c>
      <c r="BK262" s="106">
        <f t="shared" si="126"/>
        <v>0</v>
      </c>
      <c r="BL262" s="106">
        <f t="shared" si="127"/>
        <v>0</v>
      </c>
      <c r="BM262" s="106">
        <f t="shared" si="128"/>
        <v>0</v>
      </c>
      <c r="BN262" s="106">
        <f t="shared" si="128"/>
        <v>0</v>
      </c>
      <c r="BO262" s="106">
        <f t="shared" si="129"/>
        <v>0</v>
      </c>
      <c r="BP262" s="106">
        <f t="shared" si="130"/>
        <v>1.6799999999999997</v>
      </c>
      <c r="BQ262" s="106">
        <f t="shared" si="131"/>
        <v>-4.4408920985006264E-17</v>
      </c>
      <c r="BR262" s="106">
        <f t="shared" si="132"/>
        <v>1.6799999999999997</v>
      </c>
      <c r="BS262" s="14">
        <v>0</v>
      </c>
      <c r="BT262" s="14">
        <v>0</v>
      </c>
      <c r="BU262" s="14">
        <v>0</v>
      </c>
      <c r="BV262" s="14"/>
      <c r="BW262" s="14">
        <v>0</v>
      </c>
      <c r="BX262" s="14">
        <v>0</v>
      </c>
      <c r="BY262" s="14">
        <v>0</v>
      </c>
      <c r="BZ262" s="14">
        <v>0</v>
      </c>
      <c r="CA262" s="14">
        <v>0</v>
      </c>
      <c r="CB262" s="14">
        <v>0</v>
      </c>
      <c r="CC262" s="54">
        <f t="shared" si="140"/>
        <v>0</v>
      </c>
      <c r="CD262" s="54">
        <f t="shared" si="141"/>
        <v>0</v>
      </c>
      <c r="CE262" s="54">
        <f t="shared" si="142"/>
        <v>0</v>
      </c>
      <c r="CF262" s="86"/>
      <c r="CG262" s="70"/>
    </row>
    <row r="263" spans="1:85" ht="47.25">
      <c r="A263" s="14">
        <v>2</v>
      </c>
      <c r="B263" s="27" t="s">
        <v>307</v>
      </c>
      <c r="C263" s="120" t="s">
        <v>796</v>
      </c>
      <c r="D263" s="2" t="s">
        <v>27</v>
      </c>
      <c r="E263" s="4" t="s">
        <v>28</v>
      </c>
      <c r="F263" s="4" t="s">
        <v>191</v>
      </c>
      <c r="G263" s="4" t="s">
        <v>191</v>
      </c>
      <c r="H263" s="29">
        <v>3</v>
      </c>
      <c r="I263" s="29">
        <v>1</v>
      </c>
      <c r="J263" s="29">
        <v>4</v>
      </c>
      <c r="K263" s="29">
        <f t="shared" si="144"/>
        <v>5</v>
      </c>
      <c r="L263" s="40" t="s">
        <v>30</v>
      </c>
      <c r="M263" s="40" t="s">
        <v>31</v>
      </c>
      <c r="N263" s="48" t="e">
        <f>IF(#REF!=0,"2018-19","2019-20")</f>
        <v>#REF!</v>
      </c>
      <c r="O263" s="29">
        <v>1</v>
      </c>
      <c r="P263" s="29">
        <v>2.23</v>
      </c>
      <c r="Q263" s="29">
        <f t="shared" si="136"/>
        <v>3.23</v>
      </c>
      <c r="R263" s="29">
        <f t="shared" si="145"/>
        <v>0</v>
      </c>
      <c r="S263" s="29">
        <f t="shared" si="145"/>
        <v>1.77</v>
      </c>
      <c r="T263" s="29">
        <f t="shared" si="143"/>
        <v>1.77</v>
      </c>
      <c r="U263" s="29">
        <v>1.77</v>
      </c>
      <c r="V263" s="29">
        <v>0</v>
      </c>
      <c r="W263" s="105">
        <v>0</v>
      </c>
      <c r="X263" s="54">
        <f t="shared" si="133"/>
        <v>0</v>
      </c>
      <c r="Y263" s="29">
        <v>0</v>
      </c>
      <c r="Z263" s="105">
        <v>0</v>
      </c>
      <c r="AA263" s="54">
        <f t="shared" si="134"/>
        <v>0</v>
      </c>
      <c r="AB263" s="54">
        <v>0</v>
      </c>
      <c r="AC263" s="54">
        <v>0</v>
      </c>
      <c r="AD263" s="54">
        <v>0</v>
      </c>
      <c r="AE263" s="54">
        <v>0</v>
      </c>
      <c r="AF263" s="54">
        <v>0</v>
      </c>
      <c r="AG263" s="54"/>
      <c r="AH263" s="54">
        <v>0</v>
      </c>
      <c r="AI263" s="54">
        <v>0</v>
      </c>
      <c r="AJ263" s="54">
        <f t="shared" si="154"/>
        <v>0</v>
      </c>
      <c r="AK263" s="54">
        <f t="shared" si="137"/>
        <v>0</v>
      </c>
      <c r="AL263" s="54">
        <f t="shared" si="138"/>
        <v>0</v>
      </c>
      <c r="AM263" s="54">
        <f t="shared" si="139"/>
        <v>0</v>
      </c>
      <c r="AN263" s="54"/>
      <c r="AO263" s="54"/>
      <c r="AP263" s="54">
        <f t="shared" si="146"/>
        <v>0</v>
      </c>
      <c r="AQ263" s="54"/>
      <c r="AR263" s="54"/>
      <c r="AS263" s="54"/>
      <c r="AT263" s="54"/>
      <c r="AU263" s="101"/>
      <c r="AV263" s="101"/>
      <c r="AW263" s="54"/>
      <c r="AX263" s="54"/>
      <c r="AY263" s="54">
        <f t="shared" si="135"/>
        <v>0</v>
      </c>
      <c r="AZ263" s="54"/>
      <c r="BA263" s="54"/>
      <c r="BB263" s="54"/>
      <c r="BC263" s="54"/>
      <c r="BD263" s="54"/>
      <c r="BE263" s="106">
        <f t="shared" si="120"/>
        <v>0</v>
      </c>
      <c r="BF263" s="106">
        <f t="shared" si="121"/>
        <v>0</v>
      </c>
      <c r="BG263" s="106">
        <f t="shared" si="122"/>
        <v>0</v>
      </c>
      <c r="BH263" s="106">
        <f t="shared" si="123"/>
        <v>0</v>
      </c>
      <c r="BI263" s="106">
        <f t="shared" si="124"/>
        <v>0</v>
      </c>
      <c r="BJ263" s="106">
        <f t="shared" si="125"/>
        <v>0</v>
      </c>
      <c r="BK263" s="106">
        <f t="shared" si="126"/>
        <v>0</v>
      </c>
      <c r="BL263" s="106">
        <f t="shared" si="127"/>
        <v>0</v>
      </c>
      <c r="BM263" s="106">
        <f t="shared" si="128"/>
        <v>0</v>
      </c>
      <c r="BN263" s="106">
        <f t="shared" si="128"/>
        <v>0</v>
      </c>
      <c r="BO263" s="106">
        <f t="shared" si="129"/>
        <v>0</v>
      </c>
      <c r="BP263" s="106">
        <f t="shared" si="130"/>
        <v>0</v>
      </c>
      <c r="BQ263" s="106">
        <f t="shared" si="131"/>
        <v>0</v>
      </c>
      <c r="BR263" s="106">
        <f t="shared" si="132"/>
        <v>0</v>
      </c>
      <c r="BS263" s="54">
        <v>0</v>
      </c>
      <c r="BT263" s="54">
        <v>0</v>
      </c>
      <c r="BU263" s="54">
        <v>0</v>
      </c>
      <c r="BV263" s="54">
        <f t="shared" si="150"/>
        <v>0</v>
      </c>
      <c r="BW263" s="54">
        <v>0</v>
      </c>
      <c r="BX263" s="54">
        <v>0</v>
      </c>
      <c r="BY263" s="54">
        <v>0</v>
      </c>
      <c r="BZ263" s="54">
        <v>0</v>
      </c>
      <c r="CA263" s="54">
        <v>0</v>
      </c>
      <c r="CB263" s="54">
        <v>0</v>
      </c>
      <c r="CC263" s="54">
        <f t="shared" si="140"/>
        <v>0</v>
      </c>
      <c r="CD263" s="54">
        <f t="shared" si="141"/>
        <v>0</v>
      </c>
      <c r="CE263" s="54">
        <f t="shared" si="142"/>
        <v>0</v>
      </c>
      <c r="CF263" s="45"/>
      <c r="CG263" s="63" t="s">
        <v>33</v>
      </c>
    </row>
    <row r="264" spans="1:85" ht="31.5">
      <c r="A264" s="14">
        <v>3</v>
      </c>
      <c r="B264" s="27" t="s">
        <v>308</v>
      </c>
      <c r="C264" s="120" t="s">
        <v>796</v>
      </c>
      <c r="D264" s="2" t="s">
        <v>27</v>
      </c>
      <c r="E264" s="4" t="s">
        <v>28</v>
      </c>
      <c r="F264" s="4" t="s">
        <v>191</v>
      </c>
      <c r="G264" s="4" t="s">
        <v>232</v>
      </c>
      <c r="H264" s="29">
        <v>2</v>
      </c>
      <c r="I264" s="29">
        <v>1</v>
      </c>
      <c r="J264" s="29">
        <v>3.9800000000000004</v>
      </c>
      <c r="K264" s="29">
        <f t="shared" si="144"/>
        <v>4.9800000000000004</v>
      </c>
      <c r="L264" s="40" t="s">
        <v>30</v>
      </c>
      <c r="M264" s="40" t="s">
        <v>31</v>
      </c>
      <c r="N264" s="48" t="e">
        <f>IF(#REF!=0,"2018-19","2019-20")</f>
        <v>#REF!</v>
      </c>
      <c r="O264" s="29">
        <v>1</v>
      </c>
      <c r="P264" s="29">
        <v>3.17</v>
      </c>
      <c r="Q264" s="29">
        <f t="shared" si="136"/>
        <v>4.17</v>
      </c>
      <c r="R264" s="29">
        <f t="shared" si="145"/>
        <v>0</v>
      </c>
      <c r="S264" s="29">
        <f t="shared" si="145"/>
        <v>0.8100000000000005</v>
      </c>
      <c r="T264" s="29">
        <f t="shared" si="143"/>
        <v>0.8100000000000005</v>
      </c>
      <c r="U264" s="29">
        <v>0.8100000000000005</v>
      </c>
      <c r="V264" s="29">
        <v>0</v>
      </c>
      <c r="W264" s="105">
        <v>0</v>
      </c>
      <c r="X264" s="54">
        <f t="shared" si="133"/>
        <v>0</v>
      </c>
      <c r="Y264" s="29">
        <v>0</v>
      </c>
      <c r="Z264" s="105">
        <v>0</v>
      </c>
      <c r="AA264" s="54">
        <f t="shared" si="134"/>
        <v>0</v>
      </c>
      <c r="AB264" s="54">
        <v>0</v>
      </c>
      <c r="AC264" s="54">
        <v>0</v>
      </c>
      <c r="AD264" s="54">
        <v>0</v>
      </c>
      <c r="AE264" s="54">
        <v>0</v>
      </c>
      <c r="AF264" s="54">
        <v>0</v>
      </c>
      <c r="AG264" s="54"/>
      <c r="AH264" s="54">
        <v>0</v>
      </c>
      <c r="AI264" s="54">
        <v>0</v>
      </c>
      <c r="AJ264" s="54">
        <f t="shared" si="154"/>
        <v>0</v>
      </c>
      <c r="AK264" s="54">
        <f t="shared" si="137"/>
        <v>0</v>
      </c>
      <c r="AL264" s="54">
        <f t="shared" si="138"/>
        <v>0</v>
      </c>
      <c r="AM264" s="54">
        <f t="shared" si="139"/>
        <v>0</v>
      </c>
      <c r="AN264" s="54"/>
      <c r="AO264" s="54"/>
      <c r="AP264" s="54">
        <f t="shared" si="146"/>
        <v>0</v>
      </c>
      <c r="AQ264" s="54"/>
      <c r="AR264" s="54"/>
      <c r="AS264" s="54"/>
      <c r="AT264" s="54"/>
      <c r="AU264" s="101"/>
      <c r="AV264" s="101"/>
      <c r="AW264" s="54"/>
      <c r="AX264" s="54"/>
      <c r="AY264" s="54">
        <f t="shared" si="135"/>
        <v>0</v>
      </c>
      <c r="AZ264" s="54"/>
      <c r="BA264" s="54"/>
      <c r="BB264" s="54"/>
      <c r="BC264" s="54"/>
      <c r="BD264" s="54"/>
      <c r="BE264" s="106">
        <f t="shared" si="120"/>
        <v>0</v>
      </c>
      <c r="BF264" s="106">
        <f t="shared" si="121"/>
        <v>0</v>
      </c>
      <c r="BG264" s="106">
        <f t="shared" si="122"/>
        <v>0</v>
      </c>
      <c r="BH264" s="106">
        <f t="shared" si="123"/>
        <v>0</v>
      </c>
      <c r="BI264" s="106">
        <f t="shared" si="124"/>
        <v>0</v>
      </c>
      <c r="BJ264" s="106">
        <f t="shared" si="125"/>
        <v>0</v>
      </c>
      <c r="BK264" s="106">
        <f t="shared" si="126"/>
        <v>0</v>
      </c>
      <c r="BL264" s="106">
        <f t="shared" si="127"/>
        <v>0</v>
      </c>
      <c r="BM264" s="106">
        <f t="shared" si="128"/>
        <v>0</v>
      </c>
      <c r="BN264" s="106">
        <f t="shared" si="128"/>
        <v>0</v>
      </c>
      <c r="BO264" s="106">
        <f t="shared" si="129"/>
        <v>0</v>
      </c>
      <c r="BP264" s="106">
        <f t="shared" si="130"/>
        <v>0</v>
      </c>
      <c r="BQ264" s="106">
        <f t="shared" si="131"/>
        <v>0</v>
      </c>
      <c r="BR264" s="106">
        <f t="shared" si="132"/>
        <v>0</v>
      </c>
      <c r="BS264" s="54">
        <v>0</v>
      </c>
      <c r="BT264" s="54">
        <v>0</v>
      </c>
      <c r="BU264" s="54">
        <v>0</v>
      </c>
      <c r="BV264" s="54">
        <f t="shared" si="150"/>
        <v>0</v>
      </c>
      <c r="BW264" s="54">
        <v>0</v>
      </c>
      <c r="BX264" s="54">
        <v>0</v>
      </c>
      <c r="BY264" s="54">
        <v>0</v>
      </c>
      <c r="BZ264" s="54">
        <v>0</v>
      </c>
      <c r="CA264" s="54">
        <v>0</v>
      </c>
      <c r="CB264" s="54">
        <v>0</v>
      </c>
      <c r="CC264" s="54">
        <f t="shared" si="140"/>
        <v>0</v>
      </c>
      <c r="CD264" s="54">
        <f t="shared" si="141"/>
        <v>0</v>
      </c>
      <c r="CE264" s="54">
        <f t="shared" si="142"/>
        <v>0</v>
      </c>
      <c r="CF264" s="45"/>
      <c r="CG264" s="63" t="s">
        <v>40</v>
      </c>
    </row>
    <row r="265" spans="1:85" ht="63">
      <c r="A265" s="14">
        <v>5</v>
      </c>
      <c r="B265" s="27" t="s">
        <v>309</v>
      </c>
      <c r="C265" s="120" t="s">
        <v>802</v>
      </c>
      <c r="D265" s="2" t="s">
        <v>27</v>
      </c>
      <c r="E265" s="4" t="s">
        <v>28</v>
      </c>
      <c r="F265" s="4" t="s">
        <v>191</v>
      </c>
      <c r="G265" s="4" t="s">
        <v>191</v>
      </c>
      <c r="H265" s="29">
        <v>3</v>
      </c>
      <c r="I265" s="29">
        <v>122.92</v>
      </c>
      <c r="J265" s="29">
        <v>0</v>
      </c>
      <c r="K265" s="29">
        <f t="shared" si="144"/>
        <v>122.92</v>
      </c>
      <c r="L265" s="40" t="s">
        <v>30</v>
      </c>
      <c r="M265" s="40" t="s">
        <v>48</v>
      </c>
      <c r="N265" s="48" t="e">
        <f>IF(#REF!=0,"2018-19","2019-20")</f>
        <v>#REF!</v>
      </c>
      <c r="O265" s="29">
        <v>65.42</v>
      </c>
      <c r="P265" s="29">
        <v>0</v>
      </c>
      <c r="Q265" s="29">
        <f t="shared" si="136"/>
        <v>65.42</v>
      </c>
      <c r="R265" s="29">
        <f t="shared" si="145"/>
        <v>57.5</v>
      </c>
      <c r="S265" s="29">
        <f t="shared" si="145"/>
        <v>0</v>
      </c>
      <c r="T265" s="29">
        <f t="shared" si="143"/>
        <v>57.5</v>
      </c>
      <c r="U265" s="29">
        <v>0</v>
      </c>
      <c r="V265" s="29">
        <v>51.75</v>
      </c>
      <c r="W265" s="105">
        <v>5.75</v>
      </c>
      <c r="X265" s="54">
        <f t="shared" si="133"/>
        <v>57.5</v>
      </c>
      <c r="Y265" s="29">
        <v>51.75</v>
      </c>
      <c r="Z265" s="105">
        <v>5.75</v>
      </c>
      <c r="AA265" s="54">
        <f t="shared" si="134"/>
        <v>57.5</v>
      </c>
      <c r="AB265" s="54">
        <v>0</v>
      </c>
      <c r="AC265" s="54">
        <v>0</v>
      </c>
      <c r="AD265" s="54">
        <v>0</v>
      </c>
      <c r="AE265" s="54">
        <v>0</v>
      </c>
      <c r="AF265" s="54">
        <v>0</v>
      </c>
      <c r="AG265" s="54"/>
      <c r="AH265" s="54">
        <v>0</v>
      </c>
      <c r="AI265" s="54">
        <v>0</v>
      </c>
      <c r="AJ265" s="54">
        <f t="shared" si="154"/>
        <v>0</v>
      </c>
      <c r="AK265" s="54">
        <f t="shared" si="137"/>
        <v>51.75</v>
      </c>
      <c r="AL265" s="54">
        <f t="shared" si="138"/>
        <v>5.75</v>
      </c>
      <c r="AM265" s="54">
        <f t="shared" si="139"/>
        <v>57.5</v>
      </c>
      <c r="AN265" s="54"/>
      <c r="AO265" s="54"/>
      <c r="AP265" s="54">
        <f t="shared" si="146"/>
        <v>0</v>
      </c>
      <c r="AQ265" s="54"/>
      <c r="AR265" s="54"/>
      <c r="AS265" s="54"/>
      <c r="AT265" s="54"/>
      <c r="AU265" s="101"/>
      <c r="AV265" s="101"/>
      <c r="AW265" s="54"/>
      <c r="AX265" s="54"/>
      <c r="AY265" s="54">
        <f t="shared" si="135"/>
        <v>0</v>
      </c>
      <c r="AZ265" s="54"/>
      <c r="BA265" s="54"/>
      <c r="BB265" s="54"/>
      <c r="BC265" s="54"/>
      <c r="BD265" s="54"/>
      <c r="BE265" s="106">
        <f t="shared" ref="BE265:BE328" si="155">Y265+AI265-AN265+AW265</f>
        <v>51.75</v>
      </c>
      <c r="BF265" s="106">
        <f t="shared" ref="BF265:BF328" si="156">Z265-AO265+AX265</f>
        <v>5.75</v>
      </c>
      <c r="BG265" s="106">
        <f t="shared" ref="BG265:BG328" si="157">BE265+BF265</f>
        <v>57.5</v>
      </c>
      <c r="BH265" s="106">
        <f t="shared" ref="BH265:BH328" si="158">AG265</f>
        <v>0</v>
      </c>
      <c r="BI265" s="106">
        <f t="shared" ref="BI265:BI328" si="159">AB265-AQ265+AZ265</f>
        <v>0</v>
      </c>
      <c r="BJ265" s="106">
        <f t="shared" ref="BJ265:BJ328" si="160">AC265+AH265-AR265+BA265</f>
        <v>0</v>
      </c>
      <c r="BK265" s="106">
        <f t="shared" ref="BK265:BK328" si="161">AD265-AS265+BB265</f>
        <v>0</v>
      </c>
      <c r="BL265" s="106">
        <f t="shared" ref="BL265:BL328" si="162">BJ265+BK265</f>
        <v>0</v>
      </c>
      <c r="BM265" s="106">
        <f t="shared" ref="BM265:BN328" si="163">AE265-AT265+BC265</f>
        <v>0</v>
      </c>
      <c r="BN265" s="106">
        <f t="shared" si="163"/>
        <v>0</v>
      </c>
      <c r="BO265" s="106">
        <f t="shared" ref="BO265:BO328" si="164">BM265+BN265</f>
        <v>0</v>
      </c>
      <c r="BP265" s="106">
        <f t="shared" ref="BP265:BP328" si="165">BE265+BH265+BI265+BJ265+BM265</f>
        <v>51.75</v>
      </c>
      <c r="BQ265" s="106">
        <f t="shared" ref="BQ265:BQ328" si="166">BF265+BK265+BN265</f>
        <v>5.75</v>
      </c>
      <c r="BR265" s="106">
        <f t="shared" ref="BR265:BR328" si="167">BP265+BQ265</f>
        <v>57.5</v>
      </c>
      <c r="BS265" s="54">
        <v>0</v>
      </c>
      <c r="BT265" s="54">
        <v>51.75</v>
      </c>
      <c r="BU265" s="54">
        <v>5.75</v>
      </c>
      <c r="BV265" s="54">
        <f t="shared" si="150"/>
        <v>57.5</v>
      </c>
      <c r="BW265" s="54">
        <v>0</v>
      </c>
      <c r="BX265" s="54">
        <v>0</v>
      </c>
      <c r="BY265" s="54">
        <v>0</v>
      </c>
      <c r="BZ265" s="54">
        <v>0</v>
      </c>
      <c r="CA265" s="54">
        <v>0</v>
      </c>
      <c r="CB265" s="54">
        <v>0</v>
      </c>
      <c r="CC265" s="54">
        <f t="shared" si="140"/>
        <v>51.75</v>
      </c>
      <c r="CD265" s="54">
        <f t="shared" si="141"/>
        <v>5.75</v>
      </c>
      <c r="CE265" s="54">
        <f t="shared" si="142"/>
        <v>57.5</v>
      </c>
      <c r="CF265" s="45"/>
      <c r="CG265" s="63" t="s">
        <v>40</v>
      </c>
    </row>
    <row r="266" spans="1:85" ht="31.5">
      <c r="A266" s="14">
        <v>6</v>
      </c>
      <c r="B266" s="27" t="s">
        <v>310</v>
      </c>
      <c r="C266" s="120" t="s">
        <v>796</v>
      </c>
      <c r="D266" s="2" t="s">
        <v>27</v>
      </c>
      <c r="E266" s="1" t="s">
        <v>28</v>
      </c>
      <c r="F266" s="4" t="s">
        <v>191</v>
      </c>
      <c r="G266" s="1" t="s">
        <v>192</v>
      </c>
      <c r="H266" s="31">
        <v>2.5</v>
      </c>
      <c r="I266" s="31">
        <v>1</v>
      </c>
      <c r="J266" s="29">
        <v>4</v>
      </c>
      <c r="K266" s="29">
        <f t="shared" si="144"/>
        <v>5</v>
      </c>
      <c r="L266" s="40" t="s">
        <v>30</v>
      </c>
      <c r="M266" s="42" t="s">
        <v>31</v>
      </c>
      <c r="N266" s="48" t="e">
        <f>IF(#REF!=0,"2018-19","2019-20")</f>
        <v>#REF!</v>
      </c>
      <c r="O266" s="29">
        <v>0.99</v>
      </c>
      <c r="P266" s="29">
        <v>1</v>
      </c>
      <c r="Q266" s="29">
        <f t="shared" si="136"/>
        <v>1.99</v>
      </c>
      <c r="R266" s="29">
        <f t="shared" si="145"/>
        <v>1.0000000000000009E-2</v>
      </c>
      <c r="S266" s="29">
        <f t="shared" si="145"/>
        <v>3</v>
      </c>
      <c r="T266" s="29">
        <f t="shared" si="143"/>
        <v>3.01</v>
      </c>
      <c r="U266" s="29">
        <v>3</v>
      </c>
      <c r="V266" s="29">
        <v>0</v>
      </c>
      <c r="W266" s="105">
        <v>0</v>
      </c>
      <c r="X266" s="54">
        <f t="shared" ref="X266:X329" si="168">V266+W266</f>
        <v>0</v>
      </c>
      <c r="Y266" s="29">
        <v>0</v>
      </c>
      <c r="Z266" s="105">
        <v>0</v>
      </c>
      <c r="AA266" s="54">
        <f t="shared" ref="AA266:AA329" si="169">Y266+Z266</f>
        <v>0</v>
      </c>
      <c r="AB266" s="54">
        <v>0</v>
      </c>
      <c r="AC266" s="54">
        <v>0</v>
      </c>
      <c r="AD266" s="54">
        <v>0</v>
      </c>
      <c r="AE266" s="54">
        <v>0</v>
      </c>
      <c r="AF266" s="54">
        <v>0</v>
      </c>
      <c r="AG266" s="54"/>
      <c r="AH266" s="54">
        <v>0</v>
      </c>
      <c r="AI266" s="54">
        <v>0</v>
      </c>
      <c r="AJ266" s="54">
        <f t="shared" si="154"/>
        <v>0</v>
      </c>
      <c r="AK266" s="54">
        <f t="shared" si="137"/>
        <v>0</v>
      </c>
      <c r="AL266" s="54">
        <f t="shared" si="138"/>
        <v>0</v>
      </c>
      <c r="AM266" s="54">
        <f t="shared" si="139"/>
        <v>0</v>
      </c>
      <c r="AN266" s="54"/>
      <c r="AO266" s="54"/>
      <c r="AP266" s="54">
        <f t="shared" si="146"/>
        <v>0</v>
      </c>
      <c r="AQ266" s="54"/>
      <c r="AR266" s="54"/>
      <c r="AS266" s="54"/>
      <c r="AT266" s="54"/>
      <c r="AU266" s="101"/>
      <c r="AV266" s="101"/>
      <c r="AW266" s="54"/>
      <c r="AX266" s="54"/>
      <c r="AY266" s="54">
        <f t="shared" ref="AY266:AY329" si="170">AW266+AX266</f>
        <v>0</v>
      </c>
      <c r="AZ266" s="54"/>
      <c r="BA266" s="54"/>
      <c r="BB266" s="54"/>
      <c r="BC266" s="54"/>
      <c r="BD266" s="54"/>
      <c r="BE266" s="106">
        <f t="shared" si="155"/>
        <v>0</v>
      </c>
      <c r="BF266" s="106">
        <f t="shared" si="156"/>
        <v>0</v>
      </c>
      <c r="BG266" s="106">
        <f t="shared" si="157"/>
        <v>0</v>
      </c>
      <c r="BH266" s="106">
        <f t="shared" si="158"/>
        <v>0</v>
      </c>
      <c r="BI266" s="106">
        <f t="shared" si="159"/>
        <v>0</v>
      </c>
      <c r="BJ266" s="106">
        <f t="shared" si="160"/>
        <v>0</v>
      </c>
      <c r="BK266" s="106">
        <f t="shared" si="161"/>
        <v>0</v>
      </c>
      <c r="BL266" s="106">
        <f t="shared" si="162"/>
        <v>0</v>
      </c>
      <c r="BM266" s="106">
        <f t="shared" si="163"/>
        <v>0</v>
      </c>
      <c r="BN266" s="106">
        <f t="shared" si="163"/>
        <v>0</v>
      </c>
      <c r="BO266" s="106">
        <f t="shared" si="164"/>
        <v>0</v>
      </c>
      <c r="BP266" s="106">
        <f t="shared" si="165"/>
        <v>0</v>
      </c>
      <c r="BQ266" s="106">
        <f t="shared" si="166"/>
        <v>0</v>
      </c>
      <c r="BR266" s="106">
        <f t="shared" si="167"/>
        <v>0</v>
      </c>
      <c r="BS266" s="54">
        <v>0</v>
      </c>
      <c r="BT266" s="54">
        <v>0</v>
      </c>
      <c r="BU266" s="54">
        <v>0</v>
      </c>
      <c r="BV266" s="54">
        <f t="shared" si="150"/>
        <v>0</v>
      </c>
      <c r="BW266" s="54">
        <v>0</v>
      </c>
      <c r="BX266" s="54">
        <v>0</v>
      </c>
      <c r="BY266" s="54">
        <v>0</v>
      </c>
      <c r="BZ266" s="54">
        <v>0</v>
      </c>
      <c r="CA266" s="54">
        <v>0</v>
      </c>
      <c r="CB266" s="54">
        <v>0</v>
      </c>
      <c r="CC266" s="54">
        <f t="shared" si="140"/>
        <v>0</v>
      </c>
      <c r="CD266" s="54">
        <f t="shared" si="141"/>
        <v>0</v>
      </c>
      <c r="CE266" s="54">
        <f t="shared" si="142"/>
        <v>0</v>
      </c>
      <c r="CF266" s="45"/>
      <c r="CG266" s="63" t="s">
        <v>33</v>
      </c>
    </row>
    <row r="267" spans="1:85" ht="31.5">
      <c r="A267" s="14">
        <v>15</v>
      </c>
      <c r="B267" s="27" t="s">
        <v>311</v>
      </c>
      <c r="C267" s="120" t="s">
        <v>796</v>
      </c>
      <c r="D267" s="2" t="s">
        <v>27</v>
      </c>
      <c r="E267" s="1" t="s">
        <v>28</v>
      </c>
      <c r="F267" s="4" t="s">
        <v>191</v>
      </c>
      <c r="G267" s="1" t="s">
        <v>205</v>
      </c>
      <c r="H267" s="31">
        <v>2</v>
      </c>
      <c r="I267" s="31">
        <v>2.76</v>
      </c>
      <c r="J267" s="29">
        <v>2.23</v>
      </c>
      <c r="K267" s="29">
        <f t="shared" si="144"/>
        <v>4.99</v>
      </c>
      <c r="L267" s="40" t="s">
        <v>57</v>
      </c>
      <c r="M267" s="42" t="s">
        <v>58</v>
      </c>
      <c r="N267" s="48" t="e">
        <f>IF(#REF!=0,"2018-19","2019-20")</f>
        <v>#REF!</v>
      </c>
      <c r="O267" s="29">
        <v>0</v>
      </c>
      <c r="P267" s="29">
        <v>0</v>
      </c>
      <c r="Q267" s="29">
        <f t="shared" si="136"/>
        <v>0</v>
      </c>
      <c r="R267" s="29">
        <f t="shared" si="145"/>
        <v>2.76</v>
      </c>
      <c r="S267" s="29">
        <f t="shared" si="145"/>
        <v>2.23</v>
      </c>
      <c r="T267" s="29">
        <f t="shared" si="143"/>
        <v>4.99</v>
      </c>
      <c r="U267" s="29">
        <v>3</v>
      </c>
      <c r="V267" s="29">
        <v>1.8</v>
      </c>
      <c r="W267" s="105">
        <v>0.2</v>
      </c>
      <c r="X267" s="54">
        <f t="shared" si="168"/>
        <v>2</v>
      </c>
      <c r="Y267" s="29">
        <v>1.8</v>
      </c>
      <c r="Z267" s="105">
        <v>0.2</v>
      </c>
      <c r="AA267" s="54">
        <f t="shared" si="169"/>
        <v>2</v>
      </c>
      <c r="AB267" s="54">
        <v>0</v>
      </c>
      <c r="AC267" s="54">
        <v>0</v>
      </c>
      <c r="AD267" s="54">
        <v>0</v>
      </c>
      <c r="AE267" s="54">
        <v>0</v>
      </c>
      <c r="AF267" s="54">
        <v>0</v>
      </c>
      <c r="AG267" s="54"/>
      <c r="AH267" s="54">
        <v>0</v>
      </c>
      <c r="AI267" s="54">
        <v>0</v>
      </c>
      <c r="AJ267" s="54">
        <f t="shared" si="154"/>
        <v>0</v>
      </c>
      <c r="AK267" s="54">
        <f t="shared" si="137"/>
        <v>1.8</v>
      </c>
      <c r="AL267" s="54">
        <f t="shared" si="138"/>
        <v>0.2</v>
      </c>
      <c r="AM267" s="54">
        <f t="shared" si="139"/>
        <v>2</v>
      </c>
      <c r="AN267" s="54"/>
      <c r="AO267" s="54"/>
      <c r="AP267" s="54">
        <f t="shared" si="146"/>
        <v>0</v>
      </c>
      <c r="AQ267" s="54"/>
      <c r="AR267" s="54"/>
      <c r="AS267" s="54"/>
      <c r="AT267" s="54"/>
      <c r="AU267" s="101"/>
      <c r="AV267" s="101"/>
      <c r="AW267" s="54"/>
      <c r="AX267" s="54"/>
      <c r="AY267" s="54">
        <f t="shared" si="170"/>
        <v>0</v>
      </c>
      <c r="AZ267" s="54"/>
      <c r="BA267" s="54"/>
      <c r="BB267" s="54"/>
      <c r="BC267" s="54"/>
      <c r="BD267" s="54"/>
      <c r="BE267" s="106">
        <f t="shared" si="155"/>
        <v>1.8</v>
      </c>
      <c r="BF267" s="106">
        <f t="shared" si="156"/>
        <v>0.2</v>
      </c>
      <c r="BG267" s="106">
        <f t="shared" si="157"/>
        <v>2</v>
      </c>
      <c r="BH267" s="106">
        <f t="shared" si="158"/>
        <v>0</v>
      </c>
      <c r="BI267" s="106">
        <f t="shared" si="159"/>
        <v>0</v>
      </c>
      <c r="BJ267" s="106">
        <f t="shared" si="160"/>
        <v>0</v>
      </c>
      <c r="BK267" s="106">
        <f t="shared" si="161"/>
        <v>0</v>
      </c>
      <c r="BL267" s="106">
        <f t="shared" si="162"/>
        <v>0</v>
      </c>
      <c r="BM267" s="106">
        <f t="shared" si="163"/>
        <v>0</v>
      </c>
      <c r="BN267" s="106">
        <f t="shared" si="163"/>
        <v>0</v>
      </c>
      <c r="BO267" s="106">
        <f t="shared" si="164"/>
        <v>0</v>
      </c>
      <c r="BP267" s="106">
        <f t="shared" si="165"/>
        <v>1.8</v>
      </c>
      <c r="BQ267" s="106">
        <f t="shared" si="166"/>
        <v>0.2</v>
      </c>
      <c r="BR267" s="106">
        <f t="shared" si="167"/>
        <v>2</v>
      </c>
      <c r="BS267" s="54">
        <v>0</v>
      </c>
      <c r="BT267" s="54">
        <v>0</v>
      </c>
      <c r="BU267" s="54">
        <v>0</v>
      </c>
      <c r="BV267" s="54">
        <f t="shared" si="150"/>
        <v>0</v>
      </c>
      <c r="BW267" s="54">
        <v>0</v>
      </c>
      <c r="BX267" s="54">
        <v>0</v>
      </c>
      <c r="BY267" s="54">
        <v>0</v>
      </c>
      <c r="BZ267" s="54">
        <v>0</v>
      </c>
      <c r="CA267" s="54">
        <v>0</v>
      </c>
      <c r="CB267" s="54"/>
      <c r="CC267" s="54">
        <f t="shared" si="140"/>
        <v>0</v>
      </c>
      <c r="CD267" s="54">
        <f t="shared" si="141"/>
        <v>0</v>
      </c>
      <c r="CE267" s="54">
        <f t="shared" si="142"/>
        <v>0</v>
      </c>
      <c r="CF267" s="45"/>
      <c r="CG267" s="63" t="s">
        <v>51</v>
      </c>
    </row>
    <row r="268" spans="1:85" ht="31.5">
      <c r="A268" s="14">
        <v>16</v>
      </c>
      <c r="B268" s="27" t="s">
        <v>312</v>
      </c>
      <c r="C268" s="120" t="s">
        <v>796</v>
      </c>
      <c r="D268" s="2" t="s">
        <v>27</v>
      </c>
      <c r="E268" s="1" t="s">
        <v>28</v>
      </c>
      <c r="F268" s="4" t="s">
        <v>191</v>
      </c>
      <c r="G268" s="1" t="s">
        <v>199</v>
      </c>
      <c r="H268" s="31">
        <v>2</v>
      </c>
      <c r="I268" s="31">
        <v>2</v>
      </c>
      <c r="J268" s="29">
        <v>2.82</v>
      </c>
      <c r="K268" s="29">
        <f t="shared" si="144"/>
        <v>4.82</v>
      </c>
      <c r="L268" s="40" t="s">
        <v>57</v>
      </c>
      <c r="M268" s="42" t="s">
        <v>58</v>
      </c>
      <c r="N268" s="48" t="e">
        <f>IF(#REF!=0,"2018-19","2019-20")</f>
        <v>#REF!</v>
      </c>
      <c r="O268" s="29">
        <v>0</v>
      </c>
      <c r="P268" s="29">
        <v>0</v>
      </c>
      <c r="Q268" s="29">
        <f t="shared" ref="Q268:Q337" si="171">O268+P268</f>
        <v>0</v>
      </c>
      <c r="R268" s="29">
        <f t="shared" si="145"/>
        <v>2</v>
      </c>
      <c r="S268" s="29">
        <f t="shared" si="145"/>
        <v>2.82</v>
      </c>
      <c r="T268" s="29">
        <f t="shared" si="143"/>
        <v>4.82</v>
      </c>
      <c r="U268" s="29">
        <v>3</v>
      </c>
      <c r="V268" s="29">
        <v>1.8</v>
      </c>
      <c r="W268" s="105">
        <v>0.2</v>
      </c>
      <c r="X268" s="54">
        <f t="shared" si="168"/>
        <v>2</v>
      </c>
      <c r="Y268" s="29">
        <v>1.8</v>
      </c>
      <c r="Z268" s="105">
        <v>0.2</v>
      </c>
      <c r="AA268" s="54">
        <f t="shared" si="169"/>
        <v>2</v>
      </c>
      <c r="AB268" s="54">
        <v>0</v>
      </c>
      <c r="AC268" s="54">
        <v>0</v>
      </c>
      <c r="AD268" s="54">
        <v>0</v>
      </c>
      <c r="AE268" s="54">
        <v>0</v>
      </c>
      <c r="AF268" s="54">
        <v>0</v>
      </c>
      <c r="AG268" s="54"/>
      <c r="AH268" s="54">
        <v>0</v>
      </c>
      <c r="AI268" s="54">
        <v>0</v>
      </c>
      <c r="AJ268" s="54">
        <f t="shared" si="154"/>
        <v>0</v>
      </c>
      <c r="AK268" s="54">
        <f t="shared" si="137"/>
        <v>1.8</v>
      </c>
      <c r="AL268" s="54">
        <f t="shared" si="138"/>
        <v>0.2</v>
      </c>
      <c r="AM268" s="54">
        <f t="shared" si="139"/>
        <v>2</v>
      </c>
      <c r="AN268" s="54"/>
      <c r="AO268" s="54"/>
      <c r="AP268" s="54">
        <f t="shared" si="146"/>
        <v>0</v>
      </c>
      <c r="AQ268" s="54"/>
      <c r="AR268" s="54"/>
      <c r="AS268" s="54"/>
      <c r="AT268" s="54"/>
      <c r="AU268" s="101"/>
      <c r="AV268" s="101"/>
      <c r="AW268" s="54"/>
      <c r="AX268" s="54"/>
      <c r="AY268" s="54">
        <f t="shared" si="170"/>
        <v>0</v>
      </c>
      <c r="AZ268" s="54"/>
      <c r="BA268" s="54"/>
      <c r="BB268" s="54"/>
      <c r="BC268" s="54"/>
      <c r="BD268" s="54"/>
      <c r="BE268" s="106">
        <f t="shared" si="155"/>
        <v>1.8</v>
      </c>
      <c r="BF268" s="106">
        <f t="shared" si="156"/>
        <v>0.2</v>
      </c>
      <c r="BG268" s="106">
        <f t="shared" si="157"/>
        <v>2</v>
      </c>
      <c r="BH268" s="106">
        <f t="shared" si="158"/>
        <v>0</v>
      </c>
      <c r="BI268" s="106">
        <f t="shared" si="159"/>
        <v>0</v>
      </c>
      <c r="BJ268" s="106">
        <f t="shared" si="160"/>
        <v>0</v>
      </c>
      <c r="BK268" s="106">
        <f t="shared" si="161"/>
        <v>0</v>
      </c>
      <c r="BL268" s="106">
        <f t="shared" si="162"/>
        <v>0</v>
      </c>
      <c r="BM268" s="106">
        <f t="shared" si="163"/>
        <v>0</v>
      </c>
      <c r="BN268" s="106">
        <f t="shared" si="163"/>
        <v>0</v>
      </c>
      <c r="BO268" s="106">
        <f t="shared" si="164"/>
        <v>0</v>
      </c>
      <c r="BP268" s="106">
        <f t="shared" si="165"/>
        <v>1.8</v>
      </c>
      <c r="BQ268" s="106">
        <f t="shared" si="166"/>
        <v>0.2</v>
      </c>
      <c r="BR268" s="106">
        <f t="shared" si="167"/>
        <v>2</v>
      </c>
      <c r="BS268" s="54">
        <v>0</v>
      </c>
      <c r="BT268" s="54">
        <v>0</v>
      </c>
      <c r="BU268" s="54">
        <v>0</v>
      </c>
      <c r="BV268" s="54">
        <f t="shared" si="150"/>
        <v>0</v>
      </c>
      <c r="BW268" s="54">
        <v>0</v>
      </c>
      <c r="BX268" s="54">
        <v>0</v>
      </c>
      <c r="BY268" s="54">
        <v>0</v>
      </c>
      <c r="BZ268" s="54">
        <v>0</v>
      </c>
      <c r="CA268" s="54">
        <v>0</v>
      </c>
      <c r="CB268" s="54">
        <v>0</v>
      </c>
      <c r="CC268" s="54">
        <f t="shared" si="140"/>
        <v>0</v>
      </c>
      <c r="CD268" s="54">
        <f t="shared" si="141"/>
        <v>0</v>
      </c>
      <c r="CE268" s="54">
        <f t="shared" si="142"/>
        <v>0</v>
      </c>
      <c r="CF268" s="45"/>
      <c r="CG268" s="63" t="s">
        <v>51</v>
      </c>
    </row>
    <row r="269" spans="1:85" ht="47.25">
      <c r="A269" s="14">
        <v>25</v>
      </c>
      <c r="B269" s="27" t="s">
        <v>315</v>
      </c>
      <c r="C269" s="120" t="s">
        <v>796</v>
      </c>
      <c r="D269" s="2" t="s">
        <v>27</v>
      </c>
      <c r="E269" s="1" t="s">
        <v>28</v>
      </c>
      <c r="F269" s="4" t="s">
        <v>191</v>
      </c>
      <c r="G269" s="1" t="s">
        <v>191</v>
      </c>
      <c r="H269" s="31">
        <v>3</v>
      </c>
      <c r="I269" s="31">
        <v>2</v>
      </c>
      <c r="J269" s="29">
        <v>3</v>
      </c>
      <c r="K269" s="29">
        <f t="shared" si="144"/>
        <v>5</v>
      </c>
      <c r="L269" s="40" t="s">
        <v>57</v>
      </c>
      <c r="M269" s="42" t="s">
        <v>58</v>
      </c>
      <c r="N269" s="48" t="e">
        <f>IF(#REF!=0,"2018-19","2019-20")</f>
        <v>#REF!</v>
      </c>
      <c r="O269" s="29">
        <v>0</v>
      </c>
      <c r="P269" s="29">
        <v>0</v>
      </c>
      <c r="Q269" s="29">
        <f t="shared" si="171"/>
        <v>0</v>
      </c>
      <c r="R269" s="29">
        <f t="shared" si="145"/>
        <v>2</v>
      </c>
      <c r="S269" s="29">
        <f t="shared" si="145"/>
        <v>3</v>
      </c>
      <c r="T269" s="29">
        <f t="shared" si="143"/>
        <v>5</v>
      </c>
      <c r="U269" s="29">
        <v>3</v>
      </c>
      <c r="V269" s="29">
        <v>1.8</v>
      </c>
      <c r="W269" s="105">
        <v>0.2</v>
      </c>
      <c r="X269" s="54">
        <f t="shared" si="168"/>
        <v>2</v>
      </c>
      <c r="Y269" s="29">
        <v>1.8</v>
      </c>
      <c r="Z269" s="105">
        <v>0.2</v>
      </c>
      <c r="AA269" s="54">
        <f t="shared" si="169"/>
        <v>2</v>
      </c>
      <c r="AB269" s="54">
        <v>0</v>
      </c>
      <c r="AC269" s="54">
        <v>0</v>
      </c>
      <c r="AD269" s="54">
        <v>0</v>
      </c>
      <c r="AE269" s="54">
        <v>0</v>
      </c>
      <c r="AF269" s="54">
        <v>0</v>
      </c>
      <c r="AG269" s="54"/>
      <c r="AH269" s="54">
        <v>0</v>
      </c>
      <c r="AI269" s="54">
        <v>0</v>
      </c>
      <c r="AJ269" s="54">
        <f t="shared" si="154"/>
        <v>0</v>
      </c>
      <c r="AK269" s="54">
        <f t="shared" si="137"/>
        <v>1.8</v>
      </c>
      <c r="AL269" s="54">
        <f t="shared" si="138"/>
        <v>0.2</v>
      </c>
      <c r="AM269" s="54">
        <f t="shared" si="139"/>
        <v>2</v>
      </c>
      <c r="AN269" s="54"/>
      <c r="AO269" s="54"/>
      <c r="AP269" s="54">
        <f t="shared" si="146"/>
        <v>0</v>
      </c>
      <c r="AQ269" s="54"/>
      <c r="AR269" s="54"/>
      <c r="AS269" s="54"/>
      <c r="AT269" s="54"/>
      <c r="AU269" s="101"/>
      <c r="AV269" s="101"/>
      <c r="AW269" s="54"/>
      <c r="AX269" s="54"/>
      <c r="AY269" s="54">
        <f t="shared" si="170"/>
        <v>0</v>
      </c>
      <c r="AZ269" s="54"/>
      <c r="BA269" s="54"/>
      <c r="BB269" s="54"/>
      <c r="BC269" s="54"/>
      <c r="BD269" s="54"/>
      <c r="BE269" s="106">
        <f t="shared" si="155"/>
        <v>1.8</v>
      </c>
      <c r="BF269" s="106">
        <f t="shared" si="156"/>
        <v>0.2</v>
      </c>
      <c r="BG269" s="106">
        <f t="shared" si="157"/>
        <v>2</v>
      </c>
      <c r="BH269" s="106">
        <f t="shared" si="158"/>
        <v>0</v>
      </c>
      <c r="BI269" s="106">
        <f t="shared" si="159"/>
        <v>0</v>
      </c>
      <c r="BJ269" s="106">
        <f t="shared" si="160"/>
        <v>0</v>
      </c>
      <c r="BK269" s="106">
        <f t="shared" si="161"/>
        <v>0</v>
      </c>
      <c r="BL269" s="106">
        <f t="shared" si="162"/>
        <v>0</v>
      </c>
      <c r="BM269" s="106">
        <f t="shared" si="163"/>
        <v>0</v>
      </c>
      <c r="BN269" s="106">
        <f t="shared" si="163"/>
        <v>0</v>
      </c>
      <c r="BO269" s="106">
        <f t="shared" si="164"/>
        <v>0</v>
      </c>
      <c r="BP269" s="106">
        <f t="shared" si="165"/>
        <v>1.8</v>
      </c>
      <c r="BQ269" s="106">
        <f t="shared" si="166"/>
        <v>0.2</v>
      </c>
      <c r="BR269" s="106">
        <f t="shared" si="167"/>
        <v>2</v>
      </c>
      <c r="BS269" s="54">
        <v>0</v>
      </c>
      <c r="BT269" s="54">
        <v>0</v>
      </c>
      <c r="BU269" s="54">
        <v>0</v>
      </c>
      <c r="BV269" s="54">
        <f t="shared" si="150"/>
        <v>0</v>
      </c>
      <c r="BW269" s="54">
        <v>0</v>
      </c>
      <c r="BX269" s="54">
        <v>0</v>
      </c>
      <c r="BY269" s="54">
        <v>0</v>
      </c>
      <c r="BZ269" s="54">
        <v>0</v>
      </c>
      <c r="CA269" s="54">
        <v>0</v>
      </c>
      <c r="CB269" s="54">
        <v>0</v>
      </c>
      <c r="CC269" s="54">
        <f t="shared" si="140"/>
        <v>0</v>
      </c>
      <c r="CD269" s="54">
        <f t="shared" si="141"/>
        <v>0</v>
      </c>
      <c r="CE269" s="54">
        <f t="shared" si="142"/>
        <v>0</v>
      </c>
      <c r="CF269" s="45"/>
      <c r="CG269" s="63" t="s">
        <v>278</v>
      </c>
    </row>
    <row r="270" spans="1:85" ht="31.5">
      <c r="A270" s="14">
        <v>26</v>
      </c>
      <c r="B270" s="27" t="s">
        <v>316</v>
      </c>
      <c r="C270" s="120" t="s">
        <v>796</v>
      </c>
      <c r="D270" s="2" t="s">
        <v>27</v>
      </c>
      <c r="E270" s="1" t="s">
        <v>28</v>
      </c>
      <c r="F270" s="4" t="s">
        <v>191</v>
      </c>
      <c r="G270" s="1" t="s">
        <v>232</v>
      </c>
      <c r="H270" s="31">
        <v>2</v>
      </c>
      <c r="I270" s="31">
        <v>2</v>
      </c>
      <c r="J270" s="29">
        <v>3</v>
      </c>
      <c r="K270" s="29">
        <f t="shared" si="144"/>
        <v>5</v>
      </c>
      <c r="L270" s="40" t="s">
        <v>57</v>
      </c>
      <c r="M270" s="42" t="s">
        <v>58</v>
      </c>
      <c r="N270" s="48" t="e">
        <f>IF(#REF!=0,"2018-19","2019-20")</f>
        <v>#REF!</v>
      </c>
      <c r="O270" s="29">
        <v>0</v>
      </c>
      <c r="P270" s="29">
        <v>0</v>
      </c>
      <c r="Q270" s="29">
        <f t="shared" si="171"/>
        <v>0</v>
      </c>
      <c r="R270" s="29">
        <f t="shared" si="145"/>
        <v>2</v>
      </c>
      <c r="S270" s="29">
        <f t="shared" si="145"/>
        <v>3</v>
      </c>
      <c r="T270" s="29">
        <f t="shared" si="143"/>
        <v>5</v>
      </c>
      <c r="U270" s="29">
        <v>3</v>
      </c>
      <c r="V270" s="29">
        <v>1.8</v>
      </c>
      <c r="W270" s="105">
        <v>0.2</v>
      </c>
      <c r="X270" s="54">
        <f t="shared" si="168"/>
        <v>2</v>
      </c>
      <c r="Y270" s="29">
        <v>1.8</v>
      </c>
      <c r="Z270" s="105">
        <v>0.2</v>
      </c>
      <c r="AA270" s="54">
        <f t="shared" si="169"/>
        <v>2</v>
      </c>
      <c r="AB270" s="54">
        <v>0</v>
      </c>
      <c r="AC270" s="54">
        <v>0</v>
      </c>
      <c r="AD270" s="54">
        <v>0</v>
      </c>
      <c r="AE270" s="54">
        <v>0</v>
      </c>
      <c r="AF270" s="54">
        <v>0</v>
      </c>
      <c r="AG270" s="54"/>
      <c r="AH270" s="54">
        <v>0</v>
      </c>
      <c r="AI270" s="54">
        <v>0</v>
      </c>
      <c r="AJ270" s="54">
        <f t="shared" si="154"/>
        <v>0</v>
      </c>
      <c r="AK270" s="54">
        <f t="shared" si="137"/>
        <v>1.8</v>
      </c>
      <c r="AL270" s="54">
        <f t="shared" si="138"/>
        <v>0.2</v>
      </c>
      <c r="AM270" s="54">
        <f t="shared" si="139"/>
        <v>2</v>
      </c>
      <c r="AN270" s="54"/>
      <c r="AO270" s="54"/>
      <c r="AP270" s="54">
        <f t="shared" si="146"/>
        <v>0</v>
      </c>
      <c r="AQ270" s="54"/>
      <c r="AR270" s="54"/>
      <c r="AS270" s="54"/>
      <c r="AT270" s="54"/>
      <c r="AU270" s="101"/>
      <c r="AV270" s="101"/>
      <c r="AW270" s="54"/>
      <c r="AX270" s="54"/>
      <c r="AY270" s="54">
        <f t="shared" si="170"/>
        <v>0</v>
      </c>
      <c r="AZ270" s="54"/>
      <c r="BA270" s="54"/>
      <c r="BB270" s="54"/>
      <c r="BC270" s="54"/>
      <c r="BD270" s="54"/>
      <c r="BE270" s="106">
        <f t="shared" si="155"/>
        <v>1.8</v>
      </c>
      <c r="BF270" s="106">
        <f t="shared" si="156"/>
        <v>0.2</v>
      </c>
      <c r="BG270" s="106">
        <f t="shared" si="157"/>
        <v>2</v>
      </c>
      <c r="BH270" s="106">
        <f t="shared" si="158"/>
        <v>0</v>
      </c>
      <c r="BI270" s="106">
        <f t="shared" si="159"/>
        <v>0</v>
      </c>
      <c r="BJ270" s="106">
        <f t="shared" si="160"/>
        <v>0</v>
      </c>
      <c r="BK270" s="106">
        <f t="shared" si="161"/>
        <v>0</v>
      </c>
      <c r="BL270" s="106">
        <f t="shared" si="162"/>
        <v>0</v>
      </c>
      <c r="BM270" s="106">
        <f t="shared" si="163"/>
        <v>0</v>
      </c>
      <c r="BN270" s="106">
        <f t="shared" si="163"/>
        <v>0</v>
      </c>
      <c r="BO270" s="106">
        <f t="shared" si="164"/>
        <v>0</v>
      </c>
      <c r="BP270" s="106">
        <f t="shared" si="165"/>
        <v>1.8</v>
      </c>
      <c r="BQ270" s="106">
        <f t="shared" si="166"/>
        <v>0.2</v>
      </c>
      <c r="BR270" s="106">
        <f t="shared" si="167"/>
        <v>2</v>
      </c>
      <c r="BS270" s="54">
        <v>0</v>
      </c>
      <c r="BT270" s="54">
        <v>0</v>
      </c>
      <c r="BU270" s="54">
        <v>0</v>
      </c>
      <c r="BV270" s="54">
        <f t="shared" si="150"/>
        <v>0</v>
      </c>
      <c r="BW270" s="54">
        <v>0</v>
      </c>
      <c r="BX270" s="54">
        <v>0</v>
      </c>
      <c r="BY270" s="54">
        <v>0</v>
      </c>
      <c r="BZ270" s="54">
        <v>0</v>
      </c>
      <c r="CA270" s="54">
        <v>0</v>
      </c>
      <c r="CB270" s="54">
        <v>0</v>
      </c>
      <c r="CC270" s="54">
        <f t="shared" si="140"/>
        <v>0</v>
      </c>
      <c r="CD270" s="54">
        <f t="shared" si="141"/>
        <v>0</v>
      </c>
      <c r="CE270" s="54">
        <f t="shared" si="142"/>
        <v>0</v>
      </c>
      <c r="CF270" s="45"/>
      <c r="CG270" s="63" t="s">
        <v>278</v>
      </c>
    </row>
    <row r="271" spans="1:85" ht="47.25">
      <c r="A271" s="14">
        <v>27</v>
      </c>
      <c r="B271" s="27" t="s">
        <v>317</v>
      </c>
      <c r="C271" s="120" t="s">
        <v>796</v>
      </c>
      <c r="D271" s="2" t="s">
        <v>27</v>
      </c>
      <c r="E271" s="1" t="s">
        <v>28</v>
      </c>
      <c r="F271" s="4" t="s">
        <v>191</v>
      </c>
      <c r="G271" s="1" t="s">
        <v>196</v>
      </c>
      <c r="H271" s="31">
        <v>1.5</v>
      </c>
      <c r="I271" s="31">
        <v>2</v>
      </c>
      <c r="J271" s="29">
        <v>3</v>
      </c>
      <c r="K271" s="29">
        <f t="shared" si="144"/>
        <v>5</v>
      </c>
      <c r="L271" s="40" t="s">
        <v>57</v>
      </c>
      <c r="M271" s="42" t="s">
        <v>58</v>
      </c>
      <c r="N271" s="48" t="e">
        <f>IF(#REF!=0,"2018-19","2019-20")</f>
        <v>#REF!</v>
      </c>
      <c r="O271" s="29">
        <v>0</v>
      </c>
      <c r="P271" s="29">
        <v>0</v>
      </c>
      <c r="Q271" s="29">
        <f t="shared" si="171"/>
        <v>0</v>
      </c>
      <c r="R271" s="29">
        <f t="shared" si="145"/>
        <v>2</v>
      </c>
      <c r="S271" s="29">
        <f t="shared" si="145"/>
        <v>3</v>
      </c>
      <c r="T271" s="29">
        <f t="shared" si="143"/>
        <v>5</v>
      </c>
      <c r="U271" s="29">
        <v>3</v>
      </c>
      <c r="V271" s="29">
        <v>1.8</v>
      </c>
      <c r="W271" s="105">
        <v>0.2</v>
      </c>
      <c r="X271" s="54">
        <f t="shared" si="168"/>
        <v>2</v>
      </c>
      <c r="Y271" s="29">
        <v>1.8</v>
      </c>
      <c r="Z271" s="105">
        <v>0.2</v>
      </c>
      <c r="AA271" s="54">
        <f t="shared" si="169"/>
        <v>2</v>
      </c>
      <c r="AB271" s="54">
        <v>0</v>
      </c>
      <c r="AC271" s="54">
        <v>0</v>
      </c>
      <c r="AD271" s="54">
        <v>0</v>
      </c>
      <c r="AE271" s="54">
        <v>0</v>
      </c>
      <c r="AF271" s="54">
        <v>0</v>
      </c>
      <c r="AG271" s="54"/>
      <c r="AH271" s="54">
        <v>0</v>
      </c>
      <c r="AI271" s="54">
        <v>0</v>
      </c>
      <c r="AJ271" s="54">
        <f t="shared" si="154"/>
        <v>0</v>
      </c>
      <c r="AK271" s="54">
        <f t="shared" si="137"/>
        <v>1.8</v>
      </c>
      <c r="AL271" s="54">
        <f t="shared" si="138"/>
        <v>0.2</v>
      </c>
      <c r="AM271" s="54">
        <f t="shared" si="139"/>
        <v>2</v>
      </c>
      <c r="AN271" s="54"/>
      <c r="AO271" s="54"/>
      <c r="AP271" s="54">
        <f t="shared" si="146"/>
        <v>0</v>
      </c>
      <c r="AQ271" s="54"/>
      <c r="AR271" s="54"/>
      <c r="AS271" s="54"/>
      <c r="AT271" s="54"/>
      <c r="AU271" s="101"/>
      <c r="AV271" s="101"/>
      <c r="AW271" s="54"/>
      <c r="AX271" s="54"/>
      <c r="AY271" s="54">
        <f t="shared" si="170"/>
        <v>0</v>
      </c>
      <c r="AZ271" s="54"/>
      <c r="BA271" s="54"/>
      <c r="BB271" s="54"/>
      <c r="BC271" s="54"/>
      <c r="BD271" s="54"/>
      <c r="BE271" s="106">
        <f t="shared" si="155"/>
        <v>1.8</v>
      </c>
      <c r="BF271" s="106">
        <f t="shared" si="156"/>
        <v>0.2</v>
      </c>
      <c r="BG271" s="106">
        <f t="shared" si="157"/>
        <v>2</v>
      </c>
      <c r="BH271" s="106">
        <f t="shared" si="158"/>
        <v>0</v>
      </c>
      <c r="BI271" s="106">
        <f t="shared" si="159"/>
        <v>0</v>
      </c>
      <c r="BJ271" s="106">
        <f t="shared" si="160"/>
        <v>0</v>
      </c>
      <c r="BK271" s="106">
        <f t="shared" si="161"/>
        <v>0</v>
      </c>
      <c r="BL271" s="106">
        <f t="shared" si="162"/>
        <v>0</v>
      </c>
      <c r="BM271" s="106">
        <f t="shared" si="163"/>
        <v>0</v>
      </c>
      <c r="BN271" s="106">
        <f t="shared" si="163"/>
        <v>0</v>
      </c>
      <c r="BO271" s="106">
        <f t="shared" si="164"/>
        <v>0</v>
      </c>
      <c r="BP271" s="106">
        <f t="shared" si="165"/>
        <v>1.8</v>
      </c>
      <c r="BQ271" s="106">
        <f t="shared" si="166"/>
        <v>0.2</v>
      </c>
      <c r="BR271" s="106">
        <f t="shared" si="167"/>
        <v>2</v>
      </c>
      <c r="BS271" s="54">
        <v>0</v>
      </c>
      <c r="BT271" s="54">
        <v>0</v>
      </c>
      <c r="BU271" s="54">
        <v>0</v>
      </c>
      <c r="BV271" s="54">
        <f t="shared" ref="BV271" si="172">SUM(BT271:BU271)</f>
        <v>0</v>
      </c>
      <c r="BW271" s="54">
        <v>0</v>
      </c>
      <c r="BX271" s="54">
        <v>0</v>
      </c>
      <c r="BY271" s="54">
        <v>0</v>
      </c>
      <c r="BZ271" s="54">
        <v>0</v>
      </c>
      <c r="CA271" s="54">
        <v>0</v>
      </c>
      <c r="CB271" s="54">
        <v>0</v>
      </c>
      <c r="CC271" s="54">
        <f t="shared" si="140"/>
        <v>0</v>
      </c>
      <c r="CD271" s="54">
        <f t="shared" si="141"/>
        <v>0</v>
      </c>
      <c r="CE271" s="54">
        <f t="shared" si="142"/>
        <v>0</v>
      </c>
      <c r="CF271" s="45"/>
      <c r="CG271" s="63" t="s">
        <v>51</v>
      </c>
    </row>
    <row r="272" spans="1:85">
      <c r="A272" s="14"/>
      <c r="B272" s="82" t="s">
        <v>1027</v>
      </c>
      <c r="C272" s="42" t="s">
        <v>27</v>
      </c>
      <c r="D272" s="124" t="s">
        <v>28</v>
      </c>
      <c r="E272" s="75" t="s">
        <v>191</v>
      </c>
      <c r="F272" s="124" t="s">
        <v>191</v>
      </c>
      <c r="G272" s="83" t="s">
        <v>1029</v>
      </c>
      <c r="H272" s="83">
        <v>2.5</v>
      </c>
      <c r="I272" s="31">
        <v>20</v>
      </c>
      <c r="J272" s="29">
        <v>0</v>
      </c>
      <c r="K272" s="29">
        <f>I272+J272</f>
        <v>20</v>
      </c>
      <c r="L272" s="40" t="s">
        <v>57</v>
      </c>
      <c r="M272" s="42" t="s">
        <v>58</v>
      </c>
      <c r="N272" s="48" t="s">
        <v>58</v>
      </c>
      <c r="O272" s="29">
        <v>0</v>
      </c>
      <c r="P272" s="29">
        <v>0</v>
      </c>
      <c r="Q272" s="29">
        <f>O272+P272</f>
        <v>0</v>
      </c>
      <c r="R272" s="29">
        <f>I272-O272</f>
        <v>20</v>
      </c>
      <c r="S272" s="29">
        <f>J272-P272</f>
        <v>0</v>
      </c>
      <c r="T272" s="29">
        <f>R272+S272</f>
        <v>20</v>
      </c>
      <c r="U272" s="29">
        <v>0</v>
      </c>
      <c r="V272" s="29">
        <v>9.4499999999999993</v>
      </c>
      <c r="W272" s="105">
        <v>1.05</v>
      </c>
      <c r="X272" s="54">
        <f t="shared" si="168"/>
        <v>10.5</v>
      </c>
      <c r="Y272" s="29">
        <v>0</v>
      </c>
      <c r="Z272" s="105">
        <v>0</v>
      </c>
      <c r="AA272" s="54">
        <f t="shared" si="169"/>
        <v>0</v>
      </c>
      <c r="AB272" s="54">
        <v>0</v>
      </c>
      <c r="AC272" s="54">
        <v>0</v>
      </c>
      <c r="AD272" s="54">
        <v>0</v>
      </c>
      <c r="AE272" s="54">
        <v>0</v>
      </c>
      <c r="AF272" s="54">
        <v>0</v>
      </c>
      <c r="AG272" s="54"/>
      <c r="AH272" s="72">
        <v>0</v>
      </c>
      <c r="AI272" s="72">
        <v>0</v>
      </c>
      <c r="AJ272" s="54">
        <v>0</v>
      </c>
      <c r="AK272" s="54">
        <v>0</v>
      </c>
      <c r="AL272" s="54">
        <v>0</v>
      </c>
      <c r="AM272" s="54">
        <v>0</v>
      </c>
      <c r="AN272" s="54"/>
      <c r="AO272" s="54"/>
      <c r="AP272" s="54">
        <f t="shared" si="146"/>
        <v>0</v>
      </c>
      <c r="AQ272" s="54"/>
      <c r="AR272" s="54"/>
      <c r="AS272" s="54"/>
      <c r="AT272" s="54"/>
      <c r="AU272" s="101"/>
      <c r="AV272" s="101"/>
      <c r="AW272" s="54"/>
      <c r="AX272" s="54"/>
      <c r="AY272" s="54">
        <f t="shared" si="170"/>
        <v>0</v>
      </c>
      <c r="AZ272" s="54"/>
      <c r="BA272" s="54"/>
      <c r="BB272" s="54"/>
      <c r="BC272" s="54"/>
      <c r="BD272" s="54"/>
      <c r="BE272" s="106">
        <f t="shared" si="155"/>
        <v>0</v>
      </c>
      <c r="BF272" s="106">
        <f t="shared" si="156"/>
        <v>0</v>
      </c>
      <c r="BG272" s="106">
        <f t="shared" si="157"/>
        <v>0</v>
      </c>
      <c r="BH272" s="106">
        <f t="shared" si="158"/>
        <v>0</v>
      </c>
      <c r="BI272" s="106">
        <f t="shared" si="159"/>
        <v>0</v>
      </c>
      <c r="BJ272" s="106">
        <f t="shared" si="160"/>
        <v>0</v>
      </c>
      <c r="BK272" s="106">
        <f t="shared" si="161"/>
        <v>0</v>
      </c>
      <c r="BL272" s="106">
        <f t="shared" si="162"/>
        <v>0</v>
      </c>
      <c r="BM272" s="106">
        <f t="shared" si="163"/>
        <v>0</v>
      </c>
      <c r="BN272" s="106">
        <f t="shared" si="163"/>
        <v>0</v>
      </c>
      <c r="BO272" s="106">
        <f t="shared" si="164"/>
        <v>0</v>
      </c>
      <c r="BP272" s="106">
        <f t="shared" si="165"/>
        <v>0</v>
      </c>
      <c r="BQ272" s="106">
        <f t="shared" si="166"/>
        <v>0</v>
      </c>
      <c r="BR272" s="106">
        <f t="shared" si="167"/>
        <v>0</v>
      </c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45"/>
      <c r="CG272" s="63"/>
    </row>
    <row r="273" spans="1:85" s="18" customFormat="1">
      <c r="A273" s="14"/>
      <c r="B273" s="28" t="s">
        <v>170</v>
      </c>
      <c r="C273" s="87"/>
      <c r="D273" s="2"/>
      <c r="E273" s="11"/>
      <c r="F273" s="4"/>
      <c r="G273" s="11"/>
      <c r="H273" s="32"/>
      <c r="I273" s="32">
        <f>SUM(I261:I272)</f>
        <v>168.45999999999998</v>
      </c>
      <c r="J273" s="32">
        <f t="shared" ref="J273:CE273" si="173">SUM(J261:J272)</f>
        <v>30.03</v>
      </c>
      <c r="K273" s="32">
        <f t="shared" si="173"/>
        <v>198.49</v>
      </c>
      <c r="L273" s="32">
        <f t="shared" si="173"/>
        <v>0</v>
      </c>
      <c r="M273" s="32">
        <f t="shared" si="173"/>
        <v>0</v>
      </c>
      <c r="N273" s="32" t="e">
        <f t="shared" si="173"/>
        <v>#REF!</v>
      </c>
      <c r="O273" s="32">
        <f t="shared" si="173"/>
        <v>77.67</v>
      </c>
      <c r="P273" s="32">
        <f t="shared" si="173"/>
        <v>9.48</v>
      </c>
      <c r="Q273" s="32">
        <f t="shared" si="173"/>
        <v>87.149999999999991</v>
      </c>
      <c r="R273" s="32">
        <f t="shared" si="173"/>
        <v>90.789999999999992</v>
      </c>
      <c r="S273" s="32">
        <f t="shared" si="173"/>
        <v>20.55</v>
      </c>
      <c r="T273" s="32">
        <f t="shared" si="173"/>
        <v>111.34</v>
      </c>
      <c r="U273" s="32">
        <f t="shared" si="173"/>
        <v>21.5</v>
      </c>
      <c r="V273" s="32">
        <f t="shared" si="173"/>
        <v>70.199999999999989</v>
      </c>
      <c r="W273" s="107">
        <f t="shared" si="173"/>
        <v>7.8000000000000007</v>
      </c>
      <c r="X273" s="32">
        <f t="shared" si="173"/>
        <v>78</v>
      </c>
      <c r="Y273" s="32">
        <f t="shared" si="173"/>
        <v>60.749999999999986</v>
      </c>
      <c r="Z273" s="107">
        <f t="shared" si="173"/>
        <v>6.7500000000000009</v>
      </c>
      <c r="AA273" s="32">
        <f t="shared" si="173"/>
        <v>67.5</v>
      </c>
      <c r="AB273" s="32">
        <f t="shared" si="173"/>
        <v>2.52</v>
      </c>
      <c r="AC273" s="32">
        <f t="shared" si="173"/>
        <v>0</v>
      </c>
      <c r="AD273" s="32">
        <f t="shared" si="173"/>
        <v>0</v>
      </c>
      <c r="AE273" s="32">
        <f t="shared" si="173"/>
        <v>0</v>
      </c>
      <c r="AF273" s="32">
        <f t="shared" si="173"/>
        <v>0</v>
      </c>
      <c r="AG273" s="32">
        <f t="shared" si="173"/>
        <v>0</v>
      </c>
      <c r="AH273" s="32">
        <f t="shared" si="173"/>
        <v>0</v>
      </c>
      <c r="AI273" s="32">
        <f t="shared" si="173"/>
        <v>0</v>
      </c>
      <c r="AJ273" s="32">
        <f t="shared" si="173"/>
        <v>0</v>
      </c>
      <c r="AK273" s="32">
        <f t="shared" si="173"/>
        <v>63.269999999999982</v>
      </c>
      <c r="AL273" s="32">
        <f t="shared" si="173"/>
        <v>6.7500000000000009</v>
      </c>
      <c r="AM273" s="32">
        <f t="shared" si="173"/>
        <v>70.02</v>
      </c>
      <c r="AN273" s="32">
        <f t="shared" si="173"/>
        <v>0</v>
      </c>
      <c r="AO273" s="32">
        <f t="shared" si="173"/>
        <v>0</v>
      </c>
      <c r="AP273" s="32">
        <f t="shared" si="173"/>
        <v>0</v>
      </c>
      <c r="AQ273" s="32">
        <f t="shared" si="173"/>
        <v>0.84</v>
      </c>
      <c r="AR273" s="32">
        <f t="shared" si="173"/>
        <v>0</v>
      </c>
      <c r="AS273" s="32">
        <f t="shared" si="173"/>
        <v>0</v>
      </c>
      <c r="AT273" s="32">
        <f t="shared" si="173"/>
        <v>0</v>
      </c>
      <c r="AU273" s="32">
        <f t="shared" si="173"/>
        <v>0</v>
      </c>
      <c r="AV273" s="32"/>
      <c r="AW273" s="32">
        <f t="shared" si="173"/>
        <v>0</v>
      </c>
      <c r="AX273" s="32">
        <f t="shared" si="173"/>
        <v>0</v>
      </c>
      <c r="AY273" s="32">
        <f t="shared" si="173"/>
        <v>0</v>
      </c>
      <c r="AZ273" s="32">
        <f t="shared" si="173"/>
        <v>0</v>
      </c>
      <c r="BA273" s="32">
        <f t="shared" si="173"/>
        <v>0</v>
      </c>
      <c r="BB273" s="32">
        <f t="shared" si="173"/>
        <v>0</v>
      </c>
      <c r="BC273" s="32">
        <f t="shared" si="173"/>
        <v>0</v>
      </c>
      <c r="BD273" s="32">
        <f t="shared" si="173"/>
        <v>0</v>
      </c>
      <c r="BE273" s="106">
        <f t="shared" si="155"/>
        <v>60.749999999999986</v>
      </c>
      <c r="BF273" s="106">
        <f t="shared" si="156"/>
        <v>6.7500000000000009</v>
      </c>
      <c r="BG273" s="106">
        <f t="shared" si="157"/>
        <v>67.499999999999986</v>
      </c>
      <c r="BH273" s="106">
        <f t="shared" si="158"/>
        <v>0</v>
      </c>
      <c r="BI273" s="106">
        <f t="shared" si="159"/>
        <v>1.6800000000000002</v>
      </c>
      <c r="BJ273" s="106">
        <f t="shared" si="160"/>
        <v>0</v>
      </c>
      <c r="BK273" s="106">
        <f t="shared" si="161"/>
        <v>0</v>
      </c>
      <c r="BL273" s="106">
        <f t="shared" si="162"/>
        <v>0</v>
      </c>
      <c r="BM273" s="106">
        <f t="shared" si="163"/>
        <v>0</v>
      </c>
      <c r="BN273" s="106">
        <f t="shared" si="163"/>
        <v>0</v>
      </c>
      <c r="BO273" s="106">
        <f t="shared" si="164"/>
        <v>0</v>
      </c>
      <c r="BP273" s="106">
        <f t="shared" si="165"/>
        <v>62.429999999999986</v>
      </c>
      <c r="BQ273" s="106">
        <f t="shared" si="166"/>
        <v>6.7500000000000009</v>
      </c>
      <c r="BR273" s="106">
        <f t="shared" si="167"/>
        <v>69.179999999999993</v>
      </c>
      <c r="BS273" s="32">
        <f t="shared" si="173"/>
        <v>0</v>
      </c>
      <c r="BT273" s="32">
        <f t="shared" si="173"/>
        <v>51.75</v>
      </c>
      <c r="BU273" s="32">
        <f t="shared" si="173"/>
        <v>5.75</v>
      </c>
      <c r="BV273" s="32">
        <f t="shared" si="173"/>
        <v>57.5</v>
      </c>
      <c r="BW273" s="32">
        <f t="shared" si="173"/>
        <v>0</v>
      </c>
      <c r="BX273" s="32">
        <f t="shared" si="173"/>
        <v>0</v>
      </c>
      <c r="BY273" s="32">
        <f t="shared" si="173"/>
        <v>0</v>
      </c>
      <c r="BZ273" s="32">
        <f t="shared" si="173"/>
        <v>0</v>
      </c>
      <c r="CA273" s="32">
        <f t="shared" si="173"/>
        <v>0</v>
      </c>
      <c r="CB273" s="32">
        <f t="shared" si="173"/>
        <v>0</v>
      </c>
      <c r="CC273" s="32">
        <f t="shared" si="173"/>
        <v>51.75</v>
      </c>
      <c r="CD273" s="32">
        <f t="shared" si="173"/>
        <v>5.75</v>
      </c>
      <c r="CE273" s="32">
        <f t="shared" si="173"/>
        <v>57.5</v>
      </c>
      <c r="CF273" s="46"/>
      <c r="CG273" s="64"/>
    </row>
    <row r="274" spans="1:85" s="18" customFormat="1">
      <c r="A274" s="14"/>
      <c r="B274" s="28" t="s">
        <v>172</v>
      </c>
      <c r="C274" s="87"/>
      <c r="D274" s="2"/>
      <c r="E274" s="11"/>
      <c r="F274" s="4"/>
      <c r="G274" s="11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107"/>
      <c r="X274" s="32"/>
      <c r="Y274" s="32"/>
      <c r="Z274" s="107"/>
      <c r="AA274" s="32"/>
      <c r="AB274" s="32"/>
      <c r="AC274" s="32"/>
      <c r="AD274" s="32"/>
      <c r="AE274" s="32"/>
      <c r="AF274" s="32"/>
      <c r="AG274" s="32"/>
      <c r="AH274" s="32"/>
      <c r="AI274" s="32"/>
      <c r="AJ274" s="32"/>
      <c r="AK274" s="32"/>
      <c r="AL274" s="32"/>
      <c r="AM274" s="32"/>
      <c r="AN274" s="32"/>
      <c r="AO274" s="32"/>
      <c r="AP274" s="32"/>
      <c r="AQ274" s="32"/>
      <c r="AR274" s="32"/>
      <c r="AS274" s="32"/>
      <c r="AT274" s="32"/>
      <c r="AU274" s="32"/>
      <c r="AV274" s="32"/>
      <c r="AW274" s="32"/>
      <c r="AX274" s="32"/>
      <c r="AY274" s="32"/>
      <c r="AZ274" s="32"/>
      <c r="BA274" s="32"/>
      <c r="BB274" s="32"/>
      <c r="BC274" s="32"/>
      <c r="BD274" s="32"/>
      <c r="BE274" s="106">
        <f t="shared" si="155"/>
        <v>0</v>
      </c>
      <c r="BF274" s="106">
        <f t="shared" si="156"/>
        <v>0</v>
      </c>
      <c r="BG274" s="106">
        <f t="shared" si="157"/>
        <v>0</v>
      </c>
      <c r="BH274" s="106">
        <f t="shared" si="158"/>
        <v>0</v>
      </c>
      <c r="BI274" s="106">
        <f t="shared" si="159"/>
        <v>0</v>
      </c>
      <c r="BJ274" s="106">
        <f t="shared" si="160"/>
        <v>0</v>
      </c>
      <c r="BK274" s="106">
        <f t="shared" si="161"/>
        <v>0</v>
      </c>
      <c r="BL274" s="106">
        <f t="shared" si="162"/>
        <v>0</v>
      </c>
      <c r="BM274" s="106">
        <f t="shared" si="163"/>
        <v>0</v>
      </c>
      <c r="BN274" s="106">
        <f t="shared" si="163"/>
        <v>0</v>
      </c>
      <c r="BO274" s="106">
        <f t="shared" si="164"/>
        <v>0</v>
      </c>
      <c r="BP274" s="106">
        <f t="shared" si="165"/>
        <v>0</v>
      </c>
      <c r="BQ274" s="106">
        <f t="shared" si="166"/>
        <v>0</v>
      </c>
      <c r="BR274" s="106">
        <f t="shared" si="167"/>
        <v>0</v>
      </c>
      <c r="BS274" s="32"/>
      <c r="BT274" s="32"/>
      <c r="BU274" s="32"/>
      <c r="BV274" s="32"/>
      <c r="BW274" s="32"/>
      <c r="BX274" s="32"/>
      <c r="BY274" s="32"/>
      <c r="BZ274" s="32"/>
      <c r="CA274" s="32"/>
      <c r="CB274" s="32"/>
      <c r="CC274" s="32"/>
      <c r="CD274" s="32"/>
      <c r="CE274" s="32"/>
      <c r="CF274" s="46"/>
      <c r="CG274" s="64"/>
    </row>
    <row r="275" spans="1:85" ht="31.5">
      <c r="A275" s="14">
        <v>1</v>
      </c>
      <c r="B275" s="79" t="s">
        <v>852</v>
      </c>
      <c r="C275" s="69"/>
      <c r="D275" s="2" t="s">
        <v>27</v>
      </c>
      <c r="E275" s="4" t="s">
        <v>28</v>
      </c>
      <c r="F275" s="4" t="s">
        <v>191</v>
      </c>
      <c r="G275" s="4" t="s">
        <v>250</v>
      </c>
      <c r="H275" s="15">
        <v>3.5</v>
      </c>
      <c r="I275" s="54">
        <v>7</v>
      </c>
      <c r="J275" s="54">
        <v>0</v>
      </c>
      <c r="K275" s="29">
        <f t="shared" si="144"/>
        <v>7</v>
      </c>
      <c r="L275" s="68" t="s">
        <v>30</v>
      </c>
      <c r="M275" s="15" t="s">
        <v>48</v>
      </c>
      <c r="N275" s="54" t="s">
        <v>58</v>
      </c>
      <c r="O275" s="54">
        <v>4.8900000000000006</v>
      </c>
      <c r="P275" s="54">
        <v>0</v>
      </c>
      <c r="Q275" s="29">
        <f t="shared" si="171"/>
        <v>4.8900000000000006</v>
      </c>
      <c r="R275" s="29">
        <f t="shared" si="145"/>
        <v>2.1099999999999994</v>
      </c>
      <c r="S275" s="29">
        <f t="shared" si="145"/>
        <v>0</v>
      </c>
      <c r="T275" s="29">
        <f t="shared" si="143"/>
        <v>2.1099999999999994</v>
      </c>
      <c r="U275" s="56">
        <v>0</v>
      </c>
      <c r="V275" s="54">
        <v>0</v>
      </c>
      <c r="W275" s="106">
        <v>0</v>
      </c>
      <c r="X275" s="54">
        <f t="shared" si="168"/>
        <v>0</v>
      </c>
      <c r="Y275" s="54">
        <v>0</v>
      </c>
      <c r="Z275" s="106">
        <v>0</v>
      </c>
      <c r="AA275" s="54">
        <f t="shared" si="169"/>
        <v>0</v>
      </c>
      <c r="AB275" s="14">
        <v>0</v>
      </c>
      <c r="AC275" s="14">
        <v>0</v>
      </c>
      <c r="AD275" s="14">
        <v>0</v>
      </c>
      <c r="AE275" s="14">
        <v>1.9</v>
      </c>
      <c r="AF275" s="14">
        <v>0.21</v>
      </c>
      <c r="AG275" s="14"/>
      <c r="AH275" s="72">
        <v>0</v>
      </c>
      <c r="AI275" s="72">
        <v>0</v>
      </c>
      <c r="AJ275" s="54">
        <f t="shared" ref="AJ275:AJ278" si="174">AH275+AI275</f>
        <v>0</v>
      </c>
      <c r="AK275" s="54">
        <f t="shared" si="137"/>
        <v>1.9</v>
      </c>
      <c r="AL275" s="54">
        <f t="shared" si="138"/>
        <v>0.21</v>
      </c>
      <c r="AM275" s="54">
        <f t="shared" si="139"/>
        <v>2.11</v>
      </c>
      <c r="AN275" s="54"/>
      <c r="AO275" s="54"/>
      <c r="AP275" s="54">
        <f t="shared" si="146"/>
        <v>0</v>
      </c>
      <c r="AQ275" s="54"/>
      <c r="AR275" s="54"/>
      <c r="AS275" s="54"/>
      <c r="AT275" s="54"/>
      <c r="AU275" s="101"/>
      <c r="AV275" s="101"/>
      <c r="AW275" s="54"/>
      <c r="AX275" s="54"/>
      <c r="AY275" s="54">
        <f t="shared" si="170"/>
        <v>0</v>
      </c>
      <c r="AZ275" s="54"/>
      <c r="BA275" s="54"/>
      <c r="BB275" s="54"/>
      <c r="BC275" s="54"/>
      <c r="BD275" s="54"/>
      <c r="BE275" s="106">
        <f t="shared" si="155"/>
        <v>0</v>
      </c>
      <c r="BF275" s="106">
        <f t="shared" si="156"/>
        <v>0</v>
      </c>
      <c r="BG275" s="106">
        <f t="shared" si="157"/>
        <v>0</v>
      </c>
      <c r="BH275" s="106">
        <f t="shared" si="158"/>
        <v>0</v>
      </c>
      <c r="BI275" s="106">
        <f t="shared" si="159"/>
        <v>0</v>
      </c>
      <c r="BJ275" s="106">
        <f t="shared" si="160"/>
        <v>0</v>
      </c>
      <c r="BK275" s="106">
        <f t="shared" si="161"/>
        <v>0</v>
      </c>
      <c r="BL275" s="106">
        <f t="shared" si="162"/>
        <v>0</v>
      </c>
      <c r="BM275" s="106">
        <f t="shared" si="163"/>
        <v>1.9</v>
      </c>
      <c r="BN275" s="106">
        <f t="shared" si="163"/>
        <v>0.21</v>
      </c>
      <c r="BO275" s="106">
        <f t="shared" si="164"/>
        <v>2.11</v>
      </c>
      <c r="BP275" s="106">
        <f t="shared" si="165"/>
        <v>1.9</v>
      </c>
      <c r="BQ275" s="106">
        <f t="shared" si="166"/>
        <v>0.21</v>
      </c>
      <c r="BR275" s="106">
        <f t="shared" si="167"/>
        <v>2.11</v>
      </c>
      <c r="BS275" s="14">
        <v>0</v>
      </c>
      <c r="BT275" s="14">
        <v>0</v>
      </c>
      <c r="BU275" s="14">
        <v>0</v>
      </c>
      <c r="BV275" s="14"/>
      <c r="BW275" s="14">
        <v>0</v>
      </c>
      <c r="BX275" s="14">
        <v>0</v>
      </c>
      <c r="BY275" s="14">
        <v>0</v>
      </c>
      <c r="BZ275" s="14">
        <v>1.9</v>
      </c>
      <c r="CA275" s="14">
        <v>0.21</v>
      </c>
      <c r="CB275" s="14">
        <v>0</v>
      </c>
      <c r="CC275" s="54">
        <f t="shared" si="140"/>
        <v>1.9</v>
      </c>
      <c r="CD275" s="54">
        <f t="shared" si="141"/>
        <v>0.21</v>
      </c>
      <c r="CE275" s="54">
        <f t="shared" si="142"/>
        <v>2.11</v>
      </c>
      <c r="CF275" s="86"/>
      <c r="CG275" s="70" t="s">
        <v>40</v>
      </c>
    </row>
    <row r="276" spans="1:85" ht="47.25">
      <c r="A276" s="14">
        <v>1</v>
      </c>
      <c r="B276" s="27" t="s">
        <v>815</v>
      </c>
      <c r="C276" s="120" t="s">
        <v>796</v>
      </c>
      <c r="D276" s="2" t="s">
        <v>27</v>
      </c>
      <c r="E276" s="4" t="s">
        <v>28</v>
      </c>
      <c r="F276" s="4" t="s">
        <v>191</v>
      </c>
      <c r="G276" s="4" t="s">
        <v>192</v>
      </c>
      <c r="H276" s="29">
        <v>2.5</v>
      </c>
      <c r="I276" s="29">
        <v>4.5</v>
      </c>
      <c r="J276" s="29">
        <v>0.5</v>
      </c>
      <c r="K276" s="29">
        <f t="shared" si="144"/>
        <v>5</v>
      </c>
      <c r="L276" s="40" t="s">
        <v>30</v>
      </c>
      <c r="M276" s="40" t="s">
        <v>48</v>
      </c>
      <c r="N276" s="48" t="s">
        <v>58</v>
      </c>
      <c r="O276" s="29">
        <v>3.14</v>
      </c>
      <c r="P276" s="29">
        <v>0.14000000000000001</v>
      </c>
      <c r="Q276" s="29">
        <f t="shared" si="171"/>
        <v>3.2800000000000002</v>
      </c>
      <c r="R276" s="29">
        <f t="shared" si="145"/>
        <v>1.3599999999999999</v>
      </c>
      <c r="S276" s="29">
        <f t="shared" si="145"/>
        <v>0.36</v>
      </c>
      <c r="T276" s="29">
        <f t="shared" si="143"/>
        <v>1.7199999999999998</v>
      </c>
      <c r="U276" s="29">
        <v>0.36</v>
      </c>
      <c r="V276" s="29">
        <v>0</v>
      </c>
      <c r="W276" s="105">
        <v>0</v>
      </c>
      <c r="X276" s="54">
        <f t="shared" si="168"/>
        <v>0</v>
      </c>
      <c r="Y276" s="29">
        <v>0</v>
      </c>
      <c r="Z276" s="105">
        <v>0</v>
      </c>
      <c r="AA276" s="54">
        <f t="shared" si="169"/>
        <v>0</v>
      </c>
      <c r="AB276" s="54">
        <v>0</v>
      </c>
      <c r="AC276" s="54">
        <v>0</v>
      </c>
      <c r="AD276" s="54">
        <v>0</v>
      </c>
      <c r="AE276" s="54">
        <v>1.22</v>
      </c>
      <c r="AF276" s="54">
        <v>0.14000000000000001</v>
      </c>
      <c r="AG276" s="54"/>
      <c r="AH276" s="72">
        <v>0</v>
      </c>
      <c r="AI276" s="72">
        <v>0</v>
      </c>
      <c r="AJ276" s="54">
        <f t="shared" si="174"/>
        <v>0</v>
      </c>
      <c r="AK276" s="54">
        <f t="shared" si="137"/>
        <v>1.22</v>
      </c>
      <c r="AL276" s="54">
        <f t="shared" si="138"/>
        <v>0.14000000000000001</v>
      </c>
      <c r="AM276" s="54">
        <f t="shared" si="139"/>
        <v>1.3599999999999999</v>
      </c>
      <c r="AN276" s="54"/>
      <c r="AO276" s="54"/>
      <c r="AP276" s="54">
        <f t="shared" si="146"/>
        <v>0</v>
      </c>
      <c r="AQ276" s="54"/>
      <c r="AR276" s="54"/>
      <c r="AS276" s="54"/>
      <c r="AT276" s="54"/>
      <c r="AU276" s="101"/>
      <c r="AV276" s="101"/>
      <c r="AW276" s="54"/>
      <c r="AX276" s="54"/>
      <c r="AY276" s="54">
        <f t="shared" si="170"/>
        <v>0</v>
      </c>
      <c r="AZ276" s="54"/>
      <c r="BA276" s="54"/>
      <c r="BB276" s="54"/>
      <c r="BC276" s="54"/>
      <c r="BD276" s="54"/>
      <c r="BE276" s="106">
        <f t="shared" si="155"/>
        <v>0</v>
      </c>
      <c r="BF276" s="106">
        <f t="shared" si="156"/>
        <v>0</v>
      </c>
      <c r="BG276" s="106">
        <f t="shared" si="157"/>
        <v>0</v>
      </c>
      <c r="BH276" s="106">
        <f t="shared" si="158"/>
        <v>0</v>
      </c>
      <c r="BI276" s="106">
        <f t="shared" si="159"/>
        <v>0</v>
      </c>
      <c r="BJ276" s="106">
        <f t="shared" si="160"/>
        <v>0</v>
      </c>
      <c r="BK276" s="106">
        <f t="shared" si="161"/>
        <v>0</v>
      </c>
      <c r="BL276" s="106">
        <f t="shared" si="162"/>
        <v>0</v>
      </c>
      <c r="BM276" s="106">
        <f t="shared" si="163"/>
        <v>1.22</v>
      </c>
      <c r="BN276" s="106">
        <f t="shared" si="163"/>
        <v>0.14000000000000001</v>
      </c>
      <c r="BO276" s="106">
        <f t="shared" si="164"/>
        <v>1.3599999999999999</v>
      </c>
      <c r="BP276" s="106">
        <f t="shared" si="165"/>
        <v>1.22</v>
      </c>
      <c r="BQ276" s="106">
        <f t="shared" si="166"/>
        <v>0.14000000000000001</v>
      </c>
      <c r="BR276" s="106">
        <f t="shared" si="167"/>
        <v>1.3599999999999999</v>
      </c>
      <c r="BS276" s="54">
        <v>0</v>
      </c>
      <c r="BT276" s="54">
        <v>0</v>
      </c>
      <c r="BU276" s="54">
        <v>0</v>
      </c>
      <c r="BV276" s="54">
        <f>SUM(BT276:BU276)</f>
        <v>0</v>
      </c>
      <c r="BW276" s="54">
        <v>0</v>
      </c>
      <c r="BX276" s="54">
        <v>0</v>
      </c>
      <c r="BY276" s="54">
        <v>0</v>
      </c>
      <c r="BZ276" s="54">
        <v>1.22</v>
      </c>
      <c r="CA276" s="54">
        <v>0</v>
      </c>
      <c r="CB276" s="54">
        <v>0</v>
      </c>
      <c r="CC276" s="54">
        <f t="shared" si="140"/>
        <v>1.22</v>
      </c>
      <c r="CD276" s="54">
        <f t="shared" si="141"/>
        <v>0</v>
      </c>
      <c r="CE276" s="54">
        <f t="shared" si="142"/>
        <v>1.22</v>
      </c>
      <c r="CF276" s="45"/>
      <c r="CG276" s="63" t="s">
        <v>33</v>
      </c>
    </row>
    <row r="277" spans="1:85" ht="31.5">
      <c r="A277" s="14">
        <v>2</v>
      </c>
      <c r="B277" s="27" t="s">
        <v>318</v>
      </c>
      <c r="C277" s="120" t="s">
        <v>796</v>
      </c>
      <c r="D277" s="2" t="s">
        <v>27</v>
      </c>
      <c r="E277" s="4" t="s">
        <v>28</v>
      </c>
      <c r="F277" s="4" t="s">
        <v>191</v>
      </c>
      <c r="G277" s="4" t="s">
        <v>199</v>
      </c>
      <c r="H277" s="29">
        <v>2</v>
      </c>
      <c r="I277" s="29">
        <v>4.5</v>
      </c>
      <c r="J277" s="29">
        <v>0.5</v>
      </c>
      <c r="K277" s="29">
        <f t="shared" si="144"/>
        <v>5</v>
      </c>
      <c r="L277" s="40" t="s">
        <v>30</v>
      </c>
      <c r="M277" s="40" t="s">
        <v>48</v>
      </c>
      <c r="N277" s="48" t="s">
        <v>58</v>
      </c>
      <c r="O277" s="29">
        <v>3.04</v>
      </c>
      <c r="P277" s="29">
        <v>0</v>
      </c>
      <c r="Q277" s="29">
        <f t="shared" si="171"/>
        <v>3.04</v>
      </c>
      <c r="R277" s="29">
        <f t="shared" si="145"/>
        <v>1.46</v>
      </c>
      <c r="S277" s="29">
        <f t="shared" si="145"/>
        <v>0.5</v>
      </c>
      <c r="T277" s="29">
        <f t="shared" si="143"/>
        <v>1.96</v>
      </c>
      <c r="U277" s="29">
        <v>0.5</v>
      </c>
      <c r="V277" s="29">
        <v>0</v>
      </c>
      <c r="W277" s="105">
        <v>0</v>
      </c>
      <c r="X277" s="54">
        <f t="shared" si="168"/>
        <v>0</v>
      </c>
      <c r="Y277" s="29">
        <v>0</v>
      </c>
      <c r="Z277" s="105">
        <v>0</v>
      </c>
      <c r="AA277" s="54">
        <f t="shared" si="169"/>
        <v>0</v>
      </c>
      <c r="AB277" s="54">
        <v>0</v>
      </c>
      <c r="AC277" s="54">
        <v>0.09</v>
      </c>
      <c r="AD277" s="54">
        <v>0.01</v>
      </c>
      <c r="AE277" s="54">
        <v>1.22</v>
      </c>
      <c r="AF277" s="54">
        <v>0.14000000000000001</v>
      </c>
      <c r="AG277" s="54"/>
      <c r="AH277" s="72">
        <v>0</v>
      </c>
      <c r="AI277" s="72">
        <v>0</v>
      </c>
      <c r="AJ277" s="54">
        <f t="shared" si="174"/>
        <v>0</v>
      </c>
      <c r="AK277" s="54">
        <f t="shared" si="137"/>
        <v>1.31</v>
      </c>
      <c r="AL277" s="54">
        <f t="shared" si="138"/>
        <v>0.15000000000000002</v>
      </c>
      <c r="AM277" s="54">
        <f t="shared" si="139"/>
        <v>1.46</v>
      </c>
      <c r="AN277" s="54"/>
      <c r="AO277" s="54"/>
      <c r="AP277" s="54">
        <f t="shared" si="146"/>
        <v>0</v>
      </c>
      <c r="AQ277" s="54"/>
      <c r="AR277" s="54"/>
      <c r="AS277" s="54"/>
      <c r="AT277" s="54"/>
      <c r="AU277" s="101"/>
      <c r="AV277" s="101"/>
      <c r="AW277" s="54"/>
      <c r="AX277" s="54"/>
      <c r="AY277" s="54">
        <f t="shared" si="170"/>
        <v>0</v>
      </c>
      <c r="AZ277" s="54"/>
      <c r="BA277" s="54"/>
      <c r="BB277" s="54"/>
      <c r="BC277" s="54"/>
      <c r="BD277" s="54"/>
      <c r="BE277" s="106">
        <f t="shared" si="155"/>
        <v>0</v>
      </c>
      <c r="BF277" s="106">
        <f t="shared" si="156"/>
        <v>0</v>
      </c>
      <c r="BG277" s="106">
        <f t="shared" si="157"/>
        <v>0</v>
      </c>
      <c r="BH277" s="106">
        <f t="shared" si="158"/>
        <v>0</v>
      </c>
      <c r="BI277" s="106">
        <f t="shared" si="159"/>
        <v>0</v>
      </c>
      <c r="BJ277" s="106">
        <f t="shared" si="160"/>
        <v>0.09</v>
      </c>
      <c r="BK277" s="106">
        <f t="shared" si="161"/>
        <v>0.01</v>
      </c>
      <c r="BL277" s="106">
        <f t="shared" si="162"/>
        <v>9.9999999999999992E-2</v>
      </c>
      <c r="BM277" s="106">
        <f t="shared" si="163"/>
        <v>1.22</v>
      </c>
      <c r="BN277" s="106">
        <f t="shared" si="163"/>
        <v>0.14000000000000001</v>
      </c>
      <c r="BO277" s="106">
        <f t="shared" si="164"/>
        <v>1.3599999999999999</v>
      </c>
      <c r="BP277" s="106">
        <f t="shared" si="165"/>
        <v>1.31</v>
      </c>
      <c r="BQ277" s="106">
        <f t="shared" si="166"/>
        <v>0.15000000000000002</v>
      </c>
      <c r="BR277" s="106">
        <f t="shared" si="167"/>
        <v>1.46</v>
      </c>
      <c r="BS277" s="54">
        <v>0</v>
      </c>
      <c r="BT277" s="54">
        <v>0</v>
      </c>
      <c r="BU277" s="54">
        <v>0</v>
      </c>
      <c r="BV277" s="54">
        <f t="shared" si="150"/>
        <v>0</v>
      </c>
      <c r="BW277" s="54">
        <v>0</v>
      </c>
      <c r="BX277" s="54">
        <v>0</v>
      </c>
      <c r="BY277" s="54">
        <v>0</v>
      </c>
      <c r="BZ277" s="54">
        <v>0</v>
      </c>
      <c r="CA277" s="54">
        <v>0</v>
      </c>
      <c r="CB277" s="54">
        <v>0</v>
      </c>
      <c r="CC277" s="54">
        <f t="shared" si="140"/>
        <v>0</v>
      </c>
      <c r="CD277" s="54">
        <f t="shared" si="141"/>
        <v>0</v>
      </c>
      <c r="CE277" s="54">
        <f t="shared" si="142"/>
        <v>0</v>
      </c>
      <c r="CF277" s="45"/>
      <c r="CG277" s="63" t="s">
        <v>40</v>
      </c>
    </row>
    <row r="278" spans="1:85">
      <c r="A278" s="14">
        <v>3</v>
      </c>
      <c r="B278" s="27" t="s">
        <v>319</v>
      </c>
      <c r="C278" s="120" t="s">
        <v>796</v>
      </c>
      <c r="D278" s="2" t="s">
        <v>27</v>
      </c>
      <c r="E278" s="1" t="s">
        <v>28</v>
      </c>
      <c r="F278" s="4" t="s">
        <v>191</v>
      </c>
      <c r="G278" s="1" t="s">
        <v>314</v>
      </c>
      <c r="H278" s="31">
        <v>2</v>
      </c>
      <c r="I278" s="31">
        <v>2</v>
      </c>
      <c r="J278" s="29">
        <v>3</v>
      </c>
      <c r="K278" s="29">
        <f t="shared" si="144"/>
        <v>5</v>
      </c>
      <c r="L278" s="40" t="s">
        <v>57</v>
      </c>
      <c r="M278" s="42" t="s">
        <v>58</v>
      </c>
      <c r="N278" s="48" t="e">
        <f>IF(#REF!=0,"2018-19","2019-20")</f>
        <v>#REF!</v>
      </c>
      <c r="O278" s="29">
        <v>0</v>
      </c>
      <c r="P278" s="29">
        <v>0</v>
      </c>
      <c r="Q278" s="29">
        <f t="shared" si="171"/>
        <v>0</v>
      </c>
      <c r="R278" s="29">
        <f t="shared" si="145"/>
        <v>2</v>
      </c>
      <c r="S278" s="29">
        <f t="shared" si="145"/>
        <v>3</v>
      </c>
      <c r="T278" s="29">
        <f t="shared" si="143"/>
        <v>5</v>
      </c>
      <c r="U278" s="29">
        <v>3</v>
      </c>
      <c r="V278" s="29">
        <v>1.8</v>
      </c>
      <c r="W278" s="105">
        <v>0.2</v>
      </c>
      <c r="X278" s="54">
        <f t="shared" si="168"/>
        <v>2</v>
      </c>
      <c r="Y278" s="29">
        <v>1.8</v>
      </c>
      <c r="Z278" s="105">
        <v>0.2</v>
      </c>
      <c r="AA278" s="54">
        <f t="shared" si="169"/>
        <v>2</v>
      </c>
      <c r="AB278" s="54">
        <v>0</v>
      </c>
      <c r="AC278" s="54">
        <v>0</v>
      </c>
      <c r="AD278" s="54">
        <v>0</v>
      </c>
      <c r="AE278" s="54">
        <v>0</v>
      </c>
      <c r="AF278" s="54">
        <v>0</v>
      </c>
      <c r="AG278" s="54"/>
      <c r="AH278" s="72">
        <v>0</v>
      </c>
      <c r="AI278" s="72">
        <v>0</v>
      </c>
      <c r="AJ278" s="54">
        <f t="shared" si="174"/>
        <v>0</v>
      </c>
      <c r="AK278" s="54">
        <f t="shared" si="137"/>
        <v>1.8</v>
      </c>
      <c r="AL278" s="54">
        <f t="shared" si="138"/>
        <v>0.2</v>
      </c>
      <c r="AM278" s="54">
        <f t="shared" si="139"/>
        <v>2</v>
      </c>
      <c r="AN278" s="54"/>
      <c r="AO278" s="54"/>
      <c r="AP278" s="54">
        <f t="shared" si="146"/>
        <v>0</v>
      </c>
      <c r="AQ278" s="54"/>
      <c r="AR278" s="54"/>
      <c r="AS278" s="54"/>
      <c r="AT278" s="54"/>
      <c r="AU278" s="101"/>
      <c r="AV278" s="101"/>
      <c r="AW278" s="54"/>
      <c r="AX278" s="54"/>
      <c r="AY278" s="54">
        <f t="shared" si="170"/>
        <v>0</v>
      </c>
      <c r="AZ278" s="54"/>
      <c r="BA278" s="54"/>
      <c r="BB278" s="54"/>
      <c r="BC278" s="54"/>
      <c r="BD278" s="54"/>
      <c r="BE278" s="106">
        <f t="shared" si="155"/>
        <v>1.8</v>
      </c>
      <c r="BF278" s="106">
        <f t="shared" si="156"/>
        <v>0.2</v>
      </c>
      <c r="BG278" s="106">
        <f t="shared" si="157"/>
        <v>2</v>
      </c>
      <c r="BH278" s="106">
        <f t="shared" si="158"/>
        <v>0</v>
      </c>
      <c r="BI278" s="106">
        <f t="shared" si="159"/>
        <v>0</v>
      </c>
      <c r="BJ278" s="106">
        <f t="shared" si="160"/>
        <v>0</v>
      </c>
      <c r="BK278" s="106">
        <f t="shared" si="161"/>
        <v>0</v>
      </c>
      <c r="BL278" s="106">
        <f t="shared" si="162"/>
        <v>0</v>
      </c>
      <c r="BM278" s="106">
        <f t="shared" si="163"/>
        <v>0</v>
      </c>
      <c r="BN278" s="106">
        <f t="shared" si="163"/>
        <v>0</v>
      </c>
      <c r="BO278" s="106">
        <f t="shared" si="164"/>
        <v>0</v>
      </c>
      <c r="BP278" s="106">
        <f t="shared" si="165"/>
        <v>1.8</v>
      </c>
      <c r="BQ278" s="106">
        <f t="shared" si="166"/>
        <v>0.2</v>
      </c>
      <c r="BR278" s="106">
        <f t="shared" si="167"/>
        <v>2</v>
      </c>
      <c r="BS278" s="54">
        <v>0</v>
      </c>
      <c r="BT278" s="54">
        <v>0</v>
      </c>
      <c r="BU278" s="54">
        <v>0</v>
      </c>
      <c r="BV278" s="54">
        <f t="shared" si="150"/>
        <v>0</v>
      </c>
      <c r="BW278" s="54">
        <v>0</v>
      </c>
      <c r="BX278" s="54">
        <v>0</v>
      </c>
      <c r="BY278" s="54">
        <v>0</v>
      </c>
      <c r="BZ278" s="54">
        <v>0</v>
      </c>
      <c r="CA278" s="54">
        <v>0</v>
      </c>
      <c r="CB278" s="54">
        <v>0</v>
      </c>
      <c r="CC278" s="54">
        <f t="shared" si="140"/>
        <v>0</v>
      </c>
      <c r="CD278" s="54">
        <f t="shared" si="141"/>
        <v>0</v>
      </c>
      <c r="CE278" s="54">
        <f t="shared" si="142"/>
        <v>0</v>
      </c>
      <c r="CF278" s="45"/>
      <c r="CG278" s="63" t="s">
        <v>51</v>
      </c>
    </row>
    <row r="279" spans="1:85" ht="30">
      <c r="A279" s="14"/>
      <c r="B279" s="82" t="s">
        <v>1028</v>
      </c>
      <c r="C279" s="50" t="s">
        <v>1000</v>
      </c>
      <c r="D279" s="42" t="s">
        <v>27</v>
      </c>
      <c r="E279" s="75" t="s">
        <v>28</v>
      </c>
      <c r="F279" s="75" t="s">
        <v>191</v>
      </c>
      <c r="G279" s="75" t="s">
        <v>199</v>
      </c>
      <c r="H279" s="83">
        <v>2</v>
      </c>
      <c r="I279" s="31">
        <v>30</v>
      </c>
      <c r="J279" s="29">
        <v>0</v>
      </c>
      <c r="K279" s="29">
        <f t="shared" si="144"/>
        <v>30</v>
      </c>
      <c r="L279" s="40" t="s">
        <v>57</v>
      </c>
      <c r="M279" s="42" t="s">
        <v>58</v>
      </c>
      <c r="N279" s="48" t="s">
        <v>788</v>
      </c>
      <c r="O279" s="29">
        <v>0</v>
      </c>
      <c r="P279" s="29">
        <v>0</v>
      </c>
      <c r="Q279" s="29">
        <f t="shared" si="171"/>
        <v>0</v>
      </c>
      <c r="R279" s="29">
        <f t="shared" si="145"/>
        <v>30</v>
      </c>
      <c r="S279" s="29">
        <f t="shared" si="145"/>
        <v>0</v>
      </c>
      <c r="T279" s="29">
        <f t="shared" si="143"/>
        <v>30</v>
      </c>
      <c r="U279" s="29">
        <v>0</v>
      </c>
      <c r="V279" s="29">
        <v>7.45</v>
      </c>
      <c r="W279" s="105">
        <v>0.83</v>
      </c>
      <c r="X279" s="54">
        <f t="shared" si="168"/>
        <v>8.2799999999999994</v>
      </c>
      <c r="Y279" s="29"/>
      <c r="Z279" s="105"/>
      <c r="AA279" s="54">
        <f t="shared" si="169"/>
        <v>0</v>
      </c>
      <c r="AB279" s="54"/>
      <c r="AC279" s="54"/>
      <c r="AD279" s="54"/>
      <c r="AE279" s="54"/>
      <c r="AF279" s="54"/>
      <c r="AG279" s="54"/>
      <c r="AH279" s="72"/>
      <c r="AI279" s="72"/>
      <c r="AJ279" s="54"/>
      <c r="AK279" s="54"/>
      <c r="AL279" s="54"/>
      <c r="AM279" s="54"/>
      <c r="AN279" s="54"/>
      <c r="AO279" s="54"/>
      <c r="AP279" s="54">
        <f t="shared" si="146"/>
        <v>0</v>
      </c>
      <c r="AQ279" s="54"/>
      <c r="AR279" s="54"/>
      <c r="AS279" s="54"/>
      <c r="AT279" s="54"/>
      <c r="AU279" s="101"/>
      <c r="AV279" s="101"/>
      <c r="AW279" s="54"/>
      <c r="AX279" s="54"/>
      <c r="AY279" s="54">
        <f t="shared" si="170"/>
        <v>0</v>
      </c>
      <c r="AZ279" s="54"/>
      <c r="BA279" s="54"/>
      <c r="BB279" s="54"/>
      <c r="BC279" s="54"/>
      <c r="BD279" s="54"/>
      <c r="BE279" s="106">
        <f t="shared" si="155"/>
        <v>0</v>
      </c>
      <c r="BF279" s="106">
        <f t="shared" si="156"/>
        <v>0</v>
      </c>
      <c r="BG279" s="106">
        <f t="shared" si="157"/>
        <v>0</v>
      </c>
      <c r="BH279" s="106">
        <f t="shared" si="158"/>
        <v>0</v>
      </c>
      <c r="BI279" s="106">
        <f t="shared" si="159"/>
        <v>0</v>
      </c>
      <c r="BJ279" s="106">
        <f t="shared" si="160"/>
        <v>0</v>
      </c>
      <c r="BK279" s="106">
        <f t="shared" si="161"/>
        <v>0</v>
      </c>
      <c r="BL279" s="106">
        <f t="shared" si="162"/>
        <v>0</v>
      </c>
      <c r="BM279" s="106">
        <f t="shared" si="163"/>
        <v>0</v>
      </c>
      <c r="BN279" s="106">
        <f t="shared" si="163"/>
        <v>0</v>
      </c>
      <c r="BO279" s="106">
        <f t="shared" si="164"/>
        <v>0</v>
      </c>
      <c r="BP279" s="106">
        <f t="shared" si="165"/>
        <v>0</v>
      </c>
      <c r="BQ279" s="106">
        <f t="shared" si="166"/>
        <v>0</v>
      </c>
      <c r="BR279" s="106">
        <f t="shared" si="167"/>
        <v>0</v>
      </c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45"/>
      <c r="CG279" s="63"/>
    </row>
    <row r="280" spans="1:85" s="18" customFormat="1">
      <c r="A280" s="17"/>
      <c r="B280" s="28" t="s">
        <v>179</v>
      </c>
      <c r="C280" s="87"/>
      <c r="D280" s="2"/>
      <c r="E280" s="11"/>
      <c r="F280" s="4"/>
      <c r="G280" s="11"/>
      <c r="H280" s="32"/>
      <c r="I280" s="32">
        <f>SUM(I275:I279)</f>
        <v>48</v>
      </c>
      <c r="J280" s="32">
        <f t="shared" ref="J280:CE280" si="175">SUM(J275:J279)</f>
        <v>4</v>
      </c>
      <c r="K280" s="32">
        <f t="shared" si="175"/>
        <v>52</v>
      </c>
      <c r="L280" s="32">
        <f t="shared" si="175"/>
        <v>0</v>
      </c>
      <c r="M280" s="32">
        <f t="shared" si="175"/>
        <v>0</v>
      </c>
      <c r="N280" s="32" t="e">
        <f t="shared" si="175"/>
        <v>#REF!</v>
      </c>
      <c r="O280" s="32">
        <f t="shared" si="175"/>
        <v>11.07</v>
      </c>
      <c r="P280" s="32">
        <f t="shared" si="175"/>
        <v>0.14000000000000001</v>
      </c>
      <c r="Q280" s="32">
        <f t="shared" si="175"/>
        <v>11.21</v>
      </c>
      <c r="R280" s="32">
        <f t="shared" si="175"/>
        <v>36.93</v>
      </c>
      <c r="S280" s="32">
        <f t="shared" si="175"/>
        <v>3.86</v>
      </c>
      <c r="T280" s="32">
        <f t="shared" si="175"/>
        <v>40.79</v>
      </c>
      <c r="U280" s="32">
        <f t="shared" si="175"/>
        <v>3.86</v>
      </c>
      <c r="V280" s="32">
        <f t="shared" si="175"/>
        <v>9.25</v>
      </c>
      <c r="W280" s="107">
        <f t="shared" si="175"/>
        <v>1.03</v>
      </c>
      <c r="X280" s="32">
        <f t="shared" si="175"/>
        <v>10.28</v>
      </c>
      <c r="Y280" s="32">
        <f t="shared" si="175"/>
        <v>1.8</v>
      </c>
      <c r="Z280" s="107">
        <f t="shared" si="175"/>
        <v>0.2</v>
      </c>
      <c r="AA280" s="32">
        <f t="shared" si="175"/>
        <v>2</v>
      </c>
      <c r="AB280" s="32">
        <f t="shared" si="175"/>
        <v>0</v>
      </c>
      <c r="AC280" s="32">
        <f t="shared" si="175"/>
        <v>0.09</v>
      </c>
      <c r="AD280" s="32">
        <f t="shared" si="175"/>
        <v>0.01</v>
      </c>
      <c r="AE280" s="32">
        <f t="shared" si="175"/>
        <v>4.34</v>
      </c>
      <c r="AF280" s="32">
        <f t="shared" si="175"/>
        <v>0.49</v>
      </c>
      <c r="AG280" s="32">
        <f t="shared" si="175"/>
        <v>0</v>
      </c>
      <c r="AH280" s="32">
        <f t="shared" si="175"/>
        <v>0</v>
      </c>
      <c r="AI280" s="32">
        <f t="shared" si="175"/>
        <v>0</v>
      </c>
      <c r="AJ280" s="32">
        <f t="shared" si="175"/>
        <v>0</v>
      </c>
      <c r="AK280" s="32">
        <f>SUM(AK275:AK279)</f>
        <v>6.2299999999999995</v>
      </c>
      <c r="AL280" s="32">
        <f t="shared" si="175"/>
        <v>0.7</v>
      </c>
      <c r="AM280" s="32">
        <f t="shared" si="175"/>
        <v>6.93</v>
      </c>
      <c r="AN280" s="32">
        <f t="shared" si="175"/>
        <v>0</v>
      </c>
      <c r="AO280" s="32">
        <f t="shared" si="175"/>
        <v>0</v>
      </c>
      <c r="AP280" s="32">
        <f t="shared" si="175"/>
        <v>0</v>
      </c>
      <c r="AQ280" s="32">
        <f t="shared" si="175"/>
        <v>0</v>
      </c>
      <c r="AR280" s="32">
        <f t="shared" si="175"/>
        <v>0</v>
      </c>
      <c r="AS280" s="32">
        <f t="shared" si="175"/>
        <v>0</v>
      </c>
      <c r="AT280" s="32">
        <f t="shared" si="175"/>
        <v>0</v>
      </c>
      <c r="AU280" s="32">
        <f t="shared" si="175"/>
        <v>0</v>
      </c>
      <c r="AV280" s="32"/>
      <c r="AW280" s="32">
        <f t="shared" si="175"/>
        <v>0</v>
      </c>
      <c r="AX280" s="32">
        <f t="shared" si="175"/>
        <v>0</v>
      </c>
      <c r="AY280" s="32">
        <f t="shared" si="175"/>
        <v>0</v>
      </c>
      <c r="AZ280" s="32">
        <f t="shared" si="175"/>
        <v>0</v>
      </c>
      <c r="BA280" s="32">
        <f t="shared" si="175"/>
        <v>0</v>
      </c>
      <c r="BB280" s="32">
        <f t="shared" si="175"/>
        <v>0</v>
      </c>
      <c r="BC280" s="32">
        <f t="shared" si="175"/>
        <v>0</v>
      </c>
      <c r="BD280" s="32">
        <f t="shared" si="175"/>
        <v>0</v>
      </c>
      <c r="BE280" s="106">
        <f t="shared" si="155"/>
        <v>1.8</v>
      </c>
      <c r="BF280" s="106">
        <f t="shared" si="156"/>
        <v>0.2</v>
      </c>
      <c r="BG280" s="106">
        <f t="shared" si="157"/>
        <v>2</v>
      </c>
      <c r="BH280" s="106">
        <f t="shared" si="158"/>
        <v>0</v>
      </c>
      <c r="BI280" s="106">
        <f t="shared" si="159"/>
        <v>0</v>
      </c>
      <c r="BJ280" s="106">
        <f t="shared" si="160"/>
        <v>0.09</v>
      </c>
      <c r="BK280" s="106">
        <f t="shared" si="161"/>
        <v>0.01</v>
      </c>
      <c r="BL280" s="106">
        <f t="shared" si="162"/>
        <v>9.9999999999999992E-2</v>
      </c>
      <c r="BM280" s="106">
        <f t="shared" si="163"/>
        <v>4.34</v>
      </c>
      <c r="BN280" s="106">
        <f t="shared" si="163"/>
        <v>0.49</v>
      </c>
      <c r="BO280" s="106">
        <f t="shared" si="164"/>
        <v>4.83</v>
      </c>
      <c r="BP280" s="106">
        <f t="shared" si="165"/>
        <v>6.23</v>
      </c>
      <c r="BQ280" s="106">
        <f t="shared" si="166"/>
        <v>0.7</v>
      </c>
      <c r="BR280" s="106">
        <f t="shared" si="167"/>
        <v>6.9300000000000006</v>
      </c>
      <c r="BS280" s="32">
        <f t="shared" si="175"/>
        <v>0</v>
      </c>
      <c r="BT280" s="32">
        <f t="shared" si="175"/>
        <v>0</v>
      </c>
      <c r="BU280" s="32">
        <f t="shared" si="175"/>
        <v>0</v>
      </c>
      <c r="BV280" s="32">
        <f t="shared" si="175"/>
        <v>0</v>
      </c>
      <c r="BW280" s="32">
        <f t="shared" si="175"/>
        <v>0</v>
      </c>
      <c r="BX280" s="32">
        <f t="shared" si="175"/>
        <v>0</v>
      </c>
      <c r="BY280" s="32">
        <f t="shared" si="175"/>
        <v>0</v>
      </c>
      <c r="BZ280" s="32">
        <f t="shared" si="175"/>
        <v>3.12</v>
      </c>
      <c r="CA280" s="32">
        <f t="shared" si="175"/>
        <v>0.21</v>
      </c>
      <c r="CB280" s="32">
        <f t="shared" si="175"/>
        <v>0</v>
      </c>
      <c r="CC280" s="32">
        <f t="shared" si="175"/>
        <v>3.12</v>
      </c>
      <c r="CD280" s="32">
        <f t="shared" si="175"/>
        <v>0.21</v>
      </c>
      <c r="CE280" s="32">
        <f t="shared" si="175"/>
        <v>3.33</v>
      </c>
      <c r="CF280" s="32">
        <f t="shared" ref="CF280:CG280" si="176">SUM(CF275:CF279)</f>
        <v>0</v>
      </c>
      <c r="CG280" s="32">
        <f t="shared" si="176"/>
        <v>0</v>
      </c>
    </row>
    <row r="281" spans="1:85" s="18" customFormat="1">
      <c r="A281" s="17" t="s">
        <v>180</v>
      </c>
      <c r="B281" s="28" t="s">
        <v>181</v>
      </c>
      <c r="C281" s="87"/>
      <c r="D281" s="2"/>
      <c r="E281" s="11"/>
      <c r="F281" s="4"/>
      <c r="G281" s="11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107"/>
      <c r="X281" s="32"/>
      <c r="Y281" s="32"/>
      <c r="Z281" s="107"/>
      <c r="AA281" s="32"/>
      <c r="AB281" s="32"/>
      <c r="AC281" s="32"/>
      <c r="AD281" s="32"/>
      <c r="AE281" s="32"/>
      <c r="AF281" s="32"/>
      <c r="AG281" s="32"/>
      <c r="AH281" s="32"/>
      <c r="AI281" s="32"/>
      <c r="AJ281" s="32"/>
      <c r="AK281" s="32"/>
      <c r="AL281" s="32"/>
      <c r="AM281" s="32"/>
      <c r="AN281" s="32"/>
      <c r="AO281" s="32"/>
      <c r="AP281" s="32"/>
      <c r="AQ281" s="32"/>
      <c r="AR281" s="32"/>
      <c r="AS281" s="32"/>
      <c r="AT281" s="32"/>
      <c r="AU281" s="32"/>
      <c r="AV281" s="32"/>
      <c r="AW281" s="32"/>
      <c r="AX281" s="32"/>
      <c r="AY281" s="32"/>
      <c r="AZ281" s="32"/>
      <c r="BA281" s="32"/>
      <c r="BB281" s="32"/>
      <c r="BC281" s="32"/>
      <c r="BD281" s="32"/>
      <c r="BE281" s="106">
        <f t="shared" si="155"/>
        <v>0</v>
      </c>
      <c r="BF281" s="106">
        <f t="shared" si="156"/>
        <v>0</v>
      </c>
      <c r="BG281" s="106">
        <f t="shared" si="157"/>
        <v>0</v>
      </c>
      <c r="BH281" s="106">
        <f t="shared" si="158"/>
        <v>0</v>
      </c>
      <c r="BI281" s="106">
        <f t="shared" si="159"/>
        <v>0</v>
      </c>
      <c r="BJ281" s="106">
        <f t="shared" si="160"/>
        <v>0</v>
      </c>
      <c r="BK281" s="106">
        <f t="shared" si="161"/>
        <v>0</v>
      </c>
      <c r="BL281" s="106">
        <f t="shared" si="162"/>
        <v>0</v>
      </c>
      <c r="BM281" s="106">
        <f t="shared" si="163"/>
        <v>0</v>
      </c>
      <c r="BN281" s="106">
        <f t="shared" si="163"/>
        <v>0</v>
      </c>
      <c r="BO281" s="106">
        <f t="shared" si="164"/>
        <v>0</v>
      </c>
      <c r="BP281" s="106">
        <f t="shared" si="165"/>
        <v>0</v>
      </c>
      <c r="BQ281" s="106">
        <f t="shared" si="166"/>
        <v>0</v>
      </c>
      <c r="BR281" s="106">
        <f t="shared" si="167"/>
        <v>0</v>
      </c>
      <c r="BS281" s="32"/>
      <c r="BT281" s="32"/>
      <c r="BU281" s="32"/>
      <c r="BV281" s="32"/>
      <c r="BW281" s="32"/>
      <c r="BX281" s="32"/>
      <c r="BY281" s="32"/>
      <c r="BZ281" s="32"/>
      <c r="CA281" s="32"/>
      <c r="CB281" s="32"/>
      <c r="CC281" s="32"/>
      <c r="CD281" s="32"/>
      <c r="CE281" s="32"/>
      <c r="CF281" s="32"/>
      <c r="CG281" s="32"/>
    </row>
    <row r="282" spans="1:85" ht="31.5">
      <c r="A282" s="14">
        <v>1</v>
      </c>
      <c r="B282" s="27" t="s">
        <v>320</v>
      </c>
      <c r="C282" s="120" t="s">
        <v>796</v>
      </c>
      <c r="D282" s="2" t="s">
        <v>27</v>
      </c>
      <c r="E282" s="4" t="s">
        <v>28</v>
      </c>
      <c r="F282" s="4" t="s">
        <v>191</v>
      </c>
      <c r="G282" s="4" t="s">
        <v>321</v>
      </c>
      <c r="H282" s="29">
        <v>2</v>
      </c>
      <c r="I282" s="29">
        <v>1</v>
      </c>
      <c r="J282" s="29">
        <v>3.5</v>
      </c>
      <c r="K282" s="29">
        <f t="shared" si="144"/>
        <v>4.5</v>
      </c>
      <c r="L282" s="40" t="s">
        <v>30</v>
      </c>
      <c r="M282" s="40" t="s">
        <v>31</v>
      </c>
      <c r="N282" s="48" t="e">
        <f>IF(#REF!=0,"2018-19","2019-20")</f>
        <v>#REF!</v>
      </c>
      <c r="O282" s="29">
        <v>1</v>
      </c>
      <c r="P282" s="29">
        <v>2.77</v>
      </c>
      <c r="Q282" s="29">
        <f t="shared" si="171"/>
        <v>3.77</v>
      </c>
      <c r="R282" s="29">
        <f t="shared" si="145"/>
        <v>0</v>
      </c>
      <c r="S282" s="29">
        <f t="shared" si="145"/>
        <v>0.73</v>
      </c>
      <c r="T282" s="29">
        <f t="shared" ref="T282:T345" si="177">R282+S282</f>
        <v>0.73</v>
      </c>
      <c r="U282" s="29">
        <v>0.73</v>
      </c>
      <c r="V282" s="29">
        <v>0</v>
      </c>
      <c r="W282" s="105">
        <v>0</v>
      </c>
      <c r="X282" s="54">
        <f t="shared" si="168"/>
        <v>0</v>
      </c>
      <c r="Y282" s="29">
        <v>0</v>
      </c>
      <c r="Z282" s="105">
        <v>0</v>
      </c>
      <c r="AA282" s="54">
        <f t="shared" si="169"/>
        <v>0</v>
      </c>
      <c r="AB282" s="54">
        <v>0</v>
      </c>
      <c r="AC282" s="54">
        <v>0</v>
      </c>
      <c r="AD282" s="54">
        <v>0</v>
      </c>
      <c r="AE282" s="54">
        <v>0</v>
      </c>
      <c r="AF282" s="54">
        <v>0</v>
      </c>
      <c r="AG282" s="54"/>
      <c r="AH282" s="54">
        <v>0</v>
      </c>
      <c r="AI282" s="54">
        <v>0</v>
      </c>
      <c r="AJ282" s="54">
        <f t="shared" ref="AJ282:AJ286" si="178">AH282+AI282</f>
        <v>0</v>
      </c>
      <c r="AK282" s="54">
        <f t="shared" ref="AK282:AK346" si="179">Y282+AB282+AC282+AE282</f>
        <v>0</v>
      </c>
      <c r="AL282" s="54">
        <f t="shared" ref="AL282:AL346" si="180">Z282+AD282+AF282</f>
        <v>0</v>
      </c>
      <c r="AM282" s="54">
        <f t="shared" ref="AM282:AM346" si="181">AK282+AL282</f>
        <v>0</v>
      </c>
      <c r="AN282" s="54"/>
      <c r="AO282" s="54"/>
      <c r="AP282" s="54">
        <f t="shared" si="146"/>
        <v>0</v>
      </c>
      <c r="AQ282" s="54"/>
      <c r="AR282" s="54"/>
      <c r="AS282" s="54"/>
      <c r="AT282" s="54"/>
      <c r="AU282" s="101"/>
      <c r="AV282" s="101"/>
      <c r="AW282" s="54"/>
      <c r="AX282" s="54"/>
      <c r="AY282" s="54">
        <f t="shared" si="170"/>
        <v>0</v>
      </c>
      <c r="AZ282" s="54"/>
      <c r="BA282" s="54"/>
      <c r="BB282" s="54"/>
      <c r="BC282" s="54"/>
      <c r="BD282" s="54"/>
      <c r="BE282" s="106">
        <f t="shared" si="155"/>
        <v>0</v>
      </c>
      <c r="BF282" s="106">
        <f t="shared" si="156"/>
        <v>0</v>
      </c>
      <c r="BG282" s="106">
        <f t="shared" si="157"/>
        <v>0</v>
      </c>
      <c r="BH282" s="106">
        <f t="shared" si="158"/>
        <v>0</v>
      </c>
      <c r="BI282" s="106">
        <f t="shared" si="159"/>
        <v>0</v>
      </c>
      <c r="BJ282" s="106">
        <f t="shared" si="160"/>
        <v>0</v>
      </c>
      <c r="BK282" s="106">
        <f t="shared" si="161"/>
        <v>0</v>
      </c>
      <c r="BL282" s="106">
        <f t="shared" si="162"/>
        <v>0</v>
      </c>
      <c r="BM282" s="106">
        <f t="shared" si="163"/>
        <v>0</v>
      </c>
      <c r="BN282" s="106">
        <f t="shared" si="163"/>
        <v>0</v>
      </c>
      <c r="BO282" s="106">
        <f t="shared" si="164"/>
        <v>0</v>
      </c>
      <c r="BP282" s="106">
        <f t="shared" si="165"/>
        <v>0</v>
      </c>
      <c r="BQ282" s="106">
        <f t="shared" si="166"/>
        <v>0</v>
      </c>
      <c r="BR282" s="106">
        <f t="shared" si="167"/>
        <v>0</v>
      </c>
      <c r="BS282" s="54">
        <v>0</v>
      </c>
      <c r="BT282" s="54">
        <v>0</v>
      </c>
      <c r="BU282" s="54">
        <v>0</v>
      </c>
      <c r="BV282" s="54">
        <f t="shared" si="150"/>
        <v>0</v>
      </c>
      <c r="BW282" s="54">
        <v>0</v>
      </c>
      <c r="BX282" s="54">
        <v>0</v>
      </c>
      <c r="BY282" s="54">
        <v>0</v>
      </c>
      <c r="BZ282" s="54">
        <v>0</v>
      </c>
      <c r="CA282" s="54">
        <v>0</v>
      </c>
      <c r="CB282" s="54">
        <v>0</v>
      </c>
      <c r="CC282" s="54">
        <f t="shared" ref="CC282:CC346" si="182">BT282+BW282+BX282+BZ282</f>
        <v>0</v>
      </c>
      <c r="CD282" s="54">
        <f t="shared" ref="CD282:CD346" si="183">BU282+BY282+CA282</f>
        <v>0</v>
      </c>
      <c r="CE282" s="54">
        <f t="shared" ref="CE282:CE346" si="184">CC282+CD282</f>
        <v>0</v>
      </c>
      <c r="CF282" s="45"/>
      <c r="CG282" s="63" t="s">
        <v>33</v>
      </c>
    </row>
    <row r="283" spans="1:85" ht="26.25" customHeight="1">
      <c r="A283" s="14">
        <v>1</v>
      </c>
      <c r="B283" s="79" t="s">
        <v>324</v>
      </c>
      <c r="C283" s="69"/>
      <c r="D283" s="2" t="s">
        <v>27</v>
      </c>
      <c r="E283" s="4" t="s">
        <v>28</v>
      </c>
      <c r="F283" s="4" t="s">
        <v>191</v>
      </c>
      <c r="G283" s="4" t="s">
        <v>191</v>
      </c>
      <c r="H283" s="15">
        <v>3</v>
      </c>
      <c r="I283" s="54">
        <v>42.04</v>
      </c>
      <c r="J283" s="54">
        <v>0</v>
      </c>
      <c r="K283" s="29">
        <f t="shared" ref="K283:K346" si="185">I283+J283</f>
        <v>42.04</v>
      </c>
      <c r="L283" s="68" t="s">
        <v>30</v>
      </c>
      <c r="M283" s="15" t="s">
        <v>31</v>
      </c>
      <c r="N283" s="54" t="s">
        <v>58</v>
      </c>
      <c r="O283" s="54">
        <v>37.290000000000006</v>
      </c>
      <c r="P283" s="54">
        <v>0</v>
      </c>
      <c r="Q283" s="29">
        <f t="shared" si="171"/>
        <v>37.290000000000006</v>
      </c>
      <c r="R283" s="29">
        <f t="shared" si="145"/>
        <v>4.7499999999999929</v>
      </c>
      <c r="S283" s="29">
        <f t="shared" si="145"/>
        <v>0</v>
      </c>
      <c r="T283" s="29">
        <f t="shared" si="177"/>
        <v>4.7499999999999929</v>
      </c>
      <c r="U283" s="56">
        <v>0</v>
      </c>
      <c r="V283" s="54">
        <v>0</v>
      </c>
      <c r="W283" s="106">
        <v>0</v>
      </c>
      <c r="X283" s="54">
        <f t="shared" si="168"/>
        <v>0</v>
      </c>
      <c r="Y283" s="54">
        <v>0</v>
      </c>
      <c r="Z283" s="106">
        <v>0</v>
      </c>
      <c r="AA283" s="54">
        <f t="shared" si="169"/>
        <v>0</v>
      </c>
      <c r="AB283" s="14">
        <v>0</v>
      </c>
      <c r="AC283" s="14">
        <v>0</v>
      </c>
      <c r="AD283" s="14">
        <v>0</v>
      </c>
      <c r="AE283" s="14">
        <v>2.48</v>
      </c>
      <c r="AF283" s="14">
        <v>0.28000000000000003</v>
      </c>
      <c r="AG283" s="14"/>
      <c r="AH283" s="54">
        <v>0</v>
      </c>
      <c r="AI283" s="54">
        <v>0</v>
      </c>
      <c r="AJ283" s="54">
        <f t="shared" si="178"/>
        <v>0</v>
      </c>
      <c r="AK283" s="54">
        <f t="shared" si="179"/>
        <v>2.48</v>
      </c>
      <c r="AL283" s="54">
        <f t="shared" si="180"/>
        <v>0.28000000000000003</v>
      </c>
      <c r="AM283" s="54">
        <f t="shared" si="181"/>
        <v>2.76</v>
      </c>
      <c r="AN283" s="54"/>
      <c r="AO283" s="54"/>
      <c r="AP283" s="54">
        <f t="shared" ref="AP283:AP346" si="186">AN283+AO283</f>
        <v>0</v>
      </c>
      <c r="AQ283" s="54"/>
      <c r="AR283" s="54"/>
      <c r="AS283" s="54"/>
      <c r="AT283" s="54"/>
      <c r="AU283" s="101"/>
      <c r="AV283" s="101"/>
      <c r="AW283" s="54"/>
      <c r="AX283" s="54"/>
      <c r="AY283" s="54">
        <f t="shared" si="170"/>
        <v>0</v>
      </c>
      <c r="AZ283" s="54"/>
      <c r="BA283" s="54"/>
      <c r="BB283" s="54"/>
      <c r="BC283" s="54"/>
      <c r="BD283" s="54"/>
      <c r="BE283" s="106">
        <f t="shared" si="155"/>
        <v>0</v>
      </c>
      <c r="BF283" s="106">
        <f t="shared" si="156"/>
        <v>0</v>
      </c>
      <c r="BG283" s="106">
        <f t="shared" si="157"/>
        <v>0</v>
      </c>
      <c r="BH283" s="106">
        <f t="shared" si="158"/>
        <v>0</v>
      </c>
      <c r="BI283" s="106">
        <f t="shared" si="159"/>
        <v>0</v>
      </c>
      <c r="BJ283" s="106">
        <f t="shared" si="160"/>
        <v>0</v>
      </c>
      <c r="BK283" s="106">
        <f t="shared" si="161"/>
        <v>0</v>
      </c>
      <c r="BL283" s="106">
        <f t="shared" si="162"/>
        <v>0</v>
      </c>
      <c r="BM283" s="106">
        <f t="shared" si="163"/>
        <v>2.48</v>
      </c>
      <c r="BN283" s="106">
        <f t="shared" si="163"/>
        <v>0.28000000000000003</v>
      </c>
      <c r="BO283" s="106">
        <f t="shared" si="164"/>
        <v>2.76</v>
      </c>
      <c r="BP283" s="106">
        <f t="shared" si="165"/>
        <v>2.48</v>
      </c>
      <c r="BQ283" s="106">
        <f t="shared" si="166"/>
        <v>0.28000000000000003</v>
      </c>
      <c r="BR283" s="106">
        <f t="shared" si="167"/>
        <v>2.76</v>
      </c>
      <c r="BS283" s="14">
        <v>0</v>
      </c>
      <c r="BT283" s="14">
        <v>0</v>
      </c>
      <c r="BU283" s="14">
        <v>0</v>
      </c>
      <c r="BV283" s="14"/>
      <c r="BW283" s="14">
        <v>0</v>
      </c>
      <c r="BX283" s="14">
        <v>0</v>
      </c>
      <c r="BY283" s="14">
        <v>0</v>
      </c>
      <c r="BZ283" s="14">
        <v>0</v>
      </c>
      <c r="CA283" s="14">
        <v>0</v>
      </c>
      <c r="CB283" s="14">
        <v>0</v>
      </c>
      <c r="CC283" s="54">
        <f t="shared" si="182"/>
        <v>0</v>
      </c>
      <c r="CD283" s="54">
        <f t="shared" si="183"/>
        <v>0</v>
      </c>
      <c r="CE283" s="54">
        <f t="shared" si="184"/>
        <v>0</v>
      </c>
      <c r="CF283" s="86"/>
      <c r="CG283" s="70"/>
    </row>
    <row r="284" spans="1:85" ht="31.5">
      <c r="A284" s="14">
        <v>2</v>
      </c>
      <c r="B284" s="27" t="s">
        <v>322</v>
      </c>
      <c r="C284" s="120" t="s">
        <v>796</v>
      </c>
      <c r="D284" s="2" t="s">
        <v>27</v>
      </c>
      <c r="E284" s="4" t="s">
        <v>28</v>
      </c>
      <c r="F284" s="4" t="s">
        <v>191</v>
      </c>
      <c r="G284" s="4" t="s">
        <v>250</v>
      </c>
      <c r="H284" s="29">
        <v>3.5</v>
      </c>
      <c r="I284" s="29">
        <v>1</v>
      </c>
      <c r="J284" s="29">
        <v>3.66</v>
      </c>
      <c r="K284" s="29">
        <f t="shared" si="185"/>
        <v>4.66</v>
      </c>
      <c r="L284" s="40" t="s">
        <v>30</v>
      </c>
      <c r="M284" s="40" t="s">
        <v>31</v>
      </c>
      <c r="N284" s="48" t="e">
        <f>IF(#REF!=0,"2018-19","2019-20")</f>
        <v>#REF!</v>
      </c>
      <c r="O284" s="29">
        <v>1</v>
      </c>
      <c r="P284" s="29">
        <v>1.75</v>
      </c>
      <c r="Q284" s="29">
        <f t="shared" si="171"/>
        <v>2.75</v>
      </c>
      <c r="R284" s="29">
        <f t="shared" si="145"/>
        <v>0</v>
      </c>
      <c r="S284" s="29">
        <f t="shared" si="145"/>
        <v>1.9100000000000001</v>
      </c>
      <c r="T284" s="29">
        <f t="shared" si="177"/>
        <v>1.9100000000000001</v>
      </c>
      <c r="U284" s="29">
        <v>1.9100000000000001</v>
      </c>
      <c r="V284" s="29">
        <v>0</v>
      </c>
      <c r="W284" s="105">
        <v>0</v>
      </c>
      <c r="X284" s="54">
        <f t="shared" si="168"/>
        <v>0</v>
      </c>
      <c r="Y284" s="29">
        <v>0</v>
      </c>
      <c r="Z284" s="105">
        <v>0</v>
      </c>
      <c r="AA284" s="54">
        <f t="shared" si="169"/>
        <v>0</v>
      </c>
      <c r="AB284" s="54">
        <v>0</v>
      </c>
      <c r="AC284" s="54">
        <v>0</v>
      </c>
      <c r="AD284" s="54">
        <v>0</v>
      </c>
      <c r="AE284" s="54">
        <v>0</v>
      </c>
      <c r="AF284" s="54">
        <v>0</v>
      </c>
      <c r="AG284" s="54"/>
      <c r="AH284" s="54">
        <v>0</v>
      </c>
      <c r="AI284" s="54">
        <v>0</v>
      </c>
      <c r="AJ284" s="54">
        <f t="shared" si="178"/>
        <v>0</v>
      </c>
      <c r="AK284" s="54">
        <f t="shared" si="179"/>
        <v>0</v>
      </c>
      <c r="AL284" s="54">
        <f t="shared" si="180"/>
        <v>0</v>
      </c>
      <c r="AM284" s="54">
        <f t="shared" si="181"/>
        <v>0</v>
      </c>
      <c r="AN284" s="54"/>
      <c r="AO284" s="54"/>
      <c r="AP284" s="54">
        <f t="shared" si="186"/>
        <v>0</v>
      </c>
      <c r="AQ284" s="54"/>
      <c r="AR284" s="54"/>
      <c r="AS284" s="54"/>
      <c r="AT284" s="54"/>
      <c r="AU284" s="101"/>
      <c r="AV284" s="101"/>
      <c r="AW284" s="54"/>
      <c r="AX284" s="54"/>
      <c r="AY284" s="54">
        <f t="shared" si="170"/>
        <v>0</v>
      </c>
      <c r="AZ284" s="54"/>
      <c r="BA284" s="54"/>
      <c r="BB284" s="54"/>
      <c r="BC284" s="54"/>
      <c r="BD284" s="54"/>
      <c r="BE284" s="106">
        <f t="shared" si="155"/>
        <v>0</v>
      </c>
      <c r="BF284" s="106">
        <f t="shared" si="156"/>
        <v>0</v>
      </c>
      <c r="BG284" s="106">
        <f t="shared" si="157"/>
        <v>0</v>
      </c>
      <c r="BH284" s="106">
        <f t="shared" si="158"/>
        <v>0</v>
      </c>
      <c r="BI284" s="106">
        <f t="shared" si="159"/>
        <v>0</v>
      </c>
      <c r="BJ284" s="106">
        <f t="shared" si="160"/>
        <v>0</v>
      </c>
      <c r="BK284" s="106">
        <f t="shared" si="161"/>
        <v>0</v>
      </c>
      <c r="BL284" s="106">
        <f t="shared" si="162"/>
        <v>0</v>
      </c>
      <c r="BM284" s="106">
        <f t="shared" si="163"/>
        <v>0</v>
      </c>
      <c r="BN284" s="106">
        <f t="shared" si="163"/>
        <v>0</v>
      </c>
      <c r="BO284" s="106">
        <f t="shared" si="164"/>
        <v>0</v>
      </c>
      <c r="BP284" s="106">
        <f t="shared" si="165"/>
        <v>0</v>
      </c>
      <c r="BQ284" s="106">
        <f t="shared" si="166"/>
        <v>0</v>
      </c>
      <c r="BR284" s="106">
        <f t="shared" si="167"/>
        <v>0</v>
      </c>
      <c r="BS284" s="54">
        <v>0</v>
      </c>
      <c r="BT284" s="54">
        <v>0</v>
      </c>
      <c r="BU284" s="54">
        <v>0</v>
      </c>
      <c r="BV284" s="54">
        <f t="shared" si="150"/>
        <v>0</v>
      </c>
      <c r="BW284" s="54">
        <v>0</v>
      </c>
      <c r="BX284" s="54">
        <v>0</v>
      </c>
      <c r="BY284" s="54">
        <v>0</v>
      </c>
      <c r="BZ284" s="54">
        <v>0</v>
      </c>
      <c r="CA284" s="54">
        <v>0</v>
      </c>
      <c r="CB284" s="54">
        <v>0</v>
      </c>
      <c r="CC284" s="54">
        <f t="shared" si="182"/>
        <v>0</v>
      </c>
      <c r="CD284" s="54">
        <f t="shared" si="183"/>
        <v>0</v>
      </c>
      <c r="CE284" s="54">
        <f t="shared" si="184"/>
        <v>0</v>
      </c>
      <c r="CF284" s="45"/>
      <c r="CG284" s="63" t="s">
        <v>33</v>
      </c>
    </row>
    <row r="285" spans="1:85" ht="31.5">
      <c r="A285" s="14">
        <v>3</v>
      </c>
      <c r="B285" s="27" t="s">
        <v>323</v>
      </c>
      <c r="C285" s="120" t="s">
        <v>796</v>
      </c>
      <c r="D285" s="2" t="s">
        <v>27</v>
      </c>
      <c r="E285" s="4" t="s">
        <v>28</v>
      </c>
      <c r="F285" s="4" t="s">
        <v>191</v>
      </c>
      <c r="G285" s="1" t="s">
        <v>213</v>
      </c>
      <c r="H285" s="29">
        <v>3</v>
      </c>
      <c r="I285" s="29">
        <v>1</v>
      </c>
      <c r="J285" s="29">
        <v>3.99</v>
      </c>
      <c r="K285" s="29">
        <f t="shared" si="185"/>
        <v>4.99</v>
      </c>
      <c r="L285" s="40" t="s">
        <v>30</v>
      </c>
      <c r="M285" s="40" t="s">
        <v>31</v>
      </c>
      <c r="N285" s="48" t="e">
        <f>IF(#REF!=0,"2018-19","2019-20")</f>
        <v>#REF!</v>
      </c>
      <c r="O285" s="29">
        <v>1</v>
      </c>
      <c r="P285" s="29">
        <v>0.99</v>
      </c>
      <c r="Q285" s="29">
        <f t="shared" si="171"/>
        <v>1.99</v>
      </c>
      <c r="R285" s="29">
        <f t="shared" si="145"/>
        <v>0</v>
      </c>
      <c r="S285" s="29">
        <f t="shared" si="145"/>
        <v>3</v>
      </c>
      <c r="T285" s="29">
        <f t="shared" si="177"/>
        <v>3</v>
      </c>
      <c r="U285" s="29">
        <v>3</v>
      </c>
      <c r="V285" s="29">
        <v>0</v>
      </c>
      <c r="W285" s="105">
        <v>0</v>
      </c>
      <c r="X285" s="54">
        <f t="shared" si="168"/>
        <v>0</v>
      </c>
      <c r="Y285" s="29">
        <v>0</v>
      </c>
      <c r="Z285" s="105">
        <v>0</v>
      </c>
      <c r="AA285" s="54">
        <f t="shared" si="169"/>
        <v>0</v>
      </c>
      <c r="AB285" s="54">
        <v>0</v>
      </c>
      <c r="AC285" s="54">
        <v>0</v>
      </c>
      <c r="AD285" s="54">
        <v>0</v>
      </c>
      <c r="AE285" s="54">
        <v>0</v>
      </c>
      <c r="AF285" s="54">
        <v>0</v>
      </c>
      <c r="AG285" s="54"/>
      <c r="AH285" s="54">
        <v>0</v>
      </c>
      <c r="AI285" s="54">
        <v>0</v>
      </c>
      <c r="AJ285" s="54">
        <f t="shared" si="178"/>
        <v>0</v>
      </c>
      <c r="AK285" s="54">
        <f t="shared" si="179"/>
        <v>0</v>
      </c>
      <c r="AL285" s="54">
        <f t="shared" si="180"/>
        <v>0</v>
      </c>
      <c r="AM285" s="54">
        <f t="shared" si="181"/>
        <v>0</v>
      </c>
      <c r="AN285" s="54"/>
      <c r="AO285" s="54"/>
      <c r="AP285" s="54">
        <f t="shared" si="186"/>
        <v>0</v>
      </c>
      <c r="AQ285" s="54"/>
      <c r="AR285" s="54"/>
      <c r="AS285" s="54"/>
      <c r="AT285" s="54"/>
      <c r="AU285" s="101"/>
      <c r="AV285" s="101"/>
      <c r="AW285" s="54"/>
      <c r="AX285" s="54"/>
      <c r="AY285" s="54">
        <f t="shared" si="170"/>
        <v>0</v>
      </c>
      <c r="AZ285" s="54"/>
      <c r="BA285" s="54"/>
      <c r="BB285" s="54"/>
      <c r="BC285" s="54"/>
      <c r="BD285" s="54"/>
      <c r="BE285" s="106">
        <f t="shared" si="155"/>
        <v>0</v>
      </c>
      <c r="BF285" s="106">
        <f t="shared" si="156"/>
        <v>0</v>
      </c>
      <c r="BG285" s="106">
        <f t="shared" si="157"/>
        <v>0</v>
      </c>
      <c r="BH285" s="106">
        <f t="shared" si="158"/>
        <v>0</v>
      </c>
      <c r="BI285" s="106">
        <f t="shared" si="159"/>
        <v>0</v>
      </c>
      <c r="BJ285" s="106">
        <f t="shared" si="160"/>
        <v>0</v>
      </c>
      <c r="BK285" s="106">
        <f t="shared" si="161"/>
        <v>0</v>
      </c>
      <c r="BL285" s="106">
        <f t="shared" si="162"/>
        <v>0</v>
      </c>
      <c r="BM285" s="106">
        <f t="shared" si="163"/>
        <v>0</v>
      </c>
      <c r="BN285" s="106">
        <f t="shared" si="163"/>
        <v>0</v>
      </c>
      <c r="BO285" s="106">
        <f t="shared" si="164"/>
        <v>0</v>
      </c>
      <c r="BP285" s="106">
        <f t="shared" si="165"/>
        <v>0</v>
      </c>
      <c r="BQ285" s="106">
        <f t="shared" si="166"/>
        <v>0</v>
      </c>
      <c r="BR285" s="106">
        <f t="shared" si="167"/>
        <v>0</v>
      </c>
      <c r="BS285" s="54">
        <v>0</v>
      </c>
      <c r="BT285" s="54">
        <v>0</v>
      </c>
      <c r="BU285" s="54">
        <v>0</v>
      </c>
      <c r="BV285" s="54">
        <f t="shared" si="150"/>
        <v>0</v>
      </c>
      <c r="BW285" s="54">
        <v>0</v>
      </c>
      <c r="BX285" s="54">
        <v>0</v>
      </c>
      <c r="BY285" s="54">
        <v>0</v>
      </c>
      <c r="BZ285" s="54">
        <v>0</v>
      </c>
      <c r="CA285" s="54">
        <v>0</v>
      </c>
      <c r="CB285" s="54">
        <v>0</v>
      </c>
      <c r="CC285" s="54">
        <f t="shared" si="182"/>
        <v>0</v>
      </c>
      <c r="CD285" s="54">
        <f t="shared" si="183"/>
        <v>0</v>
      </c>
      <c r="CE285" s="54">
        <f t="shared" si="184"/>
        <v>0</v>
      </c>
      <c r="CF285" s="45"/>
      <c r="CG285" s="63" t="s">
        <v>40</v>
      </c>
    </row>
    <row r="286" spans="1:85" ht="31.5">
      <c r="A286" s="14">
        <v>5</v>
      </c>
      <c r="B286" s="27" t="s">
        <v>325</v>
      </c>
      <c r="C286" s="120" t="s">
        <v>796</v>
      </c>
      <c r="D286" s="2" t="s">
        <v>27</v>
      </c>
      <c r="E286" s="1" t="s">
        <v>28</v>
      </c>
      <c r="F286" s="4" t="s">
        <v>191</v>
      </c>
      <c r="G286" s="1" t="s">
        <v>326</v>
      </c>
      <c r="H286" s="31">
        <v>2.5</v>
      </c>
      <c r="I286" s="31">
        <v>2</v>
      </c>
      <c r="J286" s="29">
        <v>3</v>
      </c>
      <c r="K286" s="29">
        <f t="shared" si="185"/>
        <v>5</v>
      </c>
      <c r="L286" s="40" t="s">
        <v>57</v>
      </c>
      <c r="M286" s="42" t="s">
        <v>58</v>
      </c>
      <c r="N286" s="48" t="e">
        <f>IF(#REF!=0,"2018-19","2019-20")</f>
        <v>#REF!</v>
      </c>
      <c r="O286" s="29">
        <v>0</v>
      </c>
      <c r="P286" s="29">
        <v>0</v>
      </c>
      <c r="Q286" s="29">
        <f t="shared" si="171"/>
        <v>0</v>
      </c>
      <c r="R286" s="29">
        <f t="shared" si="145"/>
        <v>2</v>
      </c>
      <c r="S286" s="29">
        <f t="shared" si="145"/>
        <v>3</v>
      </c>
      <c r="T286" s="29">
        <f t="shared" si="177"/>
        <v>5</v>
      </c>
      <c r="U286" s="29">
        <v>3</v>
      </c>
      <c r="V286" s="29">
        <v>1.8</v>
      </c>
      <c r="W286" s="105">
        <v>0.2</v>
      </c>
      <c r="X286" s="54">
        <f t="shared" si="168"/>
        <v>2</v>
      </c>
      <c r="Y286" s="29">
        <v>1.8</v>
      </c>
      <c r="Z286" s="105">
        <v>0.2</v>
      </c>
      <c r="AA286" s="54">
        <f t="shared" si="169"/>
        <v>2</v>
      </c>
      <c r="AB286" s="54">
        <v>0</v>
      </c>
      <c r="AC286" s="54">
        <v>0</v>
      </c>
      <c r="AD286" s="54">
        <v>0</v>
      </c>
      <c r="AE286" s="54">
        <v>0</v>
      </c>
      <c r="AF286" s="54">
        <v>0</v>
      </c>
      <c r="AG286" s="54"/>
      <c r="AH286" s="54">
        <v>0</v>
      </c>
      <c r="AI286" s="54">
        <v>0</v>
      </c>
      <c r="AJ286" s="54">
        <f t="shared" si="178"/>
        <v>0</v>
      </c>
      <c r="AK286" s="54">
        <f t="shared" si="179"/>
        <v>1.8</v>
      </c>
      <c r="AL286" s="54">
        <f t="shared" si="180"/>
        <v>0.2</v>
      </c>
      <c r="AM286" s="54">
        <f t="shared" si="181"/>
        <v>2</v>
      </c>
      <c r="AN286" s="54"/>
      <c r="AO286" s="54"/>
      <c r="AP286" s="54">
        <f t="shared" si="186"/>
        <v>0</v>
      </c>
      <c r="AQ286" s="54"/>
      <c r="AR286" s="54"/>
      <c r="AS286" s="54"/>
      <c r="AT286" s="54"/>
      <c r="AU286" s="101"/>
      <c r="AV286" s="101"/>
      <c r="AW286" s="54"/>
      <c r="AX286" s="54"/>
      <c r="AY286" s="54">
        <f t="shared" si="170"/>
        <v>0</v>
      </c>
      <c r="AZ286" s="54"/>
      <c r="BA286" s="54"/>
      <c r="BB286" s="54"/>
      <c r="BC286" s="54"/>
      <c r="BD286" s="54"/>
      <c r="BE286" s="106">
        <f t="shared" si="155"/>
        <v>1.8</v>
      </c>
      <c r="BF286" s="106">
        <f t="shared" si="156"/>
        <v>0.2</v>
      </c>
      <c r="BG286" s="106">
        <f t="shared" si="157"/>
        <v>2</v>
      </c>
      <c r="BH286" s="106">
        <f t="shared" si="158"/>
        <v>0</v>
      </c>
      <c r="BI286" s="106">
        <f t="shared" si="159"/>
        <v>0</v>
      </c>
      <c r="BJ286" s="106">
        <f t="shared" si="160"/>
        <v>0</v>
      </c>
      <c r="BK286" s="106">
        <f t="shared" si="161"/>
        <v>0</v>
      </c>
      <c r="BL286" s="106">
        <f t="shared" si="162"/>
        <v>0</v>
      </c>
      <c r="BM286" s="106">
        <f t="shared" si="163"/>
        <v>0</v>
      </c>
      <c r="BN286" s="106">
        <f t="shared" si="163"/>
        <v>0</v>
      </c>
      <c r="BO286" s="106">
        <f t="shared" si="164"/>
        <v>0</v>
      </c>
      <c r="BP286" s="106">
        <f t="shared" si="165"/>
        <v>1.8</v>
      </c>
      <c r="BQ286" s="106">
        <f t="shared" si="166"/>
        <v>0.2</v>
      </c>
      <c r="BR286" s="106">
        <f t="shared" si="167"/>
        <v>2</v>
      </c>
      <c r="BS286" s="54">
        <v>0</v>
      </c>
      <c r="BT286" s="54">
        <v>0</v>
      </c>
      <c r="BU286" s="54">
        <v>0</v>
      </c>
      <c r="BV286" s="54">
        <f t="shared" si="150"/>
        <v>0</v>
      </c>
      <c r="BW286" s="54">
        <v>0</v>
      </c>
      <c r="BX286" s="54">
        <v>0</v>
      </c>
      <c r="BY286" s="54">
        <v>0</v>
      </c>
      <c r="BZ286" s="54">
        <v>0</v>
      </c>
      <c r="CA286" s="54">
        <v>0</v>
      </c>
      <c r="CB286" s="54">
        <v>0</v>
      </c>
      <c r="CC286" s="54">
        <f t="shared" si="182"/>
        <v>0</v>
      </c>
      <c r="CD286" s="54">
        <f t="shared" si="183"/>
        <v>0</v>
      </c>
      <c r="CE286" s="54">
        <f t="shared" si="184"/>
        <v>0</v>
      </c>
      <c r="CF286" s="45"/>
      <c r="CG286" s="63" t="s">
        <v>51</v>
      </c>
    </row>
    <row r="287" spans="1:85" s="18" customFormat="1">
      <c r="A287" s="17"/>
      <c r="B287" s="28" t="s">
        <v>187</v>
      </c>
      <c r="C287" s="87"/>
      <c r="D287" s="2"/>
      <c r="E287" s="11"/>
      <c r="F287" s="4"/>
      <c r="G287" s="11"/>
      <c r="H287" s="32"/>
      <c r="I287" s="32">
        <f>SUM(I282:I286)</f>
        <v>47.04</v>
      </c>
      <c r="J287" s="32">
        <f t="shared" ref="J287:CD287" si="187">SUM(J282:J286)</f>
        <v>14.15</v>
      </c>
      <c r="K287" s="32">
        <f t="shared" si="187"/>
        <v>61.190000000000005</v>
      </c>
      <c r="L287" s="32">
        <f t="shared" si="187"/>
        <v>0</v>
      </c>
      <c r="M287" s="32">
        <f t="shared" si="187"/>
        <v>0</v>
      </c>
      <c r="N287" s="32" t="e">
        <f t="shared" si="187"/>
        <v>#REF!</v>
      </c>
      <c r="O287" s="32">
        <f t="shared" si="187"/>
        <v>40.290000000000006</v>
      </c>
      <c r="P287" s="32">
        <f t="shared" si="187"/>
        <v>5.51</v>
      </c>
      <c r="Q287" s="32">
        <f t="shared" si="187"/>
        <v>45.800000000000011</v>
      </c>
      <c r="R287" s="32">
        <f t="shared" si="187"/>
        <v>6.7499999999999929</v>
      </c>
      <c r="S287" s="32">
        <f t="shared" si="187"/>
        <v>8.64</v>
      </c>
      <c r="T287" s="32">
        <f t="shared" si="187"/>
        <v>15.389999999999993</v>
      </c>
      <c r="U287" s="32">
        <f t="shared" si="187"/>
        <v>8.64</v>
      </c>
      <c r="V287" s="32">
        <f t="shared" si="187"/>
        <v>1.8</v>
      </c>
      <c r="W287" s="107">
        <f t="shared" si="187"/>
        <v>0.2</v>
      </c>
      <c r="X287" s="32">
        <f t="shared" si="187"/>
        <v>2</v>
      </c>
      <c r="Y287" s="32">
        <f t="shared" si="187"/>
        <v>1.8</v>
      </c>
      <c r="Z287" s="107">
        <f t="shared" si="187"/>
        <v>0.2</v>
      </c>
      <c r="AA287" s="32">
        <f t="shared" si="187"/>
        <v>2</v>
      </c>
      <c r="AB287" s="32">
        <f t="shared" si="187"/>
        <v>0</v>
      </c>
      <c r="AC287" s="32">
        <f t="shared" si="187"/>
        <v>0</v>
      </c>
      <c r="AD287" s="32">
        <f t="shared" si="187"/>
        <v>0</v>
      </c>
      <c r="AE287" s="32">
        <f t="shared" si="187"/>
        <v>2.48</v>
      </c>
      <c r="AF287" s="32">
        <f t="shared" si="187"/>
        <v>0.28000000000000003</v>
      </c>
      <c r="AG287" s="32">
        <f t="shared" si="187"/>
        <v>0</v>
      </c>
      <c r="AH287" s="32">
        <f t="shared" si="187"/>
        <v>0</v>
      </c>
      <c r="AI287" s="32">
        <f t="shared" si="187"/>
        <v>0</v>
      </c>
      <c r="AJ287" s="32">
        <f t="shared" si="187"/>
        <v>0</v>
      </c>
      <c r="AK287" s="32">
        <f t="shared" si="187"/>
        <v>4.28</v>
      </c>
      <c r="AL287" s="32">
        <f t="shared" si="187"/>
        <v>0.48000000000000004</v>
      </c>
      <c r="AM287" s="32">
        <f t="shared" si="187"/>
        <v>4.76</v>
      </c>
      <c r="AN287" s="32">
        <f t="shared" si="187"/>
        <v>0</v>
      </c>
      <c r="AO287" s="32">
        <f t="shared" si="187"/>
        <v>0</v>
      </c>
      <c r="AP287" s="32">
        <f t="shared" si="187"/>
        <v>0</v>
      </c>
      <c r="AQ287" s="32">
        <f t="shared" si="187"/>
        <v>0</v>
      </c>
      <c r="AR287" s="32">
        <f t="shared" si="187"/>
        <v>0</v>
      </c>
      <c r="AS287" s="32">
        <f t="shared" si="187"/>
        <v>0</v>
      </c>
      <c r="AT287" s="32">
        <f t="shared" si="187"/>
        <v>0</v>
      </c>
      <c r="AU287" s="32">
        <f t="shared" si="187"/>
        <v>0</v>
      </c>
      <c r="AV287" s="32"/>
      <c r="AW287" s="32">
        <f t="shared" si="187"/>
        <v>0</v>
      </c>
      <c r="AX287" s="32">
        <f t="shared" si="187"/>
        <v>0</v>
      </c>
      <c r="AY287" s="32">
        <f t="shared" si="187"/>
        <v>0</v>
      </c>
      <c r="AZ287" s="32">
        <f t="shared" si="187"/>
        <v>0</v>
      </c>
      <c r="BA287" s="32">
        <f t="shared" si="187"/>
        <v>0</v>
      </c>
      <c r="BB287" s="32">
        <f t="shared" si="187"/>
        <v>0</v>
      </c>
      <c r="BC287" s="32">
        <f t="shared" si="187"/>
        <v>0</v>
      </c>
      <c r="BD287" s="32">
        <f t="shared" si="187"/>
        <v>0</v>
      </c>
      <c r="BE287" s="106">
        <f t="shared" si="155"/>
        <v>1.8</v>
      </c>
      <c r="BF287" s="106">
        <f t="shared" si="156"/>
        <v>0.2</v>
      </c>
      <c r="BG287" s="106">
        <f t="shared" si="157"/>
        <v>2</v>
      </c>
      <c r="BH287" s="106">
        <f t="shared" si="158"/>
        <v>0</v>
      </c>
      <c r="BI287" s="106">
        <f t="shared" si="159"/>
        <v>0</v>
      </c>
      <c r="BJ287" s="106">
        <f t="shared" si="160"/>
        <v>0</v>
      </c>
      <c r="BK287" s="106">
        <f t="shared" si="161"/>
        <v>0</v>
      </c>
      <c r="BL287" s="106">
        <f t="shared" si="162"/>
        <v>0</v>
      </c>
      <c r="BM287" s="106">
        <f t="shared" si="163"/>
        <v>2.48</v>
      </c>
      <c r="BN287" s="106">
        <f t="shared" si="163"/>
        <v>0.28000000000000003</v>
      </c>
      <c r="BO287" s="106">
        <f t="shared" si="164"/>
        <v>2.76</v>
      </c>
      <c r="BP287" s="106">
        <f t="shared" si="165"/>
        <v>4.28</v>
      </c>
      <c r="BQ287" s="106">
        <f t="shared" si="166"/>
        <v>0.48000000000000004</v>
      </c>
      <c r="BR287" s="106">
        <f t="shared" si="167"/>
        <v>4.7600000000000007</v>
      </c>
      <c r="BS287" s="32">
        <f t="shared" si="187"/>
        <v>0</v>
      </c>
      <c r="BT287" s="32">
        <f t="shared" si="187"/>
        <v>0</v>
      </c>
      <c r="BU287" s="32">
        <f t="shared" si="187"/>
        <v>0</v>
      </c>
      <c r="BV287" s="32">
        <f t="shared" si="187"/>
        <v>0</v>
      </c>
      <c r="BW287" s="32">
        <f t="shared" si="187"/>
        <v>0</v>
      </c>
      <c r="BX287" s="32">
        <f t="shared" si="187"/>
        <v>0</v>
      </c>
      <c r="BY287" s="32">
        <f t="shared" si="187"/>
        <v>0</v>
      </c>
      <c r="BZ287" s="32">
        <f t="shared" si="187"/>
        <v>0</v>
      </c>
      <c r="CA287" s="32">
        <f t="shared" si="187"/>
        <v>0</v>
      </c>
      <c r="CB287" s="32">
        <f t="shared" si="187"/>
        <v>0</v>
      </c>
      <c r="CC287" s="32">
        <f t="shared" si="187"/>
        <v>0</v>
      </c>
      <c r="CD287" s="32">
        <f t="shared" si="187"/>
        <v>0</v>
      </c>
      <c r="CE287" s="32">
        <f>SUM(CE282:CE286)</f>
        <v>0</v>
      </c>
      <c r="CF287" s="32">
        <f t="shared" ref="CF287" si="188">SUM(CF282:CF286)</f>
        <v>0</v>
      </c>
      <c r="CG287" s="64"/>
    </row>
    <row r="288" spans="1:85" s="18" customFormat="1">
      <c r="A288" s="17"/>
      <c r="B288" s="28" t="s">
        <v>987</v>
      </c>
      <c r="C288" s="87"/>
      <c r="D288" s="2"/>
      <c r="E288" s="11"/>
      <c r="F288" s="4"/>
      <c r="G288" s="11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107"/>
      <c r="X288" s="32"/>
      <c r="Y288" s="32"/>
      <c r="Z288" s="107"/>
      <c r="AA288" s="32"/>
      <c r="AB288" s="32"/>
      <c r="AC288" s="32"/>
      <c r="AD288" s="32"/>
      <c r="AE288" s="32"/>
      <c r="AF288" s="32"/>
      <c r="AG288" s="32"/>
      <c r="AH288" s="32"/>
      <c r="AI288" s="32"/>
      <c r="AJ288" s="32"/>
      <c r="AK288" s="32"/>
      <c r="AL288" s="32"/>
      <c r="AM288" s="32"/>
      <c r="AN288" s="32"/>
      <c r="AO288" s="32"/>
      <c r="AP288" s="32"/>
      <c r="AQ288" s="32"/>
      <c r="AR288" s="32"/>
      <c r="AS288" s="32"/>
      <c r="AT288" s="32"/>
      <c r="AU288" s="32"/>
      <c r="AV288" s="32"/>
      <c r="AW288" s="32"/>
      <c r="AX288" s="32"/>
      <c r="AY288" s="32"/>
      <c r="AZ288" s="32"/>
      <c r="BA288" s="32"/>
      <c r="BB288" s="32"/>
      <c r="BC288" s="32"/>
      <c r="BD288" s="32"/>
      <c r="BE288" s="106">
        <f t="shared" si="155"/>
        <v>0</v>
      </c>
      <c r="BF288" s="106">
        <f t="shared" si="156"/>
        <v>0</v>
      </c>
      <c r="BG288" s="106">
        <f t="shared" si="157"/>
        <v>0</v>
      </c>
      <c r="BH288" s="106">
        <f t="shared" si="158"/>
        <v>0</v>
      </c>
      <c r="BI288" s="106">
        <f t="shared" si="159"/>
        <v>0</v>
      </c>
      <c r="BJ288" s="106">
        <f t="shared" si="160"/>
        <v>0</v>
      </c>
      <c r="BK288" s="106">
        <f t="shared" si="161"/>
        <v>0</v>
      </c>
      <c r="BL288" s="106">
        <f t="shared" si="162"/>
        <v>0</v>
      </c>
      <c r="BM288" s="106">
        <f t="shared" si="163"/>
        <v>0</v>
      </c>
      <c r="BN288" s="106">
        <f t="shared" si="163"/>
        <v>0</v>
      </c>
      <c r="BO288" s="106">
        <f t="shared" si="164"/>
        <v>0</v>
      </c>
      <c r="BP288" s="106">
        <f t="shared" si="165"/>
        <v>0</v>
      </c>
      <c r="BQ288" s="106">
        <f t="shared" si="166"/>
        <v>0</v>
      </c>
      <c r="BR288" s="106">
        <f t="shared" si="167"/>
        <v>0</v>
      </c>
      <c r="BS288" s="32"/>
      <c r="BT288" s="32"/>
      <c r="BU288" s="32"/>
      <c r="BV288" s="32"/>
      <c r="BW288" s="32"/>
      <c r="BX288" s="32"/>
      <c r="BY288" s="32"/>
      <c r="BZ288" s="32"/>
      <c r="CA288" s="32"/>
      <c r="CB288" s="32"/>
      <c r="CC288" s="32"/>
      <c r="CD288" s="32"/>
      <c r="CE288" s="32"/>
      <c r="CF288" s="32"/>
      <c r="CG288" s="64"/>
    </row>
    <row r="289" spans="1:85">
      <c r="A289" s="14">
        <v>1</v>
      </c>
      <c r="B289" s="27" t="s">
        <v>805</v>
      </c>
      <c r="C289" s="120" t="s">
        <v>988</v>
      </c>
      <c r="D289" s="2" t="s">
        <v>27</v>
      </c>
      <c r="E289" s="4" t="s">
        <v>28</v>
      </c>
      <c r="F289" s="4" t="s">
        <v>191</v>
      </c>
      <c r="G289" s="4" t="s">
        <v>989</v>
      </c>
      <c r="H289" s="29"/>
      <c r="I289" s="29">
        <v>4.25</v>
      </c>
      <c r="J289" s="29">
        <v>0</v>
      </c>
      <c r="K289" s="29">
        <f t="shared" si="185"/>
        <v>4.25</v>
      </c>
      <c r="L289" s="48" t="s">
        <v>990</v>
      </c>
      <c r="M289" s="48" t="s">
        <v>48</v>
      </c>
      <c r="N289" s="48" t="s">
        <v>58</v>
      </c>
      <c r="O289" s="29">
        <v>0.68</v>
      </c>
      <c r="P289" s="29">
        <v>0</v>
      </c>
      <c r="Q289" s="29">
        <f t="shared" si="171"/>
        <v>0.68</v>
      </c>
      <c r="R289" s="29">
        <f t="shared" ref="R289:S352" si="189">I289-O289</f>
        <v>3.57</v>
      </c>
      <c r="S289" s="29">
        <f t="shared" si="189"/>
        <v>0</v>
      </c>
      <c r="T289" s="29">
        <f t="shared" si="177"/>
        <v>3.57</v>
      </c>
      <c r="U289" s="29">
        <v>0</v>
      </c>
      <c r="V289" s="29">
        <v>2.85</v>
      </c>
      <c r="W289" s="105">
        <v>0.32</v>
      </c>
      <c r="X289" s="54">
        <f t="shared" si="168"/>
        <v>3.17</v>
      </c>
      <c r="Y289" s="29">
        <v>2.85</v>
      </c>
      <c r="Z289" s="105">
        <v>0.32</v>
      </c>
      <c r="AA289" s="54">
        <f t="shared" si="169"/>
        <v>3.17</v>
      </c>
      <c r="AB289" s="54">
        <v>0</v>
      </c>
      <c r="AC289" s="54">
        <v>0</v>
      </c>
      <c r="AD289" s="54">
        <v>0</v>
      </c>
      <c r="AE289" s="54">
        <v>0</v>
      </c>
      <c r="AF289" s="54">
        <v>0</v>
      </c>
      <c r="AG289" s="54"/>
      <c r="AH289" s="54">
        <v>0</v>
      </c>
      <c r="AI289" s="54">
        <v>0</v>
      </c>
      <c r="AJ289" s="54">
        <f t="shared" ref="AJ289:AJ291" si="190">AH289+AI289</f>
        <v>0</v>
      </c>
      <c r="AK289" s="54">
        <f t="shared" si="179"/>
        <v>2.85</v>
      </c>
      <c r="AL289" s="54">
        <f t="shared" si="180"/>
        <v>0.32</v>
      </c>
      <c r="AM289" s="54">
        <f t="shared" si="181"/>
        <v>3.17</v>
      </c>
      <c r="AN289" s="54"/>
      <c r="AO289" s="54"/>
      <c r="AP289" s="54">
        <f t="shared" si="186"/>
        <v>0</v>
      </c>
      <c r="AQ289" s="54"/>
      <c r="AR289" s="54"/>
      <c r="AS289" s="54"/>
      <c r="AT289" s="54"/>
      <c r="AU289" s="101"/>
      <c r="AV289" s="101"/>
      <c r="AW289" s="54"/>
      <c r="AX289" s="54"/>
      <c r="AY289" s="54">
        <f t="shared" si="170"/>
        <v>0</v>
      </c>
      <c r="AZ289" s="54"/>
      <c r="BA289" s="54"/>
      <c r="BB289" s="54"/>
      <c r="BC289" s="54"/>
      <c r="BD289" s="54"/>
      <c r="BE289" s="106">
        <f t="shared" si="155"/>
        <v>2.85</v>
      </c>
      <c r="BF289" s="106">
        <f t="shared" si="156"/>
        <v>0.32</v>
      </c>
      <c r="BG289" s="106">
        <f t="shared" si="157"/>
        <v>3.17</v>
      </c>
      <c r="BH289" s="106">
        <f t="shared" si="158"/>
        <v>0</v>
      </c>
      <c r="BI289" s="106">
        <f t="shared" si="159"/>
        <v>0</v>
      </c>
      <c r="BJ289" s="106">
        <f t="shared" si="160"/>
        <v>0</v>
      </c>
      <c r="BK289" s="106">
        <f t="shared" si="161"/>
        <v>0</v>
      </c>
      <c r="BL289" s="106">
        <f t="shared" si="162"/>
        <v>0</v>
      </c>
      <c r="BM289" s="106">
        <f t="shared" si="163"/>
        <v>0</v>
      </c>
      <c r="BN289" s="106">
        <f t="shared" si="163"/>
        <v>0</v>
      </c>
      <c r="BO289" s="106">
        <f t="shared" si="164"/>
        <v>0</v>
      </c>
      <c r="BP289" s="106">
        <f t="shared" si="165"/>
        <v>2.85</v>
      </c>
      <c r="BQ289" s="106">
        <f t="shared" si="166"/>
        <v>0.32</v>
      </c>
      <c r="BR289" s="106">
        <f t="shared" si="167"/>
        <v>3.17</v>
      </c>
      <c r="BS289" s="54">
        <v>0</v>
      </c>
      <c r="BT289" s="54">
        <v>0</v>
      </c>
      <c r="BU289" s="54">
        <v>0</v>
      </c>
      <c r="BV289" s="54"/>
      <c r="BW289" s="54">
        <v>0</v>
      </c>
      <c r="BX289" s="54">
        <v>0</v>
      </c>
      <c r="BY289" s="54">
        <v>0</v>
      </c>
      <c r="BZ289" s="54">
        <v>0</v>
      </c>
      <c r="CA289" s="54">
        <v>0</v>
      </c>
      <c r="CB289" s="54">
        <v>0</v>
      </c>
      <c r="CC289" s="54">
        <f t="shared" si="182"/>
        <v>0</v>
      </c>
      <c r="CD289" s="54">
        <f t="shared" si="183"/>
        <v>0</v>
      </c>
      <c r="CE289" s="54">
        <f t="shared" si="184"/>
        <v>0</v>
      </c>
      <c r="CF289" s="45"/>
      <c r="CG289" s="63"/>
    </row>
    <row r="290" spans="1:85">
      <c r="A290" s="14">
        <v>2</v>
      </c>
      <c r="B290" s="27" t="s">
        <v>991</v>
      </c>
      <c r="C290" s="120" t="s">
        <v>992</v>
      </c>
      <c r="D290" s="2" t="s">
        <v>27</v>
      </c>
      <c r="E290" s="4" t="s">
        <v>28</v>
      </c>
      <c r="F290" s="4" t="s">
        <v>191</v>
      </c>
      <c r="G290" s="4" t="s">
        <v>791</v>
      </c>
      <c r="H290" s="29"/>
      <c r="I290" s="29">
        <v>5</v>
      </c>
      <c r="J290" s="29">
        <v>0</v>
      </c>
      <c r="K290" s="29">
        <f t="shared" si="185"/>
        <v>5</v>
      </c>
      <c r="L290" s="48" t="s">
        <v>990</v>
      </c>
      <c r="M290" s="48" t="s">
        <v>48</v>
      </c>
      <c r="N290" s="48" t="s">
        <v>58</v>
      </c>
      <c r="O290" s="29">
        <v>2.17</v>
      </c>
      <c r="P290" s="29">
        <v>0</v>
      </c>
      <c r="Q290" s="29">
        <f t="shared" si="171"/>
        <v>2.17</v>
      </c>
      <c r="R290" s="29">
        <f t="shared" si="189"/>
        <v>2.83</v>
      </c>
      <c r="S290" s="29">
        <f t="shared" si="189"/>
        <v>0</v>
      </c>
      <c r="T290" s="29">
        <f t="shared" si="177"/>
        <v>2.83</v>
      </c>
      <c r="U290" s="29">
        <v>0</v>
      </c>
      <c r="V290" s="29">
        <v>2.5499999999999998</v>
      </c>
      <c r="W290" s="105">
        <v>0.28000000000000003</v>
      </c>
      <c r="X290" s="54">
        <f t="shared" si="168"/>
        <v>2.83</v>
      </c>
      <c r="Y290" s="29">
        <v>2.5499999999999998</v>
      </c>
      <c r="Z290" s="105">
        <v>0.28000000000000003</v>
      </c>
      <c r="AA290" s="54">
        <f t="shared" si="169"/>
        <v>2.83</v>
      </c>
      <c r="AB290" s="54">
        <v>0</v>
      </c>
      <c r="AC290" s="54">
        <v>0</v>
      </c>
      <c r="AD290" s="54">
        <v>0</v>
      </c>
      <c r="AE290" s="54">
        <v>0</v>
      </c>
      <c r="AF290" s="54">
        <v>0</v>
      </c>
      <c r="AG290" s="54"/>
      <c r="AH290" s="54">
        <v>0</v>
      </c>
      <c r="AI290" s="54">
        <v>0</v>
      </c>
      <c r="AJ290" s="54">
        <f t="shared" si="190"/>
        <v>0</v>
      </c>
      <c r="AK290" s="54">
        <f t="shared" si="179"/>
        <v>2.5499999999999998</v>
      </c>
      <c r="AL290" s="54">
        <f t="shared" si="180"/>
        <v>0.28000000000000003</v>
      </c>
      <c r="AM290" s="54">
        <f t="shared" si="181"/>
        <v>2.83</v>
      </c>
      <c r="AN290" s="54"/>
      <c r="AO290" s="54"/>
      <c r="AP290" s="54">
        <f t="shared" si="186"/>
        <v>0</v>
      </c>
      <c r="AQ290" s="54"/>
      <c r="AR290" s="54"/>
      <c r="AS290" s="54"/>
      <c r="AT290" s="54"/>
      <c r="AU290" s="101"/>
      <c r="AV290" s="101"/>
      <c r="AW290" s="54"/>
      <c r="AX290" s="54"/>
      <c r="AY290" s="54">
        <f t="shared" si="170"/>
        <v>0</v>
      </c>
      <c r="AZ290" s="54"/>
      <c r="BA290" s="54"/>
      <c r="BB290" s="54"/>
      <c r="BC290" s="54"/>
      <c r="BD290" s="54"/>
      <c r="BE290" s="106">
        <f t="shared" si="155"/>
        <v>2.5499999999999998</v>
      </c>
      <c r="BF290" s="106">
        <f t="shared" si="156"/>
        <v>0.28000000000000003</v>
      </c>
      <c r="BG290" s="106">
        <f t="shared" si="157"/>
        <v>2.83</v>
      </c>
      <c r="BH290" s="106">
        <f t="shared" si="158"/>
        <v>0</v>
      </c>
      <c r="BI290" s="106">
        <f t="shared" si="159"/>
        <v>0</v>
      </c>
      <c r="BJ290" s="106">
        <f t="shared" si="160"/>
        <v>0</v>
      </c>
      <c r="BK290" s="106">
        <f t="shared" si="161"/>
        <v>0</v>
      </c>
      <c r="BL290" s="106">
        <f t="shared" si="162"/>
        <v>0</v>
      </c>
      <c r="BM290" s="106">
        <f t="shared" si="163"/>
        <v>0</v>
      </c>
      <c r="BN290" s="106">
        <f t="shared" si="163"/>
        <v>0</v>
      </c>
      <c r="BO290" s="106">
        <f t="shared" si="164"/>
        <v>0</v>
      </c>
      <c r="BP290" s="106">
        <f t="shared" si="165"/>
        <v>2.5499999999999998</v>
      </c>
      <c r="BQ290" s="106">
        <f t="shared" si="166"/>
        <v>0.28000000000000003</v>
      </c>
      <c r="BR290" s="106">
        <f t="shared" si="167"/>
        <v>2.83</v>
      </c>
      <c r="BS290" s="54">
        <v>0</v>
      </c>
      <c r="BT290" s="54">
        <v>0</v>
      </c>
      <c r="BU290" s="54">
        <v>0</v>
      </c>
      <c r="BV290" s="54"/>
      <c r="BW290" s="54">
        <v>0</v>
      </c>
      <c r="BX290" s="54">
        <v>0</v>
      </c>
      <c r="BY290" s="54">
        <v>0</v>
      </c>
      <c r="BZ290" s="54">
        <v>0</v>
      </c>
      <c r="CA290" s="54">
        <v>0</v>
      </c>
      <c r="CB290" s="54">
        <v>0</v>
      </c>
      <c r="CC290" s="54">
        <f t="shared" si="182"/>
        <v>0</v>
      </c>
      <c r="CD290" s="54">
        <f t="shared" si="183"/>
        <v>0</v>
      </c>
      <c r="CE290" s="54">
        <f t="shared" si="184"/>
        <v>0</v>
      </c>
      <c r="CF290" s="45"/>
      <c r="CG290" s="63"/>
    </row>
    <row r="291" spans="1:85">
      <c r="A291" s="14">
        <v>3</v>
      </c>
      <c r="B291" s="27" t="s">
        <v>991</v>
      </c>
      <c r="C291" s="120" t="s">
        <v>992</v>
      </c>
      <c r="D291" s="2" t="s">
        <v>27</v>
      </c>
      <c r="E291" s="4" t="s">
        <v>28</v>
      </c>
      <c r="F291" s="4" t="s">
        <v>191</v>
      </c>
      <c r="G291" s="4" t="s">
        <v>209</v>
      </c>
      <c r="H291" s="29"/>
      <c r="I291" s="29">
        <v>5</v>
      </c>
      <c r="J291" s="29">
        <v>0</v>
      </c>
      <c r="K291" s="29">
        <f t="shared" si="185"/>
        <v>5</v>
      </c>
      <c r="L291" s="48" t="s">
        <v>57</v>
      </c>
      <c r="M291" s="48" t="s">
        <v>58</v>
      </c>
      <c r="N291" s="48" t="s">
        <v>510</v>
      </c>
      <c r="O291" s="29">
        <v>0</v>
      </c>
      <c r="P291" s="29">
        <v>0</v>
      </c>
      <c r="Q291" s="29">
        <f t="shared" si="171"/>
        <v>0</v>
      </c>
      <c r="R291" s="29">
        <f t="shared" si="189"/>
        <v>5</v>
      </c>
      <c r="S291" s="29">
        <f t="shared" si="189"/>
        <v>0</v>
      </c>
      <c r="T291" s="29">
        <f t="shared" si="177"/>
        <v>5</v>
      </c>
      <c r="U291" s="29">
        <v>0</v>
      </c>
      <c r="V291" s="29">
        <v>1.8</v>
      </c>
      <c r="W291" s="105">
        <v>0.2</v>
      </c>
      <c r="X291" s="54">
        <f t="shared" si="168"/>
        <v>2</v>
      </c>
      <c r="Y291" s="29">
        <v>1.8</v>
      </c>
      <c r="Z291" s="105">
        <v>0.2</v>
      </c>
      <c r="AA291" s="54">
        <f t="shared" si="169"/>
        <v>2</v>
      </c>
      <c r="AB291" s="54">
        <v>0</v>
      </c>
      <c r="AC291" s="54">
        <v>0</v>
      </c>
      <c r="AD291" s="54">
        <v>0</v>
      </c>
      <c r="AE291" s="54">
        <v>0</v>
      </c>
      <c r="AF291" s="54">
        <v>0</v>
      </c>
      <c r="AG291" s="54"/>
      <c r="AH291" s="54">
        <v>0</v>
      </c>
      <c r="AI291" s="54">
        <v>0</v>
      </c>
      <c r="AJ291" s="54">
        <f t="shared" si="190"/>
        <v>0</v>
      </c>
      <c r="AK291" s="54">
        <f t="shared" si="179"/>
        <v>1.8</v>
      </c>
      <c r="AL291" s="54">
        <f t="shared" si="180"/>
        <v>0.2</v>
      </c>
      <c r="AM291" s="54">
        <f t="shared" si="181"/>
        <v>2</v>
      </c>
      <c r="AN291" s="54"/>
      <c r="AO291" s="54"/>
      <c r="AP291" s="54">
        <f t="shared" si="186"/>
        <v>0</v>
      </c>
      <c r="AQ291" s="54"/>
      <c r="AR291" s="54"/>
      <c r="AS291" s="54"/>
      <c r="AT291" s="54"/>
      <c r="AU291" s="101"/>
      <c r="AV291" s="101"/>
      <c r="AW291" s="54"/>
      <c r="AX291" s="54"/>
      <c r="AY291" s="54">
        <f t="shared" si="170"/>
        <v>0</v>
      </c>
      <c r="AZ291" s="54"/>
      <c r="BA291" s="54"/>
      <c r="BB291" s="54"/>
      <c r="BC291" s="54"/>
      <c r="BD291" s="54"/>
      <c r="BE291" s="106">
        <f t="shared" si="155"/>
        <v>1.8</v>
      </c>
      <c r="BF291" s="106">
        <f t="shared" si="156"/>
        <v>0.2</v>
      </c>
      <c r="BG291" s="106">
        <f t="shared" si="157"/>
        <v>2</v>
      </c>
      <c r="BH291" s="106">
        <f t="shared" si="158"/>
        <v>0</v>
      </c>
      <c r="BI291" s="106">
        <f t="shared" si="159"/>
        <v>0</v>
      </c>
      <c r="BJ291" s="106">
        <f t="shared" si="160"/>
        <v>0</v>
      </c>
      <c r="BK291" s="106">
        <f t="shared" si="161"/>
        <v>0</v>
      </c>
      <c r="BL291" s="106">
        <f t="shared" si="162"/>
        <v>0</v>
      </c>
      <c r="BM291" s="106">
        <f t="shared" si="163"/>
        <v>0</v>
      </c>
      <c r="BN291" s="106">
        <f t="shared" si="163"/>
        <v>0</v>
      </c>
      <c r="BO291" s="106">
        <f t="shared" si="164"/>
        <v>0</v>
      </c>
      <c r="BP291" s="106">
        <f t="shared" si="165"/>
        <v>1.8</v>
      </c>
      <c r="BQ291" s="106">
        <f t="shared" si="166"/>
        <v>0.2</v>
      </c>
      <c r="BR291" s="106">
        <f t="shared" si="167"/>
        <v>2</v>
      </c>
      <c r="BS291" s="54">
        <v>0</v>
      </c>
      <c r="BT291" s="54">
        <v>0</v>
      </c>
      <c r="BU291" s="54">
        <v>0</v>
      </c>
      <c r="BV291" s="54"/>
      <c r="BW291" s="54">
        <v>0</v>
      </c>
      <c r="BX291" s="54">
        <v>0</v>
      </c>
      <c r="BY291" s="54">
        <v>0</v>
      </c>
      <c r="BZ291" s="54">
        <v>0</v>
      </c>
      <c r="CA291" s="54">
        <v>0</v>
      </c>
      <c r="CB291" s="54">
        <v>0</v>
      </c>
      <c r="CC291" s="54">
        <f t="shared" si="182"/>
        <v>0</v>
      </c>
      <c r="CD291" s="54">
        <f t="shared" si="183"/>
        <v>0</v>
      </c>
      <c r="CE291" s="54">
        <f t="shared" si="184"/>
        <v>0</v>
      </c>
      <c r="CF291" s="45"/>
      <c r="CG291" s="63"/>
    </row>
    <row r="292" spans="1:85" s="18" customFormat="1">
      <c r="A292" s="17"/>
      <c r="B292" s="28" t="s">
        <v>993</v>
      </c>
      <c r="C292" s="87"/>
      <c r="D292" s="2"/>
      <c r="E292" s="11"/>
      <c r="F292" s="4"/>
      <c r="G292" s="11"/>
      <c r="H292" s="32"/>
      <c r="I292" s="32">
        <f>SUM(I289:I291)</f>
        <v>14.25</v>
      </c>
      <c r="J292" s="32">
        <f t="shared" ref="J292:CE292" si="191">SUM(J289:J291)</f>
        <v>0</v>
      </c>
      <c r="K292" s="32">
        <f t="shared" si="191"/>
        <v>14.25</v>
      </c>
      <c r="L292" s="32">
        <f t="shared" si="191"/>
        <v>0</v>
      </c>
      <c r="M292" s="32">
        <f t="shared" si="191"/>
        <v>0</v>
      </c>
      <c r="N292" s="32">
        <f t="shared" si="191"/>
        <v>0</v>
      </c>
      <c r="O292" s="32">
        <f t="shared" si="191"/>
        <v>2.85</v>
      </c>
      <c r="P292" s="32">
        <f t="shared" si="191"/>
        <v>0</v>
      </c>
      <c r="Q292" s="32">
        <f t="shared" si="191"/>
        <v>2.85</v>
      </c>
      <c r="R292" s="32">
        <f t="shared" si="191"/>
        <v>11.4</v>
      </c>
      <c r="S292" s="32">
        <f t="shared" si="191"/>
        <v>0</v>
      </c>
      <c r="T292" s="32">
        <f t="shared" si="191"/>
        <v>11.4</v>
      </c>
      <c r="U292" s="32">
        <f t="shared" si="191"/>
        <v>0</v>
      </c>
      <c r="V292" s="32">
        <f t="shared" si="191"/>
        <v>7.2</v>
      </c>
      <c r="W292" s="107">
        <f t="shared" si="191"/>
        <v>0.8</v>
      </c>
      <c r="X292" s="32">
        <f t="shared" si="191"/>
        <v>8</v>
      </c>
      <c r="Y292" s="32">
        <f t="shared" si="191"/>
        <v>7.2</v>
      </c>
      <c r="Z292" s="107">
        <f t="shared" si="191"/>
        <v>0.8</v>
      </c>
      <c r="AA292" s="32">
        <f t="shared" si="191"/>
        <v>8</v>
      </c>
      <c r="AB292" s="32">
        <f t="shared" si="191"/>
        <v>0</v>
      </c>
      <c r="AC292" s="32">
        <f t="shared" si="191"/>
        <v>0</v>
      </c>
      <c r="AD292" s="32">
        <f t="shared" si="191"/>
        <v>0</v>
      </c>
      <c r="AE292" s="32">
        <f t="shared" si="191"/>
        <v>0</v>
      </c>
      <c r="AF292" s="32">
        <f t="shared" si="191"/>
        <v>0</v>
      </c>
      <c r="AG292" s="32"/>
      <c r="AH292" s="32">
        <f t="shared" si="191"/>
        <v>0</v>
      </c>
      <c r="AI292" s="32">
        <f t="shared" si="191"/>
        <v>0</v>
      </c>
      <c r="AJ292" s="32">
        <f t="shared" si="191"/>
        <v>0</v>
      </c>
      <c r="AK292" s="32">
        <f t="shared" si="191"/>
        <v>7.2</v>
      </c>
      <c r="AL292" s="32">
        <f t="shared" si="191"/>
        <v>0.8</v>
      </c>
      <c r="AM292" s="32">
        <f t="shared" si="191"/>
        <v>8</v>
      </c>
      <c r="AN292" s="32">
        <f t="shared" si="191"/>
        <v>0</v>
      </c>
      <c r="AO292" s="32">
        <f t="shared" si="191"/>
        <v>0</v>
      </c>
      <c r="AP292" s="32">
        <f t="shared" si="191"/>
        <v>0</v>
      </c>
      <c r="AQ292" s="32">
        <f t="shared" si="191"/>
        <v>0</v>
      </c>
      <c r="AR292" s="32">
        <f t="shared" si="191"/>
        <v>0</v>
      </c>
      <c r="AS292" s="32">
        <f t="shared" si="191"/>
        <v>0</v>
      </c>
      <c r="AT292" s="32">
        <f t="shared" si="191"/>
        <v>0</v>
      </c>
      <c r="AU292" s="32">
        <f t="shared" si="191"/>
        <v>0</v>
      </c>
      <c r="AV292" s="32"/>
      <c r="AW292" s="32">
        <f t="shared" si="191"/>
        <v>0</v>
      </c>
      <c r="AX292" s="32">
        <f t="shared" si="191"/>
        <v>0</v>
      </c>
      <c r="AY292" s="32">
        <f t="shared" si="191"/>
        <v>0</v>
      </c>
      <c r="AZ292" s="32">
        <f t="shared" si="191"/>
        <v>0</v>
      </c>
      <c r="BA292" s="32">
        <f t="shared" si="191"/>
        <v>0</v>
      </c>
      <c r="BB292" s="32">
        <f t="shared" si="191"/>
        <v>0</v>
      </c>
      <c r="BC292" s="32">
        <f t="shared" si="191"/>
        <v>0</v>
      </c>
      <c r="BD292" s="32">
        <f t="shared" si="191"/>
        <v>0</v>
      </c>
      <c r="BE292" s="106">
        <f t="shared" si="155"/>
        <v>7.2</v>
      </c>
      <c r="BF292" s="106">
        <f t="shared" si="156"/>
        <v>0.8</v>
      </c>
      <c r="BG292" s="106">
        <f t="shared" si="157"/>
        <v>8</v>
      </c>
      <c r="BH292" s="106">
        <f t="shared" si="158"/>
        <v>0</v>
      </c>
      <c r="BI292" s="106">
        <f t="shared" si="159"/>
        <v>0</v>
      </c>
      <c r="BJ292" s="106">
        <f t="shared" si="160"/>
        <v>0</v>
      </c>
      <c r="BK292" s="106">
        <f t="shared" si="161"/>
        <v>0</v>
      </c>
      <c r="BL292" s="106">
        <f t="shared" si="162"/>
        <v>0</v>
      </c>
      <c r="BM292" s="106">
        <f t="shared" si="163"/>
        <v>0</v>
      </c>
      <c r="BN292" s="106">
        <f t="shared" si="163"/>
        <v>0</v>
      </c>
      <c r="BO292" s="106">
        <f t="shared" si="164"/>
        <v>0</v>
      </c>
      <c r="BP292" s="106">
        <f t="shared" si="165"/>
        <v>7.2</v>
      </c>
      <c r="BQ292" s="106">
        <f t="shared" si="166"/>
        <v>0.8</v>
      </c>
      <c r="BR292" s="106">
        <f t="shared" si="167"/>
        <v>8</v>
      </c>
      <c r="BS292" s="32">
        <f t="shared" si="191"/>
        <v>0</v>
      </c>
      <c r="BT292" s="32">
        <f t="shared" si="191"/>
        <v>0</v>
      </c>
      <c r="BU292" s="32">
        <f t="shared" si="191"/>
        <v>0</v>
      </c>
      <c r="BV292" s="32">
        <f t="shared" si="191"/>
        <v>0</v>
      </c>
      <c r="BW292" s="32">
        <f t="shared" si="191"/>
        <v>0</v>
      </c>
      <c r="BX292" s="32">
        <f t="shared" si="191"/>
        <v>0</v>
      </c>
      <c r="BY292" s="32">
        <f t="shared" si="191"/>
        <v>0</v>
      </c>
      <c r="BZ292" s="32">
        <f t="shared" si="191"/>
        <v>0</v>
      </c>
      <c r="CA292" s="32">
        <f t="shared" si="191"/>
        <v>0</v>
      </c>
      <c r="CB292" s="32">
        <f t="shared" si="191"/>
        <v>0</v>
      </c>
      <c r="CC292" s="32">
        <f t="shared" si="191"/>
        <v>0</v>
      </c>
      <c r="CD292" s="32">
        <f t="shared" si="191"/>
        <v>0</v>
      </c>
      <c r="CE292" s="32">
        <f t="shared" si="191"/>
        <v>0</v>
      </c>
      <c r="CF292" s="46"/>
      <c r="CG292" s="64"/>
    </row>
    <row r="293" spans="1:85" s="18" customFormat="1">
      <c r="A293" s="17"/>
      <c r="B293" s="28" t="s">
        <v>327</v>
      </c>
      <c r="C293" s="87"/>
      <c r="D293" s="2"/>
      <c r="E293" s="11"/>
      <c r="F293" s="11"/>
      <c r="G293" s="11"/>
      <c r="H293" s="32"/>
      <c r="I293" s="32">
        <f>SUM(I244+I248+I259+I273+I280+I287+I292)</f>
        <v>618.77</v>
      </c>
      <c r="J293" s="32">
        <f t="shared" ref="J293:CE293" si="192">SUM(J244+J248+J259+J273+J280+J287+J292)</f>
        <v>412.80999999999995</v>
      </c>
      <c r="K293" s="32">
        <f t="shared" si="192"/>
        <v>1031.5800000000002</v>
      </c>
      <c r="L293" s="32">
        <f t="shared" si="192"/>
        <v>0</v>
      </c>
      <c r="M293" s="32">
        <f t="shared" si="192"/>
        <v>0</v>
      </c>
      <c r="N293" s="32" t="e">
        <f t="shared" si="192"/>
        <v>#REF!</v>
      </c>
      <c r="O293" s="32">
        <f t="shared" si="192"/>
        <v>278.18000000000018</v>
      </c>
      <c r="P293" s="32">
        <f t="shared" si="192"/>
        <v>90.729000000000013</v>
      </c>
      <c r="Q293" s="32">
        <f t="shared" si="192"/>
        <v>368.90899999999999</v>
      </c>
      <c r="R293" s="32">
        <f t="shared" si="192"/>
        <v>340.59</v>
      </c>
      <c r="S293" s="32">
        <f t="shared" si="192"/>
        <v>322.08099999999996</v>
      </c>
      <c r="T293" s="32">
        <f t="shared" si="192"/>
        <v>662.67099999999994</v>
      </c>
      <c r="U293" s="32">
        <f t="shared" si="192"/>
        <v>294.67100000000005</v>
      </c>
      <c r="V293" s="32">
        <f t="shared" si="192"/>
        <v>180.06099999999998</v>
      </c>
      <c r="W293" s="107">
        <f t="shared" si="192"/>
        <v>20.009000000000007</v>
      </c>
      <c r="X293" s="32">
        <f t="shared" si="192"/>
        <v>200.07</v>
      </c>
      <c r="Y293" s="32">
        <f t="shared" si="192"/>
        <v>141.56099999999998</v>
      </c>
      <c r="Z293" s="107">
        <f t="shared" si="192"/>
        <v>15.729000000000003</v>
      </c>
      <c r="AA293" s="32">
        <f t="shared" si="192"/>
        <v>157.29</v>
      </c>
      <c r="AB293" s="32">
        <f t="shared" si="192"/>
        <v>3.4699999999999998</v>
      </c>
      <c r="AC293" s="32">
        <f t="shared" si="192"/>
        <v>24.96</v>
      </c>
      <c r="AD293" s="32">
        <f t="shared" si="192"/>
        <v>2.76</v>
      </c>
      <c r="AE293" s="32">
        <f t="shared" si="192"/>
        <v>35.449999999999996</v>
      </c>
      <c r="AF293" s="32">
        <f t="shared" si="192"/>
        <v>3.6600000000000019</v>
      </c>
      <c r="AG293" s="32">
        <f t="shared" si="192"/>
        <v>0</v>
      </c>
      <c r="AH293" s="32">
        <f t="shared" si="192"/>
        <v>0</v>
      </c>
      <c r="AI293" s="32">
        <f t="shared" si="192"/>
        <v>0</v>
      </c>
      <c r="AJ293" s="32">
        <f t="shared" si="192"/>
        <v>0</v>
      </c>
      <c r="AK293" s="32">
        <f t="shared" si="192"/>
        <v>205.44099999999995</v>
      </c>
      <c r="AL293" s="32">
        <f t="shared" si="192"/>
        <v>22.148999999999994</v>
      </c>
      <c r="AM293" s="32">
        <f t="shared" si="192"/>
        <v>227.58999999999997</v>
      </c>
      <c r="AN293" s="32">
        <f t="shared" si="192"/>
        <v>17.550000000000004</v>
      </c>
      <c r="AO293" s="32">
        <f t="shared" si="192"/>
        <v>1.9499999999999997</v>
      </c>
      <c r="AP293" s="32">
        <f t="shared" si="192"/>
        <v>19.5</v>
      </c>
      <c r="AQ293" s="32">
        <f t="shared" si="192"/>
        <v>1.29</v>
      </c>
      <c r="AR293" s="32">
        <f t="shared" si="192"/>
        <v>7.0000000000000007E-2</v>
      </c>
      <c r="AS293" s="32">
        <f t="shared" si="192"/>
        <v>0.01</v>
      </c>
      <c r="AT293" s="32">
        <f t="shared" si="192"/>
        <v>0.42</v>
      </c>
      <c r="AU293" s="32">
        <f t="shared" si="192"/>
        <v>0</v>
      </c>
      <c r="AV293" s="32"/>
      <c r="AW293" s="32">
        <f t="shared" si="192"/>
        <v>0</v>
      </c>
      <c r="AX293" s="32">
        <f t="shared" si="192"/>
        <v>0</v>
      </c>
      <c r="AY293" s="32">
        <f t="shared" si="192"/>
        <v>0</v>
      </c>
      <c r="AZ293" s="32">
        <f t="shared" si="192"/>
        <v>0</v>
      </c>
      <c r="BA293" s="32">
        <f t="shared" si="192"/>
        <v>0</v>
      </c>
      <c r="BB293" s="32">
        <f t="shared" si="192"/>
        <v>0</v>
      </c>
      <c r="BC293" s="32">
        <f t="shared" si="192"/>
        <v>0</v>
      </c>
      <c r="BD293" s="32">
        <f t="shared" si="192"/>
        <v>0</v>
      </c>
      <c r="BE293" s="106">
        <f t="shared" si="155"/>
        <v>124.01099999999997</v>
      </c>
      <c r="BF293" s="106">
        <f t="shared" si="156"/>
        <v>13.779000000000003</v>
      </c>
      <c r="BG293" s="106">
        <f t="shared" si="157"/>
        <v>137.78999999999996</v>
      </c>
      <c r="BH293" s="106">
        <f t="shared" si="158"/>
        <v>0</v>
      </c>
      <c r="BI293" s="106">
        <f t="shared" si="159"/>
        <v>2.1799999999999997</v>
      </c>
      <c r="BJ293" s="106">
        <f t="shared" si="160"/>
        <v>24.89</v>
      </c>
      <c r="BK293" s="106">
        <f t="shared" si="161"/>
        <v>2.75</v>
      </c>
      <c r="BL293" s="106">
        <f t="shared" si="162"/>
        <v>27.64</v>
      </c>
      <c r="BM293" s="106">
        <f t="shared" si="163"/>
        <v>35.029999999999994</v>
      </c>
      <c r="BN293" s="106">
        <f t="shared" si="163"/>
        <v>3.6600000000000019</v>
      </c>
      <c r="BO293" s="106">
        <f t="shared" si="164"/>
        <v>38.69</v>
      </c>
      <c r="BP293" s="106">
        <f t="shared" si="165"/>
        <v>186.11099999999996</v>
      </c>
      <c r="BQ293" s="106">
        <f t="shared" si="166"/>
        <v>20.189000000000007</v>
      </c>
      <c r="BR293" s="106">
        <f t="shared" si="167"/>
        <v>206.29999999999995</v>
      </c>
      <c r="BS293" s="32">
        <f t="shared" si="192"/>
        <v>28.88</v>
      </c>
      <c r="BT293" s="32">
        <f t="shared" si="192"/>
        <v>55.74</v>
      </c>
      <c r="BU293" s="32">
        <f t="shared" si="192"/>
        <v>6.19</v>
      </c>
      <c r="BV293" s="32">
        <f t="shared" si="192"/>
        <v>61.93</v>
      </c>
      <c r="BW293" s="32">
        <f t="shared" si="192"/>
        <v>0.5</v>
      </c>
      <c r="BX293" s="32">
        <f t="shared" si="192"/>
        <v>9.59</v>
      </c>
      <c r="BY293" s="32">
        <f t="shared" si="192"/>
        <v>0.71</v>
      </c>
      <c r="BZ293" s="32">
        <f t="shared" si="192"/>
        <v>23.33</v>
      </c>
      <c r="CA293" s="32">
        <f t="shared" si="192"/>
        <v>0.96</v>
      </c>
      <c r="CB293" s="32">
        <f t="shared" si="192"/>
        <v>0</v>
      </c>
      <c r="CC293" s="32">
        <f t="shared" si="192"/>
        <v>89.16</v>
      </c>
      <c r="CD293" s="32">
        <f t="shared" si="192"/>
        <v>7.8599999999999994</v>
      </c>
      <c r="CE293" s="32">
        <f t="shared" si="192"/>
        <v>97.02</v>
      </c>
      <c r="CF293" s="46"/>
      <c r="CG293" s="64"/>
    </row>
    <row r="294" spans="1:85" s="18" customFormat="1">
      <c r="A294" s="17"/>
      <c r="B294" s="28" t="s">
        <v>328</v>
      </c>
      <c r="C294" s="87"/>
      <c r="D294" s="2"/>
      <c r="E294" s="11"/>
      <c r="F294" s="11"/>
      <c r="G294" s="11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107"/>
      <c r="X294" s="32"/>
      <c r="Y294" s="32"/>
      <c r="Z294" s="107"/>
      <c r="AA294" s="32"/>
      <c r="AB294" s="32"/>
      <c r="AC294" s="32"/>
      <c r="AD294" s="32"/>
      <c r="AE294" s="32"/>
      <c r="AF294" s="32"/>
      <c r="AG294" s="32"/>
      <c r="AH294" s="32"/>
      <c r="AI294" s="32"/>
      <c r="AJ294" s="32"/>
      <c r="AK294" s="32"/>
      <c r="AL294" s="32"/>
      <c r="AM294" s="32"/>
      <c r="AN294" s="32"/>
      <c r="AO294" s="32"/>
      <c r="AP294" s="32"/>
      <c r="AQ294" s="32"/>
      <c r="AR294" s="32"/>
      <c r="AS294" s="32"/>
      <c r="AT294" s="32"/>
      <c r="AU294" s="32"/>
      <c r="AV294" s="32"/>
      <c r="AW294" s="32"/>
      <c r="AX294" s="32"/>
      <c r="AY294" s="32"/>
      <c r="AZ294" s="32"/>
      <c r="BA294" s="32"/>
      <c r="BB294" s="32"/>
      <c r="BC294" s="32"/>
      <c r="BD294" s="32"/>
      <c r="BE294" s="106">
        <f t="shared" si="155"/>
        <v>0</v>
      </c>
      <c r="BF294" s="106">
        <f t="shared" si="156"/>
        <v>0</v>
      </c>
      <c r="BG294" s="106">
        <f t="shared" si="157"/>
        <v>0</v>
      </c>
      <c r="BH294" s="106">
        <f t="shared" si="158"/>
        <v>0</v>
      </c>
      <c r="BI294" s="106">
        <f t="shared" si="159"/>
        <v>0</v>
      </c>
      <c r="BJ294" s="106">
        <f t="shared" si="160"/>
        <v>0</v>
      </c>
      <c r="BK294" s="106">
        <f t="shared" si="161"/>
        <v>0</v>
      </c>
      <c r="BL294" s="106">
        <f t="shared" si="162"/>
        <v>0</v>
      </c>
      <c r="BM294" s="106">
        <f t="shared" si="163"/>
        <v>0</v>
      </c>
      <c r="BN294" s="106">
        <f t="shared" si="163"/>
        <v>0</v>
      </c>
      <c r="BO294" s="106">
        <f t="shared" si="164"/>
        <v>0</v>
      </c>
      <c r="BP294" s="106">
        <f t="shared" si="165"/>
        <v>0</v>
      </c>
      <c r="BQ294" s="106">
        <f t="shared" si="166"/>
        <v>0</v>
      </c>
      <c r="BR294" s="106">
        <f t="shared" si="167"/>
        <v>0</v>
      </c>
      <c r="BS294" s="32"/>
      <c r="BT294" s="32"/>
      <c r="BU294" s="32"/>
      <c r="BV294" s="32"/>
      <c r="BW294" s="32"/>
      <c r="BX294" s="32"/>
      <c r="BY294" s="32"/>
      <c r="BZ294" s="32"/>
      <c r="CA294" s="32"/>
      <c r="CB294" s="32"/>
      <c r="CC294" s="32"/>
      <c r="CD294" s="32"/>
      <c r="CE294" s="32"/>
      <c r="CF294" s="46"/>
      <c r="CG294" s="64"/>
    </row>
    <row r="295" spans="1:85" s="18" customFormat="1">
      <c r="A295" s="17" t="s">
        <v>24</v>
      </c>
      <c r="B295" s="28" t="s">
        <v>190</v>
      </c>
      <c r="C295" s="87"/>
      <c r="D295" s="2"/>
      <c r="E295" s="11"/>
      <c r="F295" s="11"/>
      <c r="G295" s="11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107"/>
      <c r="X295" s="32"/>
      <c r="Y295" s="32"/>
      <c r="Z295" s="107"/>
      <c r="AA295" s="32"/>
      <c r="AB295" s="32"/>
      <c r="AC295" s="32"/>
      <c r="AD295" s="32"/>
      <c r="AE295" s="32"/>
      <c r="AF295" s="32"/>
      <c r="AG295" s="32"/>
      <c r="AH295" s="32"/>
      <c r="AI295" s="32"/>
      <c r="AJ295" s="32"/>
      <c r="AK295" s="32"/>
      <c r="AL295" s="32"/>
      <c r="AM295" s="32"/>
      <c r="AN295" s="32"/>
      <c r="AO295" s="32"/>
      <c r="AP295" s="32"/>
      <c r="AQ295" s="32"/>
      <c r="AR295" s="32"/>
      <c r="AS295" s="32"/>
      <c r="AT295" s="32"/>
      <c r="AU295" s="32"/>
      <c r="AV295" s="32"/>
      <c r="AW295" s="32"/>
      <c r="AX295" s="32"/>
      <c r="AY295" s="32"/>
      <c r="AZ295" s="32"/>
      <c r="BA295" s="32"/>
      <c r="BB295" s="32"/>
      <c r="BC295" s="32"/>
      <c r="BD295" s="32"/>
      <c r="BE295" s="106">
        <f t="shared" si="155"/>
        <v>0</v>
      </c>
      <c r="BF295" s="106">
        <f t="shared" si="156"/>
        <v>0</v>
      </c>
      <c r="BG295" s="106">
        <f t="shared" si="157"/>
        <v>0</v>
      </c>
      <c r="BH295" s="106">
        <f t="shared" si="158"/>
        <v>0</v>
      </c>
      <c r="BI295" s="106">
        <f t="shared" si="159"/>
        <v>0</v>
      </c>
      <c r="BJ295" s="106">
        <f t="shared" si="160"/>
        <v>0</v>
      </c>
      <c r="BK295" s="106">
        <f t="shared" si="161"/>
        <v>0</v>
      </c>
      <c r="BL295" s="106">
        <f t="shared" si="162"/>
        <v>0</v>
      </c>
      <c r="BM295" s="106">
        <f t="shared" si="163"/>
        <v>0</v>
      </c>
      <c r="BN295" s="106">
        <f t="shared" si="163"/>
        <v>0</v>
      </c>
      <c r="BO295" s="106">
        <f t="shared" si="164"/>
        <v>0</v>
      </c>
      <c r="BP295" s="106">
        <f t="shared" si="165"/>
        <v>0</v>
      </c>
      <c r="BQ295" s="106">
        <f t="shared" si="166"/>
        <v>0</v>
      </c>
      <c r="BR295" s="106">
        <f t="shared" si="167"/>
        <v>0</v>
      </c>
      <c r="BS295" s="32"/>
      <c r="BT295" s="32"/>
      <c r="BU295" s="32"/>
      <c r="BV295" s="32"/>
      <c r="BW295" s="32"/>
      <c r="BX295" s="32"/>
      <c r="BY295" s="32"/>
      <c r="BZ295" s="32"/>
      <c r="CA295" s="32"/>
      <c r="CB295" s="32"/>
      <c r="CC295" s="32"/>
      <c r="CD295" s="32"/>
      <c r="CE295" s="32"/>
      <c r="CF295" s="45"/>
      <c r="CG295" s="64"/>
    </row>
    <row r="296" spans="1:85" ht="41.25" customHeight="1">
      <c r="A296" s="14">
        <v>1</v>
      </c>
      <c r="B296" s="27" t="s">
        <v>333</v>
      </c>
      <c r="C296" s="69" t="s">
        <v>796</v>
      </c>
      <c r="D296" s="2" t="s">
        <v>27</v>
      </c>
      <c r="E296" s="4" t="s">
        <v>62</v>
      </c>
      <c r="F296" s="4" t="s">
        <v>329</v>
      </c>
      <c r="G296" s="4" t="s">
        <v>331</v>
      </c>
      <c r="H296" s="15">
        <v>2</v>
      </c>
      <c r="I296" s="54">
        <v>2.74</v>
      </c>
      <c r="J296" s="54">
        <v>0</v>
      </c>
      <c r="K296" s="29">
        <f t="shared" si="185"/>
        <v>2.74</v>
      </c>
      <c r="L296" s="68" t="s">
        <v>30</v>
      </c>
      <c r="M296" s="15" t="s">
        <v>66</v>
      </c>
      <c r="N296" s="54" t="s">
        <v>58</v>
      </c>
      <c r="O296" s="54">
        <v>2.61</v>
      </c>
      <c r="P296" s="54">
        <v>0</v>
      </c>
      <c r="Q296" s="29">
        <f t="shared" si="171"/>
        <v>2.61</v>
      </c>
      <c r="R296" s="29">
        <f t="shared" si="189"/>
        <v>0.13000000000000034</v>
      </c>
      <c r="S296" s="29">
        <f t="shared" si="189"/>
        <v>0</v>
      </c>
      <c r="T296" s="29">
        <f t="shared" si="177"/>
        <v>0.13000000000000034</v>
      </c>
      <c r="U296" s="56">
        <v>0</v>
      </c>
      <c r="V296" s="54">
        <v>2.9976021664879229E-16</v>
      </c>
      <c r="W296" s="106">
        <v>3.3306690738754701E-17</v>
      </c>
      <c r="X296" s="54">
        <f t="shared" si="168"/>
        <v>3.3306690738754696E-16</v>
      </c>
      <c r="Y296" s="54">
        <v>2.9976021664879229E-16</v>
      </c>
      <c r="Z296" s="106">
        <v>3.3306690738754701E-17</v>
      </c>
      <c r="AA296" s="54">
        <f t="shared" si="169"/>
        <v>3.3306690738754696E-16</v>
      </c>
      <c r="AB296" s="14">
        <v>0</v>
      </c>
      <c r="AC296" s="14">
        <v>0</v>
      </c>
      <c r="AD296" s="14">
        <v>0</v>
      </c>
      <c r="AE296" s="14">
        <v>0.12</v>
      </c>
      <c r="AF296" s="14">
        <v>0.01</v>
      </c>
      <c r="AG296" s="14"/>
      <c r="AH296" s="14">
        <v>0</v>
      </c>
      <c r="AI296" s="14">
        <v>0</v>
      </c>
      <c r="AJ296" s="54">
        <f t="shared" ref="AJ296:AJ365" si="193">AH296+AI296</f>
        <v>0</v>
      </c>
      <c r="AK296" s="54">
        <f t="shared" si="179"/>
        <v>0.1200000000000003</v>
      </c>
      <c r="AL296" s="54">
        <f t="shared" si="180"/>
        <v>1.0000000000000033E-2</v>
      </c>
      <c r="AM296" s="54">
        <f t="shared" si="181"/>
        <v>0.13000000000000034</v>
      </c>
      <c r="AN296" s="54"/>
      <c r="AO296" s="54"/>
      <c r="AP296" s="54">
        <f t="shared" si="186"/>
        <v>0</v>
      </c>
      <c r="AQ296" s="54"/>
      <c r="AR296" s="54"/>
      <c r="AS296" s="54"/>
      <c r="AT296" s="54"/>
      <c r="AU296" s="101"/>
      <c r="AV296" s="101"/>
      <c r="AW296" s="54"/>
      <c r="AX296" s="54"/>
      <c r="AY296" s="54">
        <f t="shared" si="170"/>
        <v>0</v>
      </c>
      <c r="AZ296" s="54"/>
      <c r="BA296" s="54"/>
      <c r="BB296" s="54"/>
      <c r="BC296" s="54"/>
      <c r="BD296" s="54"/>
      <c r="BE296" s="106">
        <f t="shared" si="155"/>
        <v>2.9976021664879229E-16</v>
      </c>
      <c r="BF296" s="106">
        <f t="shared" si="156"/>
        <v>3.3306690738754701E-17</v>
      </c>
      <c r="BG296" s="106">
        <f t="shared" si="157"/>
        <v>3.3306690738754696E-16</v>
      </c>
      <c r="BH296" s="106">
        <f t="shared" si="158"/>
        <v>0</v>
      </c>
      <c r="BI296" s="106">
        <f t="shared" si="159"/>
        <v>0</v>
      </c>
      <c r="BJ296" s="106">
        <f t="shared" si="160"/>
        <v>0</v>
      </c>
      <c r="BK296" s="106">
        <f t="shared" si="161"/>
        <v>0</v>
      </c>
      <c r="BL296" s="106">
        <f t="shared" si="162"/>
        <v>0</v>
      </c>
      <c r="BM296" s="106">
        <f t="shared" si="163"/>
        <v>0.12</v>
      </c>
      <c r="BN296" s="106">
        <f t="shared" si="163"/>
        <v>0.01</v>
      </c>
      <c r="BO296" s="106">
        <f t="shared" si="164"/>
        <v>0.13</v>
      </c>
      <c r="BP296" s="106">
        <f t="shared" si="165"/>
        <v>0.1200000000000003</v>
      </c>
      <c r="BQ296" s="106">
        <f t="shared" si="166"/>
        <v>1.0000000000000033E-2</v>
      </c>
      <c r="BR296" s="106">
        <f t="shared" si="167"/>
        <v>0.13000000000000034</v>
      </c>
      <c r="BS296" s="14">
        <v>0</v>
      </c>
      <c r="BT296" s="14">
        <v>0</v>
      </c>
      <c r="BU296" s="14">
        <v>0</v>
      </c>
      <c r="BV296" s="14"/>
      <c r="BW296" s="14">
        <v>0</v>
      </c>
      <c r="BX296" s="14">
        <v>0</v>
      </c>
      <c r="BY296" s="14">
        <v>0</v>
      </c>
      <c r="BZ296" s="14">
        <v>0</v>
      </c>
      <c r="CA296" s="14">
        <v>0</v>
      </c>
      <c r="CB296" s="14">
        <v>0</v>
      </c>
      <c r="CC296" s="54">
        <f t="shared" si="182"/>
        <v>0</v>
      </c>
      <c r="CD296" s="54">
        <f t="shared" si="183"/>
        <v>0</v>
      </c>
      <c r="CE296" s="54">
        <f t="shared" si="184"/>
        <v>0</v>
      </c>
      <c r="CF296" s="86"/>
      <c r="CG296" s="70" t="s">
        <v>40</v>
      </c>
    </row>
    <row r="297" spans="1:85" ht="37.5" customHeight="1">
      <c r="A297" s="14">
        <v>2</v>
      </c>
      <c r="B297" s="79" t="s">
        <v>853</v>
      </c>
      <c r="C297" s="69" t="s">
        <v>796</v>
      </c>
      <c r="D297" s="2" t="s">
        <v>27</v>
      </c>
      <c r="E297" s="4" t="s">
        <v>332</v>
      </c>
      <c r="F297" s="4" t="s">
        <v>329</v>
      </c>
      <c r="G297" s="4" t="s">
        <v>331</v>
      </c>
      <c r="H297" s="15">
        <v>2</v>
      </c>
      <c r="I297" s="54">
        <v>2.95</v>
      </c>
      <c r="J297" s="54">
        <v>0</v>
      </c>
      <c r="K297" s="29">
        <f t="shared" si="185"/>
        <v>2.95</v>
      </c>
      <c r="L297" s="68" t="s">
        <v>30</v>
      </c>
      <c r="M297" s="15" t="s">
        <v>66</v>
      </c>
      <c r="N297" s="54" t="s">
        <v>58</v>
      </c>
      <c r="O297" s="54">
        <v>2.79</v>
      </c>
      <c r="P297" s="54">
        <v>0</v>
      </c>
      <c r="Q297" s="29">
        <f t="shared" si="171"/>
        <v>2.79</v>
      </c>
      <c r="R297" s="29">
        <f t="shared" si="189"/>
        <v>0.16000000000000014</v>
      </c>
      <c r="S297" s="29">
        <f t="shared" si="189"/>
        <v>0</v>
      </c>
      <c r="T297" s="29">
        <f t="shared" si="177"/>
        <v>0.16000000000000014</v>
      </c>
      <c r="U297" s="56">
        <v>0</v>
      </c>
      <c r="V297" s="54">
        <v>0</v>
      </c>
      <c r="W297" s="106">
        <v>0</v>
      </c>
      <c r="X297" s="54">
        <f t="shared" si="168"/>
        <v>0</v>
      </c>
      <c r="Y297" s="54">
        <v>0</v>
      </c>
      <c r="Z297" s="106">
        <v>0</v>
      </c>
      <c r="AA297" s="54">
        <f t="shared" si="169"/>
        <v>0</v>
      </c>
      <c r="AB297" s="14">
        <v>0</v>
      </c>
      <c r="AC297" s="14">
        <v>0</v>
      </c>
      <c r="AD297" s="14">
        <v>0</v>
      </c>
      <c r="AE297" s="14">
        <v>0.23</v>
      </c>
      <c r="AF297" s="14">
        <v>0</v>
      </c>
      <c r="AG297" s="14"/>
      <c r="AH297" s="14">
        <v>0</v>
      </c>
      <c r="AI297" s="14">
        <v>0</v>
      </c>
      <c r="AJ297" s="54">
        <f t="shared" si="193"/>
        <v>0</v>
      </c>
      <c r="AK297" s="54">
        <f t="shared" si="179"/>
        <v>0.23</v>
      </c>
      <c r="AL297" s="54">
        <f t="shared" si="180"/>
        <v>0</v>
      </c>
      <c r="AM297" s="54">
        <f t="shared" si="181"/>
        <v>0.23</v>
      </c>
      <c r="AN297" s="54"/>
      <c r="AO297" s="54"/>
      <c r="AP297" s="54">
        <f t="shared" si="186"/>
        <v>0</v>
      </c>
      <c r="AQ297" s="54"/>
      <c r="AR297" s="54"/>
      <c r="AS297" s="54"/>
      <c r="AT297" s="54"/>
      <c r="AU297" s="101"/>
      <c r="AV297" s="101"/>
      <c r="AW297" s="54"/>
      <c r="AX297" s="54"/>
      <c r="AY297" s="54">
        <f t="shared" si="170"/>
        <v>0</v>
      </c>
      <c r="AZ297" s="54"/>
      <c r="BA297" s="54"/>
      <c r="BB297" s="54"/>
      <c r="BC297" s="54"/>
      <c r="BD297" s="54"/>
      <c r="BE297" s="106">
        <f t="shared" si="155"/>
        <v>0</v>
      </c>
      <c r="BF297" s="106">
        <f t="shared" si="156"/>
        <v>0</v>
      </c>
      <c r="BG297" s="106">
        <f t="shared" si="157"/>
        <v>0</v>
      </c>
      <c r="BH297" s="106">
        <f t="shared" si="158"/>
        <v>0</v>
      </c>
      <c r="BI297" s="106">
        <f t="shared" si="159"/>
        <v>0</v>
      </c>
      <c r="BJ297" s="106">
        <f t="shared" si="160"/>
        <v>0</v>
      </c>
      <c r="BK297" s="106">
        <f t="shared" si="161"/>
        <v>0</v>
      </c>
      <c r="BL297" s="106">
        <f t="shared" si="162"/>
        <v>0</v>
      </c>
      <c r="BM297" s="106">
        <f t="shared" si="163"/>
        <v>0.23</v>
      </c>
      <c r="BN297" s="106">
        <f t="shared" si="163"/>
        <v>0</v>
      </c>
      <c r="BO297" s="106">
        <f t="shared" si="164"/>
        <v>0.23</v>
      </c>
      <c r="BP297" s="106">
        <f t="shared" si="165"/>
        <v>0.23</v>
      </c>
      <c r="BQ297" s="106">
        <f t="shared" si="166"/>
        <v>0</v>
      </c>
      <c r="BR297" s="106">
        <f t="shared" si="167"/>
        <v>0.23</v>
      </c>
      <c r="BS297" s="14">
        <v>0</v>
      </c>
      <c r="BT297" s="14">
        <v>0</v>
      </c>
      <c r="BU297" s="14">
        <v>0</v>
      </c>
      <c r="BV297" s="14"/>
      <c r="BW297" s="14">
        <v>0</v>
      </c>
      <c r="BX297" s="14">
        <v>0</v>
      </c>
      <c r="BY297" s="14">
        <v>0</v>
      </c>
      <c r="BZ297" s="14">
        <v>0.23</v>
      </c>
      <c r="CA297" s="14">
        <v>0</v>
      </c>
      <c r="CB297" s="14">
        <v>0</v>
      </c>
      <c r="CC297" s="54">
        <f t="shared" si="182"/>
        <v>0.23</v>
      </c>
      <c r="CD297" s="54">
        <f t="shared" si="183"/>
        <v>0</v>
      </c>
      <c r="CE297" s="54">
        <f t="shared" si="184"/>
        <v>0.23</v>
      </c>
      <c r="CF297" s="86"/>
      <c r="CG297" s="70" t="s">
        <v>40</v>
      </c>
    </row>
    <row r="298" spans="1:85" ht="47.25">
      <c r="A298" s="14">
        <v>1</v>
      </c>
      <c r="B298" s="27" t="s">
        <v>333</v>
      </c>
      <c r="C298" s="120" t="s">
        <v>796</v>
      </c>
      <c r="D298" s="2" t="s">
        <v>27</v>
      </c>
      <c r="E298" s="4" t="s">
        <v>332</v>
      </c>
      <c r="F298" s="4" t="s">
        <v>329</v>
      </c>
      <c r="G298" s="4" t="s">
        <v>334</v>
      </c>
      <c r="H298" s="29">
        <v>2.5</v>
      </c>
      <c r="I298" s="29">
        <v>4.99</v>
      </c>
      <c r="J298" s="29">
        <v>0</v>
      </c>
      <c r="K298" s="29">
        <f t="shared" si="185"/>
        <v>4.99</v>
      </c>
      <c r="L298" s="40" t="s">
        <v>30</v>
      </c>
      <c r="M298" s="40" t="s">
        <v>35</v>
      </c>
      <c r="N298" s="48" t="e">
        <f>IF(#REF!=0,"2018-19","2019-20")</f>
        <v>#REF!</v>
      </c>
      <c r="O298" s="29">
        <v>3.0599999999999996</v>
      </c>
      <c r="P298" s="29">
        <v>0</v>
      </c>
      <c r="Q298" s="29">
        <f t="shared" si="171"/>
        <v>3.0599999999999996</v>
      </c>
      <c r="R298" s="29">
        <f t="shared" si="189"/>
        <v>1.9300000000000006</v>
      </c>
      <c r="S298" s="29">
        <f t="shared" si="189"/>
        <v>0</v>
      </c>
      <c r="T298" s="29">
        <f t="shared" si="177"/>
        <v>1.9300000000000006</v>
      </c>
      <c r="U298" s="29">
        <v>0</v>
      </c>
      <c r="V298" s="29">
        <v>0.9</v>
      </c>
      <c r="W298" s="105">
        <v>0.1</v>
      </c>
      <c r="X298" s="54">
        <f t="shared" si="168"/>
        <v>1</v>
      </c>
      <c r="Y298" s="29">
        <v>0.9</v>
      </c>
      <c r="Z298" s="105">
        <v>0.1</v>
      </c>
      <c r="AA298" s="54">
        <f t="shared" si="169"/>
        <v>1</v>
      </c>
      <c r="AB298" s="14">
        <v>0</v>
      </c>
      <c r="AC298" s="14">
        <v>0</v>
      </c>
      <c r="AD298" s="14">
        <v>0</v>
      </c>
      <c r="AE298" s="54">
        <v>0.22</v>
      </c>
      <c r="AF298" s="54">
        <v>0.02</v>
      </c>
      <c r="AG298" s="54"/>
      <c r="AH298" s="14">
        <v>0</v>
      </c>
      <c r="AI298" s="14">
        <v>0</v>
      </c>
      <c r="AJ298" s="54">
        <f t="shared" si="193"/>
        <v>0</v>
      </c>
      <c r="AK298" s="54">
        <f t="shared" si="179"/>
        <v>1.1200000000000001</v>
      </c>
      <c r="AL298" s="54">
        <f t="shared" si="180"/>
        <v>0.12000000000000001</v>
      </c>
      <c r="AM298" s="54">
        <f t="shared" si="181"/>
        <v>1.2400000000000002</v>
      </c>
      <c r="AN298" s="54"/>
      <c r="AO298" s="54"/>
      <c r="AP298" s="54">
        <f t="shared" si="186"/>
        <v>0</v>
      </c>
      <c r="AQ298" s="54"/>
      <c r="AR298" s="54"/>
      <c r="AS298" s="54"/>
      <c r="AT298" s="54"/>
      <c r="AU298" s="101"/>
      <c r="AV298" s="101"/>
      <c r="AW298" s="54"/>
      <c r="AX298" s="54"/>
      <c r="AY298" s="54">
        <f t="shared" si="170"/>
        <v>0</v>
      </c>
      <c r="AZ298" s="54"/>
      <c r="BA298" s="54"/>
      <c r="BB298" s="54"/>
      <c r="BC298" s="54"/>
      <c r="BD298" s="54"/>
      <c r="BE298" s="106">
        <f t="shared" si="155"/>
        <v>0.9</v>
      </c>
      <c r="BF298" s="106">
        <f t="shared" si="156"/>
        <v>0.1</v>
      </c>
      <c r="BG298" s="106">
        <f t="shared" si="157"/>
        <v>1</v>
      </c>
      <c r="BH298" s="106">
        <f t="shared" si="158"/>
        <v>0</v>
      </c>
      <c r="BI298" s="106">
        <f t="shared" si="159"/>
        <v>0</v>
      </c>
      <c r="BJ298" s="106">
        <f t="shared" si="160"/>
        <v>0</v>
      </c>
      <c r="BK298" s="106">
        <f t="shared" si="161"/>
        <v>0</v>
      </c>
      <c r="BL298" s="106">
        <f t="shared" si="162"/>
        <v>0</v>
      </c>
      <c r="BM298" s="106">
        <f t="shared" si="163"/>
        <v>0.22</v>
      </c>
      <c r="BN298" s="106">
        <f t="shared" si="163"/>
        <v>0.02</v>
      </c>
      <c r="BO298" s="106">
        <f t="shared" si="164"/>
        <v>0.24</v>
      </c>
      <c r="BP298" s="106">
        <f t="shared" si="165"/>
        <v>1.1200000000000001</v>
      </c>
      <c r="BQ298" s="106">
        <f t="shared" si="166"/>
        <v>0.12000000000000001</v>
      </c>
      <c r="BR298" s="106">
        <f t="shared" si="167"/>
        <v>1.2400000000000002</v>
      </c>
      <c r="BS298" s="54">
        <v>0</v>
      </c>
      <c r="BT298" s="54">
        <v>0.9</v>
      </c>
      <c r="BU298" s="54">
        <v>0.1</v>
      </c>
      <c r="BV298" s="54">
        <f>SUM(BT298:BU298)</f>
        <v>1</v>
      </c>
      <c r="BW298" s="54">
        <v>0</v>
      </c>
      <c r="BX298" s="54">
        <v>0</v>
      </c>
      <c r="BY298" s="54">
        <v>0</v>
      </c>
      <c r="BZ298" s="54">
        <v>0.22</v>
      </c>
      <c r="CA298" s="54">
        <v>0.02</v>
      </c>
      <c r="CB298" s="54">
        <v>0</v>
      </c>
      <c r="CC298" s="54">
        <f t="shared" si="182"/>
        <v>1.1200000000000001</v>
      </c>
      <c r="CD298" s="54">
        <f t="shared" si="183"/>
        <v>0.12000000000000001</v>
      </c>
      <c r="CE298" s="54">
        <f t="shared" si="184"/>
        <v>1.2400000000000002</v>
      </c>
      <c r="CF298" s="44" t="s">
        <v>71</v>
      </c>
      <c r="CG298" s="63" t="s">
        <v>33</v>
      </c>
    </row>
    <row r="299" spans="1:85" ht="47.25">
      <c r="A299" s="14">
        <v>2</v>
      </c>
      <c r="B299" s="27" t="s">
        <v>335</v>
      </c>
      <c r="C299" s="120" t="s">
        <v>796</v>
      </c>
      <c r="D299" s="2" t="s">
        <v>27</v>
      </c>
      <c r="E299" s="4" t="s">
        <v>332</v>
      </c>
      <c r="F299" s="4" t="s">
        <v>329</v>
      </c>
      <c r="G299" s="4" t="s">
        <v>336</v>
      </c>
      <c r="H299" s="29">
        <v>2</v>
      </c>
      <c r="I299" s="29">
        <v>5.98</v>
      </c>
      <c r="J299" s="29">
        <v>0</v>
      </c>
      <c r="K299" s="29">
        <f t="shared" si="185"/>
        <v>5.98</v>
      </c>
      <c r="L299" s="40" t="s">
        <v>30</v>
      </c>
      <c r="M299" s="40" t="s">
        <v>35</v>
      </c>
      <c r="N299" s="48" t="e">
        <f>IF(#REF!=0,"2018-19","2019-20")</f>
        <v>#REF!</v>
      </c>
      <c r="O299" s="29">
        <v>5.5</v>
      </c>
      <c r="P299" s="29">
        <v>0</v>
      </c>
      <c r="Q299" s="29">
        <f t="shared" si="171"/>
        <v>5.5</v>
      </c>
      <c r="R299" s="29">
        <f t="shared" si="189"/>
        <v>0.48000000000000043</v>
      </c>
      <c r="S299" s="29">
        <f t="shared" si="189"/>
        <v>0</v>
      </c>
      <c r="T299" s="29">
        <f t="shared" si="177"/>
        <v>0.48000000000000043</v>
      </c>
      <c r="U299" s="29">
        <v>0</v>
      </c>
      <c r="V299" s="29">
        <v>0</v>
      </c>
      <c r="W299" s="105">
        <v>0</v>
      </c>
      <c r="X299" s="54">
        <f t="shared" si="168"/>
        <v>0</v>
      </c>
      <c r="Y299" s="29">
        <v>0</v>
      </c>
      <c r="Z299" s="105">
        <v>0</v>
      </c>
      <c r="AA299" s="54">
        <f t="shared" si="169"/>
        <v>0</v>
      </c>
      <c r="AB299" s="14">
        <v>0</v>
      </c>
      <c r="AC299" s="14">
        <v>0</v>
      </c>
      <c r="AD299" s="14">
        <v>0</v>
      </c>
      <c r="AE299" s="54">
        <v>0.1</v>
      </c>
      <c r="AF299" s="54">
        <v>0.01</v>
      </c>
      <c r="AG299" s="54"/>
      <c r="AH299" s="14">
        <v>0</v>
      </c>
      <c r="AI299" s="14">
        <v>0</v>
      </c>
      <c r="AJ299" s="54">
        <f t="shared" si="193"/>
        <v>0</v>
      </c>
      <c r="AK299" s="54">
        <f t="shared" si="179"/>
        <v>0.1</v>
      </c>
      <c r="AL299" s="54">
        <f t="shared" si="180"/>
        <v>0.01</v>
      </c>
      <c r="AM299" s="54">
        <f t="shared" si="181"/>
        <v>0.11</v>
      </c>
      <c r="AN299" s="54"/>
      <c r="AO299" s="54"/>
      <c r="AP299" s="54">
        <f t="shared" si="186"/>
        <v>0</v>
      </c>
      <c r="AQ299" s="54"/>
      <c r="AR299" s="54"/>
      <c r="AS299" s="54"/>
      <c r="AT299" s="54"/>
      <c r="AU299" s="101"/>
      <c r="AV299" s="101"/>
      <c r="AW299" s="54"/>
      <c r="AX299" s="54"/>
      <c r="AY299" s="54">
        <f t="shared" si="170"/>
        <v>0</v>
      </c>
      <c r="AZ299" s="54"/>
      <c r="BA299" s="54"/>
      <c r="BB299" s="54"/>
      <c r="BC299" s="54"/>
      <c r="BD299" s="54"/>
      <c r="BE299" s="106">
        <f t="shared" si="155"/>
        <v>0</v>
      </c>
      <c r="BF299" s="106">
        <f t="shared" si="156"/>
        <v>0</v>
      </c>
      <c r="BG299" s="106">
        <f t="shared" si="157"/>
        <v>0</v>
      </c>
      <c r="BH299" s="106">
        <f t="shared" si="158"/>
        <v>0</v>
      </c>
      <c r="BI299" s="106">
        <f t="shared" si="159"/>
        <v>0</v>
      </c>
      <c r="BJ299" s="106">
        <f t="shared" si="160"/>
        <v>0</v>
      </c>
      <c r="BK299" s="106">
        <f t="shared" si="161"/>
        <v>0</v>
      </c>
      <c r="BL299" s="106">
        <f t="shared" si="162"/>
        <v>0</v>
      </c>
      <c r="BM299" s="106">
        <f t="shared" si="163"/>
        <v>0.1</v>
      </c>
      <c r="BN299" s="106">
        <f t="shared" si="163"/>
        <v>0.01</v>
      </c>
      <c r="BO299" s="106">
        <f t="shared" si="164"/>
        <v>0.11</v>
      </c>
      <c r="BP299" s="106">
        <f t="shared" si="165"/>
        <v>0.1</v>
      </c>
      <c r="BQ299" s="106">
        <f t="shared" si="166"/>
        <v>0.01</v>
      </c>
      <c r="BR299" s="106">
        <f t="shared" si="167"/>
        <v>0.11</v>
      </c>
      <c r="BS299" s="54">
        <v>0</v>
      </c>
      <c r="BT299" s="54">
        <v>0</v>
      </c>
      <c r="BU299" s="54">
        <v>0</v>
      </c>
      <c r="BV299" s="54">
        <f t="shared" si="150"/>
        <v>0</v>
      </c>
      <c r="BW299" s="54">
        <v>0</v>
      </c>
      <c r="BX299" s="54">
        <v>0</v>
      </c>
      <c r="BY299" s="54">
        <v>0</v>
      </c>
      <c r="BZ299" s="54">
        <v>0</v>
      </c>
      <c r="CA299" s="54">
        <v>0</v>
      </c>
      <c r="CB299" s="54">
        <v>0</v>
      </c>
      <c r="CC299" s="54">
        <f t="shared" si="182"/>
        <v>0</v>
      </c>
      <c r="CD299" s="54">
        <f t="shared" si="183"/>
        <v>0</v>
      </c>
      <c r="CE299" s="54">
        <f t="shared" si="184"/>
        <v>0</v>
      </c>
      <c r="CF299" s="44" t="s">
        <v>71</v>
      </c>
      <c r="CG299" s="63" t="s">
        <v>33</v>
      </c>
    </row>
    <row r="300" spans="1:85" ht="31.5">
      <c r="A300" s="14">
        <v>3</v>
      </c>
      <c r="B300" s="27" t="s">
        <v>337</v>
      </c>
      <c r="C300" s="120" t="s">
        <v>796</v>
      </c>
      <c r="D300" s="2" t="s">
        <v>27</v>
      </c>
      <c r="E300" s="4" t="s">
        <v>332</v>
      </c>
      <c r="F300" s="4" t="s">
        <v>329</v>
      </c>
      <c r="G300" s="4" t="s">
        <v>330</v>
      </c>
      <c r="H300" s="29">
        <v>1.5</v>
      </c>
      <c r="I300" s="29">
        <v>7.59</v>
      </c>
      <c r="J300" s="29">
        <v>0</v>
      </c>
      <c r="K300" s="29">
        <f t="shared" si="185"/>
        <v>7.59</v>
      </c>
      <c r="L300" s="40" t="s">
        <v>30</v>
      </c>
      <c r="M300" s="40" t="s">
        <v>35</v>
      </c>
      <c r="N300" s="48" t="e">
        <f>IF(#REF!=0,"2018-19","2019-20")</f>
        <v>#REF!</v>
      </c>
      <c r="O300" s="29">
        <v>3.8600000000000003</v>
      </c>
      <c r="P300" s="29">
        <v>0</v>
      </c>
      <c r="Q300" s="29">
        <f t="shared" si="171"/>
        <v>3.8600000000000003</v>
      </c>
      <c r="R300" s="29">
        <f t="shared" si="189"/>
        <v>3.7299999999999995</v>
      </c>
      <c r="S300" s="29">
        <f t="shared" si="189"/>
        <v>0</v>
      </c>
      <c r="T300" s="29">
        <f t="shared" si="177"/>
        <v>3.7299999999999995</v>
      </c>
      <c r="U300" s="29">
        <v>0</v>
      </c>
      <c r="V300" s="29">
        <v>0.9</v>
      </c>
      <c r="W300" s="105">
        <v>0.1</v>
      </c>
      <c r="X300" s="54">
        <f t="shared" si="168"/>
        <v>1</v>
      </c>
      <c r="Y300" s="29">
        <v>0.9</v>
      </c>
      <c r="Z300" s="105">
        <v>0.1</v>
      </c>
      <c r="AA300" s="54">
        <f t="shared" si="169"/>
        <v>1</v>
      </c>
      <c r="AB300" s="14">
        <v>0</v>
      </c>
      <c r="AC300" s="14">
        <v>0</v>
      </c>
      <c r="AD300" s="14">
        <v>0</v>
      </c>
      <c r="AE300" s="54">
        <v>0.44</v>
      </c>
      <c r="AF300" s="54">
        <v>0.05</v>
      </c>
      <c r="AG300" s="54"/>
      <c r="AH300" s="14">
        <v>0</v>
      </c>
      <c r="AI300" s="14">
        <v>0</v>
      </c>
      <c r="AJ300" s="54">
        <f t="shared" si="193"/>
        <v>0</v>
      </c>
      <c r="AK300" s="54">
        <f t="shared" si="179"/>
        <v>1.34</v>
      </c>
      <c r="AL300" s="54">
        <f t="shared" si="180"/>
        <v>0.15000000000000002</v>
      </c>
      <c r="AM300" s="54">
        <f t="shared" si="181"/>
        <v>1.4900000000000002</v>
      </c>
      <c r="AN300" s="54"/>
      <c r="AO300" s="54"/>
      <c r="AP300" s="54">
        <f t="shared" si="186"/>
        <v>0</v>
      </c>
      <c r="AQ300" s="54"/>
      <c r="AR300" s="54"/>
      <c r="AS300" s="54"/>
      <c r="AT300" s="54"/>
      <c r="AU300" s="101"/>
      <c r="AV300" s="101"/>
      <c r="AW300" s="54"/>
      <c r="AX300" s="54"/>
      <c r="AY300" s="54">
        <f t="shared" si="170"/>
        <v>0</v>
      </c>
      <c r="AZ300" s="54"/>
      <c r="BA300" s="54"/>
      <c r="BB300" s="54"/>
      <c r="BC300" s="54"/>
      <c r="BD300" s="54"/>
      <c r="BE300" s="106">
        <f t="shared" si="155"/>
        <v>0.9</v>
      </c>
      <c r="BF300" s="106">
        <f t="shared" si="156"/>
        <v>0.1</v>
      </c>
      <c r="BG300" s="106">
        <f t="shared" si="157"/>
        <v>1</v>
      </c>
      <c r="BH300" s="106">
        <f t="shared" si="158"/>
        <v>0</v>
      </c>
      <c r="BI300" s="106">
        <f t="shared" si="159"/>
        <v>0</v>
      </c>
      <c r="BJ300" s="106">
        <f t="shared" si="160"/>
        <v>0</v>
      </c>
      <c r="BK300" s="106">
        <f t="shared" si="161"/>
        <v>0</v>
      </c>
      <c r="BL300" s="106">
        <f t="shared" si="162"/>
        <v>0</v>
      </c>
      <c r="BM300" s="106">
        <f t="shared" si="163"/>
        <v>0.44</v>
      </c>
      <c r="BN300" s="106">
        <f t="shared" si="163"/>
        <v>0.05</v>
      </c>
      <c r="BO300" s="106">
        <f t="shared" si="164"/>
        <v>0.49</v>
      </c>
      <c r="BP300" s="106">
        <f t="shared" si="165"/>
        <v>1.34</v>
      </c>
      <c r="BQ300" s="106">
        <f t="shared" si="166"/>
        <v>0.15000000000000002</v>
      </c>
      <c r="BR300" s="106">
        <f t="shared" si="167"/>
        <v>1.4900000000000002</v>
      </c>
      <c r="BS300" s="54">
        <v>0</v>
      </c>
      <c r="BT300" s="54">
        <v>0.9</v>
      </c>
      <c r="BU300" s="54">
        <v>0.1</v>
      </c>
      <c r="BV300" s="54">
        <f t="shared" si="150"/>
        <v>1</v>
      </c>
      <c r="BW300" s="54">
        <v>0</v>
      </c>
      <c r="BX300" s="54">
        <v>0</v>
      </c>
      <c r="BY300" s="54">
        <v>0</v>
      </c>
      <c r="BZ300" s="54">
        <v>0.44</v>
      </c>
      <c r="CA300" s="54">
        <v>0</v>
      </c>
      <c r="CB300" s="54">
        <v>0</v>
      </c>
      <c r="CC300" s="54">
        <f t="shared" si="182"/>
        <v>1.34</v>
      </c>
      <c r="CD300" s="54">
        <f t="shared" si="183"/>
        <v>0.1</v>
      </c>
      <c r="CE300" s="54">
        <f t="shared" si="184"/>
        <v>1.4400000000000002</v>
      </c>
      <c r="CF300" s="44" t="s">
        <v>71</v>
      </c>
      <c r="CG300" s="63" t="s">
        <v>33</v>
      </c>
    </row>
    <row r="301" spans="1:85" ht="31.5">
      <c r="A301" s="14">
        <v>4</v>
      </c>
      <c r="B301" s="27" t="s">
        <v>338</v>
      </c>
      <c r="C301" s="120" t="s">
        <v>796</v>
      </c>
      <c r="D301" s="2" t="s">
        <v>27</v>
      </c>
      <c r="E301" s="4" t="s">
        <v>332</v>
      </c>
      <c r="F301" s="4" t="s">
        <v>329</v>
      </c>
      <c r="G301" s="4" t="s">
        <v>339</v>
      </c>
      <c r="H301" s="29">
        <v>2</v>
      </c>
      <c r="I301" s="29">
        <v>9.1199999999999992</v>
      </c>
      <c r="J301" s="29">
        <v>0</v>
      </c>
      <c r="K301" s="29">
        <f t="shared" si="185"/>
        <v>9.1199999999999992</v>
      </c>
      <c r="L301" s="40" t="s">
        <v>30</v>
      </c>
      <c r="M301" s="40" t="s">
        <v>35</v>
      </c>
      <c r="N301" s="48" t="e">
        <f>IF(#REF!=0,"2018-19","2019-20")</f>
        <v>#REF!</v>
      </c>
      <c r="O301" s="29">
        <v>4.01</v>
      </c>
      <c r="P301" s="29">
        <v>0</v>
      </c>
      <c r="Q301" s="29">
        <f t="shared" si="171"/>
        <v>4.01</v>
      </c>
      <c r="R301" s="29">
        <f t="shared" si="189"/>
        <v>5.1099999999999994</v>
      </c>
      <c r="S301" s="29">
        <f t="shared" si="189"/>
        <v>0</v>
      </c>
      <c r="T301" s="29">
        <f t="shared" si="177"/>
        <v>5.1099999999999994</v>
      </c>
      <c r="U301" s="29">
        <v>0</v>
      </c>
      <c r="V301" s="29">
        <v>1.8</v>
      </c>
      <c r="W301" s="105">
        <v>0.2</v>
      </c>
      <c r="X301" s="54">
        <f t="shared" si="168"/>
        <v>2</v>
      </c>
      <c r="Y301" s="29">
        <v>1.8</v>
      </c>
      <c r="Z301" s="105">
        <v>0.2</v>
      </c>
      <c r="AA301" s="54">
        <f t="shared" si="169"/>
        <v>2</v>
      </c>
      <c r="AB301" s="14">
        <v>0</v>
      </c>
      <c r="AC301" s="14">
        <v>0</v>
      </c>
      <c r="AD301" s="14">
        <v>0</v>
      </c>
      <c r="AE301" s="54">
        <v>0.44</v>
      </c>
      <c r="AF301" s="54">
        <v>0.05</v>
      </c>
      <c r="AG301" s="54"/>
      <c r="AH301" s="14">
        <v>0</v>
      </c>
      <c r="AI301" s="14">
        <v>0</v>
      </c>
      <c r="AJ301" s="54">
        <f t="shared" si="193"/>
        <v>0</v>
      </c>
      <c r="AK301" s="54">
        <f t="shared" si="179"/>
        <v>2.2400000000000002</v>
      </c>
      <c r="AL301" s="54">
        <f t="shared" si="180"/>
        <v>0.25</v>
      </c>
      <c r="AM301" s="54">
        <f t="shared" si="181"/>
        <v>2.4900000000000002</v>
      </c>
      <c r="AN301" s="54"/>
      <c r="AO301" s="54"/>
      <c r="AP301" s="54">
        <f t="shared" si="186"/>
        <v>0</v>
      </c>
      <c r="AQ301" s="54"/>
      <c r="AR301" s="54"/>
      <c r="AS301" s="54"/>
      <c r="AT301" s="54"/>
      <c r="AU301" s="101"/>
      <c r="AV301" s="101"/>
      <c r="AW301" s="54"/>
      <c r="AX301" s="54"/>
      <c r="AY301" s="54">
        <f t="shared" si="170"/>
        <v>0</v>
      </c>
      <c r="AZ301" s="54"/>
      <c r="BA301" s="54"/>
      <c r="BB301" s="54"/>
      <c r="BC301" s="54"/>
      <c r="BD301" s="54"/>
      <c r="BE301" s="106">
        <f t="shared" si="155"/>
        <v>1.8</v>
      </c>
      <c r="BF301" s="106">
        <f t="shared" si="156"/>
        <v>0.2</v>
      </c>
      <c r="BG301" s="106">
        <f t="shared" si="157"/>
        <v>2</v>
      </c>
      <c r="BH301" s="106">
        <f t="shared" si="158"/>
        <v>0</v>
      </c>
      <c r="BI301" s="106">
        <f t="shared" si="159"/>
        <v>0</v>
      </c>
      <c r="BJ301" s="106">
        <f t="shared" si="160"/>
        <v>0</v>
      </c>
      <c r="BK301" s="106">
        <f t="shared" si="161"/>
        <v>0</v>
      </c>
      <c r="BL301" s="106">
        <f t="shared" si="162"/>
        <v>0</v>
      </c>
      <c r="BM301" s="106">
        <f t="shared" si="163"/>
        <v>0.44</v>
      </c>
      <c r="BN301" s="106">
        <f t="shared" si="163"/>
        <v>0.05</v>
      </c>
      <c r="BO301" s="106">
        <f t="shared" si="164"/>
        <v>0.49</v>
      </c>
      <c r="BP301" s="106">
        <f t="shared" si="165"/>
        <v>2.2400000000000002</v>
      </c>
      <c r="BQ301" s="106">
        <f t="shared" si="166"/>
        <v>0.25</v>
      </c>
      <c r="BR301" s="106">
        <f t="shared" si="167"/>
        <v>2.4900000000000002</v>
      </c>
      <c r="BS301" s="54">
        <v>0</v>
      </c>
      <c r="BT301" s="54">
        <v>1.8</v>
      </c>
      <c r="BU301" s="54">
        <v>0.2</v>
      </c>
      <c r="BV301" s="54">
        <f t="shared" si="150"/>
        <v>2</v>
      </c>
      <c r="BW301" s="54">
        <v>0</v>
      </c>
      <c r="BX301" s="54">
        <v>0</v>
      </c>
      <c r="BY301" s="54">
        <v>0</v>
      </c>
      <c r="BZ301" s="54">
        <v>0.44</v>
      </c>
      <c r="CA301" s="54">
        <v>0</v>
      </c>
      <c r="CB301" s="54">
        <v>0</v>
      </c>
      <c r="CC301" s="54">
        <f t="shared" si="182"/>
        <v>2.2400000000000002</v>
      </c>
      <c r="CD301" s="54">
        <f t="shared" si="183"/>
        <v>0.2</v>
      </c>
      <c r="CE301" s="54">
        <f t="shared" si="184"/>
        <v>2.4400000000000004</v>
      </c>
      <c r="CF301" s="44" t="s">
        <v>71</v>
      </c>
      <c r="CG301" s="63" t="s">
        <v>33</v>
      </c>
    </row>
    <row r="302" spans="1:85" ht="47.25">
      <c r="A302" s="14">
        <v>5</v>
      </c>
      <c r="B302" s="27" t="s">
        <v>340</v>
      </c>
      <c r="C302" s="120" t="s">
        <v>796</v>
      </c>
      <c r="D302" s="2" t="s">
        <v>27</v>
      </c>
      <c r="E302" s="4" t="s">
        <v>332</v>
      </c>
      <c r="F302" s="4" t="s">
        <v>329</v>
      </c>
      <c r="G302" s="4" t="s">
        <v>331</v>
      </c>
      <c r="H302" s="29">
        <v>2</v>
      </c>
      <c r="I302" s="29">
        <v>4.99</v>
      </c>
      <c r="J302" s="29">
        <v>0</v>
      </c>
      <c r="K302" s="29">
        <f t="shared" si="185"/>
        <v>4.99</v>
      </c>
      <c r="L302" s="40" t="s">
        <v>30</v>
      </c>
      <c r="M302" s="40" t="s">
        <v>35</v>
      </c>
      <c r="N302" s="48" t="e">
        <f>IF(#REF!=0,"2018-19","2019-20")</f>
        <v>#REF!</v>
      </c>
      <c r="O302" s="29">
        <v>3.16</v>
      </c>
      <c r="P302" s="29">
        <v>0</v>
      </c>
      <c r="Q302" s="29">
        <f t="shared" si="171"/>
        <v>3.16</v>
      </c>
      <c r="R302" s="29">
        <f t="shared" si="189"/>
        <v>1.83</v>
      </c>
      <c r="S302" s="29">
        <f t="shared" si="189"/>
        <v>0</v>
      </c>
      <c r="T302" s="29">
        <f t="shared" si="177"/>
        <v>1.83</v>
      </c>
      <c r="U302" s="29">
        <v>0</v>
      </c>
      <c r="V302" s="29">
        <v>0.9</v>
      </c>
      <c r="W302" s="105">
        <v>0.1</v>
      </c>
      <c r="X302" s="54">
        <f t="shared" si="168"/>
        <v>1</v>
      </c>
      <c r="Y302" s="29">
        <v>0.9</v>
      </c>
      <c r="Z302" s="105">
        <v>0.1</v>
      </c>
      <c r="AA302" s="54">
        <f t="shared" si="169"/>
        <v>1</v>
      </c>
      <c r="AB302" s="14">
        <v>0</v>
      </c>
      <c r="AC302" s="14">
        <v>0</v>
      </c>
      <c r="AD302" s="14">
        <v>0</v>
      </c>
      <c r="AE302" s="54">
        <v>0.22</v>
      </c>
      <c r="AF302" s="54">
        <v>0.02</v>
      </c>
      <c r="AG302" s="54"/>
      <c r="AH302" s="14">
        <v>0</v>
      </c>
      <c r="AI302" s="14">
        <v>0</v>
      </c>
      <c r="AJ302" s="54">
        <f t="shared" si="193"/>
        <v>0</v>
      </c>
      <c r="AK302" s="54">
        <f t="shared" si="179"/>
        <v>1.1200000000000001</v>
      </c>
      <c r="AL302" s="54">
        <f t="shared" si="180"/>
        <v>0.12000000000000001</v>
      </c>
      <c r="AM302" s="54">
        <f t="shared" si="181"/>
        <v>1.2400000000000002</v>
      </c>
      <c r="AN302" s="54"/>
      <c r="AO302" s="54"/>
      <c r="AP302" s="54">
        <f t="shared" si="186"/>
        <v>0</v>
      </c>
      <c r="AQ302" s="54"/>
      <c r="AR302" s="54"/>
      <c r="AS302" s="54"/>
      <c r="AT302" s="54"/>
      <c r="AU302" s="101"/>
      <c r="AV302" s="101"/>
      <c r="AW302" s="54"/>
      <c r="AX302" s="54"/>
      <c r="AY302" s="54">
        <f t="shared" si="170"/>
        <v>0</v>
      </c>
      <c r="AZ302" s="54"/>
      <c r="BA302" s="54"/>
      <c r="BB302" s="54"/>
      <c r="BC302" s="54"/>
      <c r="BD302" s="54"/>
      <c r="BE302" s="106">
        <f t="shared" si="155"/>
        <v>0.9</v>
      </c>
      <c r="BF302" s="106">
        <f t="shared" si="156"/>
        <v>0.1</v>
      </c>
      <c r="BG302" s="106">
        <f t="shared" si="157"/>
        <v>1</v>
      </c>
      <c r="BH302" s="106">
        <f t="shared" si="158"/>
        <v>0</v>
      </c>
      <c r="BI302" s="106">
        <f t="shared" si="159"/>
        <v>0</v>
      </c>
      <c r="BJ302" s="106">
        <f t="shared" si="160"/>
        <v>0</v>
      </c>
      <c r="BK302" s="106">
        <f t="shared" si="161"/>
        <v>0</v>
      </c>
      <c r="BL302" s="106">
        <f t="shared" si="162"/>
        <v>0</v>
      </c>
      <c r="BM302" s="106">
        <f t="shared" si="163"/>
        <v>0.22</v>
      </c>
      <c r="BN302" s="106">
        <f t="shared" si="163"/>
        <v>0.02</v>
      </c>
      <c r="BO302" s="106">
        <f t="shared" si="164"/>
        <v>0.24</v>
      </c>
      <c r="BP302" s="106">
        <f t="shared" si="165"/>
        <v>1.1200000000000001</v>
      </c>
      <c r="BQ302" s="106">
        <f t="shared" si="166"/>
        <v>0.12000000000000001</v>
      </c>
      <c r="BR302" s="106">
        <f t="shared" si="167"/>
        <v>1.2400000000000002</v>
      </c>
      <c r="BS302" s="54">
        <v>0</v>
      </c>
      <c r="BT302" s="54">
        <v>0</v>
      </c>
      <c r="BU302" s="54">
        <v>0</v>
      </c>
      <c r="BV302" s="54">
        <f t="shared" si="150"/>
        <v>0</v>
      </c>
      <c r="BW302" s="54">
        <v>0</v>
      </c>
      <c r="BX302" s="54">
        <v>0</v>
      </c>
      <c r="BY302" s="54">
        <v>0</v>
      </c>
      <c r="BZ302" s="54">
        <v>0</v>
      </c>
      <c r="CA302" s="54">
        <v>0</v>
      </c>
      <c r="CB302" s="54">
        <v>0</v>
      </c>
      <c r="CC302" s="54">
        <f t="shared" si="182"/>
        <v>0</v>
      </c>
      <c r="CD302" s="54">
        <f t="shared" si="183"/>
        <v>0</v>
      </c>
      <c r="CE302" s="54">
        <f t="shared" si="184"/>
        <v>0</v>
      </c>
      <c r="CF302" s="44" t="s">
        <v>71</v>
      </c>
      <c r="CG302" s="63" t="s">
        <v>33</v>
      </c>
    </row>
    <row r="303" spans="1:85" ht="31.5">
      <c r="A303" s="14">
        <v>6</v>
      </c>
      <c r="B303" s="27" t="s">
        <v>341</v>
      </c>
      <c r="C303" s="120" t="s">
        <v>796</v>
      </c>
      <c r="D303" s="2" t="s">
        <v>27</v>
      </c>
      <c r="E303" s="4" t="s">
        <v>332</v>
      </c>
      <c r="F303" s="4" t="s">
        <v>329</v>
      </c>
      <c r="G303" s="4" t="s">
        <v>331</v>
      </c>
      <c r="H303" s="29">
        <v>2</v>
      </c>
      <c r="I303" s="29">
        <v>5.24</v>
      </c>
      <c r="J303" s="29">
        <v>0</v>
      </c>
      <c r="K303" s="29">
        <f t="shared" si="185"/>
        <v>5.24</v>
      </c>
      <c r="L303" s="40" t="s">
        <v>30</v>
      </c>
      <c r="M303" s="40" t="s">
        <v>35</v>
      </c>
      <c r="N303" s="48" t="e">
        <f>IF(#REF!=0,"2018-19","2019-20")</f>
        <v>#REF!</v>
      </c>
      <c r="O303" s="29">
        <v>3.4299999999999997</v>
      </c>
      <c r="P303" s="29">
        <v>0</v>
      </c>
      <c r="Q303" s="29">
        <f t="shared" si="171"/>
        <v>3.4299999999999997</v>
      </c>
      <c r="R303" s="29">
        <f t="shared" si="189"/>
        <v>1.8100000000000005</v>
      </c>
      <c r="S303" s="29">
        <f t="shared" si="189"/>
        <v>0</v>
      </c>
      <c r="T303" s="29">
        <f t="shared" si="177"/>
        <v>1.8100000000000005</v>
      </c>
      <c r="U303" s="29">
        <v>0</v>
      </c>
      <c r="V303" s="29">
        <v>0.9</v>
      </c>
      <c r="W303" s="105">
        <v>0.1</v>
      </c>
      <c r="X303" s="54">
        <f t="shared" si="168"/>
        <v>1</v>
      </c>
      <c r="Y303" s="29">
        <v>0.9</v>
      </c>
      <c r="Z303" s="105">
        <v>0.1</v>
      </c>
      <c r="AA303" s="54">
        <f t="shared" si="169"/>
        <v>1</v>
      </c>
      <c r="AB303" s="14">
        <v>0</v>
      </c>
      <c r="AC303" s="14">
        <v>0</v>
      </c>
      <c r="AD303" s="14">
        <v>0</v>
      </c>
      <c r="AE303" s="54">
        <v>0.33</v>
      </c>
      <c r="AF303" s="54">
        <v>0.04</v>
      </c>
      <c r="AG303" s="54"/>
      <c r="AH303" s="14">
        <v>0</v>
      </c>
      <c r="AI303" s="14">
        <v>0</v>
      </c>
      <c r="AJ303" s="54">
        <f t="shared" si="193"/>
        <v>0</v>
      </c>
      <c r="AK303" s="54">
        <f t="shared" si="179"/>
        <v>1.23</v>
      </c>
      <c r="AL303" s="54">
        <f t="shared" si="180"/>
        <v>0.14000000000000001</v>
      </c>
      <c r="AM303" s="54">
        <f t="shared" si="181"/>
        <v>1.37</v>
      </c>
      <c r="AN303" s="54"/>
      <c r="AO303" s="54"/>
      <c r="AP303" s="54">
        <f t="shared" si="186"/>
        <v>0</v>
      </c>
      <c r="AQ303" s="54"/>
      <c r="AR303" s="54"/>
      <c r="AS303" s="54"/>
      <c r="AT303" s="54"/>
      <c r="AU303" s="101"/>
      <c r="AV303" s="101"/>
      <c r="AW303" s="54"/>
      <c r="AX303" s="54"/>
      <c r="AY303" s="54">
        <f t="shared" si="170"/>
        <v>0</v>
      </c>
      <c r="AZ303" s="54"/>
      <c r="BA303" s="54"/>
      <c r="BB303" s="54"/>
      <c r="BC303" s="54"/>
      <c r="BD303" s="54"/>
      <c r="BE303" s="106">
        <f t="shared" si="155"/>
        <v>0.9</v>
      </c>
      <c r="BF303" s="106">
        <f t="shared" si="156"/>
        <v>0.1</v>
      </c>
      <c r="BG303" s="106">
        <f t="shared" si="157"/>
        <v>1</v>
      </c>
      <c r="BH303" s="106">
        <f t="shared" si="158"/>
        <v>0</v>
      </c>
      <c r="BI303" s="106">
        <f t="shared" si="159"/>
        <v>0</v>
      </c>
      <c r="BJ303" s="106">
        <f t="shared" si="160"/>
        <v>0</v>
      </c>
      <c r="BK303" s="106">
        <f t="shared" si="161"/>
        <v>0</v>
      </c>
      <c r="BL303" s="106">
        <f t="shared" si="162"/>
        <v>0</v>
      </c>
      <c r="BM303" s="106">
        <f t="shared" si="163"/>
        <v>0.33</v>
      </c>
      <c r="BN303" s="106">
        <f t="shared" si="163"/>
        <v>0.04</v>
      </c>
      <c r="BO303" s="106">
        <f t="shared" si="164"/>
        <v>0.37</v>
      </c>
      <c r="BP303" s="106">
        <f t="shared" si="165"/>
        <v>1.23</v>
      </c>
      <c r="BQ303" s="106">
        <f t="shared" si="166"/>
        <v>0.14000000000000001</v>
      </c>
      <c r="BR303" s="106">
        <f t="shared" si="167"/>
        <v>1.37</v>
      </c>
      <c r="BS303" s="54">
        <v>0</v>
      </c>
      <c r="BT303" s="54">
        <v>0.63</v>
      </c>
      <c r="BU303" s="54">
        <v>0</v>
      </c>
      <c r="BV303" s="54">
        <f t="shared" si="150"/>
        <v>0.63</v>
      </c>
      <c r="BW303" s="54">
        <v>0</v>
      </c>
      <c r="BX303" s="54">
        <v>0</v>
      </c>
      <c r="BY303" s="54">
        <v>0</v>
      </c>
      <c r="BZ303" s="54">
        <v>0</v>
      </c>
      <c r="CA303" s="54">
        <v>0</v>
      </c>
      <c r="CB303" s="54">
        <v>0</v>
      </c>
      <c r="CC303" s="54">
        <f t="shared" si="182"/>
        <v>0.63</v>
      </c>
      <c r="CD303" s="54">
        <f t="shared" si="183"/>
        <v>0</v>
      </c>
      <c r="CE303" s="54">
        <f t="shared" si="184"/>
        <v>0.63</v>
      </c>
      <c r="CF303" s="44" t="s">
        <v>71</v>
      </c>
      <c r="CG303" s="63" t="s">
        <v>40</v>
      </c>
    </row>
    <row r="304" spans="1:85" ht="31.5">
      <c r="A304" s="14">
        <v>7</v>
      </c>
      <c r="B304" s="27" t="s">
        <v>342</v>
      </c>
      <c r="C304" s="120" t="s">
        <v>796</v>
      </c>
      <c r="D304" s="2" t="s">
        <v>27</v>
      </c>
      <c r="E304" s="4" t="s">
        <v>332</v>
      </c>
      <c r="F304" s="4" t="s">
        <v>329</v>
      </c>
      <c r="G304" s="4" t="s">
        <v>331</v>
      </c>
      <c r="H304" s="29">
        <v>2</v>
      </c>
      <c r="I304" s="29">
        <v>5</v>
      </c>
      <c r="J304" s="29">
        <v>7.0000000000000284E-2</v>
      </c>
      <c r="K304" s="29">
        <f t="shared" si="185"/>
        <v>5.07</v>
      </c>
      <c r="L304" s="40" t="s">
        <v>30</v>
      </c>
      <c r="M304" s="40" t="s">
        <v>35</v>
      </c>
      <c r="N304" s="48" t="s">
        <v>58</v>
      </c>
      <c r="O304" s="29">
        <v>4.34</v>
      </c>
      <c r="P304" s="29">
        <v>0</v>
      </c>
      <c r="Q304" s="29">
        <f t="shared" si="171"/>
        <v>4.34</v>
      </c>
      <c r="R304" s="29">
        <f t="shared" si="189"/>
        <v>0.66000000000000014</v>
      </c>
      <c r="S304" s="29">
        <f t="shared" si="189"/>
        <v>7.0000000000000284E-2</v>
      </c>
      <c r="T304" s="29">
        <f t="shared" si="177"/>
        <v>0.73000000000000043</v>
      </c>
      <c r="U304" s="29">
        <v>7.0000000000000284E-2</v>
      </c>
      <c r="V304" s="29">
        <v>0</v>
      </c>
      <c r="W304" s="105">
        <v>0</v>
      </c>
      <c r="X304" s="54">
        <f t="shared" si="168"/>
        <v>0</v>
      </c>
      <c r="Y304" s="29">
        <v>0</v>
      </c>
      <c r="Z304" s="105">
        <v>0</v>
      </c>
      <c r="AA304" s="54">
        <f t="shared" si="169"/>
        <v>0</v>
      </c>
      <c r="AB304" s="14">
        <v>0</v>
      </c>
      <c r="AC304" s="14">
        <v>0</v>
      </c>
      <c r="AD304" s="14">
        <v>0</v>
      </c>
      <c r="AE304" s="54">
        <v>0.59</v>
      </c>
      <c r="AF304" s="54">
        <v>7.0000000000000007E-2</v>
      </c>
      <c r="AG304" s="54"/>
      <c r="AH304" s="14">
        <v>0</v>
      </c>
      <c r="AI304" s="14">
        <v>0</v>
      </c>
      <c r="AJ304" s="54">
        <f t="shared" si="193"/>
        <v>0</v>
      </c>
      <c r="AK304" s="54">
        <f t="shared" si="179"/>
        <v>0.59</v>
      </c>
      <c r="AL304" s="54">
        <f t="shared" si="180"/>
        <v>7.0000000000000007E-2</v>
      </c>
      <c r="AM304" s="54">
        <f t="shared" si="181"/>
        <v>0.65999999999999992</v>
      </c>
      <c r="AN304" s="54"/>
      <c r="AO304" s="54"/>
      <c r="AP304" s="54">
        <f t="shared" si="186"/>
        <v>0</v>
      </c>
      <c r="AQ304" s="54"/>
      <c r="AR304" s="54"/>
      <c r="AS304" s="54"/>
      <c r="AT304" s="54"/>
      <c r="AU304" s="101"/>
      <c r="AV304" s="101"/>
      <c r="AW304" s="54"/>
      <c r="AX304" s="54"/>
      <c r="AY304" s="54">
        <f t="shared" si="170"/>
        <v>0</v>
      </c>
      <c r="AZ304" s="54"/>
      <c r="BA304" s="54"/>
      <c r="BB304" s="54"/>
      <c r="BC304" s="54"/>
      <c r="BD304" s="54"/>
      <c r="BE304" s="106">
        <f t="shared" si="155"/>
        <v>0</v>
      </c>
      <c r="BF304" s="106">
        <f t="shared" si="156"/>
        <v>0</v>
      </c>
      <c r="BG304" s="106">
        <f t="shared" si="157"/>
        <v>0</v>
      </c>
      <c r="BH304" s="106">
        <f t="shared" si="158"/>
        <v>0</v>
      </c>
      <c r="BI304" s="106">
        <f t="shared" si="159"/>
        <v>0</v>
      </c>
      <c r="BJ304" s="106">
        <f t="shared" si="160"/>
        <v>0</v>
      </c>
      <c r="BK304" s="106">
        <f t="shared" si="161"/>
        <v>0</v>
      </c>
      <c r="BL304" s="106">
        <f t="shared" si="162"/>
        <v>0</v>
      </c>
      <c r="BM304" s="106">
        <f t="shared" si="163"/>
        <v>0.59</v>
      </c>
      <c r="BN304" s="106">
        <f t="shared" si="163"/>
        <v>7.0000000000000007E-2</v>
      </c>
      <c r="BO304" s="106">
        <f t="shared" si="164"/>
        <v>0.65999999999999992</v>
      </c>
      <c r="BP304" s="106">
        <f t="shared" si="165"/>
        <v>0.59</v>
      </c>
      <c r="BQ304" s="106">
        <f t="shared" si="166"/>
        <v>7.0000000000000007E-2</v>
      </c>
      <c r="BR304" s="106">
        <f t="shared" si="167"/>
        <v>0.65999999999999992</v>
      </c>
      <c r="BS304" s="54">
        <v>0</v>
      </c>
      <c r="BT304" s="54">
        <v>0</v>
      </c>
      <c r="BU304" s="54">
        <v>0</v>
      </c>
      <c r="BV304" s="54">
        <f t="shared" si="150"/>
        <v>0</v>
      </c>
      <c r="BW304" s="54">
        <v>0</v>
      </c>
      <c r="BX304" s="54">
        <v>0</v>
      </c>
      <c r="BY304" s="54">
        <v>0</v>
      </c>
      <c r="BZ304" s="54">
        <v>0.59</v>
      </c>
      <c r="CA304" s="54">
        <v>0</v>
      </c>
      <c r="CB304" s="54">
        <v>0</v>
      </c>
      <c r="CC304" s="54">
        <f t="shared" si="182"/>
        <v>0.59</v>
      </c>
      <c r="CD304" s="54">
        <f t="shared" si="183"/>
        <v>0</v>
      </c>
      <c r="CE304" s="54">
        <f t="shared" si="184"/>
        <v>0.59</v>
      </c>
      <c r="CF304" s="45"/>
      <c r="CG304" s="63" t="s">
        <v>814</v>
      </c>
    </row>
    <row r="305" spans="1:85" ht="31.5">
      <c r="A305" s="14">
        <v>10</v>
      </c>
      <c r="B305" s="79" t="s">
        <v>854</v>
      </c>
      <c r="C305" s="120" t="s">
        <v>796</v>
      </c>
      <c r="D305" s="2" t="s">
        <v>27</v>
      </c>
      <c r="E305" s="4" t="s">
        <v>332</v>
      </c>
      <c r="F305" s="4" t="s">
        <v>329</v>
      </c>
      <c r="G305" s="4" t="s">
        <v>339</v>
      </c>
      <c r="H305" s="15">
        <v>2</v>
      </c>
      <c r="I305" s="54">
        <v>5.9</v>
      </c>
      <c r="J305" s="54">
        <v>0</v>
      </c>
      <c r="K305" s="29">
        <f t="shared" si="185"/>
        <v>5.9</v>
      </c>
      <c r="L305" s="68" t="s">
        <v>30</v>
      </c>
      <c r="M305" s="15" t="s">
        <v>35</v>
      </c>
      <c r="N305" s="54" t="s">
        <v>58</v>
      </c>
      <c r="O305" s="54">
        <v>5.3500000000000005</v>
      </c>
      <c r="P305" s="54">
        <v>0</v>
      </c>
      <c r="Q305" s="29">
        <f t="shared" si="171"/>
        <v>5.3500000000000005</v>
      </c>
      <c r="R305" s="29">
        <f t="shared" si="189"/>
        <v>0.54999999999999982</v>
      </c>
      <c r="S305" s="29">
        <f t="shared" si="189"/>
        <v>0</v>
      </c>
      <c r="T305" s="29">
        <f t="shared" si="177"/>
        <v>0.54999999999999982</v>
      </c>
      <c r="U305" s="56">
        <v>0</v>
      </c>
      <c r="V305" s="54">
        <v>0</v>
      </c>
      <c r="W305" s="106">
        <v>0</v>
      </c>
      <c r="X305" s="54">
        <f t="shared" si="168"/>
        <v>0</v>
      </c>
      <c r="Y305" s="54">
        <v>0</v>
      </c>
      <c r="Z305" s="106">
        <v>0</v>
      </c>
      <c r="AA305" s="54">
        <f t="shared" si="169"/>
        <v>0</v>
      </c>
      <c r="AB305" s="14">
        <v>0</v>
      </c>
      <c r="AC305" s="14">
        <v>0</v>
      </c>
      <c r="AD305" s="14">
        <v>0</v>
      </c>
      <c r="AE305" s="14">
        <v>0.5</v>
      </c>
      <c r="AF305" s="14">
        <v>0.05</v>
      </c>
      <c r="AG305" s="14"/>
      <c r="AH305" s="14">
        <v>0</v>
      </c>
      <c r="AI305" s="14">
        <v>0</v>
      </c>
      <c r="AJ305" s="54">
        <f t="shared" si="193"/>
        <v>0</v>
      </c>
      <c r="AK305" s="54">
        <f t="shared" si="179"/>
        <v>0.5</v>
      </c>
      <c r="AL305" s="54">
        <f t="shared" si="180"/>
        <v>0.05</v>
      </c>
      <c r="AM305" s="54">
        <f t="shared" si="181"/>
        <v>0.55000000000000004</v>
      </c>
      <c r="AN305" s="54"/>
      <c r="AO305" s="54"/>
      <c r="AP305" s="54">
        <f t="shared" si="186"/>
        <v>0</v>
      </c>
      <c r="AQ305" s="54"/>
      <c r="AR305" s="54"/>
      <c r="AS305" s="54"/>
      <c r="AT305" s="54"/>
      <c r="AU305" s="101"/>
      <c r="AV305" s="101"/>
      <c r="AW305" s="54"/>
      <c r="AX305" s="54"/>
      <c r="AY305" s="54">
        <f t="shared" si="170"/>
        <v>0</v>
      </c>
      <c r="AZ305" s="54"/>
      <c r="BA305" s="54"/>
      <c r="BB305" s="54"/>
      <c r="BC305" s="54"/>
      <c r="BD305" s="54"/>
      <c r="BE305" s="106">
        <f t="shared" si="155"/>
        <v>0</v>
      </c>
      <c r="BF305" s="106">
        <f t="shared" si="156"/>
        <v>0</v>
      </c>
      <c r="BG305" s="106">
        <f t="shared" si="157"/>
        <v>0</v>
      </c>
      <c r="BH305" s="106">
        <f t="shared" si="158"/>
        <v>0</v>
      </c>
      <c r="BI305" s="106">
        <f t="shared" si="159"/>
        <v>0</v>
      </c>
      <c r="BJ305" s="106">
        <f t="shared" si="160"/>
        <v>0</v>
      </c>
      <c r="BK305" s="106">
        <f t="shared" si="161"/>
        <v>0</v>
      </c>
      <c r="BL305" s="106">
        <f t="shared" si="162"/>
        <v>0</v>
      </c>
      <c r="BM305" s="106">
        <f t="shared" si="163"/>
        <v>0.5</v>
      </c>
      <c r="BN305" s="106">
        <f t="shared" si="163"/>
        <v>0.05</v>
      </c>
      <c r="BO305" s="106">
        <f t="shared" si="164"/>
        <v>0.55000000000000004</v>
      </c>
      <c r="BP305" s="106">
        <f t="shared" si="165"/>
        <v>0.5</v>
      </c>
      <c r="BQ305" s="106">
        <f t="shared" si="166"/>
        <v>0.05</v>
      </c>
      <c r="BR305" s="106">
        <f t="shared" si="167"/>
        <v>0.55000000000000004</v>
      </c>
      <c r="BS305" s="14">
        <v>0</v>
      </c>
      <c r="BT305" s="14">
        <v>0</v>
      </c>
      <c r="BU305" s="14">
        <v>0</v>
      </c>
      <c r="BV305" s="14">
        <f t="shared" si="150"/>
        <v>0</v>
      </c>
      <c r="BW305" s="14">
        <v>0</v>
      </c>
      <c r="BX305" s="14">
        <v>0</v>
      </c>
      <c r="BY305" s="14">
        <v>0</v>
      </c>
      <c r="BZ305" s="14">
        <v>0.4</v>
      </c>
      <c r="CA305" s="14">
        <v>0</v>
      </c>
      <c r="CB305" s="14">
        <v>0</v>
      </c>
      <c r="CC305" s="54">
        <f t="shared" si="182"/>
        <v>0.4</v>
      </c>
      <c r="CD305" s="54">
        <f t="shared" si="183"/>
        <v>0</v>
      </c>
      <c r="CE305" s="54">
        <f t="shared" si="184"/>
        <v>0.4</v>
      </c>
      <c r="CF305" s="86"/>
      <c r="CG305" s="70" t="s">
        <v>814</v>
      </c>
    </row>
    <row r="306" spans="1:85" ht="31.5">
      <c r="A306" s="14">
        <v>11</v>
      </c>
      <c r="B306" s="79" t="s">
        <v>855</v>
      </c>
      <c r="C306" s="120" t="s">
        <v>796</v>
      </c>
      <c r="D306" s="2" t="s">
        <v>27</v>
      </c>
      <c r="E306" s="4" t="s">
        <v>332</v>
      </c>
      <c r="F306" s="4" t="s">
        <v>329</v>
      </c>
      <c r="G306" s="4" t="s">
        <v>331</v>
      </c>
      <c r="H306" s="15">
        <v>2</v>
      </c>
      <c r="I306" s="54">
        <v>4.9800000000000004</v>
      </c>
      <c r="J306" s="54">
        <v>0</v>
      </c>
      <c r="K306" s="29">
        <f t="shared" si="185"/>
        <v>4.9800000000000004</v>
      </c>
      <c r="L306" s="68" t="s">
        <v>30</v>
      </c>
      <c r="M306" s="15" t="s">
        <v>35</v>
      </c>
      <c r="N306" s="54" t="e">
        <f>IF(#REF!=0,"2018-19","2019-20")</f>
        <v>#REF!</v>
      </c>
      <c r="O306" s="54">
        <v>4.3599999999999994</v>
      </c>
      <c r="P306" s="54">
        <v>0</v>
      </c>
      <c r="Q306" s="29">
        <f t="shared" si="171"/>
        <v>4.3599999999999994</v>
      </c>
      <c r="R306" s="29">
        <f t="shared" si="189"/>
        <v>0.62000000000000099</v>
      </c>
      <c r="S306" s="29">
        <f t="shared" si="189"/>
        <v>0</v>
      </c>
      <c r="T306" s="29">
        <f t="shared" si="177"/>
        <v>0.62000000000000099</v>
      </c>
      <c r="U306" s="56">
        <v>0</v>
      </c>
      <c r="V306" s="54">
        <v>8.9928064994637676E-16</v>
      </c>
      <c r="W306" s="106">
        <v>9.9920072216264091E-17</v>
      </c>
      <c r="X306" s="54">
        <f t="shared" si="168"/>
        <v>9.9920072216264089E-16</v>
      </c>
      <c r="Y306" s="54">
        <v>8.9928064994637676E-16</v>
      </c>
      <c r="Z306" s="106">
        <v>9.9920072216264091E-17</v>
      </c>
      <c r="AA306" s="54">
        <f t="shared" si="169"/>
        <v>9.9920072216264089E-16</v>
      </c>
      <c r="AB306" s="14">
        <v>0</v>
      </c>
      <c r="AC306" s="14">
        <v>0</v>
      </c>
      <c r="AD306" s="14">
        <v>0</v>
      </c>
      <c r="AE306" s="14">
        <v>0.56000000000000005</v>
      </c>
      <c r="AF306" s="14">
        <v>0.06</v>
      </c>
      <c r="AG306" s="14"/>
      <c r="AH306" s="14">
        <v>0</v>
      </c>
      <c r="AI306" s="14">
        <v>0</v>
      </c>
      <c r="AJ306" s="54">
        <f t="shared" si="193"/>
        <v>0</v>
      </c>
      <c r="AK306" s="54">
        <f t="shared" si="179"/>
        <v>0.56000000000000094</v>
      </c>
      <c r="AL306" s="54">
        <f t="shared" si="180"/>
        <v>6.0000000000000095E-2</v>
      </c>
      <c r="AM306" s="54">
        <f t="shared" si="181"/>
        <v>0.62000000000000099</v>
      </c>
      <c r="AN306" s="54"/>
      <c r="AO306" s="54"/>
      <c r="AP306" s="54">
        <f t="shared" si="186"/>
        <v>0</v>
      </c>
      <c r="AQ306" s="54"/>
      <c r="AR306" s="54"/>
      <c r="AS306" s="54"/>
      <c r="AT306" s="54"/>
      <c r="AU306" s="101"/>
      <c r="AV306" s="101"/>
      <c r="AW306" s="54"/>
      <c r="AX306" s="54"/>
      <c r="AY306" s="54">
        <f t="shared" si="170"/>
        <v>0</v>
      </c>
      <c r="AZ306" s="54"/>
      <c r="BA306" s="54"/>
      <c r="BB306" s="54"/>
      <c r="BC306" s="54"/>
      <c r="BD306" s="54"/>
      <c r="BE306" s="106">
        <f t="shared" si="155"/>
        <v>8.9928064994637676E-16</v>
      </c>
      <c r="BF306" s="106">
        <f t="shared" si="156"/>
        <v>9.9920072216264091E-17</v>
      </c>
      <c r="BG306" s="106">
        <f t="shared" si="157"/>
        <v>9.9920072216264089E-16</v>
      </c>
      <c r="BH306" s="106">
        <f t="shared" si="158"/>
        <v>0</v>
      </c>
      <c r="BI306" s="106">
        <f t="shared" si="159"/>
        <v>0</v>
      </c>
      <c r="BJ306" s="106">
        <f t="shared" si="160"/>
        <v>0</v>
      </c>
      <c r="BK306" s="106">
        <f t="shared" si="161"/>
        <v>0</v>
      </c>
      <c r="BL306" s="106">
        <f t="shared" si="162"/>
        <v>0</v>
      </c>
      <c r="BM306" s="106">
        <f t="shared" si="163"/>
        <v>0.56000000000000005</v>
      </c>
      <c r="BN306" s="106">
        <f t="shared" si="163"/>
        <v>0.06</v>
      </c>
      <c r="BO306" s="106">
        <f t="shared" si="164"/>
        <v>0.62000000000000011</v>
      </c>
      <c r="BP306" s="106">
        <f t="shared" si="165"/>
        <v>0.56000000000000094</v>
      </c>
      <c r="BQ306" s="106">
        <f t="shared" si="166"/>
        <v>6.0000000000000095E-2</v>
      </c>
      <c r="BR306" s="106">
        <f t="shared" si="167"/>
        <v>0.62000000000000099</v>
      </c>
      <c r="BS306" s="14">
        <v>0</v>
      </c>
      <c r="BT306" s="14">
        <v>0</v>
      </c>
      <c r="BU306" s="14">
        <v>0</v>
      </c>
      <c r="BV306" s="14">
        <f t="shared" si="150"/>
        <v>0</v>
      </c>
      <c r="BW306" s="14">
        <v>0</v>
      </c>
      <c r="BX306" s="14">
        <v>0</v>
      </c>
      <c r="BY306" s="14">
        <v>0</v>
      </c>
      <c r="BZ306" s="14">
        <v>0.56000000000000005</v>
      </c>
      <c r="CA306" s="14">
        <v>0</v>
      </c>
      <c r="CB306" s="14">
        <v>0</v>
      </c>
      <c r="CC306" s="54">
        <f t="shared" si="182"/>
        <v>0.56000000000000005</v>
      </c>
      <c r="CD306" s="54">
        <v>0.06</v>
      </c>
      <c r="CE306" s="54">
        <f t="shared" si="184"/>
        <v>0.62000000000000011</v>
      </c>
      <c r="CF306" s="86"/>
      <c r="CG306" s="70" t="s">
        <v>814</v>
      </c>
    </row>
    <row r="307" spans="1:85" ht="31.5">
      <c r="A307" s="14">
        <v>12</v>
      </c>
      <c r="B307" s="79" t="s">
        <v>856</v>
      </c>
      <c r="C307" s="120" t="s">
        <v>796</v>
      </c>
      <c r="D307" s="2" t="s">
        <v>27</v>
      </c>
      <c r="E307" s="4" t="s">
        <v>332</v>
      </c>
      <c r="F307" s="4" t="s">
        <v>329</v>
      </c>
      <c r="G307" s="4" t="s">
        <v>331</v>
      </c>
      <c r="H307" s="15">
        <v>2</v>
      </c>
      <c r="I307" s="54">
        <v>10.3</v>
      </c>
      <c r="J307" s="54">
        <v>0</v>
      </c>
      <c r="K307" s="29">
        <f t="shared" si="185"/>
        <v>10.3</v>
      </c>
      <c r="L307" s="68" t="s">
        <v>30</v>
      </c>
      <c r="M307" s="15" t="s">
        <v>35</v>
      </c>
      <c r="N307" s="54" t="e">
        <f>IF(#REF!=0,"2018-19","2019-20")</f>
        <v>#REF!</v>
      </c>
      <c r="O307" s="54">
        <v>9.6999999999999993</v>
      </c>
      <c r="P307" s="54">
        <v>0</v>
      </c>
      <c r="Q307" s="29">
        <f t="shared" si="171"/>
        <v>9.6999999999999993</v>
      </c>
      <c r="R307" s="29">
        <f t="shared" si="189"/>
        <v>0.60000000000000142</v>
      </c>
      <c r="S307" s="29">
        <f t="shared" si="189"/>
        <v>0</v>
      </c>
      <c r="T307" s="29">
        <f t="shared" si="177"/>
        <v>0.60000000000000142</v>
      </c>
      <c r="U307" s="56">
        <v>0</v>
      </c>
      <c r="V307" s="54">
        <v>0</v>
      </c>
      <c r="W307" s="106">
        <v>0</v>
      </c>
      <c r="X307" s="54">
        <f t="shared" si="168"/>
        <v>0</v>
      </c>
      <c r="Y307" s="54">
        <v>0</v>
      </c>
      <c r="Z307" s="106">
        <v>0</v>
      </c>
      <c r="AA307" s="54">
        <f t="shared" si="169"/>
        <v>0</v>
      </c>
      <c r="AB307" s="14">
        <v>0</v>
      </c>
      <c r="AC307" s="14">
        <v>0</v>
      </c>
      <c r="AD307" s="14">
        <v>0</v>
      </c>
      <c r="AE307" s="14">
        <v>0.5</v>
      </c>
      <c r="AF307" s="14">
        <v>0.06</v>
      </c>
      <c r="AG307" s="14"/>
      <c r="AH307" s="14">
        <v>0</v>
      </c>
      <c r="AI307" s="14">
        <v>0</v>
      </c>
      <c r="AJ307" s="54">
        <f t="shared" si="193"/>
        <v>0</v>
      </c>
      <c r="AK307" s="54">
        <f t="shared" si="179"/>
        <v>0.5</v>
      </c>
      <c r="AL307" s="54">
        <f t="shared" si="180"/>
        <v>0.06</v>
      </c>
      <c r="AM307" s="54">
        <f t="shared" si="181"/>
        <v>0.56000000000000005</v>
      </c>
      <c r="AN307" s="54"/>
      <c r="AO307" s="54"/>
      <c r="AP307" s="54">
        <f t="shared" si="186"/>
        <v>0</v>
      </c>
      <c r="AQ307" s="54"/>
      <c r="AR307" s="54"/>
      <c r="AS307" s="54"/>
      <c r="AT307" s="54"/>
      <c r="AU307" s="101"/>
      <c r="AV307" s="101"/>
      <c r="AW307" s="54"/>
      <c r="AX307" s="54"/>
      <c r="AY307" s="54">
        <f t="shared" si="170"/>
        <v>0</v>
      </c>
      <c r="AZ307" s="54"/>
      <c r="BA307" s="54"/>
      <c r="BB307" s="54"/>
      <c r="BC307" s="54"/>
      <c r="BD307" s="54"/>
      <c r="BE307" s="106">
        <f t="shared" si="155"/>
        <v>0</v>
      </c>
      <c r="BF307" s="106">
        <f t="shared" si="156"/>
        <v>0</v>
      </c>
      <c r="BG307" s="106">
        <f t="shared" si="157"/>
        <v>0</v>
      </c>
      <c r="BH307" s="106">
        <f t="shared" si="158"/>
        <v>0</v>
      </c>
      <c r="BI307" s="106">
        <f t="shared" si="159"/>
        <v>0</v>
      </c>
      <c r="BJ307" s="106">
        <f t="shared" si="160"/>
        <v>0</v>
      </c>
      <c r="BK307" s="106">
        <f t="shared" si="161"/>
        <v>0</v>
      </c>
      <c r="BL307" s="106">
        <f t="shared" si="162"/>
        <v>0</v>
      </c>
      <c r="BM307" s="106">
        <f t="shared" si="163"/>
        <v>0.5</v>
      </c>
      <c r="BN307" s="106">
        <f t="shared" si="163"/>
        <v>0.06</v>
      </c>
      <c r="BO307" s="106">
        <f t="shared" si="164"/>
        <v>0.56000000000000005</v>
      </c>
      <c r="BP307" s="106">
        <f t="shared" si="165"/>
        <v>0.5</v>
      </c>
      <c r="BQ307" s="106">
        <f t="shared" si="166"/>
        <v>0.06</v>
      </c>
      <c r="BR307" s="106">
        <f t="shared" si="167"/>
        <v>0.56000000000000005</v>
      </c>
      <c r="BS307" s="14">
        <v>0</v>
      </c>
      <c r="BT307" s="14">
        <v>0</v>
      </c>
      <c r="BU307" s="14">
        <v>0</v>
      </c>
      <c r="BV307" s="14">
        <f t="shared" si="150"/>
        <v>0</v>
      </c>
      <c r="BW307" s="14">
        <v>0</v>
      </c>
      <c r="BX307" s="14">
        <v>0</v>
      </c>
      <c r="BY307" s="14">
        <v>0</v>
      </c>
      <c r="BZ307" s="14">
        <v>0.5</v>
      </c>
      <c r="CA307" s="14">
        <v>0.06</v>
      </c>
      <c r="CB307" s="14">
        <v>0</v>
      </c>
      <c r="CC307" s="54">
        <f t="shared" si="182"/>
        <v>0.5</v>
      </c>
      <c r="CD307" s="54">
        <f t="shared" si="183"/>
        <v>0.06</v>
      </c>
      <c r="CE307" s="54">
        <f t="shared" si="184"/>
        <v>0.56000000000000005</v>
      </c>
      <c r="CF307" s="86"/>
      <c r="CG307" s="70" t="s">
        <v>33</v>
      </c>
    </row>
    <row r="308" spans="1:85" ht="31.5">
      <c r="A308" s="14">
        <v>8</v>
      </c>
      <c r="B308" s="27" t="s">
        <v>343</v>
      </c>
      <c r="C308" s="120" t="s">
        <v>796</v>
      </c>
      <c r="D308" s="2" t="s">
        <v>27</v>
      </c>
      <c r="E308" s="4" t="s">
        <v>332</v>
      </c>
      <c r="F308" s="4" t="s">
        <v>329</v>
      </c>
      <c r="G308" s="4" t="s">
        <v>339</v>
      </c>
      <c r="H308" s="29">
        <v>2</v>
      </c>
      <c r="I308" s="29">
        <v>5.32</v>
      </c>
      <c r="J308" s="29">
        <v>0</v>
      </c>
      <c r="K308" s="29">
        <f t="shared" si="185"/>
        <v>5.32</v>
      </c>
      <c r="L308" s="40" t="s">
        <v>30</v>
      </c>
      <c r="M308" s="40" t="s">
        <v>35</v>
      </c>
      <c r="N308" s="48" t="e">
        <f>IF(#REF!=0,"2018-19","2019-20")</f>
        <v>#REF!</v>
      </c>
      <c r="O308" s="29">
        <v>2.38</v>
      </c>
      <c r="P308" s="29">
        <v>0</v>
      </c>
      <c r="Q308" s="29">
        <f t="shared" si="171"/>
        <v>2.38</v>
      </c>
      <c r="R308" s="29">
        <f t="shared" si="189"/>
        <v>2.9400000000000004</v>
      </c>
      <c r="S308" s="29">
        <f t="shared" si="189"/>
        <v>0</v>
      </c>
      <c r="T308" s="29">
        <f t="shared" si="177"/>
        <v>2.9400000000000004</v>
      </c>
      <c r="U308" s="29">
        <v>0</v>
      </c>
      <c r="V308" s="29">
        <v>0.9</v>
      </c>
      <c r="W308" s="105">
        <v>0.1</v>
      </c>
      <c r="X308" s="54">
        <f t="shared" si="168"/>
        <v>1</v>
      </c>
      <c r="Y308" s="29">
        <v>0.9</v>
      </c>
      <c r="Z308" s="105">
        <v>0.1</v>
      </c>
      <c r="AA308" s="54">
        <f t="shared" si="169"/>
        <v>1</v>
      </c>
      <c r="AB308" s="14">
        <v>0</v>
      </c>
      <c r="AC308" s="14">
        <v>0</v>
      </c>
      <c r="AD308" s="14">
        <v>0</v>
      </c>
      <c r="AE308" s="54">
        <v>0.06</v>
      </c>
      <c r="AF308" s="54">
        <v>0.01</v>
      </c>
      <c r="AG308" s="54"/>
      <c r="AH308" s="14">
        <v>0</v>
      </c>
      <c r="AI308" s="14">
        <v>0</v>
      </c>
      <c r="AJ308" s="54">
        <f t="shared" si="193"/>
        <v>0</v>
      </c>
      <c r="AK308" s="54">
        <f t="shared" si="179"/>
        <v>0.96</v>
      </c>
      <c r="AL308" s="54">
        <f t="shared" si="180"/>
        <v>0.11</v>
      </c>
      <c r="AM308" s="54">
        <f t="shared" si="181"/>
        <v>1.07</v>
      </c>
      <c r="AN308" s="54"/>
      <c r="AO308" s="54"/>
      <c r="AP308" s="54">
        <f t="shared" si="186"/>
        <v>0</v>
      </c>
      <c r="AQ308" s="54"/>
      <c r="AR308" s="54"/>
      <c r="AS308" s="54"/>
      <c r="AT308" s="54"/>
      <c r="AU308" s="101"/>
      <c r="AV308" s="101"/>
      <c r="AW308" s="54"/>
      <c r="AX308" s="54"/>
      <c r="AY308" s="54">
        <f t="shared" si="170"/>
        <v>0</v>
      </c>
      <c r="AZ308" s="54"/>
      <c r="BA308" s="54"/>
      <c r="BB308" s="54"/>
      <c r="BC308" s="54"/>
      <c r="BD308" s="54"/>
      <c r="BE308" s="106">
        <f t="shared" si="155"/>
        <v>0.9</v>
      </c>
      <c r="BF308" s="106">
        <f t="shared" si="156"/>
        <v>0.1</v>
      </c>
      <c r="BG308" s="106">
        <f t="shared" si="157"/>
        <v>1</v>
      </c>
      <c r="BH308" s="106">
        <f t="shared" si="158"/>
        <v>0</v>
      </c>
      <c r="BI308" s="106">
        <f t="shared" si="159"/>
        <v>0</v>
      </c>
      <c r="BJ308" s="106">
        <f t="shared" si="160"/>
        <v>0</v>
      </c>
      <c r="BK308" s="106">
        <f t="shared" si="161"/>
        <v>0</v>
      </c>
      <c r="BL308" s="106">
        <f t="shared" si="162"/>
        <v>0</v>
      </c>
      <c r="BM308" s="106">
        <f t="shared" si="163"/>
        <v>0.06</v>
      </c>
      <c r="BN308" s="106">
        <f t="shared" si="163"/>
        <v>0.01</v>
      </c>
      <c r="BO308" s="106">
        <f t="shared" si="164"/>
        <v>6.9999999999999993E-2</v>
      </c>
      <c r="BP308" s="106">
        <f t="shared" si="165"/>
        <v>0.96</v>
      </c>
      <c r="BQ308" s="106">
        <f t="shared" si="166"/>
        <v>0.11</v>
      </c>
      <c r="BR308" s="106">
        <f t="shared" si="167"/>
        <v>1.07</v>
      </c>
      <c r="BS308" s="54">
        <v>0</v>
      </c>
      <c r="BT308" s="54">
        <v>0</v>
      </c>
      <c r="BU308" s="54">
        <v>0</v>
      </c>
      <c r="BV308" s="54">
        <f t="shared" si="150"/>
        <v>0</v>
      </c>
      <c r="BW308" s="54">
        <v>0</v>
      </c>
      <c r="BX308" s="54">
        <v>0</v>
      </c>
      <c r="BY308" s="54">
        <v>0</v>
      </c>
      <c r="BZ308" s="54">
        <v>0</v>
      </c>
      <c r="CA308" s="54">
        <v>0</v>
      </c>
      <c r="CB308" s="54">
        <v>0</v>
      </c>
      <c r="CC308" s="54">
        <f t="shared" si="182"/>
        <v>0</v>
      </c>
      <c r="CD308" s="54">
        <f t="shared" si="183"/>
        <v>0</v>
      </c>
      <c r="CE308" s="54">
        <f t="shared" si="184"/>
        <v>0</v>
      </c>
      <c r="CF308" s="44" t="s">
        <v>71</v>
      </c>
      <c r="CG308" s="63" t="s">
        <v>33</v>
      </c>
    </row>
    <row r="309" spans="1:85" ht="47.25">
      <c r="A309" s="14">
        <v>9</v>
      </c>
      <c r="B309" s="27" t="s">
        <v>344</v>
      </c>
      <c r="C309" s="120" t="s">
        <v>796</v>
      </c>
      <c r="D309" s="2" t="s">
        <v>27</v>
      </c>
      <c r="E309" s="4" t="s">
        <v>332</v>
      </c>
      <c r="F309" s="4" t="s">
        <v>329</v>
      </c>
      <c r="G309" s="4" t="s">
        <v>345</v>
      </c>
      <c r="H309" s="29">
        <v>2.5</v>
      </c>
      <c r="I309" s="29">
        <v>5.14</v>
      </c>
      <c r="J309" s="29">
        <v>0</v>
      </c>
      <c r="K309" s="29">
        <f t="shared" si="185"/>
        <v>5.14</v>
      </c>
      <c r="L309" s="40" t="s">
        <v>30</v>
      </c>
      <c r="M309" s="40" t="s">
        <v>35</v>
      </c>
      <c r="N309" s="48" t="e">
        <f>IF(#REF!=0,"2018-19","2019-20")</f>
        <v>#REF!</v>
      </c>
      <c r="O309" s="29">
        <v>3.41</v>
      </c>
      <c r="P309" s="29">
        <v>0</v>
      </c>
      <c r="Q309" s="29">
        <f t="shared" si="171"/>
        <v>3.41</v>
      </c>
      <c r="R309" s="29">
        <f t="shared" si="189"/>
        <v>1.7299999999999995</v>
      </c>
      <c r="S309" s="29">
        <f t="shared" si="189"/>
        <v>0</v>
      </c>
      <c r="T309" s="29">
        <f t="shared" si="177"/>
        <v>1.7299999999999995</v>
      </c>
      <c r="U309" s="29">
        <v>0</v>
      </c>
      <c r="V309" s="29">
        <v>0.9</v>
      </c>
      <c r="W309" s="105">
        <v>0.1</v>
      </c>
      <c r="X309" s="54">
        <f t="shared" si="168"/>
        <v>1</v>
      </c>
      <c r="Y309" s="29">
        <v>0.9</v>
      </c>
      <c r="Z309" s="105">
        <v>0.1</v>
      </c>
      <c r="AA309" s="54">
        <f t="shared" si="169"/>
        <v>1</v>
      </c>
      <c r="AB309" s="14">
        <v>0</v>
      </c>
      <c r="AC309" s="14">
        <v>0</v>
      </c>
      <c r="AD309" s="14">
        <v>0</v>
      </c>
      <c r="AE309" s="54">
        <v>0.22</v>
      </c>
      <c r="AF309" s="54">
        <v>0.02</v>
      </c>
      <c r="AG309" s="54"/>
      <c r="AH309" s="14">
        <v>0</v>
      </c>
      <c r="AI309" s="14">
        <v>0</v>
      </c>
      <c r="AJ309" s="54">
        <f t="shared" si="193"/>
        <v>0</v>
      </c>
      <c r="AK309" s="54">
        <f t="shared" si="179"/>
        <v>1.1200000000000001</v>
      </c>
      <c r="AL309" s="54">
        <f t="shared" si="180"/>
        <v>0.12000000000000001</v>
      </c>
      <c r="AM309" s="54">
        <f t="shared" si="181"/>
        <v>1.2400000000000002</v>
      </c>
      <c r="AN309" s="54"/>
      <c r="AO309" s="54"/>
      <c r="AP309" s="54">
        <f t="shared" si="186"/>
        <v>0</v>
      </c>
      <c r="AQ309" s="54"/>
      <c r="AR309" s="54"/>
      <c r="AS309" s="54"/>
      <c r="AT309" s="54"/>
      <c r="AU309" s="101"/>
      <c r="AV309" s="101"/>
      <c r="AW309" s="54"/>
      <c r="AX309" s="54"/>
      <c r="AY309" s="54">
        <f t="shared" si="170"/>
        <v>0</v>
      </c>
      <c r="AZ309" s="54"/>
      <c r="BA309" s="54"/>
      <c r="BB309" s="54"/>
      <c r="BC309" s="54"/>
      <c r="BD309" s="54"/>
      <c r="BE309" s="106">
        <f t="shared" si="155"/>
        <v>0.9</v>
      </c>
      <c r="BF309" s="106">
        <f t="shared" si="156"/>
        <v>0.1</v>
      </c>
      <c r="BG309" s="106">
        <f t="shared" si="157"/>
        <v>1</v>
      </c>
      <c r="BH309" s="106">
        <f t="shared" si="158"/>
        <v>0</v>
      </c>
      <c r="BI309" s="106">
        <f t="shared" si="159"/>
        <v>0</v>
      </c>
      <c r="BJ309" s="106">
        <f t="shared" si="160"/>
        <v>0</v>
      </c>
      <c r="BK309" s="106">
        <f t="shared" si="161"/>
        <v>0</v>
      </c>
      <c r="BL309" s="106">
        <f t="shared" si="162"/>
        <v>0</v>
      </c>
      <c r="BM309" s="106">
        <f t="shared" si="163"/>
        <v>0.22</v>
      </c>
      <c r="BN309" s="106">
        <f t="shared" si="163"/>
        <v>0.02</v>
      </c>
      <c r="BO309" s="106">
        <f t="shared" si="164"/>
        <v>0.24</v>
      </c>
      <c r="BP309" s="106">
        <f t="shared" si="165"/>
        <v>1.1200000000000001</v>
      </c>
      <c r="BQ309" s="106">
        <f t="shared" si="166"/>
        <v>0.12000000000000001</v>
      </c>
      <c r="BR309" s="106">
        <f t="shared" si="167"/>
        <v>1.2400000000000002</v>
      </c>
      <c r="BS309" s="54">
        <v>0</v>
      </c>
      <c r="BT309" s="54">
        <v>0</v>
      </c>
      <c r="BU309" s="54">
        <v>0</v>
      </c>
      <c r="BV309" s="54">
        <f t="shared" si="150"/>
        <v>0</v>
      </c>
      <c r="BW309" s="54">
        <v>0</v>
      </c>
      <c r="BX309" s="54">
        <v>0</v>
      </c>
      <c r="BY309" s="54">
        <v>0</v>
      </c>
      <c r="BZ309" s="54">
        <v>0</v>
      </c>
      <c r="CA309" s="54">
        <v>0</v>
      </c>
      <c r="CB309" s="54">
        <v>0</v>
      </c>
      <c r="CC309" s="54">
        <f t="shared" si="182"/>
        <v>0</v>
      </c>
      <c r="CD309" s="54">
        <f t="shared" si="183"/>
        <v>0</v>
      </c>
      <c r="CE309" s="54">
        <f t="shared" si="184"/>
        <v>0</v>
      </c>
      <c r="CF309" s="44" t="s">
        <v>71</v>
      </c>
      <c r="CG309" s="63" t="s">
        <v>40</v>
      </c>
    </row>
    <row r="310" spans="1:85" ht="31.5">
      <c r="A310" s="14">
        <v>10</v>
      </c>
      <c r="B310" s="27" t="s">
        <v>346</v>
      </c>
      <c r="C310" s="120" t="s">
        <v>796</v>
      </c>
      <c r="D310" s="2" t="s">
        <v>27</v>
      </c>
      <c r="E310" s="4" t="s">
        <v>332</v>
      </c>
      <c r="F310" s="4" t="s">
        <v>329</v>
      </c>
      <c r="G310" s="4" t="s">
        <v>347</v>
      </c>
      <c r="H310" s="29">
        <v>2.5</v>
      </c>
      <c r="I310" s="29">
        <v>5.7</v>
      </c>
      <c r="J310" s="29">
        <v>0</v>
      </c>
      <c r="K310" s="29">
        <f t="shared" si="185"/>
        <v>5.7</v>
      </c>
      <c r="L310" s="40" t="s">
        <v>30</v>
      </c>
      <c r="M310" s="40" t="s">
        <v>35</v>
      </c>
      <c r="N310" s="48" t="e">
        <f>IF(#REF!=0,"2018-19","2019-20")</f>
        <v>#REF!</v>
      </c>
      <c r="O310" s="29">
        <v>3.8600000000000003</v>
      </c>
      <c r="P310" s="29">
        <v>0</v>
      </c>
      <c r="Q310" s="29">
        <f t="shared" si="171"/>
        <v>3.8600000000000003</v>
      </c>
      <c r="R310" s="29">
        <f t="shared" si="189"/>
        <v>1.8399999999999999</v>
      </c>
      <c r="S310" s="29">
        <f t="shared" si="189"/>
        <v>0</v>
      </c>
      <c r="T310" s="29">
        <f t="shared" si="177"/>
        <v>1.8399999999999999</v>
      </c>
      <c r="U310" s="29">
        <v>0</v>
      </c>
      <c r="V310" s="29">
        <v>0.9</v>
      </c>
      <c r="W310" s="105">
        <v>0.1</v>
      </c>
      <c r="X310" s="54">
        <f t="shared" si="168"/>
        <v>1</v>
      </c>
      <c r="Y310" s="29">
        <v>0.9</v>
      </c>
      <c r="Z310" s="105">
        <v>0.1</v>
      </c>
      <c r="AA310" s="54">
        <f t="shared" si="169"/>
        <v>1</v>
      </c>
      <c r="AB310" s="14">
        <v>0</v>
      </c>
      <c r="AC310" s="14">
        <v>0</v>
      </c>
      <c r="AD310" s="14">
        <v>0</v>
      </c>
      <c r="AE310" s="54">
        <v>0.44</v>
      </c>
      <c r="AF310" s="54">
        <v>0.05</v>
      </c>
      <c r="AG310" s="54"/>
      <c r="AH310" s="14">
        <v>0</v>
      </c>
      <c r="AI310" s="14">
        <v>0</v>
      </c>
      <c r="AJ310" s="54">
        <f t="shared" si="193"/>
        <v>0</v>
      </c>
      <c r="AK310" s="54">
        <f t="shared" si="179"/>
        <v>1.34</v>
      </c>
      <c r="AL310" s="54">
        <f t="shared" si="180"/>
        <v>0.15000000000000002</v>
      </c>
      <c r="AM310" s="54">
        <f t="shared" si="181"/>
        <v>1.4900000000000002</v>
      </c>
      <c r="AN310" s="54"/>
      <c r="AO310" s="54"/>
      <c r="AP310" s="54">
        <f t="shared" si="186"/>
        <v>0</v>
      </c>
      <c r="AQ310" s="54"/>
      <c r="AR310" s="54"/>
      <c r="AS310" s="54"/>
      <c r="AT310" s="54"/>
      <c r="AU310" s="101"/>
      <c r="AV310" s="101"/>
      <c r="AW310" s="54"/>
      <c r="AX310" s="54"/>
      <c r="AY310" s="54">
        <f t="shared" si="170"/>
        <v>0</v>
      </c>
      <c r="AZ310" s="54"/>
      <c r="BA310" s="54"/>
      <c r="BB310" s="54"/>
      <c r="BC310" s="54"/>
      <c r="BD310" s="54"/>
      <c r="BE310" s="106">
        <f t="shared" si="155"/>
        <v>0.9</v>
      </c>
      <c r="BF310" s="106">
        <f t="shared" si="156"/>
        <v>0.1</v>
      </c>
      <c r="BG310" s="106">
        <f t="shared" si="157"/>
        <v>1</v>
      </c>
      <c r="BH310" s="106">
        <f t="shared" si="158"/>
        <v>0</v>
      </c>
      <c r="BI310" s="106">
        <f t="shared" si="159"/>
        <v>0</v>
      </c>
      <c r="BJ310" s="106">
        <f t="shared" si="160"/>
        <v>0</v>
      </c>
      <c r="BK310" s="106">
        <f t="shared" si="161"/>
        <v>0</v>
      </c>
      <c r="BL310" s="106">
        <f t="shared" si="162"/>
        <v>0</v>
      </c>
      <c r="BM310" s="106">
        <f t="shared" si="163"/>
        <v>0.44</v>
      </c>
      <c r="BN310" s="106">
        <f t="shared" si="163"/>
        <v>0.05</v>
      </c>
      <c r="BO310" s="106">
        <f t="shared" si="164"/>
        <v>0.49</v>
      </c>
      <c r="BP310" s="106">
        <f t="shared" si="165"/>
        <v>1.34</v>
      </c>
      <c r="BQ310" s="106">
        <f t="shared" si="166"/>
        <v>0.15000000000000002</v>
      </c>
      <c r="BR310" s="106">
        <f t="shared" si="167"/>
        <v>1.4900000000000002</v>
      </c>
      <c r="BS310" s="54">
        <v>0</v>
      </c>
      <c r="BT310" s="54">
        <v>0.9</v>
      </c>
      <c r="BU310" s="54">
        <v>0.1</v>
      </c>
      <c r="BV310" s="54">
        <f t="shared" si="150"/>
        <v>1</v>
      </c>
      <c r="BW310" s="54">
        <v>0</v>
      </c>
      <c r="BX310" s="54">
        <v>0</v>
      </c>
      <c r="BY310" s="54">
        <v>0</v>
      </c>
      <c r="BZ310" s="54">
        <v>0.44</v>
      </c>
      <c r="CA310" s="54">
        <v>0</v>
      </c>
      <c r="CB310" s="54">
        <v>0</v>
      </c>
      <c r="CC310" s="54">
        <f t="shared" si="182"/>
        <v>1.34</v>
      </c>
      <c r="CD310" s="54">
        <f t="shared" si="183"/>
        <v>0.1</v>
      </c>
      <c r="CE310" s="54">
        <f t="shared" si="184"/>
        <v>1.4400000000000002</v>
      </c>
      <c r="CF310" s="44" t="s">
        <v>71</v>
      </c>
      <c r="CG310" s="63" t="s">
        <v>33</v>
      </c>
    </row>
    <row r="311" spans="1:85" ht="31.5">
      <c r="A311" s="14">
        <v>16</v>
      </c>
      <c r="B311" s="79" t="s">
        <v>857</v>
      </c>
      <c r="C311" s="120" t="s">
        <v>796</v>
      </c>
      <c r="D311" s="2" t="s">
        <v>27</v>
      </c>
      <c r="E311" s="4" t="s">
        <v>332</v>
      </c>
      <c r="F311" s="4" t="s">
        <v>329</v>
      </c>
      <c r="G311" s="4" t="s">
        <v>348</v>
      </c>
      <c r="H311" s="15">
        <v>2</v>
      </c>
      <c r="I311" s="54">
        <v>5.25</v>
      </c>
      <c r="J311" s="54">
        <v>0</v>
      </c>
      <c r="K311" s="29">
        <f t="shared" si="185"/>
        <v>5.25</v>
      </c>
      <c r="L311" s="68" t="s">
        <v>30</v>
      </c>
      <c r="M311" s="15" t="s">
        <v>35</v>
      </c>
      <c r="N311" s="54" t="e">
        <f>IF(#REF!=0,"2018-19","2019-20")</f>
        <v>#REF!</v>
      </c>
      <c r="O311" s="54">
        <v>4.3900000000000006</v>
      </c>
      <c r="P311" s="54">
        <v>0</v>
      </c>
      <c r="Q311" s="29">
        <f t="shared" si="171"/>
        <v>4.3900000000000006</v>
      </c>
      <c r="R311" s="29">
        <f t="shared" si="189"/>
        <v>0.85999999999999943</v>
      </c>
      <c r="S311" s="29">
        <f t="shared" si="189"/>
        <v>0</v>
      </c>
      <c r="T311" s="29">
        <f t="shared" si="177"/>
        <v>0.85999999999999943</v>
      </c>
      <c r="U311" s="56">
        <v>0</v>
      </c>
      <c r="V311" s="54">
        <v>0</v>
      </c>
      <c r="W311" s="106">
        <v>0</v>
      </c>
      <c r="X311" s="54">
        <f t="shared" si="168"/>
        <v>0</v>
      </c>
      <c r="Y311" s="54">
        <v>0</v>
      </c>
      <c r="Z311" s="106">
        <v>0</v>
      </c>
      <c r="AA311" s="54">
        <f t="shared" si="169"/>
        <v>0</v>
      </c>
      <c r="AB311" s="14">
        <v>0.17</v>
      </c>
      <c r="AC311" s="14">
        <v>0</v>
      </c>
      <c r="AD311" s="14">
        <v>0</v>
      </c>
      <c r="AE311" s="14">
        <v>0.61</v>
      </c>
      <c r="AF311" s="14">
        <v>7.0000000000000007E-2</v>
      </c>
      <c r="AG311" s="14"/>
      <c r="AH311" s="14">
        <v>0</v>
      </c>
      <c r="AI311" s="14">
        <v>0</v>
      </c>
      <c r="AJ311" s="54">
        <f t="shared" si="193"/>
        <v>0</v>
      </c>
      <c r="AK311" s="54">
        <f t="shared" si="179"/>
        <v>0.78</v>
      </c>
      <c r="AL311" s="54">
        <f t="shared" si="180"/>
        <v>7.0000000000000007E-2</v>
      </c>
      <c r="AM311" s="54">
        <f t="shared" si="181"/>
        <v>0.85000000000000009</v>
      </c>
      <c r="AN311" s="54"/>
      <c r="AO311" s="54"/>
      <c r="AP311" s="54">
        <f t="shared" si="186"/>
        <v>0</v>
      </c>
      <c r="AQ311" s="54"/>
      <c r="AR311" s="54"/>
      <c r="AS311" s="54"/>
      <c r="AT311" s="54"/>
      <c r="AU311" s="101"/>
      <c r="AV311" s="101"/>
      <c r="AW311" s="54"/>
      <c r="AX311" s="54"/>
      <c r="AY311" s="54">
        <f t="shared" si="170"/>
        <v>0</v>
      </c>
      <c r="AZ311" s="54"/>
      <c r="BA311" s="54"/>
      <c r="BB311" s="54"/>
      <c r="BC311" s="54"/>
      <c r="BD311" s="54"/>
      <c r="BE311" s="106">
        <f t="shared" si="155"/>
        <v>0</v>
      </c>
      <c r="BF311" s="106">
        <f t="shared" si="156"/>
        <v>0</v>
      </c>
      <c r="BG311" s="106">
        <f t="shared" si="157"/>
        <v>0</v>
      </c>
      <c r="BH311" s="106">
        <f t="shared" si="158"/>
        <v>0</v>
      </c>
      <c r="BI311" s="106">
        <f t="shared" si="159"/>
        <v>0.17</v>
      </c>
      <c r="BJ311" s="106">
        <f t="shared" si="160"/>
        <v>0</v>
      </c>
      <c r="BK311" s="106">
        <f t="shared" si="161"/>
        <v>0</v>
      </c>
      <c r="BL311" s="106">
        <f t="shared" si="162"/>
        <v>0</v>
      </c>
      <c r="BM311" s="106">
        <f t="shared" si="163"/>
        <v>0.61</v>
      </c>
      <c r="BN311" s="106">
        <f t="shared" si="163"/>
        <v>7.0000000000000007E-2</v>
      </c>
      <c r="BO311" s="106">
        <f t="shared" si="164"/>
        <v>0.67999999999999994</v>
      </c>
      <c r="BP311" s="106">
        <f t="shared" si="165"/>
        <v>0.78</v>
      </c>
      <c r="BQ311" s="106">
        <f t="shared" si="166"/>
        <v>7.0000000000000007E-2</v>
      </c>
      <c r="BR311" s="106">
        <f t="shared" si="167"/>
        <v>0.85000000000000009</v>
      </c>
      <c r="BS311" s="14">
        <v>0</v>
      </c>
      <c r="BT311" s="14">
        <v>0</v>
      </c>
      <c r="BU311" s="14">
        <v>0</v>
      </c>
      <c r="BV311" s="14">
        <f t="shared" si="150"/>
        <v>0</v>
      </c>
      <c r="BW311" s="14">
        <v>0.17</v>
      </c>
      <c r="BX311" s="14">
        <v>0</v>
      </c>
      <c r="BY311" s="14">
        <v>0</v>
      </c>
      <c r="BZ311" s="14">
        <v>0.61</v>
      </c>
      <c r="CA311" s="14">
        <v>0</v>
      </c>
      <c r="CB311" s="14">
        <v>0</v>
      </c>
      <c r="CC311" s="54">
        <f t="shared" si="182"/>
        <v>0.78</v>
      </c>
      <c r="CD311" s="54">
        <f t="shared" si="183"/>
        <v>0</v>
      </c>
      <c r="CE311" s="54">
        <f t="shared" si="184"/>
        <v>0.78</v>
      </c>
      <c r="CF311" s="86"/>
      <c r="CG311" s="70" t="s">
        <v>814</v>
      </c>
    </row>
    <row r="312" spans="1:85" ht="31.5">
      <c r="A312" s="14">
        <v>17</v>
      </c>
      <c r="B312" s="79" t="s">
        <v>858</v>
      </c>
      <c r="C312" s="120" t="s">
        <v>796</v>
      </c>
      <c r="D312" s="2" t="s">
        <v>27</v>
      </c>
      <c r="E312" s="4" t="s">
        <v>332</v>
      </c>
      <c r="F312" s="4" t="s">
        <v>329</v>
      </c>
      <c r="G312" s="4" t="s">
        <v>330</v>
      </c>
      <c r="H312" s="15">
        <v>1.5</v>
      </c>
      <c r="I312" s="54">
        <v>2.84</v>
      </c>
      <c r="J312" s="54">
        <v>0</v>
      </c>
      <c r="K312" s="29">
        <f t="shared" si="185"/>
        <v>2.84</v>
      </c>
      <c r="L312" s="68" t="s">
        <v>30</v>
      </c>
      <c r="M312" s="15" t="s">
        <v>35</v>
      </c>
      <c r="N312" s="54" t="e">
        <f>IF(#REF!=0,"2018-19","2019-20")</f>
        <v>#REF!</v>
      </c>
      <c r="O312" s="54">
        <v>2.4500000000000002</v>
      </c>
      <c r="P312" s="54">
        <v>0</v>
      </c>
      <c r="Q312" s="29">
        <f t="shared" si="171"/>
        <v>2.4500000000000002</v>
      </c>
      <c r="R312" s="29">
        <f t="shared" si="189"/>
        <v>0.38999999999999968</v>
      </c>
      <c r="S312" s="29">
        <f t="shared" si="189"/>
        <v>0</v>
      </c>
      <c r="T312" s="29">
        <f t="shared" si="177"/>
        <v>0.38999999999999968</v>
      </c>
      <c r="U312" s="56">
        <v>0</v>
      </c>
      <c r="V312" s="54">
        <v>-2.9976021664879229E-16</v>
      </c>
      <c r="W312" s="106">
        <v>-3.3306690738754701E-17</v>
      </c>
      <c r="X312" s="54">
        <f t="shared" si="168"/>
        <v>-3.3306690738754696E-16</v>
      </c>
      <c r="Y312" s="54">
        <v>-2.9976021664879229E-16</v>
      </c>
      <c r="Z312" s="106">
        <v>-3.3306690738754701E-17</v>
      </c>
      <c r="AA312" s="54">
        <f t="shared" si="169"/>
        <v>-3.3306690738754696E-16</v>
      </c>
      <c r="AB312" s="14">
        <v>0.39</v>
      </c>
      <c r="AC312" s="14">
        <v>0</v>
      </c>
      <c r="AD312" s="14">
        <v>0</v>
      </c>
      <c r="AE312" s="14">
        <v>0</v>
      </c>
      <c r="AF312" s="14">
        <v>0</v>
      </c>
      <c r="AG312" s="14"/>
      <c r="AH312" s="14">
        <v>0</v>
      </c>
      <c r="AI312" s="14">
        <v>0</v>
      </c>
      <c r="AJ312" s="54">
        <f t="shared" si="193"/>
        <v>0</v>
      </c>
      <c r="AK312" s="54">
        <f t="shared" si="179"/>
        <v>0.38999999999999974</v>
      </c>
      <c r="AL312" s="54">
        <f t="shared" si="180"/>
        <v>-3.3306690738754701E-17</v>
      </c>
      <c r="AM312" s="54">
        <f t="shared" si="181"/>
        <v>0.38999999999999968</v>
      </c>
      <c r="AN312" s="54"/>
      <c r="AO312" s="54"/>
      <c r="AP312" s="54">
        <f t="shared" si="186"/>
        <v>0</v>
      </c>
      <c r="AQ312" s="54"/>
      <c r="AR312" s="54"/>
      <c r="AS312" s="54"/>
      <c r="AT312" s="54"/>
      <c r="AU312" s="101"/>
      <c r="AV312" s="101"/>
      <c r="AW312" s="54"/>
      <c r="AX312" s="54"/>
      <c r="AY312" s="54">
        <f t="shared" si="170"/>
        <v>0</v>
      </c>
      <c r="AZ312" s="54"/>
      <c r="BA312" s="54"/>
      <c r="BB312" s="54"/>
      <c r="BC312" s="54"/>
      <c r="BD312" s="54"/>
      <c r="BE312" s="106">
        <f t="shared" si="155"/>
        <v>-2.9976021664879229E-16</v>
      </c>
      <c r="BF312" s="106">
        <f t="shared" si="156"/>
        <v>-3.3306690738754701E-17</v>
      </c>
      <c r="BG312" s="106">
        <f t="shared" si="157"/>
        <v>-3.3306690738754696E-16</v>
      </c>
      <c r="BH312" s="106">
        <f t="shared" si="158"/>
        <v>0</v>
      </c>
      <c r="BI312" s="106">
        <f t="shared" si="159"/>
        <v>0.39</v>
      </c>
      <c r="BJ312" s="106">
        <f t="shared" si="160"/>
        <v>0</v>
      </c>
      <c r="BK312" s="106">
        <f t="shared" si="161"/>
        <v>0</v>
      </c>
      <c r="BL312" s="106">
        <f t="shared" si="162"/>
        <v>0</v>
      </c>
      <c r="BM312" s="106">
        <f t="shared" si="163"/>
        <v>0</v>
      </c>
      <c r="BN312" s="106">
        <f t="shared" si="163"/>
        <v>0</v>
      </c>
      <c r="BO312" s="106">
        <f t="shared" si="164"/>
        <v>0</v>
      </c>
      <c r="BP312" s="106">
        <f t="shared" si="165"/>
        <v>0.38999999999999974</v>
      </c>
      <c r="BQ312" s="106">
        <f t="shared" si="166"/>
        <v>-3.3306690738754701E-17</v>
      </c>
      <c r="BR312" s="106">
        <f t="shared" si="167"/>
        <v>0.38999999999999968</v>
      </c>
      <c r="BS312" s="14">
        <v>0</v>
      </c>
      <c r="BT312" s="14">
        <v>0</v>
      </c>
      <c r="BU312" s="14">
        <v>0</v>
      </c>
      <c r="BV312" s="14">
        <f t="shared" si="150"/>
        <v>0</v>
      </c>
      <c r="BW312" s="14">
        <v>0.39</v>
      </c>
      <c r="BX312" s="14">
        <v>0</v>
      </c>
      <c r="BY312" s="14">
        <v>0</v>
      </c>
      <c r="BZ312" s="14">
        <v>0</v>
      </c>
      <c r="CA312" s="14">
        <v>0</v>
      </c>
      <c r="CB312" s="14">
        <v>0</v>
      </c>
      <c r="CC312" s="54">
        <f t="shared" si="182"/>
        <v>0.39</v>
      </c>
      <c r="CD312" s="54">
        <f t="shared" si="183"/>
        <v>0</v>
      </c>
      <c r="CE312" s="54">
        <f t="shared" si="184"/>
        <v>0.39</v>
      </c>
      <c r="CF312" s="86"/>
      <c r="CG312" s="70" t="s">
        <v>814</v>
      </c>
    </row>
    <row r="313" spans="1:85" ht="31.5">
      <c r="A313" s="14">
        <v>11</v>
      </c>
      <c r="B313" s="27" t="s">
        <v>349</v>
      </c>
      <c r="C313" s="120" t="s">
        <v>796</v>
      </c>
      <c r="D313" s="2" t="s">
        <v>27</v>
      </c>
      <c r="E313" s="4" t="s">
        <v>332</v>
      </c>
      <c r="F313" s="4" t="s">
        <v>329</v>
      </c>
      <c r="G313" s="4" t="s">
        <v>330</v>
      </c>
      <c r="H313" s="29">
        <v>1.5</v>
      </c>
      <c r="I313" s="29">
        <v>5.83</v>
      </c>
      <c r="J313" s="29">
        <v>0</v>
      </c>
      <c r="K313" s="29">
        <f t="shared" si="185"/>
        <v>5.83</v>
      </c>
      <c r="L313" s="40" t="s">
        <v>30</v>
      </c>
      <c r="M313" s="40" t="s">
        <v>35</v>
      </c>
      <c r="N313" s="48" t="e">
        <f>IF(#REF!=0,"2018-19","2019-20")</f>
        <v>#REF!</v>
      </c>
      <c r="O313" s="29">
        <v>3.04</v>
      </c>
      <c r="P313" s="29">
        <v>0</v>
      </c>
      <c r="Q313" s="29">
        <f t="shared" si="171"/>
        <v>3.04</v>
      </c>
      <c r="R313" s="29">
        <f t="shared" si="189"/>
        <v>2.79</v>
      </c>
      <c r="S313" s="29">
        <f t="shared" si="189"/>
        <v>0</v>
      </c>
      <c r="T313" s="29">
        <f t="shared" si="177"/>
        <v>2.79</v>
      </c>
      <c r="U313" s="29">
        <v>0</v>
      </c>
      <c r="V313" s="29">
        <v>0.9</v>
      </c>
      <c r="W313" s="105">
        <v>0.1</v>
      </c>
      <c r="X313" s="54">
        <f t="shared" si="168"/>
        <v>1</v>
      </c>
      <c r="Y313" s="29">
        <v>0.9</v>
      </c>
      <c r="Z313" s="105">
        <v>0.1</v>
      </c>
      <c r="AA313" s="54">
        <f t="shared" si="169"/>
        <v>1</v>
      </c>
      <c r="AB313" s="54">
        <v>0</v>
      </c>
      <c r="AC313" s="54">
        <v>1.02</v>
      </c>
      <c r="AD313" s="54">
        <v>0.11</v>
      </c>
      <c r="AE313" s="54">
        <v>0.22</v>
      </c>
      <c r="AF313" s="54">
        <v>0.02</v>
      </c>
      <c r="AG313" s="54"/>
      <c r="AH313" s="14">
        <v>0</v>
      </c>
      <c r="AI313" s="14">
        <v>0</v>
      </c>
      <c r="AJ313" s="54">
        <f t="shared" si="193"/>
        <v>0</v>
      </c>
      <c r="AK313" s="54">
        <f t="shared" si="179"/>
        <v>2.14</v>
      </c>
      <c r="AL313" s="54">
        <f t="shared" si="180"/>
        <v>0.23</v>
      </c>
      <c r="AM313" s="54">
        <f t="shared" si="181"/>
        <v>2.37</v>
      </c>
      <c r="AN313" s="54"/>
      <c r="AO313" s="54"/>
      <c r="AP313" s="54">
        <f t="shared" si="186"/>
        <v>0</v>
      </c>
      <c r="AQ313" s="54"/>
      <c r="AR313" s="54"/>
      <c r="AS313" s="54"/>
      <c r="AT313" s="54"/>
      <c r="AU313" s="101"/>
      <c r="AV313" s="101"/>
      <c r="AW313" s="54"/>
      <c r="AX313" s="54"/>
      <c r="AY313" s="54">
        <f t="shared" si="170"/>
        <v>0</v>
      </c>
      <c r="AZ313" s="54"/>
      <c r="BA313" s="54"/>
      <c r="BB313" s="54"/>
      <c r="BC313" s="54"/>
      <c r="BD313" s="54"/>
      <c r="BE313" s="106">
        <f t="shared" si="155"/>
        <v>0.9</v>
      </c>
      <c r="BF313" s="106">
        <f t="shared" si="156"/>
        <v>0.1</v>
      </c>
      <c r="BG313" s="106">
        <f t="shared" si="157"/>
        <v>1</v>
      </c>
      <c r="BH313" s="106">
        <f t="shared" si="158"/>
        <v>0</v>
      </c>
      <c r="BI313" s="106">
        <f t="shared" si="159"/>
        <v>0</v>
      </c>
      <c r="BJ313" s="106">
        <f t="shared" si="160"/>
        <v>1.02</v>
      </c>
      <c r="BK313" s="106">
        <f t="shared" si="161"/>
        <v>0.11</v>
      </c>
      <c r="BL313" s="106">
        <f t="shared" si="162"/>
        <v>1.1300000000000001</v>
      </c>
      <c r="BM313" s="106">
        <f t="shared" si="163"/>
        <v>0.22</v>
      </c>
      <c r="BN313" s="106">
        <f t="shared" si="163"/>
        <v>0.02</v>
      </c>
      <c r="BO313" s="106">
        <f t="shared" si="164"/>
        <v>0.24</v>
      </c>
      <c r="BP313" s="106">
        <f t="shared" si="165"/>
        <v>2.14</v>
      </c>
      <c r="BQ313" s="106">
        <f t="shared" si="166"/>
        <v>0.23</v>
      </c>
      <c r="BR313" s="106">
        <f t="shared" si="167"/>
        <v>2.37</v>
      </c>
      <c r="BS313" s="54">
        <v>0</v>
      </c>
      <c r="BT313" s="54">
        <v>0.9</v>
      </c>
      <c r="BU313" s="54">
        <v>0.1</v>
      </c>
      <c r="BV313" s="54">
        <f t="shared" si="150"/>
        <v>1</v>
      </c>
      <c r="BW313" s="54">
        <v>0</v>
      </c>
      <c r="BX313" s="54">
        <v>1.02</v>
      </c>
      <c r="BY313" s="54">
        <v>0.11</v>
      </c>
      <c r="BZ313" s="54">
        <v>0.11</v>
      </c>
      <c r="CA313" s="54">
        <v>0</v>
      </c>
      <c r="CB313" s="54">
        <v>0</v>
      </c>
      <c r="CC313" s="54">
        <f t="shared" si="182"/>
        <v>2.0299999999999998</v>
      </c>
      <c r="CD313" s="54">
        <f t="shared" si="183"/>
        <v>0.21000000000000002</v>
      </c>
      <c r="CE313" s="54">
        <f t="shared" si="184"/>
        <v>2.2399999999999998</v>
      </c>
      <c r="CF313" s="44" t="s">
        <v>71</v>
      </c>
      <c r="CG313" s="63" t="s">
        <v>33</v>
      </c>
    </row>
    <row r="314" spans="1:85" ht="41.25" customHeight="1">
      <c r="A314" s="14">
        <v>19</v>
      </c>
      <c r="B314" s="79" t="s">
        <v>859</v>
      </c>
      <c r="C314" s="120" t="s">
        <v>796</v>
      </c>
      <c r="D314" s="2" t="s">
        <v>27</v>
      </c>
      <c r="E314" s="4" t="s">
        <v>332</v>
      </c>
      <c r="F314" s="4" t="s">
        <v>329</v>
      </c>
      <c r="G314" s="4" t="s">
        <v>339</v>
      </c>
      <c r="H314" s="15">
        <v>2</v>
      </c>
      <c r="I314" s="54">
        <v>4.99</v>
      </c>
      <c r="J314" s="54">
        <v>0</v>
      </c>
      <c r="K314" s="29">
        <f t="shared" si="185"/>
        <v>4.99</v>
      </c>
      <c r="L314" s="68" t="s">
        <v>30</v>
      </c>
      <c r="M314" s="15" t="s">
        <v>35</v>
      </c>
      <c r="N314" s="54" t="s">
        <v>58</v>
      </c>
      <c r="O314" s="54">
        <v>4.21</v>
      </c>
      <c r="P314" s="54">
        <v>0</v>
      </c>
      <c r="Q314" s="29">
        <f t="shared" si="171"/>
        <v>4.21</v>
      </c>
      <c r="R314" s="29">
        <f t="shared" si="189"/>
        <v>0.78000000000000025</v>
      </c>
      <c r="S314" s="29">
        <f t="shared" si="189"/>
        <v>0</v>
      </c>
      <c r="T314" s="29">
        <f t="shared" si="177"/>
        <v>0.78000000000000025</v>
      </c>
      <c r="U314" s="56">
        <v>0</v>
      </c>
      <c r="V314" s="54">
        <v>0</v>
      </c>
      <c r="W314" s="106">
        <v>0</v>
      </c>
      <c r="X314" s="54">
        <f t="shared" si="168"/>
        <v>0</v>
      </c>
      <c r="Y314" s="54">
        <v>0</v>
      </c>
      <c r="Z314" s="106">
        <v>0</v>
      </c>
      <c r="AA314" s="54">
        <f t="shared" si="169"/>
        <v>0</v>
      </c>
      <c r="AB314" s="14">
        <v>0</v>
      </c>
      <c r="AC314" s="14">
        <v>0.14000000000000001</v>
      </c>
      <c r="AD314" s="14">
        <v>0.02</v>
      </c>
      <c r="AE314" s="14">
        <v>0.56000000000000005</v>
      </c>
      <c r="AF314" s="14">
        <v>0.06</v>
      </c>
      <c r="AG314" s="14"/>
      <c r="AH314" s="14">
        <v>0</v>
      </c>
      <c r="AI314" s="14">
        <v>0</v>
      </c>
      <c r="AJ314" s="54">
        <f t="shared" si="193"/>
        <v>0</v>
      </c>
      <c r="AK314" s="54">
        <f t="shared" si="179"/>
        <v>0.70000000000000007</v>
      </c>
      <c r="AL314" s="54">
        <f t="shared" si="180"/>
        <v>0.08</v>
      </c>
      <c r="AM314" s="54">
        <f t="shared" si="181"/>
        <v>0.78</v>
      </c>
      <c r="AN314" s="54"/>
      <c r="AO314" s="54"/>
      <c r="AP314" s="54">
        <f t="shared" si="186"/>
        <v>0</v>
      </c>
      <c r="AQ314" s="54"/>
      <c r="AR314" s="54"/>
      <c r="AS314" s="54"/>
      <c r="AT314" s="54"/>
      <c r="AU314" s="101"/>
      <c r="AV314" s="101"/>
      <c r="AW314" s="54"/>
      <c r="AX314" s="54"/>
      <c r="AY314" s="54">
        <f t="shared" si="170"/>
        <v>0</v>
      </c>
      <c r="AZ314" s="54"/>
      <c r="BA314" s="54"/>
      <c r="BB314" s="54"/>
      <c r="BC314" s="54"/>
      <c r="BD314" s="54"/>
      <c r="BE314" s="106">
        <f t="shared" si="155"/>
        <v>0</v>
      </c>
      <c r="BF314" s="106">
        <f t="shared" si="156"/>
        <v>0</v>
      </c>
      <c r="BG314" s="106">
        <f t="shared" si="157"/>
        <v>0</v>
      </c>
      <c r="BH314" s="106">
        <f t="shared" si="158"/>
        <v>0</v>
      </c>
      <c r="BI314" s="106">
        <f t="shared" si="159"/>
        <v>0</v>
      </c>
      <c r="BJ314" s="106">
        <f t="shared" si="160"/>
        <v>0.14000000000000001</v>
      </c>
      <c r="BK314" s="106">
        <f t="shared" si="161"/>
        <v>0.02</v>
      </c>
      <c r="BL314" s="106">
        <f t="shared" si="162"/>
        <v>0.16</v>
      </c>
      <c r="BM314" s="106">
        <f t="shared" si="163"/>
        <v>0.56000000000000005</v>
      </c>
      <c r="BN314" s="106">
        <f t="shared" si="163"/>
        <v>0.06</v>
      </c>
      <c r="BO314" s="106">
        <f t="shared" si="164"/>
        <v>0.62000000000000011</v>
      </c>
      <c r="BP314" s="106">
        <f t="shared" si="165"/>
        <v>0.70000000000000007</v>
      </c>
      <c r="BQ314" s="106">
        <f t="shared" si="166"/>
        <v>0.08</v>
      </c>
      <c r="BR314" s="106">
        <f t="shared" si="167"/>
        <v>0.78</v>
      </c>
      <c r="BS314" s="14">
        <v>0</v>
      </c>
      <c r="BT314" s="14">
        <v>0</v>
      </c>
      <c r="BU314" s="14">
        <v>0</v>
      </c>
      <c r="BV314" s="14">
        <f t="shared" si="150"/>
        <v>0</v>
      </c>
      <c r="BW314" s="14">
        <v>0</v>
      </c>
      <c r="BX314" s="14">
        <v>0.14000000000000001</v>
      </c>
      <c r="BY314" s="14">
        <v>0.02</v>
      </c>
      <c r="BZ314" s="14">
        <v>0.4</v>
      </c>
      <c r="CA314" s="14">
        <v>0</v>
      </c>
      <c r="CB314" s="14">
        <v>0</v>
      </c>
      <c r="CC314" s="54">
        <f t="shared" si="182"/>
        <v>0.54</v>
      </c>
      <c r="CD314" s="54">
        <f t="shared" si="183"/>
        <v>0.02</v>
      </c>
      <c r="CE314" s="54">
        <f t="shared" si="184"/>
        <v>0.56000000000000005</v>
      </c>
      <c r="CF314" s="86"/>
      <c r="CG314" s="70" t="s">
        <v>33</v>
      </c>
    </row>
    <row r="315" spans="1:85" ht="31.5">
      <c r="A315" s="14">
        <v>20</v>
      </c>
      <c r="B315" s="27" t="s">
        <v>350</v>
      </c>
      <c r="C315" s="120" t="s">
        <v>796</v>
      </c>
      <c r="D315" s="2" t="s">
        <v>27</v>
      </c>
      <c r="E315" s="4" t="s">
        <v>332</v>
      </c>
      <c r="F315" s="4" t="s">
        <v>329</v>
      </c>
      <c r="G315" s="4" t="s">
        <v>339</v>
      </c>
      <c r="H315" s="29">
        <v>2</v>
      </c>
      <c r="I315" s="29">
        <v>5.13</v>
      </c>
      <c r="J315" s="29">
        <v>0</v>
      </c>
      <c r="K315" s="29">
        <f t="shared" si="185"/>
        <v>5.13</v>
      </c>
      <c r="L315" s="40" t="s">
        <v>30</v>
      </c>
      <c r="M315" s="40" t="s">
        <v>35</v>
      </c>
      <c r="N315" s="48" t="e">
        <f>IF(#REF!=0,"2018-19","2019-20")</f>
        <v>#REF!</v>
      </c>
      <c r="O315" s="29">
        <v>3.09</v>
      </c>
      <c r="P315" s="29">
        <v>0</v>
      </c>
      <c r="Q315" s="29">
        <f t="shared" si="171"/>
        <v>3.09</v>
      </c>
      <c r="R315" s="29">
        <f t="shared" si="189"/>
        <v>2.04</v>
      </c>
      <c r="S315" s="29">
        <f t="shared" si="189"/>
        <v>0</v>
      </c>
      <c r="T315" s="29">
        <f t="shared" si="177"/>
        <v>2.04</v>
      </c>
      <c r="U315" s="29">
        <v>0</v>
      </c>
      <c r="V315" s="29">
        <v>0.9</v>
      </c>
      <c r="W315" s="105">
        <v>0.1</v>
      </c>
      <c r="X315" s="54">
        <f t="shared" si="168"/>
        <v>1</v>
      </c>
      <c r="Y315" s="29">
        <v>0.9</v>
      </c>
      <c r="Z315" s="105">
        <v>0.1</v>
      </c>
      <c r="AA315" s="54">
        <f t="shared" si="169"/>
        <v>1</v>
      </c>
      <c r="AB315" s="54">
        <v>0</v>
      </c>
      <c r="AC315" s="54">
        <v>0</v>
      </c>
      <c r="AD315" s="54">
        <v>0</v>
      </c>
      <c r="AE315" s="54">
        <v>0.22</v>
      </c>
      <c r="AF315" s="54">
        <v>0.02</v>
      </c>
      <c r="AG315" s="54"/>
      <c r="AH315" s="14">
        <v>0</v>
      </c>
      <c r="AI315" s="14">
        <v>0</v>
      </c>
      <c r="AJ315" s="54">
        <f t="shared" si="193"/>
        <v>0</v>
      </c>
      <c r="AK315" s="54">
        <f t="shared" si="179"/>
        <v>1.1200000000000001</v>
      </c>
      <c r="AL315" s="54">
        <f t="shared" si="180"/>
        <v>0.12000000000000001</v>
      </c>
      <c r="AM315" s="54">
        <f t="shared" si="181"/>
        <v>1.2400000000000002</v>
      </c>
      <c r="AN315" s="54"/>
      <c r="AO315" s="54"/>
      <c r="AP315" s="54">
        <f t="shared" si="186"/>
        <v>0</v>
      </c>
      <c r="AQ315" s="54"/>
      <c r="AR315" s="54"/>
      <c r="AS315" s="54"/>
      <c r="AT315" s="54"/>
      <c r="AU315" s="101"/>
      <c r="AV315" s="101"/>
      <c r="AW315" s="54"/>
      <c r="AX315" s="54"/>
      <c r="AY315" s="54">
        <f t="shared" si="170"/>
        <v>0</v>
      </c>
      <c r="AZ315" s="54"/>
      <c r="BA315" s="54"/>
      <c r="BB315" s="54"/>
      <c r="BC315" s="54"/>
      <c r="BD315" s="54"/>
      <c r="BE315" s="106">
        <f t="shared" si="155"/>
        <v>0.9</v>
      </c>
      <c r="BF315" s="106">
        <f t="shared" si="156"/>
        <v>0.1</v>
      </c>
      <c r="BG315" s="106">
        <f t="shared" si="157"/>
        <v>1</v>
      </c>
      <c r="BH315" s="106">
        <f t="shared" si="158"/>
        <v>0</v>
      </c>
      <c r="BI315" s="106">
        <f t="shared" si="159"/>
        <v>0</v>
      </c>
      <c r="BJ315" s="106">
        <f t="shared" si="160"/>
        <v>0</v>
      </c>
      <c r="BK315" s="106">
        <f t="shared" si="161"/>
        <v>0</v>
      </c>
      <c r="BL315" s="106">
        <f t="shared" si="162"/>
        <v>0</v>
      </c>
      <c r="BM315" s="106">
        <f t="shared" si="163"/>
        <v>0.22</v>
      </c>
      <c r="BN315" s="106">
        <f t="shared" si="163"/>
        <v>0.02</v>
      </c>
      <c r="BO315" s="106">
        <f t="shared" si="164"/>
        <v>0.24</v>
      </c>
      <c r="BP315" s="106">
        <f t="shared" si="165"/>
        <v>1.1200000000000001</v>
      </c>
      <c r="BQ315" s="106">
        <f t="shared" si="166"/>
        <v>0.12000000000000001</v>
      </c>
      <c r="BR315" s="106">
        <f t="shared" si="167"/>
        <v>1.2400000000000002</v>
      </c>
      <c r="BS315" s="54">
        <v>0</v>
      </c>
      <c r="BT315" s="54">
        <v>0</v>
      </c>
      <c r="BU315" s="54">
        <v>0</v>
      </c>
      <c r="BV315" s="54">
        <f t="shared" si="150"/>
        <v>0</v>
      </c>
      <c r="BW315" s="54">
        <v>0</v>
      </c>
      <c r="BX315" s="54">
        <v>0</v>
      </c>
      <c r="BY315" s="54">
        <v>0</v>
      </c>
      <c r="BZ315" s="54">
        <v>0</v>
      </c>
      <c r="CA315" s="54">
        <v>0</v>
      </c>
      <c r="CB315" s="54">
        <v>0</v>
      </c>
      <c r="CC315" s="54">
        <f t="shared" si="182"/>
        <v>0</v>
      </c>
      <c r="CD315" s="54">
        <f t="shared" si="183"/>
        <v>0</v>
      </c>
      <c r="CE315" s="54">
        <f t="shared" si="184"/>
        <v>0</v>
      </c>
      <c r="CF315" s="44" t="s">
        <v>71</v>
      </c>
      <c r="CG315" s="63" t="s">
        <v>40</v>
      </c>
    </row>
    <row r="316" spans="1:85" ht="47.25">
      <c r="A316" s="14">
        <v>13</v>
      </c>
      <c r="B316" s="27" t="s">
        <v>351</v>
      </c>
      <c r="C316" s="120" t="s">
        <v>796</v>
      </c>
      <c r="D316" s="2" t="s">
        <v>27</v>
      </c>
      <c r="E316" s="4" t="s">
        <v>332</v>
      </c>
      <c r="F316" s="4" t="s">
        <v>329</v>
      </c>
      <c r="G316" s="4" t="s">
        <v>339</v>
      </c>
      <c r="H316" s="29">
        <v>2</v>
      </c>
      <c r="I316" s="29">
        <v>4.9800000000000004</v>
      </c>
      <c r="J316" s="29">
        <v>0</v>
      </c>
      <c r="K316" s="29">
        <f t="shared" si="185"/>
        <v>4.9800000000000004</v>
      </c>
      <c r="L316" s="40" t="s">
        <v>30</v>
      </c>
      <c r="M316" s="40" t="s">
        <v>35</v>
      </c>
      <c r="N316" s="48" t="e">
        <f>IF(#REF!=0,"2018-19","2019-20")</f>
        <v>#REF!</v>
      </c>
      <c r="O316" s="29">
        <v>3.33</v>
      </c>
      <c r="P316" s="29">
        <v>0</v>
      </c>
      <c r="Q316" s="29">
        <f t="shared" si="171"/>
        <v>3.33</v>
      </c>
      <c r="R316" s="29">
        <f t="shared" si="189"/>
        <v>1.6500000000000004</v>
      </c>
      <c r="S316" s="29">
        <f t="shared" si="189"/>
        <v>0</v>
      </c>
      <c r="T316" s="29">
        <f t="shared" si="177"/>
        <v>1.6500000000000004</v>
      </c>
      <c r="U316" s="29">
        <v>0</v>
      </c>
      <c r="V316" s="29">
        <v>0.9</v>
      </c>
      <c r="W316" s="105">
        <v>0.1</v>
      </c>
      <c r="X316" s="54">
        <f t="shared" si="168"/>
        <v>1</v>
      </c>
      <c r="Y316" s="29">
        <v>0.9</v>
      </c>
      <c r="Z316" s="105">
        <v>0.1</v>
      </c>
      <c r="AA316" s="54">
        <f t="shared" si="169"/>
        <v>1</v>
      </c>
      <c r="AB316" s="54">
        <v>0</v>
      </c>
      <c r="AC316" s="54">
        <v>0</v>
      </c>
      <c r="AD316" s="54">
        <v>0</v>
      </c>
      <c r="AE316" s="54">
        <v>0.28999999999999998</v>
      </c>
      <c r="AF316" s="54">
        <v>0.03</v>
      </c>
      <c r="AG316" s="54"/>
      <c r="AH316" s="14">
        <v>0</v>
      </c>
      <c r="AI316" s="14">
        <v>0</v>
      </c>
      <c r="AJ316" s="54">
        <f t="shared" si="193"/>
        <v>0</v>
      </c>
      <c r="AK316" s="54">
        <f t="shared" si="179"/>
        <v>1.19</v>
      </c>
      <c r="AL316" s="54">
        <f t="shared" si="180"/>
        <v>0.13</v>
      </c>
      <c r="AM316" s="54">
        <f t="shared" si="181"/>
        <v>1.3199999999999998</v>
      </c>
      <c r="AN316" s="54"/>
      <c r="AO316" s="54"/>
      <c r="AP316" s="54">
        <f t="shared" si="186"/>
        <v>0</v>
      </c>
      <c r="AQ316" s="54"/>
      <c r="AR316" s="54"/>
      <c r="AS316" s="54"/>
      <c r="AT316" s="54"/>
      <c r="AU316" s="101"/>
      <c r="AV316" s="101"/>
      <c r="AW316" s="54"/>
      <c r="AX316" s="54"/>
      <c r="AY316" s="54">
        <f t="shared" si="170"/>
        <v>0</v>
      </c>
      <c r="AZ316" s="54"/>
      <c r="BA316" s="54"/>
      <c r="BB316" s="54"/>
      <c r="BC316" s="54"/>
      <c r="BD316" s="54"/>
      <c r="BE316" s="106">
        <f t="shared" si="155"/>
        <v>0.9</v>
      </c>
      <c r="BF316" s="106">
        <f t="shared" si="156"/>
        <v>0.1</v>
      </c>
      <c r="BG316" s="106">
        <f t="shared" si="157"/>
        <v>1</v>
      </c>
      <c r="BH316" s="106">
        <f t="shared" si="158"/>
        <v>0</v>
      </c>
      <c r="BI316" s="106">
        <f t="shared" si="159"/>
        <v>0</v>
      </c>
      <c r="BJ316" s="106">
        <f t="shared" si="160"/>
        <v>0</v>
      </c>
      <c r="BK316" s="106">
        <f t="shared" si="161"/>
        <v>0</v>
      </c>
      <c r="BL316" s="106">
        <f t="shared" si="162"/>
        <v>0</v>
      </c>
      <c r="BM316" s="106">
        <f t="shared" si="163"/>
        <v>0.28999999999999998</v>
      </c>
      <c r="BN316" s="106">
        <f t="shared" si="163"/>
        <v>0.03</v>
      </c>
      <c r="BO316" s="106">
        <f t="shared" si="164"/>
        <v>0.31999999999999995</v>
      </c>
      <c r="BP316" s="106">
        <f t="shared" si="165"/>
        <v>1.19</v>
      </c>
      <c r="BQ316" s="106">
        <f t="shared" si="166"/>
        <v>0.13</v>
      </c>
      <c r="BR316" s="106">
        <f t="shared" si="167"/>
        <v>1.3199999999999998</v>
      </c>
      <c r="BS316" s="54">
        <v>0</v>
      </c>
      <c r="BT316" s="54">
        <v>0.9</v>
      </c>
      <c r="BU316" s="54">
        <v>0.1</v>
      </c>
      <c r="BV316" s="54">
        <f t="shared" si="150"/>
        <v>1</v>
      </c>
      <c r="BW316" s="54">
        <v>0</v>
      </c>
      <c r="BX316" s="54">
        <v>0</v>
      </c>
      <c r="BY316" s="54">
        <v>0</v>
      </c>
      <c r="BZ316" s="54">
        <v>0.28999999999999998</v>
      </c>
      <c r="CA316" s="54">
        <v>0</v>
      </c>
      <c r="CB316" s="54">
        <v>0</v>
      </c>
      <c r="CC316" s="54">
        <f t="shared" si="182"/>
        <v>1.19</v>
      </c>
      <c r="CD316" s="54">
        <f t="shared" si="183"/>
        <v>0.1</v>
      </c>
      <c r="CE316" s="54">
        <f t="shared" si="184"/>
        <v>1.29</v>
      </c>
      <c r="CF316" s="44" t="s">
        <v>71</v>
      </c>
      <c r="CG316" s="63" t="s">
        <v>33</v>
      </c>
    </row>
    <row r="317" spans="1:85" ht="31.5">
      <c r="A317" s="14">
        <v>14</v>
      </c>
      <c r="B317" s="27" t="s">
        <v>352</v>
      </c>
      <c r="C317" s="120" t="s">
        <v>796</v>
      </c>
      <c r="D317" s="2" t="s">
        <v>27</v>
      </c>
      <c r="E317" s="4" t="s">
        <v>332</v>
      </c>
      <c r="F317" s="4" t="s">
        <v>329</v>
      </c>
      <c r="G317" s="4" t="s">
        <v>339</v>
      </c>
      <c r="H317" s="29">
        <v>2</v>
      </c>
      <c r="I317" s="29">
        <v>4.9800000000000004</v>
      </c>
      <c r="J317" s="29">
        <v>0</v>
      </c>
      <c r="K317" s="29">
        <f t="shared" si="185"/>
        <v>4.9800000000000004</v>
      </c>
      <c r="L317" s="40" t="s">
        <v>30</v>
      </c>
      <c r="M317" s="40" t="s">
        <v>35</v>
      </c>
      <c r="N317" s="48" t="e">
        <f>IF(#REF!=0,"2018-19","2019-20")</f>
        <v>#REF!</v>
      </c>
      <c r="O317" s="29">
        <v>3.1100000000000003</v>
      </c>
      <c r="P317" s="29">
        <v>0</v>
      </c>
      <c r="Q317" s="29">
        <f t="shared" si="171"/>
        <v>3.1100000000000003</v>
      </c>
      <c r="R317" s="29">
        <f t="shared" si="189"/>
        <v>1.87</v>
      </c>
      <c r="S317" s="29">
        <f t="shared" si="189"/>
        <v>0</v>
      </c>
      <c r="T317" s="29">
        <f t="shared" si="177"/>
        <v>1.87</v>
      </c>
      <c r="U317" s="29">
        <v>0</v>
      </c>
      <c r="V317" s="29">
        <v>0.9</v>
      </c>
      <c r="W317" s="105">
        <v>0.1</v>
      </c>
      <c r="X317" s="54">
        <f t="shared" si="168"/>
        <v>1</v>
      </c>
      <c r="Y317" s="29">
        <v>0.9</v>
      </c>
      <c r="Z317" s="105">
        <v>0.1</v>
      </c>
      <c r="AA317" s="54">
        <f t="shared" si="169"/>
        <v>1</v>
      </c>
      <c r="AB317" s="54">
        <v>0</v>
      </c>
      <c r="AC317" s="54">
        <v>0</v>
      </c>
      <c r="AD317" s="54">
        <v>0</v>
      </c>
      <c r="AE317" s="54">
        <v>0.22</v>
      </c>
      <c r="AF317" s="54">
        <v>0.02</v>
      </c>
      <c r="AG317" s="54"/>
      <c r="AH317" s="14">
        <v>0</v>
      </c>
      <c r="AI317" s="14">
        <v>0</v>
      </c>
      <c r="AJ317" s="54">
        <f t="shared" si="193"/>
        <v>0</v>
      </c>
      <c r="AK317" s="54">
        <f t="shared" si="179"/>
        <v>1.1200000000000001</v>
      </c>
      <c r="AL317" s="54">
        <f t="shared" si="180"/>
        <v>0.12000000000000001</v>
      </c>
      <c r="AM317" s="54">
        <f t="shared" si="181"/>
        <v>1.2400000000000002</v>
      </c>
      <c r="AN317" s="54"/>
      <c r="AO317" s="54"/>
      <c r="AP317" s="54">
        <f t="shared" si="186"/>
        <v>0</v>
      </c>
      <c r="AQ317" s="54"/>
      <c r="AR317" s="54"/>
      <c r="AS317" s="54"/>
      <c r="AT317" s="54"/>
      <c r="AU317" s="101"/>
      <c r="AV317" s="101"/>
      <c r="AW317" s="54"/>
      <c r="AX317" s="54"/>
      <c r="AY317" s="54">
        <f t="shared" si="170"/>
        <v>0</v>
      </c>
      <c r="AZ317" s="54"/>
      <c r="BA317" s="54"/>
      <c r="BB317" s="54"/>
      <c r="BC317" s="54"/>
      <c r="BD317" s="54"/>
      <c r="BE317" s="106">
        <f t="shared" si="155"/>
        <v>0.9</v>
      </c>
      <c r="BF317" s="106">
        <f t="shared" si="156"/>
        <v>0.1</v>
      </c>
      <c r="BG317" s="106">
        <f t="shared" si="157"/>
        <v>1</v>
      </c>
      <c r="BH317" s="106">
        <f t="shared" si="158"/>
        <v>0</v>
      </c>
      <c r="BI317" s="106">
        <f t="shared" si="159"/>
        <v>0</v>
      </c>
      <c r="BJ317" s="106">
        <f t="shared" si="160"/>
        <v>0</v>
      </c>
      <c r="BK317" s="106">
        <f t="shared" si="161"/>
        <v>0</v>
      </c>
      <c r="BL317" s="106">
        <f t="shared" si="162"/>
        <v>0</v>
      </c>
      <c r="BM317" s="106">
        <f t="shared" si="163"/>
        <v>0.22</v>
      </c>
      <c r="BN317" s="106">
        <f t="shared" si="163"/>
        <v>0.02</v>
      </c>
      <c r="BO317" s="106">
        <f t="shared" si="164"/>
        <v>0.24</v>
      </c>
      <c r="BP317" s="106">
        <f t="shared" si="165"/>
        <v>1.1200000000000001</v>
      </c>
      <c r="BQ317" s="106">
        <f t="shared" si="166"/>
        <v>0.12000000000000001</v>
      </c>
      <c r="BR317" s="106">
        <f t="shared" si="167"/>
        <v>1.2400000000000002</v>
      </c>
      <c r="BS317" s="54">
        <v>0</v>
      </c>
      <c r="BT317" s="54">
        <v>0.9</v>
      </c>
      <c r="BU317" s="54">
        <v>0.1</v>
      </c>
      <c r="BV317" s="54">
        <f t="shared" si="150"/>
        <v>1</v>
      </c>
      <c r="BW317" s="54">
        <v>0</v>
      </c>
      <c r="BX317" s="54">
        <v>0</v>
      </c>
      <c r="BY317" s="54">
        <v>0</v>
      </c>
      <c r="BZ317" s="54">
        <v>0.22</v>
      </c>
      <c r="CA317" s="54">
        <v>0</v>
      </c>
      <c r="CB317" s="54">
        <v>0</v>
      </c>
      <c r="CC317" s="54">
        <f t="shared" si="182"/>
        <v>1.1200000000000001</v>
      </c>
      <c r="CD317" s="54">
        <f t="shared" si="183"/>
        <v>0.1</v>
      </c>
      <c r="CE317" s="54">
        <f t="shared" si="184"/>
        <v>1.2200000000000002</v>
      </c>
      <c r="CF317" s="44" t="s">
        <v>71</v>
      </c>
      <c r="CG317" s="63" t="s">
        <v>33</v>
      </c>
    </row>
    <row r="318" spans="1:85" ht="31.5">
      <c r="A318" s="14">
        <v>23</v>
      </c>
      <c r="B318" s="79" t="s">
        <v>860</v>
      </c>
      <c r="C318" s="120" t="s">
        <v>796</v>
      </c>
      <c r="D318" s="2" t="s">
        <v>27</v>
      </c>
      <c r="E318" s="4" t="s">
        <v>332</v>
      </c>
      <c r="F318" s="4" t="s">
        <v>329</v>
      </c>
      <c r="G318" s="4" t="s">
        <v>353</v>
      </c>
      <c r="H318" s="15">
        <v>2.5</v>
      </c>
      <c r="I318" s="54">
        <v>5.24</v>
      </c>
      <c r="J318" s="54">
        <v>0</v>
      </c>
      <c r="K318" s="29">
        <f t="shared" si="185"/>
        <v>5.24</v>
      </c>
      <c r="L318" s="68" t="s">
        <v>30</v>
      </c>
      <c r="M318" s="15" t="s">
        <v>35</v>
      </c>
      <c r="N318" s="54" t="s">
        <v>58</v>
      </c>
      <c r="O318" s="54">
        <v>4.5600000000000005</v>
      </c>
      <c r="P318" s="54">
        <v>0</v>
      </c>
      <c r="Q318" s="29">
        <f t="shared" si="171"/>
        <v>4.5600000000000005</v>
      </c>
      <c r="R318" s="29">
        <f t="shared" si="189"/>
        <v>0.67999999999999972</v>
      </c>
      <c r="S318" s="29">
        <f t="shared" si="189"/>
        <v>0</v>
      </c>
      <c r="T318" s="29">
        <f t="shared" si="177"/>
        <v>0.67999999999999972</v>
      </c>
      <c r="U318" s="56">
        <v>0</v>
      </c>
      <c r="V318" s="54">
        <v>0</v>
      </c>
      <c r="W318" s="106">
        <v>0</v>
      </c>
      <c r="X318" s="54">
        <f t="shared" si="168"/>
        <v>0</v>
      </c>
      <c r="Y318" s="54">
        <v>0</v>
      </c>
      <c r="Z318" s="106">
        <v>0</v>
      </c>
      <c r="AA318" s="54">
        <f t="shared" si="169"/>
        <v>0</v>
      </c>
      <c r="AB318" s="54">
        <v>0</v>
      </c>
      <c r="AC318" s="54">
        <v>0</v>
      </c>
      <c r="AD318" s="54">
        <v>0</v>
      </c>
      <c r="AE318" s="14">
        <v>0.61</v>
      </c>
      <c r="AF318" s="14">
        <v>7.0000000000000007E-2</v>
      </c>
      <c r="AG318" s="14"/>
      <c r="AH318" s="14">
        <v>0</v>
      </c>
      <c r="AI318" s="14">
        <v>0</v>
      </c>
      <c r="AJ318" s="54">
        <f t="shared" si="193"/>
        <v>0</v>
      </c>
      <c r="AK318" s="54">
        <f t="shared" si="179"/>
        <v>0.61</v>
      </c>
      <c r="AL318" s="54">
        <f t="shared" si="180"/>
        <v>7.0000000000000007E-2</v>
      </c>
      <c r="AM318" s="54">
        <f t="shared" si="181"/>
        <v>0.67999999999999994</v>
      </c>
      <c r="AN318" s="54"/>
      <c r="AO318" s="54"/>
      <c r="AP318" s="54">
        <f t="shared" si="186"/>
        <v>0</v>
      </c>
      <c r="AQ318" s="54"/>
      <c r="AR318" s="54"/>
      <c r="AS318" s="54"/>
      <c r="AT318" s="54"/>
      <c r="AU318" s="101"/>
      <c r="AV318" s="101"/>
      <c r="AW318" s="54"/>
      <c r="AX318" s="54"/>
      <c r="AY318" s="54">
        <f t="shared" si="170"/>
        <v>0</v>
      </c>
      <c r="AZ318" s="54"/>
      <c r="BA318" s="54"/>
      <c r="BB318" s="54"/>
      <c r="BC318" s="54"/>
      <c r="BD318" s="54"/>
      <c r="BE318" s="106">
        <f t="shared" si="155"/>
        <v>0</v>
      </c>
      <c r="BF318" s="106">
        <f t="shared" si="156"/>
        <v>0</v>
      </c>
      <c r="BG318" s="106">
        <f t="shared" si="157"/>
        <v>0</v>
      </c>
      <c r="BH318" s="106">
        <f t="shared" si="158"/>
        <v>0</v>
      </c>
      <c r="BI318" s="106">
        <f t="shared" si="159"/>
        <v>0</v>
      </c>
      <c r="BJ318" s="106">
        <f t="shared" si="160"/>
        <v>0</v>
      </c>
      <c r="BK318" s="106">
        <f t="shared" si="161"/>
        <v>0</v>
      </c>
      <c r="BL318" s="106">
        <f t="shared" si="162"/>
        <v>0</v>
      </c>
      <c r="BM318" s="106">
        <f t="shared" si="163"/>
        <v>0.61</v>
      </c>
      <c r="BN318" s="106">
        <f t="shared" si="163"/>
        <v>7.0000000000000007E-2</v>
      </c>
      <c r="BO318" s="106">
        <f t="shared" si="164"/>
        <v>0.67999999999999994</v>
      </c>
      <c r="BP318" s="106">
        <f t="shared" si="165"/>
        <v>0.61</v>
      </c>
      <c r="BQ318" s="106">
        <f t="shared" si="166"/>
        <v>7.0000000000000007E-2</v>
      </c>
      <c r="BR318" s="106">
        <f t="shared" si="167"/>
        <v>0.67999999999999994</v>
      </c>
      <c r="BS318" s="14">
        <v>0</v>
      </c>
      <c r="BT318" s="14">
        <v>0</v>
      </c>
      <c r="BU318" s="14">
        <v>0</v>
      </c>
      <c r="BV318" s="14">
        <f t="shared" si="150"/>
        <v>0</v>
      </c>
      <c r="BW318" s="14">
        <v>0</v>
      </c>
      <c r="BX318" s="14">
        <v>0</v>
      </c>
      <c r="BY318" s="14">
        <v>0</v>
      </c>
      <c r="BZ318" s="14">
        <v>0.61</v>
      </c>
      <c r="CA318" s="14">
        <v>0</v>
      </c>
      <c r="CB318" s="14">
        <v>0</v>
      </c>
      <c r="CC318" s="54">
        <f t="shared" si="182"/>
        <v>0.61</v>
      </c>
      <c r="CD318" s="54">
        <f t="shared" si="183"/>
        <v>0</v>
      </c>
      <c r="CE318" s="54">
        <f t="shared" si="184"/>
        <v>0.61</v>
      </c>
      <c r="CF318" s="86"/>
      <c r="CG318" s="70" t="s">
        <v>33</v>
      </c>
    </row>
    <row r="319" spans="1:85" ht="47.25">
      <c r="A319" s="14">
        <v>24</v>
      </c>
      <c r="B319" s="79" t="s">
        <v>861</v>
      </c>
      <c r="C319" s="120" t="s">
        <v>796</v>
      </c>
      <c r="D319" s="2" t="s">
        <v>27</v>
      </c>
      <c r="E319" s="4" t="s">
        <v>332</v>
      </c>
      <c r="F319" s="4" t="s">
        <v>329</v>
      </c>
      <c r="G319" s="4" t="s">
        <v>353</v>
      </c>
      <c r="H319" s="15">
        <v>2.5</v>
      </c>
      <c r="I319" s="54">
        <v>5.18</v>
      </c>
      <c r="J319" s="54">
        <v>0</v>
      </c>
      <c r="K319" s="29">
        <f t="shared" si="185"/>
        <v>5.18</v>
      </c>
      <c r="L319" s="68" t="s">
        <v>30</v>
      </c>
      <c r="M319" s="15" t="s">
        <v>35</v>
      </c>
      <c r="N319" s="54" t="s">
        <v>58</v>
      </c>
      <c r="O319" s="54">
        <v>4.5600000000000005</v>
      </c>
      <c r="P319" s="54">
        <v>0</v>
      </c>
      <c r="Q319" s="29">
        <f t="shared" si="171"/>
        <v>4.5600000000000005</v>
      </c>
      <c r="R319" s="29">
        <f t="shared" si="189"/>
        <v>0.61999999999999922</v>
      </c>
      <c r="S319" s="29">
        <f t="shared" si="189"/>
        <v>0</v>
      </c>
      <c r="T319" s="29">
        <f t="shared" si="177"/>
        <v>0.61999999999999922</v>
      </c>
      <c r="U319" s="56">
        <v>0</v>
      </c>
      <c r="V319" s="54">
        <v>0</v>
      </c>
      <c r="W319" s="106">
        <v>0</v>
      </c>
      <c r="X319" s="54">
        <f t="shared" si="168"/>
        <v>0</v>
      </c>
      <c r="Y319" s="54">
        <v>0</v>
      </c>
      <c r="Z319" s="106">
        <v>0</v>
      </c>
      <c r="AA319" s="54">
        <f t="shared" si="169"/>
        <v>0</v>
      </c>
      <c r="AB319" s="54">
        <v>0</v>
      </c>
      <c r="AC319" s="54">
        <v>0</v>
      </c>
      <c r="AD319" s="54">
        <v>0</v>
      </c>
      <c r="AE319" s="14">
        <v>0.56000000000000005</v>
      </c>
      <c r="AF319" s="14">
        <v>0.06</v>
      </c>
      <c r="AG319" s="14"/>
      <c r="AH319" s="14">
        <v>0</v>
      </c>
      <c r="AI319" s="14">
        <v>0</v>
      </c>
      <c r="AJ319" s="54">
        <f t="shared" si="193"/>
        <v>0</v>
      </c>
      <c r="AK319" s="54">
        <f t="shared" si="179"/>
        <v>0.56000000000000005</v>
      </c>
      <c r="AL319" s="54">
        <f t="shared" si="180"/>
        <v>0.06</v>
      </c>
      <c r="AM319" s="54">
        <f t="shared" si="181"/>
        <v>0.62000000000000011</v>
      </c>
      <c r="AN319" s="54"/>
      <c r="AO319" s="54"/>
      <c r="AP319" s="54">
        <f t="shared" si="186"/>
        <v>0</v>
      </c>
      <c r="AQ319" s="54"/>
      <c r="AR319" s="54"/>
      <c r="AS319" s="54"/>
      <c r="AT319" s="54"/>
      <c r="AU319" s="101"/>
      <c r="AV319" s="101"/>
      <c r="AW319" s="54"/>
      <c r="AX319" s="54"/>
      <c r="AY319" s="54">
        <f t="shared" si="170"/>
        <v>0</v>
      </c>
      <c r="AZ319" s="54"/>
      <c r="BA319" s="54"/>
      <c r="BB319" s="54"/>
      <c r="BC319" s="54"/>
      <c r="BD319" s="54"/>
      <c r="BE319" s="106">
        <f t="shared" si="155"/>
        <v>0</v>
      </c>
      <c r="BF319" s="106">
        <f t="shared" si="156"/>
        <v>0</v>
      </c>
      <c r="BG319" s="106">
        <f t="shared" si="157"/>
        <v>0</v>
      </c>
      <c r="BH319" s="106">
        <f t="shared" si="158"/>
        <v>0</v>
      </c>
      <c r="BI319" s="106">
        <f t="shared" si="159"/>
        <v>0</v>
      </c>
      <c r="BJ319" s="106">
        <f t="shared" si="160"/>
        <v>0</v>
      </c>
      <c r="BK319" s="106">
        <f t="shared" si="161"/>
        <v>0</v>
      </c>
      <c r="BL319" s="106">
        <f t="shared" si="162"/>
        <v>0</v>
      </c>
      <c r="BM319" s="106">
        <f t="shared" si="163"/>
        <v>0.56000000000000005</v>
      </c>
      <c r="BN319" s="106">
        <f t="shared" si="163"/>
        <v>0.06</v>
      </c>
      <c r="BO319" s="106">
        <f t="shared" si="164"/>
        <v>0.62000000000000011</v>
      </c>
      <c r="BP319" s="106">
        <f t="shared" si="165"/>
        <v>0.56000000000000005</v>
      </c>
      <c r="BQ319" s="106">
        <f t="shared" si="166"/>
        <v>0.06</v>
      </c>
      <c r="BR319" s="106">
        <f t="shared" si="167"/>
        <v>0.62000000000000011</v>
      </c>
      <c r="BS319" s="14">
        <v>0</v>
      </c>
      <c r="BT319" s="14">
        <v>0</v>
      </c>
      <c r="BU319" s="14">
        <v>0</v>
      </c>
      <c r="BV319" s="14">
        <f t="shared" si="150"/>
        <v>0</v>
      </c>
      <c r="BW319" s="14">
        <v>0</v>
      </c>
      <c r="BX319" s="14">
        <v>0</v>
      </c>
      <c r="BY319" s="14">
        <v>0</v>
      </c>
      <c r="BZ319" s="14">
        <v>0.56000000000000005</v>
      </c>
      <c r="CA319" s="14">
        <v>0</v>
      </c>
      <c r="CB319" s="14">
        <v>0</v>
      </c>
      <c r="CC319" s="54">
        <f t="shared" si="182"/>
        <v>0.56000000000000005</v>
      </c>
      <c r="CD319" s="54">
        <f t="shared" si="183"/>
        <v>0</v>
      </c>
      <c r="CE319" s="54">
        <f t="shared" si="184"/>
        <v>0.56000000000000005</v>
      </c>
      <c r="CF319" s="86"/>
      <c r="CG319" s="70" t="s">
        <v>33</v>
      </c>
    </row>
    <row r="320" spans="1:85" ht="47.25">
      <c r="A320" s="14">
        <v>25</v>
      </c>
      <c r="B320" s="79" t="s">
        <v>862</v>
      </c>
      <c r="C320" s="120" t="s">
        <v>796</v>
      </c>
      <c r="D320" s="2" t="s">
        <v>27</v>
      </c>
      <c r="E320" s="4" t="s">
        <v>332</v>
      </c>
      <c r="F320" s="4" t="s">
        <v>329</v>
      </c>
      <c r="G320" s="4" t="s">
        <v>331</v>
      </c>
      <c r="H320" s="15">
        <v>2</v>
      </c>
      <c r="I320" s="54">
        <v>5.24</v>
      </c>
      <c r="J320" s="54">
        <v>0</v>
      </c>
      <c r="K320" s="29">
        <f t="shared" si="185"/>
        <v>5.24</v>
      </c>
      <c r="L320" s="68" t="s">
        <v>30</v>
      </c>
      <c r="M320" s="15" t="s">
        <v>35</v>
      </c>
      <c r="N320" s="54" t="s">
        <v>58</v>
      </c>
      <c r="O320" s="54">
        <v>4.54</v>
      </c>
      <c r="P320" s="54">
        <v>0</v>
      </c>
      <c r="Q320" s="29">
        <f t="shared" si="171"/>
        <v>4.54</v>
      </c>
      <c r="R320" s="29">
        <f t="shared" si="189"/>
        <v>0.70000000000000018</v>
      </c>
      <c r="S320" s="29">
        <f t="shared" si="189"/>
        <v>0</v>
      </c>
      <c r="T320" s="29">
        <f t="shared" si="177"/>
        <v>0.70000000000000018</v>
      </c>
      <c r="U320" s="56">
        <v>0</v>
      </c>
      <c r="V320" s="54">
        <v>0</v>
      </c>
      <c r="W320" s="106">
        <v>0</v>
      </c>
      <c r="X320" s="54">
        <f t="shared" si="168"/>
        <v>0</v>
      </c>
      <c r="Y320" s="54">
        <v>0</v>
      </c>
      <c r="Z320" s="106">
        <v>0</v>
      </c>
      <c r="AA320" s="54">
        <f t="shared" si="169"/>
        <v>0</v>
      </c>
      <c r="AB320" s="54">
        <v>0</v>
      </c>
      <c r="AC320" s="54">
        <v>0</v>
      </c>
      <c r="AD320" s="54">
        <v>0</v>
      </c>
      <c r="AE320" s="14">
        <v>0.63</v>
      </c>
      <c r="AF320" s="14">
        <v>7.0000000000000007E-2</v>
      </c>
      <c r="AG320" s="14"/>
      <c r="AH320" s="14">
        <v>0</v>
      </c>
      <c r="AI320" s="14">
        <v>0</v>
      </c>
      <c r="AJ320" s="54">
        <f t="shared" si="193"/>
        <v>0</v>
      </c>
      <c r="AK320" s="54">
        <f t="shared" si="179"/>
        <v>0.63</v>
      </c>
      <c r="AL320" s="54">
        <f t="shared" si="180"/>
        <v>7.0000000000000007E-2</v>
      </c>
      <c r="AM320" s="54">
        <f t="shared" si="181"/>
        <v>0.7</v>
      </c>
      <c r="AN320" s="54"/>
      <c r="AO320" s="54"/>
      <c r="AP320" s="54">
        <f t="shared" si="186"/>
        <v>0</v>
      </c>
      <c r="AQ320" s="54"/>
      <c r="AR320" s="54"/>
      <c r="AS320" s="54"/>
      <c r="AT320" s="54"/>
      <c r="AU320" s="101"/>
      <c r="AV320" s="101"/>
      <c r="AW320" s="54"/>
      <c r="AX320" s="54"/>
      <c r="AY320" s="54">
        <f t="shared" si="170"/>
        <v>0</v>
      </c>
      <c r="AZ320" s="54"/>
      <c r="BA320" s="54"/>
      <c r="BB320" s="54"/>
      <c r="BC320" s="54"/>
      <c r="BD320" s="54"/>
      <c r="BE320" s="106">
        <f t="shared" si="155"/>
        <v>0</v>
      </c>
      <c r="BF320" s="106">
        <f t="shared" si="156"/>
        <v>0</v>
      </c>
      <c r="BG320" s="106">
        <f t="shared" si="157"/>
        <v>0</v>
      </c>
      <c r="BH320" s="106">
        <f t="shared" si="158"/>
        <v>0</v>
      </c>
      <c r="BI320" s="106">
        <f t="shared" si="159"/>
        <v>0</v>
      </c>
      <c r="BJ320" s="106">
        <f t="shared" si="160"/>
        <v>0</v>
      </c>
      <c r="BK320" s="106">
        <f t="shared" si="161"/>
        <v>0</v>
      </c>
      <c r="BL320" s="106">
        <f t="shared" si="162"/>
        <v>0</v>
      </c>
      <c r="BM320" s="106">
        <f t="shared" si="163"/>
        <v>0.63</v>
      </c>
      <c r="BN320" s="106">
        <f t="shared" si="163"/>
        <v>7.0000000000000007E-2</v>
      </c>
      <c r="BO320" s="106">
        <f t="shared" si="164"/>
        <v>0.7</v>
      </c>
      <c r="BP320" s="106">
        <f t="shared" si="165"/>
        <v>0.63</v>
      </c>
      <c r="BQ320" s="106">
        <f t="shared" si="166"/>
        <v>7.0000000000000007E-2</v>
      </c>
      <c r="BR320" s="106">
        <f t="shared" si="167"/>
        <v>0.7</v>
      </c>
      <c r="BS320" s="14">
        <v>0</v>
      </c>
      <c r="BT320" s="14">
        <v>0</v>
      </c>
      <c r="BU320" s="14">
        <v>0</v>
      </c>
      <c r="BV320" s="14">
        <f t="shared" si="150"/>
        <v>0</v>
      </c>
      <c r="BW320" s="14">
        <v>0</v>
      </c>
      <c r="BX320" s="14">
        <v>0</v>
      </c>
      <c r="BY320" s="14">
        <v>0</v>
      </c>
      <c r="BZ320" s="14">
        <v>0.63</v>
      </c>
      <c r="CA320" s="14">
        <v>0</v>
      </c>
      <c r="CB320" s="14">
        <v>0</v>
      </c>
      <c r="CC320" s="54">
        <f t="shared" si="182"/>
        <v>0.63</v>
      </c>
      <c r="CD320" s="54">
        <f t="shared" si="183"/>
        <v>0</v>
      </c>
      <c r="CE320" s="54">
        <f t="shared" si="184"/>
        <v>0.63</v>
      </c>
      <c r="CF320" s="86"/>
      <c r="CG320" s="70" t="s">
        <v>33</v>
      </c>
    </row>
    <row r="321" spans="1:85" ht="31.5">
      <c r="A321" s="14">
        <v>15</v>
      </c>
      <c r="B321" s="27" t="s">
        <v>354</v>
      </c>
      <c r="C321" s="120" t="s">
        <v>796</v>
      </c>
      <c r="D321" s="2" t="s">
        <v>27</v>
      </c>
      <c r="E321" s="4" t="s">
        <v>332</v>
      </c>
      <c r="F321" s="4" t="s">
        <v>329</v>
      </c>
      <c r="G321" s="4" t="s">
        <v>331</v>
      </c>
      <c r="H321" s="29">
        <v>2</v>
      </c>
      <c r="I321" s="29">
        <v>4.99</v>
      </c>
      <c r="J321" s="29">
        <v>0</v>
      </c>
      <c r="K321" s="29">
        <f t="shared" si="185"/>
        <v>4.99</v>
      </c>
      <c r="L321" s="40" t="s">
        <v>30</v>
      </c>
      <c r="M321" s="40" t="s">
        <v>35</v>
      </c>
      <c r="N321" s="48" t="e">
        <f>IF(#REF!=0,"2018-19","2019-20")</f>
        <v>#REF!</v>
      </c>
      <c r="O321" s="29">
        <v>3.0599999999999996</v>
      </c>
      <c r="P321" s="29">
        <v>0</v>
      </c>
      <c r="Q321" s="29">
        <f t="shared" si="171"/>
        <v>3.0599999999999996</v>
      </c>
      <c r="R321" s="29">
        <f t="shared" si="189"/>
        <v>1.9300000000000006</v>
      </c>
      <c r="S321" s="29">
        <f t="shared" si="189"/>
        <v>0</v>
      </c>
      <c r="T321" s="29">
        <f t="shared" si="177"/>
        <v>1.9300000000000006</v>
      </c>
      <c r="U321" s="29">
        <v>0</v>
      </c>
      <c r="V321" s="29">
        <v>0.9</v>
      </c>
      <c r="W321" s="105">
        <v>0.1</v>
      </c>
      <c r="X321" s="54">
        <f t="shared" si="168"/>
        <v>1</v>
      </c>
      <c r="Y321" s="29">
        <v>0.9</v>
      </c>
      <c r="Z321" s="105">
        <v>0.1</v>
      </c>
      <c r="AA321" s="54">
        <f t="shared" si="169"/>
        <v>1</v>
      </c>
      <c r="AB321" s="54">
        <v>0</v>
      </c>
      <c r="AC321" s="54">
        <v>0</v>
      </c>
      <c r="AD321" s="54">
        <v>0</v>
      </c>
      <c r="AE321" s="54">
        <v>0.22</v>
      </c>
      <c r="AF321" s="54">
        <v>0.02</v>
      </c>
      <c r="AG321" s="54"/>
      <c r="AH321" s="14">
        <v>0</v>
      </c>
      <c r="AI321" s="14">
        <v>0</v>
      </c>
      <c r="AJ321" s="54">
        <f t="shared" si="193"/>
        <v>0</v>
      </c>
      <c r="AK321" s="54">
        <f t="shared" si="179"/>
        <v>1.1200000000000001</v>
      </c>
      <c r="AL321" s="54">
        <f t="shared" si="180"/>
        <v>0.12000000000000001</v>
      </c>
      <c r="AM321" s="54">
        <f t="shared" si="181"/>
        <v>1.2400000000000002</v>
      </c>
      <c r="AN321" s="54"/>
      <c r="AO321" s="54"/>
      <c r="AP321" s="54">
        <f t="shared" si="186"/>
        <v>0</v>
      </c>
      <c r="AQ321" s="54"/>
      <c r="AR321" s="54"/>
      <c r="AS321" s="54"/>
      <c r="AT321" s="54"/>
      <c r="AU321" s="101"/>
      <c r="AV321" s="101"/>
      <c r="AW321" s="54"/>
      <c r="AX321" s="54"/>
      <c r="AY321" s="54">
        <f t="shared" si="170"/>
        <v>0</v>
      </c>
      <c r="AZ321" s="54"/>
      <c r="BA321" s="54"/>
      <c r="BB321" s="54"/>
      <c r="BC321" s="54"/>
      <c r="BD321" s="54"/>
      <c r="BE321" s="106">
        <f t="shared" si="155"/>
        <v>0.9</v>
      </c>
      <c r="BF321" s="106">
        <f t="shared" si="156"/>
        <v>0.1</v>
      </c>
      <c r="BG321" s="106">
        <f t="shared" si="157"/>
        <v>1</v>
      </c>
      <c r="BH321" s="106">
        <f t="shared" si="158"/>
        <v>0</v>
      </c>
      <c r="BI321" s="106">
        <f t="shared" si="159"/>
        <v>0</v>
      </c>
      <c r="BJ321" s="106">
        <f t="shared" si="160"/>
        <v>0</v>
      </c>
      <c r="BK321" s="106">
        <f t="shared" si="161"/>
        <v>0</v>
      </c>
      <c r="BL321" s="106">
        <f t="shared" si="162"/>
        <v>0</v>
      </c>
      <c r="BM321" s="106">
        <f t="shared" si="163"/>
        <v>0.22</v>
      </c>
      <c r="BN321" s="106">
        <f t="shared" si="163"/>
        <v>0.02</v>
      </c>
      <c r="BO321" s="106">
        <f t="shared" si="164"/>
        <v>0.24</v>
      </c>
      <c r="BP321" s="106">
        <f t="shared" si="165"/>
        <v>1.1200000000000001</v>
      </c>
      <c r="BQ321" s="106">
        <f t="shared" si="166"/>
        <v>0.12000000000000001</v>
      </c>
      <c r="BR321" s="106">
        <f t="shared" si="167"/>
        <v>1.2400000000000002</v>
      </c>
      <c r="BS321" s="54">
        <v>0</v>
      </c>
      <c r="BT321" s="54">
        <v>0</v>
      </c>
      <c r="BU321" s="54">
        <v>0</v>
      </c>
      <c r="BV321" s="54">
        <f t="shared" si="150"/>
        <v>0</v>
      </c>
      <c r="BW321" s="54">
        <v>0</v>
      </c>
      <c r="BX321" s="54">
        <v>0</v>
      </c>
      <c r="BY321" s="54">
        <v>0</v>
      </c>
      <c r="BZ321" s="54">
        <v>0</v>
      </c>
      <c r="CA321" s="54">
        <v>0</v>
      </c>
      <c r="CB321" s="54">
        <v>0</v>
      </c>
      <c r="CC321" s="54">
        <f t="shared" si="182"/>
        <v>0</v>
      </c>
      <c r="CD321" s="54">
        <f t="shared" si="183"/>
        <v>0</v>
      </c>
      <c r="CE321" s="54">
        <f t="shared" si="184"/>
        <v>0</v>
      </c>
      <c r="CF321" s="44" t="s">
        <v>71</v>
      </c>
      <c r="CG321" s="63" t="s">
        <v>33</v>
      </c>
    </row>
    <row r="322" spans="1:85" ht="31.5">
      <c r="A322" s="14">
        <v>16</v>
      </c>
      <c r="B322" s="27" t="s">
        <v>355</v>
      </c>
      <c r="C322" s="120" t="s">
        <v>796</v>
      </c>
      <c r="D322" s="2" t="s">
        <v>27</v>
      </c>
      <c r="E322" s="4" t="s">
        <v>332</v>
      </c>
      <c r="F322" s="4" t="s">
        <v>329</v>
      </c>
      <c r="G322" s="4" t="s">
        <v>331</v>
      </c>
      <c r="H322" s="29">
        <v>2</v>
      </c>
      <c r="I322" s="29">
        <v>4.9800000000000004</v>
      </c>
      <c r="J322" s="29">
        <v>0</v>
      </c>
      <c r="K322" s="29">
        <f t="shared" si="185"/>
        <v>4.9800000000000004</v>
      </c>
      <c r="L322" s="40" t="s">
        <v>30</v>
      </c>
      <c r="M322" s="40" t="s">
        <v>35</v>
      </c>
      <c r="N322" s="48" t="e">
        <f>IF(#REF!=0,"2018-19","2019-20")</f>
        <v>#REF!</v>
      </c>
      <c r="O322" s="29">
        <v>3.1100000000000003</v>
      </c>
      <c r="P322" s="29">
        <v>0</v>
      </c>
      <c r="Q322" s="29">
        <f t="shared" si="171"/>
        <v>3.1100000000000003</v>
      </c>
      <c r="R322" s="29">
        <f t="shared" si="189"/>
        <v>1.87</v>
      </c>
      <c r="S322" s="29">
        <f t="shared" si="189"/>
        <v>0</v>
      </c>
      <c r="T322" s="29">
        <f t="shared" si="177"/>
        <v>1.87</v>
      </c>
      <c r="U322" s="29">
        <v>0</v>
      </c>
      <c r="V322" s="29">
        <v>0</v>
      </c>
      <c r="W322" s="105">
        <v>0</v>
      </c>
      <c r="X322" s="54">
        <f t="shared" si="168"/>
        <v>0</v>
      </c>
      <c r="Y322" s="29">
        <v>0</v>
      </c>
      <c r="Z322" s="105">
        <v>0</v>
      </c>
      <c r="AA322" s="54">
        <f t="shared" si="169"/>
        <v>0</v>
      </c>
      <c r="AB322" s="54">
        <v>0</v>
      </c>
      <c r="AC322" s="54">
        <v>0</v>
      </c>
      <c r="AD322" s="54">
        <v>0</v>
      </c>
      <c r="AE322" s="54">
        <v>0.22</v>
      </c>
      <c r="AF322" s="54">
        <v>0.02</v>
      </c>
      <c r="AG322" s="54"/>
      <c r="AH322" s="14">
        <v>0</v>
      </c>
      <c r="AI322" s="14">
        <v>0</v>
      </c>
      <c r="AJ322" s="54">
        <f t="shared" si="193"/>
        <v>0</v>
      </c>
      <c r="AK322" s="54">
        <f t="shared" si="179"/>
        <v>0.22</v>
      </c>
      <c r="AL322" s="54">
        <f t="shared" si="180"/>
        <v>0.02</v>
      </c>
      <c r="AM322" s="54">
        <f t="shared" si="181"/>
        <v>0.24</v>
      </c>
      <c r="AN322" s="54"/>
      <c r="AO322" s="54"/>
      <c r="AP322" s="54">
        <f t="shared" si="186"/>
        <v>0</v>
      </c>
      <c r="AQ322" s="54"/>
      <c r="AR322" s="54"/>
      <c r="AS322" s="54"/>
      <c r="AT322" s="54"/>
      <c r="AU322" s="101"/>
      <c r="AV322" s="101"/>
      <c r="AW322" s="54"/>
      <c r="AX322" s="54"/>
      <c r="AY322" s="54">
        <f t="shared" si="170"/>
        <v>0</v>
      </c>
      <c r="AZ322" s="54"/>
      <c r="BA322" s="54"/>
      <c r="BB322" s="54"/>
      <c r="BC322" s="54"/>
      <c r="BD322" s="54"/>
      <c r="BE322" s="106">
        <f t="shared" si="155"/>
        <v>0</v>
      </c>
      <c r="BF322" s="106">
        <f t="shared" si="156"/>
        <v>0</v>
      </c>
      <c r="BG322" s="106">
        <f t="shared" si="157"/>
        <v>0</v>
      </c>
      <c r="BH322" s="106">
        <f t="shared" si="158"/>
        <v>0</v>
      </c>
      <c r="BI322" s="106">
        <f t="shared" si="159"/>
        <v>0</v>
      </c>
      <c r="BJ322" s="106">
        <f t="shared" si="160"/>
        <v>0</v>
      </c>
      <c r="BK322" s="106">
        <f t="shared" si="161"/>
        <v>0</v>
      </c>
      <c r="BL322" s="106">
        <f t="shared" si="162"/>
        <v>0</v>
      </c>
      <c r="BM322" s="106">
        <f t="shared" si="163"/>
        <v>0.22</v>
      </c>
      <c r="BN322" s="106">
        <f t="shared" si="163"/>
        <v>0.02</v>
      </c>
      <c r="BO322" s="106">
        <f t="shared" si="164"/>
        <v>0.24</v>
      </c>
      <c r="BP322" s="106">
        <f t="shared" si="165"/>
        <v>0.22</v>
      </c>
      <c r="BQ322" s="106">
        <f t="shared" si="166"/>
        <v>0.02</v>
      </c>
      <c r="BR322" s="106">
        <f t="shared" si="167"/>
        <v>0.24</v>
      </c>
      <c r="BS322" s="54">
        <v>0</v>
      </c>
      <c r="BT322" s="54">
        <v>0</v>
      </c>
      <c r="BU322" s="54">
        <v>0</v>
      </c>
      <c r="BV322" s="54">
        <f t="shared" si="150"/>
        <v>0</v>
      </c>
      <c r="BW322" s="54">
        <v>0</v>
      </c>
      <c r="BX322" s="54">
        <v>0</v>
      </c>
      <c r="BY322" s="54">
        <v>0</v>
      </c>
      <c r="BZ322" s="54">
        <v>0.22</v>
      </c>
      <c r="CA322" s="54">
        <v>0</v>
      </c>
      <c r="CB322" s="54">
        <v>0</v>
      </c>
      <c r="CC322" s="54">
        <f t="shared" si="182"/>
        <v>0.22</v>
      </c>
      <c r="CD322" s="54">
        <f t="shared" si="183"/>
        <v>0</v>
      </c>
      <c r="CE322" s="54">
        <f t="shared" si="184"/>
        <v>0.22</v>
      </c>
      <c r="CF322" s="44" t="s">
        <v>71</v>
      </c>
      <c r="CG322" s="63" t="s">
        <v>33</v>
      </c>
    </row>
    <row r="323" spans="1:85" ht="31.5">
      <c r="A323" s="14">
        <v>17</v>
      </c>
      <c r="B323" s="27" t="s">
        <v>356</v>
      </c>
      <c r="C323" s="120" t="s">
        <v>796</v>
      </c>
      <c r="D323" s="2" t="s">
        <v>27</v>
      </c>
      <c r="E323" s="4" t="s">
        <v>332</v>
      </c>
      <c r="F323" s="4" t="s">
        <v>329</v>
      </c>
      <c r="G323" s="4" t="s">
        <v>331</v>
      </c>
      <c r="H323" s="29">
        <v>2</v>
      </c>
      <c r="I323" s="29">
        <v>5</v>
      </c>
      <c r="J323" s="29">
        <v>0</v>
      </c>
      <c r="K323" s="29">
        <f t="shared" si="185"/>
        <v>5</v>
      </c>
      <c r="L323" s="40" t="s">
        <v>30</v>
      </c>
      <c r="M323" s="40" t="s">
        <v>35</v>
      </c>
      <c r="N323" s="48" t="e">
        <f>IF(#REF!=0,"2018-19","2019-20")</f>
        <v>#REF!</v>
      </c>
      <c r="O323" s="29">
        <v>3.5300000000000002</v>
      </c>
      <c r="P323" s="29">
        <v>0</v>
      </c>
      <c r="Q323" s="29">
        <f t="shared" si="171"/>
        <v>3.5300000000000002</v>
      </c>
      <c r="R323" s="29">
        <f t="shared" si="189"/>
        <v>1.4699999999999998</v>
      </c>
      <c r="S323" s="29">
        <f t="shared" si="189"/>
        <v>0</v>
      </c>
      <c r="T323" s="29">
        <f t="shared" si="177"/>
        <v>1.4699999999999998</v>
      </c>
      <c r="U323" s="29">
        <v>0</v>
      </c>
      <c r="V323" s="29">
        <v>0.9</v>
      </c>
      <c r="W323" s="105">
        <v>0.1</v>
      </c>
      <c r="X323" s="54">
        <f t="shared" si="168"/>
        <v>1</v>
      </c>
      <c r="Y323" s="29">
        <v>0.9</v>
      </c>
      <c r="Z323" s="105">
        <v>0.1</v>
      </c>
      <c r="AA323" s="54">
        <f t="shared" si="169"/>
        <v>1</v>
      </c>
      <c r="AB323" s="54">
        <v>0</v>
      </c>
      <c r="AC323" s="54">
        <v>0</v>
      </c>
      <c r="AD323" s="54">
        <v>0</v>
      </c>
      <c r="AE323" s="54">
        <v>0.33</v>
      </c>
      <c r="AF323" s="54">
        <v>0.04</v>
      </c>
      <c r="AG323" s="54"/>
      <c r="AH323" s="14">
        <v>0</v>
      </c>
      <c r="AI323" s="14">
        <v>0</v>
      </c>
      <c r="AJ323" s="54">
        <f t="shared" si="193"/>
        <v>0</v>
      </c>
      <c r="AK323" s="54">
        <f t="shared" si="179"/>
        <v>1.23</v>
      </c>
      <c r="AL323" s="54">
        <f t="shared" si="180"/>
        <v>0.14000000000000001</v>
      </c>
      <c r="AM323" s="54">
        <f t="shared" si="181"/>
        <v>1.37</v>
      </c>
      <c r="AN323" s="54"/>
      <c r="AO323" s="54"/>
      <c r="AP323" s="54">
        <f t="shared" si="186"/>
        <v>0</v>
      </c>
      <c r="AQ323" s="54"/>
      <c r="AR323" s="54"/>
      <c r="AS323" s="54"/>
      <c r="AT323" s="54"/>
      <c r="AU323" s="101"/>
      <c r="AV323" s="101"/>
      <c r="AW323" s="54"/>
      <c r="AX323" s="54"/>
      <c r="AY323" s="54">
        <f t="shared" si="170"/>
        <v>0</v>
      </c>
      <c r="AZ323" s="54"/>
      <c r="BA323" s="54"/>
      <c r="BB323" s="54"/>
      <c r="BC323" s="54"/>
      <c r="BD323" s="54"/>
      <c r="BE323" s="106">
        <f t="shared" si="155"/>
        <v>0.9</v>
      </c>
      <c r="BF323" s="106">
        <f t="shared" si="156"/>
        <v>0.1</v>
      </c>
      <c r="BG323" s="106">
        <f t="shared" si="157"/>
        <v>1</v>
      </c>
      <c r="BH323" s="106">
        <f t="shared" si="158"/>
        <v>0</v>
      </c>
      <c r="BI323" s="106">
        <f t="shared" si="159"/>
        <v>0</v>
      </c>
      <c r="BJ323" s="106">
        <f t="shared" si="160"/>
        <v>0</v>
      </c>
      <c r="BK323" s="106">
        <f t="shared" si="161"/>
        <v>0</v>
      </c>
      <c r="BL323" s="106">
        <f t="shared" si="162"/>
        <v>0</v>
      </c>
      <c r="BM323" s="106">
        <f t="shared" si="163"/>
        <v>0.33</v>
      </c>
      <c r="BN323" s="106">
        <f t="shared" si="163"/>
        <v>0.04</v>
      </c>
      <c r="BO323" s="106">
        <f t="shared" si="164"/>
        <v>0.37</v>
      </c>
      <c r="BP323" s="106">
        <f t="shared" si="165"/>
        <v>1.23</v>
      </c>
      <c r="BQ323" s="106">
        <f t="shared" si="166"/>
        <v>0.14000000000000001</v>
      </c>
      <c r="BR323" s="106">
        <f t="shared" si="167"/>
        <v>1.37</v>
      </c>
      <c r="BS323" s="54">
        <v>0</v>
      </c>
      <c r="BT323" s="54">
        <v>0</v>
      </c>
      <c r="BU323" s="54">
        <v>0</v>
      </c>
      <c r="BV323" s="54">
        <f t="shared" si="150"/>
        <v>0</v>
      </c>
      <c r="BW323" s="54">
        <v>0</v>
      </c>
      <c r="BX323" s="54">
        <v>0</v>
      </c>
      <c r="BY323" s="54">
        <v>0</v>
      </c>
      <c r="BZ323" s="54">
        <v>0</v>
      </c>
      <c r="CA323" s="54">
        <v>0</v>
      </c>
      <c r="CB323" s="54">
        <v>0</v>
      </c>
      <c r="CC323" s="54">
        <f t="shared" si="182"/>
        <v>0</v>
      </c>
      <c r="CD323" s="54">
        <f t="shared" si="183"/>
        <v>0</v>
      </c>
      <c r="CE323" s="54">
        <f t="shared" si="184"/>
        <v>0</v>
      </c>
      <c r="CF323" s="44" t="s">
        <v>71</v>
      </c>
      <c r="CG323" s="63" t="s">
        <v>33</v>
      </c>
    </row>
    <row r="324" spans="1:85" ht="31.5">
      <c r="A324" s="14">
        <v>18</v>
      </c>
      <c r="B324" s="27" t="s">
        <v>357</v>
      </c>
      <c r="C324" s="120" t="s">
        <v>796</v>
      </c>
      <c r="D324" s="2" t="s">
        <v>27</v>
      </c>
      <c r="E324" s="4" t="s">
        <v>332</v>
      </c>
      <c r="F324" s="4" t="s">
        <v>329</v>
      </c>
      <c r="G324" s="4" t="s">
        <v>331</v>
      </c>
      <c r="H324" s="29">
        <v>2</v>
      </c>
      <c r="I324" s="29">
        <v>5.09</v>
      </c>
      <c r="J324" s="29">
        <v>0</v>
      </c>
      <c r="K324" s="29">
        <f t="shared" si="185"/>
        <v>5.09</v>
      </c>
      <c r="L324" s="40" t="s">
        <v>30</v>
      </c>
      <c r="M324" s="40" t="s">
        <v>35</v>
      </c>
      <c r="N324" s="48" t="e">
        <f>IF(#REF!=0,"2018-19","2019-20")</f>
        <v>#REF!</v>
      </c>
      <c r="O324" s="29">
        <v>3.4299999999999997</v>
      </c>
      <c r="P324" s="29">
        <v>0</v>
      </c>
      <c r="Q324" s="29">
        <f t="shared" si="171"/>
        <v>3.4299999999999997</v>
      </c>
      <c r="R324" s="29">
        <f t="shared" si="189"/>
        <v>1.6600000000000001</v>
      </c>
      <c r="S324" s="29">
        <f t="shared" si="189"/>
        <v>0</v>
      </c>
      <c r="T324" s="29">
        <f t="shared" si="177"/>
        <v>1.6600000000000001</v>
      </c>
      <c r="U324" s="29">
        <v>0</v>
      </c>
      <c r="V324" s="29">
        <v>0.9</v>
      </c>
      <c r="W324" s="105">
        <v>0.1</v>
      </c>
      <c r="X324" s="54">
        <f t="shared" si="168"/>
        <v>1</v>
      </c>
      <c r="Y324" s="29">
        <v>0.9</v>
      </c>
      <c r="Z324" s="105">
        <v>0.1</v>
      </c>
      <c r="AA324" s="54">
        <f t="shared" si="169"/>
        <v>1</v>
      </c>
      <c r="AB324" s="54">
        <v>0</v>
      </c>
      <c r="AC324" s="54">
        <v>0</v>
      </c>
      <c r="AD324" s="54">
        <v>0</v>
      </c>
      <c r="AE324" s="54">
        <v>0.33</v>
      </c>
      <c r="AF324" s="54">
        <v>0.04</v>
      </c>
      <c r="AG324" s="54"/>
      <c r="AH324" s="14">
        <v>0</v>
      </c>
      <c r="AI324" s="14">
        <v>0</v>
      </c>
      <c r="AJ324" s="54">
        <f t="shared" si="193"/>
        <v>0</v>
      </c>
      <c r="AK324" s="54">
        <f t="shared" si="179"/>
        <v>1.23</v>
      </c>
      <c r="AL324" s="54">
        <f t="shared" si="180"/>
        <v>0.14000000000000001</v>
      </c>
      <c r="AM324" s="54">
        <f t="shared" si="181"/>
        <v>1.37</v>
      </c>
      <c r="AN324" s="54"/>
      <c r="AO324" s="54"/>
      <c r="AP324" s="54">
        <f t="shared" si="186"/>
        <v>0</v>
      </c>
      <c r="AQ324" s="54"/>
      <c r="AR324" s="54"/>
      <c r="AS324" s="54"/>
      <c r="AT324" s="54"/>
      <c r="AU324" s="101"/>
      <c r="AV324" s="101"/>
      <c r="AW324" s="54"/>
      <c r="AX324" s="54"/>
      <c r="AY324" s="54">
        <f t="shared" si="170"/>
        <v>0</v>
      </c>
      <c r="AZ324" s="54"/>
      <c r="BA324" s="54"/>
      <c r="BB324" s="54"/>
      <c r="BC324" s="54"/>
      <c r="BD324" s="54"/>
      <c r="BE324" s="106">
        <f t="shared" si="155"/>
        <v>0.9</v>
      </c>
      <c r="BF324" s="106">
        <f t="shared" si="156"/>
        <v>0.1</v>
      </c>
      <c r="BG324" s="106">
        <f t="shared" si="157"/>
        <v>1</v>
      </c>
      <c r="BH324" s="106">
        <f t="shared" si="158"/>
        <v>0</v>
      </c>
      <c r="BI324" s="106">
        <f t="shared" si="159"/>
        <v>0</v>
      </c>
      <c r="BJ324" s="106">
        <f t="shared" si="160"/>
        <v>0</v>
      </c>
      <c r="BK324" s="106">
        <f t="shared" si="161"/>
        <v>0</v>
      </c>
      <c r="BL324" s="106">
        <f t="shared" si="162"/>
        <v>0</v>
      </c>
      <c r="BM324" s="106">
        <f t="shared" si="163"/>
        <v>0.33</v>
      </c>
      <c r="BN324" s="106">
        <f t="shared" si="163"/>
        <v>0.04</v>
      </c>
      <c r="BO324" s="106">
        <f t="shared" si="164"/>
        <v>0.37</v>
      </c>
      <c r="BP324" s="106">
        <f t="shared" si="165"/>
        <v>1.23</v>
      </c>
      <c r="BQ324" s="106">
        <f t="shared" si="166"/>
        <v>0.14000000000000001</v>
      </c>
      <c r="BR324" s="106">
        <f t="shared" si="167"/>
        <v>1.37</v>
      </c>
      <c r="BS324" s="54">
        <v>0</v>
      </c>
      <c r="BT324" s="54">
        <v>0.9</v>
      </c>
      <c r="BU324" s="54">
        <v>0.1</v>
      </c>
      <c r="BV324" s="54">
        <f t="shared" si="150"/>
        <v>1</v>
      </c>
      <c r="BW324" s="54">
        <v>0</v>
      </c>
      <c r="BX324" s="54">
        <v>0</v>
      </c>
      <c r="BY324" s="54">
        <v>0</v>
      </c>
      <c r="BZ324" s="54">
        <v>0</v>
      </c>
      <c r="CA324" s="54">
        <v>0</v>
      </c>
      <c r="CB324" s="54">
        <v>0</v>
      </c>
      <c r="CC324" s="54">
        <f t="shared" si="182"/>
        <v>0.9</v>
      </c>
      <c r="CD324" s="54">
        <f t="shared" si="183"/>
        <v>0.1</v>
      </c>
      <c r="CE324" s="54">
        <f t="shared" si="184"/>
        <v>1</v>
      </c>
      <c r="CF324" s="44" t="s">
        <v>71</v>
      </c>
      <c r="CG324" s="63" t="s">
        <v>33</v>
      </c>
    </row>
    <row r="325" spans="1:85" ht="31.5">
      <c r="A325" s="14">
        <v>19</v>
      </c>
      <c r="B325" s="27" t="s">
        <v>358</v>
      </c>
      <c r="C325" s="120" t="s">
        <v>796</v>
      </c>
      <c r="D325" s="2" t="s">
        <v>27</v>
      </c>
      <c r="E325" s="4"/>
      <c r="F325" s="4" t="s">
        <v>329</v>
      </c>
      <c r="G325" s="4" t="s">
        <v>331</v>
      </c>
      <c r="H325" s="29">
        <v>2</v>
      </c>
      <c r="I325" s="29">
        <v>2.97</v>
      </c>
      <c r="J325" s="29">
        <v>0</v>
      </c>
      <c r="K325" s="29">
        <f t="shared" si="185"/>
        <v>2.97</v>
      </c>
      <c r="L325" s="40" t="s">
        <v>30</v>
      </c>
      <c r="M325" s="40" t="s">
        <v>66</v>
      </c>
      <c r="N325" s="48" t="e">
        <f>IF(#REF!=0,"2018-19","2019-20")</f>
        <v>#REF!</v>
      </c>
      <c r="O325" s="29">
        <v>0.97</v>
      </c>
      <c r="P325" s="29">
        <v>0</v>
      </c>
      <c r="Q325" s="29">
        <f t="shared" si="171"/>
        <v>0.97</v>
      </c>
      <c r="R325" s="29">
        <f t="shared" si="189"/>
        <v>2</v>
      </c>
      <c r="S325" s="29">
        <f t="shared" si="189"/>
        <v>0</v>
      </c>
      <c r="T325" s="29">
        <f t="shared" si="177"/>
        <v>2</v>
      </c>
      <c r="U325" s="29">
        <v>0</v>
      </c>
      <c r="V325" s="29">
        <v>0</v>
      </c>
      <c r="W325" s="105">
        <v>0</v>
      </c>
      <c r="X325" s="54">
        <f t="shared" si="168"/>
        <v>0</v>
      </c>
      <c r="Y325" s="29">
        <v>0</v>
      </c>
      <c r="Z325" s="105">
        <v>0</v>
      </c>
      <c r="AA325" s="54">
        <f t="shared" si="169"/>
        <v>0</v>
      </c>
      <c r="AB325" s="54">
        <v>1</v>
      </c>
      <c r="AC325" s="54">
        <v>0</v>
      </c>
      <c r="AD325" s="54">
        <v>0</v>
      </c>
      <c r="AE325" s="54">
        <v>0</v>
      </c>
      <c r="AF325" s="54">
        <v>0</v>
      </c>
      <c r="AG325" s="54"/>
      <c r="AH325" s="14">
        <v>0</v>
      </c>
      <c r="AI325" s="14">
        <v>0</v>
      </c>
      <c r="AJ325" s="54">
        <f t="shared" si="193"/>
        <v>0</v>
      </c>
      <c r="AK325" s="54">
        <f t="shared" si="179"/>
        <v>1</v>
      </c>
      <c r="AL325" s="54">
        <f t="shared" si="180"/>
        <v>0</v>
      </c>
      <c r="AM325" s="54">
        <f t="shared" si="181"/>
        <v>1</v>
      </c>
      <c r="AN325" s="54"/>
      <c r="AO325" s="54"/>
      <c r="AP325" s="54">
        <f t="shared" si="186"/>
        <v>0</v>
      </c>
      <c r="AQ325" s="54"/>
      <c r="AR325" s="54"/>
      <c r="AS325" s="54"/>
      <c r="AT325" s="54"/>
      <c r="AU325" s="101"/>
      <c r="AV325" s="101"/>
      <c r="AW325" s="54"/>
      <c r="AX325" s="54"/>
      <c r="AY325" s="54">
        <f t="shared" si="170"/>
        <v>0</v>
      </c>
      <c r="AZ325" s="54"/>
      <c r="BA325" s="54"/>
      <c r="BB325" s="54"/>
      <c r="BC325" s="54"/>
      <c r="BD325" s="54"/>
      <c r="BE325" s="106">
        <f t="shared" si="155"/>
        <v>0</v>
      </c>
      <c r="BF325" s="106">
        <f t="shared" si="156"/>
        <v>0</v>
      </c>
      <c r="BG325" s="106">
        <f t="shared" si="157"/>
        <v>0</v>
      </c>
      <c r="BH325" s="106">
        <f t="shared" si="158"/>
        <v>0</v>
      </c>
      <c r="BI325" s="106">
        <f t="shared" si="159"/>
        <v>1</v>
      </c>
      <c r="BJ325" s="106">
        <f t="shared" si="160"/>
        <v>0</v>
      </c>
      <c r="BK325" s="106">
        <f t="shared" si="161"/>
        <v>0</v>
      </c>
      <c r="BL325" s="106">
        <f t="shared" si="162"/>
        <v>0</v>
      </c>
      <c r="BM325" s="106">
        <f t="shared" si="163"/>
        <v>0</v>
      </c>
      <c r="BN325" s="106">
        <f t="shared" si="163"/>
        <v>0</v>
      </c>
      <c r="BO325" s="106">
        <f t="shared" si="164"/>
        <v>0</v>
      </c>
      <c r="BP325" s="106">
        <f t="shared" si="165"/>
        <v>1</v>
      </c>
      <c r="BQ325" s="106">
        <f t="shared" si="166"/>
        <v>0</v>
      </c>
      <c r="BR325" s="106">
        <f t="shared" si="167"/>
        <v>1</v>
      </c>
      <c r="BS325" s="54">
        <v>0</v>
      </c>
      <c r="BT325" s="54">
        <v>0</v>
      </c>
      <c r="BU325" s="54">
        <v>0</v>
      </c>
      <c r="BV325" s="54">
        <f t="shared" si="150"/>
        <v>0</v>
      </c>
      <c r="BW325" s="54">
        <v>0.54</v>
      </c>
      <c r="BX325" s="54">
        <v>0</v>
      </c>
      <c r="BY325" s="54">
        <v>0</v>
      </c>
      <c r="BZ325" s="54">
        <v>0</v>
      </c>
      <c r="CA325" s="54">
        <v>0</v>
      </c>
      <c r="CB325" s="54">
        <v>0</v>
      </c>
      <c r="CC325" s="54">
        <f t="shared" si="182"/>
        <v>0.54</v>
      </c>
      <c r="CD325" s="54">
        <f t="shared" si="183"/>
        <v>0</v>
      </c>
      <c r="CE325" s="54">
        <f t="shared" si="184"/>
        <v>0.54</v>
      </c>
      <c r="CF325" s="44" t="s">
        <v>71</v>
      </c>
      <c r="CG325" s="63" t="s">
        <v>33</v>
      </c>
    </row>
    <row r="326" spans="1:85" ht="31.5">
      <c r="A326" s="14">
        <v>31</v>
      </c>
      <c r="B326" s="79" t="s">
        <v>863</v>
      </c>
      <c r="C326" s="120" t="s">
        <v>796</v>
      </c>
      <c r="D326" s="2" t="s">
        <v>27</v>
      </c>
      <c r="E326" s="4" t="s">
        <v>332</v>
      </c>
      <c r="F326" s="4" t="s">
        <v>329</v>
      </c>
      <c r="G326" s="4" t="s">
        <v>331</v>
      </c>
      <c r="H326" s="15">
        <v>2</v>
      </c>
      <c r="I326" s="54">
        <v>4.9800000000000004</v>
      </c>
      <c r="J326" s="54">
        <v>0</v>
      </c>
      <c r="K326" s="29">
        <f t="shared" si="185"/>
        <v>4.9800000000000004</v>
      </c>
      <c r="L326" s="68" t="s">
        <v>30</v>
      </c>
      <c r="M326" s="15" t="s">
        <v>35</v>
      </c>
      <c r="N326" s="54" t="e">
        <f>IF(#REF!=0,"2018-19","2019-20")</f>
        <v>#REF!</v>
      </c>
      <c r="O326" s="54">
        <v>4.4399999999999995</v>
      </c>
      <c r="P326" s="54">
        <v>0</v>
      </c>
      <c r="Q326" s="29">
        <f t="shared" si="171"/>
        <v>4.4399999999999995</v>
      </c>
      <c r="R326" s="29">
        <f t="shared" si="189"/>
        <v>0.54000000000000092</v>
      </c>
      <c r="S326" s="29">
        <f t="shared" si="189"/>
        <v>0</v>
      </c>
      <c r="T326" s="29">
        <f t="shared" si="177"/>
        <v>0.54000000000000092</v>
      </c>
      <c r="U326" s="56">
        <v>0</v>
      </c>
      <c r="V326" s="54">
        <v>7.9936057773011273E-16</v>
      </c>
      <c r="W326" s="106">
        <v>8.8817841970012528E-17</v>
      </c>
      <c r="X326" s="54">
        <f t="shared" si="168"/>
        <v>8.8817841970012523E-16</v>
      </c>
      <c r="Y326" s="54">
        <v>7.9936057773011273E-16</v>
      </c>
      <c r="Z326" s="106">
        <v>8.8817841970012528E-17</v>
      </c>
      <c r="AA326" s="54">
        <f t="shared" si="169"/>
        <v>8.8817841970012523E-16</v>
      </c>
      <c r="AB326" s="14">
        <v>0</v>
      </c>
      <c r="AC326" s="14">
        <v>0</v>
      </c>
      <c r="AD326" s="14">
        <v>0</v>
      </c>
      <c r="AE326" s="14">
        <v>0.49</v>
      </c>
      <c r="AF326" s="14">
        <v>0.05</v>
      </c>
      <c r="AG326" s="14"/>
      <c r="AH326" s="14">
        <v>0</v>
      </c>
      <c r="AI326" s="14">
        <v>0</v>
      </c>
      <c r="AJ326" s="54">
        <f t="shared" si="193"/>
        <v>0</v>
      </c>
      <c r="AK326" s="54">
        <f t="shared" si="179"/>
        <v>0.49000000000000077</v>
      </c>
      <c r="AL326" s="54">
        <f t="shared" si="180"/>
        <v>5.0000000000000093E-2</v>
      </c>
      <c r="AM326" s="54">
        <f t="shared" si="181"/>
        <v>0.54000000000000081</v>
      </c>
      <c r="AN326" s="54"/>
      <c r="AO326" s="54"/>
      <c r="AP326" s="54">
        <f t="shared" si="186"/>
        <v>0</v>
      </c>
      <c r="AQ326" s="54"/>
      <c r="AR326" s="54"/>
      <c r="AS326" s="54"/>
      <c r="AT326" s="54"/>
      <c r="AU326" s="101"/>
      <c r="AV326" s="101"/>
      <c r="AW326" s="54"/>
      <c r="AX326" s="54"/>
      <c r="AY326" s="54">
        <f t="shared" si="170"/>
        <v>0</v>
      </c>
      <c r="AZ326" s="54"/>
      <c r="BA326" s="54"/>
      <c r="BB326" s="54"/>
      <c r="BC326" s="54"/>
      <c r="BD326" s="54"/>
      <c r="BE326" s="106">
        <f t="shared" si="155"/>
        <v>7.9936057773011273E-16</v>
      </c>
      <c r="BF326" s="106">
        <f t="shared" si="156"/>
        <v>8.8817841970012528E-17</v>
      </c>
      <c r="BG326" s="106">
        <f t="shared" si="157"/>
        <v>8.8817841970012523E-16</v>
      </c>
      <c r="BH326" s="106">
        <f t="shared" si="158"/>
        <v>0</v>
      </c>
      <c r="BI326" s="106">
        <f t="shared" si="159"/>
        <v>0</v>
      </c>
      <c r="BJ326" s="106">
        <f t="shared" si="160"/>
        <v>0</v>
      </c>
      <c r="BK326" s="106">
        <f t="shared" si="161"/>
        <v>0</v>
      </c>
      <c r="BL326" s="106">
        <f t="shared" si="162"/>
        <v>0</v>
      </c>
      <c r="BM326" s="106">
        <f t="shared" si="163"/>
        <v>0.49</v>
      </c>
      <c r="BN326" s="106">
        <f t="shared" si="163"/>
        <v>0.05</v>
      </c>
      <c r="BO326" s="106">
        <f t="shared" si="164"/>
        <v>0.54</v>
      </c>
      <c r="BP326" s="106">
        <f t="shared" si="165"/>
        <v>0.49000000000000077</v>
      </c>
      <c r="BQ326" s="106">
        <f t="shared" si="166"/>
        <v>5.0000000000000093E-2</v>
      </c>
      <c r="BR326" s="106">
        <f t="shared" si="167"/>
        <v>0.54000000000000081</v>
      </c>
      <c r="BS326" s="14">
        <v>0</v>
      </c>
      <c r="BT326" s="14">
        <v>0</v>
      </c>
      <c r="BU326" s="14">
        <v>0</v>
      </c>
      <c r="BV326" s="14">
        <f t="shared" si="150"/>
        <v>0</v>
      </c>
      <c r="BW326" s="14">
        <v>0</v>
      </c>
      <c r="BX326" s="14">
        <v>0</v>
      </c>
      <c r="BY326" s="14">
        <v>0</v>
      </c>
      <c r="BZ326" s="14">
        <v>0.28999999999999998</v>
      </c>
      <c r="CA326" s="14">
        <v>0</v>
      </c>
      <c r="CB326" s="14">
        <v>0</v>
      </c>
      <c r="CC326" s="54">
        <f t="shared" si="182"/>
        <v>0.28999999999999998</v>
      </c>
      <c r="CD326" s="54">
        <f t="shared" si="183"/>
        <v>0</v>
      </c>
      <c r="CE326" s="54">
        <f t="shared" si="184"/>
        <v>0.28999999999999998</v>
      </c>
      <c r="CF326" s="86"/>
      <c r="CG326" s="70" t="s">
        <v>814</v>
      </c>
    </row>
    <row r="327" spans="1:85" ht="31.5">
      <c r="A327" s="14">
        <v>20</v>
      </c>
      <c r="B327" s="27" t="s">
        <v>359</v>
      </c>
      <c r="C327" s="120" t="s">
        <v>796</v>
      </c>
      <c r="D327" s="2" t="s">
        <v>27</v>
      </c>
      <c r="E327" s="4" t="s">
        <v>332</v>
      </c>
      <c r="F327" s="4" t="s">
        <v>329</v>
      </c>
      <c r="G327" s="4" t="s">
        <v>331</v>
      </c>
      <c r="H327" s="29">
        <v>2</v>
      </c>
      <c r="I327" s="29">
        <v>5.37</v>
      </c>
      <c r="J327" s="29">
        <v>1.3099999999999996</v>
      </c>
      <c r="K327" s="29">
        <f t="shared" si="185"/>
        <v>6.68</v>
      </c>
      <c r="L327" s="40" t="s">
        <v>30</v>
      </c>
      <c r="M327" s="40" t="s">
        <v>48</v>
      </c>
      <c r="N327" s="48" t="s">
        <v>58</v>
      </c>
      <c r="O327" s="29">
        <v>4.4799999999999995</v>
      </c>
      <c r="P327" s="29">
        <v>0</v>
      </c>
      <c r="Q327" s="29">
        <f t="shared" si="171"/>
        <v>4.4799999999999995</v>
      </c>
      <c r="R327" s="29">
        <f t="shared" si="189"/>
        <v>0.89000000000000057</v>
      </c>
      <c r="S327" s="29">
        <f t="shared" si="189"/>
        <v>1.3099999999999996</v>
      </c>
      <c r="T327" s="29">
        <f t="shared" si="177"/>
        <v>2.2000000000000002</v>
      </c>
      <c r="U327" s="29">
        <v>1.3099999999999996</v>
      </c>
      <c r="V327" s="29">
        <v>0</v>
      </c>
      <c r="W327" s="105">
        <v>0</v>
      </c>
      <c r="X327" s="54">
        <f t="shared" si="168"/>
        <v>0</v>
      </c>
      <c r="Y327" s="29">
        <v>0</v>
      </c>
      <c r="Z327" s="105">
        <v>0</v>
      </c>
      <c r="AA327" s="54">
        <f t="shared" si="169"/>
        <v>0</v>
      </c>
      <c r="AB327" s="54">
        <v>0</v>
      </c>
      <c r="AC327" s="54">
        <v>0.33</v>
      </c>
      <c r="AD327" s="54">
        <v>0.04</v>
      </c>
      <c r="AE327" s="54">
        <v>0.47</v>
      </c>
      <c r="AF327" s="54">
        <v>0.05</v>
      </c>
      <c r="AG327" s="54"/>
      <c r="AH327" s="14">
        <v>0</v>
      </c>
      <c r="AI327" s="14">
        <v>0</v>
      </c>
      <c r="AJ327" s="54">
        <f t="shared" si="193"/>
        <v>0</v>
      </c>
      <c r="AK327" s="54">
        <f t="shared" si="179"/>
        <v>0.8</v>
      </c>
      <c r="AL327" s="54">
        <f t="shared" si="180"/>
        <v>0.09</v>
      </c>
      <c r="AM327" s="54">
        <f t="shared" si="181"/>
        <v>0.89</v>
      </c>
      <c r="AN327" s="54"/>
      <c r="AO327" s="54"/>
      <c r="AP327" s="54">
        <f t="shared" si="186"/>
        <v>0</v>
      </c>
      <c r="AQ327" s="54"/>
      <c r="AR327" s="54"/>
      <c r="AS327" s="54"/>
      <c r="AT327" s="54"/>
      <c r="AU327" s="101"/>
      <c r="AV327" s="101"/>
      <c r="AW327" s="54"/>
      <c r="AX327" s="54"/>
      <c r="AY327" s="54">
        <f t="shared" si="170"/>
        <v>0</v>
      </c>
      <c r="AZ327" s="54"/>
      <c r="BA327" s="54"/>
      <c r="BB327" s="54"/>
      <c r="BC327" s="54"/>
      <c r="BD327" s="54"/>
      <c r="BE327" s="106">
        <f t="shared" si="155"/>
        <v>0</v>
      </c>
      <c r="BF327" s="106">
        <f t="shared" si="156"/>
        <v>0</v>
      </c>
      <c r="BG327" s="106">
        <f t="shared" si="157"/>
        <v>0</v>
      </c>
      <c r="BH327" s="106">
        <f t="shared" si="158"/>
        <v>0</v>
      </c>
      <c r="BI327" s="106">
        <f t="shared" si="159"/>
        <v>0</v>
      </c>
      <c r="BJ327" s="106">
        <f t="shared" si="160"/>
        <v>0.33</v>
      </c>
      <c r="BK327" s="106">
        <f t="shared" si="161"/>
        <v>0.04</v>
      </c>
      <c r="BL327" s="106">
        <f t="shared" si="162"/>
        <v>0.37</v>
      </c>
      <c r="BM327" s="106">
        <f t="shared" si="163"/>
        <v>0.47</v>
      </c>
      <c r="BN327" s="106">
        <f t="shared" si="163"/>
        <v>0.05</v>
      </c>
      <c r="BO327" s="106">
        <f t="shared" si="164"/>
        <v>0.52</v>
      </c>
      <c r="BP327" s="106">
        <f t="shared" si="165"/>
        <v>0.8</v>
      </c>
      <c r="BQ327" s="106">
        <f t="shared" si="166"/>
        <v>0.09</v>
      </c>
      <c r="BR327" s="106">
        <f t="shared" si="167"/>
        <v>0.89</v>
      </c>
      <c r="BS327" s="54">
        <v>0</v>
      </c>
      <c r="BT327" s="54">
        <v>0</v>
      </c>
      <c r="BU327" s="54">
        <v>0</v>
      </c>
      <c r="BV327" s="54">
        <f t="shared" si="150"/>
        <v>0</v>
      </c>
      <c r="BW327" s="54">
        <v>0</v>
      </c>
      <c r="BX327" s="54">
        <v>0.33</v>
      </c>
      <c r="BY327" s="54">
        <v>0.04</v>
      </c>
      <c r="BZ327" s="54">
        <v>0.47</v>
      </c>
      <c r="CA327" s="54">
        <v>0</v>
      </c>
      <c r="CB327" s="54">
        <v>0</v>
      </c>
      <c r="CC327" s="54">
        <f t="shared" si="182"/>
        <v>0.8</v>
      </c>
      <c r="CD327" s="54">
        <v>0</v>
      </c>
      <c r="CE327" s="54">
        <f t="shared" si="184"/>
        <v>0.8</v>
      </c>
      <c r="CF327" s="45"/>
      <c r="CG327" s="63" t="s">
        <v>33</v>
      </c>
    </row>
    <row r="328" spans="1:85" ht="31.5">
      <c r="A328" s="14">
        <v>21</v>
      </c>
      <c r="B328" s="27" t="s">
        <v>360</v>
      </c>
      <c r="C328" s="120" t="s">
        <v>796</v>
      </c>
      <c r="D328" s="2" t="s">
        <v>27</v>
      </c>
      <c r="E328" s="4" t="s">
        <v>332</v>
      </c>
      <c r="F328" s="4" t="s">
        <v>329</v>
      </c>
      <c r="G328" s="4" t="s">
        <v>345</v>
      </c>
      <c r="H328" s="29">
        <v>2.5</v>
      </c>
      <c r="I328" s="29">
        <v>4.9800000000000004</v>
      </c>
      <c r="J328" s="29">
        <v>0</v>
      </c>
      <c r="K328" s="29">
        <f t="shared" si="185"/>
        <v>4.9800000000000004</v>
      </c>
      <c r="L328" s="40" t="s">
        <v>30</v>
      </c>
      <c r="M328" s="40" t="s">
        <v>35</v>
      </c>
      <c r="N328" s="48" t="e">
        <f>IF(#REF!=0,"2018-19","2019-20")</f>
        <v>#REF!</v>
      </c>
      <c r="O328" s="29">
        <v>2.09</v>
      </c>
      <c r="P328" s="29">
        <v>0</v>
      </c>
      <c r="Q328" s="29">
        <f t="shared" si="171"/>
        <v>2.09</v>
      </c>
      <c r="R328" s="29">
        <f t="shared" si="189"/>
        <v>2.8900000000000006</v>
      </c>
      <c r="S328" s="29">
        <f t="shared" si="189"/>
        <v>0</v>
      </c>
      <c r="T328" s="29">
        <f t="shared" si="177"/>
        <v>2.8900000000000006</v>
      </c>
      <c r="U328" s="29">
        <v>0</v>
      </c>
      <c r="V328" s="29">
        <v>0.9</v>
      </c>
      <c r="W328" s="105">
        <v>0.1</v>
      </c>
      <c r="X328" s="54">
        <f t="shared" si="168"/>
        <v>1</v>
      </c>
      <c r="Y328" s="29">
        <v>0.9</v>
      </c>
      <c r="Z328" s="105">
        <v>0.1</v>
      </c>
      <c r="AA328" s="54">
        <f t="shared" si="169"/>
        <v>1</v>
      </c>
      <c r="AB328" s="54">
        <v>0</v>
      </c>
      <c r="AC328" s="54">
        <v>0</v>
      </c>
      <c r="AD328" s="54">
        <v>0</v>
      </c>
      <c r="AE328" s="54">
        <v>0.22</v>
      </c>
      <c r="AF328" s="54">
        <v>0.02</v>
      </c>
      <c r="AG328" s="54"/>
      <c r="AH328" s="14">
        <v>0</v>
      </c>
      <c r="AI328" s="14">
        <v>0</v>
      </c>
      <c r="AJ328" s="54">
        <f t="shared" si="193"/>
        <v>0</v>
      </c>
      <c r="AK328" s="54">
        <f t="shared" si="179"/>
        <v>1.1200000000000001</v>
      </c>
      <c r="AL328" s="54">
        <f t="shared" si="180"/>
        <v>0.12000000000000001</v>
      </c>
      <c r="AM328" s="54">
        <f t="shared" si="181"/>
        <v>1.2400000000000002</v>
      </c>
      <c r="AN328" s="54"/>
      <c r="AO328" s="54"/>
      <c r="AP328" s="54">
        <f t="shared" si="186"/>
        <v>0</v>
      </c>
      <c r="AQ328" s="54"/>
      <c r="AR328" s="54"/>
      <c r="AS328" s="54"/>
      <c r="AT328" s="54"/>
      <c r="AU328" s="101"/>
      <c r="AV328" s="101"/>
      <c r="AW328" s="54"/>
      <c r="AX328" s="54"/>
      <c r="AY328" s="54">
        <f t="shared" si="170"/>
        <v>0</v>
      </c>
      <c r="AZ328" s="54"/>
      <c r="BA328" s="54"/>
      <c r="BB328" s="54"/>
      <c r="BC328" s="54"/>
      <c r="BD328" s="54"/>
      <c r="BE328" s="106">
        <f t="shared" si="155"/>
        <v>0.9</v>
      </c>
      <c r="BF328" s="106">
        <f t="shared" si="156"/>
        <v>0.1</v>
      </c>
      <c r="BG328" s="106">
        <f t="shared" si="157"/>
        <v>1</v>
      </c>
      <c r="BH328" s="106">
        <f t="shared" si="158"/>
        <v>0</v>
      </c>
      <c r="BI328" s="106">
        <f t="shared" si="159"/>
        <v>0</v>
      </c>
      <c r="BJ328" s="106">
        <f t="shared" si="160"/>
        <v>0</v>
      </c>
      <c r="BK328" s="106">
        <f t="shared" si="161"/>
        <v>0</v>
      </c>
      <c r="BL328" s="106">
        <f t="shared" si="162"/>
        <v>0</v>
      </c>
      <c r="BM328" s="106">
        <f t="shared" si="163"/>
        <v>0.22</v>
      </c>
      <c r="BN328" s="106">
        <f t="shared" si="163"/>
        <v>0.02</v>
      </c>
      <c r="BO328" s="106">
        <f t="shared" si="164"/>
        <v>0.24</v>
      </c>
      <c r="BP328" s="106">
        <f t="shared" si="165"/>
        <v>1.1200000000000001</v>
      </c>
      <c r="BQ328" s="106">
        <f t="shared" si="166"/>
        <v>0.12000000000000001</v>
      </c>
      <c r="BR328" s="106">
        <f t="shared" si="167"/>
        <v>1.2400000000000002</v>
      </c>
      <c r="BS328" s="54">
        <v>0</v>
      </c>
      <c r="BT328" s="54">
        <v>0.9</v>
      </c>
      <c r="BU328" s="54">
        <v>0.1</v>
      </c>
      <c r="BV328" s="54">
        <f t="shared" si="150"/>
        <v>1</v>
      </c>
      <c r="BW328" s="54">
        <v>0</v>
      </c>
      <c r="BX328" s="54">
        <v>0</v>
      </c>
      <c r="BY328" s="54">
        <v>0</v>
      </c>
      <c r="BZ328" s="54">
        <v>0.22</v>
      </c>
      <c r="CA328" s="54">
        <v>0</v>
      </c>
      <c r="CB328" s="54">
        <v>0</v>
      </c>
      <c r="CC328" s="54">
        <f t="shared" si="182"/>
        <v>1.1200000000000001</v>
      </c>
      <c r="CD328" s="54">
        <f t="shared" si="183"/>
        <v>0.1</v>
      </c>
      <c r="CE328" s="54">
        <f t="shared" si="184"/>
        <v>1.2200000000000002</v>
      </c>
      <c r="CF328" s="44" t="s">
        <v>71</v>
      </c>
      <c r="CG328" s="63" t="s">
        <v>33</v>
      </c>
    </row>
    <row r="329" spans="1:85" ht="47.25">
      <c r="A329" s="14">
        <v>22</v>
      </c>
      <c r="B329" s="27" t="s">
        <v>361</v>
      </c>
      <c r="C329" s="120" t="s">
        <v>796</v>
      </c>
      <c r="D329" s="2" t="s">
        <v>27</v>
      </c>
      <c r="E329" s="4" t="s">
        <v>332</v>
      </c>
      <c r="F329" s="4" t="s">
        <v>329</v>
      </c>
      <c r="G329" s="4" t="s">
        <v>345</v>
      </c>
      <c r="H329" s="29">
        <v>2.5</v>
      </c>
      <c r="I329" s="29">
        <v>4.96</v>
      </c>
      <c r="J329" s="29">
        <v>0</v>
      </c>
      <c r="K329" s="29">
        <f t="shared" si="185"/>
        <v>4.96</v>
      </c>
      <c r="L329" s="40" t="s">
        <v>30</v>
      </c>
      <c r="M329" s="40" t="s">
        <v>35</v>
      </c>
      <c r="N329" s="48" t="e">
        <f>IF(#REF!=0,"2018-19","2019-20")</f>
        <v>#REF!</v>
      </c>
      <c r="O329" s="29">
        <v>2.1100000000000003</v>
      </c>
      <c r="P329" s="29">
        <v>0</v>
      </c>
      <c r="Q329" s="29">
        <f t="shared" si="171"/>
        <v>2.1100000000000003</v>
      </c>
      <c r="R329" s="29">
        <f t="shared" si="189"/>
        <v>2.8499999999999996</v>
      </c>
      <c r="S329" s="29">
        <f t="shared" si="189"/>
        <v>0</v>
      </c>
      <c r="T329" s="29">
        <f t="shared" si="177"/>
        <v>2.8499999999999996</v>
      </c>
      <c r="U329" s="29">
        <v>0</v>
      </c>
      <c r="V329" s="29">
        <v>0.9</v>
      </c>
      <c r="W329" s="105">
        <v>0.1</v>
      </c>
      <c r="X329" s="54">
        <f t="shared" si="168"/>
        <v>1</v>
      </c>
      <c r="Y329" s="29">
        <v>0.9</v>
      </c>
      <c r="Z329" s="105">
        <v>0.1</v>
      </c>
      <c r="AA329" s="54">
        <f t="shared" si="169"/>
        <v>1</v>
      </c>
      <c r="AB329" s="54">
        <v>0</v>
      </c>
      <c r="AC329" s="54">
        <v>0</v>
      </c>
      <c r="AD329" s="54">
        <v>0</v>
      </c>
      <c r="AE329" s="54">
        <v>0.15</v>
      </c>
      <c r="AF329" s="54">
        <v>0.02</v>
      </c>
      <c r="AG329" s="54"/>
      <c r="AH329" s="14">
        <v>0</v>
      </c>
      <c r="AI329" s="14">
        <v>0</v>
      </c>
      <c r="AJ329" s="54">
        <f t="shared" si="193"/>
        <v>0</v>
      </c>
      <c r="AK329" s="54">
        <f t="shared" si="179"/>
        <v>1.05</v>
      </c>
      <c r="AL329" s="54">
        <f t="shared" si="180"/>
        <v>0.12000000000000001</v>
      </c>
      <c r="AM329" s="54">
        <f t="shared" si="181"/>
        <v>1.1700000000000002</v>
      </c>
      <c r="AN329" s="54"/>
      <c r="AO329" s="54"/>
      <c r="AP329" s="54">
        <f t="shared" si="186"/>
        <v>0</v>
      </c>
      <c r="AQ329" s="54"/>
      <c r="AR329" s="54"/>
      <c r="AS329" s="54"/>
      <c r="AT329" s="54"/>
      <c r="AU329" s="101"/>
      <c r="AV329" s="101"/>
      <c r="AW329" s="54"/>
      <c r="AX329" s="54"/>
      <c r="AY329" s="54">
        <f t="shared" si="170"/>
        <v>0</v>
      </c>
      <c r="AZ329" s="54"/>
      <c r="BA329" s="54"/>
      <c r="BB329" s="54"/>
      <c r="BC329" s="54"/>
      <c r="BD329" s="54"/>
      <c r="BE329" s="106">
        <f t="shared" ref="BE329:BE392" si="194">Y329+AI329-AN329+AW329</f>
        <v>0.9</v>
      </c>
      <c r="BF329" s="106">
        <f t="shared" ref="BF329:BF392" si="195">Z329-AO329+AX329</f>
        <v>0.1</v>
      </c>
      <c r="BG329" s="106">
        <f t="shared" ref="BG329:BG392" si="196">BE329+BF329</f>
        <v>1</v>
      </c>
      <c r="BH329" s="106">
        <f t="shared" ref="BH329:BH392" si="197">AG329</f>
        <v>0</v>
      </c>
      <c r="BI329" s="106">
        <f t="shared" ref="BI329:BI392" si="198">AB329-AQ329+AZ329</f>
        <v>0</v>
      </c>
      <c r="BJ329" s="106">
        <f t="shared" ref="BJ329:BJ392" si="199">AC329+AH329-AR329+BA329</f>
        <v>0</v>
      </c>
      <c r="BK329" s="106">
        <f t="shared" ref="BK329:BK392" si="200">AD329-AS329+BB329</f>
        <v>0</v>
      </c>
      <c r="BL329" s="106">
        <f t="shared" ref="BL329:BL392" si="201">BJ329+BK329</f>
        <v>0</v>
      </c>
      <c r="BM329" s="106">
        <f t="shared" ref="BM329:BN392" si="202">AE329-AT329+BC329</f>
        <v>0.15</v>
      </c>
      <c r="BN329" s="106">
        <f t="shared" si="202"/>
        <v>0.02</v>
      </c>
      <c r="BO329" s="106">
        <f t="shared" ref="BO329:BO392" si="203">BM329+BN329</f>
        <v>0.16999999999999998</v>
      </c>
      <c r="BP329" s="106">
        <f t="shared" ref="BP329:BP392" si="204">BE329+BH329+BI329+BJ329+BM329</f>
        <v>1.05</v>
      </c>
      <c r="BQ329" s="106">
        <f t="shared" ref="BQ329:BQ392" si="205">BF329+BK329+BN329</f>
        <v>0.12000000000000001</v>
      </c>
      <c r="BR329" s="106">
        <f t="shared" ref="BR329:BR392" si="206">BP329+BQ329</f>
        <v>1.1700000000000002</v>
      </c>
      <c r="BS329" s="54">
        <v>0</v>
      </c>
      <c r="BT329" s="54">
        <v>0.9</v>
      </c>
      <c r="BU329" s="54">
        <v>0.1</v>
      </c>
      <c r="BV329" s="54">
        <f t="shared" si="150"/>
        <v>1</v>
      </c>
      <c r="BW329" s="54">
        <v>0</v>
      </c>
      <c r="BX329" s="54">
        <v>0</v>
      </c>
      <c r="BY329" s="54">
        <v>0</v>
      </c>
      <c r="BZ329" s="54">
        <v>0.15</v>
      </c>
      <c r="CA329" s="54">
        <v>0</v>
      </c>
      <c r="CB329" s="54">
        <v>0</v>
      </c>
      <c r="CC329" s="54">
        <f t="shared" si="182"/>
        <v>1.05</v>
      </c>
      <c r="CD329" s="54">
        <f t="shared" si="183"/>
        <v>0.1</v>
      </c>
      <c r="CE329" s="54">
        <f t="shared" si="184"/>
        <v>1.1500000000000001</v>
      </c>
      <c r="CF329" s="44" t="s">
        <v>71</v>
      </c>
      <c r="CG329" s="63" t="s">
        <v>33</v>
      </c>
    </row>
    <row r="330" spans="1:85" ht="18.75">
      <c r="A330" s="14">
        <v>35</v>
      </c>
      <c r="B330" s="79" t="s">
        <v>864</v>
      </c>
      <c r="C330" s="120" t="s">
        <v>796</v>
      </c>
      <c r="D330" s="2" t="s">
        <v>27</v>
      </c>
      <c r="E330" s="4" t="s">
        <v>332</v>
      </c>
      <c r="F330" s="4" t="s">
        <v>329</v>
      </c>
      <c r="G330" s="4" t="s">
        <v>330</v>
      </c>
      <c r="H330" s="15">
        <v>1.5</v>
      </c>
      <c r="I330" s="54">
        <v>2.98</v>
      </c>
      <c r="J330" s="54">
        <v>0</v>
      </c>
      <c r="K330" s="29">
        <f t="shared" si="185"/>
        <v>2.98</v>
      </c>
      <c r="L330" s="68" t="s">
        <v>30</v>
      </c>
      <c r="M330" s="15" t="s">
        <v>66</v>
      </c>
      <c r="N330" s="54" t="e">
        <f>IF(#REF!=0,"2018-19","2019-20")</f>
        <v>#REF!</v>
      </c>
      <c r="O330" s="54">
        <v>1.23</v>
      </c>
      <c r="P330" s="54">
        <v>0</v>
      </c>
      <c r="Q330" s="29">
        <f t="shared" si="171"/>
        <v>1.23</v>
      </c>
      <c r="R330" s="29">
        <f t="shared" si="189"/>
        <v>1.75</v>
      </c>
      <c r="S330" s="29">
        <f t="shared" si="189"/>
        <v>0</v>
      </c>
      <c r="T330" s="29">
        <f t="shared" si="177"/>
        <v>1.75</v>
      </c>
      <c r="U330" s="56">
        <v>0</v>
      </c>
      <c r="V330" s="54">
        <v>0</v>
      </c>
      <c r="W330" s="106">
        <v>0</v>
      </c>
      <c r="X330" s="54">
        <f t="shared" ref="X330:X393" si="207">V330+W330</f>
        <v>0</v>
      </c>
      <c r="Y330" s="54">
        <v>0</v>
      </c>
      <c r="Z330" s="106">
        <v>0</v>
      </c>
      <c r="AA330" s="54">
        <f t="shared" ref="AA330:AA393" si="208">Y330+Z330</f>
        <v>0</v>
      </c>
      <c r="AB330" s="14">
        <v>1.75</v>
      </c>
      <c r="AC330" s="14">
        <v>0</v>
      </c>
      <c r="AD330" s="14">
        <v>0</v>
      </c>
      <c r="AE330" s="14">
        <v>0</v>
      </c>
      <c r="AF330" s="14">
        <v>0</v>
      </c>
      <c r="AG330" s="14"/>
      <c r="AH330" s="14">
        <v>0</v>
      </c>
      <c r="AI330" s="14">
        <v>0</v>
      </c>
      <c r="AJ330" s="54">
        <f t="shared" si="193"/>
        <v>0</v>
      </c>
      <c r="AK330" s="54">
        <f t="shared" si="179"/>
        <v>1.75</v>
      </c>
      <c r="AL330" s="54">
        <f t="shared" si="180"/>
        <v>0</v>
      </c>
      <c r="AM330" s="54">
        <f t="shared" si="181"/>
        <v>1.75</v>
      </c>
      <c r="AN330" s="54"/>
      <c r="AO330" s="54"/>
      <c r="AP330" s="54">
        <f t="shared" si="186"/>
        <v>0</v>
      </c>
      <c r="AQ330" s="54"/>
      <c r="AR330" s="54"/>
      <c r="AS330" s="54"/>
      <c r="AT330" s="54"/>
      <c r="AU330" s="101"/>
      <c r="AV330" s="101"/>
      <c r="AW330" s="54"/>
      <c r="AX330" s="54"/>
      <c r="AY330" s="54">
        <f t="shared" ref="AY330:AY393" si="209">AW330+AX330</f>
        <v>0</v>
      </c>
      <c r="AZ330" s="54"/>
      <c r="BA330" s="54"/>
      <c r="BB330" s="54"/>
      <c r="BC330" s="54"/>
      <c r="BD330" s="54"/>
      <c r="BE330" s="106">
        <f t="shared" si="194"/>
        <v>0</v>
      </c>
      <c r="BF330" s="106">
        <f t="shared" si="195"/>
        <v>0</v>
      </c>
      <c r="BG330" s="106">
        <f t="shared" si="196"/>
        <v>0</v>
      </c>
      <c r="BH330" s="106">
        <f t="shared" si="197"/>
        <v>0</v>
      </c>
      <c r="BI330" s="106">
        <f t="shared" si="198"/>
        <v>1.75</v>
      </c>
      <c r="BJ330" s="106">
        <f t="shared" si="199"/>
        <v>0</v>
      </c>
      <c r="BK330" s="106">
        <f t="shared" si="200"/>
        <v>0</v>
      </c>
      <c r="BL330" s="106">
        <f t="shared" si="201"/>
        <v>0</v>
      </c>
      <c r="BM330" s="106">
        <f t="shared" si="202"/>
        <v>0</v>
      </c>
      <c r="BN330" s="106">
        <f t="shared" si="202"/>
        <v>0</v>
      </c>
      <c r="BO330" s="106">
        <f t="shared" si="203"/>
        <v>0</v>
      </c>
      <c r="BP330" s="106">
        <f t="shared" si="204"/>
        <v>1.75</v>
      </c>
      <c r="BQ330" s="106">
        <f t="shared" si="205"/>
        <v>0</v>
      </c>
      <c r="BR330" s="106">
        <f t="shared" si="206"/>
        <v>1.75</v>
      </c>
      <c r="BS330" s="14">
        <v>0</v>
      </c>
      <c r="BT330" s="14">
        <v>0</v>
      </c>
      <c r="BU330" s="14">
        <v>0</v>
      </c>
      <c r="BV330" s="14">
        <f t="shared" si="150"/>
        <v>0</v>
      </c>
      <c r="BW330" s="14">
        <v>1.43</v>
      </c>
      <c r="BX330" s="14">
        <v>0</v>
      </c>
      <c r="BY330" s="14">
        <v>0</v>
      </c>
      <c r="BZ330" s="14">
        <v>0</v>
      </c>
      <c r="CA330" s="14">
        <v>0</v>
      </c>
      <c r="CB330" s="14">
        <v>0</v>
      </c>
      <c r="CC330" s="54">
        <f t="shared" si="182"/>
        <v>1.43</v>
      </c>
      <c r="CD330" s="54">
        <f t="shared" si="183"/>
        <v>0</v>
      </c>
      <c r="CE330" s="54">
        <f t="shared" si="184"/>
        <v>1.43</v>
      </c>
      <c r="CF330" s="86"/>
      <c r="CG330" s="70" t="s">
        <v>814</v>
      </c>
    </row>
    <row r="331" spans="1:85" ht="39" customHeight="1">
      <c r="A331" s="14">
        <v>36</v>
      </c>
      <c r="B331" s="79" t="s">
        <v>865</v>
      </c>
      <c r="C331" s="120" t="s">
        <v>796</v>
      </c>
      <c r="D331" s="2" t="s">
        <v>27</v>
      </c>
      <c r="E331" s="4" t="s">
        <v>332</v>
      </c>
      <c r="F331" s="4" t="s">
        <v>329</v>
      </c>
      <c r="G331" s="4" t="s">
        <v>331</v>
      </c>
      <c r="H331" s="15">
        <v>2</v>
      </c>
      <c r="I331" s="54">
        <v>2.4</v>
      </c>
      <c r="J331" s="54">
        <v>0</v>
      </c>
      <c r="K331" s="29">
        <f t="shared" si="185"/>
        <v>2.4</v>
      </c>
      <c r="L331" s="68" t="s">
        <v>30</v>
      </c>
      <c r="M331" s="15" t="s">
        <v>66</v>
      </c>
      <c r="N331" s="54" t="e">
        <f>IF(#REF!=0,"2018-19","2019-20")</f>
        <v>#REF!</v>
      </c>
      <c r="O331" s="54">
        <v>1.35</v>
      </c>
      <c r="P331" s="54">
        <v>0</v>
      </c>
      <c r="Q331" s="29">
        <f t="shared" si="171"/>
        <v>1.35</v>
      </c>
      <c r="R331" s="29">
        <f t="shared" si="189"/>
        <v>1.0499999999999998</v>
      </c>
      <c r="S331" s="29">
        <f t="shared" si="189"/>
        <v>0</v>
      </c>
      <c r="T331" s="29">
        <f t="shared" si="177"/>
        <v>1.0499999999999998</v>
      </c>
      <c r="U331" s="56">
        <v>0</v>
      </c>
      <c r="V331" s="54">
        <v>-1.9984014443252818E-16</v>
      </c>
      <c r="W331" s="106">
        <v>-2.2204460492503132E-17</v>
      </c>
      <c r="X331" s="54">
        <f t="shared" si="207"/>
        <v>-2.2204460492503131E-16</v>
      </c>
      <c r="Y331" s="54">
        <v>-1.9984014443252818E-16</v>
      </c>
      <c r="Z331" s="106">
        <v>-2.2204460492503132E-17</v>
      </c>
      <c r="AA331" s="54">
        <f t="shared" si="208"/>
        <v>-2.2204460492503131E-16</v>
      </c>
      <c r="AB331" s="14">
        <v>1.05</v>
      </c>
      <c r="AC331" s="14">
        <v>0</v>
      </c>
      <c r="AD331" s="14">
        <v>0</v>
      </c>
      <c r="AE331" s="14">
        <v>0</v>
      </c>
      <c r="AF331" s="14">
        <v>0</v>
      </c>
      <c r="AG331" s="14"/>
      <c r="AH331" s="14">
        <v>0</v>
      </c>
      <c r="AI331" s="14">
        <v>0</v>
      </c>
      <c r="AJ331" s="54">
        <f t="shared" si="193"/>
        <v>0</v>
      </c>
      <c r="AK331" s="54">
        <f t="shared" si="179"/>
        <v>1.0499999999999998</v>
      </c>
      <c r="AL331" s="54">
        <f t="shared" si="180"/>
        <v>-2.2204460492503132E-17</v>
      </c>
      <c r="AM331" s="54">
        <f t="shared" si="181"/>
        <v>1.0499999999999998</v>
      </c>
      <c r="AN331" s="54"/>
      <c r="AO331" s="54"/>
      <c r="AP331" s="54">
        <f t="shared" si="186"/>
        <v>0</v>
      </c>
      <c r="AQ331" s="54"/>
      <c r="AR331" s="54"/>
      <c r="AS331" s="54"/>
      <c r="AT331" s="54"/>
      <c r="AU331" s="101"/>
      <c r="AV331" s="101"/>
      <c r="AW331" s="54"/>
      <c r="AX331" s="54"/>
      <c r="AY331" s="54">
        <f t="shared" si="209"/>
        <v>0</v>
      </c>
      <c r="AZ331" s="54"/>
      <c r="BA331" s="54"/>
      <c r="BB331" s="54"/>
      <c r="BC331" s="54"/>
      <c r="BD331" s="54"/>
      <c r="BE331" s="106">
        <f t="shared" si="194"/>
        <v>-1.9984014443252818E-16</v>
      </c>
      <c r="BF331" s="106">
        <f t="shared" si="195"/>
        <v>-2.2204460492503132E-17</v>
      </c>
      <c r="BG331" s="106">
        <f t="shared" si="196"/>
        <v>-2.2204460492503131E-16</v>
      </c>
      <c r="BH331" s="106">
        <f t="shared" si="197"/>
        <v>0</v>
      </c>
      <c r="BI331" s="106">
        <f t="shared" si="198"/>
        <v>1.05</v>
      </c>
      <c r="BJ331" s="106">
        <f t="shared" si="199"/>
        <v>0</v>
      </c>
      <c r="BK331" s="106">
        <f t="shared" si="200"/>
        <v>0</v>
      </c>
      <c r="BL331" s="106">
        <f t="shared" si="201"/>
        <v>0</v>
      </c>
      <c r="BM331" s="106">
        <f t="shared" si="202"/>
        <v>0</v>
      </c>
      <c r="BN331" s="106">
        <f t="shared" si="202"/>
        <v>0</v>
      </c>
      <c r="BO331" s="106">
        <f t="shared" si="203"/>
        <v>0</v>
      </c>
      <c r="BP331" s="106">
        <f t="shared" si="204"/>
        <v>1.0499999999999998</v>
      </c>
      <c r="BQ331" s="106">
        <f t="shared" si="205"/>
        <v>-2.2204460492503132E-17</v>
      </c>
      <c r="BR331" s="106">
        <f t="shared" si="206"/>
        <v>1.0499999999999998</v>
      </c>
      <c r="BS331" s="14">
        <v>0</v>
      </c>
      <c r="BT331" s="14">
        <v>0</v>
      </c>
      <c r="BU331" s="14">
        <v>0</v>
      </c>
      <c r="BV331" s="14">
        <f t="shared" si="150"/>
        <v>0</v>
      </c>
      <c r="BW331" s="14">
        <v>1.05</v>
      </c>
      <c r="BX331" s="14">
        <v>0</v>
      </c>
      <c r="BY331" s="14">
        <v>0</v>
      </c>
      <c r="BZ331" s="14">
        <v>0</v>
      </c>
      <c r="CA331" s="14">
        <v>0</v>
      </c>
      <c r="CB331" s="14">
        <v>0</v>
      </c>
      <c r="CC331" s="54">
        <f t="shared" si="182"/>
        <v>1.05</v>
      </c>
      <c r="CD331" s="54">
        <f t="shared" si="183"/>
        <v>0</v>
      </c>
      <c r="CE331" s="54">
        <f t="shared" si="184"/>
        <v>1.05</v>
      </c>
      <c r="CF331" s="86"/>
      <c r="CG331" s="70" t="s">
        <v>814</v>
      </c>
    </row>
    <row r="332" spans="1:85" ht="18.75">
      <c r="A332" s="14">
        <v>37</v>
      </c>
      <c r="B332" s="79" t="s">
        <v>866</v>
      </c>
      <c r="C332" s="120" t="s">
        <v>796</v>
      </c>
      <c r="D332" s="2" t="s">
        <v>27</v>
      </c>
      <c r="E332" s="4" t="s">
        <v>62</v>
      </c>
      <c r="F332" s="4" t="s">
        <v>329</v>
      </c>
      <c r="G332" s="4" t="s">
        <v>348</v>
      </c>
      <c r="H332" s="15">
        <v>2</v>
      </c>
      <c r="I332" s="54">
        <v>1.26</v>
      </c>
      <c r="J332" s="54">
        <v>0</v>
      </c>
      <c r="K332" s="29">
        <f t="shared" si="185"/>
        <v>1.26</v>
      </c>
      <c r="L332" s="68" t="s">
        <v>30</v>
      </c>
      <c r="M332" s="15" t="s">
        <v>66</v>
      </c>
      <c r="N332" s="54" t="e">
        <f>IF(#REF!=0,"2018-19","2019-20")</f>
        <v>#REF!</v>
      </c>
      <c r="O332" s="54">
        <v>1.06</v>
      </c>
      <c r="P332" s="54">
        <v>0</v>
      </c>
      <c r="Q332" s="29">
        <f t="shared" si="171"/>
        <v>1.06</v>
      </c>
      <c r="R332" s="29">
        <f t="shared" si="189"/>
        <v>0.19999999999999996</v>
      </c>
      <c r="S332" s="29">
        <f t="shared" si="189"/>
        <v>0</v>
      </c>
      <c r="T332" s="29">
        <f t="shared" si="177"/>
        <v>0.19999999999999996</v>
      </c>
      <c r="U332" s="56">
        <v>0</v>
      </c>
      <c r="V332" s="54">
        <v>-4.9960036108132046E-17</v>
      </c>
      <c r="W332" s="106">
        <v>-5.551115123125783E-18</v>
      </c>
      <c r="X332" s="54">
        <f t="shared" si="207"/>
        <v>-5.5511151231257827E-17</v>
      </c>
      <c r="Y332" s="54">
        <v>-4.9960036108132046E-17</v>
      </c>
      <c r="Z332" s="106">
        <v>-5.551115123125783E-18</v>
      </c>
      <c r="AA332" s="54">
        <f t="shared" si="208"/>
        <v>-5.5511151231257827E-17</v>
      </c>
      <c r="AB332" s="14">
        <v>0</v>
      </c>
      <c r="AC332" s="14">
        <v>0.18</v>
      </c>
      <c r="AD332" s="14">
        <v>0.02</v>
      </c>
      <c r="AE332" s="14">
        <v>0</v>
      </c>
      <c r="AF332" s="14">
        <v>0</v>
      </c>
      <c r="AG332" s="14"/>
      <c r="AH332" s="14">
        <v>0</v>
      </c>
      <c r="AI332" s="14">
        <v>0</v>
      </c>
      <c r="AJ332" s="54">
        <f t="shared" si="193"/>
        <v>0</v>
      </c>
      <c r="AK332" s="54">
        <f t="shared" si="179"/>
        <v>0.17999999999999994</v>
      </c>
      <c r="AL332" s="54">
        <f t="shared" si="180"/>
        <v>1.9999999999999993E-2</v>
      </c>
      <c r="AM332" s="54">
        <f t="shared" si="181"/>
        <v>0.19999999999999993</v>
      </c>
      <c r="AN332" s="54"/>
      <c r="AO332" s="54"/>
      <c r="AP332" s="54">
        <f t="shared" si="186"/>
        <v>0</v>
      </c>
      <c r="AQ332" s="54"/>
      <c r="AR332" s="54"/>
      <c r="AS332" s="54"/>
      <c r="AT332" s="54"/>
      <c r="AU332" s="101"/>
      <c r="AV332" s="101"/>
      <c r="AW332" s="54"/>
      <c r="AX332" s="54"/>
      <c r="AY332" s="54">
        <f t="shared" si="209"/>
        <v>0</v>
      </c>
      <c r="AZ332" s="54"/>
      <c r="BA332" s="54"/>
      <c r="BB332" s="54"/>
      <c r="BC332" s="54"/>
      <c r="BD332" s="54"/>
      <c r="BE332" s="106">
        <f t="shared" si="194"/>
        <v>-4.9960036108132046E-17</v>
      </c>
      <c r="BF332" s="106">
        <f t="shared" si="195"/>
        <v>-5.551115123125783E-18</v>
      </c>
      <c r="BG332" s="106">
        <f t="shared" si="196"/>
        <v>-5.5511151231257827E-17</v>
      </c>
      <c r="BH332" s="106">
        <f t="shared" si="197"/>
        <v>0</v>
      </c>
      <c r="BI332" s="106">
        <f t="shared" si="198"/>
        <v>0</v>
      </c>
      <c r="BJ332" s="106">
        <f t="shared" si="199"/>
        <v>0.18</v>
      </c>
      <c r="BK332" s="106">
        <f t="shared" si="200"/>
        <v>0.02</v>
      </c>
      <c r="BL332" s="106">
        <f t="shared" si="201"/>
        <v>0.19999999999999998</v>
      </c>
      <c r="BM332" s="106">
        <f t="shared" si="202"/>
        <v>0</v>
      </c>
      <c r="BN332" s="106">
        <f t="shared" si="202"/>
        <v>0</v>
      </c>
      <c r="BO332" s="106">
        <f t="shared" si="203"/>
        <v>0</v>
      </c>
      <c r="BP332" s="106">
        <f t="shared" si="204"/>
        <v>0.17999999999999994</v>
      </c>
      <c r="BQ332" s="106">
        <f t="shared" si="205"/>
        <v>1.9999999999999993E-2</v>
      </c>
      <c r="BR332" s="106">
        <f t="shared" si="206"/>
        <v>0.19999999999999993</v>
      </c>
      <c r="BS332" s="14">
        <v>0</v>
      </c>
      <c r="BT332" s="14">
        <v>0</v>
      </c>
      <c r="BU332" s="14">
        <v>0</v>
      </c>
      <c r="BV332" s="14">
        <f t="shared" si="150"/>
        <v>0</v>
      </c>
      <c r="BW332" s="14">
        <v>0</v>
      </c>
      <c r="BX332" s="14">
        <v>0.18</v>
      </c>
      <c r="BY332" s="14">
        <v>0</v>
      </c>
      <c r="BZ332" s="14">
        <v>0</v>
      </c>
      <c r="CA332" s="14">
        <v>0</v>
      </c>
      <c r="CB332" s="14">
        <v>0</v>
      </c>
      <c r="CC332" s="54">
        <f t="shared" si="182"/>
        <v>0.18</v>
      </c>
      <c r="CD332" s="54">
        <f t="shared" si="183"/>
        <v>0</v>
      </c>
      <c r="CE332" s="54">
        <f t="shared" si="184"/>
        <v>0.18</v>
      </c>
      <c r="CF332" s="86"/>
      <c r="CG332" s="70" t="s">
        <v>814</v>
      </c>
    </row>
    <row r="333" spans="1:85" ht="31.5">
      <c r="A333" s="14">
        <v>23</v>
      </c>
      <c r="B333" s="27" t="s">
        <v>362</v>
      </c>
      <c r="C333" s="120" t="s">
        <v>797</v>
      </c>
      <c r="D333" s="2" t="s">
        <v>27</v>
      </c>
      <c r="E333" s="4" t="s">
        <v>332</v>
      </c>
      <c r="F333" s="4" t="s">
        <v>329</v>
      </c>
      <c r="G333" s="4" t="s">
        <v>331</v>
      </c>
      <c r="H333" s="29">
        <v>2</v>
      </c>
      <c r="I333" s="29">
        <v>15</v>
      </c>
      <c r="J333" s="29">
        <v>0</v>
      </c>
      <c r="K333" s="29">
        <f t="shared" si="185"/>
        <v>15</v>
      </c>
      <c r="L333" s="40" t="s">
        <v>30</v>
      </c>
      <c r="M333" s="40" t="s">
        <v>35</v>
      </c>
      <c r="N333" s="48" t="e">
        <f>IF(#REF!=0,"2018-19","2019-20")</f>
        <v>#REF!</v>
      </c>
      <c r="O333" s="29">
        <v>6.51</v>
      </c>
      <c r="P333" s="29">
        <v>0</v>
      </c>
      <c r="Q333" s="29">
        <f t="shared" si="171"/>
        <v>6.51</v>
      </c>
      <c r="R333" s="29">
        <f t="shared" si="189"/>
        <v>8.49</v>
      </c>
      <c r="S333" s="29">
        <f t="shared" si="189"/>
        <v>0</v>
      </c>
      <c r="T333" s="29">
        <f t="shared" si="177"/>
        <v>8.49</v>
      </c>
      <c r="U333" s="29">
        <v>0</v>
      </c>
      <c r="V333" s="29">
        <v>0.9</v>
      </c>
      <c r="W333" s="105">
        <v>0.1</v>
      </c>
      <c r="X333" s="54">
        <f t="shared" si="207"/>
        <v>1</v>
      </c>
      <c r="Y333" s="29">
        <v>0.9</v>
      </c>
      <c r="Z333" s="105">
        <v>0.1</v>
      </c>
      <c r="AA333" s="54">
        <f t="shared" si="208"/>
        <v>1</v>
      </c>
      <c r="AB333" s="54">
        <v>0</v>
      </c>
      <c r="AC333" s="54">
        <v>0</v>
      </c>
      <c r="AD333" s="54">
        <v>0</v>
      </c>
      <c r="AE333" s="54">
        <v>0.44</v>
      </c>
      <c r="AF333" s="54">
        <v>0.05</v>
      </c>
      <c r="AG333" s="54"/>
      <c r="AH333" s="14">
        <v>0</v>
      </c>
      <c r="AI333" s="14">
        <v>0</v>
      </c>
      <c r="AJ333" s="54">
        <f t="shared" si="193"/>
        <v>0</v>
      </c>
      <c r="AK333" s="54">
        <f t="shared" si="179"/>
        <v>1.34</v>
      </c>
      <c r="AL333" s="54">
        <f t="shared" si="180"/>
        <v>0.15000000000000002</v>
      </c>
      <c r="AM333" s="54">
        <f t="shared" si="181"/>
        <v>1.4900000000000002</v>
      </c>
      <c r="AN333" s="54"/>
      <c r="AO333" s="54"/>
      <c r="AP333" s="54">
        <f t="shared" si="186"/>
        <v>0</v>
      </c>
      <c r="AQ333" s="54"/>
      <c r="AR333" s="54"/>
      <c r="AS333" s="54"/>
      <c r="AT333" s="54"/>
      <c r="AU333" s="101"/>
      <c r="AV333" s="101"/>
      <c r="AW333" s="54"/>
      <c r="AX333" s="54"/>
      <c r="AY333" s="54">
        <f t="shared" si="209"/>
        <v>0</v>
      </c>
      <c r="AZ333" s="54"/>
      <c r="BA333" s="54"/>
      <c r="BB333" s="54"/>
      <c r="BC333" s="54"/>
      <c r="BD333" s="54"/>
      <c r="BE333" s="106">
        <f t="shared" si="194"/>
        <v>0.9</v>
      </c>
      <c r="BF333" s="106">
        <f t="shared" si="195"/>
        <v>0.1</v>
      </c>
      <c r="BG333" s="106">
        <f t="shared" si="196"/>
        <v>1</v>
      </c>
      <c r="BH333" s="106">
        <f t="shared" si="197"/>
        <v>0</v>
      </c>
      <c r="BI333" s="106">
        <f t="shared" si="198"/>
        <v>0</v>
      </c>
      <c r="BJ333" s="106">
        <f t="shared" si="199"/>
        <v>0</v>
      </c>
      <c r="BK333" s="106">
        <f t="shared" si="200"/>
        <v>0</v>
      </c>
      <c r="BL333" s="106">
        <f t="shared" si="201"/>
        <v>0</v>
      </c>
      <c r="BM333" s="106">
        <f t="shared" si="202"/>
        <v>0.44</v>
      </c>
      <c r="BN333" s="106">
        <f t="shared" si="202"/>
        <v>0.05</v>
      </c>
      <c r="BO333" s="106">
        <f t="shared" si="203"/>
        <v>0.49</v>
      </c>
      <c r="BP333" s="106">
        <f t="shared" si="204"/>
        <v>1.34</v>
      </c>
      <c r="BQ333" s="106">
        <f t="shared" si="205"/>
        <v>0.15000000000000002</v>
      </c>
      <c r="BR333" s="106">
        <f t="shared" si="206"/>
        <v>1.4900000000000002</v>
      </c>
      <c r="BS333" s="54">
        <v>0</v>
      </c>
      <c r="BT333" s="54">
        <v>0.9</v>
      </c>
      <c r="BU333" s="54">
        <v>0.1</v>
      </c>
      <c r="BV333" s="54">
        <f t="shared" ref="BV333:BV418" si="210">SUM(BT333:BU333)</f>
        <v>1</v>
      </c>
      <c r="BW333" s="54">
        <v>0</v>
      </c>
      <c r="BX333" s="54">
        <v>0</v>
      </c>
      <c r="BY333" s="54">
        <v>0</v>
      </c>
      <c r="BZ333" s="54">
        <v>0.44</v>
      </c>
      <c r="CA333" s="54">
        <v>0.05</v>
      </c>
      <c r="CB333" s="54">
        <v>0</v>
      </c>
      <c r="CC333" s="54">
        <f t="shared" si="182"/>
        <v>1.34</v>
      </c>
      <c r="CD333" s="54">
        <f t="shared" si="183"/>
        <v>0.15000000000000002</v>
      </c>
      <c r="CE333" s="54">
        <f t="shared" si="184"/>
        <v>1.4900000000000002</v>
      </c>
      <c r="CF333" s="44" t="s">
        <v>71</v>
      </c>
      <c r="CG333" s="53" t="s">
        <v>40</v>
      </c>
    </row>
    <row r="334" spans="1:85" ht="63">
      <c r="A334" s="14">
        <v>24</v>
      </c>
      <c r="B334" s="27" t="s">
        <v>363</v>
      </c>
      <c r="C334" s="120" t="s">
        <v>796</v>
      </c>
      <c r="D334" s="2" t="s">
        <v>27</v>
      </c>
      <c r="E334" s="4" t="s">
        <v>332</v>
      </c>
      <c r="F334" s="4" t="s">
        <v>329</v>
      </c>
      <c r="G334" s="4" t="s">
        <v>364</v>
      </c>
      <c r="H334" s="29">
        <v>2.5</v>
      </c>
      <c r="I334" s="29">
        <v>5.27</v>
      </c>
      <c r="J334" s="29">
        <v>0</v>
      </c>
      <c r="K334" s="29">
        <f t="shared" si="185"/>
        <v>5.27</v>
      </c>
      <c r="L334" s="40" t="s">
        <v>30</v>
      </c>
      <c r="M334" s="40" t="s">
        <v>35</v>
      </c>
      <c r="N334" s="48" t="e">
        <f>IF(#REF!=0,"2018-19","2019-20")</f>
        <v>#REF!</v>
      </c>
      <c r="O334" s="29">
        <v>2.88</v>
      </c>
      <c r="P334" s="29">
        <v>0</v>
      </c>
      <c r="Q334" s="29">
        <f t="shared" si="171"/>
        <v>2.88</v>
      </c>
      <c r="R334" s="29">
        <f t="shared" si="189"/>
        <v>2.3899999999999997</v>
      </c>
      <c r="S334" s="29">
        <f t="shared" si="189"/>
        <v>0</v>
      </c>
      <c r="T334" s="29">
        <f t="shared" si="177"/>
        <v>2.3899999999999997</v>
      </c>
      <c r="U334" s="29">
        <v>0</v>
      </c>
      <c r="V334" s="29">
        <v>0.9</v>
      </c>
      <c r="W334" s="105">
        <v>0.1</v>
      </c>
      <c r="X334" s="54">
        <f t="shared" si="207"/>
        <v>1</v>
      </c>
      <c r="Y334" s="29">
        <v>0.9</v>
      </c>
      <c r="Z334" s="105">
        <v>0.1</v>
      </c>
      <c r="AA334" s="54">
        <f t="shared" si="208"/>
        <v>1</v>
      </c>
      <c r="AB334" s="54">
        <v>0</v>
      </c>
      <c r="AC334" s="54">
        <v>0</v>
      </c>
      <c r="AD334" s="54">
        <v>0</v>
      </c>
      <c r="AE334" s="54">
        <v>0.22</v>
      </c>
      <c r="AF334" s="54">
        <v>0.02</v>
      </c>
      <c r="AG334" s="54"/>
      <c r="AH334" s="14">
        <v>0</v>
      </c>
      <c r="AI334" s="14">
        <v>0</v>
      </c>
      <c r="AJ334" s="54">
        <f t="shared" si="193"/>
        <v>0</v>
      </c>
      <c r="AK334" s="54">
        <f t="shared" si="179"/>
        <v>1.1200000000000001</v>
      </c>
      <c r="AL334" s="54">
        <f t="shared" si="180"/>
        <v>0.12000000000000001</v>
      </c>
      <c r="AM334" s="54">
        <f t="shared" si="181"/>
        <v>1.2400000000000002</v>
      </c>
      <c r="AN334" s="54"/>
      <c r="AO334" s="54"/>
      <c r="AP334" s="54">
        <f t="shared" si="186"/>
        <v>0</v>
      </c>
      <c r="AQ334" s="54"/>
      <c r="AR334" s="54"/>
      <c r="AS334" s="54"/>
      <c r="AT334" s="54"/>
      <c r="AU334" s="101"/>
      <c r="AV334" s="101"/>
      <c r="AW334" s="54"/>
      <c r="AX334" s="54"/>
      <c r="AY334" s="54">
        <f t="shared" si="209"/>
        <v>0</v>
      </c>
      <c r="AZ334" s="54"/>
      <c r="BA334" s="54"/>
      <c r="BB334" s="54"/>
      <c r="BC334" s="54"/>
      <c r="BD334" s="54"/>
      <c r="BE334" s="106">
        <f t="shared" si="194"/>
        <v>0.9</v>
      </c>
      <c r="BF334" s="106">
        <f t="shared" si="195"/>
        <v>0.1</v>
      </c>
      <c r="BG334" s="106">
        <f t="shared" si="196"/>
        <v>1</v>
      </c>
      <c r="BH334" s="106">
        <f t="shared" si="197"/>
        <v>0</v>
      </c>
      <c r="BI334" s="106">
        <f t="shared" si="198"/>
        <v>0</v>
      </c>
      <c r="BJ334" s="106">
        <f t="shared" si="199"/>
        <v>0</v>
      </c>
      <c r="BK334" s="106">
        <f t="shared" si="200"/>
        <v>0</v>
      </c>
      <c r="BL334" s="106">
        <f t="shared" si="201"/>
        <v>0</v>
      </c>
      <c r="BM334" s="106">
        <f t="shared" si="202"/>
        <v>0.22</v>
      </c>
      <c r="BN334" s="106">
        <f t="shared" si="202"/>
        <v>0.02</v>
      </c>
      <c r="BO334" s="106">
        <f t="shared" si="203"/>
        <v>0.24</v>
      </c>
      <c r="BP334" s="106">
        <f t="shared" si="204"/>
        <v>1.1200000000000001</v>
      </c>
      <c r="BQ334" s="106">
        <f t="shared" si="205"/>
        <v>0.12000000000000001</v>
      </c>
      <c r="BR334" s="106">
        <f t="shared" si="206"/>
        <v>1.2400000000000002</v>
      </c>
      <c r="BS334" s="54">
        <v>0</v>
      </c>
      <c r="BT334" s="54">
        <v>0.9</v>
      </c>
      <c r="BU334" s="54">
        <v>0.1</v>
      </c>
      <c r="BV334" s="54">
        <f t="shared" si="210"/>
        <v>1</v>
      </c>
      <c r="BW334" s="54">
        <v>0</v>
      </c>
      <c r="BX334" s="54">
        <v>0</v>
      </c>
      <c r="BY334" s="54">
        <v>0</v>
      </c>
      <c r="BZ334" s="54">
        <v>0.22</v>
      </c>
      <c r="CA334" s="54">
        <v>0.02</v>
      </c>
      <c r="CB334" s="54">
        <v>0</v>
      </c>
      <c r="CC334" s="54">
        <f t="shared" si="182"/>
        <v>1.1200000000000001</v>
      </c>
      <c r="CD334" s="54">
        <f t="shared" si="183"/>
        <v>0.12000000000000001</v>
      </c>
      <c r="CE334" s="54">
        <f t="shared" si="184"/>
        <v>1.2400000000000002</v>
      </c>
      <c r="CF334" s="44" t="s">
        <v>71</v>
      </c>
      <c r="CG334" s="63" t="s">
        <v>33</v>
      </c>
    </row>
    <row r="335" spans="1:85" ht="31.5">
      <c r="A335" s="14">
        <v>40</v>
      </c>
      <c r="B335" s="79" t="s">
        <v>867</v>
      </c>
      <c r="C335" s="120" t="s">
        <v>796</v>
      </c>
      <c r="D335" s="2" t="s">
        <v>27</v>
      </c>
      <c r="E335" s="4" t="s">
        <v>332</v>
      </c>
      <c r="F335" s="4" t="s">
        <v>329</v>
      </c>
      <c r="G335" s="4" t="s">
        <v>329</v>
      </c>
      <c r="H335" s="15">
        <v>2.5</v>
      </c>
      <c r="I335" s="54">
        <v>3.12</v>
      </c>
      <c r="J335" s="54">
        <v>0</v>
      </c>
      <c r="K335" s="29">
        <f t="shared" si="185"/>
        <v>3.12</v>
      </c>
      <c r="L335" s="68" t="s">
        <v>30</v>
      </c>
      <c r="M335" s="15" t="s">
        <v>35</v>
      </c>
      <c r="N335" s="54" t="e">
        <f>IF(#REF!=0,"2018-19","2019-20")</f>
        <v>#REF!</v>
      </c>
      <c r="O335" s="54">
        <v>2.6</v>
      </c>
      <c r="P335" s="54">
        <v>0</v>
      </c>
      <c r="Q335" s="29">
        <f t="shared" si="171"/>
        <v>2.6</v>
      </c>
      <c r="R335" s="29">
        <f t="shared" si="189"/>
        <v>0.52</v>
      </c>
      <c r="S335" s="29">
        <f t="shared" si="189"/>
        <v>0</v>
      </c>
      <c r="T335" s="29">
        <f t="shared" si="177"/>
        <v>0.52</v>
      </c>
      <c r="U335" s="56">
        <v>0</v>
      </c>
      <c r="V335" s="54">
        <v>0</v>
      </c>
      <c r="W335" s="106">
        <v>0</v>
      </c>
      <c r="X335" s="54">
        <f t="shared" si="207"/>
        <v>0</v>
      </c>
      <c r="Y335" s="54">
        <v>0</v>
      </c>
      <c r="Z335" s="106">
        <v>0</v>
      </c>
      <c r="AA335" s="54">
        <f t="shared" si="208"/>
        <v>0</v>
      </c>
      <c r="AB335" s="54">
        <v>0</v>
      </c>
      <c r="AC335" s="14">
        <v>0.47</v>
      </c>
      <c r="AD335" s="14">
        <v>0.05</v>
      </c>
      <c r="AE335" s="54">
        <v>0</v>
      </c>
      <c r="AF335" s="54">
        <v>0</v>
      </c>
      <c r="AG335" s="54"/>
      <c r="AH335" s="14">
        <v>0</v>
      </c>
      <c r="AI335" s="14">
        <v>0</v>
      </c>
      <c r="AJ335" s="54">
        <f t="shared" si="193"/>
        <v>0</v>
      </c>
      <c r="AK335" s="54">
        <f t="shared" si="179"/>
        <v>0.47</v>
      </c>
      <c r="AL335" s="54">
        <f t="shared" si="180"/>
        <v>0.05</v>
      </c>
      <c r="AM335" s="54">
        <f t="shared" si="181"/>
        <v>0.52</v>
      </c>
      <c r="AN335" s="54"/>
      <c r="AO335" s="54"/>
      <c r="AP335" s="54">
        <f t="shared" si="186"/>
        <v>0</v>
      </c>
      <c r="AQ335" s="54"/>
      <c r="AR335" s="54"/>
      <c r="AS335" s="54"/>
      <c r="AT335" s="54"/>
      <c r="AU335" s="101"/>
      <c r="AV335" s="101"/>
      <c r="AW335" s="54"/>
      <c r="AX335" s="54"/>
      <c r="AY335" s="54">
        <f t="shared" si="209"/>
        <v>0</v>
      </c>
      <c r="AZ335" s="54"/>
      <c r="BA335" s="54"/>
      <c r="BB335" s="54"/>
      <c r="BC335" s="54"/>
      <c r="BD335" s="54"/>
      <c r="BE335" s="106">
        <f t="shared" si="194"/>
        <v>0</v>
      </c>
      <c r="BF335" s="106">
        <f t="shared" si="195"/>
        <v>0</v>
      </c>
      <c r="BG335" s="106">
        <f t="shared" si="196"/>
        <v>0</v>
      </c>
      <c r="BH335" s="106">
        <f t="shared" si="197"/>
        <v>0</v>
      </c>
      <c r="BI335" s="106">
        <f t="shared" si="198"/>
        <v>0</v>
      </c>
      <c r="BJ335" s="106">
        <f t="shared" si="199"/>
        <v>0.47</v>
      </c>
      <c r="BK335" s="106">
        <f t="shared" si="200"/>
        <v>0.05</v>
      </c>
      <c r="BL335" s="106">
        <f t="shared" si="201"/>
        <v>0.52</v>
      </c>
      <c r="BM335" s="106">
        <f t="shared" si="202"/>
        <v>0</v>
      </c>
      <c r="BN335" s="106">
        <f t="shared" si="202"/>
        <v>0</v>
      </c>
      <c r="BO335" s="106">
        <f t="shared" si="203"/>
        <v>0</v>
      </c>
      <c r="BP335" s="106">
        <f t="shared" si="204"/>
        <v>0.47</v>
      </c>
      <c r="BQ335" s="106">
        <f t="shared" si="205"/>
        <v>0.05</v>
      </c>
      <c r="BR335" s="106">
        <f t="shared" si="206"/>
        <v>0.52</v>
      </c>
      <c r="BS335" s="54">
        <v>0</v>
      </c>
      <c r="BT335" s="54">
        <v>0</v>
      </c>
      <c r="BU335" s="54">
        <v>0</v>
      </c>
      <c r="BV335" s="54">
        <v>0</v>
      </c>
      <c r="BW335" s="54">
        <v>0</v>
      </c>
      <c r="BX335" s="14">
        <v>0.47</v>
      </c>
      <c r="BY335" s="14">
        <v>0.05</v>
      </c>
      <c r="BZ335" s="54">
        <v>0</v>
      </c>
      <c r="CA335" s="54">
        <v>0</v>
      </c>
      <c r="CB335" s="54">
        <v>0</v>
      </c>
      <c r="CC335" s="54">
        <f t="shared" si="182"/>
        <v>0.47</v>
      </c>
      <c r="CD335" s="54">
        <f t="shared" si="183"/>
        <v>0.05</v>
      </c>
      <c r="CE335" s="54">
        <f t="shared" si="184"/>
        <v>0.52</v>
      </c>
      <c r="CF335" s="86"/>
      <c r="CG335" s="70"/>
    </row>
    <row r="336" spans="1:85" ht="31.5">
      <c r="A336" s="14">
        <v>25</v>
      </c>
      <c r="B336" s="27" t="s">
        <v>365</v>
      </c>
      <c r="C336" s="120" t="s">
        <v>796</v>
      </c>
      <c r="D336" s="2" t="s">
        <v>27</v>
      </c>
      <c r="E336" s="4" t="s">
        <v>332</v>
      </c>
      <c r="F336" s="4" t="s">
        <v>329</v>
      </c>
      <c r="G336" s="4" t="s">
        <v>329</v>
      </c>
      <c r="H336" s="29">
        <v>2.5</v>
      </c>
      <c r="I336" s="29">
        <v>5.09</v>
      </c>
      <c r="J336" s="29">
        <v>0</v>
      </c>
      <c r="K336" s="29">
        <f t="shared" si="185"/>
        <v>5.09</v>
      </c>
      <c r="L336" s="40" t="s">
        <v>30</v>
      </c>
      <c r="M336" s="40" t="s">
        <v>35</v>
      </c>
      <c r="N336" s="48" t="e">
        <f>IF(#REF!=0,"2018-19","2019-20")</f>
        <v>#REF!</v>
      </c>
      <c r="O336" s="29">
        <v>3.26</v>
      </c>
      <c r="P336" s="29">
        <v>0</v>
      </c>
      <c r="Q336" s="29">
        <f t="shared" si="171"/>
        <v>3.26</v>
      </c>
      <c r="R336" s="29">
        <f t="shared" si="189"/>
        <v>1.83</v>
      </c>
      <c r="S336" s="29">
        <f t="shared" si="189"/>
        <v>0</v>
      </c>
      <c r="T336" s="29">
        <f t="shared" si="177"/>
        <v>1.83</v>
      </c>
      <c r="U336" s="29">
        <v>0</v>
      </c>
      <c r="V336" s="29">
        <v>0.9</v>
      </c>
      <c r="W336" s="105">
        <v>0.1</v>
      </c>
      <c r="X336" s="54">
        <f t="shared" si="207"/>
        <v>1</v>
      </c>
      <c r="Y336" s="29">
        <v>0.9</v>
      </c>
      <c r="Z336" s="105">
        <v>0.1</v>
      </c>
      <c r="AA336" s="54">
        <f t="shared" si="208"/>
        <v>1</v>
      </c>
      <c r="AB336" s="54">
        <v>0</v>
      </c>
      <c r="AC336" s="54">
        <v>0</v>
      </c>
      <c r="AD336" s="54">
        <v>0</v>
      </c>
      <c r="AE336" s="54">
        <v>0.22</v>
      </c>
      <c r="AF336" s="54">
        <v>0.02</v>
      </c>
      <c r="AG336" s="54"/>
      <c r="AH336" s="14">
        <v>0</v>
      </c>
      <c r="AI336" s="14">
        <v>0</v>
      </c>
      <c r="AJ336" s="54">
        <f t="shared" si="193"/>
        <v>0</v>
      </c>
      <c r="AK336" s="54">
        <f t="shared" si="179"/>
        <v>1.1200000000000001</v>
      </c>
      <c r="AL336" s="54">
        <f t="shared" si="180"/>
        <v>0.12000000000000001</v>
      </c>
      <c r="AM336" s="54">
        <f t="shared" si="181"/>
        <v>1.2400000000000002</v>
      </c>
      <c r="AN336" s="54"/>
      <c r="AO336" s="54"/>
      <c r="AP336" s="54">
        <f t="shared" si="186"/>
        <v>0</v>
      </c>
      <c r="AQ336" s="54"/>
      <c r="AR336" s="54"/>
      <c r="AS336" s="54"/>
      <c r="AT336" s="54"/>
      <c r="AU336" s="101"/>
      <c r="AV336" s="101"/>
      <c r="AW336" s="54"/>
      <c r="AX336" s="54"/>
      <c r="AY336" s="54">
        <f t="shared" si="209"/>
        <v>0</v>
      </c>
      <c r="AZ336" s="54"/>
      <c r="BA336" s="54"/>
      <c r="BB336" s="54"/>
      <c r="BC336" s="54"/>
      <c r="BD336" s="54"/>
      <c r="BE336" s="106">
        <f t="shared" si="194"/>
        <v>0.9</v>
      </c>
      <c r="BF336" s="106">
        <f t="shared" si="195"/>
        <v>0.1</v>
      </c>
      <c r="BG336" s="106">
        <f t="shared" si="196"/>
        <v>1</v>
      </c>
      <c r="BH336" s="106">
        <f t="shared" si="197"/>
        <v>0</v>
      </c>
      <c r="BI336" s="106">
        <f t="shared" si="198"/>
        <v>0</v>
      </c>
      <c r="BJ336" s="106">
        <f t="shared" si="199"/>
        <v>0</v>
      </c>
      <c r="BK336" s="106">
        <f t="shared" si="200"/>
        <v>0</v>
      </c>
      <c r="BL336" s="106">
        <f t="shared" si="201"/>
        <v>0</v>
      </c>
      <c r="BM336" s="106">
        <f t="shared" si="202"/>
        <v>0.22</v>
      </c>
      <c r="BN336" s="106">
        <f t="shared" si="202"/>
        <v>0.02</v>
      </c>
      <c r="BO336" s="106">
        <f t="shared" si="203"/>
        <v>0.24</v>
      </c>
      <c r="BP336" s="106">
        <f t="shared" si="204"/>
        <v>1.1200000000000001</v>
      </c>
      <c r="BQ336" s="106">
        <f t="shared" si="205"/>
        <v>0.12000000000000001</v>
      </c>
      <c r="BR336" s="106">
        <f t="shared" si="206"/>
        <v>1.2400000000000002</v>
      </c>
      <c r="BS336" s="54">
        <v>0</v>
      </c>
      <c r="BT336" s="54">
        <v>0.9</v>
      </c>
      <c r="BU336" s="54">
        <v>0.1</v>
      </c>
      <c r="BV336" s="54">
        <f t="shared" si="210"/>
        <v>1</v>
      </c>
      <c r="BW336" s="54">
        <v>0</v>
      </c>
      <c r="BX336" s="54">
        <v>0</v>
      </c>
      <c r="BY336" s="54">
        <v>0</v>
      </c>
      <c r="BZ336" s="54">
        <v>0</v>
      </c>
      <c r="CA336" s="54">
        <v>0</v>
      </c>
      <c r="CB336" s="54">
        <v>0</v>
      </c>
      <c r="CC336" s="54">
        <f t="shared" si="182"/>
        <v>0.9</v>
      </c>
      <c r="CD336" s="54">
        <f t="shared" si="183"/>
        <v>0.1</v>
      </c>
      <c r="CE336" s="54">
        <f t="shared" si="184"/>
        <v>1</v>
      </c>
      <c r="CF336" s="44" t="s">
        <v>71</v>
      </c>
      <c r="CG336" s="63" t="s">
        <v>40</v>
      </c>
    </row>
    <row r="337" spans="1:85" ht="31.5">
      <c r="A337" s="14">
        <v>42</v>
      </c>
      <c r="B337" s="79" t="s">
        <v>868</v>
      </c>
      <c r="C337" s="120" t="s">
        <v>796</v>
      </c>
      <c r="D337" s="2" t="s">
        <v>27</v>
      </c>
      <c r="E337" s="4" t="s">
        <v>332</v>
      </c>
      <c r="F337" s="4" t="s">
        <v>329</v>
      </c>
      <c r="G337" s="4" t="s">
        <v>329</v>
      </c>
      <c r="H337" s="15">
        <v>2.5</v>
      </c>
      <c r="I337" s="54">
        <v>4.8499999999999996</v>
      </c>
      <c r="J337" s="54">
        <v>0</v>
      </c>
      <c r="K337" s="29">
        <f t="shared" si="185"/>
        <v>4.8499999999999996</v>
      </c>
      <c r="L337" s="68" t="s">
        <v>30</v>
      </c>
      <c r="M337" s="15" t="s">
        <v>35</v>
      </c>
      <c r="N337" s="54" t="s">
        <v>58</v>
      </c>
      <c r="O337" s="54">
        <v>4.28</v>
      </c>
      <c r="P337" s="54">
        <v>0</v>
      </c>
      <c r="Q337" s="29">
        <f t="shared" si="171"/>
        <v>4.28</v>
      </c>
      <c r="R337" s="29">
        <f t="shared" si="189"/>
        <v>0.5699999999999994</v>
      </c>
      <c r="S337" s="29">
        <f t="shared" si="189"/>
        <v>0</v>
      </c>
      <c r="T337" s="29">
        <f t="shared" si="177"/>
        <v>0.5699999999999994</v>
      </c>
      <c r="U337" s="56">
        <v>0</v>
      </c>
      <c r="V337" s="54">
        <v>0</v>
      </c>
      <c r="W337" s="106">
        <v>0</v>
      </c>
      <c r="X337" s="54">
        <f t="shared" si="207"/>
        <v>0</v>
      </c>
      <c r="Y337" s="54">
        <v>0</v>
      </c>
      <c r="Z337" s="106">
        <v>0</v>
      </c>
      <c r="AA337" s="54">
        <f t="shared" si="208"/>
        <v>0</v>
      </c>
      <c r="AB337" s="54">
        <v>0</v>
      </c>
      <c r="AC337" s="54">
        <v>0</v>
      </c>
      <c r="AD337" s="54">
        <v>0</v>
      </c>
      <c r="AE337" s="54">
        <v>0</v>
      </c>
      <c r="AF337" s="54">
        <v>0</v>
      </c>
      <c r="AG337" s="54"/>
      <c r="AH337" s="14">
        <v>0</v>
      </c>
      <c r="AI337" s="14">
        <v>0</v>
      </c>
      <c r="AJ337" s="54">
        <f t="shared" si="193"/>
        <v>0</v>
      </c>
      <c r="AK337" s="54">
        <f t="shared" si="179"/>
        <v>0</v>
      </c>
      <c r="AL337" s="54">
        <f t="shared" si="180"/>
        <v>0</v>
      </c>
      <c r="AM337" s="54">
        <f t="shared" si="181"/>
        <v>0</v>
      </c>
      <c r="AN337" s="54"/>
      <c r="AO337" s="54"/>
      <c r="AP337" s="54">
        <f t="shared" si="186"/>
        <v>0</v>
      </c>
      <c r="AQ337" s="54"/>
      <c r="AR337" s="54"/>
      <c r="AS337" s="54"/>
      <c r="AT337" s="54"/>
      <c r="AU337" s="101"/>
      <c r="AV337" s="101"/>
      <c r="AW337" s="54"/>
      <c r="AX337" s="54"/>
      <c r="AY337" s="54">
        <f t="shared" si="209"/>
        <v>0</v>
      </c>
      <c r="AZ337" s="54"/>
      <c r="BA337" s="54"/>
      <c r="BB337" s="54"/>
      <c r="BC337" s="54"/>
      <c r="BD337" s="54"/>
      <c r="BE337" s="106">
        <f t="shared" si="194"/>
        <v>0</v>
      </c>
      <c r="BF337" s="106">
        <f t="shared" si="195"/>
        <v>0</v>
      </c>
      <c r="BG337" s="106">
        <f t="shared" si="196"/>
        <v>0</v>
      </c>
      <c r="BH337" s="106">
        <f t="shared" si="197"/>
        <v>0</v>
      </c>
      <c r="BI337" s="106">
        <f t="shared" si="198"/>
        <v>0</v>
      </c>
      <c r="BJ337" s="106">
        <f t="shared" si="199"/>
        <v>0</v>
      </c>
      <c r="BK337" s="106">
        <f t="shared" si="200"/>
        <v>0</v>
      </c>
      <c r="BL337" s="106">
        <f t="shared" si="201"/>
        <v>0</v>
      </c>
      <c r="BM337" s="106">
        <f t="shared" si="202"/>
        <v>0</v>
      </c>
      <c r="BN337" s="106">
        <f t="shared" si="202"/>
        <v>0</v>
      </c>
      <c r="BO337" s="106">
        <f t="shared" si="203"/>
        <v>0</v>
      </c>
      <c r="BP337" s="106">
        <f t="shared" si="204"/>
        <v>0</v>
      </c>
      <c r="BQ337" s="106">
        <f t="shared" si="205"/>
        <v>0</v>
      </c>
      <c r="BR337" s="106">
        <f t="shared" si="206"/>
        <v>0</v>
      </c>
      <c r="BS337" s="54">
        <v>0</v>
      </c>
      <c r="BT337" s="54">
        <v>0</v>
      </c>
      <c r="BU337" s="54">
        <v>0</v>
      </c>
      <c r="BV337" s="54">
        <v>0</v>
      </c>
      <c r="BW337" s="54">
        <v>0</v>
      </c>
      <c r="BX337" s="54">
        <v>0</v>
      </c>
      <c r="BY337" s="54">
        <v>0</v>
      </c>
      <c r="BZ337" s="54">
        <v>0</v>
      </c>
      <c r="CA337" s="54">
        <v>0</v>
      </c>
      <c r="CB337" s="54">
        <v>0</v>
      </c>
      <c r="CC337" s="54">
        <f t="shared" si="182"/>
        <v>0</v>
      </c>
      <c r="CD337" s="54">
        <f t="shared" si="183"/>
        <v>0</v>
      </c>
      <c r="CE337" s="54">
        <f t="shared" si="184"/>
        <v>0</v>
      </c>
      <c r="CF337" s="86"/>
      <c r="CG337" s="70"/>
    </row>
    <row r="338" spans="1:85" ht="47.25">
      <c r="A338" s="14">
        <v>26</v>
      </c>
      <c r="B338" s="27" t="s">
        <v>366</v>
      </c>
      <c r="C338" s="120" t="s">
        <v>796</v>
      </c>
      <c r="D338" s="2" t="s">
        <v>27</v>
      </c>
      <c r="E338" s="4" t="s">
        <v>332</v>
      </c>
      <c r="F338" s="4" t="s">
        <v>329</v>
      </c>
      <c r="G338" s="4" t="s">
        <v>329</v>
      </c>
      <c r="H338" s="29">
        <v>2.5</v>
      </c>
      <c r="I338" s="29">
        <v>8.17</v>
      </c>
      <c r="J338" s="29">
        <v>0</v>
      </c>
      <c r="K338" s="29">
        <f t="shared" si="185"/>
        <v>8.17</v>
      </c>
      <c r="L338" s="40" t="s">
        <v>30</v>
      </c>
      <c r="M338" s="40" t="s">
        <v>35</v>
      </c>
      <c r="N338" s="48" t="e">
        <f>IF(#REF!=0,"2018-19","2019-20")</f>
        <v>#REF!</v>
      </c>
      <c r="O338" s="29">
        <v>5.9700000000000006</v>
      </c>
      <c r="P338" s="29">
        <v>0</v>
      </c>
      <c r="Q338" s="29">
        <f t="shared" ref="Q338:Q399" si="211">O338+P338</f>
        <v>5.9700000000000006</v>
      </c>
      <c r="R338" s="29">
        <f t="shared" si="189"/>
        <v>2.1999999999999993</v>
      </c>
      <c r="S338" s="29">
        <f t="shared" si="189"/>
        <v>0</v>
      </c>
      <c r="T338" s="29">
        <f t="shared" si="177"/>
        <v>2.1999999999999993</v>
      </c>
      <c r="U338" s="29">
        <v>0</v>
      </c>
      <c r="V338" s="29">
        <v>0.9</v>
      </c>
      <c r="W338" s="105">
        <v>0.1</v>
      </c>
      <c r="X338" s="54">
        <f t="shared" si="207"/>
        <v>1</v>
      </c>
      <c r="Y338" s="29">
        <v>0.9</v>
      </c>
      <c r="Z338" s="105">
        <v>0.1</v>
      </c>
      <c r="AA338" s="54">
        <f t="shared" si="208"/>
        <v>1</v>
      </c>
      <c r="AB338" s="54">
        <v>0</v>
      </c>
      <c r="AC338" s="54">
        <v>0</v>
      </c>
      <c r="AD338" s="54">
        <v>0</v>
      </c>
      <c r="AE338" s="54">
        <v>1.08</v>
      </c>
      <c r="AF338" s="54">
        <v>0.12</v>
      </c>
      <c r="AG338" s="54"/>
      <c r="AH338" s="14">
        <v>0</v>
      </c>
      <c r="AI338" s="14">
        <v>0</v>
      </c>
      <c r="AJ338" s="54">
        <f t="shared" si="193"/>
        <v>0</v>
      </c>
      <c r="AK338" s="54">
        <f t="shared" si="179"/>
        <v>1.98</v>
      </c>
      <c r="AL338" s="54">
        <f t="shared" si="180"/>
        <v>0.22</v>
      </c>
      <c r="AM338" s="54">
        <f t="shared" si="181"/>
        <v>2.2000000000000002</v>
      </c>
      <c r="AN338" s="54"/>
      <c r="AO338" s="54"/>
      <c r="AP338" s="54">
        <f t="shared" si="186"/>
        <v>0</v>
      </c>
      <c r="AQ338" s="54"/>
      <c r="AR338" s="54"/>
      <c r="AS338" s="54"/>
      <c r="AT338" s="54"/>
      <c r="AU338" s="101"/>
      <c r="AV338" s="101"/>
      <c r="AW338" s="54"/>
      <c r="AX338" s="54"/>
      <c r="AY338" s="54">
        <f t="shared" si="209"/>
        <v>0</v>
      </c>
      <c r="AZ338" s="54"/>
      <c r="BA338" s="54"/>
      <c r="BB338" s="54"/>
      <c r="BC338" s="54"/>
      <c r="BD338" s="54"/>
      <c r="BE338" s="106">
        <f t="shared" si="194"/>
        <v>0.9</v>
      </c>
      <c r="BF338" s="106">
        <f t="shared" si="195"/>
        <v>0.1</v>
      </c>
      <c r="BG338" s="106">
        <f t="shared" si="196"/>
        <v>1</v>
      </c>
      <c r="BH338" s="106">
        <f t="shared" si="197"/>
        <v>0</v>
      </c>
      <c r="BI338" s="106">
        <f t="shared" si="198"/>
        <v>0</v>
      </c>
      <c r="BJ338" s="106">
        <f t="shared" si="199"/>
        <v>0</v>
      </c>
      <c r="BK338" s="106">
        <f t="shared" si="200"/>
        <v>0</v>
      </c>
      <c r="BL338" s="106">
        <f t="shared" si="201"/>
        <v>0</v>
      </c>
      <c r="BM338" s="106">
        <f t="shared" si="202"/>
        <v>1.08</v>
      </c>
      <c r="BN338" s="106">
        <f t="shared" si="202"/>
        <v>0.12</v>
      </c>
      <c r="BO338" s="106">
        <f t="shared" si="203"/>
        <v>1.2000000000000002</v>
      </c>
      <c r="BP338" s="106">
        <f t="shared" si="204"/>
        <v>1.98</v>
      </c>
      <c r="BQ338" s="106">
        <f t="shared" si="205"/>
        <v>0.22</v>
      </c>
      <c r="BR338" s="106">
        <f t="shared" si="206"/>
        <v>2.2000000000000002</v>
      </c>
      <c r="BS338" s="54">
        <v>0</v>
      </c>
      <c r="BT338" s="54">
        <v>0.9</v>
      </c>
      <c r="BU338" s="54">
        <v>0.1</v>
      </c>
      <c r="BV338" s="54">
        <f t="shared" si="210"/>
        <v>1</v>
      </c>
      <c r="BW338" s="54">
        <v>0</v>
      </c>
      <c r="BX338" s="54">
        <v>0</v>
      </c>
      <c r="BY338" s="54">
        <v>0</v>
      </c>
      <c r="BZ338" s="54">
        <v>0</v>
      </c>
      <c r="CA338" s="54">
        <v>0</v>
      </c>
      <c r="CB338" s="54">
        <v>0</v>
      </c>
      <c r="CC338" s="54">
        <f t="shared" si="182"/>
        <v>0.9</v>
      </c>
      <c r="CD338" s="54">
        <f t="shared" si="183"/>
        <v>0.1</v>
      </c>
      <c r="CE338" s="54">
        <f t="shared" si="184"/>
        <v>1</v>
      </c>
      <c r="CF338" s="44" t="s">
        <v>71</v>
      </c>
      <c r="CG338" s="63" t="s">
        <v>33</v>
      </c>
    </row>
    <row r="339" spans="1:85" ht="31.5">
      <c r="A339" s="14">
        <v>27</v>
      </c>
      <c r="B339" s="27" t="s">
        <v>367</v>
      </c>
      <c r="C339" s="120" t="s">
        <v>796</v>
      </c>
      <c r="D339" s="2" t="s">
        <v>27</v>
      </c>
      <c r="E339" s="4" t="s">
        <v>332</v>
      </c>
      <c r="F339" s="4" t="s">
        <v>329</v>
      </c>
      <c r="G339" s="4" t="s">
        <v>368</v>
      </c>
      <c r="H339" s="29">
        <v>3</v>
      </c>
      <c r="I339" s="29">
        <v>5.12</v>
      </c>
      <c r="J339" s="29">
        <v>0</v>
      </c>
      <c r="K339" s="29">
        <f t="shared" si="185"/>
        <v>5.12</v>
      </c>
      <c r="L339" s="40" t="s">
        <v>30</v>
      </c>
      <c r="M339" s="40" t="s">
        <v>35</v>
      </c>
      <c r="N339" s="48" t="e">
        <f>IF(#REF!=0,"2018-19","2019-20")</f>
        <v>#REF!</v>
      </c>
      <c r="O339" s="29">
        <v>3.0599999999999996</v>
      </c>
      <c r="P339" s="29">
        <v>0</v>
      </c>
      <c r="Q339" s="29">
        <f t="shared" si="211"/>
        <v>3.0599999999999996</v>
      </c>
      <c r="R339" s="29">
        <f t="shared" si="189"/>
        <v>2.0600000000000005</v>
      </c>
      <c r="S339" s="29">
        <f t="shared" si="189"/>
        <v>0</v>
      </c>
      <c r="T339" s="29">
        <f t="shared" si="177"/>
        <v>2.0600000000000005</v>
      </c>
      <c r="U339" s="29">
        <v>0</v>
      </c>
      <c r="V339" s="29">
        <v>0.9</v>
      </c>
      <c r="W339" s="105">
        <v>0.1</v>
      </c>
      <c r="X339" s="54">
        <f t="shared" si="207"/>
        <v>1</v>
      </c>
      <c r="Y339" s="29">
        <v>0.9</v>
      </c>
      <c r="Z339" s="105">
        <v>0.1</v>
      </c>
      <c r="AA339" s="54">
        <f t="shared" si="208"/>
        <v>1</v>
      </c>
      <c r="AB339" s="54">
        <v>0</v>
      </c>
      <c r="AC339" s="54">
        <v>0</v>
      </c>
      <c r="AD339" s="54">
        <v>0</v>
      </c>
      <c r="AE339" s="54">
        <v>0.22</v>
      </c>
      <c r="AF339" s="54">
        <v>0.02</v>
      </c>
      <c r="AG339" s="54"/>
      <c r="AH339" s="14">
        <v>0</v>
      </c>
      <c r="AI339" s="14">
        <v>0</v>
      </c>
      <c r="AJ339" s="54">
        <f t="shared" si="193"/>
        <v>0</v>
      </c>
      <c r="AK339" s="54">
        <f t="shared" si="179"/>
        <v>1.1200000000000001</v>
      </c>
      <c r="AL339" s="54">
        <f t="shared" si="180"/>
        <v>0.12000000000000001</v>
      </c>
      <c r="AM339" s="54">
        <f t="shared" si="181"/>
        <v>1.2400000000000002</v>
      </c>
      <c r="AN339" s="54"/>
      <c r="AO339" s="54"/>
      <c r="AP339" s="54">
        <f t="shared" si="186"/>
        <v>0</v>
      </c>
      <c r="AQ339" s="54"/>
      <c r="AR339" s="54"/>
      <c r="AS339" s="54"/>
      <c r="AT339" s="54"/>
      <c r="AU339" s="101"/>
      <c r="AV339" s="101"/>
      <c r="AW339" s="54"/>
      <c r="AX339" s="54"/>
      <c r="AY339" s="54">
        <f t="shared" si="209"/>
        <v>0</v>
      </c>
      <c r="AZ339" s="54"/>
      <c r="BA339" s="54"/>
      <c r="BB339" s="54"/>
      <c r="BC339" s="54"/>
      <c r="BD339" s="54"/>
      <c r="BE339" s="106">
        <f t="shared" si="194"/>
        <v>0.9</v>
      </c>
      <c r="BF339" s="106">
        <f t="shared" si="195"/>
        <v>0.1</v>
      </c>
      <c r="BG339" s="106">
        <f t="shared" si="196"/>
        <v>1</v>
      </c>
      <c r="BH339" s="106">
        <f t="shared" si="197"/>
        <v>0</v>
      </c>
      <c r="BI339" s="106">
        <f t="shared" si="198"/>
        <v>0</v>
      </c>
      <c r="BJ339" s="106">
        <f t="shared" si="199"/>
        <v>0</v>
      </c>
      <c r="BK339" s="106">
        <f t="shared" si="200"/>
        <v>0</v>
      </c>
      <c r="BL339" s="106">
        <f t="shared" si="201"/>
        <v>0</v>
      </c>
      <c r="BM339" s="106">
        <f t="shared" si="202"/>
        <v>0.22</v>
      </c>
      <c r="BN339" s="106">
        <f t="shared" si="202"/>
        <v>0.02</v>
      </c>
      <c r="BO339" s="106">
        <f t="shared" si="203"/>
        <v>0.24</v>
      </c>
      <c r="BP339" s="106">
        <f t="shared" si="204"/>
        <v>1.1200000000000001</v>
      </c>
      <c r="BQ339" s="106">
        <f t="shared" si="205"/>
        <v>0.12000000000000001</v>
      </c>
      <c r="BR339" s="106">
        <f t="shared" si="206"/>
        <v>1.2400000000000002</v>
      </c>
      <c r="BS339" s="54">
        <v>0</v>
      </c>
      <c r="BT339" s="54">
        <v>0.9</v>
      </c>
      <c r="BU339" s="54">
        <v>0.1</v>
      </c>
      <c r="BV339" s="54">
        <f t="shared" si="210"/>
        <v>1</v>
      </c>
      <c r="BW339" s="54">
        <v>0</v>
      </c>
      <c r="BX339" s="54">
        <v>0</v>
      </c>
      <c r="BY339" s="54">
        <v>0</v>
      </c>
      <c r="BZ339" s="54">
        <v>0.22</v>
      </c>
      <c r="CA339" s="54">
        <v>0</v>
      </c>
      <c r="CB339" s="54">
        <v>0</v>
      </c>
      <c r="CC339" s="54">
        <f t="shared" si="182"/>
        <v>1.1200000000000001</v>
      </c>
      <c r="CD339" s="54">
        <f t="shared" si="183"/>
        <v>0.1</v>
      </c>
      <c r="CE339" s="54">
        <f t="shared" si="184"/>
        <v>1.2200000000000002</v>
      </c>
      <c r="CF339" s="44" t="s">
        <v>71</v>
      </c>
      <c r="CG339" s="63" t="s">
        <v>40</v>
      </c>
    </row>
    <row r="340" spans="1:85" ht="31.5">
      <c r="A340" s="14">
        <v>28</v>
      </c>
      <c r="B340" s="27" t="s">
        <v>369</v>
      </c>
      <c r="C340" s="120" t="s">
        <v>796</v>
      </c>
      <c r="D340" s="2" t="s">
        <v>27</v>
      </c>
      <c r="E340" s="4" t="s">
        <v>332</v>
      </c>
      <c r="F340" s="4" t="s">
        <v>329</v>
      </c>
      <c r="G340" s="4" t="s">
        <v>329</v>
      </c>
      <c r="H340" s="29">
        <v>2.5</v>
      </c>
      <c r="I340" s="29">
        <v>5.63</v>
      </c>
      <c r="J340" s="29">
        <v>0</v>
      </c>
      <c r="K340" s="29">
        <f t="shared" si="185"/>
        <v>5.63</v>
      </c>
      <c r="L340" s="40" t="s">
        <v>30</v>
      </c>
      <c r="M340" s="40" t="s">
        <v>35</v>
      </c>
      <c r="N340" s="48" t="e">
        <f>IF(#REF!=0,"2018-19","2019-20")</f>
        <v>#REF!</v>
      </c>
      <c r="O340" s="29">
        <v>3.8099999999999996</v>
      </c>
      <c r="P340" s="29">
        <v>0</v>
      </c>
      <c r="Q340" s="29">
        <f t="shared" si="211"/>
        <v>3.8099999999999996</v>
      </c>
      <c r="R340" s="29">
        <f t="shared" si="189"/>
        <v>1.8200000000000003</v>
      </c>
      <c r="S340" s="29">
        <f t="shared" si="189"/>
        <v>0</v>
      </c>
      <c r="T340" s="29">
        <f t="shared" si="177"/>
        <v>1.8200000000000003</v>
      </c>
      <c r="U340" s="29">
        <v>0</v>
      </c>
      <c r="V340" s="29">
        <v>0.9</v>
      </c>
      <c r="W340" s="105">
        <v>0.1</v>
      </c>
      <c r="X340" s="54">
        <f t="shared" si="207"/>
        <v>1</v>
      </c>
      <c r="Y340" s="29">
        <v>0.9</v>
      </c>
      <c r="Z340" s="105">
        <v>0.1</v>
      </c>
      <c r="AA340" s="54">
        <f t="shared" si="208"/>
        <v>1</v>
      </c>
      <c r="AB340" s="54">
        <v>0</v>
      </c>
      <c r="AC340" s="54">
        <v>0</v>
      </c>
      <c r="AD340" s="54">
        <v>0</v>
      </c>
      <c r="AE340" s="54">
        <v>0.44</v>
      </c>
      <c r="AF340" s="54">
        <v>0.05</v>
      </c>
      <c r="AG340" s="54"/>
      <c r="AH340" s="14">
        <v>0</v>
      </c>
      <c r="AI340" s="14">
        <v>0</v>
      </c>
      <c r="AJ340" s="54">
        <f t="shared" si="193"/>
        <v>0</v>
      </c>
      <c r="AK340" s="54">
        <f t="shared" si="179"/>
        <v>1.34</v>
      </c>
      <c r="AL340" s="54">
        <f t="shared" si="180"/>
        <v>0.15000000000000002</v>
      </c>
      <c r="AM340" s="54">
        <f t="shared" si="181"/>
        <v>1.4900000000000002</v>
      </c>
      <c r="AN340" s="54"/>
      <c r="AO340" s="54"/>
      <c r="AP340" s="54">
        <f t="shared" si="186"/>
        <v>0</v>
      </c>
      <c r="AQ340" s="54"/>
      <c r="AR340" s="54"/>
      <c r="AS340" s="54"/>
      <c r="AT340" s="54"/>
      <c r="AU340" s="101"/>
      <c r="AV340" s="101"/>
      <c r="AW340" s="54"/>
      <c r="AX340" s="54"/>
      <c r="AY340" s="54">
        <f t="shared" si="209"/>
        <v>0</v>
      </c>
      <c r="AZ340" s="54"/>
      <c r="BA340" s="54"/>
      <c r="BB340" s="54"/>
      <c r="BC340" s="54"/>
      <c r="BD340" s="54"/>
      <c r="BE340" s="106">
        <f t="shared" si="194"/>
        <v>0.9</v>
      </c>
      <c r="BF340" s="106">
        <f t="shared" si="195"/>
        <v>0.1</v>
      </c>
      <c r="BG340" s="106">
        <f t="shared" si="196"/>
        <v>1</v>
      </c>
      <c r="BH340" s="106">
        <f t="shared" si="197"/>
        <v>0</v>
      </c>
      <c r="BI340" s="106">
        <f t="shared" si="198"/>
        <v>0</v>
      </c>
      <c r="BJ340" s="106">
        <f t="shared" si="199"/>
        <v>0</v>
      </c>
      <c r="BK340" s="106">
        <f t="shared" si="200"/>
        <v>0</v>
      </c>
      <c r="BL340" s="106">
        <f t="shared" si="201"/>
        <v>0</v>
      </c>
      <c r="BM340" s="106">
        <f t="shared" si="202"/>
        <v>0.44</v>
      </c>
      <c r="BN340" s="106">
        <f t="shared" si="202"/>
        <v>0.05</v>
      </c>
      <c r="BO340" s="106">
        <f t="shared" si="203"/>
        <v>0.49</v>
      </c>
      <c r="BP340" s="106">
        <f t="shared" si="204"/>
        <v>1.34</v>
      </c>
      <c r="BQ340" s="106">
        <f t="shared" si="205"/>
        <v>0.15000000000000002</v>
      </c>
      <c r="BR340" s="106">
        <f t="shared" si="206"/>
        <v>1.4900000000000002</v>
      </c>
      <c r="BS340" s="54">
        <v>0</v>
      </c>
      <c r="BT340" s="54">
        <v>0.31</v>
      </c>
      <c r="BU340" s="54">
        <v>0</v>
      </c>
      <c r="BV340" s="54">
        <f t="shared" si="210"/>
        <v>0.31</v>
      </c>
      <c r="BW340" s="54">
        <v>0</v>
      </c>
      <c r="BX340" s="54">
        <v>0</v>
      </c>
      <c r="BY340" s="54">
        <v>0</v>
      </c>
      <c r="BZ340" s="54">
        <v>0</v>
      </c>
      <c r="CA340" s="54">
        <v>0</v>
      </c>
      <c r="CB340" s="54">
        <v>0</v>
      </c>
      <c r="CC340" s="54">
        <f t="shared" si="182"/>
        <v>0.31</v>
      </c>
      <c r="CD340" s="54">
        <f t="shared" si="183"/>
        <v>0</v>
      </c>
      <c r="CE340" s="54">
        <f t="shared" si="184"/>
        <v>0.31</v>
      </c>
      <c r="CF340" s="44" t="s">
        <v>71</v>
      </c>
      <c r="CG340" s="63" t="s">
        <v>40</v>
      </c>
    </row>
    <row r="341" spans="1:85" ht="31.5">
      <c r="A341" s="14">
        <v>29</v>
      </c>
      <c r="B341" s="27" t="s">
        <v>370</v>
      </c>
      <c r="C341" s="120" t="s">
        <v>796</v>
      </c>
      <c r="D341" s="2" t="s">
        <v>27</v>
      </c>
      <c r="E341" s="4" t="s">
        <v>332</v>
      </c>
      <c r="F341" s="4" t="s">
        <v>329</v>
      </c>
      <c r="G341" s="4" t="s">
        <v>329</v>
      </c>
      <c r="H341" s="29">
        <v>2.5</v>
      </c>
      <c r="I341" s="29">
        <v>5.73</v>
      </c>
      <c r="J341" s="29">
        <v>0</v>
      </c>
      <c r="K341" s="29">
        <f t="shared" si="185"/>
        <v>5.73</v>
      </c>
      <c r="L341" s="40" t="s">
        <v>30</v>
      </c>
      <c r="M341" s="40" t="s">
        <v>35</v>
      </c>
      <c r="N341" s="48" t="e">
        <f>IF(#REF!=0,"2018-19","2019-20")</f>
        <v>#REF!</v>
      </c>
      <c r="O341" s="29">
        <v>3.5300000000000002</v>
      </c>
      <c r="P341" s="29">
        <v>0</v>
      </c>
      <c r="Q341" s="29">
        <f t="shared" si="211"/>
        <v>3.5300000000000002</v>
      </c>
      <c r="R341" s="29">
        <f t="shared" si="189"/>
        <v>2.2000000000000002</v>
      </c>
      <c r="S341" s="29">
        <f t="shared" si="189"/>
        <v>0</v>
      </c>
      <c r="T341" s="29">
        <f t="shared" si="177"/>
        <v>2.2000000000000002</v>
      </c>
      <c r="U341" s="29">
        <v>0</v>
      </c>
      <c r="V341" s="29">
        <v>0.9</v>
      </c>
      <c r="W341" s="105">
        <v>0.1</v>
      </c>
      <c r="X341" s="54">
        <f t="shared" si="207"/>
        <v>1</v>
      </c>
      <c r="Y341" s="29">
        <v>0.9</v>
      </c>
      <c r="Z341" s="105">
        <v>0.1</v>
      </c>
      <c r="AA341" s="54">
        <f t="shared" si="208"/>
        <v>1</v>
      </c>
      <c r="AB341" s="54">
        <v>0</v>
      </c>
      <c r="AC341" s="54">
        <v>0</v>
      </c>
      <c r="AD341" s="54">
        <v>0</v>
      </c>
      <c r="AE341" s="54">
        <v>0.33</v>
      </c>
      <c r="AF341" s="54">
        <v>0.04</v>
      </c>
      <c r="AG341" s="54"/>
      <c r="AH341" s="14">
        <v>0</v>
      </c>
      <c r="AI341" s="14">
        <v>0</v>
      </c>
      <c r="AJ341" s="54">
        <f t="shared" si="193"/>
        <v>0</v>
      </c>
      <c r="AK341" s="54">
        <f t="shared" si="179"/>
        <v>1.23</v>
      </c>
      <c r="AL341" s="54">
        <f t="shared" si="180"/>
        <v>0.14000000000000001</v>
      </c>
      <c r="AM341" s="54">
        <f t="shared" si="181"/>
        <v>1.37</v>
      </c>
      <c r="AN341" s="54"/>
      <c r="AO341" s="54"/>
      <c r="AP341" s="54">
        <f t="shared" si="186"/>
        <v>0</v>
      </c>
      <c r="AQ341" s="54"/>
      <c r="AR341" s="54"/>
      <c r="AS341" s="54"/>
      <c r="AT341" s="54"/>
      <c r="AU341" s="101"/>
      <c r="AV341" s="101"/>
      <c r="AW341" s="54"/>
      <c r="AX341" s="54"/>
      <c r="AY341" s="54">
        <f t="shared" si="209"/>
        <v>0</v>
      </c>
      <c r="AZ341" s="54"/>
      <c r="BA341" s="54"/>
      <c r="BB341" s="54"/>
      <c r="BC341" s="54"/>
      <c r="BD341" s="54"/>
      <c r="BE341" s="106">
        <f t="shared" si="194"/>
        <v>0.9</v>
      </c>
      <c r="BF341" s="106">
        <f t="shared" si="195"/>
        <v>0.1</v>
      </c>
      <c r="BG341" s="106">
        <f t="shared" si="196"/>
        <v>1</v>
      </c>
      <c r="BH341" s="106">
        <f t="shared" si="197"/>
        <v>0</v>
      </c>
      <c r="BI341" s="106">
        <f t="shared" si="198"/>
        <v>0</v>
      </c>
      <c r="BJ341" s="106">
        <f t="shared" si="199"/>
        <v>0</v>
      </c>
      <c r="BK341" s="106">
        <f t="shared" si="200"/>
        <v>0</v>
      </c>
      <c r="BL341" s="106">
        <f t="shared" si="201"/>
        <v>0</v>
      </c>
      <c r="BM341" s="106">
        <f t="shared" si="202"/>
        <v>0.33</v>
      </c>
      <c r="BN341" s="106">
        <f t="shared" si="202"/>
        <v>0.04</v>
      </c>
      <c r="BO341" s="106">
        <f t="shared" si="203"/>
        <v>0.37</v>
      </c>
      <c r="BP341" s="106">
        <f t="shared" si="204"/>
        <v>1.23</v>
      </c>
      <c r="BQ341" s="106">
        <f t="shared" si="205"/>
        <v>0.14000000000000001</v>
      </c>
      <c r="BR341" s="106">
        <f t="shared" si="206"/>
        <v>1.37</v>
      </c>
      <c r="BS341" s="54">
        <v>0</v>
      </c>
      <c r="BT341" s="54">
        <v>0.9</v>
      </c>
      <c r="BU341" s="54">
        <v>0.1</v>
      </c>
      <c r="BV341" s="54">
        <f t="shared" si="210"/>
        <v>1</v>
      </c>
      <c r="BW341" s="54">
        <v>0</v>
      </c>
      <c r="BX341" s="54">
        <v>0</v>
      </c>
      <c r="BY341" s="54">
        <v>0</v>
      </c>
      <c r="BZ341" s="54">
        <v>0</v>
      </c>
      <c r="CA341" s="54">
        <v>0</v>
      </c>
      <c r="CB341" s="54">
        <v>0</v>
      </c>
      <c r="CC341" s="54">
        <f t="shared" si="182"/>
        <v>0.9</v>
      </c>
      <c r="CD341" s="54">
        <f t="shared" si="183"/>
        <v>0.1</v>
      </c>
      <c r="CE341" s="54">
        <f t="shared" si="184"/>
        <v>1</v>
      </c>
      <c r="CF341" s="44" t="s">
        <v>71</v>
      </c>
      <c r="CG341" s="63" t="s">
        <v>40</v>
      </c>
    </row>
    <row r="342" spans="1:85" ht="37.5" customHeight="1">
      <c r="A342" s="14">
        <v>47</v>
      </c>
      <c r="B342" s="79" t="s">
        <v>869</v>
      </c>
      <c r="C342" s="120" t="s">
        <v>796</v>
      </c>
      <c r="D342" s="2" t="s">
        <v>27</v>
      </c>
      <c r="E342" s="4" t="s">
        <v>332</v>
      </c>
      <c r="F342" s="4" t="s">
        <v>329</v>
      </c>
      <c r="G342" s="4" t="s">
        <v>329</v>
      </c>
      <c r="H342" s="15">
        <v>2.5</v>
      </c>
      <c r="I342" s="54">
        <v>4.9800000000000004</v>
      </c>
      <c r="J342" s="54">
        <v>0</v>
      </c>
      <c r="K342" s="29">
        <f t="shared" si="185"/>
        <v>4.9800000000000004</v>
      </c>
      <c r="L342" s="68" t="s">
        <v>30</v>
      </c>
      <c r="M342" s="15" t="s">
        <v>35</v>
      </c>
      <c r="N342" s="54" t="s">
        <v>58</v>
      </c>
      <c r="O342" s="54">
        <v>4.49</v>
      </c>
      <c r="P342" s="54">
        <v>0</v>
      </c>
      <c r="Q342" s="29">
        <f t="shared" si="211"/>
        <v>4.49</v>
      </c>
      <c r="R342" s="29">
        <f t="shared" si="189"/>
        <v>0.49000000000000021</v>
      </c>
      <c r="S342" s="29">
        <f t="shared" si="189"/>
        <v>0</v>
      </c>
      <c r="T342" s="29">
        <f t="shared" si="177"/>
        <v>0.49000000000000021</v>
      </c>
      <c r="U342" s="56">
        <v>0</v>
      </c>
      <c r="V342" s="54">
        <v>0</v>
      </c>
      <c r="W342" s="106">
        <v>0</v>
      </c>
      <c r="X342" s="54">
        <f t="shared" si="207"/>
        <v>0</v>
      </c>
      <c r="Y342" s="54">
        <v>0</v>
      </c>
      <c r="Z342" s="106">
        <v>0</v>
      </c>
      <c r="AA342" s="54">
        <f t="shared" si="208"/>
        <v>0</v>
      </c>
      <c r="AB342" s="14">
        <v>0</v>
      </c>
      <c r="AC342" s="14">
        <v>0</v>
      </c>
      <c r="AD342" s="14">
        <v>0</v>
      </c>
      <c r="AE342" s="14">
        <v>0.17</v>
      </c>
      <c r="AF342" s="14">
        <v>0.02</v>
      </c>
      <c r="AG342" s="14"/>
      <c r="AH342" s="14">
        <v>0</v>
      </c>
      <c r="AI342" s="14">
        <v>0.3</v>
      </c>
      <c r="AJ342" s="54">
        <f t="shared" si="193"/>
        <v>0.3</v>
      </c>
      <c r="AK342" s="54">
        <f t="shared" si="179"/>
        <v>0.17</v>
      </c>
      <c r="AL342" s="54">
        <f t="shared" si="180"/>
        <v>0.02</v>
      </c>
      <c r="AM342" s="54">
        <f t="shared" si="181"/>
        <v>0.19</v>
      </c>
      <c r="AN342" s="54"/>
      <c r="AO342" s="54"/>
      <c r="AP342" s="54">
        <f t="shared" si="186"/>
        <v>0</v>
      </c>
      <c r="AQ342" s="54"/>
      <c r="AR342" s="54"/>
      <c r="AS342" s="54"/>
      <c r="AT342" s="54"/>
      <c r="AU342" s="101"/>
      <c r="AV342" s="101"/>
      <c r="AW342" s="54"/>
      <c r="AX342" s="54"/>
      <c r="AY342" s="54">
        <f t="shared" si="209"/>
        <v>0</v>
      </c>
      <c r="AZ342" s="54"/>
      <c r="BA342" s="54"/>
      <c r="BB342" s="54"/>
      <c r="BC342" s="54"/>
      <c r="BD342" s="54"/>
      <c r="BE342" s="106">
        <f t="shared" si="194"/>
        <v>0.3</v>
      </c>
      <c r="BF342" s="106">
        <f t="shared" si="195"/>
        <v>0</v>
      </c>
      <c r="BG342" s="106">
        <f t="shared" si="196"/>
        <v>0.3</v>
      </c>
      <c r="BH342" s="106">
        <f t="shared" si="197"/>
        <v>0</v>
      </c>
      <c r="BI342" s="106">
        <f t="shared" si="198"/>
        <v>0</v>
      </c>
      <c r="BJ342" s="106">
        <f t="shared" si="199"/>
        <v>0</v>
      </c>
      <c r="BK342" s="106">
        <f t="shared" si="200"/>
        <v>0</v>
      </c>
      <c r="BL342" s="106">
        <f t="shared" si="201"/>
        <v>0</v>
      </c>
      <c r="BM342" s="106">
        <f t="shared" si="202"/>
        <v>0.17</v>
      </c>
      <c r="BN342" s="106">
        <f t="shared" si="202"/>
        <v>0.02</v>
      </c>
      <c r="BO342" s="106">
        <f t="shared" si="203"/>
        <v>0.19</v>
      </c>
      <c r="BP342" s="106">
        <f t="shared" si="204"/>
        <v>0.47</v>
      </c>
      <c r="BQ342" s="106">
        <f t="shared" si="205"/>
        <v>0.02</v>
      </c>
      <c r="BR342" s="106">
        <f t="shared" si="206"/>
        <v>0.49</v>
      </c>
      <c r="BS342" s="14">
        <v>0</v>
      </c>
      <c r="BT342" s="14">
        <v>0</v>
      </c>
      <c r="BU342" s="14">
        <v>0</v>
      </c>
      <c r="BV342" s="14">
        <f t="shared" si="210"/>
        <v>0</v>
      </c>
      <c r="BW342" s="14">
        <v>0</v>
      </c>
      <c r="BX342" s="14">
        <v>0</v>
      </c>
      <c r="BY342" s="14">
        <v>0</v>
      </c>
      <c r="BZ342" s="14">
        <v>0</v>
      </c>
      <c r="CA342" s="14">
        <v>0</v>
      </c>
      <c r="CB342" s="14">
        <v>0</v>
      </c>
      <c r="CC342" s="54">
        <f t="shared" si="182"/>
        <v>0</v>
      </c>
      <c r="CD342" s="54">
        <f t="shared" si="183"/>
        <v>0</v>
      </c>
      <c r="CE342" s="54">
        <f t="shared" si="184"/>
        <v>0</v>
      </c>
      <c r="CF342" s="86"/>
      <c r="CG342" s="70"/>
    </row>
    <row r="343" spans="1:85" ht="31.5">
      <c r="A343" s="14">
        <v>48</v>
      </c>
      <c r="B343" s="79" t="s">
        <v>870</v>
      </c>
      <c r="C343" s="120" t="s">
        <v>796</v>
      </c>
      <c r="D343" s="2" t="s">
        <v>27</v>
      </c>
      <c r="E343" s="4" t="s">
        <v>332</v>
      </c>
      <c r="F343" s="4" t="s">
        <v>329</v>
      </c>
      <c r="G343" s="4" t="s">
        <v>329</v>
      </c>
      <c r="H343" s="15">
        <v>2.5</v>
      </c>
      <c r="I343" s="54">
        <v>3.38</v>
      </c>
      <c r="J343" s="54">
        <v>0</v>
      </c>
      <c r="K343" s="29">
        <f t="shared" si="185"/>
        <v>3.38</v>
      </c>
      <c r="L343" s="68" t="s">
        <v>30</v>
      </c>
      <c r="M343" s="15" t="s">
        <v>35</v>
      </c>
      <c r="N343" s="54" t="s">
        <v>58</v>
      </c>
      <c r="O343" s="54">
        <v>1.7000000000000002</v>
      </c>
      <c r="P343" s="54">
        <v>0</v>
      </c>
      <c r="Q343" s="29">
        <f t="shared" si="211"/>
        <v>1.7000000000000002</v>
      </c>
      <c r="R343" s="29">
        <f t="shared" si="189"/>
        <v>1.6799999999999997</v>
      </c>
      <c r="S343" s="29">
        <f t="shared" si="189"/>
        <v>0</v>
      </c>
      <c r="T343" s="29">
        <f t="shared" si="177"/>
        <v>1.6799999999999997</v>
      </c>
      <c r="U343" s="56">
        <v>0</v>
      </c>
      <c r="V343" s="54">
        <v>-1.9984014443252818E-16</v>
      </c>
      <c r="W343" s="106">
        <v>-2.2204460492503132E-17</v>
      </c>
      <c r="X343" s="54">
        <f t="shared" si="207"/>
        <v>-2.2204460492503131E-16</v>
      </c>
      <c r="Y343" s="54">
        <v>-1.9984014443252818E-16</v>
      </c>
      <c r="Z343" s="106">
        <v>-2.2204460492503132E-17</v>
      </c>
      <c r="AA343" s="54">
        <f t="shared" si="208"/>
        <v>-2.2204460492503131E-16</v>
      </c>
      <c r="AB343" s="14">
        <v>0</v>
      </c>
      <c r="AC343" s="14">
        <v>1.51</v>
      </c>
      <c r="AD343" s="14">
        <v>0.17</v>
      </c>
      <c r="AE343" s="14">
        <v>0</v>
      </c>
      <c r="AF343" s="14">
        <v>0</v>
      </c>
      <c r="AG343" s="14"/>
      <c r="AH343" s="14">
        <v>0</v>
      </c>
      <c r="AI343" s="14">
        <v>0</v>
      </c>
      <c r="AJ343" s="54">
        <f t="shared" si="193"/>
        <v>0</v>
      </c>
      <c r="AK343" s="54">
        <f t="shared" si="179"/>
        <v>1.5099999999999998</v>
      </c>
      <c r="AL343" s="54">
        <f t="shared" si="180"/>
        <v>0.16999999999999998</v>
      </c>
      <c r="AM343" s="54">
        <f t="shared" si="181"/>
        <v>1.6799999999999997</v>
      </c>
      <c r="AN343" s="54"/>
      <c r="AO343" s="54"/>
      <c r="AP343" s="54">
        <f t="shared" si="186"/>
        <v>0</v>
      </c>
      <c r="AQ343" s="54"/>
      <c r="AR343" s="54"/>
      <c r="AS343" s="54"/>
      <c r="AT343" s="54"/>
      <c r="AU343" s="101"/>
      <c r="AV343" s="101"/>
      <c r="AW343" s="54"/>
      <c r="AX343" s="54"/>
      <c r="AY343" s="54">
        <f t="shared" si="209"/>
        <v>0</v>
      </c>
      <c r="AZ343" s="54"/>
      <c r="BA343" s="54"/>
      <c r="BB343" s="54"/>
      <c r="BC343" s="54"/>
      <c r="BD343" s="54"/>
      <c r="BE343" s="106">
        <f t="shared" si="194"/>
        <v>-1.9984014443252818E-16</v>
      </c>
      <c r="BF343" s="106">
        <f t="shared" si="195"/>
        <v>-2.2204460492503132E-17</v>
      </c>
      <c r="BG343" s="106">
        <f t="shared" si="196"/>
        <v>-2.2204460492503131E-16</v>
      </c>
      <c r="BH343" s="106">
        <f t="shared" si="197"/>
        <v>0</v>
      </c>
      <c r="BI343" s="106">
        <f t="shared" si="198"/>
        <v>0</v>
      </c>
      <c r="BJ343" s="106">
        <f t="shared" si="199"/>
        <v>1.51</v>
      </c>
      <c r="BK343" s="106">
        <f t="shared" si="200"/>
        <v>0.17</v>
      </c>
      <c r="BL343" s="106">
        <f t="shared" si="201"/>
        <v>1.68</v>
      </c>
      <c r="BM343" s="106">
        <f t="shared" si="202"/>
        <v>0</v>
      </c>
      <c r="BN343" s="106">
        <f t="shared" si="202"/>
        <v>0</v>
      </c>
      <c r="BO343" s="106">
        <f t="shared" si="203"/>
        <v>0</v>
      </c>
      <c r="BP343" s="106">
        <f t="shared" si="204"/>
        <v>1.5099999999999998</v>
      </c>
      <c r="BQ343" s="106">
        <f t="shared" si="205"/>
        <v>0.16999999999999998</v>
      </c>
      <c r="BR343" s="106">
        <f t="shared" si="206"/>
        <v>1.6799999999999997</v>
      </c>
      <c r="BS343" s="14">
        <v>0</v>
      </c>
      <c r="BT343" s="14">
        <v>0</v>
      </c>
      <c r="BU343" s="14">
        <v>0</v>
      </c>
      <c r="BV343" s="14"/>
      <c r="BW343" s="14">
        <v>0</v>
      </c>
      <c r="BX343" s="14">
        <v>1.39</v>
      </c>
      <c r="BY343" s="14">
        <v>0</v>
      </c>
      <c r="BZ343" s="14">
        <v>0</v>
      </c>
      <c r="CA343" s="14">
        <v>0</v>
      </c>
      <c r="CB343" s="14">
        <v>0</v>
      </c>
      <c r="CC343" s="54">
        <f t="shared" si="182"/>
        <v>1.39</v>
      </c>
      <c r="CD343" s="54">
        <f t="shared" si="183"/>
        <v>0</v>
      </c>
      <c r="CE343" s="54">
        <f t="shared" si="184"/>
        <v>1.39</v>
      </c>
      <c r="CF343" s="86"/>
      <c r="CG343" s="70"/>
    </row>
    <row r="344" spans="1:85" ht="31.5">
      <c r="A344" s="14">
        <v>49</v>
      </c>
      <c r="B344" s="79" t="s">
        <v>871</v>
      </c>
      <c r="C344" s="120" t="s">
        <v>796</v>
      </c>
      <c r="D344" s="2" t="s">
        <v>27</v>
      </c>
      <c r="E344" s="4" t="s">
        <v>332</v>
      </c>
      <c r="F344" s="4" t="s">
        <v>329</v>
      </c>
      <c r="G344" s="4" t="s">
        <v>329</v>
      </c>
      <c r="H344" s="15">
        <v>2.5</v>
      </c>
      <c r="I344" s="54">
        <v>3.16</v>
      </c>
      <c r="J344" s="54">
        <v>0</v>
      </c>
      <c r="K344" s="29">
        <f t="shared" si="185"/>
        <v>3.16</v>
      </c>
      <c r="L344" s="68" t="s">
        <v>30</v>
      </c>
      <c r="M344" s="15" t="s">
        <v>35</v>
      </c>
      <c r="N344" s="54" t="e">
        <f>IF(#REF!=0,"2018-19","2019-20")</f>
        <v>#REF!</v>
      </c>
      <c r="O344" s="54">
        <v>1.7</v>
      </c>
      <c r="P344" s="54">
        <v>0</v>
      </c>
      <c r="Q344" s="29">
        <f t="shared" si="211"/>
        <v>1.7</v>
      </c>
      <c r="R344" s="29">
        <f t="shared" si="189"/>
        <v>1.4600000000000002</v>
      </c>
      <c r="S344" s="29">
        <f t="shared" si="189"/>
        <v>0</v>
      </c>
      <c r="T344" s="29">
        <f t="shared" si="177"/>
        <v>1.4600000000000002</v>
      </c>
      <c r="U344" s="56">
        <v>0</v>
      </c>
      <c r="V344" s="54">
        <v>1.9984014443252818E-16</v>
      </c>
      <c r="W344" s="106">
        <v>2.2204460492503132E-17</v>
      </c>
      <c r="X344" s="54">
        <f t="shared" si="207"/>
        <v>2.2204460492503131E-16</v>
      </c>
      <c r="Y344" s="54">
        <v>1.9984014443252818E-16</v>
      </c>
      <c r="Z344" s="106">
        <v>2.2204460492503132E-17</v>
      </c>
      <c r="AA344" s="54">
        <f t="shared" si="208"/>
        <v>2.2204460492503131E-16</v>
      </c>
      <c r="AB344" s="54">
        <v>0</v>
      </c>
      <c r="AC344" s="14">
        <v>1.31</v>
      </c>
      <c r="AD344" s="14">
        <v>0.15</v>
      </c>
      <c r="AE344" s="54">
        <v>0</v>
      </c>
      <c r="AF344" s="54">
        <v>0</v>
      </c>
      <c r="AG344" s="54"/>
      <c r="AH344" s="14">
        <v>0</v>
      </c>
      <c r="AI344" s="14">
        <v>0</v>
      </c>
      <c r="AJ344" s="54">
        <f t="shared" si="193"/>
        <v>0</v>
      </c>
      <c r="AK344" s="54">
        <f t="shared" si="179"/>
        <v>1.3100000000000003</v>
      </c>
      <c r="AL344" s="54">
        <f t="shared" si="180"/>
        <v>0.15000000000000002</v>
      </c>
      <c r="AM344" s="54">
        <f t="shared" si="181"/>
        <v>1.4600000000000004</v>
      </c>
      <c r="AN344" s="54"/>
      <c r="AO344" s="54"/>
      <c r="AP344" s="54">
        <f t="shared" si="186"/>
        <v>0</v>
      </c>
      <c r="AQ344" s="54"/>
      <c r="AR344" s="54"/>
      <c r="AS344" s="54"/>
      <c r="AT344" s="54"/>
      <c r="AU344" s="101"/>
      <c r="AV344" s="101"/>
      <c r="AW344" s="54"/>
      <c r="AX344" s="54"/>
      <c r="AY344" s="54">
        <f t="shared" si="209"/>
        <v>0</v>
      </c>
      <c r="AZ344" s="54"/>
      <c r="BA344" s="54"/>
      <c r="BB344" s="54"/>
      <c r="BC344" s="54"/>
      <c r="BD344" s="54"/>
      <c r="BE344" s="106">
        <f t="shared" si="194"/>
        <v>1.9984014443252818E-16</v>
      </c>
      <c r="BF344" s="106">
        <f t="shared" si="195"/>
        <v>2.2204460492503132E-17</v>
      </c>
      <c r="BG344" s="106">
        <f t="shared" si="196"/>
        <v>2.2204460492503131E-16</v>
      </c>
      <c r="BH344" s="106">
        <f t="shared" si="197"/>
        <v>0</v>
      </c>
      <c r="BI344" s="106">
        <f t="shared" si="198"/>
        <v>0</v>
      </c>
      <c r="BJ344" s="106">
        <f t="shared" si="199"/>
        <v>1.31</v>
      </c>
      <c r="BK344" s="106">
        <f t="shared" si="200"/>
        <v>0.15</v>
      </c>
      <c r="BL344" s="106">
        <f t="shared" si="201"/>
        <v>1.46</v>
      </c>
      <c r="BM344" s="106">
        <f t="shared" si="202"/>
        <v>0</v>
      </c>
      <c r="BN344" s="106">
        <f t="shared" si="202"/>
        <v>0</v>
      </c>
      <c r="BO344" s="106">
        <f t="shared" si="203"/>
        <v>0</v>
      </c>
      <c r="BP344" s="106">
        <f t="shared" si="204"/>
        <v>1.3100000000000003</v>
      </c>
      <c r="BQ344" s="106">
        <f t="shared" si="205"/>
        <v>0.15000000000000002</v>
      </c>
      <c r="BR344" s="106">
        <f t="shared" si="206"/>
        <v>1.4600000000000004</v>
      </c>
      <c r="BS344" s="14">
        <v>0</v>
      </c>
      <c r="BT344" s="14">
        <v>0</v>
      </c>
      <c r="BU344" s="14">
        <v>0</v>
      </c>
      <c r="BV344" s="14"/>
      <c r="BW344" s="14">
        <v>0</v>
      </c>
      <c r="BX344" s="14">
        <v>1.31</v>
      </c>
      <c r="BY344" s="14">
        <v>0</v>
      </c>
      <c r="BZ344" s="14">
        <v>0</v>
      </c>
      <c r="CA344" s="14">
        <v>0</v>
      </c>
      <c r="CB344" s="14">
        <v>0</v>
      </c>
      <c r="CC344" s="54">
        <f t="shared" si="182"/>
        <v>1.31</v>
      </c>
      <c r="CD344" s="54">
        <f t="shared" si="183"/>
        <v>0</v>
      </c>
      <c r="CE344" s="54">
        <f t="shared" si="184"/>
        <v>1.31</v>
      </c>
      <c r="CF344" s="86"/>
      <c r="CG344" s="70"/>
    </row>
    <row r="345" spans="1:85" ht="31.5">
      <c r="A345" s="14">
        <v>50</v>
      </c>
      <c r="B345" s="79" t="s">
        <v>872</v>
      </c>
      <c r="C345" s="120" t="s">
        <v>796</v>
      </c>
      <c r="D345" s="2" t="s">
        <v>27</v>
      </c>
      <c r="E345" s="4" t="s">
        <v>332</v>
      </c>
      <c r="F345" s="4" t="s">
        <v>329</v>
      </c>
      <c r="G345" s="4" t="s">
        <v>371</v>
      </c>
      <c r="H345" s="15">
        <v>2.5</v>
      </c>
      <c r="I345" s="54">
        <v>3.45</v>
      </c>
      <c r="J345" s="54">
        <v>0</v>
      </c>
      <c r="K345" s="29">
        <f t="shared" si="185"/>
        <v>3.45</v>
      </c>
      <c r="L345" s="68" t="s">
        <v>30</v>
      </c>
      <c r="M345" s="15" t="s">
        <v>35</v>
      </c>
      <c r="N345" s="54" t="e">
        <f>IF(#REF!=0,"2018-19","2019-20")</f>
        <v>#REF!</v>
      </c>
      <c r="O345" s="54">
        <v>1.7</v>
      </c>
      <c r="P345" s="54">
        <v>0</v>
      </c>
      <c r="Q345" s="29">
        <f t="shared" si="211"/>
        <v>1.7</v>
      </c>
      <c r="R345" s="29">
        <f t="shared" si="189"/>
        <v>1.7500000000000002</v>
      </c>
      <c r="S345" s="29">
        <f t="shared" si="189"/>
        <v>0</v>
      </c>
      <c r="T345" s="29">
        <f t="shared" si="177"/>
        <v>1.7500000000000002</v>
      </c>
      <c r="U345" s="56">
        <v>0</v>
      </c>
      <c r="V345" s="54">
        <v>1.9984014443252818E-16</v>
      </c>
      <c r="W345" s="106">
        <v>2.2204460492503132E-17</v>
      </c>
      <c r="X345" s="54">
        <f t="shared" si="207"/>
        <v>2.2204460492503131E-16</v>
      </c>
      <c r="Y345" s="54">
        <v>1.9984014443252818E-16</v>
      </c>
      <c r="Z345" s="106">
        <v>2.2204460492503132E-17</v>
      </c>
      <c r="AA345" s="54">
        <f t="shared" si="208"/>
        <v>2.2204460492503131E-16</v>
      </c>
      <c r="AB345" s="14">
        <v>0</v>
      </c>
      <c r="AC345" s="14">
        <v>1.58</v>
      </c>
      <c r="AD345" s="14">
        <v>0.17</v>
      </c>
      <c r="AE345" s="14">
        <v>0</v>
      </c>
      <c r="AF345" s="14">
        <v>0</v>
      </c>
      <c r="AG345" s="14"/>
      <c r="AH345" s="14">
        <v>0</v>
      </c>
      <c r="AI345" s="14">
        <v>0</v>
      </c>
      <c r="AJ345" s="54">
        <f t="shared" si="193"/>
        <v>0</v>
      </c>
      <c r="AK345" s="54">
        <f t="shared" si="179"/>
        <v>1.5800000000000003</v>
      </c>
      <c r="AL345" s="54">
        <f t="shared" si="180"/>
        <v>0.17000000000000004</v>
      </c>
      <c r="AM345" s="54">
        <f t="shared" si="181"/>
        <v>1.7500000000000004</v>
      </c>
      <c r="AN345" s="54"/>
      <c r="AO345" s="54"/>
      <c r="AP345" s="54">
        <f t="shared" si="186"/>
        <v>0</v>
      </c>
      <c r="AQ345" s="54"/>
      <c r="AR345" s="54"/>
      <c r="AS345" s="54"/>
      <c r="AT345" s="54"/>
      <c r="AU345" s="101"/>
      <c r="AV345" s="101"/>
      <c r="AW345" s="54"/>
      <c r="AX345" s="54"/>
      <c r="AY345" s="54">
        <f t="shared" si="209"/>
        <v>0</v>
      </c>
      <c r="AZ345" s="54"/>
      <c r="BA345" s="54"/>
      <c r="BB345" s="54"/>
      <c r="BC345" s="54"/>
      <c r="BD345" s="54"/>
      <c r="BE345" s="106">
        <f t="shared" si="194"/>
        <v>1.9984014443252818E-16</v>
      </c>
      <c r="BF345" s="106">
        <f t="shared" si="195"/>
        <v>2.2204460492503132E-17</v>
      </c>
      <c r="BG345" s="106">
        <f t="shared" si="196"/>
        <v>2.2204460492503131E-16</v>
      </c>
      <c r="BH345" s="106">
        <f t="shared" si="197"/>
        <v>0</v>
      </c>
      <c r="BI345" s="106">
        <f t="shared" si="198"/>
        <v>0</v>
      </c>
      <c r="BJ345" s="106">
        <f t="shared" si="199"/>
        <v>1.58</v>
      </c>
      <c r="BK345" s="106">
        <f t="shared" si="200"/>
        <v>0.17</v>
      </c>
      <c r="BL345" s="106">
        <f t="shared" si="201"/>
        <v>1.75</v>
      </c>
      <c r="BM345" s="106">
        <f t="shared" si="202"/>
        <v>0</v>
      </c>
      <c r="BN345" s="106">
        <f t="shared" si="202"/>
        <v>0</v>
      </c>
      <c r="BO345" s="106">
        <f t="shared" si="203"/>
        <v>0</v>
      </c>
      <c r="BP345" s="106">
        <f t="shared" si="204"/>
        <v>1.5800000000000003</v>
      </c>
      <c r="BQ345" s="106">
        <f t="shared" si="205"/>
        <v>0.17000000000000004</v>
      </c>
      <c r="BR345" s="106">
        <f t="shared" si="206"/>
        <v>1.7500000000000004</v>
      </c>
      <c r="BS345" s="14">
        <v>0</v>
      </c>
      <c r="BT345" s="14">
        <v>0</v>
      </c>
      <c r="BU345" s="14">
        <v>0</v>
      </c>
      <c r="BV345" s="14"/>
      <c r="BW345" s="14">
        <v>0</v>
      </c>
      <c r="BX345" s="14">
        <v>0.53</v>
      </c>
      <c r="BY345" s="14">
        <v>0</v>
      </c>
      <c r="BZ345" s="14">
        <v>0</v>
      </c>
      <c r="CA345" s="14">
        <v>0</v>
      </c>
      <c r="CB345" s="14">
        <v>0</v>
      </c>
      <c r="CC345" s="54">
        <f t="shared" si="182"/>
        <v>0.53</v>
      </c>
      <c r="CD345" s="54">
        <f t="shared" si="183"/>
        <v>0</v>
      </c>
      <c r="CE345" s="54">
        <f t="shared" si="184"/>
        <v>0.53</v>
      </c>
      <c r="CF345" s="86"/>
      <c r="CG345" s="70"/>
    </row>
    <row r="346" spans="1:85" ht="47.25">
      <c r="A346" s="14">
        <v>30</v>
      </c>
      <c r="B346" s="27" t="s">
        <v>372</v>
      </c>
      <c r="C346" s="120" t="s">
        <v>796</v>
      </c>
      <c r="D346" s="2" t="s">
        <v>27</v>
      </c>
      <c r="E346" s="4" t="s">
        <v>332</v>
      </c>
      <c r="F346" s="4" t="s">
        <v>329</v>
      </c>
      <c r="G346" s="4" t="s">
        <v>329</v>
      </c>
      <c r="H346" s="29">
        <v>2.5</v>
      </c>
      <c r="I346" s="29">
        <v>5</v>
      </c>
      <c r="J346" s="29">
        <v>0</v>
      </c>
      <c r="K346" s="29">
        <f t="shared" si="185"/>
        <v>5</v>
      </c>
      <c r="L346" s="40" t="s">
        <v>30</v>
      </c>
      <c r="M346" s="40" t="s">
        <v>31</v>
      </c>
      <c r="N346" s="48" t="e">
        <f>IF(#REF!=0,"2018-19","2019-20")</f>
        <v>#REF!</v>
      </c>
      <c r="O346" s="29">
        <v>2.4800000000000004</v>
      </c>
      <c r="P346" s="29">
        <v>0</v>
      </c>
      <c r="Q346" s="29">
        <f t="shared" si="211"/>
        <v>2.4800000000000004</v>
      </c>
      <c r="R346" s="29">
        <f t="shared" si="189"/>
        <v>2.5199999999999996</v>
      </c>
      <c r="S346" s="29">
        <f t="shared" si="189"/>
        <v>0</v>
      </c>
      <c r="T346" s="29">
        <f t="shared" ref="T346:T409" si="212">R346+S346</f>
        <v>2.5199999999999996</v>
      </c>
      <c r="U346" s="29">
        <v>0</v>
      </c>
      <c r="V346" s="29">
        <v>0.9</v>
      </c>
      <c r="W346" s="105">
        <v>0.1</v>
      </c>
      <c r="X346" s="54">
        <f t="shared" si="207"/>
        <v>1</v>
      </c>
      <c r="Y346" s="29">
        <v>0.9</v>
      </c>
      <c r="Z346" s="105">
        <v>0.1</v>
      </c>
      <c r="AA346" s="54">
        <f t="shared" si="208"/>
        <v>1</v>
      </c>
      <c r="AB346" s="54">
        <v>0</v>
      </c>
      <c r="AC346" s="54">
        <v>0</v>
      </c>
      <c r="AD346" s="54">
        <v>0</v>
      </c>
      <c r="AE346" s="54">
        <v>0.33</v>
      </c>
      <c r="AF346" s="54">
        <v>0.04</v>
      </c>
      <c r="AG346" s="54"/>
      <c r="AH346" s="14">
        <v>0</v>
      </c>
      <c r="AI346" s="14">
        <v>0</v>
      </c>
      <c r="AJ346" s="54">
        <f t="shared" si="193"/>
        <v>0</v>
      </c>
      <c r="AK346" s="54">
        <f t="shared" si="179"/>
        <v>1.23</v>
      </c>
      <c r="AL346" s="54">
        <f t="shared" si="180"/>
        <v>0.14000000000000001</v>
      </c>
      <c r="AM346" s="54">
        <f t="shared" si="181"/>
        <v>1.37</v>
      </c>
      <c r="AN346" s="54"/>
      <c r="AO346" s="54"/>
      <c r="AP346" s="54">
        <f t="shared" si="186"/>
        <v>0</v>
      </c>
      <c r="AQ346" s="54"/>
      <c r="AR346" s="54"/>
      <c r="AS346" s="54"/>
      <c r="AT346" s="54"/>
      <c r="AU346" s="101"/>
      <c r="AV346" s="101"/>
      <c r="AW346" s="54"/>
      <c r="AX346" s="54"/>
      <c r="AY346" s="54">
        <f t="shared" si="209"/>
        <v>0</v>
      </c>
      <c r="AZ346" s="54"/>
      <c r="BA346" s="54"/>
      <c r="BB346" s="54"/>
      <c r="BC346" s="54"/>
      <c r="BD346" s="54"/>
      <c r="BE346" s="106">
        <f t="shared" si="194"/>
        <v>0.9</v>
      </c>
      <c r="BF346" s="106">
        <f t="shared" si="195"/>
        <v>0.1</v>
      </c>
      <c r="BG346" s="106">
        <f t="shared" si="196"/>
        <v>1</v>
      </c>
      <c r="BH346" s="106">
        <f t="shared" si="197"/>
        <v>0</v>
      </c>
      <c r="BI346" s="106">
        <f t="shared" si="198"/>
        <v>0</v>
      </c>
      <c r="BJ346" s="106">
        <f t="shared" si="199"/>
        <v>0</v>
      </c>
      <c r="BK346" s="106">
        <f t="shared" si="200"/>
        <v>0</v>
      </c>
      <c r="BL346" s="106">
        <f t="shared" si="201"/>
        <v>0</v>
      </c>
      <c r="BM346" s="106">
        <f t="shared" si="202"/>
        <v>0.33</v>
      </c>
      <c r="BN346" s="106">
        <f t="shared" si="202"/>
        <v>0.04</v>
      </c>
      <c r="BO346" s="106">
        <f t="shared" si="203"/>
        <v>0.37</v>
      </c>
      <c r="BP346" s="106">
        <f t="shared" si="204"/>
        <v>1.23</v>
      </c>
      <c r="BQ346" s="106">
        <f t="shared" si="205"/>
        <v>0.14000000000000001</v>
      </c>
      <c r="BR346" s="106">
        <f t="shared" si="206"/>
        <v>1.37</v>
      </c>
      <c r="BS346" s="54">
        <v>0</v>
      </c>
      <c r="BT346" s="54">
        <v>0.9</v>
      </c>
      <c r="BU346" s="54">
        <v>0.1</v>
      </c>
      <c r="BV346" s="54">
        <f t="shared" si="210"/>
        <v>1</v>
      </c>
      <c r="BW346" s="54">
        <v>0</v>
      </c>
      <c r="BX346" s="54">
        <v>0</v>
      </c>
      <c r="BY346" s="54">
        <v>0</v>
      </c>
      <c r="BZ346" s="54">
        <v>0.25</v>
      </c>
      <c r="CA346" s="54">
        <v>0</v>
      </c>
      <c r="CB346" s="54">
        <v>0</v>
      </c>
      <c r="CC346" s="54">
        <f t="shared" si="182"/>
        <v>1.1499999999999999</v>
      </c>
      <c r="CD346" s="54">
        <f t="shared" si="183"/>
        <v>0.1</v>
      </c>
      <c r="CE346" s="54">
        <f t="shared" si="184"/>
        <v>1.25</v>
      </c>
      <c r="CF346" s="44" t="s">
        <v>71</v>
      </c>
      <c r="CG346" s="63" t="s">
        <v>40</v>
      </c>
    </row>
    <row r="347" spans="1:85">
      <c r="A347" s="14">
        <v>31</v>
      </c>
      <c r="B347" s="27" t="s">
        <v>373</v>
      </c>
      <c r="C347" s="120" t="s">
        <v>796</v>
      </c>
      <c r="D347" s="2" t="s">
        <v>27</v>
      </c>
      <c r="E347" s="4" t="s">
        <v>332</v>
      </c>
      <c r="F347" s="4" t="s">
        <v>329</v>
      </c>
      <c r="G347" s="4" t="s">
        <v>329</v>
      </c>
      <c r="H347" s="29">
        <v>2.5</v>
      </c>
      <c r="I347" s="29">
        <v>2.5</v>
      </c>
      <c r="J347" s="29">
        <v>2.5</v>
      </c>
      <c r="K347" s="29">
        <f t="shared" ref="K347:K410" si="213">I347+J347</f>
        <v>5</v>
      </c>
      <c r="L347" s="40" t="s">
        <v>30</v>
      </c>
      <c r="M347" s="40" t="s">
        <v>31</v>
      </c>
      <c r="N347" s="48" t="e">
        <f>IF(#REF!=0,"2018-19","2019-20")</f>
        <v>#REF!</v>
      </c>
      <c r="O347" s="29">
        <v>1.5</v>
      </c>
      <c r="P347" s="29">
        <v>0</v>
      </c>
      <c r="Q347" s="29">
        <f t="shared" si="211"/>
        <v>1.5</v>
      </c>
      <c r="R347" s="29">
        <f t="shared" si="189"/>
        <v>1</v>
      </c>
      <c r="S347" s="29">
        <f t="shared" si="189"/>
        <v>2.5</v>
      </c>
      <c r="T347" s="29">
        <f t="shared" si="212"/>
        <v>3.5</v>
      </c>
      <c r="U347" s="29">
        <v>2.5</v>
      </c>
      <c r="V347" s="29">
        <v>0</v>
      </c>
      <c r="W347" s="105">
        <v>0</v>
      </c>
      <c r="X347" s="54">
        <f t="shared" si="207"/>
        <v>0</v>
      </c>
      <c r="Y347" s="29">
        <v>0</v>
      </c>
      <c r="Z347" s="105">
        <v>0</v>
      </c>
      <c r="AA347" s="54">
        <f t="shared" si="208"/>
        <v>0</v>
      </c>
      <c r="AB347" s="54"/>
      <c r="AC347" s="54">
        <v>0.35</v>
      </c>
      <c r="AD347" s="54">
        <v>0.04</v>
      </c>
      <c r="AE347" s="54">
        <v>0.55000000000000004</v>
      </c>
      <c r="AF347" s="54">
        <v>0.06</v>
      </c>
      <c r="AG347" s="54"/>
      <c r="AH347" s="14">
        <v>0</v>
      </c>
      <c r="AI347" s="14">
        <v>0</v>
      </c>
      <c r="AJ347" s="54">
        <f t="shared" si="193"/>
        <v>0</v>
      </c>
      <c r="AK347" s="54">
        <f t="shared" ref="AK347:AK410" si="214">Y347+AB347+AC347+AE347</f>
        <v>0.9</v>
      </c>
      <c r="AL347" s="54">
        <f t="shared" ref="AL347:AL410" si="215">Z347+AD347+AF347</f>
        <v>0.1</v>
      </c>
      <c r="AM347" s="54">
        <f t="shared" ref="AM347:AM410" si="216">AK347+AL347</f>
        <v>1</v>
      </c>
      <c r="AN347" s="54"/>
      <c r="AO347" s="54"/>
      <c r="AP347" s="54">
        <f t="shared" ref="AP347:AP410" si="217">AN347+AO347</f>
        <v>0</v>
      </c>
      <c r="AQ347" s="54"/>
      <c r="AR347" s="54"/>
      <c r="AS347" s="54"/>
      <c r="AT347" s="54"/>
      <c r="AU347" s="101"/>
      <c r="AV347" s="101"/>
      <c r="AW347" s="54"/>
      <c r="AX347" s="54"/>
      <c r="AY347" s="54">
        <f t="shared" si="209"/>
        <v>0</v>
      </c>
      <c r="AZ347" s="54"/>
      <c r="BA347" s="54"/>
      <c r="BB347" s="54"/>
      <c r="BC347" s="54"/>
      <c r="BD347" s="54"/>
      <c r="BE347" s="106">
        <f t="shared" si="194"/>
        <v>0</v>
      </c>
      <c r="BF347" s="106">
        <f t="shared" si="195"/>
        <v>0</v>
      </c>
      <c r="BG347" s="106">
        <f t="shared" si="196"/>
        <v>0</v>
      </c>
      <c r="BH347" s="106">
        <f t="shared" si="197"/>
        <v>0</v>
      </c>
      <c r="BI347" s="106">
        <f t="shared" si="198"/>
        <v>0</v>
      </c>
      <c r="BJ347" s="106">
        <f t="shared" si="199"/>
        <v>0.35</v>
      </c>
      <c r="BK347" s="106">
        <f t="shared" si="200"/>
        <v>0.04</v>
      </c>
      <c r="BL347" s="106">
        <f t="shared" si="201"/>
        <v>0.38999999999999996</v>
      </c>
      <c r="BM347" s="106">
        <f t="shared" si="202"/>
        <v>0.55000000000000004</v>
      </c>
      <c r="BN347" s="106">
        <f t="shared" si="202"/>
        <v>0.06</v>
      </c>
      <c r="BO347" s="106">
        <f t="shared" si="203"/>
        <v>0.6100000000000001</v>
      </c>
      <c r="BP347" s="106">
        <f t="shared" si="204"/>
        <v>0.9</v>
      </c>
      <c r="BQ347" s="106">
        <f t="shared" si="205"/>
        <v>0.1</v>
      </c>
      <c r="BR347" s="106">
        <f t="shared" si="206"/>
        <v>1</v>
      </c>
      <c r="BS347" s="54">
        <v>0</v>
      </c>
      <c r="BT347" s="54">
        <v>0</v>
      </c>
      <c r="BU347" s="54">
        <v>0</v>
      </c>
      <c r="BV347" s="54">
        <f t="shared" si="210"/>
        <v>0</v>
      </c>
      <c r="BW347" s="54"/>
      <c r="BX347" s="54">
        <v>0.35</v>
      </c>
      <c r="BY347" s="54">
        <v>0.04</v>
      </c>
      <c r="BZ347" s="54">
        <v>0.55000000000000004</v>
      </c>
      <c r="CA347" s="54">
        <v>0.06</v>
      </c>
      <c r="CB347" s="54"/>
      <c r="CC347" s="54">
        <f t="shared" ref="CC347:CC410" si="218">BT347+BW347+BX347+BZ347</f>
        <v>0.9</v>
      </c>
      <c r="CD347" s="54">
        <f t="shared" ref="CD347:CD410" si="219">BU347+BY347+CA347</f>
        <v>0.1</v>
      </c>
      <c r="CE347" s="54">
        <f t="shared" ref="CE347:CE410" si="220">CC347+CD347</f>
        <v>1</v>
      </c>
      <c r="CF347" s="45"/>
      <c r="CG347" s="63" t="s">
        <v>40</v>
      </c>
    </row>
    <row r="348" spans="1:85" ht="31.5">
      <c r="A348" s="14">
        <v>53</v>
      </c>
      <c r="B348" s="79" t="s">
        <v>873</v>
      </c>
      <c r="C348" s="120" t="s">
        <v>796</v>
      </c>
      <c r="D348" s="2" t="s">
        <v>27</v>
      </c>
      <c r="E348" s="4" t="s">
        <v>332</v>
      </c>
      <c r="F348" s="4" t="s">
        <v>329</v>
      </c>
      <c r="G348" s="4" t="s">
        <v>329</v>
      </c>
      <c r="H348" s="15">
        <v>2.5</v>
      </c>
      <c r="I348" s="54">
        <v>4.78</v>
      </c>
      <c r="J348" s="54">
        <v>0</v>
      </c>
      <c r="K348" s="29">
        <f t="shared" si="213"/>
        <v>4.78</v>
      </c>
      <c r="L348" s="68" t="s">
        <v>30</v>
      </c>
      <c r="M348" s="15" t="s">
        <v>139</v>
      </c>
      <c r="N348" s="54" t="e">
        <f>IF(#REF!=0,"2018-19","2019-20")</f>
        <v>#REF!</v>
      </c>
      <c r="O348" s="54">
        <v>4.1399999999999997</v>
      </c>
      <c r="P348" s="54">
        <v>0</v>
      </c>
      <c r="Q348" s="29">
        <f t="shared" si="211"/>
        <v>4.1399999999999997</v>
      </c>
      <c r="R348" s="29">
        <f t="shared" si="189"/>
        <v>0.64000000000000057</v>
      </c>
      <c r="S348" s="29">
        <f t="shared" si="189"/>
        <v>0</v>
      </c>
      <c r="T348" s="29">
        <f t="shared" si="212"/>
        <v>0.64000000000000057</v>
      </c>
      <c r="U348" s="56">
        <v>0</v>
      </c>
      <c r="V348" s="54">
        <v>5.2458037913538643E-16</v>
      </c>
      <c r="W348" s="106">
        <v>5.8286708792820721E-17</v>
      </c>
      <c r="X348" s="54">
        <f t="shared" si="207"/>
        <v>5.8286708792820718E-16</v>
      </c>
      <c r="Y348" s="54">
        <v>5.2458037913538643E-16</v>
      </c>
      <c r="Z348" s="106">
        <v>5.8286708792820721E-17</v>
      </c>
      <c r="AA348" s="54">
        <f t="shared" si="208"/>
        <v>5.8286708792820718E-16</v>
      </c>
      <c r="AB348" s="14">
        <v>0.49</v>
      </c>
      <c r="AC348" s="14"/>
      <c r="AD348" s="14"/>
      <c r="AE348" s="14">
        <v>0.14000000000000001</v>
      </c>
      <c r="AF348" s="14">
        <v>0.01</v>
      </c>
      <c r="AG348" s="14"/>
      <c r="AH348" s="14">
        <v>0</v>
      </c>
      <c r="AI348" s="14">
        <v>0</v>
      </c>
      <c r="AJ348" s="54">
        <f t="shared" si="193"/>
        <v>0</v>
      </c>
      <c r="AK348" s="54">
        <f t="shared" si="214"/>
        <v>0.63000000000000056</v>
      </c>
      <c r="AL348" s="54">
        <f t="shared" si="215"/>
        <v>1.0000000000000059E-2</v>
      </c>
      <c r="AM348" s="54">
        <f t="shared" si="216"/>
        <v>0.64000000000000057</v>
      </c>
      <c r="AN348" s="54"/>
      <c r="AO348" s="54"/>
      <c r="AP348" s="54">
        <f t="shared" si="217"/>
        <v>0</v>
      </c>
      <c r="AQ348" s="54"/>
      <c r="AR348" s="54"/>
      <c r="AS348" s="54"/>
      <c r="AT348" s="54"/>
      <c r="AU348" s="101"/>
      <c r="AV348" s="101"/>
      <c r="AW348" s="54"/>
      <c r="AX348" s="54"/>
      <c r="AY348" s="54">
        <f t="shared" si="209"/>
        <v>0</v>
      </c>
      <c r="AZ348" s="54"/>
      <c r="BA348" s="54"/>
      <c r="BB348" s="54"/>
      <c r="BC348" s="54"/>
      <c r="BD348" s="54"/>
      <c r="BE348" s="106">
        <f t="shared" si="194"/>
        <v>5.2458037913538643E-16</v>
      </c>
      <c r="BF348" s="106">
        <f t="shared" si="195"/>
        <v>5.8286708792820721E-17</v>
      </c>
      <c r="BG348" s="106">
        <f t="shared" si="196"/>
        <v>5.8286708792820718E-16</v>
      </c>
      <c r="BH348" s="106">
        <f t="shared" si="197"/>
        <v>0</v>
      </c>
      <c r="BI348" s="106">
        <f t="shared" si="198"/>
        <v>0.49</v>
      </c>
      <c r="BJ348" s="106">
        <f t="shared" si="199"/>
        <v>0</v>
      </c>
      <c r="BK348" s="106">
        <f t="shared" si="200"/>
        <v>0</v>
      </c>
      <c r="BL348" s="106">
        <f t="shared" si="201"/>
        <v>0</v>
      </c>
      <c r="BM348" s="106">
        <f t="shared" si="202"/>
        <v>0.14000000000000001</v>
      </c>
      <c r="BN348" s="106">
        <f t="shared" si="202"/>
        <v>0.01</v>
      </c>
      <c r="BO348" s="106">
        <f t="shared" si="203"/>
        <v>0.15000000000000002</v>
      </c>
      <c r="BP348" s="106">
        <f t="shared" si="204"/>
        <v>0.63000000000000056</v>
      </c>
      <c r="BQ348" s="106">
        <f t="shared" si="205"/>
        <v>1.0000000000000059E-2</v>
      </c>
      <c r="BR348" s="106">
        <f t="shared" si="206"/>
        <v>0.64000000000000057</v>
      </c>
      <c r="BS348" s="14"/>
      <c r="BT348" s="14"/>
      <c r="BU348" s="14"/>
      <c r="BV348" s="14"/>
      <c r="BW348" s="14">
        <v>0.49</v>
      </c>
      <c r="BX348" s="14"/>
      <c r="BY348" s="14"/>
      <c r="BZ348" s="14">
        <v>0.14000000000000001</v>
      </c>
      <c r="CA348" s="14">
        <v>0.01</v>
      </c>
      <c r="CB348" s="14"/>
      <c r="CC348" s="54">
        <f t="shared" si="218"/>
        <v>0.63</v>
      </c>
      <c r="CD348" s="54">
        <f t="shared" si="219"/>
        <v>0.01</v>
      </c>
      <c r="CE348" s="54">
        <f t="shared" si="220"/>
        <v>0.64</v>
      </c>
      <c r="CF348" s="86"/>
      <c r="CG348" s="70"/>
    </row>
    <row r="349" spans="1:85" ht="47.25">
      <c r="A349" s="14">
        <v>54</v>
      </c>
      <c r="B349" s="79" t="s">
        <v>874</v>
      </c>
      <c r="C349" s="120" t="s">
        <v>796</v>
      </c>
      <c r="D349" s="2" t="s">
        <v>27</v>
      </c>
      <c r="E349" s="4" t="s">
        <v>332</v>
      </c>
      <c r="F349" s="4" t="s">
        <v>329</v>
      </c>
      <c r="G349" s="4" t="s">
        <v>329</v>
      </c>
      <c r="H349" s="15">
        <v>2.5</v>
      </c>
      <c r="I349" s="54">
        <v>4.92</v>
      </c>
      <c r="J349" s="54">
        <v>0</v>
      </c>
      <c r="K349" s="29">
        <f t="shared" si="213"/>
        <v>4.92</v>
      </c>
      <c r="L349" s="68" t="s">
        <v>30</v>
      </c>
      <c r="M349" s="15" t="s">
        <v>139</v>
      </c>
      <c r="N349" s="54" t="e">
        <f>IF(#REF!=0,"2018-19","2019-20")</f>
        <v>#REF!</v>
      </c>
      <c r="O349" s="54">
        <v>4.4000000000000004</v>
      </c>
      <c r="P349" s="54">
        <v>0</v>
      </c>
      <c r="Q349" s="29">
        <f t="shared" si="211"/>
        <v>4.4000000000000004</v>
      </c>
      <c r="R349" s="29">
        <f t="shared" si="189"/>
        <v>0.51999999999999957</v>
      </c>
      <c r="S349" s="29">
        <f t="shared" si="189"/>
        <v>0</v>
      </c>
      <c r="T349" s="29">
        <f t="shared" si="212"/>
        <v>0.51999999999999957</v>
      </c>
      <c r="U349" s="56">
        <v>0</v>
      </c>
      <c r="V349" s="54">
        <v>-3.9968028886505636E-16</v>
      </c>
      <c r="W349" s="106">
        <v>-4.4408920985006264E-17</v>
      </c>
      <c r="X349" s="54">
        <f t="shared" si="207"/>
        <v>-4.4408920985006262E-16</v>
      </c>
      <c r="Y349" s="54">
        <v>-3.9968028886505636E-16</v>
      </c>
      <c r="Z349" s="106">
        <v>-4.4408920985006264E-17</v>
      </c>
      <c r="AA349" s="54">
        <f t="shared" si="208"/>
        <v>-4.4408920985006262E-16</v>
      </c>
      <c r="AB349" s="14">
        <v>0.39</v>
      </c>
      <c r="AC349" s="14"/>
      <c r="AD349" s="14"/>
      <c r="AE349" s="14">
        <v>0.12</v>
      </c>
      <c r="AF349" s="14">
        <v>0.01</v>
      </c>
      <c r="AG349" s="14"/>
      <c r="AH349" s="14">
        <v>0</v>
      </c>
      <c r="AI349" s="14">
        <v>0</v>
      </c>
      <c r="AJ349" s="54">
        <f t="shared" si="193"/>
        <v>0</v>
      </c>
      <c r="AK349" s="54">
        <f t="shared" si="214"/>
        <v>0.50999999999999956</v>
      </c>
      <c r="AL349" s="54">
        <f t="shared" si="215"/>
        <v>9.9999999999999551E-3</v>
      </c>
      <c r="AM349" s="54">
        <f t="shared" si="216"/>
        <v>0.51999999999999957</v>
      </c>
      <c r="AN349" s="54"/>
      <c r="AO349" s="54"/>
      <c r="AP349" s="54">
        <f t="shared" si="217"/>
        <v>0</v>
      </c>
      <c r="AQ349" s="54"/>
      <c r="AR349" s="54"/>
      <c r="AS349" s="54"/>
      <c r="AT349" s="54"/>
      <c r="AU349" s="101"/>
      <c r="AV349" s="101"/>
      <c r="AW349" s="54"/>
      <c r="AX349" s="54"/>
      <c r="AY349" s="54">
        <f t="shared" si="209"/>
        <v>0</v>
      </c>
      <c r="AZ349" s="54"/>
      <c r="BA349" s="54"/>
      <c r="BB349" s="54"/>
      <c r="BC349" s="54"/>
      <c r="BD349" s="54"/>
      <c r="BE349" s="106">
        <f t="shared" si="194"/>
        <v>-3.9968028886505636E-16</v>
      </c>
      <c r="BF349" s="106">
        <f t="shared" si="195"/>
        <v>-4.4408920985006264E-17</v>
      </c>
      <c r="BG349" s="106">
        <f t="shared" si="196"/>
        <v>-4.4408920985006262E-16</v>
      </c>
      <c r="BH349" s="106">
        <f t="shared" si="197"/>
        <v>0</v>
      </c>
      <c r="BI349" s="106">
        <f t="shared" si="198"/>
        <v>0.39</v>
      </c>
      <c r="BJ349" s="106">
        <f t="shared" si="199"/>
        <v>0</v>
      </c>
      <c r="BK349" s="106">
        <f t="shared" si="200"/>
        <v>0</v>
      </c>
      <c r="BL349" s="106">
        <f t="shared" si="201"/>
        <v>0</v>
      </c>
      <c r="BM349" s="106">
        <f t="shared" si="202"/>
        <v>0.12</v>
      </c>
      <c r="BN349" s="106">
        <f t="shared" si="202"/>
        <v>0.01</v>
      </c>
      <c r="BO349" s="106">
        <f t="shared" si="203"/>
        <v>0.13</v>
      </c>
      <c r="BP349" s="106">
        <f t="shared" si="204"/>
        <v>0.50999999999999956</v>
      </c>
      <c r="BQ349" s="106">
        <f t="shared" si="205"/>
        <v>9.9999999999999551E-3</v>
      </c>
      <c r="BR349" s="106">
        <f t="shared" si="206"/>
        <v>0.51999999999999957</v>
      </c>
      <c r="BS349" s="14"/>
      <c r="BT349" s="14"/>
      <c r="BU349" s="14"/>
      <c r="BV349" s="14"/>
      <c r="BW349" s="14">
        <v>0.39</v>
      </c>
      <c r="BX349" s="14"/>
      <c r="BY349" s="14"/>
      <c r="BZ349" s="14">
        <v>0.12</v>
      </c>
      <c r="CA349" s="14">
        <v>0.01</v>
      </c>
      <c r="CB349" s="14"/>
      <c r="CC349" s="54">
        <f t="shared" si="218"/>
        <v>0.51</v>
      </c>
      <c r="CD349" s="54">
        <f t="shared" si="219"/>
        <v>0.01</v>
      </c>
      <c r="CE349" s="54">
        <f t="shared" si="220"/>
        <v>0.52</v>
      </c>
      <c r="CF349" s="86"/>
      <c r="CG349" s="70"/>
    </row>
    <row r="350" spans="1:85" ht="35.25" customHeight="1">
      <c r="A350" s="14">
        <v>55</v>
      </c>
      <c r="B350" s="79" t="s">
        <v>875</v>
      </c>
      <c r="C350" s="120" t="s">
        <v>796</v>
      </c>
      <c r="D350" s="2" t="s">
        <v>27</v>
      </c>
      <c r="E350" s="4" t="s">
        <v>332</v>
      </c>
      <c r="F350" s="4" t="s">
        <v>329</v>
      </c>
      <c r="G350" s="4" t="s">
        <v>345</v>
      </c>
      <c r="H350" s="15">
        <v>2.5</v>
      </c>
      <c r="I350" s="54">
        <v>5</v>
      </c>
      <c r="J350" s="54">
        <v>0</v>
      </c>
      <c r="K350" s="29">
        <f t="shared" si="213"/>
        <v>5</v>
      </c>
      <c r="L350" s="68" t="s">
        <v>30</v>
      </c>
      <c r="M350" s="15" t="s">
        <v>35</v>
      </c>
      <c r="N350" s="54" t="s">
        <v>58</v>
      </c>
      <c r="O350" s="54">
        <v>4.67</v>
      </c>
      <c r="P350" s="54">
        <v>0</v>
      </c>
      <c r="Q350" s="29">
        <f t="shared" si="211"/>
        <v>4.67</v>
      </c>
      <c r="R350" s="29">
        <f t="shared" si="189"/>
        <v>0.33000000000000007</v>
      </c>
      <c r="S350" s="29">
        <f t="shared" si="189"/>
        <v>0</v>
      </c>
      <c r="T350" s="29">
        <f t="shared" si="212"/>
        <v>0.33000000000000007</v>
      </c>
      <c r="U350" s="56">
        <v>0</v>
      </c>
      <c r="V350" s="54">
        <v>0</v>
      </c>
      <c r="W350" s="106">
        <v>0</v>
      </c>
      <c r="X350" s="54">
        <f t="shared" si="207"/>
        <v>0</v>
      </c>
      <c r="Y350" s="54">
        <v>0</v>
      </c>
      <c r="Z350" s="106">
        <v>0</v>
      </c>
      <c r="AA350" s="54">
        <f t="shared" si="208"/>
        <v>0</v>
      </c>
      <c r="AB350" s="14"/>
      <c r="AC350" s="14"/>
      <c r="AD350" s="14"/>
      <c r="AE350" s="14">
        <v>0.3</v>
      </c>
      <c r="AF350" s="14">
        <v>0.03</v>
      </c>
      <c r="AG350" s="14"/>
      <c r="AH350" s="14">
        <v>0</v>
      </c>
      <c r="AI350" s="14">
        <v>0</v>
      </c>
      <c r="AJ350" s="54">
        <f t="shared" si="193"/>
        <v>0</v>
      </c>
      <c r="AK350" s="54">
        <f t="shared" si="214"/>
        <v>0.3</v>
      </c>
      <c r="AL350" s="54">
        <f t="shared" si="215"/>
        <v>0.03</v>
      </c>
      <c r="AM350" s="54">
        <f t="shared" si="216"/>
        <v>0.32999999999999996</v>
      </c>
      <c r="AN350" s="54"/>
      <c r="AO350" s="54"/>
      <c r="AP350" s="54">
        <f t="shared" si="217"/>
        <v>0</v>
      </c>
      <c r="AQ350" s="54"/>
      <c r="AR350" s="54"/>
      <c r="AS350" s="54"/>
      <c r="AT350" s="54"/>
      <c r="AU350" s="101"/>
      <c r="AV350" s="101"/>
      <c r="AW350" s="54"/>
      <c r="AX350" s="54"/>
      <c r="AY350" s="54">
        <f t="shared" si="209"/>
        <v>0</v>
      </c>
      <c r="AZ350" s="54"/>
      <c r="BA350" s="54"/>
      <c r="BB350" s="54"/>
      <c r="BC350" s="54"/>
      <c r="BD350" s="54"/>
      <c r="BE350" s="106">
        <f t="shared" si="194"/>
        <v>0</v>
      </c>
      <c r="BF350" s="106">
        <f t="shared" si="195"/>
        <v>0</v>
      </c>
      <c r="BG350" s="106">
        <f t="shared" si="196"/>
        <v>0</v>
      </c>
      <c r="BH350" s="106">
        <f t="shared" si="197"/>
        <v>0</v>
      </c>
      <c r="BI350" s="106">
        <f t="shared" si="198"/>
        <v>0</v>
      </c>
      <c r="BJ350" s="106">
        <f t="shared" si="199"/>
        <v>0</v>
      </c>
      <c r="BK350" s="106">
        <f t="shared" si="200"/>
        <v>0</v>
      </c>
      <c r="BL350" s="106">
        <f t="shared" si="201"/>
        <v>0</v>
      </c>
      <c r="BM350" s="106">
        <f t="shared" si="202"/>
        <v>0.3</v>
      </c>
      <c r="BN350" s="106">
        <f t="shared" si="202"/>
        <v>0.03</v>
      </c>
      <c r="BO350" s="106">
        <f t="shared" si="203"/>
        <v>0.32999999999999996</v>
      </c>
      <c r="BP350" s="106">
        <f t="shared" si="204"/>
        <v>0.3</v>
      </c>
      <c r="BQ350" s="106">
        <f t="shared" si="205"/>
        <v>0.03</v>
      </c>
      <c r="BR350" s="106">
        <f t="shared" si="206"/>
        <v>0.32999999999999996</v>
      </c>
      <c r="BS350" s="14">
        <v>0</v>
      </c>
      <c r="BT350" s="14">
        <v>0</v>
      </c>
      <c r="BU350" s="14">
        <v>0</v>
      </c>
      <c r="BV350" s="14"/>
      <c r="BW350" s="14">
        <v>0</v>
      </c>
      <c r="BX350" s="14">
        <v>0</v>
      </c>
      <c r="BY350" s="14">
        <v>0</v>
      </c>
      <c r="BZ350" s="14">
        <v>0.3</v>
      </c>
      <c r="CA350" s="14">
        <v>0</v>
      </c>
      <c r="CB350" s="14">
        <v>0</v>
      </c>
      <c r="CC350" s="54">
        <f t="shared" si="218"/>
        <v>0.3</v>
      </c>
      <c r="CD350" s="54">
        <f t="shared" si="219"/>
        <v>0</v>
      </c>
      <c r="CE350" s="54">
        <f t="shared" si="220"/>
        <v>0.3</v>
      </c>
      <c r="CF350" s="86"/>
      <c r="CG350" s="70" t="s">
        <v>33</v>
      </c>
    </row>
    <row r="351" spans="1:85" ht="47.25">
      <c r="A351" s="14">
        <v>32</v>
      </c>
      <c r="B351" s="27" t="s">
        <v>374</v>
      </c>
      <c r="C351" s="120" t="s">
        <v>803</v>
      </c>
      <c r="D351" s="2" t="s">
        <v>27</v>
      </c>
      <c r="E351" s="4" t="s">
        <v>375</v>
      </c>
      <c r="F351" s="4" t="s">
        <v>329</v>
      </c>
      <c r="G351" s="4" t="s">
        <v>376</v>
      </c>
      <c r="H351" s="29">
        <v>0</v>
      </c>
      <c r="I351" s="29">
        <v>12.35</v>
      </c>
      <c r="J351" s="29">
        <v>0</v>
      </c>
      <c r="K351" s="29">
        <f t="shared" si="213"/>
        <v>12.35</v>
      </c>
      <c r="L351" s="40" t="s">
        <v>30</v>
      </c>
      <c r="M351" s="40" t="s">
        <v>48</v>
      </c>
      <c r="N351" s="48" t="e">
        <f>IF(#REF!=0,"2018-19","2019-20")</f>
        <v>#REF!</v>
      </c>
      <c r="O351" s="29">
        <v>0</v>
      </c>
      <c r="P351" s="29">
        <v>0</v>
      </c>
      <c r="Q351" s="29">
        <f t="shared" si="211"/>
        <v>0</v>
      </c>
      <c r="R351" s="29">
        <f t="shared" si="189"/>
        <v>12.35</v>
      </c>
      <c r="S351" s="29">
        <f t="shared" si="189"/>
        <v>0</v>
      </c>
      <c r="T351" s="29">
        <f t="shared" si="212"/>
        <v>12.35</v>
      </c>
      <c r="U351" s="29">
        <v>0</v>
      </c>
      <c r="V351" s="29">
        <v>7.5869999999999997</v>
      </c>
      <c r="W351" s="105">
        <v>0.84299999999999997</v>
      </c>
      <c r="X351" s="54">
        <f t="shared" si="207"/>
        <v>8.43</v>
      </c>
      <c r="Y351" s="29">
        <v>7.5869999999999997</v>
      </c>
      <c r="Z351" s="105">
        <v>0.84299999999999997</v>
      </c>
      <c r="AA351" s="54">
        <f t="shared" si="208"/>
        <v>8.43</v>
      </c>
      <c r="AB351" s="54">
        <v>0</v>
      </c>
      <c r="AC351" s="54">
        <v>0</v>
      </c>
      <c r="AD351" s="54">
        <v>0</v>
      </c>
      <c r="AE351" s="54">
        <v>1.31</v>
      </c>
      <c r="AF351" s="54">
        <v>0.15</v>
      </c>
      <c r="AG351" s="54"/>
      <c r="AH351" s="14">
        <v>0</v>
      </c>
      <c r="AI351" s="14">
        <v>0</v>
      </c>
      <c r="AJ351" s="54">
        <f t="shared" si="193"/>
        <v>0</v>
      </c>
      <c r="AK351" s="54">
        <f t="shared" si="214"/>
        <v>8.8970000000000002</v>
      </c>
      <c r="AL351" s="54">
        <f t="shared" si="215"/>
        <v>0.99299999999999999</v>
      </c>
      <c r="AM351" s="54">
        <f t="shared" si="216"/>
        <v>9.89</v>
      </c>
      <c r="AN351" s="54">
        <v>1.39</v>
      </c>
      <c r="AO351" s="54">
        <v>0.15</v>
      </c>
      <c r="AP351" s="54">
        <f t="shared" si="217"/>
        <v>1.5399999999999998</v>
      </c>
      <c r="AQ351" s="54">
        <v>0</v>
      </c>
      <c r="AR351" s="54">
        <v>0</v>
      </c>
      <c r="AS351" s="54">
        <v>0</v>
      </c>
      <c r="AT351" s="54">
        <v>1.31</v>
      </c>
      <c r="AU351" s="101">
        <v>0.15</v>
      </c>
      <c r="AV351" s="101"/>
      <c r="AW351" s="54"/>
      <c r="AX351" s="54"/>
      <c r="AY351" s="54">
        <f t="shared" si="209"/>
        <v>0</v>
      </c>
      <c r="AZ351" s="54"/>
      <c r="BA351" s="54"/>
      <c r="BB351" s="54"/>
      <c r="BC351" s="54"/>
      <c r="BD351" s="54"/>
      <c r="BE351" s="106">
        <f t="shared" si="194"/>
        <v>6.1970000000000001</v>
      </c>
      <c r="BF351" s="106">
        <f t="shared" si="195"/>
        <v>0.69299999999999995</v>
      </c>
      <c r="BG351" s="106">
        <f t="shared" si="196"/>
        <v>6.89</v>
      </c>
      <c r="BH351" s="106">
        <f t="shared" si="197"/>
        <v>0</v>
      </c>
      <c r="BI351" s="106">
        <f t="shared" si="198"/>
        <v>0</v>
      </c>
      <c r="BJ351" s="106">
        <f t="shared" si="199"/>
        <v>0</v>
      </c>
      <c r="BK351" s="106">
        <f t="shared" si="200"/>
        <v>0</v>
      </c>
      <c r="BL351" s="106">
        <f t="shared" si="201"/>
        <v>0</v>
      </c>
      <c r="BM351" s="106">
        <f t="shared" si="202"/>
        <v>0</v>
      </c>
      <c r="BN351" s="106">
        <f t="shared" si="202"/>
        <v>0</v>
      </c>
      <c r="BO351" s="106">
        <f t="shared" si="203"/>
        <v>0</v>
      </c>
      <c r="BP351" s="106">
        <f t="shared" si="204"/>
        <v>6.1970000000000001</v>
      </c>
      <c r="BQ351" s="106">
        <f t="shared" si="205"/>
        <v>0.69299999999999995</v>
      </c>
      <c r="BR351" s="106">
        <f t="shared" si="206"/>
        <v>6.89</v>
      </c>
      <c r="BS351" s="54">
        <v>0</v>
      </c>
      <c r="BT351" s="54">
        <v>2.75</v>
      </c>
      <c r="BU351" s="54">
        <v>0.3</v>
      </c>
      <c r="BV351" s="54">
        <f t="shared" si="210"/>
        <v>3.05</v>
      </c>
      <c r="BW351" s="54">
        <v>0</v>
      </c>
      <c r="BX351" s="54">
        <v>0</v>
      </c>
      <c r="BY351" s="54">
        <v>0</v>
      </c>
      <c r="BZ351" s="54">
        <v>0</v>
      </c>
      <c r="CA351" s="54">
        <v>0</v>
      </c>
      <c r="CB351" s="54">
        <v>0</v>
      </c>
      <c r="CC351" s="54">
        <f t="shared" si="218"/>
        <v>2.75</v>
      </c>
      <c r="CD351" s="54">
        <f t="shared" si="219"/>
        <v>0.3</v>
      </c>
      <c r="CE351" s="54">
        <f t="shared" si="220"/>
        <v>3.05</v>
      </c>
      <c r="CF351" s="44" t="s">
        <v>71</v>
      </c>
      <c r="CG351" s="63" t="s">
        <v>40</v>
      </c>
    </row>
    <row r="352" spans="1:85" ht="31.5">
      <c r="A352" s="14">
        <v>57</v>
      </c>
      <c r="B352" s="79" t="s">
        <v>876</v>
      </c>
      <c r="C352" s="69" t="s">
        <v>796</v>
      </c>
      <c r="D352" s="2" t="s">
        <v>27</v>
      </c>
      <c r="E352" s="1" t="s">
        <v>332</v>
      </c>
      <c r="F352" s="4" t="s">
        <v>329</v>
      </c>
      <c r="G352" s="1" t="s">
        <v>336</v>
      </c>
      <c r="H352" s="84">
        <v>2</v>
      </c>
      <c r="I352" s="54">
        <v>4.99</v>
      </c>
      <c r="J352" s="54">
        <v>0</v>
      </c>
      <c r="K352" s="29">
        <f t="shared" si="213"/>
        <v>4.99</v>
      </c>
      <c r="L352" s="68" t="s">
        <v>30</v>
      </c>
      <c r="M352" s="84" t="s">
        <v>35</v>
      </c>
      <c r="N352" s="54" t="e">
        <f>IF(#REF!=0,"2018-19","2019-20")</f>
        <v>#REF!</v>
      </c>
      <c r="O352" s="54">
        <v>4.6900000000000004</v>
      </c>
      <c r="P352" s="54">
        <v>0</v>
      </c>
      <c r="Q352" s="29">
        <f t="shared" si="211"/>
        <v>4.6900000000000004</v>
      </c>
      <c r="R352" s="29">
        <f t="shared" si="189"/>
        <v>0.29999999999999982</v>
      </c>
      <c r="S352" s="29">
        <f t="shared" si="189"/>
        <v>0</v>
      </c>
      <c r="T352" s="29">
        <f t="shared" si="212"/>
        <v>0.29999999999999982</v>
      </c>
      <c r="U352" s="56">
        <v>0</v>
      </c>
      <c r="V352" s="54">
        <v>-1.4988010832439614E-16</v>
      </c>
      <c r="W352" s="106">
        <v>-1.6653345369377351E-17</v>
      </c>
      <c r="X352" s="54">
        <f t="shared" si="207"/>
        <v>-1.6653345369377348E-16</v>
      </c>
      <c r="Y352" s="54">
        <v>-1.4988010832439614E-16</v>
      </c>
      <c r="Z352" s="106">
        <v>-1.6653345369377351E-17</v>
      </c>
      <c r="AA352" s="54">
        <f t="shared" si="208"/>
        <v>-1.6653345369377348E-16</v>
      </c>
      <c r="AB352" s="14">
        <v>0</v>
      </c>
      <c r="AC352" s="14">
        <v>0.27</v>
      </c>
      <c r="AD352" s="14">
        <v>0.03</v>
      </c>
      <c r="AE352" s="14">
        <v>0</v>
      </c>
      <c r="AF352" s="14">
        <v>0</v>
      </c>
      <c r="AG352" s="14"/>
      <c r="AH352" s="14">
        <v>0</v>
      </c>
      <c r="AI352" s="14">
        <v>0</v>
      </c>
      <c r="AJ352" s="54">
        <f t="shared" si="193"/>
        <v>0</v>
      </c>
      <c r="AK352" s="54">
        <f t="shared" si="214"/>
        <v>0.26999999999999985</v>
      </c>
      <c r="AL352" s="54">
        <f t="shared" si="215"/>
        <v>2.9999999999999982E-2</v>
      </c>
      <c r="AM352" s="54">
        <f t="shared" si="216"/>
        <v>0.29999999999999982</v>
      </c>
      <c r="AN352" s="54"/>
      <c r="AO352" s="54"/>
      <c r="AP352" s="54">
        <f t="shared" si="217"/>
        <v>0</v>
      </c>
      <c r="AQ352" s="54"/>
      <c r="AR352" s="54"/>
      <c r="AS352" s="54"/>
      <c r="AT352" s="54"/>
      <c r="AU352" s="101"/>
      <c r="AV352" s="101"/>
      <c r="AW352" s="54"/>
      <c r="AX352" s="54"/>
      <c r="AY352" s="54">
        <f t="shared" si="209"/>
        <v>0</v>
      </c>
      <c r="AZ352" s="54"/>
      <c r="BA352" s="54"/>
      <c r="BB352" s="54"/>
      <c r="BC352" s="54"/>
      <c r="BD352" s="54"/>
      <c r="BE352" s="106">
        <f t="shared" si="194"/>
        <v>-1.4988010832439614E-16</v>
      </c>
      <c r="BF352" s="106">
        <f t="shared" si="195"/>
        <v>-1.6653345369377351E-17</v>
      </c>
      <c r="BG352" s="106">
        <f t="shared" si="196"/>
        <v>-1.6653345369377348E-16</v>
      </c>
      <c r="BH352" s="106">
        <f t="shared" si="197"/>
        <v>0</v>
      </c>
      <c r="BI352" s="106">
        <f t="shared" si="198"/>
        <v>0</v>
      </c>
      <c r="BJ352" s="106">
        <f t="shared" si="199"/>
        <v>0.27</v>
      </c>
      <c r="BK352" s="106">
        <f t="shared" si="200"/>
        <v>0.03</v>
      </c>
      <c r="BL352" s="106">
        <f t="shared" si="201"/>
        <v>0.30000000000000004</v>
      </c>
      <c r="BM352" s="106">
        <f t="shared" si="202"/>
        <v>0</v>
      </c>
      <c r="BN352" s="106">
        <f t="shared" si="202"/>
        <v>0</v>
      </c>
      <c r="BO352" s="106">
        <f t="shared" si="203"/>
        <v>0</v>
      </c>
      <c r="BP352" s="106">
        <f t="shared" si="204"/>
        <v>0.26999999999999985</v>
      </c>
      <c r="BQ352" s="106">
        <f t="shared" si="205"/>
        <v>2.9999999999999982E-2</v>
      </c>
      <c r="BR352" s="106">
        <f t="shared" si="206"/>
        <v>0.29999999999999982</v>
      </c>
      <c r="BS352" s="14">
        <v>0</v>
      </c>
      <c r="BT352" s="14">
        <v>0</v>
      </c>
      <c r="BU352" s="14">
        <v>0</v>
      </c>
      <c r="BV352" s="14"/>
      <c r="BW352" s="14">
        <v>0</v>
      </c>
      <c r="BX352" s="14">
        <v>0.27</v>
      </c>
      <c r="BY352" s="14">
        <v>0.03</v>
      </c>
      <c r="BZ352" s="14">
        <v>0</v>
      </c>
      <c r="CA352" s="14">
        <v>0</v>
      </c>
      <c r="CB352" s="14">
        <v>0</v>
      </c>
      <c r="CC352" s="54">
        <f t="shared" si="218"/>
        <v>0.27</v>
      </c>
      <c r="CD352" s="54">
        <f t="shared" si="219"/>
        <v>0.03</v>
      </c>
      <c r="CE352" s="54">
        <f t="shared" si="220"/>
        <v>0.30000000000000004</v>
      </c>
      <c r="CF352" s="86"/>
      <c r="CG352" s="70" t="s">
        <v>33</v>
      </c>
    </row>
    <row r="353" spans="1:85" ht="47.25">
      <c r="A353" s="14">
        <v>33</v>
      </c>
      <c r="B353" s="27" t="s">
        <v>377</v>
      </c>
      <c r="C353" s="120" t="s">
        <v>796</v>
      </c>
      <c r="D353" s="2" t="s">
        <v>27</v>
      </c>
      <c r="E353" s="1" t="s">
        <v>62</v>
      </c>
      <c r="F353" s="4" t="s">
        <v>329</v>
      </c>
      <c r="G353" s="1" t="s">
        <v>331</v>
      </c>
      <c r="H353" s="31">
        <v>2</v>
      </c>
      <c r="I353" s="29">
        <v>1.5</v>
      </c>
      <c r="J353" s="29">
        <v>0.5</v>
      </c>
      <c r="K353" s="29">
        <f t="shared" si="213"/>
        <v>2</v>
      </c>
      <c r="L353" s="40" t="s">
        <v>30</v>
      </c>
      <c r="M353" s="42" t="s">
        <v>31</v>
      </c>
      <c r="N353" s="48" t="e">
        <f>IF(#REF!=0,"2018-19","2019-20")</f>
        <v>#REF!</v>
      </c>
      <c r="O353" s="29">
        <v>0.8</v>
      </c>
      <c r="P353" s="29">
        <v>0</v>
      </c>
      <c r="Q353" s="29">
        <f t="shared" si="211"/>
        <v>0.8</v>
      </c>
      <c r="R353" s="29">
        <f t="shared" ref="R353:S416" si="221">I353-O353</f>
        <v>0.7</v>
      </c>
      <c r="S353" s="29">
        <f t="shared" si="221"/>
        <v>0.5</v>
      </c>
      <c r="T353" s="29">
        <f t="shared" si="212"/>
        <v>1.2</v>
      </c>
      <c r="U353" s="29">
        <v>0.5</v>
      </c>
      <c r="V353" s="29">
        <v>0</v>
      </c>
      <c r="W353" s="105">
        <v>0</v>
      </c>
      <c r="X353" s="54">
        <f t="shared" si="207"/>
        <v>0</v>
      </c>
      <c r="Y353" s="29">
        <v>0</v>
      </c>
      <c r="Z353" s="105">
        <v>0</v>
      </c>
      <c r="AA353" s="54">
        <f t="shared" si="208"/>
        <v>0</v>
      </c>
      <c r="AB353" s="54">
        <v>0</v>
      </c>
      <c r="AC353" s="54">
        <v>0.63</v>
      </c>
      <c r="AD353" s="54">
        <v>7.0000000000000007E-2</v>
      </c>
      <c r="AE353" s="54">
        <v>0</v>
      </c>
      <c r="AF353" s="54">
        <v>0</v>
      </c>
      <c r="AG353" s="54"/>
      <c r="AH353" s="14">
        <v>0</v>
      </c>
      <c r="AI353" s="14">
        <v>0</v>
      </c>
      <c r="AJ353" s="54">
        <f t="shared" si="193"/>
        <v>0</v>
      </c>
      <c r="AK353" s="54">
        <f t="shared" si="214"/>
        <v>0.63</v>
      </c>
      <c r="AL353" s="54">
        <f t="shared" si="215"/>
        <v>7.0000000000000007E-2</v>
      </c>
      <c r="AM353" s="54">
        <f t="shared" si="216"/>
        <v>0.7</v>
      </c>
      <c r="AN353" s="54"/>
      <c r="AO353" s="54"/>
      <c r="AP353" s="54">
        <f t="shared" si="217"/>
        <v>0</v>
      </c>
      <c r="AQ353" s="54"/>
      <c r="AR353" s="54"/>
      <c r="AS353" s="54"/>
      <c r="AT353" s="54"/>
      <c r="AU353" s="101"/>
      <c r="AV353" s="101"/>
      <c r="AW353" s="54"/>
      <c r="AX353" s="54"/>
      <c r="AY353" s="54">
        <f t="shared" si="209"/>
        <v>0</v>
      </c>
      <c r="AZ353" s="54"/>
      <c r="BA353" s="54"/>
      <c r="BB353" s="54"/>
      <c r="BC353" s="54"/>
      <c r="BD353" s="54"/>
      <c r="BE353" s="106">
        <f t="shared" si="194"/>
        <v>0</v>
      </c>
      <c r="BF353" s="106">
        <f t="shared" si="195"/>
        <v>0</v>
      </c>
      <c r="BG353" s="106">
        <f t="shared" si="196"/>
        <v>0</v>
      </c>
      <c r="BH353" s="106">
        <f t="shared" si="197"/>
        <v>0</v>
      </c>
      <c r="BI353" s="106">
        <f t="shared" si="198"/>
        <v>0</v>
      </c>
      <c r="BJ353" s="106">
        <f t="shared" si="199"/>
        <v>0.63</v>
      </c>
      <c r="BK353" s="106">
        <f t="shared" si="200"/>
        <v>7.0000000000000007E-2</v>
      </c>
      <c r="BL353" s="106">
        <f t="shared" si="201"/>
        <v>0.7</v>
      </c>
      <c r="BM353" s="106">
        <f t="shared" si="202"/>
        <v>0</v>
      </c>
      <c r="BN353" s="106">
        <f t="shared" si="202"/>
        <v>0</v>
      </c>
      <c r="BO353" s="106">
        <f t="shared" si="203"/>
        <v>0</v>
      </c>
      <c r="BP353" s="106">
        <f t="shared" si="204"/>
        <v>0.63</v>
      </c>
      <c r="BQ353" s="106">
        <f t="shared" si="205"/>
        <v>7.0000000000000007E-2</v>
      </c>
      <c r="BR353" s="106">
        <f t="shared" si="206"/>
        <v>0.7</v>
      </c>
      <c r="BS353" s="54">
        <v>0</v>
      </c>
      <c r="BT353" s="54">
        <v>0</v>
      </c>
      <c r="BU353" s="54">
        <v>0</v>
      </c>
      <c r="BV353" s="54">
        <f t="shared" si="210"/>
        <v>0</v>
      </c>
      <c r="BW353" s="54">
        <v>0</v>
      </c>
      <c r="BX353" s="54">
        <v>0</v>
      </c>
      <c r="BY353" s="54">
        <v>0</v>
      </c>
      <c r="BZ353" s="54">
        <v>0</v>
      </c>
      <c r="CA353" s="54">
        <v>0</v>
      </c>
      <c r="CB353" s="54">
        <v>0</v>
      </c>
      <c r="CC353" s="54">
        <f t="shared" si="218"/>
        <v>0</v>
      </c>
      <c r="CD353" s="54">
        <f t="shared" si="219"/>
        <v>0</v>
      </c>
      <c r="CE353" s="54">
        <f t="shared" si="220"/>
        <v>0</v>
      </c>
      <c r="CF353" s="45"/>
      <c r="CG353" s="63" t="s">
        <v>33</v>
      </c>
    </row>
    <row r="354" spans="1:85" ht="33.75" customHeight="1">
      <c r="A354" s="14">
        <v>34</v>
      </c>
      <c r="B354" s="27" t="s">
        <v>378</v>
      </c>
      <c r="C354" s="120" t="s">
        <v>796</v>
      </c>
      <c r="D354" s="2" t="s">
        <v>27</v>
      </c>
      <c r="E354" s="1" t="s">
        <v>62</v>
      </c>
      <c r="F354" s="4" t="s">
        <v>329</v>
      </c>
      <c r="G354" s="1" t="s">
        <v>379</v>
      </c>
      <c r="H354" s="31">
        <v>2.5</v>
      </c>
      <c r="I354" s="29">
        <v>1.5</v>
      </c>
      <c r="J354" s="29">
        <v>0.5</v>
      </c>
      <c r="K354" s="29">
        <f t="shared" si="213"/>
        <v>2</v>
      </c>
      <c r="L354" s="40" t="s">
        <v>30</v>
      </c>
      <c r="M354" s="42" t="s">
        <v>31</v>
      </c>
      <c r="N354" s="48" t="e">
        <f>IF(#REF!=0,"2018-19","2019-20")</f>
        <v>#REF!</v>
      </c>
      <c r="O354" s="29">
        <v>1.5</v>
      </c>
      <c r="P354" s="29">
        <v>0</v>
      </c>
      <c r="Q354" s="29">
        <f t="shared" si="211"/>
        <v>1.5</v>
      </c>
      <c r="R354" s="29">
        <f t="shared" si="221"/>
        <v>0</v>
      </c>
      <c r="S354" s="29">
        <f t="shared" si="221"/>
        <v>0.5</v>
      </c>
      <c r="T354" s="29">
        <f t="shared" si="212"/>
        <v>0.5</v>
      </c>
      <c r="U354" s="29">
        <v>0.5</v>
      </c>
      <c r="V354" s="29">
        <v>0</v>
      </c>
      <c r="W354" s="105">
        <v>0</v>
      </c>
      <c r="X354" s="54">
        <f t="shared" si="207"/>
        <v>0</v>
      </c>
      <c r="Y354" s="29">
        <v>0</v>
      </c>
      <c r="Z354" s="105">
        <v>0</v>
      </c>
      <c r="AA354" s="54">
        <f t="shared" si="208"/>
        <v>0</v>
      </c>
      <c r="AB354" s="54"/>
      <c r="AC354" s="54"/>
      <c r="AD354" s="54"/>
      <c r="AE354" s="54"/>
      <c r="AF354" s="54"/>
      <c r="AG354" s="54"/>
      <c r="AH354" s="14">
        <v>0</v>
      </c>
      <c r="AI354" s="14">
        <v>0</v>
      </c>
      <c r="AJ354" s="54">
        <f t="shared" si="193"/>
        <v>0</v>
      </c>
      <c r="AK354" s="54">
        <f t="shared" si="214"/>
        <v>0</v>
      </c>
      <c r="AL354" s="54">
        <f t="shared" si="215"/>
        <v>0</v>
      </c>
      <c r="AM354" s="54">
        <f t="shared" si="216"/>
        <v>0</v>
      </c>
      <c r="AN354" s="54"/>
      <c r="AO354" s="54"/>
      <c r="AP354" s="54">
        <f t="shared" si="217"/>
        <v>0</v>
      </c>
      <c r="AQ354" s="54"/>
      <c r="AR354" s="54"/>
      <c r="AS354" s="54"/>
      <c r="AT354" s="54"/>
      <c r="AU354" s="101"/>
      <c r="AV354" s="101"/>
      <c r="AW354" s="54"/>
      <c r="AX354" s="54"/>
      <c r="AY354" s="54">
        <f t="shared" si="209"/>
        <v>0</v>
      </c>
      <c r="AZ354" s="54"/>
      <c r="BA354" s="54"/>
      <c r="BB354" s="54"/>
      <c r="BC354" s="54"/>
      <c r="BD354" s="54"/>
      <c r="BE354" s="106">
        <f t="shared" si="194"/>
        <v>0</v>
      </c>
      <c r="BF354" s="106">
        <f t="shared" si="195"/>
        <v>0</v>
      </c>
      <c r="BG354" s="106">
        <f t="shared" si="196"/>
        <v>0</v>
      </c>
      <c r="BH354" s="106">
        <f t="shared" si="197"/>
        <v>0</v>
      </c>
      <c r="BI354" s="106">
        <f t="shared" si="198"/>
        <v>0</v>
      </c>
      <c r="BJ354" s="106">
        <f t="shared" si="199"/>
        <v>0</v>
      </c>
      <c r="BK354" s="106">
        <f t="shared" si="200"/>
        <v>0</v>
      </c>
      <c r="BL354" s="106">
        <f t="shared" si="201"/>
        <v>0</v>
      </c>
      <c r="BM354" s="106">
        <f t="shared" si="202"/>
        <v>0</v>
      </c>
      <c r="BN354" s="106">
        <f t="shared" si="202"/>
        <v>0</v>
      </c>
      <c r="BO354" s="106">
        <f t="shared" si="203"/>
        <v>0</v>
      </c>
      <c r="BP354" s="106">
        <f t="shared" si="204"/>
        <v>0</v>
      </c>
      <c r="BQ354" s="106">
        <f t="shared" si="205"/>
        <v>0</v>
      </c>
      <c r="BR354" s="106">
        <f t="shared" si="206"/>
        <v>0</v>
      </c>
      <c r="BS354" s="54">
        <v>0</v>
      </c>
      <c r="BT354" s="54">
        <v>0</v>
      </c>
      <c r="BU354" s="54">
        <v>0</v>
      </c>
      <c r="BV354" s="54">
        <f t="shared" si="210"/>
        <v>0</v>
      </c>
      <c r="BW354" s="54"/>
      <c r="BX354" s="54"/>
      <c r="BY354" s="54"/>
      <c r="BZ354" s="54"/>
      <c r="CA354" s="54"/>
      <c r="CB354" s="54"/>
      <c r="CC354" s="54">
        <f t="shared" si="218"/>
        <v>0</v>
      </c>
      <c r="CD354" s="54">
        <f t="shared" si="219"/>
        <v>0</v>
      </c>
      <c r="CE354" s="54">
        <f t="shared" si="220"/>
        <v>0</v>
      </c>
      <c r="CF354" s="45"/>
      <c r="CG354" s="63" t="s">
        <v>40</v>
      </c>
    </row>
    <row r="355" spans="1:85" ht="47.25">
      <c r="A355" s="14">
        <v>35</v>
      </c>
      <c r="B355" s="27" t="s">
        <v>380</v>
      </c>
      <c r="C355" s="120" t="s">
        <v>796</v>
      </c>
      <c r="D355" s="2" t="s">
        <v>27</v>
      </c>
      <c r="E355" s="1" t="s">
        <v>62</v>
      </c>
      <c r="F355" s="4" t="s">
        <v>329</v>
      </c>
      <c r="G355" s="1" t="s">
        <v>330</v>
      </c>
      <c r="H355" s="31">
        <v>1.5</v>
      </c>
      <c r="I355" s="29">
        <v>1</v>
      </c>
      <c r="J355" s="29">
        <v>4</v>
      </c>
      <c r="K355" s="29">
        <f t="shared" si="213"/>
        <v>5</v>
      </c>
      <c r="L355" s="40" t="s">
        <v>57</v>
      </c>
      <c r="M355" s="42" t="s">
        <v>58</v>
      </c>
      <c r="N355" s="48" t="e">
        <f>IF(#REF!=0,"2018-19","2019-20")</f>
        <v>#REF!</v>
      </c>
      <c r="O355" s="29">
        <v>0</v>
      </c>
      <c r="P355" s="29">
        <v>0</v>
      </c>
      <c r="Q355" s="29">
        <f t="shared" si="211"/>
        <v>0</v>
      </c>
      <c r="R355" s="29">
        <f t="shared" si="221"/>
        <v>1</v>
      </c>
      <c r="S355" s="29">
        <f t="shared" si="221"/>
        <v>4</v>
      </c>
      <c r="T355" s="29">
        <f t="shared" si="212"/>
        <v>5</v>
      </c>
      <c r="U355" s="29">
        <v>4</v>
      </c>
      <c r="V355" s="29">
        <v>0.9</v>
      </c>
      <c r="W355" s="105">
        <v>0.1</v>
      </c>
      <c r="X355" s="54">
        <f t="shared" si="207"/>
        <v>1</v>
      </c>
      <c r="Y355" s="29">
        <v>0.9</v>
      </c>
      <c r="Z355" s="105">
        <v>0.1</v>
      </c>
      <c r="AA355" s="54">
        <f t="shared" si="208"/>
        <v>1</v>
      </c>
      <c r="AB355" s="54"/>
      <c r="AC355" s="54"/>
      <c r="AD355" s="54"/>
      <c r="AE355" s="54">
        <v>0</v>
      </c>
      <c r="AF355" s="54">
        <v>0</v>
      </c>
      <c r="AG355" s="54"/>
      <c r="AH355" s="14">
        <v>0</v>
      </c>
      <c r="AI355" s="14">
        <v>0</v>
      </c>
      <c r="AJ355" s="54">
        <f t="shared" si="193"/>
        <v>0</v>
      </c>
      <c r="AK355" s="54">
        <f t="shared" si="214"/>
        <v>0.9</v>
      </c>
      <c r="AL355" s="54">
        <f t="shared" si="215"/>
        <v>0.1</v>
      </c>
      <c r="AM355" s="54">
        <f t="shared" si="216"/>
        <v>1</v>
      </c>
      <c r="AN355" s="54"/>
      <c r="AO355" s="54"/>
      <c r="AP355" s="54">
        <f t="shared" si="217"/>
        <v>0</v>
      </c>
      <c r="AQ355" s="54"/>
      <c r="AR355" s="54"/>
      <c r="AS355" s="54"/>
      <c r="AT355" s="54"/>
      <c r="AU355" s="101"/>
      <c r="AV355" s="101"/>
      <c r="AW355" s="54"/>
      <c r="AX355" s="54"/>
      <c r="AY355" s="54">
        <f t="shared" si="209"/>
        <v>0</v>
      </c>
      <c r="AZ355" s="54"/>
      <c r="BA355" s="54"/>
      <c r="BB355" s="54"/>
      <c r="BC355" s="54"/>
      <c r="BD355" s="54"/>
      <c r="BE355" s="106">
        <f t="shared" si="194"/>
        <v>0.9</v>
      </c>
      <c r="BF355" s="106">
        <f t="shared" si="195"/>
        <v>0.1</v>
      </c>
      <c r="BG355" s="106">
        <f t="shared" si="196"/>
        <v>1</v>
      </c>
      <c r="BH355" s="106">
        <f t="shared" si="197"/>
        <v>0</v>
      </c>
      <c r="BI355" s="106">
        <f t="shared" si="198"/>
        <v>0</v>
      </c>
      <c r="BJ355" s="106">
        <f t="shared" si="199"/>
        <v>0</v>
      </c>
      <c r="BK355" s="106">
        <f t="shared" si="200"/>
        <v>0</v>
      </c>
      <c r="BL355" s="106">
        <f t="shared" si="201"/>
        <v>0</v>
      </c>
      <c r="BM355" s="106">
        <f t="shared" si="202"/>
        <v>0</v>
      </c>
      <c r="BN355" s="106">
        <f t="shared" si="202"/>
        <v>0</v>
      </c>
      <c r="BO355" s="106">
        <f t="shared" si="203"/>
        <v>0</v>
      </c>
      <c r="BP355" s="106">
        <f t="shared" si="204"/>
        <v>0.9</v>
      </c>
      <c r="BQ355" s="106">
        <f t="shared" si="205"/>
        <v>0.1</v>
      </c>
      <c r="BR355" s="106">
        <f t="shared" si="206"/>
        <v>1</v>
      </c>
      <c r="BS355" s="54">
        <v>0</v>
      </c>
      <c r="BT355" s="54">
        <v>0</v>
      </c>
      <c r="BU355" s="54">
        <v>0</v>
      </c>
      <c r="BV355" s="54">
        <f t="shared" si="210"/>
        <v>0</v>
      </c>
      <c r="BW355" s="54">
        <v>0</v>
      </c>
      <c r="BX355" s="54">
        <v>0</v>
      </c>
      <c r="BY355" s="54">
        <v>0</v>
      </c>
      <c r="BZ355" s="54">
        <v>0</v>
      </c>
      <c r="CA355" s="54">
        <v>0</v>
      </c>
      <c r="CB355" s="54">
        <v>0</v>
      </c>
      <c r="CC355" s="54">
        <f t="shared" si="218"/>
        <v>0</v>
      </c>
      <c r="CD355" s="54">
        <f t="shared" si="219"/>
        <v>0</v>
      </c>
      <c r="CE355" s="54">
        <f t="shared" si="220"/>
        <v>0</v>
      </c>
      <c r="CF355" s="45"/>
      <c r="CG355" s="63" t="s">
        <v>51</v>
      </c>
    </row>
    <row r="356" spans="1:85" ht="47.25">
      <c r="A356" s="14">
        <v>36</v>
      </c>
      <c r="B356" s="27" t="s">
        <v>381</v>
      </c>
      <c r="C356" s="120" t="s">
        <v>796</v>
      </c>
      <c r="D356" s="2" t="s">
        <v>27</v>
      </c>
      <c r="E356" s="1" t="s">
        <v>62</v>
      </c>
      <c r="F356" s="4" t="s">
        <v>329</v>
      </c>
      <c r="G356" s="1" t="s">
        <v>382</v>
      </c>
      <c r="H356" s="31">
        <v>2.5</v>
      </c>
      <c r="I356" s="29">
        <v>1</v>
      </c>
      <c r="J356" s="29">
        <v>4</v>
      </c>
      <c r="K356" s="29">
        <f t="shared" si="213"/>
        <v>5</v>
      </c>
      <c r="L356" s="40" t="s">
        <v>57</v>
      </c>
      <c r="M356" s="42" t="s">
        <v>58</v>
      </c>
      <c r="N356" s="48" t="e">
        <f>IF(#REF!=0,"2018-19","2019-20")</f>
        <v>#REF!</v>
      </c>
      <c r="O356" s="29">
        <v>0</v>
      </c>
      <c r="P356" s="29">
        <v>0</v>
      </c>
      <c r="Q356" s="29">
        <f t="shared" si="211"/>
        <v>0</v>
      </c>
      <c r="R356" s="29">
        <f t="shared" si="221"/>
        <v>1</v>
      </c>
      <c r="S356" s="29">
        <f t="shared" si="221"/>
        <v>4</v>
      </c>
      <c r="T356" s="29">
        <f t="shared" si="212"/>
        <v>5</v>
      </c>
      <c r="U356" s="29">
        <v>4</v>
      </c>
      <c r="V356" s="29">
        <v>0.9</v>
      </c>
      <c r="W356" s="105">
        <v>0.1</v>
      </c>
      <c r="X356" s="54">
        <f t="shared" si="207"/>
        <v>1</v>
      </c>
      <c r="Y356" s="29">
        <v>0.9</v>
      </c>
      <c r="Z356" s="105">
        <v>0.1</v>
      </c>
      <c r="AA356" s="54">
        <f t="shared" si="208"/>
        <v>1</v>
      </c>
      <c r="AB356" s="54"/>
      <c r="AC356" s="54"/>
      <c r="AD356" s="54"/>
      <c r="AE356" s="54"/>
      <c r="AF356" s="54"/>
      <c r="AG356" s="54"/>
      <c r="AH356" s="14">
        <v>0</v>
      </c>
      <c r="AI356" s="14">
        <v>0</v>
      </c>
      <c r="AJ356" s="54">
        <f t="shared" si="193"/>
        <v>0</v>
      </c>
      <c r="AK356" s="54">
        <f t="shared" si="214"/>
        <v>0.9</v>
      </c>
      <c r="AL356" s="54">
        <f t="shared" si="215"/>
        <v>0.1</v>
      </c>
      <c r="AM356" s="54">
        <f t="shared" si="216"/>
        <v>1</v>
      </c>
      <c r="AN356" s="54">
        <v>0.9</v>
      </c>
      <c r="AO356" s="54">
        <v>0.1</v>
      </c>
      <c r="AP356" s="54">
        <f t="shared" si="217"/>
        <v>1</v>
      </c>
      <c r="AQ356" s="54">
        <v>0</v>
      </c>
      <c r="AR356" s="54">
        <v>0</v>
      </c>
      <c r="AS356" s="54">
        <v>0</v>
      </c>
      <c r="AT356" s="54">
        <v>0</v>
      </c>
      <c r="AU356" s="101">
        <v>0</v>
      </c>
      <c r="AV356" s="101"/>
      <c r="AW356" s="54"/>
      <c r="AX356" s="54"/>
      <c r="AY356" s="54">
        <f t="shared" si="209"/>
        <v>0</v>
      </c>
      <c r="AZ356" s="54"/>
      <c r="BA356" s="54"/>
      <c r="BB356" s="54"/>
      <c r="BC356" s="54"/>
      <c r="BD356" s="54"/>
      <c r="BE356" s="106">
        <f t="shared" si="194"/>
        <v>0</v>
      </c>
      <c r="BF356" s="106">
        <f t="shared" si="195"/>
        <v>0</v>
      </c>
      <c r="BG356" s="106">
        <f t="shared" si="196"/>
        <v>0</v>
      </c>
      <c r="BH356" s="106">
        <f t="shared" si="197"/>
        <v>0</v>
      </c>
      <c r="BI356" s="106">
        <f t="shared" si="198"/>
        <v>0</v>
      </c>
      <c r="BJ356" s="106">
        <f t="shared" si="199"/>
        <v>0</v>
      </c>
      <c r="BK356" s="106">
        <f t="shared" si="200"/>
        <v>0</v>
      </c>
      <c r="BL356" s="106">
        <f t="shared" si="201"/>
        <v>0</v>
      </c>
      <c r="BM356" s="106">
        <f t="shared" si="202"/>
        <v>0</v>
      </c>
      <c r="BN356" s="106">
        <f t="shared" si="202"/>
        <v>0</v>
      </c>
      <c r="BO356" s="106">
        <f t="shared" si="203"/>
        <v>0</v>
      </c>
      <c r="BP356" s="106">
        <f t="shared" si="204"/>
        <v>0</v>
      </c>
      <c r="BQ356" s="106">
        <f t="shared" si="205"/>
        <v>0</v>
      </c>
      <c r="BR356" s="106">
        <f t="shared" si="206"/>
        <v>0</v>
      </c>
      <c r="BS356" s="54">
        <v>0</v>
      </c>
      <c r="BT356" s="54">
        <v>0</v>
      </c>
      <c r="BU356" s="54">
        <v>0</v>
      </c>
      <c r="BV356" s="54">
        <f t="shared" si="210"/>
        <v>0</v>
      </c>
      <c r="BW356" s="54"/>
      <c r="BX356" s="54"/>
      <c r="BY356" s="54"/>
      <c r="BZ356" s="54"/>
      <c r="CA356" s="54"/>
      <c r="CB356" s="54"/>
      <c r="CC356" s="54">
        <f t="shared" si="218"/>
        <v>0</v>
      </c>
      <c r="CD356" s="54">
        <f t="shared" si="219"/>
        <v>0</v>
      </c>
      <c r="CE356" s="54">
        <f t="shared" si="220"/>
        <v>0</v>
      </c>
      <c r="CF356" s="45"/>
      <c r="CG356" s="63" t="s">
        <v>51</v>
      </c>
    </row>
    <row r="357" spans="1:85" ht="47.25">
      <c r="A357" s="14">
        <v>37</v>
      </c>
      <c r="B357" s="27" t="s">
        <v>383</v>
      </c>
      <c r="C357" s="120" t="s">
        <v>796</v>
      </c>
      <c r="D357" s="2" t="s">
        <v>27</v>
      </c>
      <c r="E357" s="1" t="s">
        <v>62</v>
      </c>
      <c r="F357" s="4" t="s">
        <v>329</v>
      </c>
      <c r="G357" s="1" t="s">
        <v>348</v>
      </c>
      <c r="H357" s="31">
        <v>2</v>
      </c>
      <c r="I357" s="29">
        <v>1</v>
      </c>
      <c r="J357" s="29">
        <v>4</v>
      </c>
      <c r="K357" s="29">
        <f t="shared" si="213"/>
        <v>5</v>
      </c>
      <c r="L357" s="40" t="s">
        <v>57</v>
      </c>
      <c r="M357" s="42" t="s">
        <v>58</v>
      </c>
      <c r="N357" s="48" t="e">
        <f>IF(#REF!=0,"2018-19","2019-20")</f>
        <v>#REF!</v>
      </c>
      <c r="O357" s="29">
        <v>0</v>
      </c>
      <c r="P357" s="29">
        <v>0</v>
      </c>
      <c r="Q357" s="29">
        <f t="shared" si="211"/>
        <v>0</v>
      </c>
      <c r="R357" s="29">
        <f t="shared" si="221"/>
        <v>1</v>
      </c>
      <c r="S357" s="29">
        <f t="shared" si="221"/>
        <v>4</v>
      </c>
      <c r="T357" s="29">
        <f t="shared" si="212"/>
        <v>5</v>
      </c>
      <c r="U357" s="29">
        <v>4</v>
      </c>
      <c r="V357" s="29">
        <v>0.9</v>
      </c>
      <c r="W357" s="105">
        <v>0.1</v>
      </c>
      <c r="X357" s="54">
        <f t="shared" si="207"/>
        <v>1</v>
      </c>
      <c r="Y357" s="29">
        <v>0.9</v>
      </c>
      <c r="Z357" s="105">
        <v>0.1</v>
      </c>
      <c r="AA357" s="54">
        <f t="shared" si="208"/>
        <v>1</v>
      </c>
      <c r="AB357" s="54">
        <v>0</v>
      </c>
      <c r="AC357" s="54">
        <v>0</v>
      </c>
      <c r="AD357" s="54">
        <v>0</v>
      </c>
      <c r="AE357" s="54">
        <v>0</v>
      </c>
      <c r="AF357" s="54">
        <v>0</v>
      </c>
      <c r="AG357" s="54"/>
      <c r="AH357" s="14">
        <v>0</v>
      </c>
      <c r="AI357" s="14">
        <v>0</v>
      </c>
      <c r="AJ357" s="54">
        <f t="shared" si="193"/>
        <v>0</v>
      </c>
      <c r="AK357" s="54">
        <f t="shared" si="214"/>
        <v>0.9</v>
      </c>
      <c r="AL357" s="54">
        <f t="shared" si="215"/>
        <v>0.1</v>
      </c>
      <c r="AM357" s="54">
        <f t="shared" si="216"/>
        <v>1</v>
      </c>
      <c r="AN357" s="54"/>
      <c r="AO357" s="54"/>
      <c r="AP357" s="54">
        <f t="shared" si="217"/>
        <v>0</v>
      </c>
      <c r="AQ357" s="54"/>
      <c r="AR357" s="54"/>
      <c r="AS357" s="54"/>
      <c r="AT357" s="54"/>
      <c r="AU357" s="101"/>
      <c r="AV357" s="101"/>
      <c r="AW357" s="54"/>
      <c r="AX357" s="54"/>
      <c r="AY357" s="54">
        <f t="shared" si="209"/>
        <v>0</v>
      </c>
      <c r="AZ357" s="54"/>
      <c r="BA357" s="54"/>
      <c r="BB357" s="54"/>
      <c r="BC357" s="54"/>
      <c r="BD357" s="54"/>
      <c r="BE357" s="106">
        <f t="shared" si="194"/>
        <v>0.9</v>
      </c>
      <c r="BF357" s="106">
        <f t="shared" si="195"/>
        <v>0.1</v>
      </c>
      <c r="BG357" s="106">
        <f t="shared" si="196"/>
        <v>1</v>
      </c>
      <c r="BH357" s="106">
        <f t="shared" si="197"/>
        <v>0</v>
      </c>
      <c r="BI357" s="106">
        <f t="shared" si="198"/>
        <v>0</v>
      </c>
      <c r="BJ357" s="106">
        <f t="shared" si="199"/>
        <v>0</v>
      </c>
      <c r="BK357" s="106">
        <f t="shared" si="200"/>
        <v>0</v>
      </c>
      <c r="BL357" s="106">
        <f t="shared" si="201"/>
        <v>0</v>
      </c>
      <c r="BM357" s="106">
        <f t="shared" si="202"/>
        <v>0</v>
      </c>
      <c r="BN357" s="106">
        <f t="shared" si="202"/>
        <v>0</v>
      </c>
      <c r="BO357" s="106">
        <f t="shared" si="203"/>
        <v>0</v>
      </c>
      <c r="BP357" s="106">
        <f t="shared" si="204"/>
        <v>0.9</v>
      </c>
      <c r="BQ357" s="106">
        <f t="shared" si="205"/>
        <v>0.1</v>
      </c>
      <c r="BR357" s="106">
        <f t="shared" si="206"/>
        <v>1</v>
      </c>
      <c r="BS357" s="54">
        <v>0</v>
      </c>
      <c r="BT357" s="54">
        <v>0</v>
      </c>
      <c r="BU357" s="54">
        <v>0</v>
      </c>
      <c r="BV357" s="54">
        <f t="shared" si="210"/>
        <v>0</v>
      </c>
      <c r="BW357" s="54">
        <v>0</v>
      </c>
      <c r="BX357" s="54">
        <v>0</v>
      </c>
      <c r="BY357" s="54">
        <v>0</v>
      </c>
      <c r="BZ357" s="54">
        <v>0</v>
      </c>
      <c r="CA357" s="54">
        <v>0</v>
      </c>
      <c r="CB357" s="54">
        <v>0</v>
      </c>
      <c r="CC357" s="54">
        <f t="shared" si="218"/>
        <v>0</v>
      </c>
      <c r="CD357" s="54">
        <f t="shared" si="219"/>
        <v>0</v>
      </c>
      <c r="CE357" s="54">
        <f t="shared" si="220"/>
        <v>0</v>
      </c>
      <c r="CF357" s="45"/>
      <c r="CG357" s="63" t="s">
        <v>51</v>
      </c>
    </row>
    <row r="358" spans="1:85" ht="31.5">
      <c r="A358" s="14">
        <v>38</v>
      </c>
      <c r="B358" s="27" t="s">
        <v>384</v>
      </c>
      <c r="C358" s="120" t="s">
        <v>796</v>
      </c>
      <c r="D358" s="2" t="s">
        <v>27</v>
      </c>
      <c r="E358" s="1" t="s">
        <v>62</v>
      </c>
      <c r="F358" s="4" t="s">
        <v>329</v>
      </c>
      <c r="G358" s="1" t="s">
        <v>339</v>
      </c>
      <c r="H358" s="31">
        <v>2</v>
      </c>
      <c r="I358" s="29">
        <v>1</v>
      </c>
      <c r="J358" s="29">
        <v>4</v>
      </c>
      <c r="K358" s="29">
        <f t="shared" si="213"/>
        <v>5</v>
      </c>
      <c r="L358" s="40" t="s">
        <v>57</v>
      </c>
      <c r="M358" s="42" t="s">
        <v>58</v>
      </c>
      <c r="N358" s="48" t="e">
        <f>IF(#REF!=0,"2018-19","2019-20")</f>
        <v>#REF!</v>
      </c>
      <c r="O358" s="29">
        <v>0</v>
      </c>
      <c r="P358" s="29">
        <v>0</v>
      </c>
      <c r="Q358" s="29">
        <f t="shared" si="211"/>
        <v>0</v>
      </c>
      <c r="R358" s="29">
        <f t="shared" si="221"/>
        <v>1</v>
      </c>
      <c r="S358" s="29">
        <f t="shared" si="221"/>
        <v>4</v>
      </c>
      <c r="T358" s="29">
        <f t="shared" si="212"/>
        <v>5</v>
      </c>
      <c r="U358" s="29">
        <v>4</v>
      </c>
      <c r="V358" s="29">
        <v>0.9</v>
      </c>
      <c r="W358" s="105">
        <v>0.1</v>
      </c>
      <c r="X358" s="54">
        <f t="shared" si="207"/>
        <v>1</v>
      </c>
      <c r="Y358" s="29">
        <v>0.9</v>
      </c>
      <c r="Z358" s="105">
        <v>0.1</v>
      </c>
      <c r="AA358" s="54">
        <f t="shared" si="208"/>
        <v>1</v>
      </c>
      <c r="AB358" s="54">
        <v>0</v>
      </c>
      <c r="AC358" s="54">
        <v>0</v>
      </c>
      <c r="AD358" s="54">
        <v>0</v>
      </c>
      <c r="AE358" s="54">
        <v>0</v>
      </c>
      <c r="AF358" s="54">
        <v>0</v>
      </c>
      <c r="AG358" s="54"/>
      <c r="AH358" s="14">
        <v>0</v>
      </c>
      <c r="AI358" s="14">
        <v>0</v>
      </c>
      <c r="AJ358" s="54">
        <f t="shared" si="193"/>
        <v>0</v>
      </c>
      <c r="AK358" s="54">
        <f t="shared" si="214"/>
        <v>0.9</v>
      </c>
      <c r="AL358" s="54">
        <f t="shared" si="215"/>
        <v>0.1</v>
      </c>
      <c r="AM358" s="54">
        <f t="shared" si="216"/>
        <v>1</v>
      </c>
      <c r="AN358" s="54"/>
      <c r="AO358" s="54"/>
      <c r="AP358" s="54">
        <f t="shared" si="217"/>
        <v>0</v>
      </c>
      <c r="AQ358" s="54"/>
      <c r="AR358" s="54"/>
      <c r="AS358" s="54"/>
      <c r="AT358" s="54"/>
      <c r="AU358" s="101"/>
      <c r="AV358" s="101"/>
      <c r="AW358" s="54"/>
      <c r="AX358" s="54"/>
      <c r="AY358" s="54">
        <f t="shared" si="209"/>
        <v>0</v>
      </c>
      <c r="AZ358" s="54"/>
      <c r="BA358" s="54"/>
      <c r="BB358" s="54"/>
      <c r="BC358" s="54"/>
      <c r="BD358" s="54"/>
      <c r="BE358" s="106">
        <f t="shared" si="194"/>
        <v>0.9</v>
      </c>
      <c r="BF358" s="106">
        <f t="shared" si="195"/>
        <v>0.1</v>
      </c>
      <c r="BG358" s="106">
        <f t="shared" si="196"/>
        <v>1</v>
      </c>
      <c r="BH358" s="106">
        <f t="shared" si="197"/>
        <v>0</v>
      </c>
      <c r="BI358" s="106">
        <f t="shared" si="198"/>
        <v>0</v>
      </c>
      <c r="BJ358" s="106">
        <f t="shared" si="199"/>
        <v>0</v>
      </c>
      <c r="BK358" s="106">
        <f t="shared" si="200"/>
        <v>0</v>
      </c>
      <c r="BL358" s="106">
        <f t="shared" si="201"/>
        <v>0</v>
      </c>
      <c r="BM358" s="106">
        <f t="shared" si="202"/>
        <v>0</v>
      </c>
      <c r="BN358" s="106">
        <f t="shared" si="202"/>
        <v>0</v>
      </c>
      <c r="BO358" s="106">
        <f t="shared" si="203"/>
        <v>0</v>
      </c>
      <c r="BP358" s="106">
        <f t="shared" si="204"/>
        <v>0.9</v>
      </c>
      <c r="BQ358" s="106">
        <f t="shared" si="205"/>
        <v>0.1</v>
      </c>
      <c r="BR358" s="106">
        <f t="shared" si="206"/>
        <v>1</v>
      </c>
      <c r="BS358" s="54">
        <v>0</v>
      </c>
      <c r="BT358" s="54">
        <v>0</v>
      </c>
      <c r="BU358" s="54">
        <v>0</v>
      </c>
      <c r="BV358" s="54">
        <f t="shared" si="210"/>
        <v>0</v>
      </c>
      <c r="BW358" s="54">
        <v>0</v>
      </c>
      <c r="BX358" s="54">
        <v>0</v>
      </c>
      <c r="BY358" s="54">
        <v>0</v>
      </c>
      <c r="BZ358" s="54">
        <v>0</v>
      </c>
      <c r="CA358" s="54">
        <v>0</v>
      </c>
      <c r="CB358" s="54">
        <v>0</v>
      </c>
      <c r="CC358" s="54">
        <f t="shared" si="218"/>
        <v>0</v>
      </c>
      <c r="CD358" s="54">
        <f t="shared" si="219"/>
        <v>0</v>
      </c>
      <c r="CE358" s="54">
        <f t="shared" si="220"/>
        <v>0</v>
      </c>
      <c r="CF358" s="45"/>
      <c r="CG358" s="63" t="s">
        <v>51</v>
      </c>
    </row>
    <row r="359" spans="1:85" ht="31.5">
      <c r="A359" s="14">
        <v>39</v>
      </c>
      <c r="B359" s="27" t="s">
        <v>385</v>
      </c>
      <c r="C359" s="120" t="s">
        <v>796</v>
      </c>
      <c r="D359" s="2" t="s">
        <v>27</v>
      </c>
      <c r="E359" s="1" t="s">
        <v>62</v>
      </c>
      <c r="F359" s="4" t="s">
        <v>329</v>
      </c>
      <c r="G359" s="1" t="s">
        <v>329</v>
      </c>
      <c r="H359" s="31">
        <v>2.5</v>
      </c>
      <c r="I359" s="29">
        <v>1</v>
      </c>
      <c r="J359" s="29">
        <v>4</v>
      </c>
      <c r="K359" s="29">
        <f t="shared" si="213"/>
        <v>5</v>
      </c>
      <c r="L359" s="40" t="s">
        <v>57</v>
      </c>
      <c r="M359" s="42" t="s">
        <v>58</v>
      </c>
      <c r="N359" s="48" t="e">
        <f>IF(#REF!=0,"2018-19","2019-20")</f>
        <v>#REF!</v>
      </c>
      <c r="O359" s="29">
        <v>0</v>
      </c>
      <c r="P359" s="29">
        <v>0</v>
      </c>
      <c r="Q359" s="29">
        <f t="shared" si="211"/>
        <v>0</v>
      </c>
      <c r="R359" s="29">
        <f t="shared" si="221"/>
        <v>1</v>
      </c>
      <c r="S359" s="29">
        <f t="shared" si="221"/>
        <v>4</v>
      </c>
      <c r="T359" s="29">
        <f t="shared" si="212"/>
        <v>5</v>
      </c>
      <c r="U359" s="29">
        <v>4</v>
      </c>
      <c r="V359" s="29">
        <v>0.9</v>
      </c>
      <c r="W359" s="105">
        <v>0.1</v>
      </c>
      <c r="X359" s="54">
        <f t="shared" si="207"/>
        <v>1</v>
      </c>
      <c r="Y359" s="29">
        <v>0.9</v>
      </c>
      <c r="Z359" s="105">
        <v>0.1</v>
      </c>
      <c r="AA359" s="54">
        <f t="shared" si="208"/>
        <v>1</v>
      </c>
      <c r="AB359" s="54"/>
      <c r="AC359" s="54"/>
      <c r="AD359" s="54"/>
      <c r="AE359" s="54"/>
      <c r="AF359" s="54"/>
      <c r="AG359" s="54"/>
      <c r="AH359" s="14">
        <v>0</v>
      </c>
      <c r="AI359" s="14">
        <v>0</v>
      </c>
      <c r="AJ359" s="54">
        <f t="shared" si="193"/>
        <v>0</v>
      </c>
      <c r="AK359" s="54">
        <f t="shared" si="214"/>
        <v>0.9</v>
      </c>
      <c r="AL359" s="54">
        <f t="shared" si="215"/>
        <v>0.1</v>
      </c>
      <c r="AM359" s="54">
        <f t="shared" si="216"/>
        <v>1</v>
      </c>
      <c r="AN359" s="54"/>
      <c r="AO359" s="54"/>
      <c r="AP359" s="54">
        <f t="shared" si="217"/>
        <v>0</v>
      </c>
      <c r="AQ359" s="54"/>
      <c r="AR359" s="54"/>
      <c r="AS359" s="54"/>
      <c r="AT359" s="54"/>
      <c r="AU359" s="101"/>
      <c r="AV359" s="101"/>
      <c r="AW359" s="54"/>
      <c r="AX359" s="54"/>
      <c r="AY359" s="54">
        <f t="shared" si="209"/>
        <v>0</v>
      </c>
      <c r="AZ359" s="54"/>
      <c r="BA359" s="54"/>
      <c r="BB359" s="54"/>
      <c r="BC359" s="54"/>
      <c r="BD359" s="54"/>
      <c r="BE359" s="106">
        <f t="shared" si="194"/>
        <v>0.9</v>
      </c>
      <c r="BF359" s="106">
        <f t="shared" si="195"/>
        <v>0.1</v>
      </c>
      <c r="BG359" s="106">
        <f t="shared" si="196"/>
        <v>1</v>
      </c>
      <c r="BH359" s="106">
        <f t="shared" si="197"/>
        <v>0</v>
      </c>
      <c r="BI359" s="106">
        <f t="shared" si="198"/>
        <v>0</v>
      </c>
      <c r="BJ359" s="106">
        <f t="shared" si="199"/>
        <v>0</v>
      </c>
      <c r="BK359" s="106">
        <f t="shared" si="200"/>
        <v>0</v>
      </c>
      <c r="BL359" s="106">
        <f t="shared" si="201"/>
        <v>0</v>
      </c>
      <c r="BM359" s="106">
        <f t="shared" si="202"/>
        <v>0</v>
      </c>
      <c r="BN359" s="106">
        <f t="shared" si="202"/>
        <v>0</v>
      </c>
      <c r="BO359" s="106">
        <f t="shared" si="203"/>
        <v>0</v>
      </c>
      <c r="BP359" s="106">
        <f t="shared" si="204"/>
        <v>0.9</v>
      </c>
      <c r="BQ359" s="106">
        <f t="shared" si="205"/>
        <v>0.1</v>
      </c>
      <c r="BR359" s="106">
        <f t="shared" si="206"/>
        <v>1</v>
      </c>
      <c r="BS359" s="54">
        <v>0</v>
      </c>
      <c r="BT359" s="54">
        <v>0</v>
      </c>
      <c r="BU359" s="54">
        <v>0</v>
      </c>
      <c r="BV359" s="54">
        <f t="shared" si="210"/>
        <v>0</v>
      </c>
      <c r="BW359" s="54"/>
      <c r="BX359" s="54"/>
      <c r="BY359" s="54"/>
      <c r="BZ359" s="54"/>
      <c r="CA359" s="54"/>
      <c r="CB359" s="54"/>
      <c r="CC359" s="54">
        <f t="shared" si="218"/>
        <v>0</v>
      </c>
      <c r="CD359" s="54">
        <f t="shared" si="219"/>
        <v>0</v>
      </c>
      <c r="CE359" s="54">
        <f t="shared" si="220"/>
        <v>0</v>
      </c>
      <c r="CF359" s="45"/>
      <c r="CG359" s="63" t="s">
        <v>51</v>
      </c>
    </row>
    <row r="360" spans="1:85" ht="31.5">
      <c r="A360" s="14">
        <v>40</v>
      </c>
      <c r="B360" s="27" t="s">
        <v>386</v>
      </c>
      <c r="C360" s="120" t="s">
        <v>796</v>
      </c>
      <c r="D360" s="2" t="s">
        <v>27</v>
      </c>
      <c r="E360" s="1" t="s">
        <v>62</v>
      </c>
      <c r="F360" s="4" t="s">
        <v>329</v>
      </c>
      <c r="G360" s="1" t="s">
        <v>331</v>
      </c>
      <c r="H360" s="31">
        <v>2</v>
      </c>
      <c r="I360" s="29">
        <v>12</v>
      </c>
      <c r="J360" s="29">
        <v>4</v>
      </c>
      <c r="K360" s="29">
        <f t="shared" si="213"/>
        <v>16</v>
      </c>
      <c r="L360" s="40" t="s">
        <v>57</v>
      </c>
      <c r="M360" s="42" t="s">
        <v>58</v>
      </c>
      <c r="N360" s="48" t="e">
        <f>IF(#REF!=0,"2018-19","2019-20")</f>
        <v>#REF!</v>
      </c>
      <c r="O360" s="29">
        <v>0</v>
      </c>
      <c r="P360" s="29">
        <v>0</v>
      </c>
      <c r="Q360" s="29">
        <f t="shared" si="211"/>
        <v>0</v>
      </c>
      <c r="R360" s="29">
        <f t="shared" si="221"/>
        <v>12</v>
      </c>
      <c r="S360" s="29">
        <f t="shared" si="221"/>
        <v>4</v>
      </c>
      <c r="T360" s="29">
        <f t="shared" si="212"/>
        <v>16</v>
      </c>
      <c r="U360" s="29">
        <v>4</v>
      </c>
      <c r="V360" s="29">
        <v>0.9</v>
      </c>
      <c r="W360" s="105">
        <v>0.1</v>
      </c>
      <c r="X360" s="54">
        <f t="shared" si="207"/>
        <v>1</v>
      </c>
      <c r="Y360" s="29">
        <v>0.9</v>
      </c>
      <c r="Z360" s="105">
        <v>0.1</v>
      </c>
      <c r="AA360" s="54">
        <f t="shared" si="208"/>
        <v>1</v>
      </c>
      <c r="AB360" s="54">
        <v>0</v>
      </c>
      <c r="AC360" s="54">
        <v>0</v>
      </c>
      <c r="AD360" s="54">
        <v>0</v>
      </c>
      <c r="AE360" s="54">
        <v>0</v>
      </c>
      <c r="AF360" s="54">
        <v>0</v>
      </c>
      <c r="AG360" s="54"/>
      <c r="AH360" s="14">
        <v>0</v>
      </c>
      <c r="AI360" s="14">
        <v>0</v>
      </c>
      <c r="AJ360" s="54">
        <f t="shared" si="193"/>
        <v>0</v>
      </c>
      <c r="AK360" s="54">
        <f t="shared" si="214"/>
        <v>0.9</v>
      </c>
      <c r="AL360" s="54">
        <f t="shared" si="215"/>
        <v>0.1</v>
      </c>
      <c r="AM360" s="54">
        <f t="shared" si="216"/>
        <v>1</v>
      </c>
      <c r="AN360" s="54"/>
      <c r="AO360" s="54"/>
      <c r="AP360" s="54">
        <f t="shared" si="217"/>
        <v>0</v>
      </c>
      <c r="AQ360" s="54"/>
      <c r="AR360" s="54"/>
      <c r="AS360" s="54"/>
      <c r="AT360" s="54"/>
      <c r="AU360" s="101"/>
      <c r="AV360" s="101"/>
      <c r="AW360" s="54"/>
      <c r="AX360" s="54"/>
      <c r="AY360" s="54">
        <f t="shared" si="209"/>
        <v>0</v>
      </c>
      <c r="AZ360" s="54"/>
      <c r="BA360" s="54"/>
      <c r="BB360" s="54"/>
      <c r="BC360" s="54"/>
      <c r="BD360" s="54"/>
      <c r="BE360" s="106">
        <f t="shared" si="194"/>
        <v>0.9</v>
      </c>
      <c r="BF360" s="106">
        <f t="shared" si="195"/>
        <v>0.1</v>
      </c>
      <c r="BG360" s="106">
        <f t="shared" si="196"/>
        <v>1</v>
      </c>
      <c r="BH360" s="106">
        <f t="shared" si="197"/>
        <v>0</v>
      </c>
      <c r="BI360" s="106">
        <f t="shared" si="198"/>
        <v>0</v>
      </c>
      <c r="BJ360" s="106">
        <f t="shared" si="199"/>
        <v>0</v>
      </c>
      <c r="BK360" s="106">
        <f t="shared" si="200"/>
        <v>0</v>
      </c>
      <c r="BL360" s="106">
        <f t="shared" si="201"/>
        <v>0</v>
      </c>
      <c r="BM360" s="106">
        <f t="shared" si="202"/>
        <v>0</v>
      </c>
      <c r="BN360" s="106">
        <f t="shared" si="202"/>
        <v>0</v>
      </c>
      <c r="BO360" s="106">
        <f t="shared" si="203"/>
        <v>0</v>
      </c>
      <c r="BP360" s="106">
        <f t="shared" si="204"/>
        <v>0.9</v>
      </c>
      <c r="BQ360" s="106">
        <f t="shared" si="205"/>
        <v>0.1</v>
      </c>
      <c r="BR360" s="106">
        <f t="shared" si="206"/>
        <v>1</v>
      </c>
      <c r="BS360" s="54">
        <v>0</v>
      </c>
      <c r="BT360" s="54">
        <v>0</v>
      </c>
      <c r="BU360" s="54">
        <v>0</v>
      </c>
      <c r="BV360" s="54">
        <f t="shared" si="210"/>
        <v>0</v>
      </c>
      <c r="BW360" s="54">
        <v>0</v>
      </c>
      <c r="BX360" s="54">
        <v>0</v>
      </c>
      <c r="BY360" s="54">
        <v>0</v>
      </c>
      <c r="BZ360" s="54">
        <v>0</v>
      </c>
      <c r="CA360" s="54">
        <v>0</v>
      </c>
      <c r="CB360" s="54">
        <v>0</v>
      </c>
      <c r="CC360" s="54">
        <f t="shared" si="218"/>
        <v>0</v>
      </c>
      <c r="CD360" s="54">
        <f t="shared" si="219"/>
        <v>0</v>
      </c>
      <c r="CE360" s="54">
        <f t="shared" si="220"/>
        <v>0</v>
      </c>
      <c r="CF360" s="45"/>
      <c r="CG360" s="63" t="s">
        <v>51</v>
      </c>
    </row>
    <row r="361" spans="1:85" ht="47.25">
      <c r="A361" s="14">
        <v>41</v>
      </c>
      <c r="B361" s="27" t="s">
        <v>387</v>
      </c>
      <c r="C361" s="120" t="s">
        <v>796</v>
      </c>
      <c r="D361" s="2" t="s">
        <v>27</v>
      </c>
      <c r="E361" s="1" t="s">
        <v>62</v>
      </c>
      <c r="F361" s="4" t="s">
        <v>329</v>
      </c>
      <c r="G361" s="1" t="s">
        <v>331</v>
      </c>
      <c r="H361" s="31">
        <v>2</v>
      </c>
      <c r="I361" s="29">
        <v>1.5</v>
      </c>
      <c r="J361" s="29">
        <v>4.5</v>
      </c>
      <c r="K361" s="29">
        <f t="shared" si="213"/>
        <v>6</v>
      </c>
      <c r="L361" s="40" t="s">
        <v>57</v>
      </c>
      <c r="M361" s="42" t="s">
        <v>58</v>
      </c>
      <c r="N361" s="48" t="e">
        <f>IF(#REF!=0,"2018-19","2019-20")</f>
        <v>#REF!</v>
      </c>
      <c r="O361" s="29">
        <v>0</v>
      </c>
      <c r="P361" s="29">
        <v>0</v>
      </c>
      <c r="Q361" s="29">
        <f t="shared" si="211"/>
        <v>0</v>
      </c>
      <c r="R361" s="29">
        <f t="shared" si="221"/>
        <v>1.5</v>
      </c>
      <c r="S361" s="29">
        <f t="shared" si="221"/>
        <v>4.5</v>
      </c>
      <c r="T361" s="29">
        <f t="shared" si="212"/>
        <v>6</v>
      </c>
      <c r="U361" s="29">
        <v>4.5</v>
      </c>
      <c r="V361" s="29">
        <v>1.35</v>
      </c>
      <c r="W361" s="105">
        <v>0.15000000000000002</v>
      </c>
      <c r="X361" s="54">
        <f t="shared" si="207"/>
        <v>1.5</v>
      </c>
      <c r="Y361" s="29">
        <v>1.35</v>
      </c>
      <c r="Z361" s="105">
        <v>0.15000000000000002</v>
      </c>
      <c r="AA361" s="54">
        <f t="shared" si="208"/>
        <v>1.5</v>
      </c>
      <c r="AB361" s="54">
        <v>0</v>
      </c>
      <c r="AC361" s="54">
        <v>0</v>
      </c>
      <c r="AD361" s="54">
        <v>0</v>
      </c>
      <c r="AE361" s="54">
        <v>0</v>
      </c>
      <c r="AF361" s="54">
        <v>0</v>
      </c>
      <c r="AG361" s="54"/>
      <c r="AH361" s="14">
        <v>0</v>
      </c>
      <c r="AI361" s="14">
        <v>0</v>
      </c>
      <c r="AJ361" s="54">
        <f t="shared" si="193"/>
        <v>0</v>
      </c>
      <c r="AK361" s="54">
        <f t="shared" si="214"/>
        <v>1.35</v>
      </c>
      <c r="AL361" s="54">
        <f t="shared" si="215"/>
        <v>0.15000000000000002</v>
      </c>
      <c r="AM361" s="54">
        <f t="shared" si="216"/>
        <v>1.5</v>
      </c>
      <c r="AN361" s="54"/>
      <c r="AO361" s="54"/>
      <c r="AP361" s="54">
        <f t="shared" si="217"/>
        <v>0</v>
      </c>
      <c r="AQ361" s="54"/>
      <c r="AR361" s="54"/>
      <c r="AS361" s="54"/>
      <c r="AT361" s="54"/>
      <c r="AU361" s="101"/>
      <c r="AV361" s="101"/>
      <c r="AW361" s="54"/>
      <c r="AX361" s="54"/>
      <c r="AY361" s="54">
        <f t="shared" si="209"/>
        <v>0</v>
      </c>
      <c r="AZ361" s="54"/>
      <c r="BA361" s="54"/>
      <c r="BB361" s="54"/>
      <c r="BC361" s="54"/>
      <c r="BD361" s="54"/>
      <c r="BE361" s="106">
        <f t="shared" si="194"/>
        <v>1.35</v>
      </c>
      <c r="BF361" s="106">
        <f t="shared" si="195"/>
        <v>0.15000000000000002</v>
      </c>
      <c r="BG361" s="106">
        <f t="shared" si="196"/>
        <v>1.5</v>
      </c>
      <c r="BH361" s="106">
        <f t="shared" si="197"/>
        <v>0</v>
      </c>
      <c r="BI361" s="106">
        <f t="shared" si="198"/>
        <v>0</v>
      </c>
      <c r="BJ361" s="106">
        <f t="shared" si="199"/>
        <v>0</v>
      </c>
      <c r="BK361" s="106">
        <f t="shared" si="200"/>
        <v>0</v>
      </c>
      <c r="BL361" s="106">
        <f t="shared" si="201"/>
        <v>0</v>
      </c>
      <c r="BM361" s="106">
        <f t="shared" si="202"/>
        <v>0</v>
      </c>
      <c r="BN361" s="106">
        <f t="shared" si="202"/>
        <v>0</v>
      </c>
      <c r="BO361" s="106">
        <f t="shared" si="203"/>
        <v>0</v>
      </c>
      <c r="BP361" s="106">
        <f t="shared" si="204"/>
        <v>1.35</v>
      </c>
      <c r="BQ361" s="106">
        <f t="shared" si="205"/>
        <v>0.15000000000000002</v>
      </c>
      <c r="BR361" s="106">
        <f t="shared" si="206"/>
        <v>1.5</v>
      </c>
      <c r="BS361" s="54">
        <v>0</v>
      </c>
      <c r="BT361" s="54">
        <v>0</v>
      </c>
      <c r="BU361" s="54">
        <v>0</v>
      </c>
      <c r="BV361" s="54">
        <f t="shared" si="210"/>
        <v>0</v>
      </c>
      <c r="BW361" s="54">
        <v>0</v>
      </c>
      <c r="BX361" s="54">
        <v>0</v>
      </c>
      <c r="BY361" s="54">
        <v>0</v>
      </c>
      <c r="BZ361" s="54">
        <v>0</v>
      </c>
      <c r="CA361" s="54">
        <v>0</v>
      </c>
      <c r="CB361" s="54">
        <v>0</v>
      </c>
      <c r="CC361" s="54">
        <f t="shared" si="218"/>
        <v>0</v>
      </c>
      <c r="CD361" s="54">
        <f t="shared" si="219"/>
        <v>0</v>
      </c>
      <c r="CE361" s="54">
        <f t="shared" si="220"/>
        <v>0</v>
      </c>
      <c r="CF361" s="45"/>
      <c r="CG361" s="63" t="s">
        <v>51</v>
      </c>
    </row>
    <row r="362" spans="1:85" ht="31.5">
      <c r="A362" s="14">
        <v>42</v>
      </c>
      <c r="B362" s="27" t="s">
        <v>388</v>
      </c>
      <c r="C362" s="120" t="s">
        <v>796</v>
      </c>
      <c r="D362" s="2" t="s">
        <v>27</v>
      </c>
      <c r="E362" s="1" t="s">
        <v>62</v>
      </c>
      <c r="F362" s="4" t="s">
        <v>329</v>
      </c>
      <c r="G362" s="1" t="s">
        <v>339</v>
      </c>
      <c r="H362" s="31">
        <v>2</v>
      </c>
      <c r="I362" s="29">
        <v>1</v>
      </c>
      <c r="J362" s="29">
        <v>4</v>
      </c>
      <c r="K362" s="29">
        <f t="shared" si="213"/>
        <v>5</v>
      </c>
      <c r="L362" s="40" t="s">
        <v>57</v>
      </c>
      <c r="M362" s="42" t="s">
        <v>58</v>
      </c>
      <c r="N362" s="48" t="e">
        <f>IF(#REF!=0,"2018-19","2019-20")</f>
        <v>#REF!</v>
      </c>
      <c r="O362" s="29">
        <v>0</v>
      </c>
      <c r="P362" s="29">
        <v>0</v>
      </c>
      <c r="Q362" s="29">
        <f t="shared" si="211"/>
        <v>0</v>
      </c>
      <c r="R362" s="29">
        <f t="shared" si="221"/>
        <v>1</v>
      </c>
      <c r="S362" s="29">
        <f t="shared" si="221"/>
        <v>4</v>
      </c>
      <c r="T362" s="29">
        <f t="shared" si="212"/>
        <v>5</v>
      </c>
      <c r="U362" s="29">
        <v>4</v>
      </c>
      <c r="V362" s="29">
        <v>0.9</v>
      </c>
      <c r="W362" s="105">
        <v>0.1</v>
      </c>
      <c r="X362" s="54">
        <f t="shared" si="207"/>
        <v>1</v>
      </c>
      <c r="Y362" s="29">
        <v>0.9</v>
      </c>
      <c r="Z362" s="105">
        <v>0.1</v>
      </c>
      <c r="AA362" s="54">
        <f t="shared" si="208"/>
        <v>1</v>
      </c>
      <c r="AB362" s="54">
        <v>0</v>
      </c>
      <c r="AC362" s="54">
        <v>0</v>
      </c>
      <c r="AD362" s="54">
        <v>0</v>
      </c>
      <c r="AE362" s="54">
        <v>0</v>
      </c>
      <c r="AF362" s="54">
        <v>0</v>
      </c>
      <c r="AG362" s="54"/>
      <c r="AH362" s="14">
        <v>0</v>
      </c>
      <c r="AI362" s="14">
        <v>0</v>
      </c>
      <c r="AJ362" s="54">
        <f t="shared" si="193"/>
        <v>0</v>
      </c>
      <c r="AK362" s="54">
        <f t="shared" si="214"/>
        <v>0.9</v>
      </c>
      <c r="AL362" s="54">
        <f t="shared" si="215"/>
        <v>0.1</v>
      </c>
      <c r="AM362" s="54">
        <f t="shared" si="216"/>
        <v>1</v>
      </c>
      <c r="AN362" s="54"/>
      <c r="AO362" s="54"/>
      <c r="AP362" s="54">
        <f t="shared" si="217"/>
        <v>0</v>
      </c>
      <c r="AQ362" s="54"/>
      <c r="AR362" s="54"/>
      <c r="AS362" s="54"/>
      <c r="AT362" s="54"/>
      <c r="AU362" s="101"/>
      <c r="AV362" s="101"/>
      <c r="AW362" s="54"/>
      <c r="AX362" s="54"/>
      <c r="AY362" s="54">
        <f t="shared" si="209"/>
        <v>0</v>
      </c>
      <c r="AZ362" s="54"/>
      <c r="BA362" s="54"/>
      <c r="BB362" s="54"/>
      <c r="BC362" s="54"/>
      <c r="BD362" s="54"/>
      <c r="BE362" s="106">
        <f t="shared" si="194"/>
        <v>0.9</v>
      </c>
      <c r="BF362" s="106">
        <f t="shared" si="195"/>
        <v>0.1</v>
      </c>
      <c r="BG362" s="106">
        <f t="shared" si="196"/>
        <v>1</v>
      </c>
      <c r="BH362" s="106">
        <f t="shared" si="197"/>
        <v>0</v>
      </c>
      <c r="BI362" s="106">
        <f t="shared" si="198"/>
        <v>0</v>
      </c>
      <c r="BJ362" s="106">
        <f t="shared" si="199"/>
        <v>0</v>
      </c>
      <c r="BK362" s="106">
        <f t="shared" si="200"/>
        <v>0</v>
      </c>
      <c r="BL362" s="106">
        <f t="shared" si="201"/>
        <v>0</v>
      </c>
      <c r="BM362" s="106">
        <f t="shared" si="202"/>
        <v>0</v>
      </c>
      <c r="BN362" s="106">
        <f t="shared" si="202"/>
        <v>0</v>
      </c>
      <c r="BO362" s="106">
        <f t="shared" si="203"/>
        <v>0</v>
      </c>
      <c r="BP362" s="106">
        <f t="shared" si="204"/>
        <v>0.9</v>
      </c>
      <c r="BQ362" s="106">
        <f t="shared" si="205"/>
        <v>0.1</v>
      </c>
      <c r="BR362" s="106">
        <f t="shared" si="206"/>
        <v>1</v>
      </c>
      <c r="BS362" s="54">
        <v>0</v>
      </c>
      <c r="BT362" s="54">
        <v>0</v>
      </c>
      <c r="BU362" s="54">
        <v>0</v>
      </c>
      <c r="BV362" s="54">
        <f t="shared" si="210"/>
        <v>0</v>
      </c>
      <c r="BW362" s="54">
        <v>0</v>
      </c>
      <c r="BX362" s="54">
        <v>0</v>
      </c>
      <c r="BY362" s="54">
        <v>0</v>
      </c>
      <c r="BZ362" s="54">
        <v>0</v>
      </c>
      <c r="CA362" s="54">
        <v>0</v>
      </c>
      <c r="CB362" s="54">
        <v>0</v>
      </c>
      <c r="CC362" s="54">
        <f t="shared" si="218"/>
        <v>0</v>
      </c>
      <c r="CD362" s="54">
        <f t="shared" si="219"/>
        <v>0</v>
      </c>
      <c r="CE362" s="54">
        <f t="shared" si="220"/>
        <v>0</v>
      </c>
      <c r="CF362" s="45"/>
      <c r="CG362" s="63" t="s">
        <v>51</v>
      </c>
    </row>
    <row r="363" spans="1:85" ht="47.25">
      <c r="A363" s="14">
        <v>43</v>
      </c>
      <c r="B363" s="27" t="s">
        <v>389</v>
      </c>
      <c r="C363" s="120" t="s">
        <v>796</v>
      </c>
      <c r="D363" s="2" t="s">
        <v>27</v>
      </c>
      <c r="E363" s="1" t="s">
        <v>62</v>
      </c>
      <c r="F363" s="4" t="s">
        <v>329</v>
      </c>
      <c r="G363" s="1" t="s">
        <v>382</v>
      </c>
      <c r="H363" s="31">
        <v>2.5</v>
      </c>
      <c r="I363" s="29">
        <v>1</v>
      </c>
      <c r="J363" s="29">
        <v>4</v>
      </c>
      <c r="K363" s="29">
        <f t="shared" si="213"/>
        <v>5</v>
      </c>
      <c r="L363" s="40" t="s">
        <v>57</v>
      </c>
      <c r="M363" s="42" t="s">
        <v>58</v>
      </c>
      <c r="N363" s="48" t="e">
        <f>IF(#REF!=0,"2018-19","2019-20")</f>
        <v>#REF!</v>
      </c>
      <c r="O363" s="29">
        <v>0</v>
      </c>
      <c r="P363" s="29">
        <v>0</v>
      </c>
      <c r="Q363" s="29">
        <f t="shared" si="211"/>
        <v>0</v>
      </c>
      <c r="R363" s="29">
        <f t="shared" si="221"/>
        <v>1</v>
      </c>
      <c r="S363" s="29">
        <f t="shared" si="221"/>
        <v>4</v>
      </c>
      <c r="T363" s="29">
        <f t="shared" si="212"/>
        <v>5</v>
      </c>
      <c r="U363" s="29">
        <v>4</v>
      </c>
      <c r="V363" s="29">
        <v>0.9</v>
      </c>
      <c r="W363" s="105">
        <v>0.1</v>
      </c>
      <c r="X363" s="54">
        <f t="shared" si="207"/>
        <v>1</v>
      </c>
      <c r="Y363" s="29">
        <v>0.9</v>
      </c>
      <c r="Z363" s="105">
        <v>0.1</v>
      </c>
      <c r="AA363" s="54">
        <f t="shared" si="208"/>
        <v>1</v>
      </c>
      <c r="AB363" s="54"/>
      <c r="AC363" s="54"/>
      <c r="AD363" s="54"/>
      <c r="AE363" s="54"/>
      <c r="AF363" s="54"/>
      <c r="AG363" s="54"/>
      <c r="AH363" s="14">
        <v>0</v>
      </c>
      <c r="AI363" s="14">
        <v>0</v>
      </c>
      <c r="AJ363" s="54">
        <f t="shared" si="193"/>
        <v>0</v>
      </c>
      <c r="AK363" s="54">
        <f t="shared" si="214"/>
        <v>0.9</v>
      </c>
      <c r="AL363" s="54">
        <f t="shared" si="215"/>
        <v>0.1</v>
      </c>
      <c r="AM363" s="54">
        <f t="shared" si="216"/>
        <v>1</v>
      </c>
      <c r="AN363" s="54"/>
      <c r="AO363" s="54"/>
      <c r="AP363" s="54">
        <f t="shared" si="217"/>
        <v>0</v>
      </c>
      <c r="AQ363" s="54"/>
      <c r="AR363" s="54"/>
      <c r="AS363" s="54"/>
      <c r="AT363" s="54"/>
      <c r="AU363" s="101"/>
      <c r="AV363" s="101"/>
      <c r="AW363" s="54"/>
      <c r="AX363" s="54"/>
      <c r="AY363" s="54">
        <f t="shared" si="209"/>
        <v>0</v>
      </c>
      <c r="AZ363" s="54"/>
      <c r="BA363" s="54"/>
      <c r="BB363" s="54"/>
      <c r="BC363" s="54"/>
      <c r="BD363" s="54"/>
      <c r="BE363" s="106">
        <f t="shared" si="194"/>
        <v>0.9</v>
      </c>
      <c r="BF363" s="106">
        <f t="shared" si="195"/>
        <v>0.1</v>
      </c>
      <c r="BG363" s="106">
        <f t="shared" si="196"/>
        <v>1</v>
      </c>
      <c r="BH363" s="106">
        <f t="shared" si="197"/>
        <v>0</v>
      </c>
      <c r="BI363" s="106">
        <f t="shared" si="198"/>
        <v>0</v>
      </c>
      <c r="BJ363" s="106">
        <f t="shared" si="199"/>
        <v>0</v>
      </c>
      <c r="BK363" s="106">
        <f t="shared" si="200"/>
        <v>0</v>
      </c>
      <c r="BL363" s="106">
        <f t="shared" si="201"/>
        <v>0</v>
      </c>
      <c r="BM363" s="106">
        <f t="shared" si="202"/>
        <v>0</v>
      </c>
      <c r="BN363" s="106">
        <f t="shared" si="202"/>
        <v>0</v>
      </c>
      <c r="BO363" s="106">
        <f t="shared" si="203"/>
        <v>0</v>
      </c>
      <c r="BP363" s="106">
        <f t="shared" si="204"/>
        <v>0.9</v>
      </c>
      <c r="BQ363" s="106">
        <f t="shared" si="205"/>
        <v>0.1</v>
      </c>
      <c r="BR363" s="106">
        <f t="shared" si="206"/>
        <v>1</v>
      </c>
      <c r="BS363" s="54">
        <v>0</v>
      </c>
      <c r="BT363" s="54">
        <v>0</v>
      </c>
      <c r="BU363" s="54">
        <v>0</v>
      </c>
      <c r="BV363" s="54">
        <f t="shared" si="210"/>
        <v>0</v>
      </c>
      <c r="BW363" s="54"/>
      <c r="BX363" s="54"/>
      <c r="BY363" s="54"/>
      <c r="BZ363" s="54"/>
      <c r="CA363" s="54"/>
      <c r="CB363" s="54"/>
      <c r="CC363" s="54">
        <f t="shared" si="218"/>
        <v>0</v>
      </c>
      <c r="CD363" s="54">
        <f t="shared" si="219"/>
        <v>0</v>
      </c>
      <c r="CE363" s="54">
        <f t="shared" si="220"/>
        <v>0</v>
      </c>
      <c r="CF363" s="45"/>
      <c r="CG363" s="63" t="s">
        <v>51</v>
      </c>
    </row>
    <row r="364" spans="1:85" ht="31.5">
      <c r="A364" s="14">
        <v>44</v>
      </c>
      <c r="B364" s="27" t="s">
        <v>390</v>
      </c>
      <c r="C364" s="120" t="s">
        <v>796</v>
      </c>
      <c r="D364" s="2" t="s">
        <v>27</v>
      </c>
      <c r="E364" s="1" t="s">
        <v>62</v>
      </c>
      <c r="F364" s="4" t="s">
        <v>329</v>
      </c>
      <c r="G364" s="1" t="s">
        <v>382</v>
      </c>
      <c r="H364" s="31">
        <v>2.5</v>
      </c>
      <c r="I364" s="29">
        <v>1</v>
      </c>
      <c r="J364" s="29">
        <v>4</v>
      </c>
      <c r="K364" s="29">
        <f t="shared" si="213"/>
        <v>5</v>
      </c>
      <c r="L364" s="40" t="s">
        <v>57</v>
      </c>
      <c r="M364" s="42" t="s">
        <v>58</v>
      </c>
      <c r="N364" s="48" t="e">
        <f>IF(#REF!=0,"2018-19","2019-20")</f>
        <v>#REF!</v>
      </c>
      <c r="O364" s="29">
        <v>0</v>
      </c>
      <c r="P364" s="29">
        <v>0</v>
      </c>
      <c r="Q364" s="29">
        <f t="shared" si="211"/>
        <v>0</v>
      </c>
      <c r="R364" s="29">
        <f t="shared" si="221"/>
        <v>1</v>
      </c>
      <c r="S364" s="29">
        <f t="shared" si="221"/>
        <v>4</v>
      </c>
      <c r="T364" s="29">
        <f t="shared" si="212"/>
        <v>5</v>
      </c>
      <c r="U364" s="29">
        <v>4</v>
      </c>
      <c r="V364" s="29">
        <v>0.9</v>
      </c>
      <c r="W364" s="105">
        <v>0.1</v>
      </c>
      <c r="X364" s="54">
        <f t="shared" si="207"/>
        <v>1</v>
      </c>
      <c r="Y364" s="29">
        <v>0.9</v>
      </c>
      <c r="Z364" s="105">
        <v>0.1</v>
      </c>
      <c r="AA364" s="54">
        <f t="shared" si="208"/>
        <v>1</v>
      </c>
      <c r="AB364" s="54"/>
      <c r="AC364" s="54"/>
      <c r="AD364" s="54"/>
      <c r="AE364" s="54"/>
      <c r="AF364" s="54"/>
      <c r="AG364" s="54"/>
      <c r="AH364" s="14">
        <v>0</v>
      </c>
      <c r="AI364" s="14">
        <v>0</v>
      </c>
      <c r="AJ364" s="54">
        <f t="shared" si="193"/>
        <v>0</v>
      </c>
      <c r="AK364" s="54">
        <f t="shared" si="214"/>
        <v>0.9</v>
      </c>
      <c r="AL364" s="54">
        <f t="shared" si="215"/>
        <v>0.1</v>
      </c>
      <c r="AM364" s="54">
        <f t="shared" si="216"/>
        <v>1</v>
      </c>
      <c r="AN364" s="54">
        <v>0.9</v>
      </c>
      <c r="AO364" s="54">
        <v>0.1</v>
      </c>
      <c r="AP364" s="54">
        <f t="shared" si="217"/>
        <v>1</v>
      </c>
      <c r="AQ364" s="54"/>
      <c r="AR364" s="54"/>
      <c r="AS364" s="54"/>
      <c r="AT364" s="54"/>
      <c r="AU364" s="101"/>
      <c r="AV364" s="101"/>
      <c r="AW364" s="54"/>
      <c r="AX364" s="54"/>
      <c r="AY364" s="54">
        <f t="shared" si="209"/>
        <v>0</v>
      </c>
      <c r="AZ364" s="54"/>
      <c r="BA364" s="54"/>
      <c r="BB364" s="54"/>
      <c r="BC364" s="54"/>
      <c r="BD364" s="54"/>
      <c r="BE364" s="106">
        <f t="shared" si="194"/>
        <v>0</v>
      </c>
      <c r="BF364" s="106">
        <f t="shared" si="195"/>
        <v>0</v>
      </c>
      <c r="BG364" s="106">
        <f t="shared" si="196"/>
        <v>0</v>
      </c>
      <c r="BH364" s="106">
        <f t="shared" si="197"/>
        <v>0</v>
      </c>
      <c r="BI364" s="106">
        <f t="shared" si="198"/>
        <v>0</v>
      </c>
      <c r="BJ364" s="106">
        <f t="shared" si="199"/>
        <v>0</v>
      </c>
      <c r="BK364" s="106">
        <f t="shared" si="200"/>
        <v>0</v>
      </c>
      <c r="BL364" s="106">
        <f t="shared" si="201"/>
        <v>0</v>
      </c>
      <c r="BM364" s="106">
        <f t="shared" si="202"/>
        <v>0</v>
      </c>
      <c r="BN364" s="106">
        <f t="shared" si="202"/>
        <v>0</v>
      </c>
      <c r="BO364" s="106">
        <f t="shared" si="203"/>
        <v>0</v>
      </c>
      <c r="BP364" s="106">
        <f t="shared" si="204"/>
        <v>0</v>
      </c>
      <c r="BQ364" s="106">
        <f t="shared" si="205"/>
        <v>0</v>
      </c>
      <c r="BR364" s="106">
        <f t="shared" si="206"/>
        <v>0</v>
      </c>
      <c r="BS364" s="54">
        <v>0</v>
      </c>
      <c r="BT364" s="54">
        <v>0</v>
      </c>
      <c r="BU364" s="54">
        <v>0</v>
      </c>
      <c r="BV364" s="54">
        <f t="shared" si="210"/>
        <v>0</v>
      </c>
      <c r="BW364" s="54"/>
      <c r="BX364" s="54"/>
      <c r="BY364" s="54"/>
      <c r="BZ364" s="54"/>
      <c r="CA364" s="54"/>
      <c r="CB364" s="54"/>
      <c r="CC364" s="54">
        <f t="shared" si="218"/>
        <v>0</v>
      </c>
      <c r="CD364" s="54">
        <f t="shared" si="219"/>
        <v>0</v>
      </c>
      <c r="CE364" s="54">
        <f t="shared" si="220"/>
        <v>0</v>
      </c>
      <c r="CF364" s="45"/>
      <c r="CG364" s="63" t="s">
        <v>51</v>
      </c>
    </row>
    <row r="365" spans="1:85" ht="31.5">
      <c r="A365" s="14">
        <v>45</v>
      </c>
      <c r="B365" s="27" t="s">
        <v>391</v>
      </c>
      <c r="C365" s="120" t="s">
        <v>796</v>
      </c>
      <c r="D365" s="2" t="s">
        <v>27</v>
      </c>
      <c r="E365" s="1" t="s">
        <v>62</v>
      </c>
      <c r="F365" s="4" t="s">
        <v>329</v>
      </c>
      <c r="G365" s="1" t="s">
        <v>330</v>
      </c>
      <c r="H365" s="31">
        <v>1.5</v>
      </c>
      <c r="I365" s="29">
        <v>2.5</v>
      </c>
      <c r="J365" s="29">
        <v>2.5</v>
      </c>
      <c r="K365" s="29">
        <f t="shared" si="213"/>
        <v>5</v>
      </c>
      <c r="L365" s="40" t="s">
        <v>57</v>
      </c>
      <c r="M365" s="42" t="s">
        <v>58</v>
      </c>
      <c r="N365" s="48" t="e">
        <f>IF(#REF!=0,"2018-19","2019-20")</f>
        <v>#REF!</v>
      </c>
      <c r="O365" s="29">
        <v>0</v>
      </c>
      <c r="P365" s="29">
        <v>0</v>
      </c>
      <c r="Q365" s="29">
        <f t="shared" si="211"/>
        <v>0</v>
      </c>
      <c r="R365" s="29">
        <f t="shared" si="221"/>
        <v>2.5</v>
      </c>
      <c r="S365" s="29">
        <f t="shared" si="221"/>
        <v>2.5</v>
      </c>
      <c r="T365" s="29">
        <f t="shared" si="212"/>
        <v>5</v>
      </c>
      <c r="U365" s="29">
        <v>2.5</v>
      </c>
      <c r="V365" s="29">
        <v>1.35</v>
      </c>
      <c r="W365" s="105">
        <v>0.15000000000000002</v>
      </c>
      <c r="X365" s="54">
        <f t="shared" si="207"/>
        <v>1.5</v>
      </c>
      <c r="Y365" s="29">
        <v>1.35</v>
      </c>
      <c r="Z365" s="105">
        <v>0.15000000000000002</v>
      </c>
      <c r="AA365" s="54">
        <f t="shared" si="208"/>
        <v>1.5</v>
      </c>
      <c r="AB365" s="54">
        <v>0</v>
      </c>
      <c r="AC365" s="54">
        <v>0</v>
      </c>
      <c r="AD365" s="54">
        <v>0</v>
      </c>
      <c r="AE365" s="54">
        <v>0</v>
      </c>
      <c r="AF365" s="54">
        <v>0</v>
      </c>
      <c r="AG365" s="54"/>
      <c r="AH365" s="14">
        <v>0</v>
      </c>
      <c r="AI365" s="14">
        <v>0</v>
      </c>
      <c r="AJ365" s="54">
        <f t="shared" si="193"/>
        <v>0</v>
      </c>
      <c r="AK365" s="54">
        <f t="shared" si="214"/>
        <v>1.35</v>
      </c>
      <c r="AL365" s="54">
        <f t="shared" si="215"/>
        <v>0.15000000000000002</v>
      </c>
      <c r="AM365" s="54">
        <f t="shared" si="216"/>
        <v>1.5</v>
      </c>
      <c r="AN365" s="54"/>
      <c r="AO365" s="54"/>
      <c r="AP365" s="54">
        <f t="shared" si="217"/>
        <v>0</v>
      </c>
      <c r="AQ365" s="54"/>
      <c r="AR365" s="54"/>
      <c r="AS365" s="54"/>
      <c r="AT365" s="54"/>
      <c r="AU365" s="101"/>
      <c r="AV365" s="101"/>
      <c r="AW365" s="54"/>
      <c r="AX365" s="54"/>
      <c r="AY365" s="54">
        <f t="shared" si="209"/>
        <v>0</v>
      </c>
      <c r="AZ365" s="54"/>
      <c r="BA365" s="54"/>
      <c r="BB365" s="54"/>
      <c r="BC365" s="54"/>
      <c r="BD365" s="54"/>
      <c r="BE365" s="106">
        <f t="shared" si="194"/>
        <v>1.35</v>
      </c>
      <c r="BF365" s="106">
        <f t="shared" si="195"/>
        <v>0.15000000000000002</v>
      </c>
      <c r="BG365" s="106">
        <f t="shared" si="196"/>
        <v>1.5</v>
      </c>
      <c r="BH365" s="106">
        <f t="shared" si="197"/>
        <v>0</v>
      </c>
      <c r="BI365" s="106">
        <f t="shared" si="198"/>
        <v>0</v>
      </c>
      <c r="BJ365" s="106">
        <f t="shared" si="199"/>
        <v>0</v>
      </c>
      <c r="BK365" s="106">
        <f t="shared" si="200"/>
        <v>0</v>
      </c>
      <c r="BL365" s="106">
        <f t="shared" si="201"/>
        <v>0</v>
      </c>
      <c r="BM365" s="106">
        <f t="shared" si="202"/>
        <v>0</v>
      </c>
      <c r="BN365" s="106">
        <f t="shared" si="202"/>
        <v>0</v>
      </c>
      <c r="BO365" s="106">
        <f t="shared" si="203"/>
        <v>0</v>
      </c>
      <c r="BP365" s="106">
        <f t="shared" si="204"/>
        <v>1.35</v>
      </c>
      <c r="BQ365" s="106">
        <f t="shared" si="205"/>
        <v>0.15000000000000002</v>
      </c>
      <c r="BR365" s="106">
        <f t="shared" si="206"/>
        <v>1.5</v>
      </c>
      <c r="BS365" s="54">
        <v>0</v>
      </c>
      <c r="BT365" s="54">
        <v>0</v>
      </c>
      <c r="BU365" s="54">
        <v>0</v>
      </c>
      <c r="BV365" s="54">
        <f t="shared" si="210"/>
        <v>0</v>
      </c>
      <c r="BW365" s="54">
        <v>0</v>
      </c>
      <c r="BX365" s="54">
        <v>0</v>
      </c>
      <c r="BY365" s="54">
        <v>0</v>
      </c>
      <c r="BZ365" s="54">
        <v>0</v>
      </c>
      <c r="CA365" s="54">
        <v>0</v>
      </c>
      <c r="CB365" s="54">
        <v>0</v>
      </c>
      <c r="CC365" s="54">
        <f t="shared" si="218"/>
        <v>0</v>
      </c>
      <c r="CD365" s="54">
        <f t="shared" si="219"/>
        <v>0</v>
      </c>
      <c r="CE365" s="54">
        <f t="shared" si="220"/>
        <v>0</v>
      </c>
      <c r="CF365" s="44" t="s">
        <v>71</v>
      </c>
      <c r="CG365" s="63" t="s">
        <v>51</v>
      </c>
    </row>
    <row r="366" spans="1:85" ht="31.5">
      <c r="A366" s="14">
        <v>46</v>
      </c>
      <c r="B366" s="27" t="s">
        <v>392</v>
      </c>
      <c r="C366" s="120" t="s">
        <v>796</v>
      </c>
      <c r="D366" s="2" t="s">
        <v>27</v>
      </c>
      <c r="E366" s="1" t="s">
        <v>62</v>
      </c>
      <c r="F366" s="4" t="s">
        <v>329</v>
      </c>
      <c r="G366" s="1" t="s">
        <v>339</v>
      </c>
      <c r="H366" s="31">
        <v>2</v>
      </c>
      <c r="I366" s="29">
        <v>4</v>
      </c>
      <c r="J366" s="29">
        <v>4</v>
      </c>
      <c r="K366" s="29">
        <f t="shared" si="213"/>
        <v>8</v>
      </c>
      <c r="L366" s="40" t="s">
        <v>57</v>
      </c>
      <c r="M366" s="42" t="s">
        <v>58</v>
      </c>
      <c r="N366" s="48" t="e">
        <f>IF(#REF!=0,"2018-19","2019-20")</f>
        <v>#REF!</v>
      </c>
      <c r="O366" s="29">
        <v>0</v>
      </c>
      <c r="P366" s="29">
        <v>0</v>
      </c>
      <c r="Q366" s="29">
        <f t="shared" si="211"/>
        <v>0</v>
      </c>
      <c r="R366" s="29">
        <f t="shared" si="221"/>
        <v>4</v>
      </c>
      <c r="S366" s="29">
        <f t="shared" si="221"/>
        <v>4</v>
      </c>
      <c r="T366" s="29">
        <f t="shared" si="212"/>
        <v>8</v>
      </c>
      <c r="U366" s="29">
        <v>4</v>
      </c>
      <c r="V366" s="29">
        <v>0.9</v>
      </c>
      <c r="W366" s="105">
        <v>0.1</v>
      </c>
      <c r="X366" s="54">
        <f t="shared" si="207"/>
        <v>1</v>
      </c>
      <c r="Y366" s="29">
        <v>0.9</v>
      </c>
      <c r="Z366" s="105">
        <v>0.1</v>
      </c>
      <c r="AA366" s="54">
        <f t="shared" si="208"/>
        <v>1</v>
      </c>
      <c r="AB366" s="54">
        <v>0</v>
      </c>
      <c r="AC366" s="54">
        <v>0</v>
      </c>
      <c r="AD366" s="54">
        <v>0</v>
      </c>
      <c r="AE366" s="54">
        <v>0</v>
      </c>
      <c r="AF366" s="54">
        <v>0</v>
      </c>
      <c r="AG366" s="54"/>
      <c r="AH366" s="14">
        <v>0</v>
      </c>
      <c r="AI366" s="14">
        <v>0</v>
      </c>
      <c r="AJ366" s="54">
        <f t="shared" ref="AJ366:AJ369" si="222">AH366+AI366</f>
        <v>0</v>
      </c>
      <c r="AK366" s="54">
        <f t="shared" si="214"/>
        <v>0.9</v>
      </c>
      <c r="AL366" s="54">
        <f t="shared" si="215"/>
        <v>0.1</v>
      </c>
      <c r="AM366" s="54">
        <f t="shared" si="216"/>
        <v>1</v>
      </c>
      <c r="AN366" s="54"/>
      <c r="AO366" s="54"/>
      <c r="AP366" s="54">
        <f t="shared" si="217"/>
        <v>0</v>
      </c>
      <c r="AQ366" s="54"/>
      <c r="AR366" s="54"/>
      <c r="AS366" s="54"/>
      <c r="AT366" s="54"/>
      <c r="AU366" s="101"/>
      <c r="AV366" s="101"/>
      <c r="AW366" s="54"/>
      <c r="AX366" s="54"/>
      <c r="AY366" s="54">
        <f t="shared" si="209"/>
        <v>0</v>
      </c>
      <c r="AZ366" s="54"/>
      <c r="BA366" s="54"/>
      <c r="BB366" s="54"/>
      <c r="BC366" s="54"/>
      <c r="BD366" s="54"/>
      <c r="BE366" s="106">
        <f t="shared" si="194"/>
        <v>0.9</v>
      </c>
      <c r="BF366" s="106">
        <f t="shared" si="195"/>
        <v>0.1</v>
      </c>
      <c r="BG366" s="106">
        <f t="shared" si="196"/>
        <v>1</v>
      </c>
      <c r="BH366" s="106">
        <f t="shared" si="197"/>
        <v>0</v>
      </c>
      <c r="BI366" s="106">
        <f t="shared" si="198"/>
        <v>0</v>
      </c>
      <c r="BJ366" s="106">
        <f t="shared" si="199"/>
        <v>0</v>
      </c>
      <c r="BK366" s="106">
        <f t="shared" si="200"/>
        <v>0</v>
      </c>
      <c r="BL366" s="106">
        <f t="shared" si="201"/>
        <v>0</v>
      </c>
      <c r="BM366" s="106">
        <f t="shared" si="202"/>
        <v>0</v>
      </c>
      <c r="BN366" s="106">
        <f t="shared" si="202"/>
        <v>0</v>
      </c>
      <c r="BO366" s="106">
        <f t="shared" si="203"/>
        <v>0</v>
      </c>
      <c r="BP366" s="106">
        <f t="shared" si="204"/>
        <v>0.9</v>
      </c>
      <c r="BQ366" s="106">
        <f t="shared" si="205"/>
        <v>0.1</v>
      </c>
      <c r="BR366" s="106">
        <f t="shared" si="206"/>
        <v>1</v>
      </c>
      <c r="BS366" s="54">
        <v>0</v>
      </c>
      <c r="BT366" s="54">
        <v>0</v>
      </c>
      <c r="BU366" s="54">
        <v>0</v>
      </c>
      <c r="BV366" s="54">
        <f t="shared" si="210"/>
        <v>0</v>
      </c>
      <c r="BW366" s="54">
        <v>0</v>
      </c>
      <c r="BX366" s="54">
        <v>0</v>
      </c>
      <c r="BY366" s="54">
        <v>0</v>
      </c>
      <c r="BZ366" s="54">
        <v>0</v>
      </c>
      <c r="CA366" s="54">
        <v>0</v>
      </c>
      <c r="CB366" s="54">
        <v>0</v>
      </c>
      <c r="CC366" s="54">
        <f t="shared" si="218"/>
        <v>0</v>
      </c>
      <c r="CD366" s="54">
        <f t="shared" si="219"/>
        <v>0</v>
      </c>
      <c r="CE366" s="54">
        <f t="shared" si="220"/>
        <v>0</v>
      </c>
      <c r="CF366" s="45"/>
      <c r="CG366" s="63" t="s">
        <v>51</v>
      </c>
    </row>
    <row r="367" spans="1:85" ht="47.25">
      <c r="A367" s="14">
        <v>47</v>
      </c>
      <c r="B367" s="27" t="s">
        <v>393</v>
      </c>
      <c r="C367" s="120" t="s">
        <v>796</v>
      </c>
      <c r="D367" s="2" t="s">
        <v>27</v>
      </c>
      <c r="E367" s="4" t="s">
        <v>332</v>
      </c>
      <c r="F367" s="4" t="s">
        <v>329</v>
      </c>
      <c r="G367" s="4" t="s">
        <v>353</v>
      </c>
      <c r="H367" s="29">
        <v>2.5</v>
      </c>
      <c r="I367" s="29">
        <v>21.86</v>
      </c>
      <c r="J367" s="29">
        <v>4.1500000000000004</v>
      </c>
      <c r="K367" s="29">
        <f t="shared" si="213"/>
        <v>26.009999999999998</v>
      </c>
      <c r="L367" s="40" t="s">
        <v>57</v>
      </c>
      <c r="M367" s="48" t="s">
        <v>58</v>
      </c>
      <c r="N367" s="48" t="e">
        <f>IF(#REF!=0,"2018-19","2019-20")</f>
        <v>#REF!</v>
      </c>
      <c r="O367" s="29">
        <v>0</v>
      </c>
      <c r="P367" s="29">
        <v>0</v>
      </c>
      <c r="Q367" s="29">
        <f t="shared" si="211"/>
        <v>0</v>
      </c>
      <c r="R367" s="29">
        <f t="shared" si="221"/>
        <v>21.86</v>
      </c>
      <c r="S367" s="29">
        <f t="shared" si="221"/>
        <v>4.1500000000000004</v>
      </c>
      <c r="T367" s="29">
        <f t="shared" si="212"/>
        <v>26.009999999999998</v>
      </c>
      <c r="U367" s="29">
        <v>4</v>
      </c>
      <c r="V367" s="29">
        <v>0.9</v>
      </c>
      <c r="W367" s="105">
        <v>0.1</v>
      </c>
      <c r="X367" s="54">
        <f t="shared" si="207"/>
        <v>1</v>
      </c>
      <c r="Y367" s="29">
        <v>0.9</v>
      </c>
      <c r="Z367" s="105">
        <v>0.1</v>
      </c>
      <c r="AA367" s="54">
        <f t="shared" si="208"/>
        <v>1</v>
      </c>
      <c r="AB367" s="54">
        <v>0</v>
      </c>
      <c r="AC367" s="54">
        <v>0</v>
      </c>
      <c r="AD367" s="54">
        <v>0</v>
      </c>
      <c r="AE367" s="54">
        <v>0</v>
      </c>
      <c r="AF367" s="54">
        <v>0</v>
      </c>
      <c r="AG367" s="54"/>
      <c r="AH367" s="14">
        <v>0</v>
      </c>
      <c r="AI367" s="14">
        <v>0</v>
      </c>
      <c r="AJ367" s="54">
        <f t="shared" si="222"/>
        <v>0</v>
      </c>
      <c r="AK367" s="54">
        <f t="shared" si="214"/>
        <v>0.9</v>
      </c>
      <c r="AL367" s="54">
        <f t="shared" si="215"/>
        <v>0.1</v>
      </c>
      <c r="AM367" s="54">
        <f t="shared" si="216"/>
        <v>1</v>
      </c>
      <c r="AN367" s="54"/>
      <c r="AO367" s="54"/>
      <c r="AP367" s="54">
        <f t="shared" si="217"/>
        <v>0</v>
      </c>
      <c r="AQ367" s="54"/>
      <c r="AR367" s="54"/>
      <c r="AS367" s="54"/>
      <c r="AT367" s="54"/>
      <c r="AU367" s="101"/>
      <c r="AV367" s="101"/>
      <c r="AW367" s="54"/>
      <c r="AX367" s="54"/>
      <c r="AY367" s="54">
        <f t="shared" si="209"/>
        <v>0</v>
      </c>
      <c r="AZ367" s="54"/>
      <c r="BA367" s="54"/>
      <c r="BB367" s="54"/>
      <c r="BC367" s="54"/>
      <c r="BD367" s="54"/>
      <c r="BE367" s="106">
        <f t="shared" si="194"/>
        <v>0.9</v>
      </c>
      <c r="BF367" s="106">
        <f t="shared" si="195"/>
        <v>0.1</v>
      </c>
      <c r="BG367" s="106">
        <f t="shared" si="196"/>
        <v>1</v>
      </c>
      <c r="BH367" s="106">
        <f t="shared" si="197"/>
        <v>0</v>
      </c>
      <c r="BI367" s="106">
        <f t="shared" si="198"/>
        <v>0</v>
      </c>
      <c r="BJ367" s="106">
        <f t="shared" si="199"/>
        <v>0</v>
      </c>
      <c r="BK367" s="106">
        <f t="shared" si="200"/>
        <v>0</v>
      </c>
      <c r="BL367" s="106">
        <f t="shared" si="201"/>
        <v>0</v>
      </c>
      <c r="BM367" s="106">
        <f t="shared" si="202"/>
        <v>0</v>
      </c>
      <c r="BN367" s="106">
        <f t="shared" si="202"/>
        <v>0</v>
      </c>
      <c r="BO367" s="106">
        <f t="shared" si="203"/>
        <v>0</v>
      </c>
      <c r="BP367" s="106">
        <f t="shared" si="204"/>
        <v>0.9</v>
      </c>
      <c r="BQ367" s="106">
        <f t="shared" si="205"/>
        <v>0.1</v>
      </c>
      <c r="BR367" s="106">
        <f t="shared" si="206"/>
        <v>1</v>
      </c>
      <c r="BS367" s="54">
        <v>0</v>
      </c>
      <c r="BT367" s="54">
        <v>0</v>
      </c>
      <c r="BU367" s="54">
        <v>0</v>
      </c>
      <c r="BV367" s="54">
        <f t="shared" si="210"/>
        <v>0</v>
      </c>
      <c r="BW367" s="54">
        <v>0</v>
      </c>
      <c r="BX367" s="54">
        <v>0</v>
      </c>
      <c r="BY367" s="54">
        <v>0</v>
      </c>
      <c r="BZ367" s="54">
        <v>0</v>
      </c>
      <c r="CA367" s="54">
        <v>0</v>
      </c>
      <c r="CB367" s="54">
        <v>0</v>
      </c>
      <c r="CC367" s="54">
        <f t="shared" si="218"/>
        <v>0</v>
      </c>
      <c r="CD367" s="54">
        <f t="shared" si="219"/>
        <v>0</v>
      </c>
      <c r="CE367" s="54">
        <f t="shared" si="220"/>
        <v>0</v>
      </c>
      <c r="CF367" s="45"/>
      <c r="CG367" s="63" t="s">
        <v>394</v>
      </c>
    </row>
    <row r="368" spans="1:85" ht="31.5">
      <c r="A368" s="14">
        <v>48</v>
      </c>
      <c r="B368" s="27" t="s">
        <v>395</v>
      </c>
      <c r="C368" s="120" t="s">
        <v>796</v>
      </c>
      <c r="D368" s="2" t="s">
        <v>27</v>
      </c>
      <c r="E368" s="4" t="s">
        <v>332</v>
      </c>
      <c r="F368" s="4" t="s">
        <v>329</v>
      </c>
      <c r="G368" s="4" t="s">
        <v>336</v>
      </c>
      <c r="H368" s="29">
        <v>2</v>
      </c>
      <c r="I368" s="29">
        <v>10.09</v>
      </c>
      <c r="J368" s="29">
        <v>4.62</v>
      </c>
      <c r="K368" s="29">
        <f t="shared" si="213"/>
        <v>14.71</v>
      </c>
      <c r="L368" s="40" t="s">
        <v>57</v>
      </c>
      <c r="M368" s="48" t="s">
        <v>58</v>
      </c>
      <c r="N368" s="48" t="e">
        <f>IF(#REF!=0,"2018-19","2019-20")</f>
        <v>#REF!</v>
      </c>
      <c r="O368" s="29">
        <v>0</v>
      </c>
      <c r="P368" s="29">
        <v>0</v>
      </c>
      <c r="Q368" s="29">
        <f t="shared" si="211"/>
        <v>0</v>
      </c>
      <c r="R368" s="29">
        <f t="shared" si="221"/>
        <v>10.09</v>
      </c>
      <c r="S368" s="29">
        <f t="shared" si="221"/>
        <v>4.62</v>
      </c>
      <c r="T368" s="29">
        <f t="shared" si="212"/>
        <v>14.71</v>
      </c>
      <c r="U368" s="29">
        <v>4</v>
      </c>
      <c r="V368" s="29">
        <v>0.9</v>
      </c>
      <c r="W368" s="105">
        <v>0.1</v>
      </c>
      <c r="X368" s="54">
        <f t="shared" si="207"/>
        <v>1</v>
      </c>
      <c r="Y368" s="29">
        <v>0.9</v>
      </c>
      <c r="Z368" s="105">
        <v>0.1</v>
      </c>
      <c r="AA368" s="54">
        <f t="shared" si="208"/>
        <v>1</v>
      </c>
      <c r="AB368" s="54">
        <v>0</v>
      </c>
      <c r="AC368" s="54">
        <v>0</v>
      </c>
      <c r="AD368" s="54">
        <v>0</v>
      </c>
      <c r="AE368" s="54">
        <v>0</v>
      </c>
      <c r="AF368" s="54">
        <v>0</v>
      </c>
      <c r="AG368" s="54"/>
      <c r="AH368" s="14">
        <v>0</v>
      </c>
      <c r="AI368" s="14">
        <v>0</v>
      </c>
      <c r="AJ368" s="54">
        <f t="shared" si="222"/>
        <v>0</v>
      </c>
      <c r="AK368" s="54">
        <f t="shared" si="214"/>
        <v>0.9</v>
      </c>
      <c r="AL368" s="54">
        <f t="shared" si="215"/>
        <v>0.1</v>
      </c>
      <c r="AM368" s="54">
        <f t="shared" si="216"/>
        <v>1</v>
      </c>
      <c r="AN368" s="54"/>
      <c r="AO368" s="54"/>
      <c r="AP368" s="54">
        <f t="shared" si="217"/>
        <v>0</v>
      </c>
      <c r="AQ368" s="54"/>
      <c r="AR368" s="54"/>
      <c r="AS368" s="54"/>
      <c r="AT368" s="54"/>
      <c r="AU368" s="101"/>
      <c r="AV368" s="101"/>
      <c r="AW368" s="54"/>
      <c r="AX368" s="54"/>
      <c r="AY368" s="54">
        <f t="shared" si="209"/>
        <v>0</v>
      </c>
      <c r="AZ368" s="54"/>
      <c r="BA368" s="54"/>
      <c r="BB368" s="54"/>
      <c r="BC368" s="54"/>
      <c r="BD368" s="54"/>
      <c r="BE368" s="106">
        <f t="shared" si="194"/>
        <v>0.9</v>
      </c>
      <c r="BF368" s="106">
        <f t="shared" si="195"/>
        <v>0.1</v>
      </c>
      <c r="BG368" s="106">
        <f t="shared" si="196"/>
        <v>1</v>
      </c>
      <c r="BH368" s="106">
        <f t="shared" si="197"/>
        <v>0</v>
      </c>
      <c r="BI368" s="106">
        <f t="shared" si="198"/>
        <v>0</v>
      </c>
      <c r="BJ368" s="106">
        <f t="shared" si="199"/>
        <v>0</v>
      </c>
      <c r="BK368" s="106">
        <f t="shared" si="200"/>
        <v>0</v>
      </c>
      <c r="BL368" s="106">
        <f t="shared" si="201"/>
        <v>0</v>
      </c>
      <c r="BM368" s="106">
        <f t="shared" si="202"/>
        <v>0</v>
      </c>
      <c r="BN368" s="106">
        <f t="shared" si="202"/>
        <v>0</v>
      </c>
      <c r="BO368" s="106">
        <f t="shared" si="203"/>
        <v>0</v>
      </c>
      <c r="BP368" s="106">
        <f t="shared" si="204"/>
        <v>0.9</v>
      </c>
      <c r="BQ368" s="106">
        <f t="shared" si="205"/>
        <v>0.1</v>
      </c>
      <c r="BR368" s="106">
        <f t="shared" si="206"/>
        <v>1</v>
      </c>
      <c r="BS368" s="54">
        <v>0</v>
      </c>
      <c r="BT368" s="54">
        <v>0</v>
      </c>
      <c r="BU368" s="54">
        <v>0</v>
      </c>
      <c r="BV368" s="54">
        <f t="shared" si="210"/>
        <v>0</v>
      </c>
      <c r="BW368" s="54">
        <v>0</v>
      </c>
      <c r="BX368" s="54">
        <v>0</v>
      </c>
      <c r="BY368" s="54">
        <v>0</v>
      </c>
      <c r="BZ368" s="54">
        <v>0</v>
      </c>
      <c r="CA368" s="54">
        <v>0</v>
      </c>
      <c r="CB368" s="54">
        <v>0</v>
      </c>
      <c r="CC368" s="54">
        <f t="shared" si="218"/>
        <v>0</v>
      </c>
      <c r="CD368" s="54">
        <f t="shared" si="219"/>
        <v>0</v>
      </c>
      <c r="CE368" s="54">
        <f t="shared" si="220"/>
        <v>0</v>
      </c>
      <c r="CF368" s="45"/>
      <c r="CG368" s="63" t="s">
        <v>394</v>
      </c>
    </row>
    <row r="369" spans="1:85" ht="47.25">
      <c r="A369" s="14">
        <v>49</v>
      </c>
      <c r="B369" s="27" t="s">
        <v>793</v>
      </c>
      <c r="C369" s="120" t="s">
        <v>796</v>
      </c>
      <c r="D369" s="2" t="s">
        <v>27</v>
      </c>
      <c r="E369" s="4" t="s">
        <v>332</v>
      </c>
      <c r="F369" s="4" t="s">
        <v>329</v>
      </c>
      <c r="G369" s="4" t="s">
        <v>331</v>
      </c>
      <c r="H369" s="29">
        <v>2</v>
      </c>
      <c r="I369" s="29">
        <v>2</v>
      </c>
      <c r="J369" s="29">
        <v>5.93</v>
      </c>
      <c r="K369" s="29">
        <f t="shared" si="213"/>
        <v>7.93</v>
      </c>
      <c r="L369" s="40" t="s">
        <v>57</v>
      </c>
      <c r="M369" s="48" t="s">
        <v>58</v>
      </c>
      <c r="N369" s="48" t="e">
        <f>IF(#REF!=0,"2018-19","2019-20")</f>
        <v>#REF!</v>
      </c>
      <c r="O369" s="29">
        <v>0</v>
      </c>
      <c r="P369" s="29">
        <v>0</v>
      </c>
      <c r="Q369" s="29">
        <f t="shared" si="211"/>
        <v>0</v>
      </c>
      <c r="R369" s="29">
        <f t="shared" si="221"/>
        <v>2</v>
      </c>
      <c r="S369" s="29">
        <f t="shared" si="221"/>
        <v>5.93</v>
      </c>
      <c r="T369" s="29">
        <f t="shared" si="212"/>
        <v>7.93</v>
      </c>
      <c r="U369" s="29">
        <v>6</v>
      </c>
      <c r="V369" s="29">
        <v>0.9</v>
      </c>
      <c r="W369" s="105">
        <v>0.1</v>
      </c>
      <c r="X369" s="54">
        <f t="shared" si="207"/>
        <v>1</v>
      </c>
      <c r="Y369" s="29">
        <v>0.9</v>
      </c>
      <c r="Z369" s="105">
        <v>0.1</v>
      </c>
      <c r="AA369" s="54">
        <f t="shared" si="208"/>
        <v>1</v>
      </c>
      <c r="AB369" s="54">
        <v>0</v>
      </c>
      <c r="AC369" s="54">
        <v>0</v>
      </c>
      <c r="AD369" s="54">
        <v>0</v>
      </c>
      <c r="AE369" s="54">
        <v>0</v>
      </c>
      <c r="AF369" s="54">
        <v>0</v>
      </c>
      <c r="AG369" s="54"/>
      <c r="AH369" s="14">
        <v>0</v>
      </c>
      <c r="AI369" s="14">
        <v>0</v>
      </c>
      <c r="AJ369" s="54">
        <f t="shared" si="222"/>
        <v>0</v>
      </c>
      <c r="AK369" s="54">
        <f t="shared" si="214"/>
        <v>0.9</v>
      </c>
      <c r="AL369" s="54">
        <f t="shared" si="215"/>
        <v>0.1</v>
      </c>
      <c r="AM369" s="54">
        <f t="shared" si="216"/>
        <v>1</v>
      </c>
      <c r="AN369" s="54"/>
      <c r="AO369" s="54"/>
      <c r="AP369" s="54">
        <f t="shared" si="217"/>
        <v>0</v>
      </c>
      <c r="AQ369" s="54"/>
      <c r="AR369" s="54"/>
      <c r="AS369" s="54"/>
      <c r="AT369" s="54"/>
      <c r="AU369" s="101"/>
      <c r="AV369" s="101"/>
      <c r="AW369" s="54"/>
      <c r="AX369" s="54"/>
      <c r="AY369" s="54">
        <f t="shared" si="209"/>
        <v>0</v>
      </c>
      <c r="AZ369" s="54"/>
      <c r="BA369" s="54"/>
      <c r="BB369" s="54"/>
      <c r="BC369" s="54"/>
      <c r="BD369" s="54"/>
      <c r="BE369" s="106">
        <f t="shared" si="194"/>
        <v>0.9</v>
      </c>
      <c r="BF369" s="106">
        <f t="shared" si="195"/>
        <v>0.1</v>
      </c>
      <c r="BG369" s="106">
        <f t="shared" si="196"/>
        <v>1</v>
      </c>
      <c r="BH369" s="106">
        <f t="shared" si="197"/>
        <v>0</v>
      </c>
      <c r="BI369" s="106">
        <f t="shared" si="198"/>
        <v>0</v>
      </c>
      <c r="BJ369" s="106">
        <f t="shared" si="199"/>
        <v>0</v>
      </c>
      <c r="BK369" s="106">
        <f t="shared" si="200"/>
        <v>0</v>
      </c>
      <c r="BL369" s="106">
        <f t="shared" si="201"/>
        <v>0</v>
      </c>
      <c r="BM369" s="106">
        <f t="shared" si="202"/>
        <v>0</v>
      </c>
      <c r="BN369" s="106">
        <f t="shared" si="202"/>
        <v>0</v>
      </c>
      <c r="BO369" s="106">
        <f t="shared" si="203"/>
        <v>0</v>
      </c>
      <c r="BP369" s="106">
        <f t="shared" si="204"/>
        <v>0.9</v>
      </c>
      <c r="BQ369" s="106">
        <f t="shared" si="205"/>
        <v>0.1</v>
      </c>
      <c r="BR369" s="106">
        <f t="shared" si="206"/>
        <v>1</v>
      </c>
      <c r="BS369" s="54">
        <v>0</v>
      </c>
      <c r="BT369" s="54">
        <v>0</v>
      </c>
      <c r="BU369" s="54">
        <v>0</v>
      </c>
      <c r="BV369" s="54">
        <f t="shared" si="210"/>
        <v>0</v>
      </c>
      <c r="BW369" s="54">
        <v>0</v>
      </c>
      <c r="BX369" s="54">
        <v>0</v>
      </c>
      <c r="BY369" s="54">
        <v>0</v>
      </c>
      <c r="BZ369" s="54">
        <v>0</v>
      </c>
      <c r="CA369" s="54">
        <v>0</v>
      </c>
      <c r="CB369" s="54">
        <v>0</v>
      </c>
      <c r="CC369" s="54">
        <f t="shared" si="218"/>
        <v>0</v>
      </c>
      <c r="CD369" s="54">
        <f t="shared" si="219"/>
        <v>0</v>
      </c>
      <c r="CE369" s="54">
        <f t="shared" si="220"/>
        <v>0</v>
      </c>
      <c r="CF369" s="45" t="s">
        <v>71</v>
      </c>
      <c r="CG369" s="63" t="s">
        <v>394</v>
      </c>
    </row>
    <row r="370" spans="1:85" s="18" customFormat="1">
      <c r="A370" s="14"/>
      <c r="B370" s="28" t="s">
        <v>129</v>
      </c>
      <c r="C370" s="87"/>
      <c r="D370" s="2"/>
      <c r="E370" s="11"/>
      <c r="F370" s="4"/>
      <c r="G370" s="11"/>
      <c r="H370" s="32"/>
      <c r="I370" s="32">
        <f>SUM(I296:I369)</f>
        <v>362.99999999999994</v>
      </c>
      <c r="J370" s="32">
        <f t="shared" ref="J370:CE370" si="223">SUM(J296:J369)</f>
        <v>66.579999999999984</v>
      </c>
      <c r="K370" s="32">
        <f t="shared" si="223"/>
        <v>429.57999999999993</v>
      </c>
      <c r="L370" s="32">
        <f t="shared" si="223"/>
        <v>0</v>
      </c>
      <c r="M370" s="32">
        <f t="shared" si="223"/>
        <v>0</v>
      </c>
      <c r="N370" s="32" t="e">
        <f t="shared" si="223"/>
        <v>#REF!</v>
      </c>
      <c r="O370" s="32">
        <f t="shared" si="223"/>
        <v>199.62999999999997</v>
      </c>
      <c r="P370" s="32">
        <f t="shared" si="223"/>
        <v>0</v>
      </c>
      <c r="Q370" s="32">
        <f t="shared" si="223"/>
        <v>199.62999999999997</v>
      </c>
      <c r="R370" s="32">
        <f t="shared" si="223"/>
        <v>163.36999999999998</v>
      </c>
      <c r="S370" s="32">
        <f t="shared" si="223"/>
        <v>66.579999999999984</v>
      </c>
      <c r="T370" s="32">
        <f t="shared" si="223"/>
        <v>229.94999999999996</v>
      </c>
      <c r="U370" s="32">
        <f t="shared" si="223"/>
        <v>65.88</v>
      </c>
      <c r="V370" s="32">
        <f t="shared" si="223"/>
        <v>45.386999999999979</v>
      </c>
      <c r="W370" s="107">
        <f t="shared" si="223"/>
        <v>5.0430000000000001</v>
      </c>
      <c r="X370" s="32">
        <f t="shared" si="223"/>
        <v>50.43</v>
      </c>
      <c r="Y370" s="32">
        <f t="shared" si="223"/>
        <v>45.386999999999979</v>
      </c>
      <c r="Z370" s="107">
        <f t="shared" si="223"/>
        <v>5.0430000000000001</v>
      </c>
      <c r="AA370" s="32">
        <f t="shared" si="223"/>
        <v>50.43</v>
      </c>
      <c r="AB370" s="32">
        <f t="shared" si="223"/>
        <v>5.24</v>
      </c>
      <c r="AC370" s="32">
        <f t="shared" si="223"/>
        <v>7.79</v>
      </c>
      <c r="AD370" s="32">
        <f t="shared" si="223"/>
        <v>0.87000000000000011</v>
      </c>
      <c r="AE370" s="32">
        <f t="shared" si="223"/>
        <v>17.190000000000005</v>
      </c>
      <c r="AF370" s="32">
        <f t="shared" si="223"/>
        <v>1.8400000000000007</v>
      </c>
      <c r="AG370" s="32">
        <f t="shared" si="223"/>
        <v>0</v>
      </c>
      <c r="AH370" s="32">
        <f t="shared" si="223"/>
        <v>0</v>
      </c>
      <c r="AI370" s="32">
        <f t="shared" si="223"/>
        <v>0.3</v>
      </c>
      <c r="AJ370" s="32">
        <f t="shared" si="223"/>
        <v>0.3</v>
      </c>
      <c r="AK370" s="32">
        <f t="shared" si="223"/>
        <v>75.607000000000028</v>
      </c>
      <c r="AL370" s="32">
        <f t="shared" si="223"/>
        <v>7.7529999999999974</v>
      </c>
      <c r="AM370" s="32">
        <f t="shared" si="223"/>
        <v>83.360000000000014</v>
      </c>
      <c r="AN370" s="32">
        <f t="shared" si="223"/>
        <v>3.19</v>
      </c>
      <c r="AO370" s="32">
        <f t="shared" si="223"/>
        <v>0.35</v>
      </c>
      <c r="AP370" s="32">
        <f t="shared" si="223"/>
        <v>3.54</v>
      </c>
      <c r="AQ370" s="32">
        <f t="shared" si="223"/>
        <v>0</v>
      </c>
      <c r="AR370" s="32">
        <f t="shared" si="223"/>
        <v>0</v>
      </c>
      <c r="AS370" s="32">
        <f t="shared" si="223"/>
        <v>0</v>
      </c>
      <c r="AT370" s="32">
        <f t="shared" si="223"/>
        <v>1.31</v>
      </c>
      <c r="AU370" s="32">
        <f t="shared" si="223"/>
        <v>0.15</v>
      </c>
      <c r="AV370" s="32"/>
      <c r="AW370" s="32">
        <f t="shared" si="223"/>
        <v>0</v>
      </c>
      <c r="AX370" s="32">
        <f t="shared" si="223"/>
        <v>0</v>
      </c>
      <c r="AY370" s="32">
        <f t="shared" si="223"/>
        <v>0</v>
      </c>
      <c r="AZ370" s="32">
        <f t="shared" si="223"/>
        <v>0</v>
      </c>
      <c r="BA370" s="32">
        <f t="shared" si="223"/>
        <v>0</v>
      </c>
      <c r="BB370" s="32">
        <f t="shared" si="223"/>
        <v>0</v>
      </c>
      <c r="BC370" s="32">
        <f t="shared" si="223"/>
        <v>0</v>
      </c>
      <c r="BD370" s="32">
        <f t="shared" si="223"/>
        <v>0</v>
      </c>
      <c r="BE370" s="106">
        <f t="shared" si="194"/>
        <v>42.496999999999979</v>
      </c>
      <c r="BF370" s="106">
        <f t="shared" si="195"/>
        <v>4.6930000000000005</v>
      </c>
      <c r="BG370" s="106">
        <f t="shared" si="196"/>
        <v>47.189999999999976</v>
      </c>
      <c r="BH370" s="106">
        <f t="shared" si="197"/>
        <v>0</v>
      </c>
      <c r="BI370" s="106">
        <f t="shared" si="198"/>
        <v>5.24</v>
      </c>
      <c r="BJ370" s="106">
        <f t="shared" si="199"/>
        <v>7.79</v>
      </c>
      <c r="BK370" s="106">
        <f t="shared" si="200"/>
        <v>0.87000000000000011</v>
      </c>
      <c r="BL370" s="106">
        <f t="shared" si="201"/>
        <v>8.66</v>
      </c>
      <c r="BM370" s="106">
        <f t="shared" si="202"/>
        <v>15.880000000000004</v>
      </c>
      <c r="BN370" s="106">
        <f t="shared" si="202"/>
        <v>1.6900000000000008</v>
      </c>
      <c r="BO370" s="106">
        <f t="shared" si="203"/>
        <v>17.570000000000004</v>
      </c>
      <c r="BP370" s="106">
        <f t="shared" si="204"/>
        <v>71.406999999999982</v>
      </c>
      <c r="BQ370" s="106">
        <f t="shared" si="205"/>
        <v>7.2530000000000019</v>
      </c>
      <c r="BR370" s="106">
        <f t="shared" si="206"/>
        <v>78.659999999999982</v>
      </c>
      <c r="BS370" s="32">
        <f t="shared" si="223"/>
        <v>0</v>
      </c>
      <c r="BT370" s="32">
        <f t="shared" si="223"/>
        <v>19.890000000000004</v>
      </c>
      <c r="BU370" s="32">
        <f t="shared" si="223"/>
        <v>2.1000000000000005</v>
      </c>
      <c r="BV370" s="32">
        <f t="shared" si="223"/>
        <v>21.99</v>
      </c>
      <c r="BW370" s="32">
        <f t="shared" si="223"/>
        <v>4.46</v>
      </c>
      <c r="BX370" s="32">
        <f t="shared" si="223"/>
        <v>5.99</v>
      </c>
      <c r="BY370" s="32">
        <f t="shared" si="223"/>
        <v>0.29000000000000004</v>
      </c>
      <c r="BZ370" s="32">
        <f t="shared" si="223"/>
        <v>10.840000000000003</v>
      </c>
      <c r="CA370" s="32">
        <f t="shared" si="223"/>
        <v>0.23</v>
      </c>
      <c r="CB370" s="32">
        <f t="shared" si="223"/>
        <v>0</v>
      </c>
      <c r="CC370" s="32">
        <f t="shared" si="223"/>
        <v>41.179999999999993</v>
      </c>
      <c r="CD370" s="32">
        <f t="shared" si="223"/>
        <v>2.64</v>
      </c>
      <c r="CE370" s="32">
        <f t="shared" si="223"/>
        <v>43.82</v>
      </c>
      <c r="CF370" s="32">
        <f t="shared" ref="CF370:CG370" si="224">SUM(CF296:CF369)</f>
        <v>0</v>
      </c>
      <c r="CG370" s="32">
        <f t="shared" si="224"/>
        <v>0</v>
      </c>
    </row>
    <row r="371" spans="1:85" s="18" customFormat="1">
      <c r="A371" s="14"/>
      <c r="B371" s="28" t="s">
        <v>131</v>
      </c>
      <c r="C371" s="87"/>
      <c r="D371" s="2"/>
      <c r="E371" s="11"/>
      <c r="F371" s="4"/>
      <c r="G371" s="11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107"/>
      <c r="X371" s="32"/>
      <c r="Y371" s="32"/>
      <c r="Z371" s="107"/>
      <c r="AA371" s="32"/>
      <c r="AB371" s="32"/>
      <c r="AC371" s="32"/>
      <c r="AD371" s="32"/>
      <c r="AE371" s="32"/>
      <c r="AF371" s="32"/>
      <c r="AG371" s="32"/>
      <c r="AH371" s="32"/>
      <c r="AI371" s="32"/>
      <c r="AJ371" s="32"/>
      <c r="AK371" s="32"/>
      <c r="AL371" s="32"/>
      <c r="AM371" s="32"/>
      <c r="AN371" s="32"/>
      <c r="AO371" s="32"/>
      <c r="AP371" s="32"/>
      <c r="AQ371" s="32"/>
      <c r="AR371" s="32"/>
      <c r="AS371" s="32"/>
      <c r="AT371" s="32"/>
      <c r="AU371" s="32"/>
      <c r="AV371" s="32"/>
      <c r="AW371" s="32"/>
      <c r="AX371" s="32"/>
      <c r="AY371" s="32"/>
      <c r="AZ371" s="32"/>
      <c r="BA371" s="32"/>
      <c r="BB371" s="32"/>
      <c r="BC371" s="32"/>
      <c r="BD371" s="32"/>
      <c r="BE371" s="106">
        <f t="shared" si="194"/>
        <v>0</v>
      </c>
      <c r="BF371" s="106">
        <f t="shared" si="195"/>
        <v>0</v>
      </c>
      <c r="BG371" s="106">
        <f t="shared" si="196"/>
        <v>0</v>
      </c>
      <c r="BH371" s="106">
        <f t="shared" si="197"/>
        <v>0</v>
      </c>
      <c r="BI371" s="106">
        <f t="shared" si="198"/>
        <v>0</v>
      </c>
      <c r="BJ371" s="106">
        <f t="shared" si="199"/>
        <v>0</v>
      </c>
      <c r="BK371" s="106">
        <f t="shared" si="200"/>
        <v>0</v>
      </c>
      <c r="BL371" s="106">
        <f t="shared" si="201"/>
        <v>0</v>
      </c>
      <c r="BM371" s="106">
        <f t="shared" si="202"/>
        <v>0</v>
      </c>
      <c r="BN371" s="106">
        <f t="shared" si="202"/>
        <v>0</v>
      </c>
      <c r="BO371" s="106">
        <f t="shared" si="203"/>
        <v>0</v>
      </c>
      <c r="BP371" s="106">
        <f t="shared" si="204"/>
        <v>0</v>
      </c>
      <c r="BQ371" s="106">
        <f t="shared" si="205"/>
        <v>0</v>
      </c>
      <c r="BR371" s="106">
        <f t="shared" si="206"/>
        <v>0</v>
      </c>
      <c r="BS371" s="32"/>
      <c r="BT371" s="32"/>
      <c r="BU371" s="32"/>
      <c r="BV371" s="32"/>
      <c r="BW371" s="32"/>
      <c r="BX371" s="32"/>
      <c r="BY371" s="32"/>
      <c r="BZ371" s="32"/>
      <c r="CA371" s="32"/>
      <c r="CB371" s="32"/>
      <c r="CC371" s="32"/>
      <c r="CD371" s="32"/>
      <c r="CE371" s="32"/>
      <c r="CF371" s="32"/>
      <c r="CG371" s="32"/>
    </row>
    <row r="372" spans="1:85" ht="47.25">
      <c r="A372" s="14">
        <v>1</v>
      </c>
      <c r="B372" s="27" t="s">
        <v>396</v>
      </c>
      <c r="C372" s="120" t="s">
        <v>796</v>
      </c>
      <c r="D372" s="2" t="s">
        <v>27</v>
      </c>
      <c r="E372" s="4" t="s">
        <v>332</v>
      </c>
      <c r="F372" s="4" t="s">
        <v>329</v>
      </c>
      <c r="G372" s="4" t="s">
        <v>339</v>
      </c>
      <c r="H372" s="29">
        <v>2</v>
      </c>
      <c r="I372" s="29">
        <v>9</v>
      </c>
      <c r="J372" s="29">
        <v>0</v>
      </c>
      <c r="K372" s="29">
        <f t="shared" si="213"/>
        <v>9</v>
      </c>
      <c r="L372" s="40" t="s">
        <v>30</v>
      </c>
      <c r="M372" s="40" t="s">
        <v>64</v>
      </c>
      <c r="N372" s="48">
        <v>0</v>
      </c>
      <c r="O372" s="29">
        <v>3.58</v>
      </c>
      <c r="P372" s="29">
        <v>0</v>
      </c>
      <c r="Q372" s="29">
        <f t="shared" si="211"/>
        <v>3.58</v>
      </c>
      <c r="R372" s="29">
        <f t="shared" si="221"/>
        <v>5.42</v>
      </c>
      <c r="S372" s="29">
        <f t="shared" si="221"/>
        <v>0</v>
      </c>
      <c r="T372" s="29">
        <f t="shared" si="212"/>
        <v>5.42</v>
      </c>
      <c r="U372" s="29">
        <v>0</v>
      </c>
      <c r="V372" s="29">
        <v>0</v>
      </c>
      <c r="W372" s="105">
        <v>0</v>
      </c>
      <c r="X372" s="54">
        <f t="shared" si="207"/>
        <v>0</v>
      </c>
      <c r="Y372" s="29">
        <v>0</v>
      </c>
      <c r="Z372" s="105">
        <v>0</v>
      </c>
      <c r="AA372" s="54">
        <f t="shared" si="208"/>
        <v>0</v>
      </c>
      <c r="AB372" s="54">
        <v>0</v>
      </c>
      <c r="AC372" s="54">
        <v>0</v>
      </c>
      <c r="AD372" s="54">
        <v>0</v>
      </c>
      <c r="AE372" s="54">
        <v>0</v>
      </c>
      <c r="AF372" s="54">
        <v>0</v>
      </c>
      <c r="AG372" s="54"/>
      <c r="AH372" s="54">
        <v>0</v>
      </c>
      <c r="AI372" s="54">
        <v>0</v>
      </c>
      <c r="AJ372" s="54">
        <f t="shared" ref="AJ372" si="225">AH372+AI372</f>
        <v>0</v>
      </c>
      <c r="AK372" s="54">
        <f t="shared" si="214"/>
        <v>0</v>
      </c>
      <c r="AL372" s="54">
        <f t="shared" si="215"/>
        <v>0</v>
      </c>
      <c r="AM372" s="54">
        <f t="shared" si="216"/>
        <v>0</v>
      </c>
      <c r="AN372" s="54"/>
      <c r="AO372" s="54"/>
      <c r="AP372" s="54">
        <f t="shared" si="217"/>
        <v>0</v>
      </c>
      <c r="AQ372" s="54"/>
      <c r="AR372" s="54"/>
      <c r="AS372" s="54"/>
      <c r="AT372" s="54"/>
      <c r="AU372" s="101"/>
      <c r="AV372" s="101"/>
      <c r="AW372" s="54"/>
      <c r="AX372" s="54"/>
      <c r="AY372" s="54">
        <f t="shared" si="209"/>
        <v>0</v>
      </c>
      <c r="AZ372" s="54"/>
      <c r="BA372" s="54"/>
      <c r="BB372" s="54"/>
      <c r="BC372" s="54"/>
      <c r="BD372" s="54"/>
      <c r="BE372" s="106">
        <f t="shared" si="194"/>
        <v>0</v>
      </c>
      <c r="BF372" s="106">
        <f t="shared" si="195"/>
        <v>0</v>
      </c>
      <c r="BG372" s="106">
        <f t="shared" si="196"/>
        <v>0</v>
      </c>
      <c r="BH372" s="106">
        <f t="shared" si="197"/>
        <v>0</v>
      </c>
      <c r="BI372" s="106">
        <f t="shared" si="198"/>
        <v>0</v>
      </c>
      <c r="BJ372" s="106">
        <f t="shared" si="199"/>
        <v>0</v>
      </c>
      <c r="BK372" s="106">
        <f t="shared" si="200"/>
        <v>0</v>
      </c>
      <c r="BL372" s="106">
        <f t="shared" si="201"/>
        <v>0</v>
      </c>
      <c r="BM372" s="106">
        <f t="shared" si="202"/>
        <v>0</v>
      </c>
      <c r="BN372" s="106">
        <f t="shared" si="202"/>
        <v>0</v>
      </c>
      <c r="BO372" s="106">
        <f t="shared" si="203"/>
        <v>0</v>
      </c>
      <c r="BP372" s="106">
        <f t="shared" si="204"/>
        <v>0</v>
      </c>
      <c r="BQ372" s="106">
        <f t="shared" si="205"/>
        <v>0</v>
      </c>
      <c r="BR372" s="106">
        <f t="shared" si="206"/>
        <v>0</v>
      </c>
      <c r="BS372" s="54">
        <v>0</v>
      </c>
      <c r="BT372" s="54">
        <v>0</v>
      </c>
      <c r="BU372" s="54">
        <v>0</v>
      </c>
      <c r="BV372" s="54">
        <f t="shared" si="210"/>
        <v>0</v>
      </c>
      <c r="BW372" s="54"/>
      <c r="BX372" s="54"/>
      <c r="BY372" s="54"/>
      <c r="BZ372" s="54"/>
      <c r="CA372" s="54"/>
      <c r="CB372" s="54"/>
      <c r="CC372" s="54">
        <f t="shared" si="218"/>
        <v>0</v>
      </c>
      <c r="CD372" s="54">
        <f t="shared" si="219"/>
        <v>0</v>
      </c>
      <c r="CE372" s="54">
        <f t="shared" si="220"/>
        <v>0</v>
      </c>
      <c r="CF372" s="45"/>
      <c r="CG372" s="53" t="s">
        <v>397</v>
      </c>
    </row>
    <row r="373" spans="1:85" s="18" customFormat="1">
      <c r="A373" s="14"/>
      <c r="B373" s="28" t="s">
        <v>136</v>
      </c>
      <c r="C373" s="87"/>
      <c r="D373" s="2"/>
      <c r="E373" s="11"/>
      <c r="F373" s="4"/>
      <c r="G373" s="11"/>
      <c r="H373" s="32"/>
      <c r="I373" s="32">
        <f>SUM(I372)</f>
        <v>9</v>
      </c>
      <c r="J373" s="32">
        <f t="shared" ref="J373:CE373" si="226">SUM(J372)</f>
        <v>0</v>
      </c>
      <c r="K373" s="32">
        <f t="shared" si="226"/>
        <v>9</v>
      </c>
      <c r="L373" s="32">
        <f t="shared" si="226"/>
        <v>0</v>
      </c>
      <c r="M373" s="32">
        <f t="shared" si="226"/>
        <v>0</v>
      </c>
      <c r="N373" s="32">
        <f t="shared" si="226"/>
        <v>0</v>
      </c>
      <c r="O373" s="32">
        <f t="shared" si="226"/>
        <v>3.58</v>
      </c>
      <c r="P373" s="32">
        <f t="shared" si="226"/>
        <v>0</v>
      </c>
      <c r="Q373" s="32">
        <f t="shared" si="226"/>
        <v>3.58</v>
      </c>
      <c r="R373" s="32">
        <f t="shared" si="226"/>
        <v>5.42</v>
      </c>
      <c r="S373" s="32">
        <f t="shared" si="226"/>
        <v>0</v>
      </c>
      <c r="T373" s="32">
        <f t="shared" si="226"/>
        <v>5.42</v>
      </c>
      <c r="U373" s="32">
        <f t="shared" si="226"/>
        <v>0</v>
      </c>
      <c r="V373" s="32">
        <f t="shared" si="226"/>
        <v>0</v>
      </c>
      <c r="W373" s="107">
        <f t="shared" si="226"/>
        <v>0</v>
      </c>
      <c r="X373" s="32">
        <f t="shared" si="226"/>
        <v>0</v>
      </c>
      <c r="Y373" s="32">
        <f t="shared" si="226"/>
        <v>0</v>
      </c>
      <c r="Z373" s="107">
        <f t="shared" si="226"/>
        <v>0</v>
      </c>
      <c r="AA373" s="32">
        <f t="shared" si="226"/>
        <v>0</v>
      </c>
      <c r="AB373" s="32">
        <f t="shared" si="226"/>
        <v>0</v>
      </c>
      <c r="AC373" s="32">
        <f t="shared" si="226"/>
        <v>0</v>
      </c>
      <c r="AD373" s="32">
        <f t="shared" si="226"/>
        <v>0</v>
      </c>
      <c r="AE373" s="32">
        <f t="shared" si="226"/>
        <v>0</v>
      </c>
      <c r="AF373" s="32">
        <f t="shared" si="226"/>
        <v>0</v>
      </c>
      <c r="AG373" s="32">
        <f t="shared" si="226"/>
        <v>0</v>
      </c>
      <c r="AH373" s="32">
        <f t="shared" si="226"/>
        <v>0</v>
      </c>
      <c r="AI373" s="32">
        <f t="shared" si="226"/>
        <v>0</v>
      </c>
      <c r="AJ373" s="32">
        <f t="shared" si="226"/>
        <v>0</v>
      </c>
      <c r="AK373" s="32">
        <f t="shared" si="226"/>
        <v>0</v>
      </c>
      <c r="AL373" s="32">
        <f t="shared" si="226"/>
        <v>0</v>
      </c>
      <c r="AM373" s="32">
        <f t="shared" si="226"/>
        <v>0</v>
      </c>
      <c r="AN373" s="32">
        <f t="shared" si="226"/>
        <v>0</v>
      </c>
      <c r="AO373" s="32">
        <f t="shared" si="226"/>
        <v>0</v>
      </c>
      <c r="AP373" s="32">
        <f t="shared" si="226"/>
        <v>0</v>
      </c>
      <c r="AQ373" s="32">
        <f t="shared" si="226"/>
        <v>0</v>
      </c>
      <c r="AR373" s="32">
        <f t="shared" si="226"/>
        <v>0</v>
      </c>
      <c r="AS373" s="32">
        <f t="shared" si="226"/>
        <v>0</v>
      </c>
      <c r="AT373" s="32">
        <f t="shared" si="226"/>
        <v>0</v>
      </c>
      <c r="AU373" s="32">
        <f t="shared" si="226"/>
        <v>0</v>
      </c>
      <c r="AV373" s="32"/>
      <c r="AW373" s="32">
        <f t="shared" si="226"/>
        <v>0</v>
      </c>
      <c r="AX373" s="32">
        <f t="shared" si="226"/>
        <v>0</v>
      </c>
      <c r="AY373" s="32">
        <f t="shared" si="226"/>
        <v>0</v>
      </c>
      <c r="AZ373" s="32">
        <f t="shared" si="226"/>
        <v>0</v>
      </c>
      <c r="BA373" s="32">
        <f t="shared" si="226"/>
        <v>0</v>
      </c>
      <c r="BB373" s="32">
        <f t="shared" si="226"/>
        <v>0</v>
      </c>
      <c r="BC373" s="32">
        <f t="shared" si="226"/>
        <v>0</v>
      </c>
      <c r="BD373" s="32">
        <f t="shared" si="226"/>
        <v>0</v>
      </c>
      <c r="BE373" s="106">
        <f t="shared" si="194"/>
        <v>0</v>
      </c>
      <c r="BF373" s="106">
        <f t="shared" si="195"/>
        <v>0</v>
      </c>
      <c r="BG373" s="106">
        <f t="shared" si="196"/>
        <v>0</v>
      </c>
      <c r="BH373" s="106">
        <f t="shared" si="197"/>
        <v>0</v>
      </c>
      <c r="BI373" s="106">
        <f t="shared" si="198"/>
        <v>0</v>
      </c>
      <c r="BJ373" s="106">
        <f t="shared" si="199"/>
        <v>0</v>
      </c>
      <c r="BK373" s="106">
        <f t="shared" si="200"/>
        <v>0</v>
      </c>
      <c r="BL373" s="106">
        <f t="shared" si="201"/>
        <v>0</v>
      </c>
      <c r="BM373" s="106">
        <f t="shared" si="202"/>
        <v>0</v>
      </c>
      <c r="BN373" s="106">
        <f t="shared" si="202"/>
        <v>0</v>
      </c>
      <c r="BO373" s="106">
        <f t="shared" si="203"/>
        <v>0</v>
      </c>
      <c r="BP373" s="106">
        <f t="shared" si="204"/>
        <v>0</v>
      </c>
      <c r="BQ373" s="106">
        <f t="shared" si="205"/>
        <v>0</v>
      </c>
      <c r="BR373" s="106">
        <f t="shared" si="206"/>
        <v>0</v>
      </c>
      <c r="BS373" s="32">
        <f t="shared" si="226"/>
        <v>0</v>
      </c>
      <c r="BT373" s="32">
        <f t="shared" si="226"/>
        <v>0</v>
      </c>
      <c r="BU373" s="32">
        <f t="shared" si="226"/>
        <v>0</v>
      </c>
      <c r="BV373" s="32">
        <f t="shared" si="226"/>
        <v>0</v>
      </c>
      <c r="BW373" s="32">
        <f t="shared" si="226"/>
        <v>0</v>
      </c>
      <c r="BX373" s="32">
        <f t="shared" si="226"/>
        <v>0</v>
      </c>
      <c r="BY373" s="32">
        <f t="shared" si="226"/>
        <v>0</v>
      </c>
      <c r="BZ373" s="32">
        <f t="shared" si="226"/>
        <v>0</v>
      </c>
      <c r="CA373" s="32">
        <f t="shared" si="226"/>
        <v>0</v>
      </c>
      <c r="CB373" s="32">
        <f t="shared" si="226"/>
        <v>0</v>
      </c>
      <c r="CC373" s="32">
        <f t="shared" si="226"/>
        <v>0</v>
      </c>
      <c r="CD373" s="32">
        <f t="shared" si="226"/>
        <v>0</v>
      </c>
      <c r="CE373" s="32">
        <f t="shared" si="226"/>
        <v>0</v>
      </c>
      <c r="CF373" s="46"/>
      <c r="CG373" s="64"/>
    </row>
    <row r="374" spans="1:85" s="18" customFormat="1">
      <c r="A374" s="17" t="s">
        <v>137</v>
      </c>
      <c r="B374" s="38" t="s">
        <v>398</v>
      </c>
      <c r="C374" s="87"/>
      <c r="D374" s="2"/>
      <c r="E374" s="3"/>
      <c r="F374" s="4"/>
      <c r="G374" s="3"/>
      <c r="H374" s="34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107"/>
      <c r="X374" s="32"/>
      <c r="Y374" s="32"/>
      <c r="Z374" s="107"/>
      <c r="AA374" s="32"/>
      <c r="AB374" s="32"/>
      <c r="AC374" s="32"/>
      <c r="AD374" s="32"/>
      <c r="AE374" s="32"/>
      <c r="AF374" s="32"/>
      <c r="AG374" s="32"/>
      <c r="AH374" s="32"/>
      <c r="AI374" s="32"/>
      <c r="AJ374" s="32"/>
      <c r="AK374" s="32"/>
      <c r="AL374" s="32"/>
      <c r="AM374" s="32"/>
      <c r="AN374" s="32"/>
      <c r="AO374" s="32"/>
      <c r="AP374" s="32"/>
      <c r="AQ374" s="32"/>
      <c r="AR374" s="32"/>
      <c r="AS374" s="32"/>
      <c r="AT374" s="32"/>
      <c r="AU374" s="32"/>
      <c r="AV374" s="32"/>
      <c r="AW374" s="32"/>
      <c r="AX374" s="32"/>
      <c r="AY374" s="32"/>
      <c r="AZ374" s="32"/>
      <c r="BA374" s="32"/>
      <c r="BB374" s="32"/>
      <c r="BC374" s="32"/>
      <c r="BD374" s="32"/>
      <c r="BE374" s="106">
        <f t="shared" si="194"/>
        <v>0</v>
      </c>
      <c r="BF374" s="106">
        <f t="shared" si="195"/>
        <v>0</v>
      </c>
      <c r="BG374" s="106">
        <f t="shared" si="196"/>
        <v>0</v>
      </c>
      <c r="BH374" s="106">
        <f t="shared" si="197"/>
        <v>0</v>
      </c>
      <c r="BI374" s="106">
        <f t="shared" si="198"/>
        <v>0</v>
      </c>
      <c r="BJ374" s="106">
        <f t="shared" si="199"/>
        <v>0</v>
      </c>
      <c r="BK374" s="106">
        <f t="shared" si="200"/>
        <v>0</v>
      </c>
      <c r="BL374" s="106">
        <f t="shared" si="201"/>
        <v>0</v>
      </c>
      <c r="BM374" s="106">
        <f t="shared" si="202"/>
        <v>0</v>
      </c>
      <c r="BN374" s="106">
        <f t="shared" si="202"/>
        <v>0</v>
      </c>
      <c r="BO374" s="106">
        <f t="shared" si="203"/>
        <v>0</v>
      </c>
      <c r="BP374" s="106">
        <f t="shared" si="204"/>
        <v>0</v>
      </c>
      <c r="BQ374" s="106">
        <f t="shared" si="205"/>
        <v>0</v>
      </c>
      <c r="BR374" s="106">
        <f t="shared" si="206"/>
        <v>0</v>
      </c>
      <c r="BS374" s="32"/>
      <c r="BT374" s="32"/>
      <c r="BU374" s="32"/>
      <c r="BV374" s="32"/>
      <c r="BW374" s="32"/>
      <c r="BX374" s="32"/>
      <c r="BY374" s="32"/>
      <c r="BZ374" s="32"/>
      <c r="CA374" s="32"/>
      <c r="CB374" s="32"/>
      <c r="CC374" s="32"/>
      <c r="CD374" s="32"/>
      <c r="CE374" s="32"/>
      <c r="CF374" s="46"/>
      <c r="CG374" s="64"/>
    </row>
    <row r="375" spans="1:85" ht="31.5">
      <c r="A375" s="14">
        <v>1</v>
      </c>
      <c r="B375" s="27" t="s">
        <v>399</v>
      </c>
      <c r="C375" s="120" t="s">
        <v>796</v>
      </c>
      <c r="D375" s="2" t="s">
        <v>27</v>
      </c>
      <c r="E375" s="1" t="s">
        <v>332</v>
      </c>
      <c r="F375" s="4" t="s">
        <v>329</v>
      </c>
      <c r="G375" s="1" t="s">
        <v>331</v>
      </c>
      <c r="H375" s="31">
        <v>2</v>
      </c>
      <c r="I375" s="29">
        <v>4</v>
      </c>
      <c r="J375" s="29">
        <v>1</v>
      </c>
      <c r="K375" s="29">
        <f t="shared" si="213"/>
        <v>5</v>
      </c>
      <c r="L375" s="42" t="s">
        <v>57</v>
      </c>
      <c r="M375" s="42" t="s">
        <v>58</v>
      </c>
      <c r="N375" s="48" t="e">
        <f>IF(#REF!=0,"2018-19","2019-20")</f>
        <v>#REF!</v>
      </c>
      <c r="O375" s="29">
        <v>0</v>
      </c>
      <c r="P375" s="29">
        <v>0</v>
      </c>
      <c r="Q375" s="29">
        <f t="shared" si="211"/>
        <v>0</v>
      </c>
      <c r="R375" s="29">
        <f t="shared" si="221"/>
        <v>4</v>
      </c>
      <c r="S375" s="29">
        <f t="shared" si="221"/>
        <v>1</v>
      </c>
      <c r="T375" s="29">
        <f t="shared" si="212"/>
        <v>5</v>
      </c>
      <c r="U375" s="29">
        <v>0</v>
      </c>
      <c r="V375" s="29">
        <v>1.8</v>
      </c>
      <c r="W375" s="105">
        <v>0.2</v>
      </c>
      <c r="X375" s="54">
        <f t="shared" si="207"/>
        <v>2</v>
      </c>
      <c r="Y375" s="29">
        <v>1.8</v>
      </c>
      <c r="Z375" s="105">
        <v>0.2</v>
      </c>
      <c r="AA375" s="54">
        <f t="shared" si="208"/>
        <v>2</v>
      </c>
      <c r="AB375" s="54">
        <v>0</v>
      </c>
      <c r="AC375" s="54">
        <v>0</v>
      </c>
      <c r="AD375" s="54">
        <v>0</v>
      </c>
      <c r="AE375" s="54">
        <v>0</v>
      </c>
      <c r="AF375" s="54">
        <v>0</v>
      </c>
      <c r="AG375" s="54"/>
      <c r="AH375" s="54">
        <v>0</v>
      </c>
      <c r="AI375" s="54">
        <v>0</v>
      </c>
      <c r="AJ375" s="54">
        <f t="shared" ref="AJ375:AJ380" si="227">AH375+AI375</f>
        <v>0</v>
      </c>
      <c r="AK375" s="54">
        <f t="shared" si="214"/>
        <v>1.8</v>
      </c>
      <c r="AL375" s="54">
        <f t="shared" si="215"/>
        <v>0.2</v>
      </c>
      <c r="AM375" s="54">
        <f t="shared" si="216"/>
        <v>2</v>
      </c>
      <c r="AN375" s="54"/>
      <c r="AO375" s="54"/>
      <c r="AP375" s="54">
        <f t="shared" si="217"/>
        <v>0</v>
      </c>
      <c r="AQ375" s="54"/>
      <c r="AR375" s="54"/>
      <c r="AS375" s="54"/>
      <c r="AT375" s="54"/>
      <c r="AU375" s="101"/>
      <c r="AV375" s="101"/>
      <c r="AW375" s="54"/>
      <c r="AX375" s="54"/>
      <c r="AY375" s="54">
        <f t="shared" si="209"/>
        <v>0</v>
      </c>
      <c r="AZ375" s="54"/>
      <c r="BA375" s="54"/>
      <c r="BB375" s="54"/>
      <c r="BC375" s="54"/>
      <c r="BD375" s="54"/>
      <c r="BE375" s="106">
        <f t="shared" si="194"/>
        <v>1.8</v>
      </c>
      <c r="BF375" s="106">
        <f t="shared" si="195"/>
        <v>0.2</v>
      </c>
      <c r="BG375" s="106">
        <f t="shared" si="196"/>
        <v>2</v>
      </c>
      <c r="BH375" s="106">
        <f t="shared" si="197"/>
        <v>0</v>
      </c>
      <c r="BI375" s="106">
        <f t="shared" si="198"/>
        <v>0</v>
      </c>
      <c r="BJ375" s="106">
        <f t="shared" si="199"/>
        <v>0</v>
      </c>
      <c r="BK375" s="106">
        <f t="shared" si="200"/>
        <v>0</v>
      </c>
      <c r="BL375" s="106">
        <f t="shared" si="201"/>
        <v>0</v>
      </c>
      <c r="BM375" s="106">
        <f t="shared" si="202"/>
        <v>0</v>
      </c>
      <c r="BN375" s="106">
        <f t="shared" si="202"/>
        <v>0</v>
      </c>
      <c r="BO375" s="106">
        <f t="shared" si="203"/>
        <v>0</v>
      </c>
      <c r="BP375" s="106">
        <f t="shared" si="204"/>
        <v>1.8</v>
      </c>
      <c r="BQ375" s="106">
        <f t="shared" si="205"/>
        <v>0.2</v>
      </c>
      <c r="BR375" s="106">
        <f t="shared" si="206"/>
        <v>2</v>
      </c>
      <c r="BS375" s="54">
        <v>0</v>
      </c>
      <c r="BT375" s="54">
        <v>0</v>
      </c>
      <c r="BU375" s="54">
        <v>0</v>
      </c>
      <c r="BV375" s="54">
        <f t="shared" si="210"/>
        <v>0</v>
      </c>
      <c r="BW375" s="54">
        <v>0</v>
      </c>
      <c r="BX375" s="54">
        <v>0</v>
      </c>
      <c r="BY375" s="54">
        <v>0</v>
      </c>
      <c r="BZ375" s="54">
        <v>0</v>
      </c>
      <c r="CA375" s="54">
        <v>0</v>
      </c>
      <c r="CB375" s="54">
        <v>0</v>
      </c>
      <c r="CC375" s="54">
        <f t="shared" si="218"/>
        <v>0</v>
      </c>
      <c r="CD375" s="54">
        <f t="shared" si="219"/>
        <v>0</v>
      </c>
      <c r="CE375" s="54">
        <f t="shared" si="220"/>
        <v>0</v>
      </c>
      <c r="CF375" s="44" t="s">
        <v>71</v>
      </c>
      <c r="CG375" s="63" t="s">
        <v>40</v>
      </c>
    </row>
    <row r="376" spans="1:85" s="78" customFormat="1" ht="31.5">
      <c r="A376" s="73">
        <v>1</v>
      </c>
      <c r="B376" s="120" t="s">
        <v>877</v>
      </c>
      <c r="C376" s="74" t="s">
        <v>799</v>
      </c>
      <c r="D376" s="42" t="s">
        <v>27</v>
      </c>
      <c r="E376" s="124" t="s">
        <v>332</v>
      </c>
      <c r="F376" s="75" t="s">
        <v>329</v>
      </c>
      <c r="G376" s="124" t="s">
        <v>331</v>
      </c>
      <c r="H376" s="120">
        <v>2</v>
      </c>
      <c r="I376" s="29">
        <v>5</v>
      </c>
      <c r="J376" s="29">
        <v>0</v>
      </c>
      <c r="K376" s="29">
        <f t="shared" si="213"/>
        <v>5</v>
      </c>
      <c r="L376" s="42" t="s">
        <v>30</v>
      </c>
      <c r="M376" s="120" t="s">
        <v>48</v>
      </c>
      <c r="N376" s="29" t="s">
        <v>510</v>
      </c>
      <c r="O376" s="29">
        <v>0</v>
      </c>
      <c r="P376" s="29">
        <v>0</v>
      </c>
      <c r="Q376" s="29">
        <f t="shared" si="211"/>
        <v>0</v>
      </c>
      <c r="R376" s="29">
        <f t="shared" si="221"/>
        <v>5</v>
      </c>
      <c r="S376" s="29">
        <f t="shared" si="221"/>
        <v>0</v>
      </c>
      <c r="T376" s="29">
        <f t="shared" si="212"/>
        <v>5</v>
      </c>
      <c r="U376" s="76">
        <v>0</v>
      </c>
      <c r="V376" s="29">
        <v>0</v>
      </c>
      <c r="W376" s="105">
        <v>0</v>
      </c>
      <c r="X376" s="54">
        <f t="shared" si="207"/>
        <v>0</v>
      </c>
      <c r="Y376" s="29">
        <v>0</v>
      </c>
      <c r="Z376" s="105">
        <v>0</v>
      </c>
      <c r="AA376" s="54">
        <f t="shared" si="208"/>
        <v>0</v>
      </c>
      <c r="AB376" s="73">
        <v>0</v>
      </c>
      <c r="AC376" s="73">
        <v>4.5</v>
      </c>
      <c r="AD376" s="73">
        <v>0.5</v>
      </c>
      <c r="AE376" s="73">
        <v>0</v>
      </c>
      <c r="AF376" s="73">
        <v>0</v>
      </c>
      <c r="AG376" s="73"/>
      <c r="AH376" s="54">
        <v>0</v>
      </c>
      <c r="AI376" s="54">
        <v>0</v>
      </c>
      <c r="AJ376" s="54">
        <f t="shared" si="227"/>
        <v>0</v>
      </c>
      <c r="AK376" s="29">
        <f t="shared" si="214"/>
        <v>4.5</v>
      </c>
      <c r="AL376" s="29">
        <f t="shared" si="215"/>
        <v>0.5</v>
      </c>
      <c r="AM376" s="29">
        <f t="shared" si="216"/>
        <v>5</v>
      </c>
      <c r="AN376" s="29"/>
      <c r="AO376" s="29"/>
      <c r="AP376" s="54">
        <f t="shared" si="217"/>
        <v>0</v>
      </c>
      <c r="AQ376" s="29"/>
      <c r="AR376" s="29"/>
      <c r="AS376" s="29"/>
      <c r="AT376" s="29"/>
      <c r="AU376" s="103"/>
      <c r="AV376" s="103"/>
      <c r="AW376" s="29"/>
      <c r="AX376" s="29"/>
      <c r="AY376" s="54">
        <f t="shared" si="209"/>
        <v>0</v>
      </c>
      <c r="AZ376" s="29"/>
      <c r="BA376" s="29"/>
      <c r="BB376" s="29"/>
      <c r="BC376" s="29"/>
      <c r="BD376" s="29"/>
      <c r="BE376" s="106">
        <f t="shared" si="194"/>
        <v>0</v>
      </c>
      <c r="BF376" s="106">
        <f t="shared" si="195"/>
        <v>0</v>
      </c>
      <c r="BG376" s="106">
        <f t="shared" si="196"/>
        <v>0</v>
      </c>
      <c r="BH376" s="106">
        <f t="shared" si="197"/>
        <v>0</v>
      </c>
      <c r="BI376" s="106">
        <f t="shared" si="198"/>
        <v>0</v>
      </c>
      <c r="BJ376" s="106">
        <f t="shared" si="199"/>
        <v>4.5</v>
      </c>
      <c r="BK376" s="106">
        <f t="shared" si="200"/>
        <v>0.5</v>
      </c>
      <c r="BL376" s="106">
        <f t="shared" si="201"/>
        <v>5</v>
      </c>
      <c r="BM376" s="106">
        <f t="shared" si="202"/>
        <v>0</v>
      </c>
      <c r="BN376" s="106">
        <f t="shared" si="202"/>
        <v>0</v>
      </c>
      <c r="BO376" s="106">
        <f t="shared" si="203"/>
        <v>0</v>
      </c>
      <c r="BP376" s="106">
        <f t="shared" si="204"/>
        <v>4.5</v>
      </c>
      <c r="BQ376" s="106">
        <f t="shared" si="205"/>
        <v>0.5</v>
      </c>
      <c r="BR376" s="106">
        <f t="shared" si="206"/>
        <v>5</v>
      </c>
      <c r="BS376" s="73">
        <v>0</v>
      </c>
      <c r="BT376" s="73">
        <v>0</v>
      </c>
      <c r="BU376" s="73">
        <v>0</v>
      </c>
      <c r="BV376" s="73"/>
      <c r="BW376" s="73">
        <v>0</v>
      </c>
      <c r="BX376" s="73">
        <v>4.5</v>
      </c>
      <c r="BY376" s="73">
        <v>0.5</v>
      </c>
      <c r="BZ376" s="73">
        <v>0</v>
      </c>
      <c r="CA376" s="73">
        <v>0</v>
      </c>
      <c r="CB376" s="73">
        <v>0</v>
      </c>
      <c r="CC376" s="29">
        <f t="shared" si="218"/>
        <v>4.5</v>
      </c>
      <c r="CD376" s="29">
        <f t="shared" si="219"/>
        <v>0.5</v>
      </c>
      <c r="CE376" s="29">
        <f t="shared" si="220"/>
        <v>5</v>
      </c>
      <c r="CF376" s="73"/>
      <c r="CG376" s="77"/>
    </row>
    <row r="377" spans="1:85" ht="31.5">
      <c r="A377" s="14">
        <v>2</v>
      </c>
      <c r="B377" s="27" t="s">
        <v>400</v>
      </c>
      <c r="C377" s="120" t="s">
        <v>796</v>
      </c>
      <c r="D377" s="2" t="s">
        <v>27</v>
      </c>
      <c r="E377" s="1" t="s">
        <v>332</v>
      </c>
      <c r="F377" s="4" t="s">
        <v>329</v>
      </c>
      <c r="G377" s="1" t="s">
        <v>331</v>
      </c>
      <c r="H377" s="31">
        <v>2</v>
      </c>
      <c r="I377" s="29">
        <v>5</v>
      </c>
      <c r="J377" s="29">
        <v>0</v>
      </c>
      <c r="K377" s="29">
        <f t="shared" si="213"/>
        <v>5</v>
      </c>
      <c r="L377" s="42" t="s">
        <v>57</v>
      </c>
      <c r="M377" s="42" t="s">
        <v>58</v>
      </c>
      <c r="N377" s="48" t="e">
        <f>IF(#REF!=0,"2018-19","2019-20")</f>
        <v>#REF!</v>
      </c>
      <c r="O377" s="29">
        <v>0</v>
      </c>
      <c r="P377" s="29">
        <v>0</v>
      </c>
      <c r="Q377" s="29">
        <f t="shared" si="211"/>
        <v>0</v>
      </c>
      <c r="R377" s="29">
        <f t="shared" si="221"/>
        <v>5</v>
      </c>
      <c r="S377" s="29">
        <f t="shared" si="221"/>
        <v>0</v>
      </c>
      <c r="T377" s="29">
        <f t="shared" si="212"/>
        <v>5</v>
      </c>
      <c r="U377" s="29">
        <v>0</v>
      </c>
      <c r="V377" s="29">
        <v>1.8</v>
      </c>
      <c r="W377" s="105">
        <v>0.2</v>
      </c>
      <c r="X377" s="54">
        <f t="shared" si="207"/>
        <v>2</v>
      </c>
      <c r="Y377" s="29">
        <v>1.8</v>
      </c>
      <c r="Z377" s="105">
        <v>0.2</v>
      </c>
      <c r="AA377" s="54">
        <f t="shared" si="208"/>
        <v>2</v>
      </c>
      <c r="AB377" s="54">
        <v>0</v>
      </c>
      <c r="AC377" s="54">
        <v>0</v>
      </c>
      <c r="AD377" s="54">
        <v>0</v>
      </c>
      <c r="AE377" s="54">
        <v>0</v>
      </c>
      <c r="AF377" s="54">
        <v>0</v>
      </c>
      <c r="AG377" s="54"/>
      <c r="AH377" s="54">
        <v>0</v>
      </c>
      <c r="AI377" s="54">
        <v>0</v>
      </c>
      <c r="AJ377" s="54">
        <f t="shared" si="227"/>
        <v>0</v>
      </c>
      <c r="AK377" s="54">
        <f t="shared" si="214"/>
        <v>1.8</v>
      </c>
      <c r="AL377" s="54">
        <f t="shared" si="215"/>
        <v>0.2</v>
      </c>
      <c r="AM377" s="54">
        <f t="shared" si="216"/>
        <v>2</v>
      </c>
      <c r="AN377" s="54"/>
      <c r="AO377" s="54"/>
      <c r="AP377" s="54">
        <f t="shared" si="217"/>
        <v>0</v>
      </c>
      <c r="AQ377" s="54"/>
      <c r="AR377" s="54"/>
      <c r="AS377" s="54"/>
      <c r="AT377" s="54"/>
      <c r="AU377" s="101"/>
      <c r="AV377" s="101"/>
      <c r="AW377" s="54"/>
      <c r="AX377" s="54"/>
      <c r="AY377" s="54">
        <f t="shared" si="209"/>
        <v>0</v>
      </c>
      <c r="AZ377" s="54"/>
      <c r="BA377" s="54"/>
      <c r="BB377" s="54"/>
      <c r="BC377" s="54"/>
      <c r="BD377" s="54"/>
      <c r="BE377" s="106">
        <f t="shared" si="194"/>
        <v>1.8</v>
      </c>
      <c r="BF377" s="106">
        <f t="shared" si="195"/>
        <v>0.2</v>
      </c>
      <c r="BG377" s="106">
        <f t="shared" si="196"/>
        <v>2</v>
      </c>
      <c r="BH377" s="106">
        <f t="shared" si="197"/>
        <v>0</v>
      </c>
      <c r="BI377" s="106">
        <f t="shared" si="198"/>
        <v>0</v>
      </c>
      <c r="BJ377" s="106">
        <f t="shared" si="199"/>
        <v>0</v>
      </c>
      <c r="BK377" s="106">
        <f t="shared" si="200"/>
        <v>0</v>
      </c>
      <c r="BL377" s="106">
        <f t="shared" si="201"/>
        <v>0</v>
      </c>
      <c r="BM377" s="106">
        <f t="shared" si="202"/>
        <v>0</v>
      </c>
      <c r="BN377" s="106">
        <f t="shared" si="202"/>
        <v>0</v>
      </c>
      <c r="BO377" s="106">
        <f t="shared" si="203"/>
        <v>0</v>
      </c>
      <c r="BP377" s="106">
        <f t="shared" si="204"/>
        <v>1.8</v>
      </c>
      <c r="BQ377" s="106">
        <f t="shared" si="205"/>
        <v>0.2</v>
      </c>
      <c r="BR377" s="106">
        <f t="shared" si="206"/>
        <v>2</v>
      </c>
      <c r="BS377" s="54">
        <v>0</v>
      </c>
      <c r="BT377" s="54">
        <v>0</v>
      </c>
      <c r="BU377" s="54">
        <v>0</v>
      </c>
      <c r="BV377" s="54">
        <f t="shared" si="210"/>
        <v>0</v>
      </c>
      <c r="BW377" s="54">
        <v>0</v>
      </c>
      <c r="BX377" s="54">
        <v>0</v>
      </c>
      <c r="BY377" s="54">
        <v>0</v>
      </c>
      <c r="BZ377" s="54">
        <v>0</v>
      </c>
      <c r="CA377" s="54">
        <v>0</v>
      </c>
      <c r="CB377" s="54">
        <v>0</v>
      </c>
      <c r="CC377" s="54">
        <f t="shared" si="218"/>
        <v>0</v>
      </c>
      <c r="CD377" s="54">
        <f t="shared" si="219"/>
        <v>0</v>
      </c>
      <c r="CE377" s="54">
        <f t="shared" si="220"/>
        <v>0</v>
      </c>
      <c r="CF377" s="44" t="s">
        <v>71</v>
      </c>
      <c r="CG377" s="63" t="s">
        <v>40</v>
      </c>
    </row>
    <row r="378" spans="1:85" ht="31.5">
      <c r="A378" s="14">
        <v>3</v>
      </c>
      <c r="B378" s="27" t="s">
        <v>401</v>
      </c>
      <c r="C378" s="120" t="s">
        <v>796</v>
      </c>
      <c r="D378" s="2" t="s">
        <v>27</v>
      </c>
      <c r="E378" s="1" t="s">
        <v>332</v>
      </c>
      <c r="F378" s="4" t="s">
        <v>329</v>
      </c>
      <c r="G378" s="1" t="s">
        <v>345</v>
      </c>
      <c r="H378" s="31">
        <v>2.5</v>
      </c>
      <c r="I378" s="29">
        <v>1</v>
      </c>
      <c r="J378" s="29">
        <v>4</v>
      </c>
      <c r="K378" s="29">
        <f t="shared" si="213"/>
        <v>5</v>
      </c>
      <c r="L378" s="42" t="s">
        <v>57</v>
      </c>
      <c r="M378" s="42" t="s">
        <v>58</v>
      </c>
      <c r="N378" s="48" t="e">
        <f>IF(#REF!=0,"2018-19","2019-20")</f>
        <v>#REF!</v>
      </c>
      <c r="O378" s="29">
        <v>0</v>
      </c>
      <c r="P378" s="29">
        <v>0</v>
      </c>
      <c r="Q378" s="29">
        <f t="shared" si="211"/>
        <v>0</v>
      </c>
      <c r="R378" s="29">
        <f t="shared" si="221"/>
        <v>1</v>
      </c>
      <c r="S378" s="29">
        <f t="shared" si="221"/>
        <v>4</v>
      </c>
      <c r="T378" s="29">
        <f t="shared" si="212"/>
        <v>5</v>
      </c>
      <c r="U378" s="29">
        <v>4</v>
      </c>
      <c r="V378" s="29">
        <v>0.9</v>
      </c>
      <c r="W378" s="105">
        <v>0.1</v>
      </c>
      <c r="X378" s="54">
        <f t="shared" si="207"/>
        <v>1</v>
      </c>
      <c r="Y378" s="29">
        <v>0.9</v>
      </c>
      <c r="Z378" s="105">
        <v>0.1</v>
      </c>
      <c r="AA378" s="54">
        <f t="shared" si="208"/>
        <v>1</v>
      </c>
      <c r="AB378" s="54">
        <v>0</v>
      </c>
      <c r="AC378" s="54">
        <v>0</v>
      </c>
      <c r="AD378" s="54">
        <v>0</v>
      </c>
      <c r="AE378" s="54">
        <v>0</v>
      </c>
      <c r="AF378" s="54">
        <v>0</v>
      </c>
      <c r="AG378" s="54"/>
      <c r="AH378" s="54">
        <v>0</v>
      </c>
      <c r="AI378" s="54">
        <v>0</v>
      </c>
      <c r="AJ378" s="54">
        <f t="shared" si="227"/>
        <v>0</v>
      </c>
      <c r="AK378" s="54">
        <f t="shared" si="214"/>
        <v>0.9</v>
      </c>
      <c r="AL378" s="54">
        <f t="shared" si="215"/>
        <v>0.1</v>
      </c>
      <c r="AM378" s="54">
        <f t="shared" si="216"/>
        <v>1</v>
      </c>
      <c r="AN378" s="54"/>
      <c r="AO378" s="54"/>
      <c r="AP378" s="54">
        <f t="shared" si="217"/>
        <v>0</v>
      </c>
      <c r="AQ378" s="54"/>
      <c r="AR378" s="54"/>
      <c r="AS378" s="54"/>
      <c r="AT378" s="54"/>
      <c r="AU378" s="101"/>
      <c r="AV378" s="101"/>
      <c r="AW378" s="54"/>
      <c r="AX378" s="54"/>
      <c r="AY378" s="54">
        <f t="shared" si="209"/>
        <v>0</v>
      </c>
      <c r="AZ378" s="54"/>
      <c r="BA378" s="54"/>
      <c r="BB378" s="54"/>
      <c r="BC378" s="54"/>
      <c r="BD378" s="54"/>
      <c r="BE378" s="106">
        <f t="shared" si="194"/>
        <v>0.9</v>
      </c>
      <c r="BF378" s="106">
        <f t="shared" si="195"/>
        <v>0.1</v>
      </c>
      <c r="BG378" s="106">
        <f t="shared" si="196"/>
        <v>1</v>
      </c>
      <c r="BH378" s="106">
        <f t="shared" si="197"/>
        <v>0</v>
      </c>
      <c r="BI378" s="106">
        <f t="shared" si="198"/>
        <v>0</v>
      </c>
      <c r="BJ378" s="106">
        <f t="shared" si="199"/>
        <v>0</v>
      </c>
      <c r="BK378" s="106">
        <f t="shared" si="200"/>
        <v>0</v>
      </c>
      <c r="BL378" s="106">
        <f t="shared" si="201"/>
        <v>0</v>
      </c>
      <c r="BM378" s="106">
        <f t="shared" si="202"/>
        <v>0</v>
      </c>
      <c r="BN378" s="106">
        <f t="shared" si="202"/>
        <v>0</v>
      </c>
      <c r="BO378" s="106">
        <f t="shared" si="203"/>
        <v>0</v>
      </c>
      <c r="BP378" s="106">
        <f t="shared" si="204"/>
        <v>0.9</v>
      </c>
      <c r="BQ378" s="106">
        <f t="shared" si="205"/>
        <v>0.1</v>
      </c>
      <c r="BR378" s="106">
        <f t="shared" si="206"/>
        <v>1</v>
      </c>
      <c r="BS378" s="54">
        <v>0</v>
      </c>
      <c r="BT378" s="54">
        <v>0</v>
      </c>
      <c r="BU378" s="54">
        <v>0</v>
      </c>
      <c r="BV378" s="54">
        <f t="shared" si="210"/>
        <v>0</v>
      </c>
      <c r="BW378" s="54">
        <v>0</v>
      </c>
      <c r="BX378" s="54">
        <v>0</v>
      </c>
      <c r="BY378" s="54">
        <v>0</v>
      </c>
      <c r="BZ378" s="54">
        <v>0</v>
      </c>
      <c r="CA378" s="54">
        <v>0</v>
      </c>
      <c r="CB378" s="54">
        <v>0</v>
      </c>
      <c r="CC378" s="54">
        <f t="shared" si="218"/>
        <v>0</v>
      </c>
      <c r="CD378" s="54">
        <f t="shared" si="219"/>
        <v>0</v>
      </c>
      <c r="CE378" s="54">
        <f t="shared" si="220"/>
        <v>0</v>
      </c>
      <c r="CF378" s="45"/>
      <c r="CG378" s="63" t="s">
        <v>40</v>
      </c>
    </row>
    <row r="379" spans="1:85" ht="47.25">
      <c r="A379" s="14">
        <v>4</v>
      </c>
      <c r="B379" s="27" t="s">
        <v>402</v>
      </c>
      <c r="C379" s="120" t="s">
        <v>796</v>
      </c>
      <c r="D379" s="2" t="s">
        <v>27</v>
      </c>
      <c r="E379" s="1" t="s">
        <v>332</v>
      </c>
      <c r="F379" s="4" t="s">
        <v>329</v>
      </c>
      <c r="G379" s="1" t="s">
        <v>331</v>
      </c>
      <c r="H379" s="31">
        <v>2</v>
      </c>
      <c r="I379" s="29">
        <v>4</v>
      </c>
      <c r="J379" s="29">
        <v>1</v>
      </c>
      <c r="K379" s="29">
        <f t="shared" si="213"/>
        <v>5</v>
      </c>
      <c r="L379" s="42" t="s">
        <v>57</v>
      </c>
      <c r="M379" s="42" t="s">
        <v>58</v>
      </c>
      <c r="N379" s="48" t="e">
        <f>IF(#REF!=0,"2018-19","2019-20")</f>
        <v>#REF!</v>
      </c>
      <c r="O379" s="29">
        <v>0</v>
      </c>
      <c r="P379" s="29">
        <v>0</v>
      </c>
      <c r="Q379" s="29">
        <f t="shared" si="211"/>
        <v>0</v>
      </c>
      <c r="R379" s="29">
        <f t="shared" si="221"/>
        <v>4</v>
      </c>
      <c r="S379" s="29">
        <f t="shared" si="221"/>
        <v>1</v>
      </c>
      <c r="T379" s="29">
        <f t="shared" si="212"/>
        <v>5</v>
      </c>
      <c r="U379" s="29">
        <v>4</v>
      </c>
      <c r="V379" s="29">
        <v>0.9</v>
      </c>
      <c r="W379" s="105">
        <v>0.1</v>
      </c>
      <c r="X379" s="54">
        <f t="shared" si="207"/>
        <v>1</v>
      </c>
      <c r="Y379" s="29">
        <v>0.9</v>
      </c>
      <c r="Z379" s="105">
        <v>0.1</v>
      </c>
      <c r="AA379" s="54">
        <f t="shared" si="208"/>
        <v>1</v>
      </c>
      <c r="AB379" s="54">
        <v>0</v>
      </c>
      <c r="AC379" s="54">
        <v>0</v>
      </c>
      <c r="AD379" s="54">
        <v>0</v>
      </c>
      <c r="AE379" s="54">
        <v>0</v>
      </c>
      <c r="AF379" s="54">
        <v>0</v>
      </c>
      <c r="AG379" s="54"/>
      <c r="AH379" s="54">
        <v>0</v>
      </c>
      <c r="AI379" s="54">
        <v>0</v>
      </c>
      <c r="AJ379" s="54">
        <f t="shared" si="227"/>
        <v>0</v>
      </c>
      <c r="AK379" s="54">
        <f t="shared" si="214"/>
        <v>0.9</v>
      </c>
      <c r="AL379" s="54">
        <f t="shared" si="215"/>
        <v>0.1</v>
      </c>
      <c r="AM379" s="54">
        <f t="shared" si="216"/>
        <v>1</v>
      </c>
      <c r="AN379" s="54"/>
      <c r="AO379" s="54"/>
      <c r="AP379" s="54">
        <f t="shared" si="217"/>
        <v>0</v>
      </c>
      <c r="AQ379" s="54"/>
      <c r="AR379" s="54"/>
      <c r="AS379" s="54"/>
      <c r="AT379" s="54"/>
      <c r="AU379" s="101"/>
      <c r="AV379" s="101"/>
      <c r="AW379" s="54"/>
      <c r="AX379" s="54"/>
      <c r="AY379" s="54">
        <f t="shared" si="209"/>
        <v>0</v>
      </c>
      <c r="AZ379" s="54"/>
      <c r="BA379" s="54"/>
      <c r="BB379" s="54"/>
      <c r="BC379" s="54"/>
      <c r="BD379" s="54"/>
      <c r="BE379" s="106">
        <f t="shared" si="194"/>
        <v>0.9</v>
      </c>
      <c r="BF379" s="106">
        <f t="shared" si="195"/>
        <v>0.1</v>
      </c>
      <c r="BG379" s="106">
        <f t="shared" si="196"/>
        <v>1</v>
      </c>
      <c r="BH379" s="106">
        <f t="shared" si="197"/>
        <v>0</v>
      </c>
      <c r="BI379" s="106">
        <f t="shared" si="198"/>
        <v>0</v>
      </c>
      <c r="BJ379" s="106">
        <f t="shared" si="199"/>
        <v>0</v>
      </c>
      <c r="BK379" s="106">
        <f t="shared" si="200"/>
        <v>0</v>
      </c>
      <c r="BL379" s="106">
        <f t="shared" si="201"/>
        <v>0</v>
      </c>
      <c r="BM379" s="106">
        <f t="shared" si="202"/>
        <v>0</v>
      </c>
      <c r="BN379" s="106">
        <f t="shared" si="202"/>
        <v>0</v>
      </c>
      <c r="BO379" s="106">
        <f t="shared" si="203"/>
        <v>0</v>
      </c>
      <c r="BP379" s="106">
        <f t="shared" si="204"/>
        <v>0.9</v>
      </c>
      <c r="BQ379" s="106">
        <f t="shared" si="205"/>
        <v>0.1</v>
      </c>
      <c r="BR379" s="106">
        <f t="shared" si="206"/>
        <v>1</v>
      </c>
      <c r="BS379" s="54">
        <v>0</v>
      </c>
      <c r="BT379" s="54">
        <v>0</v>
      </c>
      <c r="BU379" s="54">
        <v>0</v>
      </c>
      <c r="BV379" s="54">
        <f t="shared" si="210"/>
        <v>0</v>
      </c>
      <c r="BW379" s="54">
        <v>0</v>
      </c>
      <c r="BX379" s="54">
        <v>0</v>
      </c>
      <c r="BY379" s="54">
        <v>0</v>
      </c>
      <c r="BZ379" s="54">
        <v>0</v>
      </c>
      <c r="CA379" s="54">
        <v>0</v>
      </c>
      <c r="CB379" s="54">
        <v>0</v>
      </c>
      <c r="CC379" s="54">
        <f t="shared" si="218"/>
        <v>0</v>
      </c>
      <c r="CD379" s="54">
        <f t="shared" si="219"/>
        <v>0</v>
      </c>
      <c r="CE379" s="54">
        <f t="shared" si="220"/>
        <v>0</v>
      </c>
      <c r="CF379" s="45"/>
      <c r="CG379" s="63" t="s">
        <v>40</v>
      </c>
    </row>
    <row r="380" spans="1:85" ht="47.25">
      <c r="A380" s="14">
        <v>5</v>
      </c>
      <c r="B380" s="27" t="s">
        <v>403</v>
      </c>
      <c r="C380" s="120" t="s">
        <v>796</v>
      </c>
      <c r="D380" s="2" t="s">
        <v>27</v>
      </c>
      <c r="E380" s="1" t="s">
        <v>332</v>
      </c>
      <c r="F380" s="4" t="s">
        <v>329</v>
      </c>
      <c r="G380" s="1" t="s">
        <v>331</v>
      </c>
      <c r="H380" s="31">
        <v>2</v>
      </c>
      <c r="I380" s="29">
        <v>11.38</v>
      </c>
      <c r="J380" s="29">
        <v>4.07</v>
      </c>
      <c r="K380" s="29">
        <f t="shared" si="213"/>
        <v>15.450000000000001</v>
      </c>
      <c r="L380" s="42" t="s">
        <v>57</v>
      </c>
      <c r="M380" s="42" t="s">
        <v>58</v>
      </c>
      <c r="N380" s="48" t="e">
        <f>IF(#REF!=0,"2018-19","2019-20")</f>
        <v>#REF!</v>
      </c>
      <c r="O380" s="29">
        <v>0</v>
      </c>
      <c r="P380" s="29">
        <v>0</v>
      </c>
      <c r="Q380" s="29">
        <f t="shared" si="211"/>
        <v>0</v>
      </c>
      <c r="R380" s="29">
        <f t="shared" si="221"/>
        <v>11.38</v>
      </c>
      <c r="S380" s="29">
        <f t="shared" si="221"/>
        <v>4.07</v>
      </c>
      <c r="T380" s="29">
        <f t="shared" si="212"/>
        <v>15.450000000000001</v>
      </c>
      <c r="U380" s="29">
        <v>4</v>
      </c>
      <c r="V380" s="29">
        <v>0.9</v>
      </c>
      <c r="W380" s="105">
        <v>0.1</v>
      </c>
      <c r="X380" s="54">
        <f t="shared" si="207"/>
        <v>1</v>
      </c>
      <c r="Y380" s="29">
        <v>0.9</v>
      </c>
      <c r="Z380" s="105">
        <v>0.1</v>
      </c>
      <c r="AA380" s="54">
        <f t="shared" si="208"/>
        <v>1</v>
      </c>
      <c r="AB380" s="54">
        <v>0</v>
      </c>
      <c r="AC380" s="54">
        <v>0</v>
      </c>
      <c r="AD380" s="54">
        <v>0</v>
      </c>
      <c r="AE380" s="54">
        <v>0</v>
      </c>
      <c r="AF380" s="54">
        <v>0</v>
      </c>
      <c r="AG380" s="54"/>
      <c r="AH380" s="54">
        <v>0</v>
      </c>
      <c r="AI380" s="54">
        <v>0</v>
      </c>
      <c r="AJ380" s="54">
        <f t="shared" si="227"/>
        <v>0</v>
      </c>
      <c r="AK380" s="54">
        <f t="shared" si="214"/>
        <v>0.9</v>
      </c>
      <c r="AL380" s="54">
        <f t="shared" si="215"/>
        <v>0.1</v>
      </c>
      <c r="AM380" s="54">
        <f t="shared" si="216"/>
        <v>1</v>
      </c>
      <c r="AN380" s="54"/>
      <c r="AO380" s="54"/>
      <c r="AP380" s="54">
        <f t="shared" si="217"/>
        <v>0</v>
      </c>
      <c r="AQ380" s="54"/>
      <c r="AR380" s="54"/>
      <c r="AS380" s="54"/>
      <c r="AT380" s="54"/>
      <c r="AU380" s="101"/>
      <c r="AV380" s="101"/>
      <c r="AW380" s="54"/>
      <c r="AX380" s="54"/>
      <c r="AY380" s="54">
        <f t="shared" si="209"/>
        <v>0</v>
      </c>
      <c r="AZ380" s="54"/>
      <c r="BA380" s="54"/>
      <c r="BB380" s="54"/>
      <c r="BC380" s="54"/>
      <c r="BD380" s="54"/>
      <c r="BE380" s="106">
        <f t="shared" si="194"/>
        <v>0.9</v>
      </c>
      <c r="BF380" s="106">
        <f t="shared" si="195"/>
        <v>0.1</v>
      </c>
      <c r="BG380" s="106">
        <f t="shared" si="196"/>
        <v>1</v>
      </c>
      <c r="BH380" s="106">
        <f t="shared" si="197"/>
        <v>0</v>
      </c>
      <c r="BI380" s="106">
        <f t="shared" si="198"/>
        <v>0</v>
      </c>
      <c r="BJ380" s="106">
        <f t="shared" si="199"/>
        <v>0</v>
      </c>
      <c r="BK380" s="106">
        <f t="shared" si="200"/>
        <v>0</v>
      </c>
      <c r="BL380" s="106">
        <f t="shared" si="201"/>
        <v>0</v>
      </c>
      <c r="BM380" s="106">
        <f t="shared" si="202"/>
        <v>0</v>
      </c>
      <c r="BN380" s="106">
        <f t="shared" si="202"/>
        <v>0</v>
      </c>
      <c r="BO380" s="106">
        <f t="shared" si="203"/>
        <v>0</v>
      </c>
      <c r="BP380" s="106">
        <f t="shared" si="204"/>
        <v>0.9</v>
      </c>
      <c r="BQ380" s="106">
        <f t="shared" si="205"/>
        <v>0.1</v>
      </c>
      <c r="BR380" s="106">
        <f t="shared" si="206"/>
        <v>1</v>
      </c>
      <c r="BS380" s="54">
        <v>0</v>
      </c>
      <c r="BT380" s="54">
        <v>0</v>
      </c>
      <c r="BU380" s="54">
        <v>0</v>
      </c>
      <c r="BV380" s="54">
        <f t="shared" si="210"/>
        <v>0</v>
      </c>
      <c r="BW380" s="54">
        <v>0</v>
      </c>
      <c r="BX380" s="54">
        <v>0</v>
      </c>
      <c r="BY380" s="54">
        <v>0</v>
      </c>
      <c r="BZ380" s="54">
        <v>0</v>
      </c>
      <c r="CA380" s="54">
        <v>0</v>
      </c>
      <c r="CB380" s="54">
        <v>0</v>
      </c>
      <c r="CC380" s="54">
        <f t="shared" si="218"/>
        <v>0</v>
      </c>
      <c r="CD380" s="54">
        <f t="shared" si="219"/>
        <v>0</v>
      </c>
      <c r="CE380" s="54">
        <f t="shared" si="220"/>
        <v>0</v>
      </c>
      <c r="CF380" s="45"/>
      <c r="CG380" s="63" t="s">
        <v>40</v>
      </c>
    </row>
    <row r="381" spans="1:85" s="18" customFormat="1">
      <c r="A381" s="17"/>
      <c r="B381" s="38" t="s">
        <v>18</v>
      </c>
      <c r="C381" s="87"/>
      <c r="D381" s="2"/>
      <c r="E381" s="3"/>
      <c r="F381" s="4"/>
      <c r="G381" s="3"/>
      <c r="H381" s="34"/>
      <c r="I381" s="34">
        <f>SUM(I375:I380)</f>
        <v>30.380000000000003</v>
      </c>
      <c r="J381" s="34">
        <f t="shared" ref="J381:CE381" si="228">SUM(J375:J380)</f>
        <v>10.07</v>
      </c>
      <c r="K381" s="34">
        <f t="shared" si="228"/>
        <v>40.450000000000003</v>
      </c>
      <c r="L381" s="34">
        <f t="shared" si="228"/>
        <v>0</v>
      </c>
      <c r="M381" s="34">
        <f t="shared" si="228"/>
        <v>0</v>
      </c>
      <c r="N381" s="34" t="e">
        <f t="shared" si="228"/>
        <v>#REF!</v>
      </c>
      <c r="O381" s="34">
        <f t="shared" si="228"/>
        <v>0</v>
      </c>
      <c r="P381" s="34">
        <f t="shared" si="228"/>
        <v>0</v>
      </c>
      <c r="Q381" s="34">
        <f t="shared" si="228"/>
        <v>0</v>
      </c>
      <c r="R381" s="34">
        <f t="shared" si="228"/>
        <v>30.380000000000003</v>
      </c>
      <c r="S381" s="34">
        <f t="shared" si="228"/>
        <v>10.07</v>
      </c>
      <c r="T381" s="34">
        <f t="shared" si="228"/>
        <v>40.450000000000003</v>
      </c>
      <c r="U381" s="34">
        <f t="shared" si="228"/>
        <v>12</v>
      </c>
      <c r="V381" s="34">
        <f t="shared" si="228"/>
        <v>6.3000000000000007</v>
      </c>
      <c r="W381" s="108">
        <f t="shared" si="228"/>
        <v>0.7</v>
      </c>
      <c r="X381" s="34">
        <f t="shared" si="228"/>
        <v>7</v>
      </c>
      <c r="Y381" s="34">
        <f t="shared" si="228"/>
        <v>6.3000000000000007</v>
      </c>
      <c r="Z381" s="108">
        <f t="shared" si="228"/>
        <v>0.7</v>
      </c>
      <c r="AA381" s="34">
        <f t="shared" si="228"/>
        <v>7</v>
      </c>
      <c r="AB381" s="34">
        <f t="shared" si="228"/>
        <v>0</v>
      </c>
      <c r="AC381" s="34">
        <f t="shared" si="228"/>
        <v>4.5</v>
      </c>
      <c r="AD381" s="34">
        <f t="shared" si="228"/>
        <v>0.5</v>
      </c>
      <c r="AE381" s="34">
        <f t="shared" si="228"/>
        <v>0</v>
      </c>
      <c r="AF381" s="34">
        <f t="shared" si="228"/>
        <v>0</v>
      </c>
      <c r="AG381" s="34">
        <f t="shared" si="228"/>
        <v>0</v>
      </c>
      <c r="AH381" s="34">
        <f t="shared" si="228"/>
        <v>0</v>
      </c>
      <c r="AI381" s="34">
        <f t="shared" si="228"/>
        <v>0</v>
      </c>
      <c r="AJ381" s="34">
        <f t="shared" si="228"/>
        <v>0</v>
      </c>
      <c r="AK381" s="34">
        <f t="shared" si="228"/>
        <v>10.8</v>
      </c>
      <c r="AL381" s="34">
        <f t="shared" si="228"/>
        <v>1.2</v>
      </c>
      <c r="AM381" s="34">
        <f t="shared" si="228"/>
        <v>12</v>
      </c>
      <c r="AN381" s="34">
        <f t="shared" si="228"/>
        <v>0</v>
      </c>
      <c r="AO381" s="34">
        <f t="shared" si="228"/>
        <v>0</v>
      </c>
      <c r="AP381" s="34">
        <f t="shared" si="228"/>
        <v>0</v>
      </c>
      <c r="AQ381" s="34">
        <f t="shared" si="228"/>
        <v>0</v>
      </c>
      <c r="AR381" s="34">
        <f t="shared" si="228"/>
        <v>0</v>
      </c>
      <c r="AS381" s="34">
        <f t="shared" si="228"/>
        <v>0</v>
      </c>
      <c r="AT381" s="34">
        <f t="shared" si="228"/>
        <v>0</v>
      </c>
      <c r="AU381" s="34">
        <f t="shared" si="228"/>
        <v>0</v>
      </c>
      <c r="AV381" s="34"/>
      <c r="AW381" s="34">
        <f t="shared" si="228"/>
        <v>0</v>
      </c>
      <c r="AX381" s="34">
        <f t="shared" si="228"/>
        <v>0</v>
      </c>
      <c r="AY381" s="34">
        <f t="shared" si="228"/>
        <v>0</v>
      </c>
      <c r="AZ381" s="34">
        <f t="shared" si="228"/>
        <v>0</v>
      </c>
      <c r="BA381" s="34">
        <f t="shared" si="228"/>
        <v>0</v>
      </c>
      <c r="BB381" s="34">
        <f t="shared" si="228"/>
        <v>0</v>
      </c>
      <c r="BC381" s="34">
        <f t="shared" si="228"/>
        <v>0</v>
      </c>
      <c r="BD381" s="34">
        <f t="shared" si="228"/>
        <v>0</v>
      </c>
      <c r="BE381" s="106">
        <f t="shared" si="194"/>
        <v>6.3000000000000007</v>
      </c>
      <c r="BF381" s="106">
        <f t="shared" si="195"/>
        <v>0.7</v>
      </c>
      <c r="BG381" s="106">
        <f t="shared" si="196"/>
        <v>7.0000000000000009</v>
      </c>
      <c r="BH381" s="106">
        <f t="shared" si="197"/>
        <v>0</v>
      </c>
      <c r="BI381" s="106">
        <f t="shared" si="198"/>
        <v>0</v>
      </c>
      <c r="BJ381" s="106">
        <f t="shared" si="199"/>
        <v>4.5</v>
      </c>
      <c r="BK381" s="106">
        <f t="shared" si="200"/>
        <v>0.5</v>
      </c>
      <c r="BL381" s="106">
        <f t="shared" si="201"/>
        <v>5</v>
      </c>
      <c r="BM381" s="106">
        <f t="shared" si="202"/>
        <v>0</v>
      </c>
      <c r="BN381" s="106">
        <f t="shared" si="202"/>
        <v>0</v>
      </c>
      <c r="BO381" s="106">
        <f t="shared" si="203"/>
        <v>0</v>
      </c>
      <c r="BP381" s="106">
        <f t="shared" si="204"/>
        <v>10.8</v>
      </c>
      <c r="BQ381" s="106">
        <f t="shared" si="205"/>
        <v>1.2</v>
      </c>
      <c r="BR381" s="106">
        <f t="shared" si="206"/>
        <v>12</v>
      </c>
      <c r="BS381" s="34">
        <f t="shared" si="228"/>
        <v>0</v>
      </c>
      <c r="BT381" s="34">
        <f t="shared" si="228"/>
        <v>0</v>
      </c>
      <c r="BU381" s="34">
        <f t="shared" si="228"/>
        <v>0</v>
      </c>
      <c r="BV381" s="34">
        <f t="shared" si="228"/>
        <v>0</v>
      </c>
      <c r="BW381" s="34">
        <f t="shared" si="228"/>
        <v>0</v>
      </c>
      <c r="BX381" s="34">
        <f t="shared" si="228"/>
        <v>4.5</v>
      </c>
      <c r="BY381" s="34">
        <f t="shared" si="228"/>
        <v>0.5</v>
      </c>
      <c r="BZ381" s="34">
        <f t="shared" si="228"/>
        <v>0</v>
      </c>
      <c r="CA381" s="34">
        <f t="shared" si="228"/>
        <v>0</v>
      </c>
      <c r="CB381" s="34">
        <f t="shared" si="228"/>
        <v>0</v>
      </c>
      <c r="CC381" s="34">
        <f t="shared" si="228"/>
        <v>4.5</v>
      </c>
      <c r="CD381" s="34">
        <f t="shared" si="228"/>
        <v>0.5</v>
      </c>
      <c r="CE381" s="34">
        <f t="shared" si="228"/>
        <v>5</v>
      </c>
      <c r="CF381" s="59">
        <f t="shared" ref="CF381" si="229">SUM(CF375:CF380)</f>
        <v>0</v>
      </c>
      <c r="CG381" s="64"/>
    </row>
    <row r="382" spans="1:85" s="18" customFormat="1">
      <c r="A382" s="17" t="s">
        <v>151</v>
      </c>
      <c r="B382" s="28" t="s">
        <v>152</v>
      </c>
      <c r="C382" s="87"/>
      <c r="D382" s="2"/>
      <c r="E382" s="11"/>
      <c r="F382" s="4"/>
      <c r="G382" s="11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107"/>
      <c r="X382" s="32"/>
      <c r="Y382" s="32"/>
      <c r="Z382" s="107"/>
      <c r="AA382" s="32"/>
      <c r="AB382" s="32"/>
      <c r="AC382" s="32"/>
      <c r="AD382" s="32"/>
      <c r="AE382" s="32"/>
      <c r="AF382" s="32"/>
      <c r="AG382" s="32"/>
      <c r="AH382" s="32"/>
      <c r="AI382" s="32"/>
      <c r="AJ382" s="32"/>
      <c r="AK382" s="32"/>
      <c r="AL382" s="32"/>
      <c r="AM382" s="32"/>
      <c r="AN382" s="32"/>
      <c r="AO382" s="32"/>
      <c r="AP382" s="32"/>
      <c r="AQ382" s="32"/>
      <c r="AR382" s="32"/>
      <c r="AS382" s="32"/>
      <c r="AT382" s="32"/>
      <c r="AU382" s="32"/>
      <c r="AV382" s="32"/>
      <c r="AW382" s="32"/>
      <c r="AX382" s="32"/>
      <c r="AY382" s="32"/>
      <c r="AZ382" s="32"/>
      <c r="BA382" s="32"/>
      <c r="BB382" s="32"/>
      <c r="BC382" s="32"/>
      <c r="BD382" s="32"/>
      <c r="BE382" s="106">
        <f t="shared" si="194"/>
        <v>0</v>
      </c>
      <c r="BF382" s="106">
        <f t="shared" si="195"/>
        <v>0</v>
      </c>
      <c r="BG382" s="106">
        <f t="shared" si="196"/>
        <v>0</v>
      </c>
      <c r="BH382" s="106">
        <f t="shared" si="197"/>
        <v>0</v>
      </c>
      <c r="BI382" s="106">
        <f t="shared" si="198"/>
        <v>0</v>
      </c>
      <c r="BJ382" s="106">
        <f t="shared" si="199"/>
        <v>0</v>
      </c>
      <c r="BK382" s="106">
        <f t="shared" si="200"/>
        <v>0</v>
      </c>
      <c r="BL382" s="106">
        <f t="shared" si="201"/>
        <v>0</v>
      </c>
      <c r="BM382" s="106">
        <f t="shared" si="202"/>
        <v>0</v>
      </c>
      <c r="BN382" s="106">
        <f t="shared" si="202"/>
        <v>0</v>
      </c>
      <c r="BO382" s="106">
        <f t="shared" si="203"/>
        <v>0</v>
      </c>
      <c r="BP382" s="106">
        <f t="shared" si="204"/>
        <v>0</v>
      </c>
      <c r="BQ382" s="106">
        <f t="shared" si="205"/>
        <v>0</v>
      </c>
      <c r="BR382" s="106">
        <f t="shared" si="206"/>
        <v>0</v>
      </c>
      <c r="BS382" s="32"/>
      <c r="BT382" s="32"/>
      <c r="BU382" s="32"/>
      <c r="BV382" s="32"/>
      <c r="BW382" s="32"/>
      <c r="BX382" s="32"/>
      <c r="BY382" s="32"/>
      <c r="BZ382" s="32"/>
      <c r="CA382" s="32"/>
      <c r="CB382" s="32"/>
      <c r="CC382" s="32"/>
      <c r="CD382" s="32"/>
      <c r="CE382" s="32"/>
      <c r="CF382" s="57"/>
      <c r="CG382" s="64"/>
    </row>
    <row r="383" spans="1:85" ht="31.5">
      <c r="A383" s="14">
        <v>1</v>
      </c>
      <c r="B383" s="27" t="s">
        <v>404</v>
      </c>
      <c r="C383" s="120" t="s">
        <v>797</v>
      </c>
      <c r="D383" s="2" t="s">
        <v>27</v>
      </c>
      <c r="E383" s="4" t="s">
        <v>62</v>
      </c>
      <c r="F383" s="4" t="s">
        <v>329</v>
      </c>
      <c r="G383" s="4" t="s">
        <v>329</v>
      </c>
      <c r="H383" s="29">
        <v>2.5</v>
      </c>
      <c r="I383" s="29">
        <v>87.95</v>
      </c>
      <c r="J383" s="29">
        <v>0</v>
      </c>
      <c r="K383" s="29">
        <f t="shared" si="213"/>
        <v>87.95</v>
      </c>
      <c r="L383" s="40" t="s">
        <v>30</v>
      </c>
      <c r="M383" s="40" t="s">
        <v>64</v>
      </c>
      <c r="N383" s="48" t="e">
        <f>IF(#REF!=0,"2018-19","2019-20")</f>
        <v>#REF!</v>
      </c>
      <c r="O383" s="29">
        <v>33.519999999999996</v>
      </c>
      <c r="P383" s="29">
        <v>0</v>
      </c>
      <c r="Q383" s="29">
        <f t="shared" si="211"/>
        <v>33.519999999999996</v>
      </c>
      <c r="R383" s="29">
        <f t="shared" si="221"/>
        <v>54.430000000000007</v>
      </c>
      <c r="S383" s="29">
        <f t="shared" si="221"/>
        <v>0</v>
      </c>
      <c r="T383" s="29">
        <f t="shared" si="212"/>
        <v>54.430000000000007</v>
      </c>
      <c r="U383" s="29">
        <v>0</v>
      </c>
      <c r="V383" s="29">
        <v>2.7</v>
      </c>
      <c r="W383" s="105">
        <v>0.30000000000000004</v>
      </c>
      <c r="X383" s="54">
        <f t="shared" si="207"/>
        <v>3</v>
      </c>
      <c r="Y383" s="29">
        <v>2.7</v>
      </c>
      <c r="Z383" s="105">
        <v>0.30000000000000004</v>
      </c>
      <c r="AA383" s="54">
        <f t="shared" si="208"/>
        <v>3</v>
      </c>
      <c r="AB383" s="54">
        <v>0</v>
      </c>
      <c r="AC383" s="54">
        <v>0</v>
      </c>
      <c r="AD383" s="54">
        <v>0</v>
      </c>
      <c r="AE383" s="54">
        <v>1.85</v>
      </c>
      <c r="AF383" s="54">
        <v>0.21</v>
      </c>
      <c r="AG383" s="54"/>
      <c r="AH383" s="54">
        <v>0</v>
      </c>
      <c r="AI383" s="54">
        <v>0</v>
      </c>
      <c r="AJ383" s="54">
        <f t="shared" ref="AJ383:AJ393" si="230">AH383+AI383</f>
        <v>0</v>
      </c>
      <c r="AK383" s="54">
        <f t="shared" si="214"/>
        <v>4.5500000000000007</v>
      </c>
      <c r="AL383" s="54">
        <f t="shared" si="215"/>
        <v>0.51</v>
      </c>
      <c r="AM383" s="54">
        <f t="shared" si="216"/>
        <v>5.0600000000000005</v>
      </c>
      <c r="AN383" s="54"/>
      <c r="AO383" s="54"/>
      <c r="AP383" s="54">
        <f t="shared" si="217"/>
        <v>0</v>
      </c>
      <c r="AQ383" s="54"/>
      <c r="AR383" s="54"/>
      <c r="AS383" s="54"/>
      <c r="AT383" s="54"/>
      <c r="AU383" s="101"/>
      <c r="AV383" s="101"/>
      <c r="AW383" s="54">
        <v>6.19</v>
      </c>
      <c r="AX383" s="54">
        <v>0.69</v>
      </c>
      <c r="AY383" s="54">
        <f t="shared" si="209"/>
        <v>6.8800000000000008</v>
      </c>
      <c r="AZ383" s="54">
        <v>0</v>
      </c>
      <c r="BA383" s="54">
        <v>0</v>
      </c>
      <c r="BB383" s="54">
        <v>0</v>
      </c>
      <c r="BC383" s="54">
        <v>0</v>
      </c>
      <c r="BD383" s="54">
        <v>0</v>
      </c>
      <c r="BE383" s="106">
        <f t="shared" si="194"/>
        <v>8.89</v>
      </c>
      <c r="BF383" s="106">
        <f t="shared" si="195"/>
        <v>0.99</v>
      </c>
      <c r="BG383" s="106">
        <f t="shared" si="196"/>
        <v>9.8800000000000008</v>
      </c>
      <c r="BH383" s="106">
        <f t="shared" si="197"/>
        <v>0</v>
      </c>
      <c r="BI383" s="106">
        <f t="shared" si="198"/>
        <v>0</v>
      </c>
      <c r="BJ383" s="106">
        <f t="shared" si="199"/>
        <v>0</v>
      </c>
      <c r="BK383" s="106">
        <f t="shared" si="200"/>
        <v>0</v>
      </c>
      <c r="BL383" s="106">
        <f t="shared" si="201"/>
        <v>0</v>
      </c>
      <c r="BM383" s="106">
        <f t="shared" si="202"/>
        <v>1.85</v>
      </c>
      <c r="BN383" s="106">
        <f t="shared" si="202"/>
        <v>0.21</v>
      </c>
      <c r="BO383" s="106">
        <f t="shared" si="203"/>
        <v>2.06</v>
      </c>
      <c r="BP383" s="106">
        <f t="shared" si="204"/>
        <v>10.74</v>
      </c>
      <c r="BQ383" s="106">
        <f t="shared" si="205"/>
        <v>1.2</v>
      </c>
      <c r="BR383" s="106">
        <f t="shared" si="206"/>
        <v>11.94</v>
      </c>
      <c r="BS383" s="54">
        <v>0</v>
      </c>
      <c r="BT383" s="54">
        <v>2.7</v>
      </c>
      <c r="BU383" s="54">
        <v>0.3</v>
      </c>
      <c r="BV383" s="54">
        <f t="shared" si="210"/>
        <v>3</v>
      </c>
      <c r="BW383" s="54">
        <v>0</v>
      </c>
      <c r="BX383" s="54">
        <v>0</v>
      </c>
      <c r="BY383" s="54">
        <v>0</v>
      </c>
      <c r="BZ383" s="54">
        <v>1.85</v>
      </c>
      <c r="CA383" s="54">
        <v>0.21</v>
      </c>
      <c r="CB383" s="54">
        <v>0</v>
      </c>
      <c r="CC383" s="54">
        <f t="shared" si="218"/>
        <v>4.5500000000000007</v>
      </c>
      <c r="CD383" s="54">
        <f t="shared" si="219"/>
        <v>0.51</v>
      </c>
      <c r="CE383" s="54">
        <f t="shared" si="220"/>
        <v>5.0600000000000005</v>
      </c>
      <c r="CF383" s="44" t="s">
        <v>71</v>
      </c>
      <c r="CG383" s="63" t="s">
        <v>405</v>
      </c>
    </row>
    <row r="384" spans="1:85" ht="47.25">
      <c r="A384" s="14">
        <v>2</v>
      </c>
      <c r="B384" s="27" t="s">
        <v>406</v>
      </c>
      <c r="C384" s="120" t="s">
        <v>796</v>
      </c>
      <c r="D384" s="2" t="s">
        <v>27</v>
      </c>
      <c r="E384" s="4" t="s">
        <v>62</v>
      </c>
      <c r="F384" s="4" t="s">
        <v>329</v>
      </c>
      <c r="G384" s="4" t="s">
        <v>334</v>
      </c>
      <c r="H384" s="29">
        <v>2.5</v>
      </c>
      <c r="I384" s="29">
        <v>8.1</v>
      </c>
      <c r="J384" s="29">
        <v>0</v>
      </c>
      <c r="K384" s="29">
        <f t="shared" si="213"/>
        <v>8.1</v>
      </c>
      <c r="L384" s="40" t="s">
        <v>30</v>
      </c>
      <c r="M384" s="40" t="s">
        <v>64</v>
      </c>
      <c r="N384" s="48" t="s">
        <v>407</v>
      </c>
      <c r="O384" s="29">
        <v>1.96</v>
      </c>
      <c r="P384" s="29">
        <v>0</v>
      </c>
      <c r="Q384" s="29">
        <f t="shared" si="211"/>
        <v>1.96</v>
      </c>
      <c r="R384" s="29">
        <f t="shared" si="221"/>
        <v>6.14</v>
      </c>
      <c r="S384" s="29">
        <f t="shared" si="221"/>
        <v>0</v>
      </c>
      <c r="T384" s="29">
        <f t="shared" si="212"/>
        <v>6.14</v>
      </c>
      <c r="U384" s="29">
        <v>0</v>
      </c>
      <c r="V384" s="29">
        <v>0</v>
      </c>
      <c r="W384" s="105">
        <v>0</v>
      </c>
      <c r="X384" s="54">
        <f t="shared" si="207"/>
        <v>0</v>
      </c>
      <c r="Y384" s="29">
        <v>0</v>
      </c>
      <c r="Z384" s="105">
        <v>0</v>
      </c>
      <c r="AA384" s="54">
        <f t="shared" si="208"/>
        <v>0</v>
      </c>
      <c r="AB384" s="54">
        <v>0</v>
      </c>
      <c r="AC384" s="54">
        <v>0</v>
      </c>
      <c r="AD384" s="54">
        <v>0</v>
      </c>
      <c r="AE384" s="54">
        <v>0</v>
      </c>
      <c r="AF384" s="54">
        <v>0</v>
      </c>
      <c r="AG384" s="54"/>
      <c r="AH384" s="54">
        <v>0</v>
      </c>
      <c r="AI384" s="54">
        <v>0</v>
      </c>
      <c r="AJ384" s="54">
        <f t="shared" si="230"/>
        <v>0</v>
      </c>
      <c r="AK384" s="54">
        <f t="shared" si="214"/>
        <v>0</v>
      </c>
      <c r="AL384" s="54">
        <f t="shared" si="215"/>
        <v>0</v>
      </c>
      <c r="AM384" s="54">
        <f t="shared" si="216"/>
        <v>0</v>
      </c>
      <c r="AN384" s="54"/>
      <c r="AO384" s="54"/>
      <c r="AP384" s="54">
        <f t="shared" si="217"/>
        <v>0</v>
      </c>
      <c r="AQ384" s="54"/>
      <c r="AR384" s="54"/>
      <c r="AS384" s="54"/>
      <c r="AT384" s="54"/>
      <c r="AU384" s="101"/>
      <c r="AV384" s="101"/>
      <c r="AW384" s="54"/>
      <c r="AX384" s="54"/>
      <c r="AY384" s="54">
        <f t="shared" si="209"/>
        <v>0</v>
      </c>
      <c r="AZ384" s="54"/>
      <c r="BA384" s="54"/>
      <c r="BB384" s="54"/>
      <c r="BC384" s="54"/>
      <c r="BD384" s="54"/>
      <c r="BE384" s="106">
        <f t="shared" si="194"/>
        <v>0</v>
      </c>
      <c r="BF384" s="106">
        <f t="shared" si="195"/>
        <v>0</v>
      </c>
      <c r="BG384" s="106">
        <f t="shared" si="196"/>
        <v>0</v>
      </c>
      <c r="BH384" s="106">
        <f t="shared" si="197"/>
        <v>0</v>
      </c>
      <c r="BI384" s="106">
        <f t="shared" si="198"/>
        <v>0</v>
      </c>
      <c r="BJ384" s="106">
        <f t="shared" si="199"/>
        <v>0</v>
      </c>
      <c r="BK384" s="106">
        <f t="shared" si="200"/>
        <v>0</v>
      </c>
      <c r="BL384" s="106">
        <f t="shared" si="201"/>
        <v>0</v>
      </c>
      <c r="BM384" s="106">
        <f t="shared" si="202"/>
        <v>0</v>
      </c>
      <c r="BN384" s="106">
        <f t="shared" si="202"/>
        <v>0</v>
      </c>
      <c r="BO384" s="106">
        <f t="shared" si="203"/>
        <v>0</v>
      </c>
      <c r="BP384" s="106">
        <f t="shared" si="204"/>
        <v>0</v>
      </c>
      <c r="BQ384" s="106">
        <f t="shared" si="205"/>
        <v>0</v>
      </c>
      <c r="BR384" s="106">
        <f t="shared" si="206"/>
        <v>0</v>
      </c>
      <c r="BS384" s="54">
        <v>0</v>
      </c>
      <c r="BT384" s="54">
        <v>0</v>
      </c>
      <c r="BU384" s="54">
        <v>0</v>
      </c>
      <c r="BV384" s="54">
        <f t="shared" si="210"/>
        <v>0</v>
      </c>
      <c r="BW384" s="54">
        <v>0</v>
      </c>
      <c r="BX384" s="54">
        <v>0</v>
      </c>
      <c r="BY384" s="54">
        <v>0</v>
      </c>
      <c r="BZ384" s="54">
        <v>0</v>
      </c>
      <c r="CA384" s="54">
        <v>0</v>
      </c>
      <c r="CB384" s="54">
        <v>0</v>
      </c>
      <c r="CC384" s="54">
        <f t="shared" si="218"/>
        <v>0</v>
      </c>
      <c r="CD384" s="54">
        <f t="shared" si="219"/>
        <v>0</v>
      </c>
      <c r="CE384" s="54">
        <f t="shared" si="220"/>
        <v>0</v>
      </c>
      <c r="CF384" s="45"/>
      <c r="CG384" s="53" t="s">
        <v>397</v>
      </c>
    </row>
    <row r="385" spans="1:85" ht="31.5">
      <c r="A385" s="14">
        <v>3</v>
      </c>
      <c r="B385" s="27" t="s">
        <v>408</v>
      </c>
      <c r="C385" s="120" t="s">
        <v>796</v>
      </c>
      <c r="D385" s="2" t="s">
        <v>27</v>
      </c>
      <c r="E385" s="4" t="s">
        <v>62</v>
      </c>
      <c r="F385" s="4" t="s">
        <v>329</v>
      </c>
      <c r="G385" s="4" t="s">
        <v>331</v>
      </c>
      <c r="H385" s="29">
        <v>2</v>
      </c>
      <c r="I385" s="29">
        <v>8.1</v>
      </c>
      <c r="J385" s="29">
        <v>0</v>
      </c>
      <c r="K385" s="29">
        <f t="shared" si="213"/>
        <v>8.1</v>
      </c>
      <c r="L385" s="40" t="s">
        <v>30</v>
      </c>
      <c r="M385" s="40" t="s">
        <v>64</v>
      </c>
      <c r="N385" s="48" t="e">
        <f>IF(#REF!=0,"2018-19","2019-20")</f>
        <v>#REF!</v>
      </c>
      <c r="O385" s="29">
        <v>5.3</v>
      </c>
      <c r="P385" s="29">
        <v>0</v>
      </c>
      <c r="Q385" s="29">
        <f t="shared" si="211"/>
        <v>5.3</v>
      </c>
      <c r="R385" s="29">
        <f t="shared" si="221"/>
        <v>2.8</v>
      </c>
      <c r="S385" s="29">
        <f t="shared" si="221"/>
        <v>0</v>
      </c>
      <c r="T385" s="29">
        <f t="shared" si="212"/>
        <v>2.8</v>
      </c>
      <c r="U385" s="29">
        <v>0</v>
      </c>
      <c r="V385" s="29">
        <v>0</v>
      </c>
      <c r="W385" s="105">
        <v>0</v>
      </c>
      <c r="X385" s="54">
        <f t="shared" si="207"/>
        <v>0</v>
      </c>
      <c r="Y385" s="29">
        <v>0</v>
      </c>
      <c r="Z385" s="105">
        <v>0</v>
      </c>
      <c r="AA385" s="54">
        <f t="shared" si="208"/>
        <v>0</v>
      </c>
      <c r="AB385" s="54">
        <v>0</v>
      </c>
      <c r="AC385" s="54">
        <v>0</v>
      </c>
      <c r="AD385" s="54">
        <v>0</v>
      </c>
      <c r="AE385" s="54">
        <v>0</v>
      </c>
      <c r="AF385" s="54">
        <v>0</v>
      </c>
      <c r="AG385" s="54"/>
      <c r="AH385" s="54">
        <v>0</v>
      </c>
      <c r="AI385" s="54">
        <v>0</v>
      </c>
      <c r="AJ385" s="54">
        <f t="shared" si="230"/>
        <v>0</v>
      </c>
      <c r="AK385" s="54">
        <f t="shared" si="214"/>
        <v>0</v>
      </c>
      <c r="AL385" s="54">
        <f t="shared" si="215"/>
        <v>0</v>
      </c>
      <c r="AM385" s="54">
        <f t="shared" si="216"/>
        <v>0</v>
      </c>
      <c r="AN385" s="54"/>
      <c r="AO385" s="54"/>
      <c r="AP385" s="54">
        <f t="shared" si="217"/>
        <v>0</v>
      </c>
      <c r="AQ385" s="54"/>
      <c r="AR385" s="54"/>
      <c r="AS385" s="54"/>
      <c r="AT385" s="54"/>
      <c r="AU385" s="101"/>
      <c r="AV385" s="101"/>
      <c r="AW385" s="54"/>
      <c r="AX385" s="54"/>
      <c r="AY385" s="54">
        <f t="shared" si="209"/>
        <v>0</v>
      </c>
      <c r="AZ385" s="54"/>
      <c r="BA385" s="54"/>
      <c r="BB385" s="54"/>
      <c r="BC385" s="54"/>
      <c r="BD385" s="54"/>
      <c r="BE385" s="106">
        <f t="shared" si="194"/>
        <v>0</v>
      </c>
      <c r="BF385" s="106">
        <f t="shared" si="195"/>
        <v>0</v>
      </c>
      <c r="BG385" s="106">
        <f t="shared" si="196"/>
        <v>0</v>
      </c>
      <c r="BH385" s="106">
        <f t="shared" si="197"/>
        <v>0</v>
      </c>
      <c r="BI385" s="106">
        <f t="shared" si="198"/>
        <v>0</v>
      </c>
      <c r="BJ385" s="106">
        <f t="shared" si="199"/>
        <v>0</v>
      </c>
      <c r="BK385" s="106">
        <f t="shared" si="200"/>
        <v>0</v>
      </c>
      <c r="BL385" s="106">
        <f t="shared" si="201"/>
        <v>0</v>
      </c>
      <c r="BM385" s="106">
        <f t="shared" si="202"/>
        <v>0</v>
      </c>
      <c r="BN385" s="106">
        <f t="shared" si="202"/>
        <v>0</v>
      </c>
      <c r="BO385" s="106">
        <f t="shared" si="203"/>
        <v>0</v>
      </c>
      <c r="BP385" s="106">
        <f t="shared" si="204"/>
        <v>0</v>
      </c>
      <c r="BQ385" s="106">
        <f t="shared" si="205"/>
        <v>0</v>
      </c>
      <c r="BR385" s="106">
        <f t="shared" si="206"/>
        <v>0</v>
      </c>
      <c r="BS385" s="54">
        <v>0</v>
      </c>
      <c r="BT385" s="54">
        <v>0</v>
      </c>
      <c r="BU385" s="54">
        <v>0</v>
      </c>
      <c r="BV385" s="54">
        <f t="shared" si="210"/>
        <v>0</v>
      </c>
      <c r="BW385" s="54">
        <v>0</v>
      </c>
      <c r="BX385" s="54">
        <v>0</v>
      </c>
      <c r="BY385" s="54">
        <v>0</v>
      </c>
      <c r="BZ385" s="54">
        <v>0</v>
      </c>
      <c r="CA385" s="54">
        <v>0</v>
      </c>
      <c r="CB385" s="54">
        <v>0</v>
      </c>
      <c r="CC385" s="54">
        <f t="shared" si="218"/>
        <v>0</v>
      </c>
      <c r="CD385" s="54">
        <f t="shared" si="219"/>
        <v>0</v>
      </c>
      <c r="CE385" s="54">
        <f t="shared" si="220"/>
        <v>0</v>
      </c>
      <c r="CF385" s="45"/>
      <c r="CG385" s="53" t="s">
        <v>397</v>
      </c>
    </row>
    <row r="386" spans="1:85" ht="31.5">
      <c r="A386" s="14">
        <v>2</v>
      </c>
      <c r="B386" s="79" t="s">
        <v>878</v>
      </c>
      <c r="C386" s="120" t="s">
        <v>796</v>
      </c>
      <c r="D386" s="2" t="s">
        <v>27</v>
      </c>
      <c r="E386" s="4" t="s">
        <v>62</v>
      </c>
      <c r="F386" s="4" t="s">
        <v>329</v>
      </c>
      <c r="G386" s="4" t="s">
        <v>330</v>
      </c>
      <c r="H386" s="15">
        <v>1.5</v>
      </c>
      <c r="I386" s="54">
        <v>11.41</v>
      </c>
      <c r="J386" s="54">
        <v>0</v>
      </c>
      <c r="K386" s="29">
        <f t="shared" si="213"/>
        <v>11.41</v>
      </c>
      <c r="L386" s="68" t="s">
        <v>30</v>
      </c>
      <c r="M386" s="15" t="s">
        <v>64</v>
      </c>
      <c r="N386" s="54" t="s">
        <v>58</v>
      </c>
      <c r="O386" s="54">
        <v>10.84</v>
      </c>
      <c r="P386" s="54">
        <v>0</v>
      </c>
      <c r="Q386" s="29">
        <f t="shared" si="211"/>
        <v>10.84</v>
      </c>
      <c r="R386" s="29">
        <f t="shared" si="221"/>
        <v>0.57000000000000028</v>
      </c>
      <c r="S386" s="29">
        <f t="shared" si="221"/>
        <v>0</v>
      </c>
      <c r="T386" s="29">
        <f t="shared" si="212"/>
        <v>0.57000000000000028</v>
      </c>
      <c r="U386" s="56">
        <v>0</v>
      </c>
      <c r="V386" s="54">
        <v>0</v>
      </c>
      <c r="W386" s="106">
        <v>0</v>
      </c>
      <c r="X386" s="54">
        <f t="shared" si="207"/>
        <v>0</v>
      </c>
      <c r="Y386" s="54">
        <v>0</v>
      </c>
      <c r="Z386" s="106">
        <v>0</v>
      </c>
      <c r="AA386" s="54">
        <f t="shared" si="208"/>
        <v>0</v>
      </c>
      <c r="AB386" s="14">
        <v>0</v>
      </c>
      <c r="AC386" s="14">
        <v>0</v>
      </c>
      <c r="AD386" s="14">
        <v>0</v>
      </c>
      <c r="AE386" s="14">
        <v>0.51</v>
      </c>
      <c r="AF386" s="14">
        <v>0.06</v>
      </c>
      <c r="AG386" s="14"/>
      <c r="AH386" s="54">
        <v>0</v>
      </c>
      <c r="AI386" s="54">
        <v>0</v>
      </c>
      <c r="AJ386" s="54">
        <f t="shared" si="230"/>
        <v>0</v>
      </c>
      <c r="AK386" s="54">
        <f t="shared" si="214"/>
        <v>0.51</v>
      </c>
      <c r="AL386" s="54">
        <f t="shared" si="215"/>
        <v>0.06</v>
      </c>
      <c r="AM386" s="54">
        <f t="shared" si="216"/>
        <v>0.57000000000000006</v>
      </c>
      <c r="AN386" s="54"/>
      <c r="AO386" s="54"/>
      <c r="AP386" s="54">
        <f t="shared" si="217"/>
        <v>0</v>
      </c>
      <c r="AQ386" s="54"/>
      <c r="AR386" s="54"/>
      <c r="AS386" s="54"/>
      <c r="AT386" s="54"/>
      <c r="AU386" s="101"/>
      <c r="AV386" s="101"/>
      <c r="AW386" s="54"/>
      <c r="AX386" s="54"/>
      <c r="AY386" s="54">
        <f t="shared" si="209"/>
        <v>0</v>
      </c>
      <c r="AZ386" s="54"/>
      <c r="BA386" s="54"/>
      <c r="BB386" s="54"/>
      <c r="BC386" s="54"/>
      <c r="BD386" s="54"/>
      <c r="BE386" s="106">
        <f t="shared" si="194"/>
        <v>0</v>
      </c>
      <c r="BF386" s="106">
        <f t="shared" si="195"/>
        <v>0</v>
      </c>
      <c r="BG386" s="106">
        <f t="shared" si="196"/>
        <v>0</v>
      </c>
      <c r="BH386" s="106">
        <f t="shared" si="197"/>
        <v>0</v>
      </c>
      <c r="BI386" s="106">
        <f t="shared" si="198"/>
        <v>0</v>
      </c>
      <c r="BJ386" s="106">
        <f t="shared" si="199"/>
        <v>0</v>
      </c>
      <c r="BK386" s="106">
        <f t="shared" si="200"/>
        <v>0</v>
      </c>
      <c r="BL386" s="106">
        <f t="shared" si="201"/>
        <v>0</v>
      </c>
      <c r="BM386" s="106">
        <f t="shared" si="202"/>
        <v>0.51</v>
      </c>
      <c r="BN386" s="106">
        <f t="shared" si="202"/>
        <v>0.06</v>
      </c>
      <c r="BO386" s="106">
        <f t="shared" si="203"/>
        <v>0.57000000000000006</v>
      </c>
      <c r="BP386" s="106">
        <f t="shared" si="204"/>
        <v>0.51</v>
      </c>
      <c r="BQ386" s="106">
        <f t="shared" si="205"/>
        <v>0.06</v>
      </c>
      <c r="BR386" s="106">
        <f t="shared" si="206"/>
        <v>0.57000000000000006</v>
      </c>
      <c r="BS386" s="14">
        <v>0</v>
      </c>
      <c r="BT386" s="14">
        <v>0</v>
      </c>
      <c r="BU386" s="14">
        <v>0</v>
      </c>
      <c r="BV386" s="14"/>
      <c r="BW386" s="14">
        <v>0</v>
      </c>
      <c r="BX386" s="14">
        <v>0</v>
      </c>
      <c r="BY386" s="14">
        <v>0</v>
      </c>
      <c r="BZ386" s="14">
        <v>0.21</v>
      </c>
      <c r="CA386" s="14">
        <v>0</v>
      </c>
      <c r="CB386" s="14">
        <v>0</v>
      </c>
      <c r="CC386" s="54">
        <f t="shared" si="218"/>
        <v>0.21</v>
      </c>
      <c r="CD386" s="54">
        <f t="shared" si="219"/>
        <v>0</v>
      </c>
      <c r="CE386" s="54">
        <f t="shared" si="220"/>
        <v>0.21</v>
      </c>
      <c r="CF386" s="86"/>
      <c r="CG386" s="70" t="s">
        <v>33</v>
      </c>
    </row>
    <row r="387" spans="1:85" ht="31.5">
      <c r="A387" s="14">
        <v>4</v>
      </c>
      <c r="B387" s="27" t="s">
        <v>409</v>
      </c>
      <c r="C387" s="120" t="s">
        <v>796</v>
      </c>
      <c r="D387" s="2" t="s">
        <v>27</v>
      </c>
      <c r="E387" s="4" t="s">
        <v>332</v>
      </c>
      <c r="F387" s="4" t="s">
        <v>329</v>
      </c>
      <c r="G387" s="4" t="s">
        <v>330</v>
      </c>
      <c r="H387" s="29">
        <v>1.5</v>
      </c>
      <c r="I387" s="29">
        <v>11.95</v>
      </c>
      <c r="J387" s="29">
        <v>0</v>
      </c>
      <c r="K387" s="29">
        <f t="shared" si="213"/>
        <v>11.95</v>
      </c>
      <c r="L387" s="40" t="s">
        <v>30</v>
      </c>
      <c r="M387" s="40" t="s">
        <v>66</v>
      </c>
      <c r="N387" s="48" t="e">
        <f>IF(#REF!=0,"2018-19","2019-20")</f>
        <v>#REF!</v>
      </c>
      <c r="O387" s="29">
        <v>4.46</v>
      </c>
      <c r="P387" s="29">
        <v>0</v>
      </c>
      <c r="Q387" s="29">
        <f t="shared" si="211"/>
        <v>4.46</v>
      </c>
      <c r="R387" s="29">
        <f t="shared" si="221"/>
        <v>7.4899999999999993</v>
      </c>
      <c r="S387" s="29">
        <f t="shared" si="221"/>
        <v>0</v>
      </c>
      <c r="T387" s="29">
        <f t="shared" si="212"/>
        <v>7.4899999999999993</v>
      </c>
      <c r="U387" s="29">
        <v>0</v>
      </c>
      <c r="V387" s="29">
        <v>0</v>
      </c>
      <c r="W387" s="105">
        <v>0</v>
      </c>
      <c r="X387" s="54">
        <f t="shared" si="207"/>
        <v>0</v>
      </c>
      <c r="Y387" s="29">
        <v>0</v>
      </c>
      <c r="Z387" s="105">
        <v>0</v>
      </c>
      <c r="AA387" s="54">
        <f t="shared" si="208"/>
        <v>0</v>
      </c>
      <c r="AB387" s="54">
        <v>0</v>
      </c>
      <c r="AC387" s="54">
        <v>0</v>
      </c>
      <c r="AD387" s="54">
        <v>0</v>
      </c>
      <c r="AE387" s="54">
        <v>0.22</v>
      </c>
      <c r="AF387" s="54">
        <v>0.02</v>
      </c>
      <c r="AG387" s="54"/>
      <c r="AH387" s="54">
        <v>0</v>
      </c>
      <c r="AI387" s="54">
        <v>0</v>
      </c>
      <c r="AJ387" s="54">
        <f t="shared" si="230"/>
        <v>0</v>
      </c>
      <c r="AK387" s="54">
        <f t="shared" si="214"/>
        <v>0.22</v>
      </c>
      <c r="AL387" s="54">
        <f t="shared" si="215"/>
        <v>0.02</v>
      </c>
      <c r="AM387" s="54">
        <f t="shared" si="216"/>
        <v>0.24</v>
      </c>
      <c r="AN387" s="54"/>
      <c r="AO387" s="54"/>
      <c r="AP387" s="54">
        <f t="shared" si="217"/>
        <v>0</v>
      </c>
      <c r="AQ387" s="54"/>
      <c r="AR387" s="54"/>
      <c r="AS387" s="54"/>
      <c r="AT387" s="54"/>
      <c r="AU387" s="101"/>
      <c r="AV387" s="101"/>
      <c r="AW387" s="54"/>
      <c r="AX387" s="54"/>
      <c r="AY387" s="54">
        <f t="shared" si="209"/>
        <v>0</v>
      </c>
      <c r="AZ387" s="54"/>
      <c r="BA387" s="54"/>
      <c r="BB387" s="54"/>
      <c r="BC387" s="54"/>
      <c r="BD387" s="54"/>
      <c r="BE387" s="106">
        <f t="shared" si="194"/>
        <v>0</v>
      </c>
      <c r="BF387" s="106">
        <f t="shared" si="195"/>
        <v>0</v>
      </c>
      <c r="BG387" s="106">
        <f t="shared" si="196"/>
        <v>0</v>
      </c>
      <c r="BH387" s="106">
        <f t="shared" si="197"/>
        <v>0</v>
      </c>
      <c r="BI387" s="106">
        <f t="shared" si="198"/>
        <v>0</v>
      </c>
      <c r="BJ387" s="106">
        <f t="shared" si="199"/>
        <v>0</v>
      </c>
      <c r="BK387" s="106">
        <f t="shared" si="200"/>
        <v>0</v>
      </c>
      <c r="BL387" s="106">
        <f t="shared" si="201"/>
        <v>0</v>
      </c>
      <c r="BM387" s="106">
        <f t="shared" si="202"/>
        <v>0.22</v>
      </c>
      <c r="BN387" s="106">
        <f t="shared" si="202"/>
        <v>0.02</v>
      </c>
      <c r="BO387" s="106">
        <f t="shared" si="203"/>
        <v>0.24</v>
      </c>
      <c r="BP387" s="106">
        <f t="shared" si="204"/>
        <v>0.22</v>
      </c>
      <c r="BQ387" s="106">
        <f t="shared" si="205"/>
        <v>0.02</v>
      </c>
      <c r="BR387" s="106">
        <f t="shared" si="206"/>
        <v>0.24</v>
      </c>
      <c r="BS387" s="54">
        <v>0</v>
      </c>
      <c r="BT387" s="54">
        <v>0</v>
      </c>
      <c r="BU387" s="54">
        <v>0</v>
      </c>
      <c r="BV387" s="54">
        <f t="shared" si="210"/>
        <v>0</v>
      </c>
      <c r="BW387" s="54">
        <v>0</v>
      </c>
      <c r="BX387" s="54">
        <v>0</v>
      </c>
      <c r="BY387" s="54">
        <v>0</v>
      </c>
      <c r="BZ387" s="54">
        <v>0.22</v>
      </c>
      <c r="CA387" s="54">
        <v>0</v>
      </c>
      <c r="CB387" s="54">
        <v>0</v>
      </c>
      <c r="CC387" s="54">
        <f t="shared" si="218"/>
        <v>0.22</v>
      </c>
      <c r="CD387" s="54">
        <f t="shared" si="219"/>
        <v>0</v>
      </c>
      <c r="CE387" s="54">
        <f t="shared" si="220"/>
        <v>0.22</v>
      </c>
      <c r="CF387" s="44" t="s">
        <v>71</v>
      </c>
      <c r="CG387" s="63" t="s">
        <v>33</v>
      </c>
    </row>
    <row r="388" spans="1:85" ht="31.5">
      <c r="A388" s="14">
        <v>4</v>
      </c>
      <c r="B388" s="79" t="s">
        <v>879</v>
      </c>
      <c r="C388" s="120" t="s">
        <v>796</v>
      </c>
      <c r="D388" s="2" t="s">
        <v>27</v>
      </c>
      <c r="E388" s="4" t="s">
        <v>62</v>
      </c>
      <c r="F388" s="4" t="s">
        <v>329</v>
      </c>
      <c r="G388" s="4" t="s">
        <v>339</v>
      </c>
      <c r="H388" s="15">
        <v>2</v>
      </c>
      <c r="I388" s="54">
        <v>8.4600000000000009</v>
      </c>
      <c r="J388" s="54">
        <v>0</v>
      </c>
      <c r="K388" s="29">
        <f t="shared" si="213"/>
        <v>8.4600000000000009</v>
      </c>
      <c r="L388" s="68" t="s">
        <v>30</v>
      </c>
      <c r="M388" s="15" t="s">
        <v>64</v>
      </c>
      <c r="N388" s="54" t="e">
        <f>IF(#REF!=0,"2018-19","2019-20")</f>
        <v>#REF!</v>
      </c>
      <c r="O388" s="54">
        <v>8.02</v>
      </c>
      <c r="P388" s="54">
        <v>0</v>
      </c>
      <c r="Q388" s="29">
        <f t="shared" si="211"/>
        <v>8.02</v>
      </c>
      <c r="R388" s="29">
        <f t="shared" si="221"/>
        <v>0.44000000000000128</v>
      </c>
      <c r="S388" s="29">
        <f t="shared" si="221"/>
        <v>0</v>
      </c>
      <c r="T388" s="29">
        <f t="shared" si="212"/>
        <v>0.44000000000000128</v>
      </c>
      <c r="U388" s="56">
        <v>0</v>
      </c>
      <c r="V388" s="54">
        <v>1.149080830487037E-15</v>
      </c>
      <c r="W388" s="106">
        <v>1.2767564783189302E-16</v>
      </c>
      <c r="X388" s="54">
        <f t="shared" si="207"/>
        <v>1.27675647831893E-15</v>
      </c>
      <c r="Y388" s="54">
        <v>1.149080830487037E-15</v>
      </c>
      <c r="Z388" s="106">
        <v>1.2767564783189302E-16</v>
      </c>
      <c r="AA388" s="54">
        <f t="shared" si="208"/>
        <v>1.27675647831893E-15</v>
      </c>
      <c r="AB388" s="14">
        <v>0.25</v>
      </c>
      <c r="AC388" s="14">
        <v>0</v>
      </c>
      <c r="AD388" s="14">
        <v>0</v>
      </c>
      <c r="AE388" s="14">
        <v>0.17</v>
      </c>
      <c r="AF388" s="14">
        <v>0.02</v>
      </c>
      <c r="AG388" s="14"/>
      <c r="AH388" s="54">
        <v>0</v>
      </c>
      <c r="AI388" s="54">
        <v>0</v>
      </c>
      <c r="AJ388" s="54">
        <f t="shared" si="230"/>
        <v>0</v>
      </c>
      <c r="AK388" s="54">
        <f t="shared" si="214"/>
        <v>0.42000000000000115</v>
      </c>
      <c r="AL388" s="54">
        <f t="shared" si="215"/>
        <v>2.0000000000000129E-2</v>
      </c>
      <c r="AM388" s="54">
        <f t="shared" si="216"/>
        <v>0.44000000000000128</v>
      </c>
      <c r="AN388" s="54"/>
      <c r="AO388" s="54"/>
      <c r="AP388" s="54">
        <f t="shared" si="217"/>
        <v>0</v>
      </c>
      <c r="AQ388" s="54"/>
      <c r="AR388" s="54"/>
      <c r="AS388" s="54"/>
      <c r="AT388" s="54"/>
      <c r="AU388" s="101"/>
      <c r="AV388" s="101"/>
      <c r="AW388" s="54"/>
      <c r="AX388" s="54"/>
      <c r="AY388" s="54">
        <f t="shared" si="209"/>
        <v>0</v>
      </c>
      <c r="AZ388" s="54"/>
      <c r="BA388" s="54"/>
      <c r="BB388" s="54"/>
      <c r="BC388" s="54"/>
      <c r="BD388" s="54"/>
      <c r="BE388" s="106">
        <f t="shared" si="194"/>
        <v>1.149080830487037E-15</v>
      </c>
      <c r="BF388" s="106">
        <f t="shared" si="195"/>
        <v>1.2767564783189302E-16</v>
      </c>
      <c r="BG388" s="106">
        <f t="shared" si="196"/>
        <v>1.27675647831893E-15</v>
      </c>
      <c r="BH388" s="106">
        <f t="shared" si="197"/>
        <v>0</v>
      </c>
      <c r="BI388" s="106">
        <f t="shared" si="198"/>
        <v>0.25</v>
      </c>
      <c r="BJ388" s="106">
        <f t="shared" si="199"/>
        <v>0</v>
      </c>
      <c r="BK388" s="106">
        <f t="shared" si="200"/>
        <v>0</v>
      </c>
      <c r="BL388" s="106">
        <f t="shared" si="201"/>
        <v>0</v>
      </c>
      <c r="BM388" s="106">
        <f t="shared" si="202"/>
        <v>0.17</v>
      </c>
      <c r="BN388" s="106">
        <f t="shared" si="202"/>
        <v>0.02</v>
      </c>
      <c r="BO388" s="106">
        <f t="shared" si="203"/>
        <v>0.19</v>
      </c>
      <c r="BP388" s="106">
        <f t="shared" si="204"/>
        <v>0.42000000000000115</v>
      </c>
      <c r="BQ388" s="106">
        <f t="shared" si="205"/>
        <v>2.0000000000000129E-2</v>
      </c>
      <c r="BR388" s="106">
        <f t="shared" si="206"/>
        <v>0.44000000000000128</v>
      </c>
      <c r="BS388" s="14">
        <v>0</v>
      </c>
      <c r="BT388" s="14">
        <v>0</v>
      </c>
      <c r="BU388" s="14">
        <v>0</v>
      </c>
      <c r="BV388" s="14">
        <f t="shared" si="210"/>
        <v>0</v>
      </c>
      <c r="BW388" s="14">
        <v>0</v>
      </c>
      <c r="BX388" s="14">
        <v>0</v>
      </c>
      <c r="BY388" s="14">
        <v>0</v>
      </c>
      <c r="BZ388" s="14">
        <v>0</v>
      </c>
      <c r="CA388" s="14">
        <v>0</v>
      </c>
      <c r="CB388" s="14">
        <v>0</v>
      </c>
      <c r="CC388" s="54">
        <f t="shared" si="218"/>
        <v>0</v>
      </c>
      <c r="CD388" s="54">
        <f t="shared" si="219"/>
        <v>0</v>
      </c>
      <c r="CE388" s="54">
        <f t="shared" si="220"/>
        <v>0</v>
      </c>
      <c r="CF388" s="86"/>
      <c r="CG388" s="70" t="s">
        <v>33</v>
      </c>
    </row>
    <row r="389" spans="1:85" ht="31.5">
      <c r="A389" s="14">
        <v>5</v>
      </c>
      <c r="B389" s="79" t="s">
        <v>880</v>
      </c>
      <c r="C389" s="120" t="s">
        <v>796</v>
      </c>
      <c r="D389" s="2" t="s">
        <v>27</v>
      </c>
      <c r="E389" s="4" t="s">
        <v>62</v>
      </c>
      <c r="F389" s="4" t="s">
        <v>329</v>
      </c>
      <c r="G389" s="4" t="s">
        <v>329</v>
      </c>
      <c r="H389" s="15">
        <v>2.5</v>
      </c>
      <c r="I389" s="54">
        <v>10</v>
      </c>
      <c r="J389" s="54">
        <v>0</v>
      </c>
      <c r="K389" s="29">
        <f t="shared" si="213"/>
        <v>10</v>
      </c>
      <c r="L389" s="68" t="s">
        <v>30</v>
      </c>
      <c r="M389" s="15" t="s">
        <v>64</v>
      </c>
      <c r="N389" s="54" t="e">
        <f>IF(#REF!=0,"2018-19","2019-20")</f>
        <v>#REF!</v>
      </c>
      <c r="O389" s="54">
        <v>9.14</v>
      </c>
      <c r="P389" s="54">
        <v>0</v>
      </c>
      <c r="Q389" s="29">
        <f t="shared" si="211"/>
        <v>9.14</v>
      </c>
      <c r="R389" s="29">
        <f t="shared" si="221"/>
        <v>0.85999999999999943</v>
      </c>
      <c r="S389" s="29">
        <f t="shared" si="221"/>
        <v>0</v>
      </c>
      <c r="T389" s="29">
        <f t="shared" si="212"/>
        <v>0.85999999999999943</v>
      </c>
      <c r="U389" s="56">
        <v>0</v>
      </c>
      <c r="V389" s="54">
        <v>0</v>
      </c>
      <c r="W389" s="106">
        <v>0</v>
      </c>
      <c r="X389" s="54">
        <f t="shared" si="207"/>
        <v>0</v>
      </c>
      <c r="Y389" s="54">
        <v>0</v>
      </c>
      <c r="Z389" s="106">
        <v>0</v>
      </c>
      <c r="AA389" s="54">
        <f t="shared" si="208"/>
        <v>0</v>
      </c>
      <c r="AB389" s="14">
        <v>0</v>
      </c>
      <c r="AC389" s="14">
        <v>0</v>
      </c>
      <c r="AD389" s="14">
        <v>0</v>
      </c>
      <c r="AE389" s="14">
        <v>0.77</v>
      </c>
      <c r="AF389" s="14">
        <v>0.09</v>
      </c>
      <c r="AG389" s="14"/>
      <c r="AH389" s="54">
        <v>0</v>
      </c>
      <c r="AI389" s="54">
        <v>0</v>
      </c>
      <c r="AJ389" s="54">
        <f t="shared" si="230"/>
        <v>0</v>
      </c>
      <c r="AK389" s="54">
        <f t="shared" si="214"/>
        <v>0.77</v>
      </c>
      <c r="AL389" s="54">
        <f t="shared" si="215"/>
        <v>0.09</v>
      </c>
      <c r="AM389" s="54">
        <f t="shared" si="216"/>
        <v>0.86</v>
      </c>
      <c r="AN389" s="54"/>
      <c r="AO389" s="54"/>
      <c r="AP389" s="54">
        <f t="shared" si="217"/>
        <v>0</v>
      </c>
      <c r="AQ389" s="54"/>
      <c r="AR389" s="54"/>
      <c r="AS389" s="54"/>
      <c r="AT389" s="54"/>
      <c r="AU389" s="101"/>
      <c r="AV389" s="101"/>
      <c r="AW389" s="54"/>
      <c r="AX389" s="54"/>
      <c r="AY389" s="54">
        <f t="shared" si="209"/>
        <v>0</v>
      </c>
      <c r="AZ389" s="54"/>
      <c r="BA389" s="54"/>
      <c r="BB389" s="54"/>
      <c r="BC389" s="54"/>
      <c r="BD389" s="54"/>
      <c r="BE389" s="106">
        <f t="shared" si="194"/>
        <v>0</v>
      </c>
      <c r="BF389" s="106">
        <f t="shared" si="195"/>
        <v>0</v>
      </c>
      <c r="BG389" s="106">
        <f t="shared" si="196"/>
        <v>0</v>
      </c>
      <c r="BH389" s="106">
        <f t="shared" si="197"/>
        <v>0</v>
      </c>
      <c r="BI389" s="106">
        <f t="shared" si="198"/>
        <v>0</v>
      </c>
      <c r="BJ389" s="106">
        <f t="shared" si="199"/>
        <v>0</v>
      </c>
      <c r="BK389" s="106">
        <f t="shared" si="200"/>
        <v>0</v>
      </c>
      <c r="BL389" s="106">
        <f t="shared" si="201"/>
        <v>0</v>
      </c>
      <c r="BM389" s="106">
        <f t="shared" si="202"/>
        <v>0.77</v>
      </c>
      <c r="BN389" s="106">
        <f t="shared" si="202"/>
        <v>0.09</v>
      </c>
      <c r="BO389" s="106">
        <f t="shared" si="203"/>
        <v>0.86</v>
      </c>
      <c r="BP389" s="106">
        <f t="shared" si="204"/>
        <v>0.77</v>
      </c>
      <c r="BQ389" s="106">
        <f t="shared" si="205"/>
        <v>0.09</v>
      </c>
      <c r="BR389" s="106">
        <f t="shared" si="206"/>
        <v>0.86</v>
      </c>
      <c r="BS389" s="14">
        <v>0</v>
      </c>
      <c r="BT389" s="14">
        <v>0</v>
      </c>
      <c r="BU389" s="14">
        <v>0</v>
      </c>
      <c r="BV389" s="14">
        <f t="shared" si="210"/>
        <v>0</v>
      </c>
      <c r="BW389" s="14">
        <v>0</v>
      </c>
      <c r="BX389" s="14">
        <v>0</v>
      </c>
      <c r="BY389" s="14">
        <v>0</v>
      </c>
      <c r="BZ389" s="14">
        <v>0.26</v>
      </c>
      <c r="CA389" s="14">
        <v>0</v>
      </c>
      <c r="CB389" s="14">
        <v>0</v>
      </c>
      <c r="CC389" s="54">
        <f t="shared" si="218"/>
        <v>0.26</v>
      </c>
      <c r="CD389" s="54">
        <f t="shared" si="219"/>
        <v>0</v>
      </c>
      <c r="CE389" s="54">
        <f t="shared" si="220"/>
        <v>0.26</v>
      </c>
      <c r="CF389" s="86"/>
      <c r="CG389" s="70"/>
    </row>
    <row r="390" spans="1:85" ht="47.25">
      <c r="A390" s="14">
        <v>5</v>
      </c>
      <c r="B390" s="27" t="s">
        <v>410</v>
      </c>
      <c r="C390" s="120" t="s">
        <v>796</v>
      </c>
      <c r="D390" s="2" t="s">
        <v>27</v>
      </c>
      <c r="E390" s="4" t="s">
        <v>62</v>
      </c>
      <c r="F390" s="4" t="s">
        <v>329</v>
      </c>
      <c r="G390" s="4" t="s">
        <v>368</v>
      </c>
      <c r="H390" s="29">
        <v>3</v>
      </c>
      <c r="I390" s="29">
        <v>7.07</v>
      </c>
      <c r="J390" s="29">
        <v>0</v>
      </c>
      <c r="K390" s="29">
        <f t="shared" si="213"/>
        <v>7.07</v>
      </c>
      <c r="L390" s="40" t="s">
        <v>30</v>
      </c>
      <c r="M390" s="40" t="s">
        <v>64</v>
      </c>
      <c r="N390" s="48" t="e">
        <f>IF(#REF!=0,"2018-19","2019-20")</f>
        <v>#REF!</v>
      </c>
      <c r="O390" s="29">
        <v>2.8899999999999997</v>
      </c>
      <c r="P390" s="29">
        <v>0</v>
      </c>
      <c r="Q390" s="29">
        <f t="shared" si="211"/>
        <v>2.8899999999999997</v>
      </c>
      <c r="R390" s="29">
        <f t="shared" si="221"/>
        <v>4.1800000000000006</v>
      </c>
      <c r="S390" s="29">
        <f t="shared" si="221"/>
        <v>0</v>
      </c>
      <c r="T390" s="29">
        <f t="shared" si="212"/>
        <v>4.1800000000000006</v>
      </c>
      <c r="U390" s="29">
        <v>0</v>
      </c>
      <c r="V390" s="29">
        <v>0</v>
      </c>
      <c r="W390" s="105">
        <v>0</v>
      </c>
      <c r="X390" s="54">
        <f t="shared" si="207"/>
        <v>0</v>
      </c>
      <c r="Y390" s="29">
        <v>0</v>
      </c>
      <c r="Z390" s="105">
        <v>0</v>
      </c>
      <c r="AA390" s="54">
        <f t="shared" si="208"/>
        <v>0</v>
      </c>
      <c r="AB390" s="54"/>
      <c r="AC390" s="54"/>
      <c r="AD390" s="54"/>
      <c r="AE390" s="54"/>
      <c r="AF390" s="54"/>
      <c r="AG390" s="54"/>
      <c r="AH390" s="54">
        <v>0</v>
      </c>
      <c r="AI390" s="54">
        <v>0</v>
      </c>
      <c r="AJ390" s="54">
        <f t="shared" si="230"/>
        <v>0</v>
      </c>
      <c r="AK390" s="54">
        <f t="shared" si="214"/>
        <v>0</v>
      </c>
      <c r="AL390" s="54">
        <f t="shared" si="215"/>
        <v>0</v>
      </c>
      <c r="AM390" s="54">
        <f t="shared" si="216"/>
        <v>0</v>
      </c>
      <c r="AN390" s="54"/>
      <c r="AO390" s="54"/>
      <c r="AP390" s="54">
        <f t="shared" si="217"/>
        <v>0</v>
      </c>
      <c r="AQ390" s="54"/>
      <c r="AR390" s="54"/>
      <c r="AS390" s="54"/>
      <c r="AT390" s="54"/>
      <c r="AU390" s="101"/>
      <c r="AV390" s="101"/>
      <c r="AW390" s="54"/>
      <c r="AX390" s="54"/>
      <c r="AY390" s="54">
        <f t="shared" si="209"/>
        <v>0</v>
      </c>
      <c r="AZ390" s="54"/>
      <c r="BA390" s="54"/>
      <c r="BB390" s="54"/>
      <c r="BC390" s="54"/>
      <c r="BD390" s="54"/>
      <c r="BE390" s="106">
        <f t="shared" si="194"/>
        <v>0</v>
      </c>
      <c r="BF390" s="106">
        <f t="shared" si="195"/>
        <v>0</v>
      </c>
      <c r="BG390" s="106">
        <f t="shared" si="196"/>
        <v>0</v>
      </c>
      <c r="BH390" s="106">
        <f t="shared" si="197"/>
        <v>0</v>
      </c>
      <c r="BI390" s="106">
        <f t="shared" si="198"/>
        <v>0</v>
      </c>
      <c r="BJ390" s="106">
        <f t="shared" si="199"/>
        <v>0</v>
      </c>
      <c r="BK390" s="106">
        <f t="shared" si="200"/>
        <v>0</v>
      </c>
      <c r="BL390" s="106">
        <f t="shared" si="201"/>
        <v>0</v>
      </c>
      <c r="BM390" s="106">
        <f t="shared" si="202"/>
        <v>0</v>
      </c>
      <c r="BN390" s="106">
        <f t="shared" si="202"/>
        <v>0</v>
      </c>
      <c r="BO390" s="106">
        <f t="shared" si="203"/>
        <v>0</v>
      </c>
      <c r="BP390" s="106">
        <f t="shared" si="204"/>
        <v>0</v>
      </c>
      <c r="BQ390" s="106">
        <f t="shared" si="205"/>
        <v>0</v>
      </c>
      <c r="BR390" s="106">
        <f t="shared" si="206"/>
        <v>0</v>
      </c>
      <c r="BS390" s="54">
        <v>0</v>
      </c>
      <c r="BT390" s="54">
        <v>0</v>
      </c>
      <c r="BU390" s="54">
        <v>0</v>
      </c>
      <c r="BV390" s="54">
        <f t="shared" si="210"/>
        <v>0</v>
      </c>
      <c r="BW390" s="54"/>
      <c r="BX390" s="54"/>
      <c r="BY390" s="54"/>
      <c r="BZ390" s="54"/>
      <c r="CA390" s="54"/>
      <c r="CB390" s="54"/>
      <c r="CC390" s="54">
        <f t="shared" si="218"/>
        <v>0</v>
      </c>
      <c r="CD390" s="54">
        <f t="shared" si="219"/>
        <v>0</v>
      </c>
      <c r="CE390" s="54">
        <f t="shared" si="220"/>
        <v>0</v>
      </c>
      <c r="CF390" s="44" t="s">
        <v>71</v>
      </c>
      <c r="CG390" s="63" t="s">
        <v>40</v>
      </c>
    </row>
    <row r="391" spans="1:85" ht="31.5">
      <c r="A391" s="14">
        <v>6</v>
      </c>
      <c r="B391" s="27" t="s">
        <v>411</v>
      </c>
      <c r="C391" s="120" t="s">
        <v>796</v>
      </c>
      <c r="D391" s="2" t="s">
        <v>27</v>
      </c>
      <c r="E391" s="4" t="s">
        <v>62</v>
      </c>
      <c r="F391" s="4" t="s">
        <v>329</v>
      </c>
      <c r="G391" s="1" t="s">
        <v>379</v>
      </c>
      <c r="H391" s="29">
        <v>2.5</v>
      </c>
      <c r="I391" s="29">
        <v>10.84</v>
      </c>
      <c r="J391" s="29">
        <v>0</v>
      </c>
      <c r="K391" s="29">
        <f t="shared" si="213"/>
        <v>10.84</v>
      </c>
      <c r="L391" s="40" t="s">
        <v>30</v>
      </c>
      <c r="M391" s="40" t="s">
        <v>64</v>
      </c>
      <c r="N391" s="48" t="e">
        <f>IF(#REF!=0,"2018-19","2019-20")</f>
        <v>#REF!</v>
      </c>
      <c r="O391" s="29">
        <v>6.0220000000000002</v>
      </c>
      <c r="P391" s="29">
        <v>0</v>
      </c>
      <c r="Q391" s="29">
        <f t="shared" si="211"/>
        <v>6.0220000000000002</v>
      </c>
      <c r="R391" s="29">
        <f t="shared" si="221"/>
        <v>4.8179999999999996</v>
      </c>
      <c r="S391" s="29">
        <f t="shared" si="221"/>
        <v>0</v>
      </c>
      <c r="T391" s="29">
        <f t="shared" si="212"/>
        <v>4.8179999999999996</v>
      </c>
      <c r="U391" s="29">
        <v>0</v>
      </c>
      <c r="V391" s="29">
        <v>0.9</v>
      </c>
      <c r="W391" s="105">
        <v>0.1</v>
      </c>
      <c r="X391" s="54">
        <f t="shared" si="207"/>
        <v>1</v>
      </c>
      <c r="Y391" s="29">
        <v>0.9</v>
      </c>
      <c r="Z391" s="105">
        <v>0.1</v>
      </c>
      <c r="AA391" s="54">
        <f t="shared" si="208"/>
        <v>1</v>
      </c>
      <c r="AB391" s="54">
        <v>0</v>
      </c>
      <c r="AC391" s="54">
        <v>0</v>
      </c>
      <c r="AD391" s="54">
        <v>0</v>
      </c>
      <c r="AE391" s="54">
        <v>2.5499999999999998</v>
      </c>
      <c r="AF391" s="54">
        <v>0</v>
      </c>
      <c r="AG391" s="54"/>
      <c r="AH391" s="54">
        <v>0</v>
      </c>
      <c r="AI391" s="54">
        <v>0</v>
      </c>
      <c r="AJ391" s="54">
        <f t="shared" si="230"/>
        <v>0</v>
      </c>
      <c r="AK391" s="54">
        <f t="shared" si="214"/>
        <v>3.4499999999999997</v>
      </c>
      <c r="AL391" s="54">
        <f t="shared" si="215"/>
        <v>0.1</v>
      </c>
      <c r="AM391" s="54">
        <f t="shared" si="216"/>
        <v>3.55</v>
      </c>
      <c r="AN391" s="54"/>
      <c r="AO391" s="54"/>
      <c r="AP391" s="54">
        <f t="shared" si="217"/>
        <v>0</v>
      </c>
      <c r="AQ391" s="54"/>
      <c r="AR391" s="54"/>
      <c r="AS391" s="54"/>
      <c r="AT391" s="54"/>
      <c r="AU391" s="101"/>
      <c r="AV391" s="101"/>
      <c r="AW391" s="54">
        <v>1.01</v>
      </c>
      <c r="AX391" s="54">
        <v>0.11</v>
      </c>
      <c r="AY391" s="54">
        <f t="shared" si="209"/>
        <v>1.1200000000000001</v>
      </c>
      <c r="AZ391" s="54">
        <v>0</v>
      </c>
      <c r="BA391" s="54">
        <v>0</v>
      </c>
      <c r="BB391" s="54">
        <v>0</v>
      </c>
      <c r="BC391" s="54">
        <v>0</v>
      </c>
      <c r="BD391" s="54">
        <v>0</v>
      </c>
      <c r="BE391" s="106">
        <f t="shared" si="194"/>
        <v>1.9100000000000001</v>
      </c>
      <c r="BF391" s="106">
        <f t="shared" si="195"/>
        <v>0.21000000000000002</v>
      </c>
      <c r="BG391" s="106">
        <f t="shared" si="196"/>
        <v>2.12</v>
      </c>
      <c r="BH391" s="106">
        <f t="shared" si="197"/>
        <v>0</v>
      </c>
      <c r="BI391" s="106">
        <f t="shared" si="198"/>
        <v>0</v>
      </c>
      <c r="BJ391" s="106">
        <f t="shared" si="199"/>
        <v>0</v>
      </c>
      <c r="BK391" s="106">
        <f t="shared" si="200"/>
        <v>0</v>
      </c>
      <c r="BL391" s="106">
        <f t="shared" si="201"/>
        <v>0</v>
      </c>
      <c r="BM391" s="106">
        <f t="shared" si="202"/>
        <v>2.5499999999999998</v>
      </c>
      <c r="BN391" s="106">
        <f t="shared" si="202"/>
        <v>0</v>
      </c>
      <c r="BO391" s="106">
        <f t="shared" si="203"/>
        <v>2.5499999999999998</v>
      </c>
      <c r="BP391" s="106">
        <f t="shared" si="204"/>
        <v>4.46</v>
      </c>
      <c r="BQ391" s="106">
        <f t="shared" si="205"/>
        <v>0.21000000000000002</v>
      </c>
      <c r="BR391" s="106">
        <f t="shared" si="206"/>
        <v>4.67</v>
      </c>
      <c r="BS391" s="54">
        <v>0</v>
      </c>
      <c r="BT391" s="54">
        <v>0.9</v>
      </c>
      <c r="BU391" s="54">
        <v>0.1</v>
      </c>
      <c r="BV391" s="54">
        <f t="shared" si="210"/>
        <v>1</v>
      </c>
      <c r="BW391" s="54">
        <v>0</v>
      </c>
      <c r="BX391" s="54">
        <v>0</v>
      </c>
      <c r="BY391" s="54">
        <v>0</v>
      </c>
      <c r="BZ391" s="54">
        <v>2.5499999999999998</v>
      </c>
      <c r="CA391" s="54">
        <v>0</v>
      </c>
      <c r="CB391" s="54">
        <v>0</v>
      </c>
      <c r="CC391" s="54">
        <f t="shared" si="218"/>
        <v>3.4499999999999997</v>
      </c>
      <c r="CD391" s="54">
        <f t="shared" si="219"/>
        <v>0.1</v>
      </c>
      <c r="CE391" s="54">
        <f t="shared" si="220"/>
        <v>3.55</v>
      </c>
      <c r="CF391" s="44" t="s">
        <v>71</v>
      </c>
      <c r="CG391" s="63" t="s">
        <v>33</v>
      </c>
    </row>
    <row r="392" spans="1:85" ht="31.5">
      <c r="A392" s="14">
        <v>7</v>
      </c>
      <c r="B392" s="27" t="s">
        <v>412</v>
      </c>
      <c r="C392" s="120" t="s">
        <v>796</v>
      </c>
      <c r="D392" s="2" t="s">
        <v>27</v>
      </c>
      <c r="E392" s="4" t="s">
        <v>62</v>
      </c>
      <c r="F392" s="4" t="s">
        <v>329</v>
      </c>
      <c r="G392" s="4" t="s">
        <v>382</v>
      </c>
      <c r="H392" s="29">
        <v>2.5</v>
      </c>
      <c r="I392" s="29">
        <v>8.1</v>
      </c>
      <c r="J392" s="29">
        <v>0</v>
      </c>
      <c r="K392" s="29">
        <f t="shared" si="213"/>
        <v>8.1</v>
      </c>
      <c r="L392" s="40" t="s">
        <v>30</v>
      </c>
      <c r="M392" s="40" t="s">
        <v>64</v>
      </c>
      <c r="N392" s="48" t="e">
        <f>IF(#REF!=0,"2018-19","2019-20")</f>
        <v>#REF!</v>
      </c>
      <c r="O392" s="29">
        <v>3.88</v>
      </c>
      <c r="P392" s="29">
        <v>0</v>
      </c>
      <c r="Q392" s="29">
        <f t="shared" si="211"/>
        <v>3.88</v>
      </c>
      <c r="R392" s="29">
        <f t="shared" si="221"/>
        <v>4.22</v>
      </c>
      <c r="S392" s="29">
        <f t="shared" si="221"/>
        <v>0</v>
      </c>
      <c r="T392" s="29">
        <f t="shared" si="212"/>
        <v>4.22</v>
      </c>
      <c r="U392" s="29">
        <v>0</v>
      </c>
      <c r="V392" s="29">
        <v>0</v>
      </c>
      <c r="W392" s="105">
        <v>0</v>
      </c>
      <c r="X392" s="54">
        <f t="shared" si="207"/>
        <v>0</v>
      </c>
      <c r="Y392" s="29">
        <v>0</v>
      </c>
      <c r="Z392" s="105">
        <v>0</v>
      </c>
      <c r="AA392" s="54">
        <f t="shared" si="208"/>
        <v>0</v>
      </c>
      <c r="AB392" s="54"/>
      <c r="AC392" s="54"/>
      <c r="AD392" s="54"/>
      <c r="AE392" s="54"/>
      <c r="AF392" s="54"/>
      <c r="AG392" s="54"/>
      <c r="AH392" s="54">
        <v>0</v>
      </c>
      <c r="AI392" s="54">
        <v>0</v>
      </c>
      <c r="AJ392" s="54">
        <f t="shared" si="230"/>
        <v>0</v>
      </c>
      <c r="AK392" s="54">
        <f t="shared" si="214"/>
        <v>0</v>
      </c>
      <c r="AL392" s="54">
        <f t="shared" si="215"/>
        <v>0</v>
      </c>
      <c r="AM392" s="54">
        <f t="shared" si="216"/>
        <v>0</v>
      </c>
      <c r="AN392" s="54"/>
      <c r="AO392" s="54"/>
      <c r="AP392" s="54">
        <f t="shared" si="217"/>
        <v>0</v>
      </c>
      <c r="AQ392" s="54"/>
      <c r="AR392" s="54"/>
      <c r="AS392" s="54"/>
      <c r="AT392" s="54"/>
      <c r="AU392" s="101"/>
      <c r="AV392" s="101"/>
      <c r="AW392" s="54"/>
      <c r="AX392" s="54"/>
      <c r="AY392" s="54">
        <f t="shared" si="209"/>
        <v>0</v>
      </c>
      <c r="AZ392" s="54"/>
      <c r="BA392" s="54"/>
      <c r="BB392" s="54"/>
      <c r="BC392" s="54"/>
      <c r="BD392" s="54"/>
      <c r="BE392" s="106">
        <f t="shared" si="194"/>
        <v>0</v>
      </c>
      <c r="BF392" s="106">
        <f t="shared" si="195"/>
        <v>0</v>
      </c>
      <c r="BG392" s="106">
        <f t="shared" si="196"/>
        <v>0</v>
      </c>
      <c r="BH392" s="106">
        <f t="shared" si="197"/>
        <v>0</v>
      </c>
      <c r="BI392" s="106">
        <f t="shared" si="198"/>
        <v>0</v>
      </c>
      <c r="BJ392" s="106">
        <f t="shared" si="199"/>
        <v>0</v>
      </c>
      <c r="BK392" s="106">
        <f t="shared" si="200"/>
        <v>0</v>
      </c>
      <c r="BL392" s="106">
        <f t="shared" si="201"/>
        <v>0</v>
      </c>
      <c r="BM392" s="106">
        <f t="shared" si="202"/>
        <v>0</v>
      </c>
      <c r="BN392" s="106">
        <f t="shared" si="202"/>
        <v>0</v>
      </c>
      <c r="BO392" s="106">
        <f t="shared" si="203"/>
        <v>0</v>
      </c>
      <c r="BP392" s="106">
        <f t="shared" si="204"/>
        <v>0</v>
      </c>
      <c r="BQ392" s="106">
        <f t="shared" si="205"/>
        <v>0</v>
      </c>
      <c r="BR392" s="106">
        <f t="shared" si="206"/>
        <v>0</v>
      </c>
      <c r="BS392" s="54">
        <v>0</v>
      </c>
      <c r="BT392" s="54">
        <v>0</v>
      </c>
      <c r="BU392" s="54">
        <v>0</v>
      </c>
      <c r="BV392" s="54">
        <f t="shared" si="210"/>
        <v>0</v>
      </c>
      <c r="BW392" s="54"/>
      <c r="BX392" s="54"/>
      <c r="BY392" s="54"/>
      <c r="BZ392" s="54"/>
      <c r="CA392" s="54"/>
      <c r="CB392" s="54"/>
      <c r="CC392" s="54">
        <f t="shared" si="218"/>
        <v>0</v>
      </c>
      <c r="CD392" s="54">
        <f t="shared" si="219"/>
        <v>0</v>
      </c>
      <c r="CE392" s="54">
        <f t="shared" si="220"/>
        <v>0</v>
      </c>
      <c r="CF392" s="45"/>
      <c r="CG392" s="63" t="s">
        <v>397</v>
      </c>
    </row>
    <row r="393" spans="1:85" ht="47.25">
      <c r="A393" s="14">
        <v>11</v>
      </c>
      <c r="B393" s="27" t="s">
        <v>413</v>
      </c>
      <c r="C393" s="120" t="s">
        <v>796</v>
      </c>
      <c r="D393" s="2" t="s">
        <v>27</v>
      </c>
      <c r="E393" s="4" t="s">
        <v>332</v>
      </c>
      <c r="F393" s="4" t="s">
        <v>329</v>
      </c>
      <c r="G393" s="4" t="s">
        <v>330</v>
      </c>
      <c r="H393" s="29">
        <v>1.5</v>
      </c>
      <c r="I393" s="29">
        <v>5</v>
      </c>
      <c r="J393" s="29">
        <v>10</v>
      </c>
      <c r="K393" s="29">
        <f t="shared" si="213"/>
        <v>15</v>
      </c>
      <c r="L393" s="42"/>
      <c r="M393" s="40"/>
      <c r="N393" s="48" t="e">
        <f>IF(#REF!=0,"2018-19","2019-20")</f>
        <v>#REF!</v>
      </c>
      <c r="O393" s="29">
        <v>0</v>
      </c>
      <c r="P393" s="29">
        <v>0</v>
      </c>
      <c r="Q393" s="29">
        <f t="shared" si="211"/>
        <v>0</v>
      </c>
      <c r="R393" s="29">
        <f t="shared" si="221"/>
        <v>5</v>
      </c>
      <c r="S393" s="29">
        <f t="shared" si="221"/>
        <v>10</v>
      </c>
      <c r="T393" s="29">
        <f t="shared" si="212"/>
        <v>15</v>
      </c>
      <c r="U393" s="29">
        <v>10</v>
      </c>
      <c r="V393" s="29">
        <v>2.7</v>
      </c>
      <c r="W393" s="105">
        <v>0.30000000000000004</v>
      </c>
      <c r="X393" s="54">
        <f t="shared" si="207"/>
        <v>3</v>
      </c>
      <c r="Y393" s="29">
        <v>2.7</v>
      </c>
      <c r="Z393" s="105">
        <v>0.30000000000000004</v>
      </c>
      <c r="AA393" s="54">
        <f t="shared" si="208"/>
        <v>3</v>
      </c>
      <c r="AB393" s="54">
        <v>0</v>
      </c>
      <c r="AC393" s="54">
        <v>0</v>
      </c>
      <c r="AD393" s="54">
        <v>0</v>
      </c>
      <c r="AE393" s="54">
        <v>0</v>
      </c>
      <c r="AF393" s="54">
        <v>0</v>
      </c>
      <c r="AG393" s="54"/>
      <c r="AH393" s="54">
        <v>0</v>
      </c>
      <c r="AI393" s="54">
        <v>0</v>
      </c>
      <c r="AJ393" s="54">
        <f t="shared" si="230"/>
        <v>0</v>
      </c>
      <c r="AK393" s="54">
        <f t="shared" si="214"/>
        <v>2.7</v>
      </c>
      <c r="AL393" s="54">
        <f t="shared" si="215"/>
        <v>0.30000000000000004</v>
      </c>
      <c r="AM393" s="54">
        <f t="shared" si="216"/>
        <v>3</v>
      </c>
      <c r="AN393" s="54">
        <v>0</v>
      </c>
      <c r="AO393" s="54">
        <v>0</v>
      </c>
      <c r="AP393" s="54">
        <f t="shared" si="217"/>
        <v>0</v>
      </c>
      <c r="AQ393" s="54">
        <v>0</v>
      </c>
      <c r="AR393" s="54">
        <v>0</v>
      </c>
      <c r="AS393" s="54">
        <v>0</v>
      </c>
      <c r="AT393" s="54">
        <v>0</v>
      </c>
      <c r="AU393" s="101">
        <v>0</v>
      </c>
      <c r="AV393" s="101"/>
      <c r="AW393" s="54">
        <v>0</v>
      </c>
      <c r="AX393" s="54">
        <v>0</v>
      </c>
      <c r="AY393" s="54">
        <f t="shared" si="209"/>
        <v>0</v>
      </c>
      <c r="AZ393" s="54"/>
      <c r="BA393" s="54"/>
      <c r="BB393" s="54"/>
      <c r="BC393" s="54"/>
      <c r="BD393" s="54"/>
      <c r="BE393" s="106">
        <f t="shared" ref="BE393:BE456" si="231">Y393+AI393-AN393+AW393</f>
        <v>2.7</v>
      </c>
      <c r="BF393" s="106">
        <f t="shared" ref="BF393:BF456" si="232">Z393-AO393+AX393</f>
        <v>0.30000000000000004</v>
      </c>
      <c r="BG393" s="106">
        <f t="shared" ref="BG393:BG456" si="233">BE393+BF393</f>
        <v>3</v>
      </c>
      <c r="BH393" s="106">
        <f t="shared" ref="BH393:BH456" si="234">AG393</f>
        <v>0</v>
      </c>
      <c r="BI393" s="106">
        <f t="shared" ref="BI393:BI456" si="235">AB393-AQ393+AZ393</f>
        <v>0</v>
      </c>
      <c r="BJ393" s="106">
        <f t="shared" ref="BJ393:BJ456" si="236">AC393+AH393-AR393+BA393</f>
        <v>0</v>
      </c>
      <c r="BK393" s="106">
        <f t="shared" ref="BK393:BK456" si="237">AD393-AS393+BB393</f>
        <v>0</v>
      </c>
      <c r="BL393" s="106">
        <f t="shared" ref="BL393:BL456" si="238">BJ393+BK393</f>
        <v>0</v>
      </c>
      <c r="BM393" s="106">
        <f t="shared" ref="BM393:BN456" si="239">AE393-AT393+BC393</f>
        <v>0</v>
      </c>
      <c r="BN393" s="106">
        <f t="shared" si="239"/>
        <v>0</v>
      </c>
      <c r="BO393" s="106">
        <f t="shared" ref="BO393:BO456" si="240">BM393+BN393</f>
        <v>0</v>
      </c>
      <c r="BP393" s="106">
        <f t="shared" ref="BP393:BP456" si="241">BE393+BH393+BI393+BJ393+BM393</f>
        <v>2.7</v>
      </c>
      <c r="BQ393" s="106">
        <f t="shared" ref="BQ393:BQ456" si="242">BF393+BK393+BN393</f>
        <v>0.30000000000000004</v>
      </c>
      <c r="BR393" s="106">
        <f t="shared" ref="BR393:BR456" si="243">BP393+BQ393</f>
        <v>3</v>
      </c>
      <c r="BS393" s="54">
        <v>0</v>
      </c>
      <c r="BT393" s="54">
        <v>0</v>
      </c>
      <c r="BU393" s="54">
        <v>0</v>
      </c>
      <c r="BV393" s="54">
        <f t="shared" si="210"/>
        <v>0</v>
      </c>
      <c r="BW393" s="54">
        <v>0</v>
      </c>
      <c r="BX393" s="54">
        <v>0</v>
      </c>
      <c r="BY393" s="54">
        <v>0</v>
      </c>
      <c r="BZ393" s="54">
        <v>0</v>
      </c>
      <c r="CA393" s="54">
        <v>0</v>
      </c>
      <c r="CB393" s="54">
        <v>0</v>
      </c>
      <c r="CC393" s="54">
        <f t="shared" si="218"/>
        <v>0</v>
      </c>
      <c r="CD393" s="54">
        <f t="shared" si="219"/>
        <v>0</v>
      </c>
      <c r="CE393" s="54">
        <f t="shared" si="220"/>
        <v>0</v>
      </c>
      <c r="CF393" s="44" t="s">
        <v>71</v>
      </c>
      <c r="CG393" s="53"/>
    </row>
    <row r="394" spans="1:85" s="18" customFormat="1">
      <c r="A394" s="17"/>
      <c r="B394" s="28" t="s">
        <v>170</v>
      </c>
      <c r="C394" s="87"/>
      <c r="D394" s="2"/>
      <c r="E394" s="11"/>
      <c r="F394" s="4"/>
      <c r="G394" s="11"/>
      <c r="H394" s="32"/>
      <c r="I394" s="32">
        <f>SUM(I383:I393)</f>
        <v>176.98</v>
      </c>
      <c r="J394" s="32">
        <f t="shared" ref="J394:CE394" si="244">SUM(J383:J393)</f>
        <v>10</v>
      </c>
      <c r="K394" s="32">
        <f t="shared" si="244"/>
        <v>186.98</v>
      </c>
      <c r="L394" s="32">
        <f t="shared" si="244"/>
        <v>0</v>
      </c>
      <c r="M394" s="32">
        <f t="shared" si="244"/>
        <v>0</v>
      </c>
      <c r="N394" s="32" t="e">
        <f t="shared" si="244"/>
        <v>#REF!</v>
      </c>
      <c r="O394" s="32">
        <f t="shared" si="244"/>
        <v>86.031999999999996</v>
      </c>
      <c r="P394" s="32">
        <f t="shared" si="244"/>
        <v>0</v>
      </c>
      <c r="Q394" s="32">
        <f t="shared" si="244"/>
        <v>86.031999999999996</v>
      </c>
      <c r="R394" s="32">
        <f t="shared" si="244"/>
        <v>90.948000000000008</v>
      </c>
      <c r="S394" s="32">
        <f t="shared" si="244"/>
        <v>10</v>
      </c>
      <c r="T394" s="32">
        <f t="shared" si="244"/>
        <v>100.94800000000001</v>
      </c>
      <c r="U394" s="32">
        <f t="shared" si="244"/>
        <v>10</v>
      </c>
      <c r="V394" s="32">
        <f t="shared" si="244"/>
        <v>6.3000000000000016</v>
      </c>
      <c r="W394" s="107">
        <f t="shared" si="244"/>
        <v>0.70000000000000018</v>
      </c>
      <c r="X394" s="32">
        <f t="shared" si="244"/>
        <v>7.0000000000000018</v>
      </c>
      <c r="Y394" s="32">
        <f t="shared" si="244"/>
        <v>6.3000000000000016</v>
      </c>
      <c r="Z394" s="107">
        <f t="shared" si="244"/>
        <v>0.70000000000000018</v>
      </c>
      <c r="AA394" s="32">
        <f t="shared" si="244"/>
        <v>7.0000000000000018</v>
      </c>
      <c r="AB394" s="32">
        <f t="shared" si="244"/>
        <v>0.25</v>
      </c>
      <c r="AC394" s="32">
        <f t="shared" si="244"/>
        <v>0</v>
      </c>
      <c r="AD394" s="32">
        <f t="shared" si="244"/>
        <v>0</v>
      </c>
      <c r="AE394" s="32">
        <f t="shared" si="244"/>
        <v>6.07</v>
      </c>
      <c r="AF394" s="32">
        <f t="shared" si="244"/>
        <v>0.4</v>
      </c>
      <c r="AG394" s="32">
        <f t="shared" si="244"/>
        <v>0</v>
      </c>
      <c r="AH394" s="32">
        <f t="shared" si="244"/>
        <v>0</v>
      </c>
      <c r="AI394" s="32">
        <f t="shared" si="244"/>
        <v>0</v>
      </c>
      <c r="AJ394" s="32">
        <f t="shared" si="244"/>
        <v>0</v>
      </c>
      <c r="AK394" s="32">
        <f t="shared" si="244"/>
        <v>12.620000000000001</v>
      </c>
      <c r="AL394" s="32">
        <f t="shared" si="244"/>
        <v>1.1000000000000001</v>
      </c>
      <c r="AM394" s="32">
        <f t="shared" si="244"/>
        <v>13.720000000000002</v>
      </c>
      <c r="AN394" s="32">
        <f t="shared" si="244"/>
        <v>0</v>
      </c>
      <c r="AO394" s="32">
        <f t="shared" si="244"/>
        <v>0</v>
      </c>
      <c r="AP394" s="32">
        <f t="shared" si="244"/>
        <v>0</v>
      </c>
      <c r="AQ394" s="32">
        <f t="shared" si="244"/>
        <v>0</v>
      </c>
      <c r="AR394" s="32">
        <f t="shared" si="244"/>
        <v>0</v>
      </c>
      <c r="AS394" s="32">
        <f t="shared" si="244"/>
        <v>0</v>
      </c>
      <c r="AT394" s="32">
        <f t="shared" si="244"/>
        <v>0</v>
      </c>
      <c r="AU394" s="32">
        <f t="shared" si="244"/>
        <v>0</v>
      </c>
      <c r="AV394" s="32"/>
      <c r="AW394" s="32">
        <f t="shared" si="244"/>
        <v>7.2</v>
      </c>
      <c r="AX394" s="32">
        <f t="shared" si="244"/>
        <v>0.79999999999999993</v>
      </c>
      <c r="AY394" s="32">
        <f t="shared" si="244"/>
        <v>8</v>
      </c>
      <c r="AZ394" s="32">
        <f t="shared" si="244"/>
        <v>0</v>
      </c>
      <c r="BA394" s="32">
        <f t="shared" si="244"/>
        <v>0</v>
      </c>
      <c r="BB394" s="32">
        <f t="shared" si="244"/>
        <v>0</v>
      </c>
      <c r="BC394" s="32">
        <f t="shared" si="244"/>
        <v>0</v>
      </c>
      <c r="BD394" s="32">
        <f t="shared" si="244"/>
        <v>0</v>
      </c>
      <c r="BE394" s="106">
        <f t="shared" si="231"/>
        <v>13.500000000000002</v>
      </c>
      <c r="BF394" s="106">
        <f t="shared" si="232"/>
        <v>1.5</v>
      </c>
      <c r="BG394" s="106">
        <f t="shared" si="233"/>
        <v>15.000000000000002</v>
      </c>
      <c r="BH394" s="106">
        <f t="shared" si="234"/>
        <v>0</v>
      </c>
      <c r="BI394" s="106">
        <f t="shared" si="235"/>
        <v>0.25</v>
      </c>
      <c r="BJ394" s="106">
        <f t="shared" si="236"/>
        <v>0</v>
      </c>
      <c r="BK394" s="106">
        <f t="shared" si="237"/>
        <v>0</v>
      </c>
      <c r="BL394" s="106">
        <f t="shared" si="238"/>
        <v>0</v>
      </c>
      <c r="BM394" s="106">
        <f t="shared" si="239"/>
        <v>6.07</v>
      </c>
      <c r="BN394" s="106">
        <f t="shared" si="239"/>
        <v>0.4</v>
      </c>
      <c r="BO394" s="106">
        <f t="shared" si="240"/>
        <v>6.4700000000000006</v>
      </c>
      <c r="BP394" s="106">
        <f t="shared" si="241"/>
        <v>19.82</v>
      </c>
      <c r="BQ394" s="106">
        <f t="shared" si="242"/>
        <v>1.9</v>
      </c>
      <c r="BR394" s="106">
        <f t="shared" si="243"/>
        <v>21.72</v>
      </c>
      <c r="BS394" s="32">
        <f t="shared" si="244"/>
        <v>0</v>
      </c>
      <c r="BT394" s="32">
        <f t="shared" si="244"/>
        <v>3.6</v>
      </c>
      <c r="BU394" s="32">
        <f t="shared" si="244"/>
        <v>0.4</v>
      </c>
      <c r="BV394" s="32">
        <f t="shared" si="244"/>
        <v>4</v>
      </c>
      <c r="BW394" s="32">
        <f t="shared" si="244"/>
        <v>0</v>
      </c>
      <c r="BX394" s="32">
        <f t="shared" si="244"/>
        <v>0</v>
      </c>
      <c r="BY394" s="32">
        <f t="shared" si="244"/>
        <v>0</v>
      </c>
      <c r="BZ394" s="32">
        <f t="shared" si="244"/>
        <v>5.09</v>
      </c>
      <c r="CA394" s="32">
        <f t="shared" si="244"/>
        <v>0.21</v>
      </c>
      <c r="CB394" s="32">
        <f t="shared" si="244"/>
        <v>0</v>
      </c>
      <c r="CC394" s="32">
        <f t="shared" si="244"/>
        <v>8.69</v>
      </c>
      <c r="CD394" s="32">
        <f t="shared" si="244"/>
        <v>0.61</v>
      </c>
      <c r="CE394" s="32">
        <f t="shared" si="244"/>
        <v>9.3000000000000007</v>
      </c>
      <c r="CF394" s="46"/>
      <c r="CG394" s="64"/>
    </row>
    <row r="395" spans="1:85" s="18" customFormat="1">
      <c r="A395" s="17" t="s">
        <v>171</v>
      </c>
      <c r="B395" s="28" t="s">
        <v>172</v>
      </c>
      <c r="C395" s="87"/>
      <c r="D395" s="2"/>
      <c r="E395" s="11"/>
      <c r="F395" s="4"/>
      <c r="G395" s="11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107"/>
      <c r="X395" s="32"/>
      <c r="Y395" s="32"/>
      <c r="Z395" s="107"/>
      <c r="AA395" s="32"/>
      <c r="AB395" s="32"/>
      <c r="AC395" s="32"/>
      <c r="AD395" s="32"/>
      <c r="AE395" s="32"/>
      <c r="AF395" s="32"/>
      <c r="AG395" s="32"/>
      <c r="AH395" s="32"/>
      <c r="AI395" s="32"/>
      <c r="AJ395" s="32"/>
      <c r="AK395" s="32"/>
      <c r="AL395" s="32"/>
      <c r="AM395" s="32"/>
      <c r="AN395" s="32"/>
      <c r="AO395" s="32"/>
      <c r="AP395" s="32"/>
      <c r="AQ395" s="32"/>
      <c r="AR395" s="32"/>
      <c r="AS395" s="32"/>
      <c r="AT395" s="32"/>
      <c r="AU395" s="32"/>
      <c r="AV395" s="32"/>
      <c r="AW395" s="32"/>
      <c r="AX395" s="32"/>
      <c r="AY395" s="32"/>
      <c r="AZ395" s="32"/>
      <c r="BA395" s="32"/>
      <c r="BB395" s="32"/>
      <c r="BC395" s="32"/>
      <c r="BD395" s="32"/>
      <c r="BE395" s="106">
        <f t="shared" si="231"/>
        <v>0</v>
      </c>
      <c r="BF395" s="106">
        <f t="shared" si="232"/>
        <v>0</v>
      </c>
      <c r="BG395" s="106">
        <f t="shared" si="233"/>
        <v>0</v>
      </c>
      <c r="BH395" s="106">
        <f t="shared" si="234"/>
        <v>0</v>
      </c>
      <c r="BI395" s="106">
        <f t="shared" si="235"/>
        <v>0</v>
      </c>
      <c r="BJ395" s="106">
        <f t="shared" si="236"/>
        <v>0</v>
      </c>
      <c r="BK395" s="106">
        <f t="shared" si="237"/>
        <v>0</v>
      </c>
      <c r="BL395" s="106">
        <f t="shared" si="238"/>
        <v>0</v>
      </c>
      <c r="BM395" s="106">
        <f t="shared" si="239"/>
        <v>0</v>
      </c>
      <c r="BN395" s="106">
        <f t="shared" si="239"/>
        <v>0</v>
      </c>
      <c r="BO395" s="106">
        <f t="shared" si="240"/>
        <v>0</v>
      </c>
      <c r="BP395" s="106">
        <f t="shared" si="241"/>
        <v>0</v>
      </c>
      <c r="BQ395" s="106">
        <f t="shared" si="242"/>
        <v>0</v>
      </c>
      <c r="BR395" s="106">
        <f t="shared" si="243"/>
        <v>0</v>
      </c>
      <c r="BS395" s="32"/>
      <c r="BT395" s="32"/>
      <c r="BU395" s="32"/>
      <c r="BV395" s="32"/>
      <c r="BW395" s="32"/>
      <c r="BX395" s="32"/>
      <c r="BY395" s="32"/>
      <c r="BZ395" s="32"/>
      <c r="CA395" s="32"/>
      <c r="CB395" s="32"/>
      <c r="CC395" s="32"/>
      <c r="CD395" s="32"/>
      <c r="CE395" s="32"/>
      <c r="CF395" s="46"/>
      <c r="CG395" s="64"/>
    </row>
    <row r="396" spans="1:85" ht="31.5">
      <c r="A396" s="14">
        <v>1</v>
      </c>
      <c r="B396" s="27" t="s">
        <v>414</v>
      </c>
      <c r="C396" s="120" t="s">
        <v>797</v>
      </c>
      <c r="D396" s="2" t="s">
        <v>27</v>
      </c>
      <c r="E396" s="4" t="s">
        <v>62</v>
      </c>
      <c r="F396" s="4" t="s">
        <v>329</v>
      </c>
      <c r="G396" s="4" t="s">
        <v>345</v>
      </c>
      <c r="H396" s="29">
        <v>2.5</v>
      </c>
      <c r="I396" s="29">
        <v>17.8</v>
      </c>
      <c r="J396" s="29">
        <v>0</v>
      </c>
      <c r="K396" s="29">
        <f t="shared" si="213"/>
        <v>17.8</v>
      </c>
      <c r="L396" s="40" t="s">
        <v>30</v>
      </c>
      <c r="M396" s="40" t="s">
        <v>48</v>
      </c>
      <c r="N396" s="48" t="e">
        <f>IF(#REF!=0,"2018-19","2019-20")</f>
        <v>#REF!</v>
      </c>
      <c r="O396" s="29">
        <v>3.79</v>
      </c>
      <c r="P396" s="29">
        <v>0</v>
      </c>
      <c r="Q396" s="29">
        <f t="shared" si="211"/>
        <v>3.79</v>
      </c>
      <c r="R396" s="29">
        <f t="shared" si="221"/>
        <v>14.010000000000002</v>
      </c>
      <c r="S396" s="29">
        <f t="shared" si="221"/>
        <v>0</v>
      </c>
      <c r="T396" s="29">
        <f t="shared" si="212"/>
        <v>14.010000000000002</v>
      </c>
      <c r="U396" s="29">
        <v>0</v>
      </c>
      <c r="V396" s="29">
        <v>3.63</v>
      </c>
      <c r="W396" s="105">
        <v>0.4</v>
      </c>
      <c r="X396" s="54">
        <f t="shared" ref="X396:X459" si="245">V396+W396</f>
        <v>4.03</v>
      </c>
      <c r="Y396" s="29">
        <v>3.63</v>
      </c>
      <c r="Z396" s="105">
        <v>7.9000000000000015E-2</v>
      </c>
      <c r="AA396" s="54">
        <f t="shared" ref="AA396:AA459" si="246">Y396+Z396</f>
        <v>3.7090000000000001</v>
      </c>
      <c r="AB396" s="54">
        <v>0</v>
      </c>
      <c r="AC396" s="54">
        <v>0</v>
      </c>
      <c r="AD396" s="54">
        <v>0</v>
      </c>
      <c r="AE396" s="54">
        <v>5.46</v>
      </c>
      <c r="AF396" s="54">
        <v>2.87</v>
      </c>
      <c r="AG396" s="54"/>
      <c r="AH396" s="54">
        <v>0</v>
      </c>
      <c r="AI396" s="54">
        <v>0</v>
      </c>
      <c r="AJ396" s="54">
        <f t="shared" ref="AJ396" si="247">AH396+AI396</f>
        <v>0</v>
      </c>
      <c r="AK396" s="54">
        <f t="shared" si="214"/>
        <v>9.09</v>
      </c>
      <c r="AL396" s="54">
        <f t="shared" si="215"/>
        <v>2.9490000000000003</v>
      </c>
      <c r="AM396" s="54">
        <f t="shared" si="216"/>
        <v>12.039</v>
      </c>
      <c r="AN396" s="54"/>
      <c r="AO396" s="54"/>
      <c r="AP396" s="54">
        <f t="shared" si="217"/>
        <v>0</v>
      </c>
      <c r="AQ396" s="54"/>
      <c r="AR396" s="54"/>
      <c r="AS396" s="54"/>
      <c r="AT396" s="54"/>
      <c r="AU396" s="101"/>
      <c r="AV396" s="101"/>
      <c r="AW396" s="54"/>
      <c r="AX396" s="54"/>
      <c r="AY396" s="54">
        <f t="shared" ref="AY396:AY459" si="248">AW396+AX396</f>
        <v>0</v>
      </c>
      <c r="AZ396" s="54"/>
      <c r="BA396" s="54"/>
      <c r="BB396" s="54"/>
      <c r="BC396" s="54"/>
      <c r="BD396" s="54"/>
      <c r="BE396" s="106">
        <f t="shared" si="231"/>
        <v>3.63</v>
      </c>
      <c r="BF396" s="106">
        <f t="shared" si="232"/>
        <v>7.9000000000000015E-2</v>
      </c>
      <c r="BG396" s="106">
        <f t="shared" si="233"/>
        <v>3.7090000000000001</v>
      </c>
      <c r="BH396" s="106">
        <f t="shared" si="234"/>
        <v>0</v>
      </c>
      <c r="BI396" s="106">
        <f t="shared" si="235"/>
        <v>0</v>
      </c>
      <c r="BJ396" s="106">
        <f t="shared" si="236"/>
        <v>0</v>
      </c>
      <c r="BK396" s="106">
        <f t="shared" si="237"/>
        <v>0</v>
      </c>
      <c r="BL396" s="106">
        <f t="shared" si="238"/>
        <v>0</v>
      </c>
      <c r="BM396" s="106">
        <f t="shared" si="239"/>
        <v>5.46</v>
      </c>
      <c r="BN396" s="106">
        <f t="shared" si="239"/>
        <v>2.87</v>
      </c>
      <c r="BO396" s="106">
        <f t="shared" si="240"/>
        <v>8.33</v>
      </c>
      <c r="BP396" s="106">
        <f t="shared" si="241"/>
        <v>9.09</v>
      </c>
      <c r="BQ396" s="106">
        <f t="shared" si="242"/>
        <v>2.9490000000000003</v>
      </c>
      <c r="BR396" s="106">
        <f t="shared" si="243"/>
        <v>12.039</v>
      </c>
      <c r="BS396" s="54">
        <v>0</v>
      </c>
      <c r="BT396" s="54">
        <v>0.71</v>
      </c>
      <c r="BU396" s="54">
        <v>0.08</v>
      </c>
      <c r="BV396" s="54">
        <f t="shared" si="210"/>
        <v>0.78999999999999992</v>
      </c>
      <c r="BW396" s="54">
        <v>0</v>
      </c>
      <c r="BX396" s="54">
        <v>0</v>
      </c>
      <c r="BY396" s="54">
        <v>0</v>
      </c>
      <c r="BZ396" s="54">
        <v>5.46</v>
      </c>
      <c r="CA396" s="54">
        <v>2.87</v>
      </c>
      <c r="CB396" s="54">
        <v>0</v>
      </c>
      <c r="CC396" s="54">
        <f t="shared" si="218"/>
        <v>6.17</v>
      </c>
      <c r="CD396" s="54">
        <f t="shared" si="219"/>
        <v>2.95</v>
      </c>
      <c r="CE396" s="54">
        <f t="shared" si="220"/>
        <v>9.120000000000001</v>
      </c>
      <c r="CF396" s="44" t="s">
        <v>71</v>
      </c>
      <c r="CG396" s="63" t="s">
        <v>33</v>
      </c>
    </row>
    <row r="397" spans="1:85" s="18" customFormat="1">
      <c r="A397" s="17"/>
      <c r="B397" s="28" t="s">
        <v>179</v>
      </c>
      <c r="C397" s="87"/>
      <c r="D397" s="2"/>
      <c r="E397" s="11"/>
      <c r="F397" s="4"/>
      <c r="G397" s="11"/>
      <c r="H397" s="32"/>
      <c r="I397" s="32">
        <f>SUM(I396)</f>
        <v>17.8</v>
      </c>
      <c r="J397" s="32">
        <f t="shared" ref="J397:CE397" si="249">SUM(J396)</f>
        <v>0</v>
      </c>
      <c r="K397" s="32">
        <f t="shared" si="249"/>
        <v>17.8</v>
      </c>
      <c r="L397" s="32">
        <f t="shared" si="249"/>
        <v>0</v>
      </c>
      <c r="M397" s="32">
        <f t="shared" si="249"/>
        <v>0</v>
      </c>
      <c r="N397" s="32" t="e">
        <f t="shared" si="249"/>
        <v>#REF!</v>
      </c>
      <c r="O397" s="32">
        <f t="shared" si="249"/>
        <v>3.79</v>
      </c>
      <c r="P397" s="32">
        <f t="shared" si="249"/>
        <v>0</v>
      </c>
      <c r="Q397" s="32">
        <f t="shared" si="249"/>
        <v>3.79</v>
      </c>
      <c r="R397" s="32">
        <f t="shared" si="249"/>
        <v>14.010000000000002</v>
      </c>
      <c r="S397" s="32">
        <f t="shared" si="249"/>
        <v>0</v>
      </c>
      <c r="T397" s="32">
        <f t="shared" si="249"/>
        <v>14.010000000000002</v>
      </c>
      <c r="U397" s="32">
        <f t="shared" si="249"/>
        <v>0</v>
      </c>
      <c r="V397" s="32">
        <f t="shared" si="249"/>
        <v>3.63</v>
      </c>
      <c r="W397" s="107">
        <f t="shared" si="249"/>
        <v>0.4</v>
      </c>
      <c r="X397" s="32">
        <f t="shared" si="249"/>
        <v>4.03</v>
      </c>
      <c r="Y397" s="32">
        <f t="shared" si="249"/>
        <v>3.63</v>
      </c>
      <c r="Z397" s="107">
        <f t="shared" si="249"/>
        <v>7.9000000000000015E-2</v>
      </c>
      <c r="AA397" s="32">
        <f t="shared" si="249"/>
        <v>3.7090000000000001</v>
      </c>
      <c r="AB397" s="32">
        <f t="shared" si="249"/>
        <v>0</v>
      </c>
      <c r="AC397" s="32">
        <f t="shared" si="249"/>
        <v>0</v>
      </c>
      <c r="AD397" s="32">
        <f t="shared" si="249"/>
        <v>0</v>
      </c>
      <c r="AE397" s="32">
        <f t="shared" si="249"/>
        <v>5.46</v>
      </c>
      <c r="AF397" s="32">
        <f t="shared" si="249"/>
        <v>2.87</v>
      </c>
      <c r="AG397" s="32">
        <f t="shared" si="249"/>
        <v>0</v>
      </c>
      <c r="AH397" s="32">
        <f t="shared" si="249"/>
        <v>0</v>
      </c>
      <c r="AI397" s="32">
        <f t="shared" si="249"/>
        <v>0</v>
      </c>
      <c r="AJ397" s="32">
        <f t="shared" si="249"/>
        <v>0</v>
      </c>
      <c r="AK397" s="32">
        <f t="shared" si="249"/>
        <v>9.09</v>
      </c>
      <c r="AL397" s="32">
        <f t="shared" si="249"/>
        <v>2.9490000000000003</v>
      </c>
      <c r="AM397" s="32">
        <f t="shared" si="249"/>
        <v>12.039</v>
      </c>
      <c r="AN397" s="32">
        <f t="shared" si="249"/>
        <v>0</v>
      </c>
      <c r="AO397" s="32">
        <f t="shared" si="249"/>
        <v>0</v>
      </c>
      <c r="AP397" s="32">
        <f t="shared" si="249"/>
        <v>0</v>
      </c>
      <c r="AQ397" s="32">
        <f t="shared" si="249"/>
        <v>0</v>
      </c>
      <c r="AR397" s="32">
        <f t="shared" si="249"/>
        <v>0</v>
      </c>
      <c r="AS397" s="32">
        <f t="shared" si="249"/>
        <v>0</v>
      </c>
      <c r="AT397" s="32">
        <f t="shared" si="249"/>
        <v>0</v>
      </c>
      <c r="AU397" s="32">
        <f t="shared" si="249"/>
        <v>0</v>
      </c>
      <c r="AV397" s="32"/>
      <c r="AW397" s="32">
        <f t="shared" si="249"/>
        <v>0</v>
      </c>
      <c r="AX397" s="32">
        <f t="shared" si="249"/>
        <v>0</v>
      </c>
      <c r="AY397" s="32">
        <f t="shared" si="249"/>
        <v>0</v>
      </c>
      <c r="AZ397" s="32">
        <f t="shared" si="249"/>
        <v>0</v>
      </c>
      <c r="BA397" s="32">
        <f t="shared" si="249"/>
        <v>0</v>
      </c>
      <c r="BB397" s="32">
        <f t="shared" si="249"/>
        <v>0</v>
      </c>
      <c r="BC397" s="32">
        <f t="shared" si="249"/>
        <v>0</v>
      </c>
      <c r="BD397" s="32">
        <f t="shared" si="249"/>
        <v>0</v>
      </c>
      <c r="BE397" s="106">
        <f t="shared" si="231"/>
        <v>3.63</v>
      </c>
      <c r="BF397" s="106">
        <f t="shared" si="232"/>
        <v>7.9000000000000015E-2</v>
      </c>
      <c r="BG397" s="106">
        <f t="shared" si="233"/>
        <v>3.7090000000000001</v>
      </c>
      <c r="BH397" s="106">
        <f t="shared" si="234"/>
        <v>0</v>
      </c>
      <c r="BI397" s="106">
        <f t="shared" si="235"/>
        <v>0</v>
      </c>
      <c r="BJ397" s="106">
        <f t="shared" si="236"/>
        <v>0</v>
      </c>
      <c r="BK397" s="106">
        <f t="shared" si="237"/>
        <v>0</v>
      </c>
      <c r="BL397" s="106">
        <f t="shared" si="238"/>
        <v>0</v>
      </c>
      <c r="BM397" s="106">
        <f t="shared" si="239"/>
        <v>5.46</v>
      </c>
      <c r="BN397" s="106">
        <f t="shared" si="239"/>
        <v>2.87</v>
      </c>
      <c r="BO397" s="106">
        <f t="shared" si="240"/>
        <v>8.33</v>
      </c>
      <c r="BP397" s="106">
        <f t="shared" si="241"/>
        <v>9.09</v>
      </c>
      <c r="BQ397" s="106">
        <f t="shared" si="242"/>
        <v>2.9490000000000003</v>
      </c>
      <c r="BR397" s="106">
        <f t="shared" si="243"/>
        <v>12.039</v>
      </c>
      <c r="BS397" s="32">
        <f t="shared" si="249"/>
        <v>0</v>
      </c>
      <c r="BT397" s="32">
        <f t="shared" si="249"/>
        <v>0.71</v>
      </c>
      <c r="BU397" s="32">
        <f t="shared" si="249"/>
        <v>0.08</v>
      </c>
      <c r="BV397" s="32">
        <f t="shared" si="249"/>
        <v>0.78999999999999992</v>
      </c>
      <c r="BW397" s="32">
        <f t="shared" si="249"/>
        <v>0</v>
      </c>
      <c r="BX397" s="32">
        <f t="shared" si="249"/>
        <v>0</v>
      </c>
      <c r="BY397" s="32">
        <f t="shared" si="249"/>
        <v>0</v>
      </c>
      <c r="BZ397" s="32">
        <f t="shared" si="249"/>
        <v>5.46</v>
      </c>
      <c r="CA397" s="32">
        <f t="shared" si="249"/>
        <v>2.87</v>
      </c>
      <c r="CB397" s="32">
        <f t="shared" si="249"/>
        <v>0</v>
      </c>
      <c r="CC397" s="32">
        <f t="shared" si="249"/>
        <v>6.17</v>
      </c>
      <c r="CD397" s="32">
        <f t="shared" si="249"/>
        <v>2.95</v>
      </c>
      <c r="CE397" s="32">
        <f t="shared" si="249"/>
        <v>9.120000000000001</v>
      </c>
      <c r="CF397" s="32">
        <f t="shared" ref="CF397:CG397" si="250">SUM(CF396)</f>
        <v>0</v>
      </c>
      <c r="CG397" s="32">
        <f t="shared" si="250"/>
        <v>0</v>
      </c>
    </row>
    <row r="398" spans="1:85" s="18" customFormat="1">
      <c r="A398" s="17" t="s">
        <v>180</v>
      </c>
      <c r="B398" s="28" t="s">
        <v>181</v>
      </c>
      <c r="C398" s="87"/>
      <c r="D398" s="2"/>
      <c r="E398" s="11"/>
      <c r="F398" s="4"/>
      <c r="G398" s="11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107"/>
      <c r="X398" s="32"/>
      <c r="Y398" s="32"/>
      <c r="Z398" s="107"/>
      <c r="AA398" s="32"/>
      <c r="AB398" s="32"/>
      <c r="AC398" s="32"/>
      <c r="AD398" s="32"/>
      <c r="AE398" s="32"/>
      <c r="AF398" s="32"/>
      <c r="AG398" s="32"/>
      <c r="AH398" s="32"/>
      <c r="AI398" s="32"/>
      <c r="AJ398" s="32"/>
      <c r="AK398" s="32"/>
      <c r="AL398" s="32"/>
      <c r="AM398" s="32"/>
      <c r="AN398" s="32"/>
      <c r="AO398" s="32"/>
      <c r="AP398" s="32"/>
      <c r="AQ398" s="32"/>
      <c r="AR398" s="32"/>
      <c r="AS398" s="32"/>
      <c r="AT398" s="32"/>
      <c r="AU398" s="32"/>
      <c r="AV398" s="32"/>
      <c r="AW398" s="32"/>
      <c r="AX398" s="32"/>
      <c r="AY398" s="32"/>
      <c r="AZ398" s="32"/>
      <c r="BA398" s="32"/>
      <c r="BB398" s="32"/>
      <c r="BC398" s="32"/>
      <c r="BD398" s="32"/>
      <c r="BE398" s="106">
        <f t="shared" si="231"/>
        <v>0</v>
      </c>
      <c r="BF398" s="106">
        <f t="shared" si="232"/>
        <v>0</v>
      </c>
      <c r="BG398" s="106">
        <f t="shared" si="233"/>
        <v>0</v>
      </c>
      <c r="BH398" s="106">
        <f t="shared" si="234"/>
        <v>0</v>
      </c>
      <c r="BI398" s="106">
        <f t="shared" si="235"/>
        <v>0</v>
      </c>
      <c r="BJ398" s="106">
        <f t="shared" si="236"/>
        <v>0</v>
      </c>
      <c r="BK398" s="106">
        <f t="shared" si="237"/>
        <v>0</v>
      </c>
      <c r="BL398" s="106">
        <f t="shared" si="238"/>
        <v>0</v>
      </c>
      <c r="BM398" s="106">
        <f t="shared" si="239"/>
        <v>0</v>
      </c>
      <c r="BN398" s="106">
        <f t="shared" si="239"/>
        <v>0</v>
      </c>
      <c r="BO398" s="106">
        <f t="shared" si="240"/>
        <v>0</v>
      </c>
      <c r="BP398" s="106">
        <f t="shared" si="241"/>
        <v>0</v>
      </c>
      <c r="BQ398" s="106">
        <f t="shared" si="242"/>
        <v>0</v>
      </c>
      <c r="BR398" s="106">
        <f t="shared" si="243"/>
        <v>0</v>
      </c>
      <c r="BS398" s="32"/>
      <c r="BT398" s="32"/>
      <c r="BU398" s="32"/>
      <c r="BV398" s="32"/>
      <c r="BW398" s="32"/>
      <c r="BX398" s="32"/>
      <c r="BY398" s="32"/>
      <c r="BZ398" s="32"/>
      <c r="CA398" s="32"/>
      <c r="CB398" s="32"/>
      <c r="CC398" s="32"/>
      <c r="CD398" s="32"/>
      <c r="CE398" s="32"/>
      <c r="CF398" s="32"/>
      <c r="CG398" s="32"/>
    </row>
    <row r="399" spans="1:85" ht="31.5">
      <c r="A399" s="14">
        <v>1</v>
      </c>
      <c r="B399" s="27" t="s">
        <v>415</v>
      </c>
      <c r="C399" s="120" t="s">
        <v>797</v>
      </c>
      <c r="D399" s="2" t="s">
        <v>27</v>
      </c>
      <c r="E399" s="4" t="s">
        <v>62</v>
      </c>
      <c r="F399" s="4" t="s">
        <v>329</v>
      </c>
      <c r="G399" s="4" t="s">
        <v>336</v>
      </c>
      <c r="H399" s="29">
        <v>2</v>
      </c>
      <c r="I399" s="29">
        <v>27.96</v>
      </c>
      <c r="J399" s="29">
        <v>0</v>
      </c>
      <c r="K399" s="29">
        <f t="shared" si="213"/>
        <v>27.96</v>
      </c>
      <c r="L399" s="40" t="s">
        <v>30</v>
      </c>
      <c r="M399" s="40" t="s">
        <v>35</v>
      </c>
      <c r="N399" s="48" t="e">
        <f>IF(#REF!=0,"2018-19","2019-20")</f>
        <v>#REF!</v>
      </c>
      <c r="O399" s="29">
        <v>21.55</v>
      </c>
      <c r="P399" s="29">
        <v>0</v>
      </c>
      <c r="Q399" s="29">
        <f t="shared" si="211"/>
        <v>21.55</v>
      </c>
      <c r="R399" s="29">
        <f t="shared" si="221"/>
        <v>6.41</v>
      </c>
      <c r="S399" s="29">
        <f t="shared" si="221"/>
        <v>0</v>
      </c>
      <c r="T399" s="29">
        <f t="shared" si="212"/>
        <v>6.41</v>
      </c>
      <c r="U399" s="29">
        <v>0</v>
      </c>
      <c r="V399" s="29">
        <v>0.9</v>
      </c>
      <c r="W399" s="105">
        <v>0.1</v>
      </c>
      <c r="X399" s="54">
        <f t="shared" si="245"/>
        <v>1</v>
      </c>
      <c r="Y399" s="29">
        <v>0.9</v>
      </c>
      <c r="Z399" s="105">
        <v>0.1</v>
      </c>
      <c r="AA399" s="54">
        <f t="shared" si="246"/>
        <v>1</v>
      </c>
      <c r="AB399" s="54">
        <v>0</v>
      </c>
      <c r="AC399" s="54">
        <v>0</v>
      </c>
      <c r="AD399" s="54">
        <v>0</v>
      </c>
      <c r="AE399" s="54">
        <v>0.87</v>
      </c>
      <c r="AF399" s="54">
        <v>0.1</v>
      </c>
      <c r="AG399" s="54"/>
      <c r="AH399" s="54">
        <v>0</v>
      </c>
      <c r="AI399" s="54">
        <v>0</v>
      </c>
      <c r="AJ399" s="54">
        <f t="shared" ref="AJ399" si="251">AH399+AI399</f>
        <v>0</v>
      </c>
      <c r="AK399" s="54">
        <f t="shared" si="214"/>
        <v>1.77</v>
      </c>
      <c r="AL399" s="54">
        <f t="shared" si="215"/>
        <v>0.2</v>
      </c>
      <c r="AM399" s="54">
        <f t="shared" si="216"/>
        <v>1.97</v>
      </c>
      <c r="AN399" s="54"/>
      <c r="AO399" s="54"/>
      <c r="AP399" s="54">
        <f t="shared" si="217"/>
        <v>0</v>
      </c>
      <c r="AQ399" s="54"/>
      <c r="AR399" s="54"/>
      <c r="AS399" s="54"/>
      <c r="AT399" s="54"/>
      <c r="AU399" s="101"/>
      <c r="AV399" s="101"/>
      <c r="AW399" s="54"/>
      <c r="AX399" s="54"/>
      <c r="AY399" s="54">
        <f t="shared" si="248"/>
        <v>0</v>
      </c>
      <c r="AZ399" s="54"/>
      <c r="BA399" s="54"/>
      <c r="BB399" s="54"/>
      <c r="BC399" s="54"/>
      <c r="BD399" s="54"/>
      <c r="BE399" s="106">
        <f t="shared" si="231"/>
        <v>0.9</v>
      </c>
      <c r="BF399" s="106">
        <f t="shared" si="232"/>
        <v>0.1</v>
      </c>
      <c r="BG399" s="106">
        <f t="shared" si="233"/>
        <v>1</v>
      </c>
      <c r="BH399" s="106">
        <f t="shared" si="234"/>
        <v>0</v>
      </c>
      <c r="BI399" s="106">
        <f t="shared" si="235"/>
        <v>0</v>
      </c>
      <c r="BJ399" s="106">
        <f t="shared" si="236"/>
        <v>0</v>
      </c>
      <c r="BK399" s="106">
        <f t="shared" si="237"/>
        <v>0</v>
      </c>
      <c r="BL399" s="106">
        <f t="shared" si="238"/>
        <v>0</v>
      </c>
      <c r="BM399" s="106">
        <f t="shared" si="239"/>
        <v>0.87</v>
      </c>
      <c r="BN399" s="106">
        <f t="shared" si="239"/>
        <v>0.1</v>
      </c>
      <c r="BO399" s="106">
        <f t="shared" si="240"/>
        <v>0.97</v>
      </c>
      <c r="BP399" s="106">
        <f t="shared" si="241"/>
        <v>1.77</v>
      </c>
      <c r="BQ399" s="106">
        <f t="shared" si="242"/>
        <v>0.2</v>
      </c>
      <c r="BR399" s="106">
        <f t="shared" si="243"/>
        <v>1.97</v>
      </c>
      <c r="BS399" s="54">
        <v>0</v>
      </c>
      <c r="BT399" s="54">
        <v>0.9</v>
      </c>
      <c r="BU399" s="54">
        <v>0.1</v>
      </c>
      <c r="BV399" s="54">
        <f t="shared" si="210"/>
        <v>1</v>
      </c>
      <c r="BW399" s="54">
        <v>0</v>
      </c>
      <c r="BX399" s="54">
        <v>0</v>
      </c>
      <c r="BY399" s="54">
        <v>0</v>
      </c>
      <c r="BZ399" s="54">
        <v>0.87</v>
      </c>
      <c r="CA399" s="54">
        <v>0.1</v>
      </c>
      <c r="CB399" s="54">
        <v>0</v>
      </c>
      <c r="CC399" s="54">
        <f t="shared" si="218"/>
        <v>1.77</v>
      </c>
      <c r="CD399" s="54">
        <f t="shared" si="219"/>
        <v>0.2</v>
      </c>
      <c r="CE399" s="54">
        <f t="shared" si="220"/>
        <v>1.97</v>
      </c>
      <c r="CF399" s="44" t="s">
        <v>71</v>
      </c>
      <c r="CG399" s="63" t="s">
        <v>40</v>
      </c>
    </row>
    <row r="400" spans="1:85">
      <c r="A400" s="17"/>
      <c r="B400" s="28" t="s">
        <v>187</v>
      </c>
      <c r="C400" s="87"/>
      <c r="D400" s="2"/>
      <c r="E400" s="11"/>
      <c r="F400" s="4"/>
      <c r="G400" s="11"/>
      <c r="H400" s="32"/>
      <c r="I400" s="32">
        <f>SUM(I399)</f>
        <v>27.96</v>
      </c>
      <c r="J400" s="32">
        <f t="shared" ref="J400:CE400" si="252">SUM(J399)</f>
        <v>0</v>
      </c>
      <c r="K400" s="32">
        <f t="shared" si="252"/>
        <v>27.96</v>
      </c>
      <c r="L400" s="32">
        <f t="shared" si="252"/>
        <v>0</v>
      </c>
      <c r="M400" s="32">
        <f t="shared" si="252"/>
        <v>0</v>
      </c>
      <c r="N400" s="32" t="e">
        <f t="shared" si="252"/>
        <v>#REF!</v>
      </c>
      <c r="O400" s="32">
        <f t="shared" si="252"/>
        <v>21.55</v>
      </c>
      <c r="P400" s="32">
        <f t="shared" si="252"/>
        <v>0</v>
      </c>
      <c r="Q400" s="32">
        <f t="shared" si="252"/>
        <v>21.55</v>
      </c>
      <c r="R400" s="32">
        <f t="shared" si="252"/>
        <v>6.41</v>
      </c>
      <c r="S400" s="32">
        <f t="shared" si="252"/>
        <v>0</v>
      </c>
      <c r="T400" s="32">
        <f t="shared" si="252"/>
        <v>6.41</v>
      </c>
      <c r="U400" s="32">
        <f t="shared" si="252"/>
        <v>0</v>
      </c>
      <c r="V400" s="32">
        <f t="shared" si="252"/>
        <v>0.9</v>
      </c>
      <c r="W400" s="107">
        <f t="shared" si="252"/>
        <v>0.1</v>
      </c>
      <c r="X400" s="32">
        <f t="shared" si="252"/>
        <v>1</v>
      </c>
      <c r="Y400" s="32">
        <f t="shared" si="252"/>
        <v>0.9</v>
      </c>
      <c r="Z400" s="107">
        <f t="shared" si="252"/>
        <v>0.1</v>
      </c>
      <c r="AA400" s="32">
        <f t="shared" si="252"/>
        <v>1</v>
      </c>
      <c r="AB400" s="32">
        <f t="shared" si="252"/>
        <v>0</v>
      </c>
      <c r="AC400" s="32">
        <f t="shared" si="252"/>
        <v>0</v>
      </c>
      <c r="AD400" s="32">
        <f t="shared" si="252"/>
        <v>0</v>
      </c>
      <c r="AE400" s="32">
        <f t="shared" si="252"/>
        <v>0.87</v>
      </c>
      <c r="AF400" s="32">
        <f t="shared" si="252"/>
        <v>0.1</v>
      </c>
      <c r="AG400" s="32">
        <f t="shared" si="252"/>
        <v>0</v>
      </c>
      <c r="AH400" s="32">
        <f t="shared" si="252"/>
        <v>0</v>
      </c>
      <c r="AI400" s="32">
        <f t="shared" si="252"/>
        <v>0</v>
      </c>
      <c r="AJ400" s="32">
        <f t="shared" si="252"/>
        <v>0</v>
      </c>
      <c r="AK400" s="32">
        <f t="shared" si="252"/>
        <v>1.77</v>
      </c>
      <c r="AL400" s="32">
        <f t="shared" si="252"/>
        <v>0.2</v>
      </c>
      <c r="AM400" s="32">
        <f t="shared" si="252"/>
        <v>1.97</v>
      </c>
      <c r="AN400" s="32">
        <f t="shared" si="252"/>
        <v>0</v>
      </c>
      <c r="AO400" s="32">
        <f t="shared" si="252"/>
        <v>0</v>
      </c>
      <c r="AP400" s="32">
        <f t="shared" si="252"/>
        <v>0</v>
      </c>
      <c r="AQ400" s="32">
        <f t="shared" si="252"/>
        <v>0</v>
      </c>
      <c r="AR400" s="32">
        <f t="shared" si="252"/>
        <v>0</v>
      </c>
      <c r="AS400" s="32">
        <f t="shared" si="252"/>
        <v>0</v>
      </c>
      <c r="AT400" s="32">
        <f t="shared" si="252"/>
        <v>0</v>
      </c>
      <c r="AU400" s="32">
        <f t="shared" si="252"/>
        <v>0</v>
      </c>
      <c r="AV400" s="32"/>
      <c r="AW400" s="32">
        <f t="shared" si="252"/>
        <v>0</v>
      </c>
      <c r="AX400" s="32">
        <f t="shared" si="252"/>
        <v>0</v>
      </c>
      <c r="AY400" s="32">
        <f t="shared" si="252"/>
        <v>0</v>
      </c>
      <c r="AZ400" s="32">
        <f t="shared" si="252"/>
        <v>0</v>
      </c>
      <c r="BA400" s="32">
        <f t="shared" si="252"/>
        <v>0</v>
      </c>
      <c r="BB400" s="32">
        <f t="shared" si="252"/>
        <v>0</v>
      </c>
      <c r="BC400" s="32">
        <f t="shared" si="252"/>
        <v>0</v>
      </c>
      <c r="BD400" s="32">
        <f t="shared" si="252"/>
        <v>0</v>
      </c>
      <c r="BE400" s="106">
        <f t="shared" si="231"/>
        <v>0.9</v>
      </c>
      <c r="BF400" s="106">
        <f t="shared" si="232"/>
        <v>0.1</v>
      </c>
      <c r="BG400" s="106">
        <f t="shared" si="233"/>
        <v>1</v>
      </c>
      <c r="BH400" s="106">
        <f t="shared" si="234"/>
        <v>0</v>
      </c>
      <c r="BI400" s="106">
        <f t="shared" si="235"/>
        <v>0</v>
      </c>
      <c r="BJ400" s="106">
        <f t="shared" si="236"/>
        <v>0</v>
      </c>
      <c r="BK400" s="106">
        <f t="shared" si="237"/>
        <v>0</v>
      </c>
      <c r="BL400" s="106">
        <f t="shared" si="238"/>
        <v>0</v>
      </c>
      <c r="BM400" s="106">
        <f t="shared" si="239"/>
        <v>0.87</v>
      </c>
      <c r="BN400" s="106">
        <f t="shared" si="239"/>
        <v>0.1</v>
      </c>
      <c r="BO400" s="106">
        <f t="shared" si="240"/>
        <v>0.97</v>
      </c>
      <c r="BP400" s="106">
        <f t="shared" si="241"/>
        <v>1.77</v>
      </c>
      <c r="BQ400" s="106">
        <f t="shared" si="242"/>
        <v>0.2</v>
      </c>
      <c r="BR400" s="106">
        <f t="shared" si="243"/>
        <v>1.97</v>
      </c>
      <c r="BS400" s="32">
        <f t="shared" si="252"/>
        <v>0</v>
      </c>
      <c r="BT400" s="32">
        <f t="shared" si="252"/>
        <v>0.9</v>
      </c>
      <c r="BU400" s="32">
        <f t="shared" si="252"/>
        <v>0.1</v>
      </c>
      <c r="BV400" s="32">
        <f t="shared" si="252"/>
        <v>1</v>
      </c>
      <c r="BW400" s="32">
        <f t="shared" si="252"/>
        <v>0</v>
      </c>
      <c r="BX400" s="32">
        <f t="shared" si="252"/>
        <v>0</v>
      </c>
      <c r="BY400" s="32">
        <f t="shared" si="252"/>
        <v>0</v>
      </c>
      <c r="BZ400" s="32">
        <f t="shared" si="252"/>
        <v>0.87</v>
      </c>
      <c r="CA400" s="32">
        <f t="shared" si="252"/>
        <v>0.1</v>
      </c>
      <c r="CB400" s="32">
        <f t="shared" si="252"/>
        <v>0</v>
      </c>
      <c r="CC400" s="32">
        <f t="shared" si="252"/>
        <v>1.77</v>
      </c>
      <c r="CD400" s="32">
        <f t="shared" si="252"/>
        <v>0.2</v>
      </c>
      <c r="CE400" s="32">
        <f t="shared" si="252"/>
        <v>1.97</v>
      </c>
      <c r="CF400" s="46"/>
      <c r="CG400" s="64"/>
    </row>
    <row r="401" spans="1:85" s="18" customFormat="1">
      <c r="A401" s="17"/>
      <c r="B401" s="28" t="s">
        <v>416</v>
      </c>
      <c r="C401" s="87"/>
      <c r="D401" s="2"/>
      <c r="E401" s="11"/>
      <c r="F401" s="11"/>
      <c r="G401" s="11"/>
      <c r="H401" s="32"/>
      <c r="I401" s="32">
        <f t="shared" ref="I401" si="253">SUM(I370+I373+I381+I394+I397+I400)</f>
        <v>625.11999999999989</v>
      </c>
      <c r="J401" s="32">
        <f t="shared" ref="J401:CE401" si="254">SUM(J370+J373+J381+J394+J397+J400)</f>
        <v>86.649999999999977</v>
      </c>
      <c r="K401" s="32">
        <f t="shared" si="254"/>
        <v>711.76999999999987</v>
      </c>
      <c r="L401" s="32">
        <f t="shared" si="254"/>
        <v>0</v>
      </c>
      <c r="M401" s="32">
        <f t="shared" si="254"/>
        <v>0</v>
      </c>
      <c r="N401" s="32" t="e">
        <f t="shared" si="254"/>
        <v>#REF!</v>
      </c>
      <c r="O401" s="32">
        <f t="shared" si="254"/>
        <v>314.58199999999999</v>
      </c>
      <c r="P401" s="32">
        <f t="shared" si="254"/>
        <v>0</v>
      </c>
      <c r="Q401" s="32">
        <f t="shared" si="254"/>
        <v>314.58199999999999</v>
      </c>
      <c r="R401" s="32">
        <f t="shared" si="254"/>
        <v>310.53799999999995</v>
      </c>
      <c r="S401" s="32">
        <f t="shared" si="254"/>
        <v>86.649999999999977</v>
      </c>
      <c r="T401" s="32">
        <f t="shared" si="254"/>
        <v>397.18799999999993</v>
      </c>
      <c r="U401" s="32">
        <f t="shared" si="254"/>
        <v>87.88</v>
      </c>
      <c r="V401" s="32">
        <f t="shared" si="254"/>
        <v>62.516999999999989</v>
      </c>
      <c r="W401" s="107">
        <f t="shared" si="254"/>
        <v>6.9430000000000005</v>
      </c>
      <c r="X401" s="32">
        <f t="shared" si="254"/>
        <v>69.460000000000008</v>
      </c>
      <c r="Y401" s="32">
        <f t="shared" si="254"/>
        <v>62.516999999999989</v>
      </c>
      <c r="Z401" s="107">
        <f t="shared" si="254"/>
        <v>6.6219999999999999</v>
      </c>
      <c r="AA401" s="32">
        <f t="shared" si="254"/>
        <v>69.13900000000001</v>
      </c>
      <c r="AB401" s="32">
        <f t="shared" si="254"/>
        <v>5.49</v>
      </c>
      <c r="AC401" s="32">
        <f t="shared" si="254"/>
        <v>12.29</v>
      </c>
      <c r="AD401" s="32">
        <f t="shared" si="254"/>
        <v>1.37</v>
      </c>
      <c r="AE401" s="32">
        <f t="shared" si="254"/>
        <v>29.590000000000007</v>
      </c>
      <c r="AF401" s="32">
        <f t="shared" si="254"/>
        <v>5.2100000000000009</v>
      </c>
      <c r="AG401" s="32">
        <f t="shared" si="254"/>
        <v>0</v>
      </c>
      <c r="AH401" s="32">
        <f t="shared" si="254"/>
        <v>0</v>
      </c>
      <c r="AI401" s="32">
        <f t="shared" si="254"/>
        <v>0.3</v>
      </c>
      <c r="AJ401" s="32">
        <f t="shared" si="254"/>
        <v>0.3</v>
      </c>
      <c r="AK401" s="32">
        <f t="shared" si="254"/>
        <v>109.88700000000003</v>
      </c>
      <c r="AL401" s="32">
        <f t="shared" si="254"/>
        <v>13.201999999999996</v>
      </c>
      <c r="AM401" s="32">
        <f t="shared" si="254"/>
        <v>123.08900000000001</v>
      </c>
      <c r="AN401" s="32">
        <f t="shared" si="254"/>
        <v>3.19</v>
      </c>
      <c r="AO401" s="32">
        <f t="shared" si="254"/>
        <v>0.35</v>
      </c>
      <c r="AP401" s="32">
        <f t="shared" si="254"/>
        <v>3.54</v>
      </c>
      <c r="AQ401" s="32">
        <f t="shared" si="254"/>
        <v>0</v>
      </c>
      <c r="AR401" s="32">
        <f t="shared" si="254"/>
        <v>0</v>
      </c>
      <c r="AS401" s="32">
        <f t="shared" si="254"/>
        <v>0</v>
      </c>
      <c r="AT401" s="32">
        <f t="shared" si="254"/>
        <v>1.31</v>
      </c>
      <c r="AU401" s="32">
        <f t="shared" si="254"/>
        <v>0.15</v>
      </c>
      <c r="AV401" s="32"/>
      <c r="AW401" s="32">
        <f t="shared" si="254"/>
        <v>7.2</v>
      </c>
      <c r="AX401" s="32">
        <f t="shared" si="254"/>
        <v>0.79999999999999993</v>
      </c>
      <c r="AY401" s="32">
        <f t="shared" si="254"/>
        <v>8</v>
      </c>
      <c r="AZ401" s="32">
        <f t="shared" si="254"/>
        <v>0</v>
      </c>
      <c r="BA401" s="32">
        <f t="shared" si="254"/>
        <v>0</v>
      </c>
      <c r="BB401" s="32">
        <f t="shared" si="254"/>
        <v>0</v>
      </c>
      <c r="BC401" s="32">
        <f t="shared" si="254"/>
        <v>0</v>
      </c>
      <c r="BD401" s="32">
        <f t="shared" si="254"/>
        <v>0</v>
      </c>
      <c r="BE401" s="106">
        <f t="shared" si="231"/>
        <v>66.826999999999984</v>
      </c>
      <c r="BF401" s="106">
        <f t="shared" si="232"/>
        <v>7.0720000000000001</v>
      </c>
      <c r="BG401" s="106">
        <f t="shared" si="233"/>
        <v>73.898999999999987</v>
      </c>
      <c r="BH401" s="106">
        <f t="shared" si="234"/>
        <v>0</v>
      </c>
      <c r="BI401" s="106">
        <f t="shared" si="235"/>
        <v>5.49</v>
      </c>
      <c r="BJ401" s="106">
        <f t="shared" si="236"/>
        <v>12.29</v>
      </c>
      <c r="BK401" s="106">
        <f t="shared" si="237"/>
        <v>1.37</v>
      </c>
      <c r="BL401" s="106">
        <f t="shared" si="238"/>
        <v>13.66</v>
      </c>
      <c r="BM401" s="106">
        <f t="shared" si="239"/>
        <v>28.280000000000008</v>
      </c>
      <c r="BN401" s="106">
        <f t="shared" si="239"/>
        <v>5.0600000000000005</v>
      </c>
      <c r="BO401" s="106">
        <f t="shared" si="240"/>
        <v>33.340000000000011</v>
      </c>
      <c r="BP401" s="106">
        <f t="shared" si="241"/>
        <v>112.88699999999997</v>
      </c>
      <c r="BQ401" s="106">
        <f t="shared" si="242"/>
        <v>13.502000000000001</v>
      </c>
      <c r="BR401" s="106">
        <f t="shared" si="243"/>
        <v>126.38899999999997</v>
      </c>
      <c r="BS401" s="32">
        <f t="shared" si="254"/>
        <v>0</v>
      </c>
      <c r="BT401" s="32">
        <f t="shared" si="254"/>
        <v>25.100000000000005</v>
      </c>
      <c r="BU401" s="32">
        <f t="shared" si="254"/>
        <v>2.6800000000000006</v>
      </c>
      <c r="BV401" s="32">
        <f t="shared" si="254"/>
        <v>27.779999999999998</v>
      </c>
      <c r="BW401" s="32">
        <f t="shared" si="254"/>
        <v>4.46</v>
      </c>
      <c r="BX401" s="32">
        <f t="shared" si="254"/>
        <v>10.49</v>
      </c>
      <c r="BY401" s="32">
        <f t="shared" si="254"/>
        <v>0.79</v>
      </c>
      <c r="BZ401" s="32">
        <f t="shared" si="254"/>
        <v>22.260000000000005</v>
      </c>
      <c r="CA401" s="32">
        <f t="shared" si="254"/>
        <v>3.41</v>
      </c>
      <c r="CB401" s="32">
        <f t="shared" si="254"/>
        <v>0</v>
      </c>
      <c r="CC401" s="32">
        <f t="shared" si="254"/>
        <v>62.309999999999995</v>
      </c>
      <c r="CD401" s="32">
        <f t="shared" si="254"/>
        <v>6.9</v>
      </c>
      <c r="CE401" s="32">
        <f t="shared" si="254"/>
        <v>69.210000000000008</v>
      </c>
      <c r="CF401" s="46"/>
      <c r="CG401" s="64"/>
    </row>
    <row r="402" spans="1:85">
      <c r="A402" s="17"/>
      <c r="B402" s="28" t="s">
        <v>417</v>
      </c>
      <c r="C402" s="87"/>
      <c r="D402" s="2"/>
      <c r="E402" s="11"/>
      <c r="F402" s="11"/>
      <c r="G402" s="11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107"/>
      <c r="X402" s="32"/>
      <c r="Y402" s="32"/>
      <c r="Z402" s="107"/>
      <c r="AA402" s="32"/>
      <c r="AB402" s="32"/>
      <c r="AC402" s="32"/>
      <c r="AD402" s="32"/>
      <c r="AE402" s="32"/>
      <c r="AF402" s="32"/>
      <c r="AG402" s="32"/>
      <c r="AH402" s="32"/>
      <c r="AI402" s="32"/>
      <c r="AJ402" s="32"/>
      <c r="AK402" s="32"/>
      <c r="AL402" s="32"/>
      <c r="AM402" s="32"/>
      <c r="AN402" s="32"/>
      <c r="AO402" s="32"/>
      <c r="AP402" s="32"/>
      <c r="AQ402" s="32"/>
      <c r="AR402" s="32"/>
      <c r="AS402" s="32"/>
      <c r="AT402" s="32"/>
      <c r="AU402" s="32"/>
      <c r="AV402" s="32"/>
      <c r="AW402" s="32"/>
      <c r="AX402" s="32"/>
      <c r="AY402" s="32"/>
      <c r="AZ402" s="32"/>
      <c r="BA402" s="32"/>
      <c r="BB402" s="32"/>
      <c r="BC402" s="32"/>
      <c r="BD402" s="32"/>
      <c r="BE402" s="106">
        <f t="shared" si="231"/>
        <v>0</v>
      </c>
      <c r="BF402" s="106">
        <f t="shared" si="232"/>
        <v>0</v>
      </c>
      <c r="BG402" s="106">
        <f t="shared" si="233"/>
        <v>0</v>
      </c>
      <c r="BH402" s="106">
        <f t="shared" si="234"/>
        <v>0</v>
      </c>
      <c r="BI402" s="106">
        <f t="shared" si="235"/>
        <v>0</v>
      </c>
      <c r="BJ402" s="106">
        <f t="shared" si="236"/>
        <v>0</v>
      </c>
      <c r="BK402" s="106">
        <f t="shared" si="237"/>
        <v>0</v>
      </c>
      <c r="BL402" s="106">
        <f t="shared" si="238"/>
        <v>0</v>
      </c>
      <c r="BM402" s="106">
        <f t="shared" si="239"/>
        <v>0</v>
      </c>
      <c r="BN402" s="106">
        <f t="shared" si="239"/>
        <v>0</v>
      </c>
      <c r="BO402" s="106">
        <f t="shared" si="240"/>
        <v>0</v>
      </c>
      <c r="BP402" s="106">
        <f t="shared" si="241"/>
        <v>0</v>
      </c>
      <c r="BQ402" s="106">
        <f t="shared" si="242"/>
        <v>0</v>
      </c>
      <c r="BR402" s="106">
        <f t="shared" si="243"/>
        <v>0</v>
      </c>
      <c r="BS402" s="32"/>
      <c r="BT402" s="32"/>
      <c r="BU402" s="32"/>
      <c r="BV402" s="32"/>
      <c r="BW402" s="32"/>
      <c r="BX402" s="32"/>
      <c r="BY402" s="32"/>
      <c r="BZ402" s="32"/>
      <c r="CA402" s="32"/>
      <c r="CB402" s="32"/>
      <c r="CC402" s="32"/>
      <c r="CD402" s="32"/>
      <c r="CE402" s="32"/>
      <c r="CF402" s="45"/>
      <c r="CG402" s="64"/>
    </row>
    <row r="403" spans="1:85">
      <c r="A403" s="17" t="s">
        <v>24</v>
      </c>
      <c r="B403" s="28" t="s">
        <v>190</v>
      </c>
      <c r="C403" s="87"/>
      <c r="D403" s="2"/>
      <c r="E403" s="11"/>
      <c r="F403" s="11"/>
      <c r="G403" s="11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107"/>
      <c r="X403" s="32"/>
      <c r="Y403" s="32"/>
      <c r="Z403" s="107"/>
      <c r="AA403" s="32"/>
      <c r="AB403" s="32"/>
      <c r="AC403" s="32"/>
      <c r="AD403" s="32"/>
      <c r="AE403" s="32"/>
      <c r="AF403" s="32"/>
      <c r="AG403" s="32"/>
      <c r="AH403" s="32"/>
      <c r="AI403" s="32"/>
      <c r="AJ403" s="32"/>
      <c r="AK403" s="32"/>
      <c r="AL403" s="32"/>
      <c r="AM403" s="32"/>
      <c r="AN403" s="32"/>
      <c r="AO403" s="32"/>
      <c r="AP403" s="32"/>
      <c r="AQ403" s="32"/>
      <c r="AR403" s="32"/>
      <c r="AS403" s="32"/>
      <c r="AT403" s="32"/>
      <c r="AU403" s="32"/>
      <c r="AV403" s="32"/>
      <c r="AW403" s="32"/>
      <c r="AX403" s="32"/>
      <c r="AY403" s="32"/>
      <c r="AZ403" s="32"/>
      <c r="BA403" s="32"/>
      <c r="BB403" s="32"/>
      <c r="BC403" s="32"/>
      <c r="BD403" s="32"/>
      <c r="BE403" s="106">
        <f t="shared" si="231"/>
        <v>0</v>
      </c>
      <c r="BF403" s="106">
        <f t="shared" si="232"/>
        <v>0</v>
      </c>
      <c r="BG403" s="106">
        <f t="shared" si="233"/>
        <v>0</v>
      </c>
      <c r="BH403" s="106">
        <f t="shared" si="234"/>
        <v>0</v>
      </c>
      <c r="BI403" s="106">
        <f t="shared" si="235"/>
        <v>0</v>
      </c>
      <c r="BJ403" s="106">
        <f t="shared" si="236"/>
        <v>0</v>
      </c>
      <c r="BK403" s="106">
        <f t="shared" si="237"/>
        <v>0</v>
      </c>
      <c r="BL403" s="106">
        <f t="shared" si="238"/>
        <v>0</v>
      </c>
      <c r="BM403" s="106">
        <f t="shared" si="239"/>
        <v>0</v>
      </c>
      <c r="BN403" s="106">
        <f t="shared" si="239"/>
        <v>0</v>
      </c>
      <c r="BO403" s="106">
        <f t="shared" si="240"/>
        <v>0</v>
      </c>
      <c r="BP403" s="106">
        <f t="shared" si="241"/>
        <v>0</v>
      </c>
      <c r="BQ403" s="106">
        <f t="shared" si="242"/>
        <v>0</v>
      </c>
      <c r="BR403" s="106">
        <f t="shared" si="243"/>
        <v>0</v>
      </c>
      <c r="BS403" s="32"/>
      <c r="BT403" s="32"/>
      <c r="BU403" s="32"/>
      <c r="BV403" s="32"/>
      <c r="BW403" s="32"/>
      <c r="BX403" s="32"/>
      <c r="BY403" s="32"/>
      <c r="BZ403" s="32"/>
      <c r="CA403" s="32"/>
      <c r="CB403" s="32"/>
      <c r="CC403" s="32"/>
      <c r="CD403" s="32"/>
      <c r="CE403" s="32"/>
      <c r="CF403" s="45"/>
      <c r="CG403" s="64"/>
    </row>
    <row r="404" spans="1:85" ht="31.5">
      <c r="A404" s="14">
        <v>1</v>
      </c>
      <c r="B404" s="27" t="s">
        <v>418</v>
      </c>
      <c r="C404" s="120" t="s">
        <v>797</v>
      </c>
      <c r="D404" s="2" t="s">
        <v>27</v>
      </c>
      <c r="E404" s="4" t="s">
        <v>62</v>
      </c>
      <c r="F404" s="4" t="s">
        <v>419</v>
      </c>
      <c r="G404" s="4" t="s">
        <v>420</v>
      </c>
      <c r="H404" s="29">
        <v>2.5</v>
      </c>
      <c r="I404" s="29">
        <v>5</v>
      </c>
      <c r="J404" s="29">
        <v>0</v>
      </c>
      <c r="K404" s="29">
        <f t="shared" si="213"/>
        <v>5</v>
      </c>
      <c r="L404" s="40" t="s">
        <v>30</v>
      </c>
      <c r="M404" s="40" t="s">
        <v>35</v>
      </c>
      <c r="N404" s="48" t="e">
        <f>IF(#REF!=0,"2018-19","2019-20")</f>
        <v>#REF!</v>
      </c>
      <c r="O404" s="29">
        <v>4.8</v>
      </c>
      <c r="P404" s="29">
        <v>0</v>
      </c>
      <c r="Q404" s="29">
        <f t="shared" ref="Q404:Q467" si="255">O404+P404</f>
        <v>4.8</v>
      </c>
      <c r="R404" s="29">
        <f t="shared" si="221"/>
        <v>0.20000000000000018</v>
      </c>
      <c r="S404" s="29">
        <f t="shared" si="221"/>
        <v>0</v>
      </c>
      <c r="T404" s="29">
        <f t="shared" si="212"/>
        <v>0.20000000000000018</v>
      </c>
      <c r="U404" s="29">
        <v>0</v>
      </c>
      <c r="V404" s="29">
        <v>0.18000000000000016</v>
      </c>
      <c r="W404" s="105">
        <v>2.0000000000000018E-2</v>
      </c>
      <c r="X404" s="54">
        <f t="shared" si="245"/>
        <v>0.20000000000000018</v>
      </c>
      <c r="Y404" s="29">
        <v>0.18000000000000016</v>
      </c>
      <c r="Z404" s="105">
        <v>2.0000000000000018E-2</v>
      </c>
      <c r="AA404" s="54">
        <f t="shared" si="246"/>
        <v>0.20000000000000018</v>
      </c>
      <c r="AB404" s="54">
        <v>0</v>
      </c>
      <c r="AC404" s="54">
        <v>0</v>
      </c>
      <c r="AD404" s="54">
        <v>0</v>
      </c>
      <c r="AE404" s="54">
        <v>0</v>
      </c>
      <c r="AF404" s="54">
        <v>0</v>
      </c>
      <c r="AG404" s="54"/>
      <c r="AH404" s="54">
        <v>0</v>
      </c>
      <c r="AI404" s="54">
        <v>0</v>
      </c>
      <c r="AJ404" s="54">
        <f t="shared" ref="AJ404:AJ467" si="256">AH404+AI404</f>
        <v>0</v>
      </c>
      <c r="AK404" s="54">
        <f t="shared" si="214"/>
        <v>0.18000000000000016</v>
      </c>
      <c r="AL404" s="54">
        <f t="shared" si="215"/>
        <v>2.0000000000000018E-2</v>
      </c>
      <c r="AM404" s="54">
        <f t="shared" si="216"/>
        <v>0.20000000000000018</v>
      </c>
      <c r="AN404" s="54"/>
      <c r="AO404" s="54"/>
      <c r="AP404" s="54">
        <f t="shared" si="217"/>
        <v>0</v>
      </c>
      <c r="AQ404" s="54"/>
      <c r="AR404" s="54"/>
      <c r="AS404" s="54"/>
      <c r="AT404" s="54"/>
      <c r="AU404" s="101"/>
      <c r="AV404" s="101"/>
      <c r="AW404" s="54"/>
      <c r="AX404" s="54"/>
      <c r="AY404" s="54">
        <f t="shared" si="248"/>
        <v>0</v>
      </c>
      <c r="AZ404" s="54"/>
      <c r="BA404" s="54"/>
      <c r="BB404" s="54"/>
      <c r="BC404" s="54"/>
      <c r="BD404" s="54"/>
      <c r="BE404" s="106">
        <f t="shared" si="231"/>
        <v>0.18000000000000016</v>
      </c>
      <c r="BF404" s="106">
        <f t="shared" si="232"/>
        <v>2.0000000000000018E-2</v>
      </c>
      <c r="BG404" s="106">
        <f t="shared" si="233"/>
        <v>0.20000000000000018</v>
      </c>
      <c r="BH404" s="106">
        <f t="shared" si="234"/>
        <v>0</v>
      </c>
      <c r="BI404" s="106">
        <f t="shared" si="235"/>
        <v>0</v>
      </c>
      <c r="BJ404" s="106">
        <f t="shared" si="236"/>
        <v>0</v>
      </c>
      <c r="BK404" s="106">
        <f t="shared" si="237"/>
        <v>0</v>
      </c>
      <c r="BL404" s="106">
        <f t="shared" si="238"/>
        <v>0</v>
      </c>
      <c r="BM404" s="106">
        <f t="shared" si="239"/>
        <v>0</v>
      </c>
      <c r="BN404" s="106">
        <f t="shared" si="239"/>
        <v>0</v>
      </c>
      <c r="BO404" s="106">
        <f t="shared" si="240"/>
        <v>0</v>
      </c>
      <c r="BP404" s="106">
        <f t="shared" si="241"/>
        <v>0.18000000000000016</v>
      </c>
      <c r="BQ404" s="106">
        <f t="shared" si="242"/>
        <v>2.0000000000000018E-2</v>
      </c>
      <c r="BR404" s="106">
        <f t="shared" si="243"/>
        <v>0.20000000000000018</v>
      </c>
      <c r="BS404" s="54">
        <v>0</v>
      </c>
      <c r="BT404" s="54">
        <v>0.18</v>
      </c>
      <c r="BU404" s="54">
        <v>0.2</v>
      </c>
      <c r="BV404" s="54">
        <f t="shared" si="210"/>
        <v>0.38</v>
      </c>
      <c r="BW404" s="54">
        <v>0</v>
      </c>
      <c r="BX404" s="54">
        <v>0</v>
      </c>
      <c r="BY404" s="54">
        <v>0</v>
      </c>
      <c r="BZ404" s="54">
        <v>0</v>
      </c>
      <c r="CA404" s="54">
        <v>0</v>
      </c>
      <c r="CB404" s="54">
        <v>0</v>
      </c>
      <c r="CC404" s="54">
        <v>0</v>
      </c>
      <c r="CD404" s="54">
        <v>0</v>
      </c>
      <c r="CE404" s="54">
        <f t="shared" si="220"/>
        <v>0</v>
      </c>
      <c r="CF404" s="45"/>
      <c r="CG404" s="63" t="s">
        <v>40</v>
      </c>
    </row>
    <row r="405" spans="1:85" ht="31.5">
      <c r="A405" s="14">
        <v>1</v>
      </c>
      <c r="B405" s="79" t="s">
        <v>881</v>
      </c>
      <c r="C405" s="69" t="s">
        <v>1000</v>
      </c>
      <c r="D405" s="2" t="s">
        <v>27</v>
      </c>
      <c r="E405" s="4" t="s">
        <v>62</v>
      </c>
      <c r="F405" s="4" t="s">
        <v>419</v>
      </c>
      <c r="G405" s="4" t="s">
        <v>422</v>
      </c>
      <c r="H405" s="15">
        <v>2</v>
      </c>
      <c r="I405" s="54">
        <v>5</v>
      </c>
      <c r="J405" s="54">
        <v>0</v>
      </c>
      <c r="K405" s="29">
        <f t="shared" si="213"/>
        <v>5</v>
      </c>
      <c r="L405" s="68" t="s">
        <v>30</v>
      </c>
      <c r="M405" s="15" t="s">
        <v>31</v>
      </c>
      <c r="N405" s="54" t="s">
        <v>58</v>
      </c>
      <c r="O405" s="54">
        <v>4.28</v>
      </c>
      <c r="P405" s="54">
        <v>0</v>
      </c>
      <c r="Q405" s="29">
        <f t="shared" si="255"/>
        <v>4.28</v>
      </c>
      <c r="R405" s="29">
        <f t="shared" si="221"/>
        <v>0.71999999999999975</v>
      </c>
      <c r="S405" s="29">
        <f t="shared" si="221"/>
        <v>0</v>
      </c>
      <c r="T405" s="29">
        <f t="shared" si="212"/>
        <v>0.71999999999999975</v>
      </c>
      <c r="U405" s="56">
        <v>0</v>
      </c>
      <c r="V405" s="54">
        <v>0</v>
      </c>
      <c r="W405" s="106">
        <v>0</v>
      </c>
      <c r="X405" s="54">
        <f t="shared" si="245"/>
        <v>0</v>
      </c>
      <c r="Y405" s="54">
        <v>0</v>
      </c>
      <c r="Z405" s="106">
        <v>0</v>
      </c>
      <c r="AA405" s="54">
        <f t="shared" si="246"/>
        <v>0</v>
      </c>
      <c r="AB405" s="14">
        <v>0</v>
      </c>
      <c r="AC405" s="14">
        <v>0</v>
      </c>
      <c r="AD405" s="14">
        <v>0</v>
      </c>
      <c r="AE405" s="14">
        <v>0.65</v>
      </c>
      <c r="AF405" s="14">
        <v>7.0000000000000007E-2</v>
      </c>
      <c r="AG405" s="14"/>
      <c r="AH405" s="54">
        <v>0</v>
      </c>
      <c r="AI405" s="54">
        <v>0</v>
      </c>
      <c r="AJ405" s="54">
        <f t="shared" si="256"/>
        <v>0</v>
      </c>
      <c r="AK405" s="54">
        <f t="shared" si="214"/>
        <v>0.65</v>
      </c>
      <c r="AL405" s="54">
        <f t="shared" si="215"/>
        <v>7.0000000000000007E-2</v>
      </c>
      <c r="AM405" s="54">
        <f t="shared" si="216"/>
        <v>0.72</v>
      </c>
      <c r="AN405" s="54"/>
      <c r="AO405" s="54"/>
      <c r="AP405" s="54">
        <f t="shared" si="217"/>
        <v>0</v>
      </c>
      <c r="AQ405" s="54"/>
      <c r="AR405" s="54"/>
      <c r="AS405" s="54"/>
      <c r="AT405" s="54"/>
      <c r="AU405" s="101"/>
      <c r="AV405" s="101"/>
      <c r="AW405" s="54"/>
      <c r="AX405" s="54"/>
      <c r="AY405" s="54">
        <f t="shared" si="248"/>
        <v>0</v>
      </c>
      <c r="AZ405" s="54"/>
      <c r="BA405" s="54"/>
      <c r="BB405" s="54"/>
      <c r="BC405" s="54"/>
      <c r="BD405" s="54"/>
      <c r="BE405" s="106">
        <f t="shared" si="231"/>
        <v>0</v>
      </c>
      <c r="BF405" s="106">
        <f t="shared" si="232"/>
        <v>0</v>
      </c>
      <c r="BG405" s="106">
        <f t="shared" si="233"/>
        <v>0</v>
      </c>
      <c r="BH405" s="106">
        <f t="shared" si="234"/>
        <v>0</v>
      </c>
      <c r="BI405" s="106">
        <f t="shared" si="235"/>
        <v>0</v>
      </c>
      <c r="BJ405" s="106">
        <f t="shared" si="236"/>
        <v>0</v>
      </c>
      <c r="BK405" s="106">
        <f t="shared" si="237"/>
        <v>0</v>
      </c>
      <c r="BL405" s="106">
        <f t="shared" si="238"/>
        <v>0</v>
      </c>
      <c r="BM405" s="106">
        <f t="shared" si="239"/>
        <v>0.65</v>
      </c>
      <c r="BN405" s="106">
        <f t="shared" si="239"/>
        <v>7.0000000000000007E-2</v>
      </c>
      <c r="BO405" s="106">
        <f t="shared" si="240"/>
        <v>0.72</v>
      </c>
      <c r="BP405" s="106">
        <f t="shared" si="241"/>
        <v>0.65</v>
      </c>
      <c r="BQ405" s="106">
        <f t="shared" si="242"/>
        <v>7.0000000000000007E-2</v>
      </c>
      <c r="BR405" s="106">
        <f t="shared" si="243"/>
        <v>0.72</v>
      </c>
      <c r="BS405" s="14">
        <v>0</v>
      </c>
      <c r="BT405" s="14">
        <v>0</v>
      </c>
      <c r="BU405" s="14">
        <v>0</v>
      </c>
      <c r="BV405" s="14"/>
      <c r="BW405" s="14">
        <v>0</v>
      </c>
      <c r="BX405" s="14">
        <v>0</v>
      </c>
      <c r="BY405" s="14">
        <v>0</v>
      </c>
      <c r="BZ405" s="14">
        <v>0.65</v>
      </c>
      <c r="CA405" s="14">
        <v>7.0000000000000007E-2</v>
      </c>
      <c r="CB405" s="14">
        <v>0</v>
      </c>
      <c r="CC405" s="54">
        <f t="shared" si="218"/>
        <v>0.65</v>
      </c>
      <c r="CD405" s="54">
        <f t="shared" si="219"/>
        <v>7.0000000000000007E-2</v>
      </c>
      <c r="CE405" s="54">
        <f t="shared" si="220"/>
        <v>0.72</v>
      </c>
      <c r="CF405" s="86"/>
      <c r="CG405" s="70" t="s">
        <v>40</v>
      </c>
    </row>
    <row r="406" spans="1:85" ht="94.5">
      <c r="A406" s="14">
        <v>2</v>
      </c>
      <c r="B406" s="27" t="s">
        <v>421</v>
      </c>
      <c r="C406" s="120" t="s">
        <v>797</v>
      </c>
      <c r="D406" s="2" t="s">
        <v>27</v>
      </c>
      <c r="E406" s="4" t="s">
        <v>62</v>
      </c>
      <c r="F406" s="4" t="s">
        <v>419</v>
      </c>
      <c r="G406" s="4" t="s">
        <v>422</v>
      </c>
      <c r="H406" s="29">
        <v>2</v>
      </c>
      <c r="I406" s="29">
        <v>10</v>
      </c>
      <c r="J406" s="29">
        <v>0</v>
      </c>
      <c r="K406" s="29">
        <f t="shared" si="213"/>
        <v>10</v>
      </c>
      <c r="L406" s="40" t="s">
        <v>30</v>
      </c>
      <c r="M406" s="40" t="s">
        <v>35</v>
      </c>
      <c r="N406" s="48" t="e">
        <f>IF(#REF!=0,"2018-19","2019-20")</f>
        <v>#REF!</v>
      </c>
      <c r="O406" s="29">
        <v>4.8</v>
      </c>
      <c r="P406" s="29">
        <v>0</v>
      </c>
      <c r="Q406" s="29">
        <f t="shared" si="255"/>
        <v>4.8</v>
      </c>
      <c r="R406" s="29">
        <f t="shared" si="221"/>
        <v>5.2</v>
      </c>
      <c r="S406" s="29">
        <f t="shared" si="221"/>
        <v>0</v>
      </c>
      <c r="T406" s="29">
        <f t="shared" si="212"/>
        <v>5.2</v>
      </c>
      <c r="U406" s="29">
        <v>0</v>
      </c>
      <c r="V406" s="29">
        <v>1.35</v>
      </c>
      <c r="W406" s="105">
        <v>0.15000000000000002</v>
      </c>
      <c r="X406" s="54">
        <f t="shared" si="245"/>
        <v>1.5</v>
      </c>
      <c r="Y406" s="29">
        <v>1.35</v>
      </c>
      <c r="Z406" s="105">
        <v>0.15000000000000002</v>
      </c>
      <c r="AA406" s="54">
        <f t="shared" si="246"/>
        <v>1.5</v>
      </c>
      <c r="AB406" s="54">
        <v>0</v>
      </c>
      <c r="AC406" s="54">
        <v>0</v>
      </c>
      <c r="AD406" s="54">
        <v>0</v>
      </c>
      <c r="AE406" s="54">
        <v>0</v>
      </c>
      <c r="AF406" s="54">
        <v>0</v>
      </c>
      <c r="AG406" s="54"/>
      <c r="AH406" s="54">
        <v>0</v>
      </c>
      <c r="AI406" s="54">
        <v>0</v>
      </c>
      <c r="AJ406" s="54">
        <f t="shared" si="256"/>
        <v>0</v>
      </c>
      <c r="AK406" s="54">
        <f t="shared" si="214"/>
        <v>1.35</v>
      </c>
      <c r="AL406" s="54">
        <f t="shared" si="215"/>
        <v>0.15000000000000002</v>
      </c>
      <c r="AM406" s="54">
        <f t="shared" si="216"/>
        <v>1.5</v>
      </c>
      <c r="AN406" s="54"/>
      <c r="AO406" s="54"/>
      <c r="AP406" s="54">
        <f t="shared" si="217"/>
        <v>0</v>
      </c>
      <c r="AQ406" s="54"/>
      <c r="AR406" s="54"/>
      <c r="AS406" s="54"/>
      <c r="AT406" s="54"/>
      <c r="AU406" s="101"/>
      <c r="AV406" s="101"/>
      <c r="AW406" s="54"/>
      <c r="AX406" s="54"/>
      <c r="AY406" s="54">
        <f t="shared" si="248"/>
        <v>0</v>
      </c>
      <c r="AZ406" s="54"/>
      <c r="BA406" s="54"/>
      <c r="BB406" s="54"/>
      <c r="BC406" s="54"/>
      <c r="BD406" s="54"/>
      <c r="BE406" s="106">
        <f t="shared" si="231"/>
        <v>1.35</v>
      </c>
      <c r="BF406" s="106">
        <f t="shared" si="232"/>
        <v>0.15000000000000002</v>
      </c>
      <c r="BG406" s="106">
        <f t="shared" si="233"/>
        <v>1.5</v>
      </c>
      <c r="BH406" s="106">
        <f t="shared" si="234"/>
        <v>0</v>
      </c>
      <c r="BI406" s="106">
        <f t="shared" si="235"/>
        <v>0</v>
      </c>
      <c r="BJ406" s="106">
        <f t="shared" si="236"/>
        <v>0</v>
      </c>
      <c r="BK406" s="106">
        <f t="shared" si="237"/>
        <v>0</v>
      </c>
      <c r="BL406" s="106">
        <f t="shared" si="238"/>
        <v>0</v>
      </c>
      <c r="BM406" s="106">
        <f t="shared" si="239"/>
        <v>0</v>
      </c>
      <c r="BN406" s="106">
        <f t="shared" si="239"/>
        <v>0</v>
      </c>
      <c r="BO406" s="106">
        <f t="shared" si="240"/>
        <v>0</v>
      </c>
      <c r="BP406" s="106">
        <f t="shared" si="241"/>
        <v>1.35</v>
      </c>
      <c r="BQ406" s="106">
        <f t="shared" si="242"/>
        <v>0.15000000000000002</v>
      </c>
      <c r="BR406" s="106">
        <f t="shared" si="243"/>
        <v>1.5</v>
      </c>
      <c r="BS406" s="54">
        <v>0</v>
      </c>
      <c r="BT406" s="54">
        <v>0</v>
      </c>
      <c r="BU406" s="54">
        <v>0</v>
      </c>
      <c r="BV406" s="54">
        <f t="shared" si="210"/>
        <v>0</v>
      </c>
      <c r="BW406" s="54">
        <v>0</v>
      </c>
      <c r="BX406" s="54">
        <v>0</v>
      </c>
      <c r="BY406" s="54">
        <v>0</v>
      </c>
      <c r="BZ406" s="54">
        <v>0</v>
      </c>
      <c r="CA406" s="54">
        <v>0</v>
      </c>
      <c r="CB406" s="54">
        <v>0</v>
      </c>
      <c r="CC406" s="54">
        <f t="shared" si="218"/>
        <v>0</v>
      </c>
      <c r="CD406" s="54">
        <f t="shared" si="219"/>
        <v>0</v>
      </c>
      <c r="CE406" s="54">
        <f t="shared" si="220"/>
        <v>0</v>
      </c>
      <c r="CF406" s="44" t="s">
        <v>71</v>
      </c>
      <c r="CG406" s="53" t="s">
        <v>40</v>
      </c>
    </row>
    <row r="407" spans="1:85" s="149" customFormat="1" ht="31.5">
      <c r="A407" s="135">
        <v>2</v>
      </c>
      <c r="B407" s="136" t="s">
        <v>423</v>
      </c>
      <c r="C407" s="137" t="s">
        <v>796</v>
      </c>
      <c r="D407" s="138" t="s">
        <v>27</v>
      </c>
      <c r="E407" s="139" t="s">
        <v>62</v>
      </c>
      <c r="F407" s="139" t="s">
        <v>419</v>
      </c>
      <c r="G407" s="139" t="s">
        <v>419</v>
      </c>
      <c r="H407" s="140">
        <v>2</v>
      </c>
      <c r="I407" s="140">
        <v>18.600000000000001</v>
      </c>
      <c r="J407" s="140">
        <v>0</v>
      </c>
      <c r="K407" s="140">
        <f t="shared" si="213"/>
        <v>18.600000000000001</v>
      </c>
      <c r="L407" s="141" t="s">
        <v>30</v>
      </c>
      <c r="M407" s="141" t="s">
        <v>35</v>
      </c>
      <c r="N407" s="142" t="e">
        <f>IF(#REF!=0,"2018-19","2019-20")</f>
        <v>#REF!</v>
      </c>
      <c r="O407" s="140">
        <v>10.43</v>
      </c>
      <c r="P407" s="140">
        <v>0</v>
      </c>
      <c r="Q407" s="140">
        <f t="shared" si="255"/>
        <v>10.43</v>
      </c>
      <c r="R407" s="140">
        <f t="shared" si="221"/>
        <v>8.1700000000000017</v>
      </c>
      <c r="S407" s="140">
        <f t="shared" si="221"/>
        <v>0</v>
      </c>
      <c r="T407" s="140">
        <f t="shared" si="212"/>
        <v>8.1700000000000017</v>
      </c>
      <c r="U407" s="140">
        <v>0</v>
      </c>
      <c r="V407" s="140">
        <v>5.45</v>
      </c>
      <c r="W407" s="143">
        <v>0.61</v>
      </c>
      <c r="X407" s="144">
        <f t="shared" si="245"/>
        <v>6.0600000000000005</v>
      </c>
      <c r="Y407" s="140">
        <v>5.45</v>
      </c>
      <c r="Z407" s="143">
        <v>0.30000000000000004</v>
      </c>
      <c r="AA407" s="144">
        <f t="shared" si="246"/>
        <v>5.75</v>
      </c>
      <c r="AB407" s="144">
        <v>0</v>
      </c>
      <c r="AC407" s="144">
        <v>0</v>
      </c>
      <c r="AD407" s="144">
        <v>0</v>
      </c>
      <c r="AE407" s="144">
        <v>5.09</v>
      </c>
      <c r="AF407" s="144">
        <v>0.08</v>
      </c>
      <c r="AG407" s="144"/>
      <c r="AH407" s="144">
        <v>0</v>
      </c>
      <c r="AI407" s="144">
        <v>0</v>
      </c>
      <c r="AJ407" s="144">
        <f t="shared" si="256"/>
        <v>0</v>
      </c>
      <c r="AK407" s="144">
        <f t="shared" si="214"/>
        <v>10.54</v>
      </c>
      <c r="AL407" s="144">
        <f t="shared" si="215"/>
        <v>0.38000000000000006</v>
      </c>
      <c r="AM407" s="144">
        <f t="shared" si="216"/>
        <v>10.92</v>
      </c>
      <c r="AN407" s="144">
        <v>0</v>
      </c>
      <c r="AO407" s="144">
        <v>0</v>
      </c>
      <c r="AP407" s="144">
        <f t="shared" si="217"/>
        <v>0</v>
      </c>
      <c r="AQ407" s="144">
        <v>0</v>
      </c>
      <c r="AR407" s="145">
        <v>0</v>
      </c>
      <c r="AS407" s="145">
        <v>0</v>
      </c>
      <c r="AT407" s="144">
        <v>2.39</v>
      </c>
      <c r="AU407" s="144">
        <v>0.08</v>
      </c>
      <c r="AV407" s="146"/>
      <c r="AW407" s="144"/>
      <c r="AX407" s="144"/>
      <c r="AY407" s="144">
        <f t="shared" si="248"/>
        <v>0</v>
      </c>
      <c r="AZ407" s="144"/>
      <c r="BA407" s="144"/>
      <c r="BB407" s="144"/>
      <c r="BC407" s="144"/>
      <c r="BD407" s="144"/>
      <c r="BE407" s="106">
        <f t="shared" ref="BE407" si="257">Y407+AI407-AN407+AW407</f>
        <v>5.45</v>
      </c>
      <c r="BF407" s="106">
        <f t="shared" ref="BF407" si="258">Z407-AO407+AX407</f>
        <v>0.30000000000000004</v>
      </c>
      <c r="BG407" s="106">
        <f t="shared" ref="BG407" si="259">BE407+BF407</f>
        <v>5.75</v>
      </c>
      <c r="BH407" s="106">
        <f t="shared" ref="BH407" si="260">AG407</f>
        <v>0</v>
      </c>
      <c r="BI407" s="106">
        <f t="shared" ref="BI407" si="261">AB407-AQ407+AZ407</f>
        <v>0</v>
      </c>
      <c r="BJ407" s="106">
        <f t="shared" ref="BJ407" si="262">AC407+AH407-AR407+BA407</f>
        <v>0</v>
      </c>
      <c r="BK407" s="106">
        <f t="shared" ref="BK407" si="263">AD407-AS407+BB407</f>
        <v>0</v>
      </c>
      <c r="BL407" s="106">
        <f t="shared" ref="BL407" si="264">BJ407+BK407</f>
        <v>0</v>
      </c>
      <c r="BM407" s="106">
        <f t="shared" ref="BM407" si="265">AE407-AT407+BC407</f>
        <v>2.6999999999999997</v>
      </c>
      <c r="BN407" s="106">
        <f t="shared" ref="BN407" si="266">AF407-AU407+BD407</f>
        <v>0</v>
      </c>
      <c r="BO407" s="106">
        <f t="shared" ref="BO407" si="267">BM407+BN407</f>
        <v>2.6999999999999997</v>
      </c>
      <c r="BP407" s="106">
        <f t="shared" ref="BP407" si="268">BE407+BH407+BI407+BJ407+BM407</f>
        <v>8.15</v>
      </c>
      <c r="BQ407" s="106">
        <f t="shared" ref="BQ407" si="269">BF407+BK407+BN407</f>
        <v>0.30000000000000004</v>
      </c>
      <c r="BR407" s="106">
        <f t="shared" ref="BR407" si="270">BP407+BQ407</f>
        <v>8.4500000000000011</v>
      </c>
      <c r="BS407" s="144">
        <v>0</v>
      </c>
      <c r="BT407" s="144">
        <v>2.7</v>
      </c>
      <c r="BU407" s="144">
        <v>0.3</v>
      </c>
      <c r="BV407" s="144">
        <f t="shared" si="210"/>
        <v>3</v>
      </c>
      <c r="BW407" s="144">
        <v>0</v>
      </c>
      <c r="BX407" s="144">
        <v>0</v>
      </c>
      <c r="BY407" s="144">
        <v>0</v>
      </c>
      <c r="BZ407" s="144">
        <v>0.61</v>
      </c>
      <c r="CA407" s="144">
        <v>0</v>
      </c>
      <c r="CB407" s="144">
        <v>0</v>
      </c>
      <c r="CC407" s="144">
        <f t="shared" si="218"/>
        <v>3.31</v>
      </c>
      <c r="CD407" s="144">
        <f t="shared" si="219"/>
        <v>0.3</v>
      </c>
      <c r="CE407" s="144">
        <f t="shared" si="220"/>
        <v>3.61</v>
      </c>
      <c r="CF407" s="147" t="s">
        <v>71</v>
      </c>
      <c r="CG407" s="148" t="s">
        <v>33</v>
      </c>
    </row>
    <row r="408" spans="1:85" ht="31.5">
      <c r="A408" s="14">
        <v>4</v>
      </c>
      <c r="B408" s="79" t="s">
        <v>883</v>
      </c>
      <c r="C408" s="120" t="s">
        <v>796</v>
      </c>
      <c r="D408" s="2" t="s">
        <v>27</v>
      </c>
      <c r="E408" s="4" t="s">
        <v>62</v>
      </c>
      <c r="F408" s="4" t="s">
        <v>419</v>
      </c>
      <c r="G408" s="4" t="s">
        <v>194</v>
      </c>
      <c r="H408" s="15">
        <v>1</v>
      </c>
      <c r="I408" s="54">
        <v>3.93</v>
      </c>
      <c r="J408" s="54">
        <v>0</v>
      </c>
      <c r="K408" s="29">
        <f t="shared" si="213"/>
        <v>3.93</v>
      </c>
      <c r="L408" s="68" t="s">
        <v>30</v>
      </c>
      <c r="M408" s="15" t="s">
        <v>35</v>
      </c>
      <c r="N408" s="54" t="s">
        <v>58</v>
      </c>
      <c r="O408" s="54">
        <v>3.37</v>
      </c>
      <c r="P408" s="54">
        <v>0</v>
      </c>
      <c r="Q408" s="29">
        <f t="shared" si="255"/>
        <v>3.37</v>
      </c>
      <c r="R408" s="29">
        <f t="shared" si="221"/>
        <v>0.56000000000000005</v>
      </c>
      <c r="S408" s="29">
        <f t="shared" si="221"/>
        <v>0</v>
      </c>
      <c r="T408" s="29">
        <f t="shared" si="212"/>
        <v>0.56000000000000005</v>
      </c>
      <c r="U408" s="56">
        <v>0</v>
      </c>
      <c r="V408" s="54">
        <v>0</v>
      </c>
      <c r="W408" s="106">
        <v>0</v>
      </c>
      <c r="X408" s="54">
        <f t="shared" si="245"/>
        <v>0</v>
      </c>
      <c r="Y408" s="54">
        <v>0</v>
      </c>
      <c r="Z408" s="106">
        <v>0</v>
      </c>
      <c r="AA408" s="54">
        <f t="shared" si="246"/>
        <v>0</v>
      </c>
      <c r="AB408" s="14">
        <v>0</v>
      </c>
      <c r="AC408" s="14">
        <v>0.26</v>
      </c>
      <c r="AD408" s="14">
        <v>0.03</v>
      </c>
      <c r="AE408" s="14">
        <v>0.24</v>
      </c>
      <c r="AF408" s="14">
        <v>0.03</v>
      </c>
      <c r="AG408" s="14"/>
      <c r="AH408" s="54">
        <v>0</v>
      </c>
      <c r="AI408" s="54">
        <v>0</v>
      </c>
      <c r="AJ408" s="54">
        <f t="shared" si="256"/>
        <v>0</v>
      </c>
      <c r="AK408" s="54">
        <f t="shared" si="214"/>
        <v>0.5</v>
      </c>
      <c r="AL408" s="54">
        <f t="shared" si="215"/>
        <v>0.06</v>
      </c>
      <c r="AM408" s="54">
        <f t="shared" si="216"/>
        <v>0.56000000000000005</v>
      </c>
      <c r="AN408" s="54"/>
      <c r="AO408" s="54"/>
      <c r="AP408" s="54">
        <f t="shared" si="217"/>
        <v>0</v>
      </c>
      <c r="AQ408" s="54"/>
      <c r="AR408" s="54"/>
      <c r="AS408" s="54"/>
      <c r="AT408" s="54"/>
      <c r="AU408" s="101"/>
      <c r="AV408" s="101"/>
      <c r="AW408" s="54"/>
      <c r="AX408" s="54"/>
      <c r="AY408" s="54">
        <f t="shared" si="248"/>
        <v>0</v>
      </c>
      <c r="AZ408" s="54"/>
      <c r="BA408" s="54"/>
      <c r="BB408" s="54"/>
      <c r="BC408" s="54"/>
      <c r="BD408" s="54"/>
      <c r="BE408" s="106">
        <f t="shared" si="231"/>
        <v>0</v>
      </c>
      <c r="BF408" s="106">
        <f t="shared" si="232"/>
        <v>0</v>
      </c>
      <c r="BG408" s="106">
        <f t="shared" si="233"/>
        <v>0</v>
      </c>
      <c r="BH408" s="106">
        <f t="shared" si="234"/>
        <v>0</v>
      </c>
      <c r="BI408" s="106">
        <f t="shared" si="235"/>
        <v>0</v>
      </c>
      <c r="BJ408" s="106">
        <f t="shared" si="236"/>
        <v>0.26</v>
      </c>
      <c r="BK408" s="106">
        <f t="shared" si="237"/>
        <v>0.03</v>
      </c>
      <c r="BL408" s="106">
        <f t="shared" si="238"/>
        <v>0.29000000000000004</v>
      </c>
      <c r="BM408" s="106">
        <f t="shared" si="239"/>
        <v>0.24</v>
      </c>
      <c r="BN408" s="106">
        <f t="shared" si="239"/>
        <v>0.03</v>
      </c>
      <c r="BO408" s="106">
        <f t="shared" si="240"/>
        <v>0.27</v>
      </c>
      <c r="BP408" s="106">
        <f t="shared" si="241"/>
        <v>0.5</v>
      </c>
      <c r="BQ408" s="106">
        <f t="shared" si="242"/>
        <v>0.06</v>
      </c>
      <c r="BR408" s="106">
        <f t="shared" si="243"/>
        <v>0.56000000000000005</v>
      </c>
      <c r="BS408" s="14">
        <v>0</v>
      </c>
      <c r="BT408" s="14">
        <v>0</v>
      </c>
      <c r="BU408" s="14">
        <v>0</v>
      </c>
      <c r="BV408" s="14"/>
      <c r="BW408" s="14">
        <v>0</v>
      </c>
      <c r="BX408" s="14">
        <v>0</v>
      </c>
      <c r="BY408" s="14">
        <v>0</v>
      </c>
      <c r="BZ408" s="14">
        <v>0</v>
      </c>
      <c r="CA408" s="14">
        <v>0</v>
      </c>
      <c r="CB408" s="14">
        <v>0</v>
      </c>
      <c r="CC408" s="54">
        <f t="shared" si="218"/>
        <v>0</v>
      </c>
      <c r="CD408" s="54">
        <f t="shared" si="219"/>
        <v>0</v>
      </c>
      <c r="CE408" s="54">
        <f t="shared" si="220"/>
        <v>0</v>
      </c>
      <c r="CF408" s="86"/>
      <c r="CG408" s="70"/>
    </row>
    <row r="409" spans="1:85" ht="31.5">
      <c r="A409" s="14">
        <v>4</v>
      </c>
      <c r="B409" s="27" t="s">
        <v>424</v>
      </c>
      <c r="C409" s="120" t="s">
        <v>796</v>
      </c>
      <c r="D409" s="2" t="s">
        <v>27</v>
      </c>
      <c r="E409" s="4" t="s">
        <v>62</v>
      </c>
      <c r="F409" s="4" t="s">
        <v>419</v>
      </c>
      <c r="G409" s="4" t="s">
        <v>194</v>
      </c>
      <c r="H409" s="29">
        <v>1</v>
      </c>
      <c r="I409" s="29">
        <v>7.16</v>
      </c>
      <c r="J409" s="29">
        <v>0</v>
      </c>
      <c r="K409" s="29">
        <f t="shared" si="213"/>
        <v>7.16</v>
      </c>
      <c r="L409" s="40" t="s">
        <v>30</v>
      </c>
      <c r="M409" s="40" t="s">
        <v>35</v>
      </c>
      <c r="N409" s="48" t="e">
        <f>IF(#REF!=0,"2018-19","2019-20")</f>
        <v>#REF!</v>
      </c>
      <c r="O409" s="29">
        <v>4.09</v>
      </c>
      <c r="P409" s="29">
        <v>0</v>
      </c>
      <c r="Q409" s="29">
        <f t="shared" si="255"/>
        <v>4.09</v>
      </c>
      <c r="R409" s="29">
        <f t="shared" si="221"/>
        <v>3.0700000000000003</v>
      </c>
      <c r="S409" s="29">
        <f t="shared" si="221"/>
        <v>0</v>
      </c>
      <c r="T409" s="29">
        <f t="shared" si="212"/>
        <v>3.0700000000000003</v>
      </c>
      <c r="U409" s="29">
        <v>0</v>
      </c>
      <c r="V409" s="29">
        <v>1.35</v>
      </c>
      <c r="W409" s="105">
        <v>0.15000000000000002</v>
      </c>
      <c r="X409" s="54">
        <f t="shared" si="245"/>
        <v>1.5</v>
      </c>
      <c r="Y409" s="29">
        <v>1.35</v>
      </c>
      <c r="Z409" s="105">
        <v>0.15000000000000002</v>
      </c>
      <c r="AA409" s="54">
        <f t="shared" si="246"/>
        <v>1.5</v>
      </c>
      <c r="AB409" s="54">
        <v>0</v>
      </c>
      <c r="AC409" s="54">
        <v>0</v>
      </c>
      <c r="AD409" s="54">
        <v>0</v>
      </c>
      <c r="AE409" s="54">
        <v>0.37</v>
      </c>
      <c r="AF409" s="54">
        <v>0.04</v>
      </c>
      <c r="AG409" s="54"/>
      <c r="AH409" s="54">
        <v>0</v>
      </c>
      <c r="AI409" s="54">
        <v>0</v>
      </c>
      <c r="AJ409" s="54">
        <f t="shared" si="256"/>
        <v>0</v>
      </c>
      <c r="AK409" s="54">
        <f t="shared" si="214"/>
        <v>1.7200000000000002</v>
      </c>
      <c r="AL409" s="54">
        <f t="shared" si="215"/>
        <v>0.19000000000000003</v>
      </c>
      <c r="AM409" s="54">
        <f t="shared" si="216"/>
        <v>1.9100000000000001</v>
      </c>
      <c r="AN409" s="26"/>
      <c r="AO409" s="26"/>
      <c r="AP409" s="54">
        <f t="shared" si="217"/>
        <v>0</v>
      </c>
      <c r="AQ409" s="26"/>
      <c r="AR409" s="26"/>
      <c r="AS409" s="26"/>
      <c r="AT409" s="26"/>
      <c r="AU409" s="26"/>
      <c r="AV409" s="26"/>
      <c r="AW409" s="54"/>
      <c r="AX409" s="54"/>
      <c r="AY409" s="54">
        <f t="shared" si="248"/>
        <v>0</v>
      </c>
      <c r="AZ409" s="54"/>
      <c r="BA409" s="54"/>
      <c r="BB409" s="54"/>
      <c r="BC409" s="54"/>
      <c r="BD409" s="54"/>
      <c r="BE409" s="106">
        <f t="shared" si="231"/>
        <v>1.35</v>
      </c>
      <c r="BF409" s="106">
        <f t="shared" si="232"/>
        <v>0.15000000000000002</v>
      </c>
      <c r="BG409" s="106">
        <f t="shared" si="233"/>
        <v>1.5</v>
      </c>
      <c r="BH409" s="106">
        <f t="shared" si="234"/>
        <v>0</v>
      </c>
      <c r="BI409" s="106">
        <f t="shared" si="235"/>
        <v>0</v>
      </c>
      <c r="BJ409" s="106">
        <f t="shared" si="236"/>
        <v>0</v>
      </c>
      <c r="BK409" s="106">
        <f t="shared" si="237"/>
        <v>0</v>
      </c>
      <c r="BL409" s="106">
        <f t="shared" si="238"/>
        <v>0</v>
      </c>
      <c r="BM409" s="106">
        <f t="shared" si="239"/>
        <v>0.37</v>
      </c>
      <c r="BN409" s="106">
        <f t="shared" si="239"/>
        <v>0.04</v>
      </c>
      <c r="BO409" s="106">
        <f t="shared" si="240"/>
        <v>0.41</v>
      </c>
      <c r="BP409" s="106">
        <f t="shared" si="241"/>
        <v>1.7200000000000002</v>
      </c>
      <c r="BQ409" s="106">
        <f t="shared" si="242"/>
        <v>0.19000000000000003</v>
      </c>
      <c r="BR409" s="106">
        <f t="shared" si="243"/>
        <v>1.9100000000000001</v>
      </c>
      <c r="BS409" s="15">
        <v>0</v>
      </c>
      <c r="BT409" s="54">
        <v>1.35</v>
      </c>
      <c r="BU409" s="54">
        <v>0.15000000000000002</v>
      </c>
      <c r="BV409" s="54">
        <f>SUM(BU409:BU409)</f>
        <v>0.15000000000000002</v>
      </c>
      <c r="BW409" s="54">
        <v>0</v>
      </c>
      <c r="BX409" s="54">
        <v>0</v>
      </c>
      <c r="BY409" s="54">
        <v>0</v>
      </c>
      <c r="BZ409" s="54">
        <v>0.37</v>
      </c>
      <c r="CA409" s="54">
        <v>0</v>
      </c>
      <c r="CB409" s="54">
        <v>0</v>
      </c>
      <c r="CC409" s="54">
        <f t="shared" si="218"/>
        <v>1.7200000000000002</v>
      </c>
      <c r="CD409" s="54">
        <f t="shared" si="219"/>
        <v>0.15000000000000002</v>
      </c>
      <c r="CE409" s="54">
        <f t="shared" si="220"/>
        <v>1.87</v>
      </c>
      <c r="CF409" s="44" t="s">
        <v>71</v>
      </c>
      <c r="CG409" s="63" t="s">
        <v>33</v>
      </c>
    </row>
    <row r="410" spans="1:85" ht="38.25" customHeight="1">
      <c r="A410" s="14">
        <v>3</v>
      </c>
      <c r="B410" s="79" t="s">
        <v>882</v>
      </c>
      <c r="C410" s="120" t="s">
        <v>796</v>
      </c>
      <c r="D410" s="2" t="s">
        <v>27</v>
      </c>
      <c r="E410" s="4" t="s">
        <v>62</v>
      </c>
      <c r="F410" s="4" t="s">
        <v>419</v>
      </c>
      <c r="G410" s="4" t="s">
        <v>420</v>
      </c>
      <c r="H410" s="15">
        <v>2.5</v>
      </c>
      <c r="I410" s="54">
        <v>3.36</v>
      </c>
      <c r="J410" s="54">
        <v>0</v>
      </c>
      <c r="K410" s="29">
        <f t="shared" si="213"/>
        <v>3.36</v>
      </c>
      <c r="L410" s="68" t="s">
        <v>30</v>
      </c>
      <c r="M410" s="15" t="s">
        <v>35</v>
      </c>
      <c r="N410" s="54" t="e">
        <f>IF(#REF!=0,"2018-19","2019-20")</f>
        <v>#REF!</v>
      </c>
      <c r="O410" s="54">
        <v>2.4</v>
      </c>
      <c r="P410" s="54">
        <v>0</v>
      </c>
      <c r="Q410" s="29">
        <f t="shared" si="255"/>
        <v>2.4</v>
      </c>
      <c r="R410" s="29">
        <f t="shared" si="221"/>
        <v>0.96</v>
      </c>
      <c r="S410" s="29">
        <f t="shared" si="221"/>
        <v>0</v>
      </c>
      <c r="T410" s="29">
        <f t="shared" ref="T410:T473" si="271">R410+S410</f>
        <v>0.96</v>
      </c>
      <c r="U410" s="56">
        <v>0</v>
      </c>
      <c r="V410" s="54">
        <v>0</v>
      </c>
      <c r="W410" s="106">
        <v>0</v>
      </c>
      <c r="X410" s="54">
        <f t="shared" si="245"/>
        <v>0</v>
      </c>
      <c r="Y410" s="54">
        <v>0</v>
      </c>
      <c r="Z410" s="106">
        <v>0</v>
      </c>
      <c r="AA410" s="54">
        <f t="shared" si="246"/>
        <v>0</v>
      </c>
      <c r="AB410" s="14">
        <v>0</v>
      </c>
      <c r="AC410" s="14">
        <v>0.86</v>
      </c>
      <c r="AD410" s="14">
        <v>0.1</v>
      </c>
      <c r="AE410" s="14">
        <v>0</v>
      </c>
      <c r="AF410" s="14">
        <v>0</v>
      </c>
      <c r="AG410" s="14"/>
      <c r="AH410" s="54">
        <v>0</v>
      </c>
      <c r="AI410" s="54">
        <v>0</v>
      </c>
      <c r="AJ410" s="54">
        <f t="shared" si="256"/>
        <v>0</v>
      </c>
      <c r="AK410" s="54">
        <f t="shared" si="214"/>
        <v>0.86</v>
      </c>
      <c r="AL410" s="54">
        <f t="shared" si="215"/>
        <v>0.1</v>
      </c>
      <c r="AM410" s="54">
        <f t="shared" si="216"/>
        <v>0.96</v>
      </c>
      <c r="AN410" s="54"/>
      <c r="AO410" s="54"/>
      <c r="AP410" s="54">
        <f t="shared" si="217"/>
        <v>0</v>
      </c>
      <c r="AQ410" s="54"/>
      <c r="AR410" s="54"/>
      <c r="AS410" s="54"/>
      <c r="AT410" s="54"/>
      <c r="AU410" s="101"/>
      <c r="AV410" s="101"/>
      <c r="AW410" s="54"/>
      <c r="AX410" s="54"/>
      <c r="AY410" s="54">
        <f t="shared" si="248"/>
        <v>0</v>
      </c>
      <c r="AZ410" s="54"/>
      <c r="BA410" s="54"/>
      <c r="BB410" s="54"/>
      <c r="BC410" s="54"/>
      <c r="BD410" s="54"/>
      <c r="BE410" s="106">
        <f t="shared" si="231"/>
        <v>0</v>
      </c>
      <c r="BF410" s="106">
        <f t="shared" si="232"/>
        <v>0</v>
      </c>
      <c r="BG410" s="106">
        <f t="shared" si="233"/>
        <v>0</v>
      </c>
      <c r="BH410" s="106">
        <f t="shared" si="234"/>
        <v>0</v>
      </c>
      <c r="BI410" s="106">
        <f t="shared" si="235"/>
        <v>0</v>
      </c>
      <c r="BJ410" s="106">
        <f t="shared" si="236"/>
        <v>0.86</v>
      </c>
      <c r="BK410" s="106">
        <f t="shared" si="237"/>
        <v>0.1</v>
      </c>
      <c r="BL410" s="106">
        <f t="shared" si="238"/>
        <v>0.96</v>
      </c>
      <c r="BM410" s="106">
        <f t="shared" si="239"/>
        <v>0</v>
      </c>
      <c r="BN410" s="106">
        <f t="shared" si="239"/>
        <v>0</v>
      </c>
      <c r="BO410" s="106">
        <f t="shared" si="240"/>
        <v>0</v>
      </c>
      <c r="BP410" s="106">
        <f t="shared" si="241"/>
        <v>0.86</v>
      </c>
      <c r="BQ410" s="106">
        <f t="shared" si="242"/>
        <v>0.1</v>
      </c>
      <c r="BR410" s="106">
        <f t="shared" si="243"/>
        <v>0.96</v>
      </c>
      <c r="BS410" s="14">
        <v>0</v>
      </c>
      <c r="BT410" s="14">
        <v>0</v>
      </c>
      <c r="BU410" s="14">
        <v>0</v>
      </c>
      <c r="BV410" s="14"/>
      <c r="BW410" s="14">
        <v>0</v>
      </c>
      <c r="BX410" s="14">
        <v>0</v>
      </c>
      <c r="BY410" s="14">
        <v>0</v>
      </c>
      <c r="BZ410" s="14">
        <v>0</v>
      </c>
      <c r="CA410" s="14">
        <v>0</v>
      </c>
      <c r="CB410" s="14">
        <v>0</v>
      </c>
      <c r="CC410" s="54">
        <f t="shared" si="218"/>
        <v>0</v>
      </c>
      <c r="CD410" s="54">
        <f t="shared" si="219"/>
        <v>0</v>
      </c>
      <c r="CE410" s="54">
        <f t="shared" si="220"/>
        <v>0</v>
      </c>
      <c r="CF410" s="86"/>
      <c r="CG410" s="70"/>
    </row>
    <row r="411" spans="1:85" ht="31.5">
      <c r="A411" s="14">
        <v>6</v>
      </c>
      <c r="B411" s="79" t="s">
        <v>884</v>
      </c>
      <c r="C411" s="120" t="s">
        <v>796</v>
      </c>
      <c r="D411" s="2" t="s">
        <v>27</v>
      </c>
      <c r="E411" s="4" t="s">
        <v>62</v>
      </c>
      <c r="F411" s="4" t="s">
        <v>419</v>
      </c>
      <c r="G411" s="4" t="s">
        <v>194</v>
      </c>
      <c r="H411" s="15">
        <v>1</v>
      </c>
      <c r="I411" s="54">
        <v>4.97</v>
      </c>
      <c r="J411" s="54">
        <v>0</v>
      </c>
      <c r="K411" s="29">
        <f t="shared" ref="K411:K474" si="272">I411+J411</f>
        <v>4.97</v>
      </c>
      <c r="L411" s="68" t="s">
        <v>30</v>
      </c>
      <c r="M411" s="15" t="s">
        <v>35</v>
      </c>
      <c r="N411" s="54" t="s">
        <v>58</v>
      </c>
      <c r="O411" s="54">
        <v>4.4399999999999995</v>
      </c>
      <c r="P411" s="54">
        <v>0</v>
      </c>
      <c r="Q411" s="29">
        <f t="shared" si="255"/>
        <v>4.4399999999999995</v>
      </c>
      <c r="R411" s="29">
        <f t="shared" si="221"/>
        <v>0.53000000000000025</v>
      </c>
      <c r="S411" s="29">
        <f t="shared" si="221"/>
        <v>0</v>
      </c>
      <c r="T411" s="29">
        <f t="shared" si="271"/>
        <v>0.53000000000000025</v>
      </c>
      <c r="U411" s="56">
        <v>0</v>
      </c>
      <c r="V411" s="54">
        <v>0</v>
      </c>
      <c r="W411" s="106">
        <v>0</v>
      </c>
      <c r="X411" s="54">
        <f t="shared" si="245"/>
        <v>0</v>
      </c>
      <c r="Y411" s="54">
        <v>0</v>
      </c>
      <c r="Z411" s="106">
        <v>0</v>
      </c>
      <c r="AA411" s="54">
        <f t="shared" si="246"/>
        <v>0</v>
      </c>
      <c r="AB411" s="14">
        <v>0</v>
      </c>
      <c r="AC411" s="14">
        <v>0</v>
      </c>
      <c r="AD411" s="14">
        <v>0</v>
      </c>
      <c r="AE411" s="14">
        <v>0.48</v>
      </c>
      <c r="AF411" s="14">
        <v>0.05</v>
      </c>
      <c r="AG411" s="14"/>
      <c r="AH411" s="54">
        <v>0</v>
      </c>
      <c r="AI411" s="54">
        <v>0</v>
      </c>
      <c r="AJ411" s="54">
        <f t="shared" si="256"/>
        <v>0</v>
      </c>
      <c r="AK411" s="54">
        <f t="shared" ref="AK411:AK474" si="273">Y411+AB411+AC411+AE411</f>
        <v>0.48</v>
      </c>
      <c r="AL411" s="54">
        <f t="shared" ref="AL411:AL474" si="274">Z411+AD411+AF411</f>
        <v>0.05</v>
      </c>
      <c r="AM411" s="54">
        <f t="shared" ref="AM411:AM474" si="275">AK411+AL411</f>
        <v>0.53</v>
      </c>
      <c r="AN411" s="54">
        <v>0</v>
      </c>
      <c r="AO411" s="54">
        <v>0</v>
      </c>
      <c r="AP411" s="54">
        <f t="shared" ref="AP411:AP474" si="276">AN411+AO411</f>
        <v>0</v>
      </c>
      <c r="AQ411" s="54">
        <v>0</v>
      </c>
      <c r="AR411" s="54">
        <v>0</v>
      </c>
      <c r="AS411" s="54">
        <v>0</v>
      </c>
      <c r="AT411" s="54">
        <v>7.0000000000000007E-2</v>
      </c>
      <c r="AU411" s="101">
        <v>0</v>
      </c>
      <c r="AV411" s="101"/>
      <c r="AW411" s="54"/>
      <c r="AX411" s="54"/>
      <c r="AY411" s="54">
        <f t="shared" si="248"/>
        <v>0</v>
      </c>
      <c r="AZ411" s="54"/>
      <c r="BA411" s="54"/>
      <c r="BB411" s="54"/>
      <c r="BC411" s="54"/>
      <c r="BD411" s="54"/>
      <c r="BE411" s="106">
        <f t="shared" si="231"/>
        <v>0</v>
      </c>
      <c r="BF411" s="106">
        <f t="shared" si="232"/>
        <v>0</v>
      </c>
      <c r="BG411" s="106">
        <f t="shared" si="233"/>
        <v>0</v>
      </c>
      <c r="BH411" s="106">
        <f t="shared" si="234"/>
        <v>0</v>
      </c>
      <c r="BI411" s="106">
        <f t="shared" si="235"/>
        <v>0</v>
      </c>
      <c r="BJ411" s="106">
        <f t="shared" si="236"/>
        <v>0</v>
      </c>
      <c r="BK411" s="106">
        <f t="shared" si="237"/>
        <v>0</v>
      </c>
      <c r="BL411" s="106">
        <f t="shared" si="238"/>
        <v>0</v>
      </c>
      <c r="BM411" s="106">
        <f t="shared" si="239"/>
        <v>0.41</v>
      </c>
      <c r="BN411" s="106">
        <f t="shared" si="239"/>
        <v>0.05</v>
      </c>
      <c r="BO411" s="106">
        <f t="shared" si="240"/>
        <v>0.45999999999999996</v>
      </c>
      <c r="BP411" s="106">
        <f t="shared" si="241"/>
        <v>0.41</v>
      </c>
      <c r="BQ411" s="106">
        <f t="shared" si="242"/>
        <v>0.05</v>
      </c>
      <c r="BR411" s="106">
        <f t="shared" si="243"/>
        <v>0.45999999999999996</v>
      </c>
      <c r="BS411" s="14">
        <v>0</v>
      </c>
      <c r="BT411" s="14">
        <v>0</v>
      </c>
      <c r="BU411" s="14">
        <v>0</v>
      </c>
      <c r="BV411" s="14"/>
      <c r="BW411" s="14">
        <v>0</v>
      </c>
      <c r="BX411" s="14">
        <v>0</v>
      </c>
      <c r="BY411" s="14">
        <v>0</v>
      </c>
      <c r="BZ411" s="14">
        <v>0.46</v>
      </c>
      <c r="CA411" s="14">
        <v>0</v>
      </c>
      <c r="CB411" s="14">
        <v>0</v>
      </c>
      <c r="CC411" s="54">
        <f t="shared" ref="CC411:CC474" si="277">BT411+BW411+BX411+BZ411</f>
        <v>0.46</v>
      </c>
      <c r="CD411" s="54">
        <f t="shared" ref="CD411:CD474" si="278">BU411+BY411+CA411</f>
        <v>0</v>
      </c>
      <c r="CE411" s="54">
        <f t="shared" ref="CE411:CE474" si="279">CC411+CD411</f>
        <v>0.46</v>
      </c>
      <c r="CF411" s="86"/>
      <c r="CG411" s="70"/>
    </row>
    <row r="412" spans="1:85" ht="31.5">
      <c r="A412" s="14">
        <v>7</v>
      </c>
      <c r="B412" s="79" t="s">
        <v>885</v>
      </c>
      <c r="C412" s="120" t="s">
        <v>796</v>
      </c>
      <c r="D412" s="2" t="s">
        <v>27</v>
      </c>
      <c r="E412" s="4" t="s">
        <v>62</v>
      </c>
      <c r="F412" s="4" t="s">
        <v>419</v>
      </c>
      <c r="G412" s="4" t="s">
        <v>194</v>
      </c>
      <c r="H412" s="15">
        <v>1</v>
      </c>
      <c r="I412" s="54">
        <v>4.09</v>
      </c>
      <c r="J412" s="54">
        <v>0</v>
      </c>
      <c r="K412" s="29">
        <f t="shared" si="272"/>
        <v>4.09</v>
      </c>
      <c r="L412" s="68" t="s">
        <v>30</v>
      </c>
      <c r="M412" s="15" t="s">
        <v>35</v>
      </c>
      <c r="N412" s="54" t="e">
        <f>IF(#REF!=0,"2018-19","2019-20")</f>
        <v>#REF!</v>
      </c>
      <c r="O412" s="54">
        <v>2.5</v>
      </c>
      <c r="P412" s="54">
        <v>0</v>
      </c>
      <c r="Q412" s="29">
        <f t="shared" si="255"/>
        <v>2.5</v>
      </c>
      <c r="R412" s="29">
        <f t="shared" si="221"/>
        <v>1.5899999999999999</v>
      </c>
      <c r="S412" s="29">
        <f t="shared" si="221"/>
        <v>0</v>
      </c>
      <c r="T412" s="29">
        <f t="shared" si="271"/>
        <v>1.5899999999999999</v>
      </c>
      <c r="U412" s="56">
        <v>0</v>
      </c>
      <c r="V412" s="54">
        <v>-1.9984014443252818E-16</v>
      </c>
      <c r="W412" s="106">
        <v>-2.2204460492503132E-17</v>
      </c>
      <c r="X412" s="54">
        <f t="shared" si="245"/>
        <v>-2.2204460492503131E-16</v>
      </c>
      <c r="Y412" s="54">
        <v>-1.9984014443252818E-16</v>
      </c>
      <c r="Z412" s="106">
        <v>-2.2204460492503132E-17</v>
      </c>
      <c r="AA412" s="54">
        <f t="shared" si="246"/>
        <v>-2.2204460492503131E-16</v>
      </c>
      <c r="AB412" s="14">
        <v>0</v>
      </c>
      <c r="AC412" s="14">
        <v>1.43</v>
      </c>
      <c r="AD412" s="14">
        <v>0.16</v>
      </c>
      <c r="AE412" s="14">
        <v>0</v>
      </c>
      <c r="AF412" s="14">
        <v>0</v>
      </c>
      <c r="AG412" s="14"/>
      <c r="AH412" s="54">
        <v>0</v>
      </c>
      <c r="AI412" s="54">
        <v>0</v>
      </c>
      <c r="AJ412" s="54">
        <f t="shared" si="256"/>
        <v>0</v>
      </c>
      <c r="AK412" s="54">
        <f t="shared" si="273"/>
        <v>1.4299999999999997</v>
      </c>
      <c r="AL412" s="54">
        <f t="shared" si="274"/>
        <v>0.15999999999999998</v>
      </c>
      <c r="AM412" s="54">
        <f t="shared" si="275"/>
        <v>1.5899999999999996</v>
      </c>
      <c r="AN412" s="54"/>
      <c r="AO412" s="54"/>
      <c r="AP412" s="54">
        <f t="shared" si="276"/>
        <v>0</v>
      </c>
      <c r="AQ412" s="54"/>
      <c r="AR412" s="54"/>
      <c r="AS412" s="54"/>
      <c r="AT412" s="54"/>
      <c r="AU412" s="101"/>
      <c r="AV412" s="101"/>
      <c r="AW412" s="54"/>
      <c r="AX412" s="54"/>
      <c r="AY412" s="54">
        <f t="shared" si="248"/>
        <v>0</v>
      </c>
      <c r="AZ412" s="54"/>
      <c r="BA412" s="54"/>
      <c r="BB412" s="54"/>
      <c r="BC412" s="54"/>
      <c r="BD412" s="54"/>
      <c r="BE412" s="106">
        <f t="shared" si="231"/>
        <v>-1.9984014443252818E-16</v>
      </c>
      <c r="BF412" s="106">
        <f t="shared" si="232"/>
        <v>-2.2204460492503132E-17</v>
      </c>
      <c r="BG412" s="106">
        <f t="shared" si="233"/>
        <v>-2.2204460492503131E-16</v>
      </c>
      <c r="BH412" s="106">
        <f t="shared" si="234"/>
        <v>0</v>
      </c>
      <c r="BI412" s="106">
        <f t="shared" si="235"/>
        <v>0</v>
      </c>
      <c r="BJ412" s="106">
        <f t="shared" si="236"/>
        <v>1.43</v>
      </c>
      <c r="BK412" s="106">
        <f t="shared" si="237"/>
        <v>0.16</v>
      </c>
      <c r="BL412" s="106">
        <f t="shared" si="238"/>
        <v>1.5899999999999999</v>
      </c>
      <c r="BM412" s="106">
        <f t="shared" si="239"/>
        <v>0</v>
      </c>
      <c r="BN412" s="106">
        <f t="shared" si="239"/>
        <v>0</v>
      </c>
      <c r="BO412" s="106">
        <f t="shared" si="240"/>
        <v>0</v>
      </c>
      <c r="BP412" s="106">
        <f t="shared" si="241"/>
        <v>1.4299999999999997</v>
      </c>
      <c r="BQ412" s="106">
        <f t="shared" si="242"/>
        <v>0.15999999999999998</v>
      </c>
      <c r="BR412" s="106">
        <f t="shared" si="243"/>
        <v>1.5899999999999996</v>
      </c>
      <c r="BS412" s="14">
        <v>0</v>
      </c>
      <c r="BT412" s="14">
        <v>0</v>
      </c>
      <c r="BU412" s="14">
        <v>0</v>
      </c>
      <c r="BV412" s="14"/>
      <c r="BW412" s="14">
        <v>0</v>
      </c>
      <c r="BX412" s="14">
        <v>0</v>
      </c>
      <c r="BY412" s="14">
        <v>0</v>
      </c>
      <c r="BZ412" s="14">
        <v>0</v>
      </c>
      <c r="CA412" s="14">
        <v>0</v>
      </c>
      <c r="CB412" s="14">
        <v>0</v>
      </c>
      <c r="CC412" s="54">
        <f t="shared" si="277"/>
        <v>0</v>
      </c>
      <c r="CD412" s="54">
        <f t="shared" si="278"/>
        <v>0</v>
      </c>
      <c r="CE412" s="54">
        <f t="shared" si="279"/>
        <v>0</v>
      </c>
      <c r="CF412" s="86"/>
      <c r="CG412" s="70"/>
    </row>
    <row r="413" spans="1:85" ht="25.5" customHeight="1">
      <c r="A413" s="14">
        <v>8</v>
      </c>
      <c r="B413" s="79" t="s">
        <v>886</v>
      </c>
      <c r="C413" s="120" t="s">
        <v>796</v>
      </c>
      <c r="D413" s="2" t="s">
        <v>27</v>
      </c>
      <c r="E413" s="4" t="s">
        <v>62</v>
      </c>
      <c r="F413" s="4" t="s">
        <v>419</v>
      </c>
      <c r="G413" s="4" t="s">
        <v>194</v>
      </c>
      <c r="H413" s="15">
        <v>1</v>
      </c>
      <c r="I413" s="54">
        <v>8.1300000000000008</v>
      </c>
      <c r="J413" s="54">
        <v>0</v>
      </c>
      <c r="K413" s="29">
        <f t="shared" si="272"/>
        <v>8.1300000000000008</v>
      </c>
      <c r="L413" s="68" t="s">
        <v>30</v>
      </c>
      <c r="M413" s="15" t="s">
        <v>35</v>
      </c>
      <c r="N413" s="54" t="e">
        <f>IF(#REF!=0,"2018-19","2019-20")</f>
        <v>#REF!</v>
      </c>
      <c r="O413" s="54">
        <v>7.6099999999999994</v>
      </c>
      <c r="P413" s="54">
        <v>0</v>
      </c>
      <c r="Q413" s="29">
        <f t="shared" si="255"/>
        <v>7.6099999999999994</v>
      </c>
      <c r="R413" s="29">
        <f t="shared" si="221"/>
        <v>0.52000000000000135</v>
      </c>
      <c r="S413" s="29">
        <f t="shared" si="221"/>
        <v>0</v>
      </c>
      <c r="T413" s="29">
        <f t="shared" si="271"/>
        <v>0.52000000000000135</v>
      </c>
      <c r="U413" s="56">
        <v>0</v>
      </c>
      <c r="V413" s="54">
        <v>1.1990408665951691E-15</v>
      </c>
      <c r="W413" s="106">
        <v>1.332267629550188E-16</v>
      </c>
      <c r="X413" s="54">
        <f t="shared" si="245"/>
        <v>1.3322676295501878E-15</v>
      </c>
      <c r="Y413" s="54">
        <v>1.1990408665951691E-15</v>
      </c>
      <c r="Z413" s="106">
        <v>1.332267629550188E-16</v>
      </c>
      <c r="AA413" s="54">
        <f t="shared" si="246"/>
        <v>1.3322676295501878E-15</v>
      </c>
      <c r="AB413" s="14">
        <v>0</v>
      </c>
      <c r="AC413" s="14">
        <v>0</v>
      </c>
      <c r="AD413" s="14">
        <v>0</v>
      </c>
      <c r="AE413" s="14">
        <v>0.47</v>
      </c>
      <c r="AF413" s="14">
        <v>0</v>
      </c>
      <c r="AG413" s="14"/>
      <c r="AH413" s="54">
        <v>0</v>
      </c>
      <c r="AI413" s="54">
        <v>0</v>
      </c>
      <c r="AJ413" s="54">
        <f t="shared" si="256"/>
        <v>0</v>
      </c>
      <c r="AK413" s="54">
        <f t="shared" si="273"/>
        <v>0.47000000000000119</v>
      </c>
      <c r="AL413" s="54">
        <f t="shared" si="274"/>
        <v>1.332267629550188E-16</v>
      </c>
      <c r="AM413" s="54">
        <f t="shared" si="275"/>
        <v>0.47000000000000131</v>
      </c>
      <c r="AN413" s="54"/>
      <c r="AO413" s="54"/>
      <c r="AP413" s="54">
        <f t="shared" si="276"/>
        <v>0</v>
      </c>
      <c r="AQ413" s="54"/>
      <c r="AR413" s="54"/>
      <c r="AS413" s="54"/>
      <c r="AT413" s="54"/>
      <c r="AU413" s="101"/>
      <c r="AV413" s="101"/>
      <c r="AW413" s="54"/>
      <c r="AX413" s="54"/>
      <c r="AY413" s="54">
        <f t="shared" si="248"/>
        <v>0</v>
      </c>
      <c r="AZ413" s="54"/>
      <c r="BA413" s="54"/>
      <c r="BB413" s="54"/>
      <c r="BC413" s="54"/>
      <c r="BD413" s="54"/>
      <c r="BE413" s="106">
        <f t="shared" si="231"/>
        <v>1.1990408665951691E-15</v>
      </c>
      <c r="BF413" s="106">
        <f t="shared" si="232"/>
        <v>1.332267629550188E-16</v>
      </c>
      <c r="BG413" s="106">
        <f t="shared" si="233"/>
        <v>1.3322676295501878E-15</v>
      </c>
      <c r="BH413" s="106">
        <f t="shared" si="234"/>
        <v>0</v>
      </c>
      <c r="BI413" s="106">
        <f t="shared" si="235"/>
        <v>0</v>
      </c>
      <c r="BJ413" s="106">
        <f t="shared" si="236"/>
        <v>0</v>
      </c>
      <c r="BK413" s="106">
        <f t="shared" si="237"/>
        <v>0</v>
      </c>
      <c r="BL413" s="106">
        <f t="shared" si="238"/>
        <v>0</v>
      </c>
      <c r="BM413" s="106">
        <f t="shared" si="239"/>
        <v>0.47</v>
      </c>
      <c r="BN413" s="106">
        <f t="shared" si="239"/>
        <v>0</v>
      </c>
      <c r="BO413" s="106">
        <f t="shared" si="240"/>
        <v>0.47</v>
      </c>
      <c r="BP413" s="106">
        <f t="shared" si="241"/>
        <v>0.47000000000000119</v>
      </c>
      <c r="BQ413" s="106">
        <f t="shared" si="242"/>
        <v>1.332267629550188E-16</v>
      </c>
      <c r="BR413" s="106">
        <f t="shared" si="243"/>
        <v>0.47000000000000131</v>
      </c>
      <c r="BS413" s="14">
        <v>0</v>
      </c>
      <c r="BT413" s="14">
        <v>0</v>
      </c>
      <c r="BU413" s="14">
        <v>0</v>
      </c>
      <c r="BV413" s="14"/>
      <c r="BW413" s="14">
        <v>0</v>
      </c>
      <c r="BX413" s="14">
        <v>0</v>
      </c>
      <c r="BY413" s="14">
        <v>0</v>
      </c>
      <c r="BZ413" s="14">
        <v>0</v>
      </c>
      <c r="CA413" s="14">
        <v>0</v>
      </c>
      <c r="CB413" s="14">
        <v>0</v>
      </c>
      <c r="CC413" s="54">
        <f t="shared" si="277"/>
        <v>0</v>
      </c>
      <c r="CD413" s="54">
        <f t="shared" si="278"/>
        <v>0</v>
      </c>
      <c r="CE413" s="54">
        <f t="shared" si="279"/>
        <v>0</v>
      </c>
      <c r="CF413" s="86"/>
      <c r="CG413" s="70"/>
    </row>
    <row r="414" spans="1:85" ht="31.5">
      <c r="A414" s="14">
        <v>9</v>
      </c>
      <c r="B414" s="79" t="s">
        <v>887</v>
      </c>
      <c r="C414" s="120" t="s">
        <v>796</v>
      </c>
      <c r="D414" s="2" t="s">
        <v>27</v>
      </c>
      <c r="E414" s="4" t="s">
        <v>332</v>
      </c>
      <c r="F414" s="4" t="s">
        <v>419</v>
      </c>
      <c r="G414" s="4" t="s">
        <v>194</v>
      </c>
      <c r="H414" s="15">
        <v>1</v>
      </c>
      <c r="I414" s="54">
        <v>6.57</v>
      </c>
      <c r="J414" s="54">
        <v>0</v>
      </c>
      <c r="K414" s="29">
        <f t="shared" si="272"/>
        <v>6.57</v>
      </c>
      <c r="L414" s="68" t="s">
        <v>30</v>
      </c>
      <c r="M414" s="15" t="s">
        <v>35</v>
      </c>
      <c r="N414" s="54" t="s">
        <v>58</v>
      </c>
      <c r="O414" s="54">
        <v>5.8999999999999995</v>
      </c>
      <c r="P414" s="54">
        <v>0</v>
      </c>
      <c r="Q414" s="29">
        <f t="shared" si="255"/>
        <v>5.8999999999999995</v>
      </c>
      <c r="R414" s="29">
        <f t="shared" si="221"/>
        <v>0.67000000000000082</v>
      </c>
      <c r="S414" s="29">
        <f t="shared" si="221"/>
        <v>0</v>
      </c>
      <c r="T414" s="29">
        <f t="shared" si="271"/>
        <v>0.67000000000000082</v>
      </c>
      <c r="U414" s="56">
        <v>0</v>
      </c>
      <c r="V414" s="54">
        <v>0</v>
      </c>
      <c r="W414" s="106">
        <v>0</v>
      </c>
      <c r="X414" s="54">
        <f t="shared" si="245"/>
        <v>0</v>
      </c>
      <c r="Y414" s="54">
        <v>0</v>
      </c>
      <c r="Z414" s="106">
        <v>0</v>
      </c>
      <c r="AA414" s="54">
        <f t="shared" si="246"/>
        <v>0</v>
      </c>
      <c r="AB414" s="14">
        <v>0</v>
      </c>
      <c r="AC414" s="14">
        <v>0</v>
      </c>
      <c r="AD414" s="14">
        <v>0</v>
      </c>
      <c r="AE414" s="14">
        <v>0.6</v>
      </c>
      <c r="AF414" s="14">
        <v>7.0000000000000007E-2</v>
      </c>
      <c r="AG414" s="14"/>
      <c r="AH414" s="54">
        <v>0</v>
      </c>
      <c r="AI414" s="54">
        <v>0</v>
      </c>
      <c r="AJ414" s="54">
        <f t="shared" si="256"/>
        <v>0</v>
      </c>
      <c r="AK414" s="54">
        <f t="shared" si="273"/>
        <v>0.6</v>
      </c>
      <c r="AL414" s="54">
        <f t="shared" si="274"/>
        <v>7.0000000000000007E-2</v>
      </c>
      <c r="AM414" s="54">
        <f t="shared" si="275"/>
        <v>0.66999999999999993</v>
      </c>
      <c r="AN414" s="54"/>
      <c r="AO414" s="54"/>
      <c r="AP414" s="54">
        <f t="shared" si="276"/>
        <v>0</v>
      </c>
      <c r="AQ414" s="54"/>
      <c r="AR414" s="54"/>
      <c r="AS414" s="54"/>
      <c r="AT414" s="54"/>
      <c r="AU414" s="101"/>
      <c r="AV414" s="101"/>
      <c r="AW414" s="54"/>
      <c r="AX414" s="54"/>
      <c r="AY414" s="54">
        <f t="shared" si="248"/>
        <v>0</v>
      </c>
      <c r="AZ414" s="54"/>
      <c r="BA414" s="54"/>
      <c r="BB414" s="54"/>
      <c r="BC414" s="54"/>
      <c r="BD414" s="54"/>
      <c r="BE414" s="106">
        <f t="shared" si="231"/>
        <v>0</v>
      </c>
      <c r="BF414" s="106">
        <f t="shared" si="232"/>
        <v>0</v>
      </c>
      <c r="BG414" s="106">
        <f t="shared" si="233"/>
        <v>0</v>
      </c>
      <c r="BH414" s="106">
        <f t="shared" si="234"/>
        <v>0</v>
      </c>
      <c r="BI414" s="106">
        <f t="shared" si="235"/>
        <v>0</v>
      </c>
      <c r="BJ414" s="106">
        <f t="shared" si="236"/>
        <v>0</v>
      </c>
      <c r="BK414" s="106">
        <f t="shared" si="237"/>
        <v>0</v>
      </c>
      <c r="BL414" s="106">
        <f t="shared" si="238"/>
        <v>0</v>
      </c>
      <c r="BM414" s="106">
        <f t="shared" si="239"/>
        <v>0.6</v>
      </c>
      <c r="BN414" s="106">
        <f t="shared" si="239"/>
        <v>7.0000000000000007E-2</v>
      </c>
      <c r="BO414" s="106">
        <f t="shared" si="240"/>
        <v>0.66999999999999993</v>
      </c>
      <c r="BP414" s="106">
        <f t="shared" si="241"/>
        <v>0.6</v>
      </c>
      <c r="BQ414" s="106">
        <f t="shared" si="242"/>
        <v>7.0000000000000007E-2</v>
      </c>
      <c r="BR414" s="106">
        <f t="shared" si="243"/>
        <v>0.66999999999999993</v>
      </c>
      <c r="BS414" s="14">
        <v>0</v>
      </c>
      <c r="BT414" s="14">
        <v>0</v>
      </c>
      <c r="BU414" s="14">
        <v>0</v>
      </c>
      <c r="BV414" s="14"/>
      <c r="BW414" s="14">
        <v>0</v>
      </c>
      <c r="BX414" s="14">
        <v>0</v>
      </c>
      <c r="BY414" s="14">
        <v>0</v>
      </c>
      <c r="BZ414" s="14">
        <v>0</v>
      </c>
      <c r="CA414" s="14">
        <v>0</v>
      </c>
      <c r="CB414" s="14">
        <v>0</v>
      </c>
      <c r="CC414" s="54">
        <f t="shared" si="277"/>
        <v>0</v>
      </c>
      <c r="CD414" s="54">
        <f t="shared" si="278"/>
        <v>0</v>
      </c>
      <c r="CE414" s="54">
        <f t="shared" si="279"/>
        <v>0</v>
      </c>
      <c r="CF414" s="86"/>
      <c r="CG414" s="70"/>
    </row>
    <row r="415" spans="1:85" ht="55.5" customHeight="1">
      <c r="A415" s="14">
        <v>10</v>
      </c>
      <c r="B415" s="79" t="s">
        <v>888</v>
      </c>
      <c r="C415" s="120" t="s">
        <v>796</v>
      </c>
      <c r="D415" s="2" t="s">
        <v>27</v>
      </c>
      <c r="E415" s="4" t="s">
        <v>62</v>
      </c>
      <c r="F415" s="4" t="s">
        <v>419</v>
      </c>
      <c r="G415" s="4" t="s">
        <v>425</v>
      </c>
      <c r="H415" s="15">
        <v>2</v>
      </c>
      <c r="I415" s="54">
        <v>4.9800000000000004</v>
      </c>
      <c r="J415" s="54">
        <v>0</v>
      </c>
      <c r="K415" s="29">
        <f t="shared" si="272"/>
        <v>4.9800000000000004</v>
      </c>
      <c r="L415" s="68" t="s">
        <v>30</v>
      </c>
      <c r="M415" s="15" t="s">
        <v>35</v>
      </c>
      <c r="N415" s="54" t="e">
        <f>IF(#REF!=0,"2018-19","2019-20")</f>
        <v>#REF!</v>
      </c>
      <c r="O415" s="54">
        <v>4.5299999999999994</v>
      </c>
      <c r="P415" s="54">
        <v>0</v>
      </c>
      <c r="Q415" s="29">
        <f t="shared" si="255"/>
        <v>4.5299999999999994</v>
      </c>
      <c r="R415" s="29">
        <f t="shared" si="221"/>
        <v>0.45000000000000107</v>
      </c>
      <c r="S415" s="29">
        <f t="shared" si="221"/>
        <v>0</v>
      </c>
      <c r="T415" s="29">
        <f t="shared" si="271"/>
        <v>0.45000000000000107</v>
      </c>
      <c r="U415" s="56">
        <v>0</v>
      </c>
      <c r="V415" s="54">
        <v>9.4924068605450892E-16</v>
      </c>
      <c r="W415" s="106">
        <v>1.0547118733938988E-16</v>
      </c>
      <c r="X415" s="54">
        <f t="shared" si="245"/>
        <v>1.0547118733938987E-15</v>
      </c>
      <c r="Y415" s="54">
        <v>9.4924068605450892E-16</v>
      </c>
      <c r="Z415" s="106">
        <v>1.0547118733938988E-16</v>
      </c>
      <c r="AA415" s="54">
        <f t="shared" si="246"/>
        <v>1.0547118733938987E-15</v>
      </c>
      <c r="AB415" s="14">
        <v>0</v>
      </c>
      <c r="AC415" s="14">
        <v>0</v>
      </c>
      <c r="AD415" s="14">
        <v>0</v>
      </c>
      <c r="AE415" s="14">
        <v>0.41</v>
      </c>
      <c r="AF415" s="14">
        <v>0.04</v>
      </c>
      <c r="AG415" s="14"/>
      <c r="AH415" s="54">
        <v>0</v>
      </c>
      <c r="AI415" s="54">
        <v>0</v>
      </c>
      <c r="AJ415" s="54">
        <f t="shared" si="256"/>
        <v>0</v>
      </c>
      <c r="AK415" s="54">
        <f t="shared" si="273"/>
        <v>0.41000000000000092</v>
      </c>
      <c r="AL415" s="54">
        <f t="shared" si="274"/>
        <v>4.0000000000000105E-2</v>
      </c>
      <c r="AM415" s="54">
        <f t="shared" si="275"/>
        <v>0.45000000000000101</v>
      </c>
      <c r="AN415" s="54"/>
      <c r="AO415" s="54"/>
      <c r="AP415" s="54">
        <f t="shared" si="276"/>
        <v>0</v>
      </c>
      <c r="AQ415" s="54"/>
      <c r="AR415" s="54"/>
      <c r="AS415" s="54"/>
      <c r="AT415" s="54"/>
      <c r="AU415" s="101"/>
      <c r="AV415" s="101"/>
      <c r="AW415" s="54"/>
      <c r="AX415" s="54"/>
      <c r="AY415" s="54">
        <f t="shared" si="248"/>
        <v>0</v>
      </c>
      <c r="AZ415" s="54"/>
      <c r="BA415" s="54"/>
      <c r="BB415" s="54"/>
      <c r="BC415" s="54"/>
      <c r="BD415" s="54"/>
      <c r="BE415" s="106">
        <f t="shared" si="231"/>
        <v>9.4924068605450892E-16</v>
      </c>
      <c r="BF415" s="106">
        <f t="shared" si="232"/>
        <v>1.0547118733938988E-16</v>
      </c>
      <c r="BG415" s="106">
        <f t="shared" si="233"/>
        <v>1.0547118733938987E-15</v>
      </c>
      <c r="BH415" s="106">
        <f t="shared" si="234"/>
        <v>0</v>
      </c>
      <c r="BI415" s="106">
        <f t="shared" si="235"/>
        <v>0</v>
      </c>
      <c r="BJ415" s="106">
        <f t="shared" si="236"/>
        <v>0</v>
      </c>
      <c r="BK415" s="106">
        <f t="shared" si="237"/>
        <v>0</v>
      </c>
      <c r="BL415" s="106">
        <f t="shared" si="238"/>
        <v>0</v>
      </c>
      <c r="BM415" s="106">
        <f t="shared" si="239"/>
        <v>0.41</v>
      </c>
      <c r="BN415" s="106">
        <f t="shared" si="239"/>
        <v>0.04</v>
      </c>
      <c r="BO415" s="106">
        <f t="shared" si="240"/>
        <v>0.44999999999999996</v>
      </c>
      <c r="BP415" s="106">
        <f t="shared" si="241"/>
        <v>0.41000000000000092</v>
      </c>
      <c r="BQ415" s="106">
        <f t="shared" si="242"/>
        <v>4.0000000000000105E-2</v>
      </c>
      <c r="BR415" s="106">
        <f t="shared" si="243"/>
        <v>0.45000000000000101</v>
      </c>
      <c r="BS415" s="14">
        <v>0</v>
      </c>
      <c r="BT415" s="14">
        <v>0</v>
      </c>
      <c r="BU415" s="14">
        <v>0</v>
      </c>
      <c r="BV415" s="14"/>
      <c r="BW415" s="14">
        <v>0</v>
      </c>
      <c r="BX415" s="14">
        <v>0</v>
      </c>
      <c r="BY415" s="14">
        <v>0</v>
      </c>
      <c r="BZ415" s="14">
        <v>0</v>
      </c>
      <c r="CA415" s="14">
        <v>0</v>
      </c>
      <c r="CB415" s="14">
        <v>0</v>
      </c>
      <c r="CC415" s="54">
        <f t="shared" si="277"/>
        <v>0</v>
      </c>
      <c r="CD415" s="54">
        <f t="shared" si="278"/>
        <v>0</v>
      </c>
      <c r="CE415" s="54">
        <f t="shared" si="279"/>
        <v>0</v>
      </c>
      <c r="CF415" s="86"/>
      <c r="CG415" s="70"/>
    </row>
    <row r="416" spans="1:85" ht="47.25">
      <c r="A416" s="14">
        <v>11</v>
      </c>
      <c r="B416" s="79" t="s">
        <v>889</v>
      </c>
      <c r="C416" s="120" t="s">
        <v>796</v>
      </c>
      <c r="D416" s="2" t="s">
        <v>27</v>
      </c>
      <c r="E416" s="4" t="s">
        <v>62</v>
      </c>
      <c r="F416" s="4" t="s">
        <v>419</v>
      </c>
      <c r="G416" s="1" t="s">
        <v>426</v>
      </c>
      <c r="H416" s="15">
        <v>2</v>
      </c>
      <c r="I416" s="54">
        <v>4.9800000000000004</v>
      </c>
      <c r="J416" s="54">
        <v>0</v>
      </c>
      <c r="K416" s="29">
        <f t="shared" si="272"/>
        <v>4.9800000000000004</v>
      </c>
      <c r="L416" s="68" t="s">
        <v>30</v>
      </c>
      <c r="M416" s="15" t="s">
        <v>890</v>
      </c>
      <c r="N416" s="54" t="e">
        <f>IF(#REF!=0,"2018-19","2019-20")</f>
        <v>#REF!</v>
      </c>
      <c r="O416" s="54">
        <v>4.5</v>
      </c>
      <c r="P416" s="54">
        <v>0</v>
      </c>
      <c r="Q416" s="29">
        <f t="shared" si="255"/>
        <v>4.5</v>
      </c>
      <c r="R416" s="29">
        <f t="shared" si="221"/>
        <v>0.48000000000000043</v>
      </c>
      <c r="S416" s="29">
        <f t="shared" si="221"/>
        <v>0</v>
      </c>
      <c r="T416" s="29">
        <f t="shared" si="271"/>
        <v>0.48000000000000043</v>
      </c>
      <c r="U416" s="56">
        <v>0</v>
      </c>
      <c r="V416" s="54">
        <v>3.9968028886505636E-16</v>
      </c>
      <c r="W416" s="106">
        <v>4.4408920985006264E-17</v>
      </c>
      <c r="X416" s="54">
        <f t="shared" si="245"/>
        <v>4.4408920985006262E-16</v>
      </c>
      <c r="Y416" s="54">
        <v>3.9968028886505636E-16</v>
      </c>
      <c r="Z416" s="106">
        <v>4.4408920985006264E-17</v>
      </c>
      <c r="AA416" s="54">
        <f t="shared" si="246"/>
        <v>4.4408920985006262E-16</v>
      </c>
      <c r="AB416" s="14">
        <v>0</v>
      </c>
      <c r="AC416" s="14">
        <v>0.26</v>
      </c>
      <c r="AD416" s="14">
        <v>0.03</v>
      </c>
      <c r="AE416" s="14">
        <v>0.17</v>
      </c>
      <c r="AF416" s="14">
        <v>0.02</v>
      </c>
      <c r="AG416" s="14"/>
      <c r="AH416" s="54">
        <v>0</v>
      </c>
      <c r="AI416" s="54">
        <v>0</v>
      </c>
      <c r="AJ416" s="54">
        <f t="shared" si="256"/>
        <v>0</v>
      </c>
      <c r="AK416" s="54">
        <f t="shared" si="273"/>
        <v>0.43000000000000038</v>
      </c>
      <c r="AL416" s="54">
        <f t="shared" si="274"/>
        <v>5.0000000000000044E-2</v>
      </c>
      <c r="AM416" s="54">
        <f t="shared" si="275"/>
        <v>0.48000000000000043</v>
      </c>
      <c r="AN416" s="54"/>
      <c r="AO416" s="54"/>
      <c r="AP416" s="54">
        <f t="shared" si="276"/>
        <v>0</v>
      </c>
      <c r="AQ416" s="54"/>
      <c r="AR416" s="54"/>
      <c r="AS416" s="54"/>
      <c r="AT416" s="54"/>
      <c r="AU416" s="101"/>
      <c r="AV416" s="101"/>
      <c r="AW416" s="54"/>
      <c r="AX416" s="54"/>
      <c r="AY416" s="54">
        <f t="shared" si="248"/>
        <v>0</v>
      </c>
      <c r="AZ416" s="54"/>
      <c r="BA416" s="54"/>
      <c r="BB416" s="54"/>
      <c r="BC416" s="54"/>
      <c r="BD416" s="54"/>
      <c r="BE416" s="106">
        <f t="shared" si="231"/>
        <v>3.9968028886505636E-16</v>
      </c>
      <c r="BF416" s="106">
        <f t="shared" si="232"/>
        <v>4.4408920985006264E-17</v>
      </c>
      <c r="BG416" s="106">
        <f t="shared" si="233"/>
        <v>4.4408920985006262E-16</v>
      </c>
      <c r="BH416" s="106">
        <f t="shared" si="234"/>
        <v>0</v>
      </c>
      <c r="BI416" s="106">
        <f t="shared" si="235"/>
        <v>0</v>
      </c>
      <c r="BJ416" s="106">
        <f t="shared" si="236"/>
        <v>0.26</v>
      </c>
      <c r="BK416" s="106">
        <f t="shared" si="237"/>
        <v>0.03</v>
      </c>
      <c r="BL416" s="106">
        <f t="shared" si="238"/>
        <v>0.29000000000000004</v>
      </c>
      <c r="BM416" s="106">
        <f t="shared" si="239"/>
        <v>0.17</v>
      </c>
      <c r="BN416" s="106">
        <f t="shared" si="239"/>
        <v>0.02</v>
      </c>
      <c r="BO416" s="106">
        <f t="shared" si="240"/>
        <v>0.19</v>
      </c>
      <c r="BP416" s="106">
        <f t="shared" si="241"/>
        <v>0.43000000000000038</v>
      </c>
      <c r="BQ416" s="106">
        <f t="shared" si="242"/>
        <v>5.0000000000000044E-2</v>
      </c>
      <c r="BR416" s="106">
        <f t="shared" si="243"/>
        <v>0.48000000000000043</v>
      </c>
      <c r="BS416" s="14">
        <v>0</v>
      </c>
      <c r="BT416" s="14">
        <v>0</v>
      </c>
      <c r="BU416" s="14">
        <v>0</v>
      </c>
      <c r="BV416" s="14"/>
      <c r="BW416" s="14">
        <v>0</v>
      </c>
      <c r="BX416" s="14">
        <v>0</v>
      </c>
      <c r="BY416" s="14">
        <v>0</v>
      </c>
      <c r="BZ416" s="14">
        <v>0</v>
      </c>
      <c r="CA416" s="14">
        <v>0</v>
      </c>
      <c r="CB416" s="14">
        <v>0</v>
      </c>
      <c r="CC416" s="54">
        <f t="shared" si="277"/>
        <v>0</v>
      </c>
      <c r="CD416" s="54">
        <f t="shared" si="278"/>
        <v>0</v>
      </c>
      <c r="CE416" s="54">
        <f t="shared" si="279"/>
        <v>0</v>
      </c>
      <c r="CF416" s="86"/>
      <c r="CG416" s="70"/>
    </row>
    <row r="417" spans="1:85" ht="31.5">
      <c r="A417" s="14">
        <v>5</v>
      </c>
      <c r="B417" s="27" t="s">
        <v>427</v>
      </c>
      <c r="C417" s="120" t="s">
        <v>796</v>
      </c>
      <c r="D417" s="2" t="s">
        <v>27</v>
      </c>
      <c r="E417" s="4" t="s">
        <v>62</v>
      </c>
      <c r="F417" s="4" t="s">
        <v>419</v>
      </c>
      <c r="G417" s="1" t="s">
        <v>426</v>
      </c>
      <c r="H417" s="29">
        <v>2</v>
      </c>
      <c r="I417" s="29">
        <v>1.5</v>
      </c>
      <c r="J417" s="29">
        <v>3.5</v>
      </c>
      <c r="K417" s="29">
        <f t="shared" si="272"/>
        <v>5</v>
      </c>
      <c r="L417" s="40" t="s">
        <v>30</v>
      </c>
      <c r="M417" s="40" t="s">
        <v>428</v>
      </c>
      <c r="N417" s="48" t="e">
        <f>IF(#REF!=0,"2018-19","2019-20")</f>
        <v>#REF!</v>
      </c>
      <c r="O417" s="29">
        <v>1.5</v>
      </c>
      <c r="P417" s="29">
        <v>0</v>
      </c>
      <c r="Q417" s="29">
        <f t="shared" si="255"/>
        <v>1.5</v>
      </c>
      <c r="R417" s="29">
        <f t="shared" ref="R417:S480" si="280">I417-O417</f>
        <v>0</v>
      </c>
      <c r="S417" s="29">
        <f t="shared" si="280"/>
        <v>3.5</v>
      </c>
      <c r="T417" s="29">
        <f t="shared" si="271"/>
        <v>3.5</v>
      </c>
      <c r="U417" s="29">
        <v>3.5</v>
      </c>
      <c r="V417" s="29">
        <v>0</v>
      </c>
      <c r="W417" s="105">
        <v>0</v>
      </c>
      <c r="X417" s="54">
        <f t="shared" si="245"/>
        <v>0</v>
      </c>
      <c r="Y417" s="29">
        <v>0</v>
      </c>
      <c r="Z417" s="105">
        <v>0</v>
      </c>
      <c r="AA417" s="54">
        <f t="shared" si="246"/>
        <v>0</v>
      </c>
      <c r="AB417" s="54">
        <v>0</v>
      </c>
      <c r="AC417" s="54">
        <v>0</v>
      </c>
      <c r="AD417" s="54">
        <v>0</v>
      </c>
      <c r="AE417" s="54">
        <v>0</v>
      </c>
      <c r="AF417" s="54">
        <v>0</v>
      </c>
      <c r="AG417" s="54"/>
      <c r="AH417" s="54">
        <v>0</v>
      </c>
      <c r="AI417" s="54">
        <v>0</v>
      </c>
      <c r="AJ417" s="54">
        <f t="shared" si="256"/>
        <v>0</v>
      </c>
      <c r="AK417" s="54">
        <f t="shared" si="273"/>
        <v>0</v>
      </c>
      <c r="AL417" s="54">
        <f t="shared" si="274"/>
        <v>0</v>
      </c>
      <c r="AM417" s="54">
        <f t="shared" si="275"/>
        <v>0</v>
      </c>
      <c r="AN417" s="54"/>
      <c r="AO417" s="54"/>
      <c r="AP417" s="54">
        <f t="shared" si="276"/>
        <v>0</v>
      </c>
      <c r="AQ417" s="54"/>
      <c r="AR417" s="54"/>
      <c r="AS417" s="54"/>
      <c r="AT417" s="54"/>
      <c r="AU417" s="101"/>
      <c r="AV417" s="101"/>
      <c r="AW417" s="54"/>
      <c r="AX417" s="54"/>
      <c r="AY417" s="54">
        <f t="shared" si="248"/>
        <v>0</v>
      </c>
      <c r="AZ417" s="54"/>
      <c r="BA417" s="54"/>
      <c r="BB417" s="54"/>
      <c r="BC417" s="54"/>
      <c r="BD417" s="54"/>
      <c r="BE417" s="106">
        <f t="shared" si="231"/>
        <v>0</v>
      </c>
      <c r="BF417" s="106">
        <f t="shared" si="232"/>
        <v>0</v>
      </c>
      <c r="BG417" s="106">
        <f t="shared" si="233"/>
        <v>0</v>
      </c>
      <c r="BH417" s="106">
        <f t="shared" si="234"/>
        <v>0</v>
      </c>
      <c r="BI417" s="106">
        <f t="shared" si="235"/>
        <v>0</v>
      </c>
      <c r="BJ417" s="106">
        <f t="shared" si="236"/>
        <v>0</v>
      </c>
      <c r="BK417" s="106">
        <f t="shared" si="237"/>
        <v>0</v>
      </c>
      <c r="BL417" s="106">
        <f t="shared" si="238"/>
        <v>0</v>
      </c>
      <c r="BM417" s="106">
        <f t="shared" si="239"/>
        <v>0</v>
      </c>
      <c r="BN417" s="106">
        <f t="shared" si="239"/>
        <v>0</v>
      </c>
      <c r="BO417" s="106">
        <f t="shared" si="240"/>
        <v>0</v>
      </c>
      <c r="BP417" s="106">
        <f t="shared" si="241"/>
        <v>0</v>
      </c>
      <c r="BQ417" s="106">
        <f t="shared" si="242"/>
        <v>0</v>
      </c>
      <c r="BR417" s="106">
        <f t="shared" si="243"/>
        <v>0</v>
      </c>
      <c r="BS417" s="54">
        <v>0</v>
      </c>
      <c r="BT417" s="54">
        <v>0</v>
      </c>
      <c r="BU417" s="54">
        <v>0</v>
      </c>
      <c r="BV417" s="54">
        <f t="shared" si="210"/>
        <v>0</v>
      </c>
      <c r="BW417" s="54">
        <v>0</v>
      </c>
      <c r="BX417" s="54">
        <v>0</v>
      </c>
      <c r="BY417" s="54">
        <v>0</v>
      </c>
      <c r="BZ417" s="54">
        <v>0</v>
      </c>
      <c r="CA417" s="54">
        <v>0</v>
      </c>
      <c r="CB417" s="54">
        <v>0</v>
      </c>
      <c r="CC417" s="54">
        <f t="shared" si="277"/>
        <v>0</v>
      </c>
      <c r="CD417" s="54">
        <f t="shared" si="278"/>
        <v>0</v>
      </c>
      <c r="CE417" s="54">
        <f t="shared" si="279"/>
        <v>0</v>
      </c>
      <c r="CF417" s="45"/>
      <c r="CG417" s="63" t="s">
        <v>40</v>
      </c>
    </row>
    <row r="418" spans="1:85" ht="31.5">
      <c r="A418" s="14">
        <v>6</v>
      </c>
      <c r="B418" s="27" t="s">
        <v>429</v>
      </c>
      <c r="C418" s="120" t="s">
        <v>796</v>
      </c>
      <c r="D418" s="2" t="s">
        <v>27</v>
      </c>
      <c r="E418" s="4" t="s">
        <v>62</v>
      </c>
      <c r="F418" s="4" t="s">
        <v>419</v>
      </c>
      <c r="G418" s="1" t="s">
        <v>426</v>
      </c>
      <c r="H418" s="29">
        <v>2</v>
      </c>
      <c r="I418" s="29">
        <v>1.5</v>
      </c>
      <c r="J418" s="29">
        <v>3.5</v>
      </c>
      <c r="K418" s="29">
        <f t="shared" si="272"/>
        <v>5</v>
      </c>
      <c r="L418" s="40" t="s">
        <v>30</v>
      </c>
      <c r="M418" s="40" t="s">
        <v>31</v>
      </c>
      <c r="N418" s="48" t="e">
        <f>IF(#REF!=0,"2018-19","2019-20")</f>
        <v>#REF!</v>
      </c>
      <c r="O418" s="29">
        <v>1.5</v>
      </c>
      <c r="P418" s="29">
        <v>1.86</v>
      </c>
      <c r="Q418" s="29">
        <f t="shared" si="255"/>
        <v>3.3600000000000003</v>
      </c>
      <c r="R418" s="29">
        <f t="shared" si="280"/>
        <v>0</v>
      </c>
      <c r="S418" s="29">
        <f t="shared" si="280"/>
        <v>1.64</v>
      </c>
      <c r="T418" s="29">
        <f t="shared" si="271"/>
        <v>1.64</v>
      </c>
      <c r="U418" s="29">
        <v>1.64</v>
      </c>
      <c r="V418" s="29">
        <v>0</v>
      </c>
      <c r="W418" s="105">
        <v>0</v>
      </c>
      <c r="X418" s="54">
        <f t="shared" si="245"/>
        <v>0</v>
      </c>
      <c r="Y418" s="29">
        <v>0</v>
      </c>
      <c r="Z418" s="105">
        <v>0</v>
      </c>
      <c r="AA418" s="54">
        <f t="shared" si="246"/>
        <v>0</v>
      </c>
      <c r="AB418" s="54">
        <v>0</v>
      </c>
      <c r="AC418" s="54">
        <v>0</v>
      </c>
      <c r="AD418" s="54">
        <v>0</v>
      </c>
      <c r="AE418" s="54">
        <v>0</v>
      </c>
      <c r="AF418" s="54">
        <v>0</v>
      </c>
      <c r="AG418" s="54"/>
      <c r="AH418" s="54">
        <v>0</v>
      </c>
      <c r="AI418" s="54">
        <v>0</v>
      </c>
      <c r="AJ418" s="54">
        <f t="shared" si="256"/>
        <v>0</v>
      </c>
      <c r="AK418" s="54">
        <f t="shared" si="273"/>
        <v>0</v>
      </c>
      <c r="AL418" s="54">
        <f t="shared" si="274"/>
        <v>0</v>
      </c>
      <c r="AM418" s="54">
        <f t="shared" si="275"/>
        <v>0</v>
      </c>
      <c r="AN418" s="54"/>
      <c r="AO418" s="54"/>
      <c r="AP418" s="54">
        <f t="shared" si="276"/>
        <v>0</v>
      </c>
      <c r="AQ418" s="54"/>
      <c r="AR418" s="54"/>
      <c r="AS418" s="54"/>
      <c r="AT418" s="54"/>
      <c r="AU418" s="101"/>
      <c r="AV418" s="101"/>
      <c r="AW418" s="54"/>
      <c r="AX418" s="54"/>
      <c r="AY418" s="54">
        <f t="shared" si="248"/>
        <v>0</v>
      </c>
      <c r="AZ418" s="54"/>
      <c r="BA418" s="54"/>
      <c r="BB418" s="54"/>
      <c r="BC418" s="54"/>
      <c r="BD418" s="54"/>
      <c r="BE418" s="106">
        <f t="shared" si="231"/>
        <v>0</v>
      </c>
      <c r="BF418" s="106">
        <f t="shared" si="232"/>
        <v>0</v>
      </c>
      <c r="BG418" s="106">
        <f t="shared" si="233"/>
        <v>0</v>
      </c>
      <c r="BH418" s="106">
        <f t="shared" si="234"/>
        <v>0</v>
      </c>
      <c r="BI418" s="106">
        <f t="shared" si="235"/>
        <v>0</v>
      </c>
      <c r="BJ418" s="106">
        <f t="shared" si="236"/>
        <v>0</v>
      </c>
      <c r="BK418" s="106">
        <f t="shared" si="237"/>
        <v>0</v>
      </c>
      <c r="BL418" s="106">
        <f t="shared" si="238"/>
        <v>0</v>
      </c>
      <c r="BM418" s="106">
        <f t="shared" si="239"/>
        <v>0</v>
      </c>
      <c r="BN418" s="106">
        <f t="shared" si="239"/>
        <v>0</v>
      </c>
      <c r="BO418" s="106">
        <f t="shared" si="240"/>
        <v>0</v>
      </c>
      <c r="BP418" s="106">
        <f t="shared" si="241"/>
        <v>0</v>
      </c>
      <c r="BQ418" s="106">
        <f t="shared" si="242"/>
        <v>0</v>
      </c>
      <c r="BR418" s="106">
        <f t="shared" si="243"/>
        <v>0</v>
      </c>
      <c r="BS418" s="54">
        <v>0</v>
      </c>
      <c r="BT418" s="54">
        <v>0</v>
      </c>
      <c r="BU418" s="54">
        <v>0</v>
      </c>
      <c r="BV418" s="54">
        <f t="shared" si="210"/>
        <v>0</v>
      </c>
      <c r="BW418" s="54">
        <v>0</v>
      </c>
      <c r="BX418" s="54">
        <v>0</v>
      </c>
      <c r="BY418" s="54">
        <v>0</v>
      </c>
      <c r="BZ418" s="54">
        <v>0</v>
      </c>
      <c r="CA418" s="54">
        <v>0</v>
      </c>
      <c r="CB418" s="54">
        <v>0</v>
      </c>
      <c r="CC418" s="54">
        <f t="shared" si="277"/>
        <v>0</v>
      </c>
      <c r="CD418" s="54">
        <f t="shared" si="278"/>
        <v>0</v>
      </c>
      <c r="CE418" s="54">
        <f t="shared" si="279"/>
        <v>0</v>
      </c>
      <c r="CF418" s="45"/>
      <c r="CG418" s="63" t="s">
        <v>33</v>
      </c>
    </row>
    <row r="419" spans="1:85" ht="31.5">
      <c r="A419" s="14">
        <v>7</v>
      </c>
      <c r="B419" s="27" t="s">
        <v>430</v>
      </c>
      <c r="C419" s="120" t="s">
        <v>796</v>
      </c>
      <c r="D419" s="2" t="s">
        <v>27</v>
      </c>
      <c r="E419" s="4" t="s">
        <v>62</v>
      </c>
      <c r="F419" s="4" t="s">
        <v>419</v>
      </c>
      <c r="G419" s="1" t="s">
        <v>426</v>
      </c>
      <c r="H419" s="29">
        <v>2</v>
      </c>
      <c r="I419" s="29">
        <v>1.5</v>
      </c>
      <c r="J419" s="29">
        <v>3.5</v>
      </c>
      <c r="K419" s="29">
        <f t="shared" si="272"/>
        <v>5</v>
      </c>
      <c r="L419" s="40" t="s">
        <v>30</v>
      </c>
      <c r="M419" s="40" t="s">
        <v>31</v>
      </c>
      <c r="N419" s="48" t="e">
        <f>IF(#REF!=0,"2018-19","2019-20")</f>
        <v>#REF!</v>
      </c>
      <c r="O419" s="29">
        <v>1.5</v>
      </c>
      <c r="P419" s="29">
        <v>0</v>
      </c>
      <c r="Q419" s="29">
        <f t="shared" si="255"/>
        <v>1.5</v>
      </c>
      <c r="R419" s="29">
        <f t="shared" si="280"/>
        <v>0</v>
      </c>
      <c r="S419" s="29">
        <f t="shared" si="280"/>
        <v>3.5</v>
      </c>
      <c r="T419" s="29">
        <f t="shared" si="271"/>
        <v>3.5</v>
      </c>
      <c r="U419" s="29">
        <v>3.5</v>
      </c>
      <c r="V419" s="29">
        <v>0</v>
      </c>
      <c r="W419" s="105">
        <v>0</v>
      </c>
      <c r="X419" s="54">
        <f t="shared" si="245"/>
        <v>0</v>
      </c>
      <c r="Y419" s="29">
        <v>0</v>
      </c>
      <c r="Z419" s="105">
        <v>0</v>
      </c>
      <c r="AA419" s="54">
        <f t="shared" si="246"/>
        <v>0</v>
      </c>
      <c r="AB419" s="54">
        <v>0</v>
      </c>
      <c r="AC419" s="54">
        <v>0</v>
      </c>
      <c r="AD419" s="54">
        <v>0</v>
      </c>
      <c r="AE419" s="54">
        <v>0</v>
      </c>
      <c r="AF419" s="54">
        <v>0</v>
      </c>
      <c r="AG419" s="54"/>
      <c r="AH419" s="54">
        <v>0</v>
      </c>
      <c r="AI419" s="54">
        <v>0</v>
      </c>
      <c r="AJ419" s="54">
        <f t="shared" si="256"/>
        <v>0</v>
      </c>
      <c r="AK419" s="54">
        <f t="shared" si="273"/>
        <v>0</v>
      </c>
      <c r="AL419" s="54">
        <f t="shared" si="274"/>
        <v>0</v>
      </c>
      <c r="AM419" s="54">
        <f t="shared" si="275"/>
        <v>0</v>
      </c>
      <c r="AN419" s="54"/>
      <c r="AO419" s="54"/>
      <c r="AP419" s="54">
        <f t="shared" si="276"/>
        <v>0</v>
      </c>
      <c r="AQ419" s="54"/>
      <c r="AR419" s="54"/>
      <c r="AS419" s="54"/>
      <c r="AT419" s="54"/>
      <c r="AU419" s="101"/>
      <c r="AV419" s="101"/>
      <c r="AW419" s="54"/>
      <c r="AX419" s="54"/>
      <c r="AY419" s="54">
        <f t="shared" si="248"/>
        <v>0</v>
      </c>
      <c r="AZ419" s="54"/>
      <c r="BA419" s="54"/>
      <c r="BB419" s="54"/>
      <c r="BC419" s="54"/>
      <c r="BD419" s="54"/>
      <c r="BE419" s="106">
        <f t="shared" si="231"/>
        <v>0</v>
      </c>
      <c r="BF419" s="106">
        <f t="shared" si="232"/>
        <v>0</v>
      </c>
      <c r="BG419" s="106">
        <f t="shared" si="233"/>
        <v>0</v>
      </c>
      <c r="BH419" s="106">
        <f t="shared" si="234"/>
        <v>0</v>
      </c>
      <c r="BI419" s="106">
        <f t="shared" si="235"/>
        <v>0</v>
      </c>
      <c r="BJ419" s="106">
        <f t="shared" si="236"/>
        <v>0</v>
      </c>
      <c r="BK419" s="106">
        <f t="shared" si="237"/>
        <v>0</v>
      </c>
      <c r="BL419" s="106">
        <f t="shared" si="238"/>
        <v>0</v>
      </c>
      <c r="BM419" s="106">
        <f t="shared" si="239"/>
        <v>0</v>
      </c>
      <c r="BN419" s="106">
        <f t="shared" si="239"/>
        <v>0</v>
      </c>
      <c r="BO419" s="106">
        <f t="shared" si="240"/>
        <v>0</v>
      </c>
      <c r="BP419" s="106">
        <f t="shared" si="241"/>
        <v>0</v>
      </c>
      <c r="BQ419" s="106">
        <f t="shared" si="242"/>
        <v>0</v>
      </c>
      <c r="BR419" s="106">
        <f t="shared" si="243"/>
        <v>0</v>
      </c>
      <c r="BS419" s="54">
        <v>0</v>
      </c>
      <c r="BT419" s="54">
        <v>0</v>
      </c>
      <c r="BU419" s="54">
        <v>0</v>
      </c>
      <c r="BV419" s="54">
        <f t="shared" ref="BV419:BV503" si="281">SUM(BT419:BU419)</f>
        <v>0</v>
      </c>
      <c r="BW419" s="54">
        <v>0</v>
      </c>
      <c r="BX419" s="54">
        <v>0</v>
      </c>
      <c r="BY419" s="54">
        <v>0</v>
      </c>
      <c r="BZ419" s="54">
        <v>0</v>
      </c>
      <c r="CA419" s="54">
        <v>0</v>
      </c>
      <c r="CB419" s="54">
        <v>0</v>
      </c>
      <c r="CC419" s="54">
        <f t="shared" si="277"/>
        <v>0</v>
      </c>
      <c r="CD419" s="54">
        <f t="shared" si="278"/>
        <v>0</v>
      </c>
      <c r="CE419" s="54">
        <f t="shared" si="279"/>
        <v>0</v>
      </c>
      <c r="CF419" s="45"/>
      <c r="CG419" s="63" t="s">
        <v>40</v>
      </c>
    </row>
    <row r="420" spans="1:85" ht="47.25">
      <c r="A420" s="14">
        <v>8</v>
      </c>
      <c r="B420" s="27" t="s">
        <v>431</v>
      </c>
      <c r="C420" s="120" t="s">
        <v>796</v>
      </c>
      <c r="D420" s="2" t="s">
        <v>27</v>
      </c>
      <c r="E420" s="4" t="s">
        <v>62</v>
      </c>
      <c r="F420" s="4" t="s">
        <v>419</v>
      </c>
      <c r="G420" s="4" t="s">
        <v>432</v>
      </c>
      <c r="H420" s="29">
        <v>2</v>
      </c>
      <c r="I420" s="29">
        <v>1.5</v>
      </c>
      <c r="J420" s="29">
        <v>3.5</v>
      </c>
      <c r="K420" s="29">
        <f t="shared" si="272"/>
        <v>5</v>
      </c>
      <c r="L420" s="40" t="s">
        <v>30</v>
      </c>
      <c r="M420" s="40" t="s">
        <v>31</v>
      </c>
      <c r="N420" s="48" t="e">
        <f>IF(#REF!=0,"2018-19","2019-20")</f>
        <v>#REF!</v>
      </c>
      <c r="O420" s="29">
        <v>1.5</v>
      </c>
      <c r="P420" s="29">
        <v>0.57999999999999996</v>
      </c>
      <c r="Q420" s="29">
        <f t="shared" si="255"/>
        <v>2.08</v>
      </c>
      <c r="R420" s="29">
        <f t="shared" si="280"/>
        <v>0</v>
      </c>
      <c r="S420" s="29">
        <f t="shared" si="280"/>
        <v>2.92</v>
      </c>
      <c r="T420" s="29">
        <f t="shared" si="271"/>
        <v>2.92</v>
      </c>
      <c r="U420" s="29">
        <v>2.92</v>
      </c>
      <c r="V420" s="29">
        <v>0</v>
      </c>
      <c r="W420" s="105">
        <v>0</v>
      </c>
      <c r="X420" s="54">
        <f t="shared" si="245"/>
        <v>0</v>
      </c>
      <c r="Y420" s="29">
        <v>0</v>
      </c>
      <c r="Z420" s="105">
        <v>0</v>
      </c>
      <c r="AA420" s="54">
        <f t="shared" si="246"/>
        <v>0</v>
      </c>
      <c r="AB420" s="54">
        <v>0</v>
      </c>
      <c r="AC420" s="54">
        <v>0</v>
      </c>
      <c r="AD420" s="54">
        <v>0</v>
      </c>
      <c r="AE420" s="54">
        <v>0</v>
      </c>
      <c r="AF420" s="54">
        <v>0</v>
      </c>
      <c r="AG420" s="54"/>
      <c r="AH420" s="54">
        <v>0</v>
      </c>
      <c r="AI420" s="54">
        <v>0</v>
      </c>
      <c r="AJ420" s="54">
        <f t="shared" si="256"/>
        <v>0</v>
      </c>
      <c r="AK420" s="54">
        <f t="shared" si="273"/>
        <v>0</v>
      </c>
      <c r="AL420" s="54">
        <f t="shared" si="274"/>
        <v>0</v>
      </c>
      <c r="AM420" s="54">
        <f t="shared" si="275"/>
        <v>0</v>
      </c>
      <c r="AN420" s="54"/>
      <c r="AO420" s="54"/>
      <c r="AP420" s="54">
        <f t="shared" si="276"/>
        <v>0</v>
      </c>
      <c r="AQ420" s="54"/>
      <c r="AR420" s="54"/>
      <c r="AS420" s="54"/>
      <c r="AT420" s="54"/>
      <c r="AU420" s="101"/>
      <c r="AV420" s="101"/>
      <c r="AW420" s="54"/>
      <c r="AX420" s="54"/>
      <c r="AY420" s="54">
        <f t="shared" si="248"/>
        <v>0</v>
      </c>
      <c r="AZ420" s="54"/>
      <c r="BA420" s="54"/>
      <c r="BB420" s="54"/>
      <c r="BC420" s="54"/>
      <c r="BD420" s="54"/>
      <c r="BE420" s="106">
        <f t="shared" si="231"/>
        <v>0</v>
      </c>
      <c r="BF420" s="106">
        <f t="shared" si="232"/>
        <v>0</v>
      </c>
      <c r="BG420" s="106">
        <f t="shared" si="233"/>
        <v>0</v>
      </c>
      <c r="BH420" s="106">
        <f t="shared" si="234"/>
        <v>0</v>
      </c>
      <c r="BI420" s="106">
        <f t="shared" si="235"/>
        <v>0</v>
      </c>
      <c r="BJ420" s="106">
        <f t="shared" si="236"/>
        <v>0</v>
      </c>
      <c r="BK420" s="106">
        <f t="shared" si="237"/>
        <v>0</v>
      </c>
      <c r="BL420" s="106">
        <f t="shared" si="238"/>
        <v>0</v>
      </c>
      <c r="BM420" s="106">
        <f t="shared" si="239"/>
        <v>0</v>
      </c>
      <c r="BN420" s="106">
        <f t="shared" si="239"/>
        <v>0</v>
      </c>
      <c r="BO420" s="106">
        <f t="shared" si="240"/>
        <v>0</v>
      </c>
      <c r="BP420" s="106">
        <f t="shared" si="241"/>
        <v>0</v>
      </c>
      <c r="BQ420" s="106">
        <f t="shared" si="242"/>
        <v>0</v>
      </c>
      <c r="BR420" s="106">
        <f t="shared" si="243"/>
        <v>0</v>
      </c>
      <c r="BS420" s="54">
        <v>0</v>
      </c>
      <c r="BT420" s="54">
        <v>0</v>
      </c>
      <c r="BU420" s="54">
        <v>0</v>
      </c>
      <c r="BV420" s="54">
        <f t="shared" si="281"/>
        <v>0</v>
      </c>
      <c r="BW420" s="54">
        <v>0</v>
      </c>
      <c r="BX420" s="54">
        <v>0</v>
      </c>
      <c r="BY420" s="54">
        <v>0</v>
      </c>
      <c r="BZ420" s="54">
        <v>0</v>
      </c>
      <c r="CA420" s="54">
        <v>0</v>
      </c>
      <c r="CB420" s="54">
        <v>0</v>
      </c>
      <c r="CC420" s="54">
        <f t="shared" si="277"/>
        <v>0</v>
      </c>
      <c r="CD420" s="54">
        <f t="shared" si="278"/>
        <v>0</v>
      </c>
      <c r="CE420" s="54">
        <f t="shared" si="279"/>
        <v>0</v>
      </c>
      <c r="CF420" s="45"/>
      <c r="CG420" s="63" t="s">
        <v>33</v>
      </c>
    </row>
    <row r="421" spans="1:85" ht="63">
      <c r="A421" s="14">
        <v>9</v>
      </c>
      <c r="B421" s="27" t="s">
        <v>433</v>
      </c>
      <c r="C421" s="120" t="s">
        <v>796</v>
      </c>
      <c r="D421" s="2" t="s">
        <v>27</v>
      </c>
      <c r="E421" s="4" t="s">
        <v>62</v>
      </c>
      <c r="F421" s="4" t="s">
        <v>419</v>
      </c>
      <c r="G421" s="4" t="s">
        <v>432</v>
      </c>
      <c r="H421" s="29">
        <v>2</v>
      </c>
      <c r="I421" s="29">
        <v>1.5</v>
      </c>
      <c r="J421" s="29">
        <v>3.5</v>
      </c>
      <c r="K421" s="29">
        <f t="shared" si="272"/>
        <v>5</v>
      </c>
      <c r="L421" s="40" t="s">
        <v>30</v>
      </c>
      <c r="M421" s="40" t="s">
        <v>48</v>
      </c>
      <c r="N421" s="48" t="s">
        <v>58</v>
      </c>
      <c r="O421" s="29">
        <v>1.19</v>
      </c>
      <c r="P421" s="29">
        <v>0</v>
      </c>
      <c r="Q421" s="29">
        <f t="shared" si="255"/>
        <v>1.19</v>
      </c>
      <c r="R421" s="29">
        <f t="shared" si="280"/>
        <v>0.31000000000000005</v>
      </c>
      <c r="S421" s="29">
        <f t="shared" si="280"/>
        <v>3.5</v>
      </c>
      <c r="T421" s="29">
        <f t="shared" si="271"/>
        <v>3.81</v>
      </c>
      <c r="U421" s="29">
        <v>3.5</v>
      </c>
      <c r="V421" s="29">
        <v>0</v>
      </c>
      <c r="W421" s="105">
        <v>0</v>
      </c>
      <c r="X421" s="54">
        <f t="shared" si="245"/>
        <v>0</v>
      </c>
      <c r="Y421" s="29">
        <v>0</v>
      </c>
      <c r="Z421" s="105">
        <v>0</v>
      </c>
      <c r="AA421" s="54">
        <f t="shared" si="246"/>
        <v>0</v>
      </c>
      <c r="AB421" s="54">
        <v>0</v>
      </c>
      <c r="AC421" s="54">
        <v>0</v>
      </c>
      <c r="AD421" s="54">
        <v>0</v>
      </c>
      <c r="AE421" s="54">
        <v>0.28000000000000003</v>
      </c>
      <c r="AF421" s="54">
        <v>0.03</v>
      </c>
      <c r="AG421" s="54"/>
      <c r="AH421" s="54">
        <v>0</v>
      </c>
      <c r="AI421" s="54">
        <v>0</v>
      </c>
      <c r="AJ421" s="54">
        <f t="shared" si="256"/>
        <v>0</v>
      </c>
      <c r="AK421" s="54">
        <f t="shared" si="273"/>
        <v>0.28000000000000003</v>
      </c>
      <c r="AL421" s="54">
        <f t="shared" si="274"/>
        <v>0.03</v>
      </c>
      <c r="AM421" s="54">
        <f t="shared" si="275"/>
        <v>0.31000000000000005</v>
      </c>
      <c r="AN421" s="54"/>
      <c r="AO421" s="54"/>
      <c r="AP421" s="54">
        <f t="shared" si="276"/>
        <v>0</v>
      </c>
      <c r="AQ421" s="54"/>
      <c r="AR421" s="54"/>
      <c r="AS421" s="54"/>
      <c r="AT421" s="54"/>
      <c r="AU421" s="101"/>
      <c r="AV421" s="101"/>
      <c r="AW421" s="54"/>
      <c r="AX421" s="54"/>
      <c r="AY421" s="54">
        <f t="shared" si="248"/>
        <v>0</v>
      </c>
      <c r="AZ421" s="54"/>
      <c r="BA421" s="54"/>
      <c r="BB421" s="54"/>
      <c r="BC421" s="54"/>
      <c r="BD421" s="54"/>
      <c r="BE421" s="106">
        <f t="shared" si="231"/>
        <v>0</v>
      </c>
      <c r="BF421" s="106">
        <f t="shared" si="232"/>
        <v>0</v>
      </c>
      <c r="BG421" s="106">
        <f t="shared" si="233"/>
        <v>0</v>
      </c>
      <c r="BH421" s="106">
        <f t="shared" si="234"/>
        <v>0</v>
      </c>
      <c r="BI421" s="106">
        <f t="shared" si="235"/>
        <v>0</v>
      </c>
      <c r="BJ421" s="106">
        <f t="shared" si="236"/>
        <v>0</v>
      </c>
      <c r="BK421" s="106">
        <f t="shared" si="237"/>
        <v>0</v>
      </c>
      <c r="BL421" s="106">
        <f t="shared" si="238"/>
        <v>0</v>
      </c>
      <c r="BM421" s="106">
        <f t="shared" si="239"/>
        <v>0.28000000000000003</v>
      </c>
      <c r="BN421" s="106">
        <f t="shared" si="239"/>
        <v>0.03</v>
      </c>
      <c r="BO421" s="106">
        <f t="shared" si="240"/>
        <v>0.31000000000000005</v>
      </c>
      <c r="BP421" s="106">
        <f t="shared" si="241"/>
        <v>0.28000000000000003</v>
      </c>
      <c r="BQ421" s="106">
        <f t="shared" si="242"/>
        <v>0.03</v>
      </c>
      <c r="BR421" s="106">
        <f t="shared" si="243"/>
        <v>0.31000000000000005</v>
      </c>
      <c r="BS421" s="54">
        <v>0</v>
      </c>
      <c r="BT421" s="54">
        <v>0</v>
      </c>
      <c r="BU421" s="54">
        <v>0</v>
      </c>
      <c r="BV421" s="54">
        <f t="shared" si="281"/>
        <v>0</v>
      </c>
      <c r="BW421" s="54">
        <v>0</v>
      </c>
      <c r="BX421" s="54">
        <v>0</v>
      </c>
      <c r="BY421" s="54">
        <v>0</v>
      </c>
      <c r="BZ421" s="54">
        <v>0.28000000000000003</v>
      </c>
      <c r="CA421" s="54">
        <v>0</v>
      </c>
      <c r="CB421" s="54">
        <v>0</v>
      </c>
      <c r="CC421" s="54">
        <f t="shared" si="277"/>
        <v>0.28000000000000003</v>
      </c>
      <c r="CD421" s="54">
        <f t="shared" si="278"/>
        <v>0</v>
      </c>
      <c r="CE421" s="54">
        <f t="shared" si="279"/>
        <v>0.28000000000000003</v>
      </c>
      <c r="CF421" s="45"/>
      <c r="CG421" s="63" t="s">
        <v>40</v>
      </c>
    </row>
    <row r="422" spans="1:85" ht="31.5">
      <c r="A422" s="14">
        <v>13</v>
      </c>
      <c r="B422" s="79" t="s">
        <v>891</v>
      </c>
      <c r="C422" s="69" t="s">
        <v>796</v>
      </c>
      <c r="D422" s="2" t="s">
        <v>27</v>
      </c>
      <c r="E422" s="4" t="s">
        <v>62</v>
      </c>
      <c r="F422" s="4" t="s">
        <v>419</v>
      </c>
      <c r="G422" s="4" t="s">
        <v>419</v>
      </c>
      <c r="H422" s="15">
        <v>2</v>
      </c>
      <c r="I422" s="54">
        <v>5</v>
      </c>
      <c r="J422" s="54">
        <v>0</v>
      </c>
      <c r="K422" s="29">
        <f t="shared" si="272"/>
        <v>5</v>
      </c>
      <c r="L422" s="68" t="s">
        <v>30</v>
      </c>
      <c r="M422" s="15" t="s">
        <v>35</v>
      </c>
      <c r="N422" s="54" t="s">
        <v>58</v>
      </c>
      <c r="O422" s="54">
        <v>4.4800000000000004</v>
      </c>
      <c r="P422" s="54">
        <v>0</v>
      </c>
      <c r="Q422" s="29">
        <f t="shared" si="255"/>
        <v>4.4800000000000004</v>
      </c>
      <c r="R422" s="29">
        <f t="shared" si="280"/>
        <v>0.51999999999999957</v>
      </c>
      <c r="S422" s="29">
        <f t="shared" si="280"/>
        <v>0</v>
      </c>
      <c r="T422" s="29">
        <f t="shared" si="271"/>
        <v>0.51999999999999957</v>
      </c>
      <c r="U422" s="56">
        <v>0</v>
      </c>
      <c r="V422" s="54">
        <v>0</v>
      </c>
      <c r="W422" s="106">
        <v>0</v>
      </c>
      <c r="X422" s="54">
        <f t="shared" si="245"/>
        <v>0</v>
      </c>
      <c r="Y422" s="54">
        <v>0</v>
      </c>
      <c r="Z422" s="106">
        <v>0</v>
      </c>
      <c r="AA422" s="54">
        <f t="shared" si="246"/>
        <v>0</v>
      </c>
      <c r="AB422" s="14">
        <v>0</v>
      </c>
      <c r="AC422" s="14">
        <v>0</v>
      </c>
      <c r="AD422" s="14">
        <v>0</v>
      </c>
      <c r="AE422" s="14">
        <v>0.47</v>
      </c>
      <c r="AF422" s="14">
        <v>0.05</v>
      </c>
      <c r="AG422" s="14"/>
      <c r="AH422" s="54">
        <v>0</v>
      </c>
      <c r="AI422" s="54">
        <v>0</v>
      </c>
      <c r="AJ422" s="54">
        <f t="shared" si="256"/>
        <v>0</v>
      </c>
      <c r="AK422" s="54">
        <f t="shared" si="273"/>
        <v>0.47</v>
      </c>
      <c r="AL422" s="54">
        <f t="shared" si="274"/>
        <v>0.05</v>
      </c>
      <c r="AM422" s="54">
        <f t="shared" si="275"/>
        <v>0.52</v>
      </c>
      <c r="AN422" s="54">
        <v>0</v>
      </c>
      <c r="AO422" s="54">
        <v>0</v>
      </c>
      <c r="AP422" s="54">
        <f t="shared" si="276"/>
        <v>0</v>
      </c>
      <c r="AQ422" s="54">
        <v>0</v>
      </c>
      <c r="AR422" s="54">
        <v>0</v>
      </c>
      <c r="AS422" s="54">
        <v>0</v>
      </c>
      <c r="AT422" s="54">
        <v>0</v>
      </c>
      <c r="AU422" s="101">
        <v>0.05</v>
      </c>
      <c r="AV422" s="101"/>
      <c r="AW422" s="54"/>
      <c r="AX422" s="54"/>
      <c r="AY422" s="54">
        <f t="shared" si="248"/>
        <v>0</v>
      </c>
      <c r="AZ422" s="54"/>
      <c r="BA422" s="54"/>
      <c r="BB422" s="54"/>
      <c r="BC422" s="54"/>
      <c r="BD422" s="54"/>
      <c r="BE422" s="106">
        <f t="shared" si="231"/>
        <v>0</v>
      </c>
      <c r="BF422" s="106">
        <f t="shared" si="232"/>
        <v>0</v>
      </c>
      <c r="BG422" s="106">
        <f t="shared" si="233"/>
        <v>0</v>
      </c>
      <c r="BH422" s="106">
        <f t="shared" si="234"/>
        <v>0</v>
      </c>
      <c r="BI422" s="106">
        <f t="shared" si="235"/>
        <v>0</v>
      </c>
      <c r="BJ422" s="106">
        <f t="shared" si="236"/>
        <v>0</v>
      </c>
      <c r="BK422" s="106">
        <f t="shared" si="237"/>
        <v>0</v>
      </c>
      <c r="BL422" s="106">
        <f t="shared" si="238"/>
        <v>0</v>
      </c>
      <c r="BM422" s="106">
        <f t="shared" si="239"/>
        <v>0.47</v>
      </c>
      <c r="BN422" s="106">
        <f t="shared" si="239"/>
        <v>0</v>
      </c>
      <c r="BO422" s="106">
        <f t="shared" si="240"/>
        <v>0.47</v>
      </c>
      <c r="BP422" s="106">
        <f t="shared" si="241"/>
        <v>0.47</v>
      </c>
      <c r="BQ422" s="106">
        <f t="shared" si="242"/>
        <v>0</v>
      </c>
      <c r="BR422" s="106">
        <f t="shared" si="243"/>
        <v>0.47</v>
      </c>
      <c r="BS422" s="14">
        <v>0</v>
      </c>
      <c r="BT422" s="14">
        <v>0</v>
      </c>
      <c r="BU422" s="14">
        <v>0</v>
      </c>
      <c r="BV422" s="14">
        <f t="shared" si="281"/>
        <v>0</v>
      </c>
      <c r="BW422" s="14">
        <v>0</v>
      </c>
      <c r="BX422" s="14">
        <v>0</v>
      </c>
      <c r="BY422" s="14">
        <v>0</v>
      </c>
      <c r="BZ422" s="14">
        <v>0.47</v>
      </c>
      <c r="CA422" s="14">
        <v>0</v>
      </c>
      <c r="CB422" s="14">
        <v>0</v>
      </c>
      <c r="CC422" s="54">
        <f t="shared" si="277"/>
        <v>0.47</v>
      </c>
      <c r="CD422" s="54">
        <f t="shared" si="278"/>
        <v>0</v>
      </c>
      <c r="CE422" s="54">
        <f t="shared" si="279"/>
        <v>0.47</v>
      </c>
      <c r="CF422" s="86"/>
      <c r="CG422" s="70"/>
    </row>
    <row r="423" spans="1:85" ht="31.5">
      <c r="A423" s="14">
        <v>14</v>
      </c>
      <c r="B423" s="79" t="s">
        <v>892</v>
      </c>
      <c r="C423" s="69"/>
      <c r="D423" s="2" t="s">
        <v>27</v>
      </c>
      <c r="E423" s="4" t="s">
        <v>62</v>
      </c>
      <c r="F423" s="4" t="s">
        <v>419</v>
      </c>
      <c r="G423" s="1" t="s">
        <v>426</v>
      </c>
      <c r="H423" s="15">
        <v>2</v>
      </c>
      <c r="I423" s="54">
        <v>2.94</v>
      </c>
      <c r="J423" s="54">
        <v>0</v>
      </c>
      <c r="K423" s="29">
        <f t="shared" si="272"/>
        <v>2.94</v>
      </c>
      <c r="L423" s="68" t="s">
        <v>30</v>
      </c>
      <c r="M423" s="15" t="s">
        <v>434</v>
      </c>
      <c r="N423" s="54" t="e">
        <f>IF(#REF!=0,"2018-19","2019-20")</f>
        <v>#REF!</v>
      </c>
      <c r="O423" s="54">
        <v>1.5</v>
      </c>
      <c r="P423" s="54">
        <v>0</v>
      </c>
      <c r="Q423" s="29">
        <f t="shared" si="255"/>
        <v>1.5</v>
      </c>
      <c r="R423" s="29">
        <f t="shared" si="280"/>
        <v>1.44</v>
      </c>
      <c r="S423" s="29">
        <f t="shared" si="280"/>
        <v>0</v>
      </c>
      <c r="T423" s="29">
        <f t="shared" si="271"/>
        <v>1.44</v>
      </c>
      <c r="U423" s="56">
        <v>0</v>
      </c>
      <c r="V423" s="54">
        <v>0</v>
      </c>
      <c r="W423" s="106">
        <v>0</v>
      </c>
      <c r="X423" s="54">
        <f t="shared" si="245"/>
        <v>0</v>
      </c>
      <c r="Y423" s="54">
        <v>0</v>
      </c>
      <c r="Z423" s="106">
        <v>0</v>
      </c>
      <c r="AA423" s="54">
        <f t="shared" si="246"/>
        <v>0</v>
      </c>
      <c r="AB423" s="14">
        <v>1.44</v>
      </c>
      <c r="AC423" s="14">
        <v>0</v>
      </c>
      <c r="AD423" s="14">
        <v>0</v>
      </c>
      <c r="AE423" s="14">
        <v>0</v>
      </c>
      <c r="AF423" s="14">
        <v>0</v>
      </c>
      <c r="AG423" s="14"/>
      <c r="AH423" s="54">
        <v>0</v>
      </c>
      <c r="AI423" s="54">
        <v>0</v>
      </c>
      <c r="AJ423" s="54">
        <f t="shared" si="256"/>
        <v>0</v>
      </c>
      <c r="AK423" s="54">
        <f t="shared" si="273"/>
        <v>1.44</v>
      </c>
      <c r="AL423" s="54">
        <f t="shared" si="274"/>
        <v>0</v>
      </c>
      <c r="AM423" s="54">
        <f t="shared" si="275"/>
        <v>1.44</v>
      </c>
      <c r="AN423" s="54"/>
      <c r="AO423" s="54"/>
      <c r="AP423" s="54">
        <f t="shared" si="276"/>
        <v>0</v>
      </c>
      <c r="AQ423" s="54"/>
      <c r="AR423" s="54"/>
      <c r="AS423" s="54"/>
      <c r="AT423" s="54"/>
      <c r="AU423" s="101"/>
      <c r="AV423" s="101"/>
      <c r="AW423" s="54"/>
      <c r="AX423" s="54"/>
      <c r="AY423" s="54">
        <f t="shared" si="248"/>
        <v>0</v>
      </c>
      <c r="AZ423" s="54"/>
      <c r="BA423" s="54"/>
      <c r="BB423" s="54"/>
      <c r="BC423" s="54"/>
      <c r="BD423" s="54"/>
      <c r="BE423" s="106">
        <f t="shared" si="231"/>
        <v>0</v>
      </c>
      <c r="BF423" s="106">
        <f t="shared" si="232"/>
        <v>0</v>
      </c>
      <c r="BG423" s="106">
        <f t="shared" si="233"/>
        <v>0</v>
      </c>
      <c r="BH423" s="106">
        <f t="shared" si="234"/>
        <v>0</v>
      </c>
      <c r="BI423" s="106">
        <f t="shared" si="235"/>
        <v>1.44</v>
      </c>
      <c r="BJ423" s="106">
        <f t="shared" si="236"/>
        <v>0</v>
      </c>
      <c r="BK423" s="106">
        <f t="shared" si="237"/>
        <v>0</v>
      </c>
      <c r="BL423" s="106">
        <f t="shared" si="238"/>
        <v>0</v>
      </c>
      <c r="BM423" s="106">
        <f t="shared" si="239"/>
        <v>0</v>
      </c>
      <c r="BN423" s="106">
        <f t="shared" si="239"/>
        <v>0</v>
      </c>
      <c r="BO423" s="106">
        <f t="shared" si="240"/>
        <v>0</v>
      </c>
      <c r="BP423" s="106">
        <f t="shared" si="241"/>
        <v>1.44</v>
      </c>
      <c r="BQ423" s="106">
        <f t="shared" si="242"/>
        <v>0</v>
      </c>
      <c r="BR423" s="106">
        <f t="shared" si="243"/>
        <v>1.44</v>
      </c>
      <c r="BS423" s="14">
        <v>0</v>
      </c>
      <c r="BT423" s="14">
        <v>0</v>
      </c>
      <c r="BU423" s="14">
        <v>0</v>
      </c>
      <c r="BV423" s="14">
        <f t="shared" si="281"/>
        <v>0</v>
      </c>
      <c r="BW423" s="14">
        <v>0</v>
      </c>
      <c r="BX423" s="14">
        <v>0</v>
      </c>
      <c r="BY423" s="14">
        <v>0</v>
      </c>
      <c r="BZ423" s="14">
        <v>0</v>
      </c>
      <c r="CA423" s="14">
        <v>0</v>
      </c>
      <c r="CB423" s="14">
        <v>0</v>
      </c>
      <c r="CC423" s="54">
        <f t="shared" si="277"/>
        <v>0</v>
      </c>
      <c r="CD423" s="54">
        <f t="shared" si="278"/>
        <v>0</v>
      </c>
      <c r="CE423" s="54">
        <f t="shared" si="279"/>
        <v>0</v>
      </c>
      <c r="CF423" s="86"/>
      <c r="CG423" s="70"/>
    </row>
    <row r="424" spans="1:85" ht="31.5">
      <c r="A424" s="14">
        <v>11</v>
      </c>
      <c r="B424" s="27" t="s">
        <v>435</v>
      </c>
      <c r="C424" s="120" t="s">
        <v>796</v>
      </c>
      <c r="D424" s="2" t="s">
        <v>27</v>
      </c>
      <c r="E424" s="4" t="s">
        <v>62</v>
      </c>
      <c r="F424" s="4" t="s">
        <v>419</v>
      </c>
      <c r="G424" s="4" t="s">
        <v>432</v>
      </c>
      <c r="H424" s="29">
        <v>2</v>
      </c>
      <c r="I424" s="29">
        <v>9.1</v>
      </c>
      <c r="J424" s="29">
        <v>0</v>
      </c>
      <c r="K424" s="29">
        <f t="shared" si="272"/>
        <v>9.1</v>
      </c>
      <c r="L424" s="40" t="s">
        <v>30</v>
      </c>
      <c r="M424" s="40" t="s">
        <v>35</v>
      </c>
      <c r="N424" s="48" t="e">
        <f>IF(#REF!=0,"2018-19","2019-20")</f>
        <v>#REF!</v>
      </c>
      <c r="O424" s="29">
        <v>7</v>
      </c>
      <c r="P424" s="29">
        <v>0</v>
      </c>
      <c r="Q424" s="29">
        <f t="shared" si="255"/>
        <v>7</v>
      </c>
      <c r="R424" s="29">
        <f t="shared" si="280"/>
        <v>2.0999999999999996</v>
      </c>
      <c r="S424" s="29">
        <f t="shared" si="280"/>
        <v>0</v>
      </c>
      <c r="T424" s="29">
        <f t="shared" si="271"/>
        <v>2.0999999999999996</v>
      </c>
      <c r="U424" s="29">
        <v>0</v>
      </c>
      <c r="V424" s="29">
        <v>0.44999999999999962</v>
      </c>
      <c r="W424" s="105">
        <v>4.9999999999999961E-2</v>
      </c>
      <c r="X424" s="54">
        <f t="shared" si="245"/>
        <v>0.49999999999999956</v>
      </c>
      <c r="Y424" s="29">
        <v>0.44999999999999962</v>
      </c>
      <c r="Z424" s="105">
        <v>4.9999999999999961E-2</v>
      </c>
      <c r="AA424" s="54">
        <f t="shared" si="246"/>
        <v>0.49999999999999956</v>
      </c>
      <c r="AB424" s="54">
        <v>0</v>
      </c>
      <c r="AC424" s="54">
        <v>0</v>
      </c>
      <c r="AD424" s="54">
        <v>0</v>
      </c>
      <c r="AE424" s="54">
        <v>1.44</v>
      </c>
      <c r="AF424" s="54">
        <v>0.16</v>
      </c>
      <c r="AG424" s="54"/>
      <c r="AH424" s="54">
        <v>0</v>
      </c>
      <c r="AI424" s="54">
        <v>0</v>
      </c>
      <c r="AJ424" s="54">
        <f t="shared" si="256"/>
        <v>0</v>
      </c>
      <c r="AK424" s="54">
        <f t="shared" si="273"/>
        <v>1.8899999999999997</v>
      </c>
      <c r="AL424" s="54">
        <f t="shared" si="274"/>
        <v>0.20999999999999996</v>
      </c>
      <c r="AM424" s="54">
        <f t="shared" si="275"/>
        <v>2.0999999999999996</v>
      </c>
      <c r="AN424" s="54"/>
      <c r="AO424" s="54"/>
      <c r="AP424" s="54">
        <f t="shared" si="276"/>
        <v>0</v>
      </c>
      <c r="AQ424" s="54"/>
      <c r="AR424" s="54"/>
      <c r="AS424" s="54"/>
      <c r="AT424" s="54"/>
      <c r="AU424" s="101"/>
      <c r="AV424" s="101"/>
      <c r="AW424" s="54"/>
      <c r="AX424" s="54"/>
      <c r="AY424" s="54">
        <f t="shared" si="248"/>
        <v>0</v>
      </c>
      <c r="AZ424" s="54"/>
      <c r="BA424" s="54"/>
      <c r="BB424" s="54"/>
      <c r="BC424" s="54"/>
      <c r="BD424" s="54"/>
      <c r="BE424" s="106">
        <f t="shared" si="231"/>
        <v>0.44999999999999962</v>
      </c>
      <c r="BF424" s="106">
        <f t="shared" si="232"/>
        <v>4.9999999999999961E-2</v>
      </c>
      <c r="BG424" s="106">
        <f t="shared" si="233"/>
        <v>0.49999999999999956</v>
      </c>
      <c r="BH424" s="106">
        <f t="shared" si="234"/>
        <v>0</v>
      </c>
      <c r="BI424" s="106">
        <f t="shared" si="235"/>
        <v>0</v>
      </c>
      <c r="BJ424" s="106">
        <f t="shared" si="236"/>
        <v>0</v>
      </c>
      <c r="BK424" s="106">
        <f t="shared" si="237"/>
        <v>0</v>
      </c>
      <c r="BL424" s="106">
        <f t="shared" si="238"/>
        <v>0</v>
      </c>
      <c r="BM424" s="106">
        <f t="shared" si="239"/>
        <v>1.44</v>
      </c>
      <c r="BN424" s="106">
        <f t="shared" si="239"/>
        <v>0.16</v>
      </c>
      <c r="BO424" s="106">
        <f t="shared" si="240"/>
        <v>1.5999999999999999</v>
      </c>
      <c r="BP424" s="106">
        <f t="shared" si="241"/>
        <v>1.8899999999999997</v>
      </c>
      <c r="BQ424" s="106">
        <f t="shared" si="242"/>
        <v>0.20999999999999996</v>
      </c>
      <c r="BR424" s="106">
        <f t="shared" si="243"/>
        <v>2.0999999999999996</v>
      </c>
      <c r="BS424" s="54">
        <v>0</v>
      </c>
      <c r="BT424" s="54">
        <v>0</v>
      </c>
      <c r="BU424" s="54">
        <v>0</v>
      </c>
      <c r="BV424" s="54">
        <f t="shared" si="281"/>
        <v>0</v>
      </c>
      <c r="BW424" s="54">
        <v>0</v>
      </c>
      <c r="BX424" s="54">
        <v>0</v>
      </c>
      <c r="BY424" s="54">
        <v>0</v>
      </c>
      <c r="BZ424" s="54">
        <v>0</v>
      </c>
      <c r="CA424" s="54">
        <v>0</v>
      </c>
      <c r="CB424" s="54">
        <v>0</v>
      </c>
      <c r="CC424" s="54">
        <f t="shared" si="277"/>
        <v>0</v>
      </c>
      <c r="CD424" s="54">
        <f t="shared" si="278"/>
        <v>0</v>
      </c>
      <c r="CE424" s="54">
        <f t="shared" si="279"/>
        <v>0</v>
      </c>
      <c r="CF424" s="45"/>
      <c r="CG424" s="63" t="s">
        <v>40</v>
      </c>
    </row>
    <row r="425" spans="1:85" ht="31.5">
      <c r="A425" s="14">
        <v>16</v>
      </c>
      <c r="B425" s="79" t="s">
        <v>893</v>
      </c>
      <c r="C425" s="120" t="s">
        <v>796</v>
      </c>
      <c r="D425" s="2" t="s">
        <v>27</v>
      </c>
      <c r="E425" s="4" t="s">
        <v>62</v>
      </c>
      <c r="F425" s="4" t="s">
        <v>419</v>
      </c>
      <c r="G425" s="4" t="s">
        <v>894</v>
      </c>
      <c r="H425" s="15">
        <v>1.5</v>
      </c>
      <c r="I425" s="54">
        <v>4.97</v>
      </c>
      <c r="J425" s="54">
        <v>0</v>
      </c>
      <c r="K425" s="29">
        <f t="shared" si="272"/>
        <v>4.97</v>
      </c>
      <c r="L425" s="68" t="s">
        <v>30</v>
      </c>
      <c r="M425" s="15" t="s">
        <v>35</v>
      </c>
      <c r="N425" s="54" t="e">
        <f>IF(#REF!=0,"2018-19","2019-20")</f>
        <v>#REF!</v>
      </c>
      <c r="O425" s="54">
        <v>4.46</v>
      </c>
      <c r="P425" s="54">
        <v>0</v>
      </c>
      <c r="Q425" s="29">
        <f t="shared" si="255"/>
        <v>4.46</v>
      </c>
      <c r="R425" s="29">
        <f t="shared" si="280"/>
        <v>0.50999999999999979</v>
      </c>
      <c r="S425" s="29">
        <f t="shared" si="280"/>
        <v>0</v>
      </c>
      <c r="T425" s="29">
        <f t="shared" si="271"/>
        <v>0.50999999999999979</v>
      </c>
      <c r="U425" s="56">
        <v>0</v>
      </c>
      <c r="V425" s="54">
        <v>0</v>
      </c>
      <c r="W425" s="106">
        <v>0</v>
      </c>
      <c r="X425" s="54">
        <f t="shared" si="245"/>
        <v>0</v>
      </c>
      <c r="Y425" s="54">
        <v>0</v>
      </c>
      <c r="Z425" s="106">
        <v>0</v>
      </c>
      <c r="AA425" s="54">
        <f t="shared" si="246"/>
        <v>0</v>
      </c>
      <c r="AB425" s="14">
        <v>0</v>
      </c>
      <c r="AC425" s="14">
        <v>0</v>
      </c>
      <c r="AD425" s="14">
        <v>0</v>
      </c>
      <c r="AE425" s="14">
        <v>0.43</v>
      </c>
      <c r="AF425" s="14">
        <v>0.05</v>
      </c>
      <c r="AG425" s="14"/>
      <c r="AH425" s="54">
        <v>0</v>
      </c>
      <c r="AI425" s="54">
        <v>0</v>
      </c>
      <c r="AJ425" s="54">
        <f t="shared" si="256"/>
        <v>0</v>
      </c>
      <c r="AK425" s="54">
        <f t="shared" si="273"/>
        <v>0.43</v>
      </c>
      <c r="AL425" s="54">
        <f t="shared" si="274"/>
        <v>0.05</v>
      </c>
      <c r="AM425" s="54">
        <f t="shared" si="275"/>
        <v>0.48</v>
      </c>
      <c r="AN425" s="54"/>
      <c r="AO425" s="54"/>
      <c r="AP425" s="54">
        <f t="shared" si="276"/>
        <v>0</v>
      </c>
      <c r="AQ425" s="54"/>
      <c r="AR425" s="54"/>
      <c r="AS425" s="54"/>
      <c r="AT425" s="54"/>
      <c r="AU425" s="101"/>
      <c r="AV425" s="101"/>
      <c r="AW425" s="54"/>
      <c r="AX425" s="54"/>
      <c r="AY425" s="54">
        <f t="shared" si="248"/>
        <v>0</v>
      </c>
      <c r="AZ425" s="54"/>
      <c r="BA425" s="54"/>
      <c r="BB425" s="54"/>
      <c r="BC425" s="54"/>
      <c r="BD425" s="54"/>
      <c r="BE425" s="106">
        <f t="shared" si="231"/>
        <v>0</v>
      </c>
      <c r="BF425" s="106">
        <f t="shared" si="232"/>
        <v>0</v>
      </c>
      <c r="BG425" s="106">
        <f t="shared" si="233"/>
        <v>0</v>
      </c>
      <c r="BH425" s="106">
        <f t="shared" si="234"/>
        <v>0</v>
      </c>
      <c r="BI425" s="106">
        <f t="shared" si="235"/>
        <v>0</v>
      </c>
      <c r="BJ425" s="106">
        <f t="shared" si="236"/>
        <v>0</v>
      </c>
      <c r="BK425" s="106">
        <f t="shared" si="237"/>
        <v>0</v>
      </c>
      <c r="BL425" s="106">
        <f t="shared" si="238"/>
        <v>0</v>
      </c>
      <c r="BM425" s="106">
        <f t="shared" si="239"/>
        <v>0.43</v>
      </c>
      <c r="BN425" s="106">
        <f t="shared" si="239"/>
        <v>0.05</v>
      </c>
      <c r="BO425" s="106">
        <f t="shared" si="240"/>
        <v>0.48</v>
      </c>
      <c r="BP425" s="106">
        <f t="shared" si="241"/>
        <v>0.43</v>
      </c>
      <c r="BQ425" s="106">
        <f t="shared" si="242"/>
        <v>0.05</v>
      </c>
      <c r="BR425" s="106">
        <f t="shared" si="243"/>
        <v>0.48</v>
      </c>
      <c r="BS425" s="14">
        <v>0</v>
      </c>
      <c r="BT425" s="14">
        <v>0</v>
      </c>
      <c r="BU425" s="14">
        <v>0</v>
      </c>
      <c r="BV425" s="14">
        <f t="shared" si="281"/>
        <v>0</v>
      </c>
      <c r="BW425" s="14">
        <v>0</v>
      </c>
      <c r="BX425" s="14">
        <v>0</v>
      </c>
      <c r="BY425" s="14">
        <v>0</v>
      </c>
      <c r="BZ425" s="14">
        <v>0</v>
      </c>
      <c r="CA425" s="14">
        <v>0</v>
      </c>
      <c r="CB425" s="14">
        <v>0</v>
      </c>
      <c r="CC425" s="54">
        <f t="shared" si="277"/>
        <v>0</v>
      </c>
      <c r="CD425" s="54">
        <f t="shared" si="278"/>
        <v>0</v>
      </c>
      <c r="CE425" s="54">
        <f t="shared" si="279"/>
        <v>0</v>
      </c>
      <c r="CF425" s="86"/>
      <c r="CG425" s="70"/>
    </row>
    <row r="426" spans="1:85" ht="51" customHeight="1">
      <c r="A426" s="14">
        <v>17</v>
      </c>
      <c r="B426" s="79" t="s">
        <v>895</v>
      </c>
      <c r="C426" s="120" t="s">
        <v>796</v>
      </c>
      <c r="D426" s="2" t="s">
        <v>27</v>
      </c>
      <c r="E426" s="4" t="s">
        <v>62</v>
      </c>
      <c r="F426" s="4" t="s">
        <v>419</v>
      </c>
      <c r="G426" s="4" t="s">
        <v>436</v>
      </c>
      <c r="H426" s="15">
        <v>2</v>
      </c>
      <c r="I426" s="54">
        <v>4.9800000000000004</v>
      </c>
      <c r="J426" s="54">
        <v>0</v>
      </c>
      <c r="K426" s="29">
        <f t="shared" si="272"/>
        <v>4.9800000000000004</v>
      </c>
      <c r="L426" s="68" t="s">
        <v>30</v>
      </c>
      <c r="M426" s="15" t="s">
        <v>35</v>
      </c>
      <c r="N426" s="54" t="s">
        <v>58</v>
      </c>
      <c r="O426" s="54">
        <v>4.49</v>
      </c>
      <c r="P426" s="54">
        <v>0</v>
      </c>
      <c r="Q426" s="29">
        <f t="shared" si="255"/>
        <v>4.49</v>
      </c>
      <c r="R426" s="29">
        <f t="shared" si="280"/>
        <v>0.49000000000000021</v>
      </c>
      <c r="S426" s="29">
        <f t="shared" si="280"/>
        <v>0</v>
      </c>
      <c r="T426" s="29">
        <f t="shared" si="271"/>
        <v>0.49000000000000021</v>
      </c>
      <c r="U426" s="56">
        <v>0</v>
      </c>
      <c r="V426" s="54">
        <v>0</v>
      </c>
      <c r="W426" s="106">
        <v>0</v>
      </c>
      <c r="X426" s="54">
        <f t="shared" si="245"/>
        <v>0</v>
      </c>
      <c r="Y426" s="54">
        <v>0</v>
      </c>
      <c r="Z426" s="106">
        <v>0</v>
      </c>
      <c r="AA426" s="54">
        <f t="shared" si="246"/>
        <v>0</v>
      </c>
      <c r="AB426" s="14">
        <v>0</v>
      </c>
      <c r="AC426" s="14">
        <v>0</v>
      </c>
      <c r="AD426" s="14">
        <v>0</v>
      </c>
      <c r="AE426" s="14">
        <v>0.44</v>
      </c>
      <c r="AF426" s="14">
        <v>0.05</v>
      </c>
      <c r="AG426" s="14"/>
      <c r="AH426" s="54">
        <v>0</v>
      </c>
      <c r="AI426" s="54">
        <v>0</v>
      </c>
      <c r="AJ426" s="54">
        <f t="shared" si="256"/>
        <v>0</v>
      </c>
      <c r="AK426" s="54">
        <f t="shared" si="273"/>
        <v>0.44</v>
      </c>
      <c r="AL426" s="54">
        <f t="shared" si="274"/>
        <v>0.05</v>
      </c>
      <c r="AM426" s="54">
        <f t="shared" si="275"/>
        <v>0.49</v>
      </c>
      <c r="AN426" s="54"/>
      <c r="AO426" s="54"/>
      <c r="AP426" s="54">
        <f t="shared" si="276"/>
        <v>0</v>
      </c>
      <c r="AQ426" s="54"/>
      <c r="AR426" s="54"/>
      <c r="AS426" s="54"/>
      <c r="AT426" s="54"/>
      <c r="AU426" s="101"/>
      <c r="AV426" s="101"/>
      <c r="AW426" s="54"/>
      <c r="AX426" s="54"/>
      <c r="AY426" s="54">
        <f t="shared" si="248"/>
        <v>0</v>
      </c>
      <c r="AZ426" s="54"/>
      <c r="BA426" s="54"/>
      <c r="BB426" s="54"/>
      <c r="BC426" s="54"/>
      <c r="BD426" s="54"/>
      <c r="BE426" s="106">
        <f t="shared" si="231"/>
        <v>0</v>
      </c>
      <c r="BF426" s="106">
        <f t="shared" si="232"/>
        <v>0</v>
      </c>
      <c r="BG426" s="106">
        <f t="shared" si="233"/>
        <v>0</v>
      </c>
      <c r="BH426" s="106">
        <f t="shared" si="234"/>
        <v>0</v>
      </c>
      <c r="BI426" s="106">
        <f t="shared" si="235"/>
        <v>0</v>
      </c>
      <c r="BJ426" s="106">
        <f t="shared" si="236"/>
        <v>0</v>
      </c>
      <c r="BK426" s="106">
        <f t="shared" si="237"/>
        <v>0</v>
      </c>
      <c r="BL426" s="106">
        <f t="shared" si="238"/>
        <v>0</v>
      </c>
      <c r="BM426" s="106">
        <f t="shared" si="239"/>
        <v>0.44</v>
      </c>
      <c r="BN426" s="106">
        <f t="shared" si="239"/>
        <v>0.05</v>
      </c>
      <c r="BO426" s="106">
        <f t="shared" si="240"/>
        <v>0.49</v>
      </c>
      <c r="BP426" s="106">
        <f t="shared" si="241"/>
        <v>0.44</v>
      </c>
      <c r="BQ426" s="106">
        <f t="shared" si="242"/>
        <v>0.05</v>
      </c>
      <c r="BR426" s="106">
        <f t="shared" si="243"/>
        <v>0.49</v>
      </c>
      <c r="BS426" s="14">
        <v>0</v>
      </c>
      <c r="BT426" s="14">
        <v>0</v>
      </c>
      <c r="BU426" s="14">
        <v>0</v>
      </c>
      <c r="BV426" s="14">
        <f t="shared" si="281"/>
        <v>0</v>
      </c>
      <c r="BW426" s="14">
        <v>0</v>
      </c>
      <c r="BX426" s="14">
        <v>0</v>
      </c>
      <c r="BY426" s="14">
        <v>0</v>
      </c>
      <c r="BZ426" s="14">
        <v>0</v>
      </c>
      <c r="CA426" s="14">
        <v>0</v>
      </c>
      <c r="CB426" s="14">
        <v>0</v>
      </c>
      <c r="CC426" s="54">
        <f t="shared" si="277"/>
        <v>0</v>
      </c>
      <c r="CD426" s="54">
        <f t="shared" si="278"/>
        <v>0</v>
      </c>
      <c r="CE426" s="54">
        <f t="shared" si="279"/>
        <v>0</v>
      </c>
      <c r="CF426" s="86"/>
      <c r="CG426" s="70"/>
    </row>
    <row r="427" spans="1:85" ht="31.5">
      <c r="A427" s="14">
        <v>18</v>
      </c>
      <c r="B427" s="79" t="s">
        <v>896</v>
      </c>
      <c r="C427" s="120" t="s">
        <v>796</v>
      </c>
      <c r="D427" s="2" t="s">
        <v>27</v>
      </c>
      <c r="E427" s="4" t="s">
        <v>62</v>
      </c>
      <c r="F427" s="4" t="s">
        <v>419</v>
      </c>
      <c r="G427" s="4" t="s">
        <v>436</v>
      </c>
      <c r="H427" s="15">
        <v>2</v>
      </c>
      <c r="I427" s="54">
        <v>4.97</v>
      </c>
      <c r="J427" s="54">
        <v>0</v>
      </c>
      <c r="K427" s="29">
        <f t="shared" si="272"/>
        <v>4.97</v>
      </c>
      <c r="L427" s="68" t="s">
        <v>30</v>
      </c>
      <c r="M427" s="15" t="s">
        <v>35</v>
      </c>
      <c r="N427" s="54" t="s">
        <v>58</v>
      </c>
      <c r="O427" s="54">
        <v>4.59</v>
      </c>
      <c r="P427" s="54">
        <v>0</v>
      </c>
      <c r="Q427" s="29">
        <f t="shared" si="255"/>
        <v>4.59</v>
      </c>
      <c r="R427" s="29">
        <f t="shared" si="280"/>
        <v>0.37999999999999989</v>
      </c>
      <c r="S427" s="29">
        <f t="shared" si="280"/>
        <v>0</v>
      </c>
      <c r="T427" s="29">
        <f t="shared" si="271"/>
        <v>0.37999999999999989</v>
      </c>
      <c r="U427" s="56">
        <v>0</v>
      </c>
      <c r="V427" s="54">
        <v>0</v>
      </c>
      <c r="W427" s="106">
        <v>0</v>
      </c>
      <c r="X427" s="54">
        <f t="shared" si="245"/>
        <v>0</v>
      </c>
      <c r="Y427" s="54">
        <v>0</v>
      </c>
      <c r="Z427" s="106">
        <v>0</v>
      </c>
      <c r="AA427" s="54">
        <f t="shared" si="246"/>
        <v>0</v>
      </c>
      <c r="AB427" s="14">
        <v>0</v>
      </c>
      <c r="AC427" s="14">
        <v>0</v>
      </c>
      <c r="AD427" s="14">
        <v>0</v>
      </c>
      <c r="AE427" s="14">
        <v>0.34</v>
      </c>
      <c r="AF427" s="14">
        <v>0.04</v>
      </c>
      <c r="AG427" s="14"/>
      <c r="AH427" s="54">
        <v>0</v>
      </c>
      <c r="AI427" s="54">
        <v>0</v>
      </c>
      <c r="AJ427" s="54">
        <f t="shared" si="256"/>
        <v>0</v>
      </c>
      <c r="AK427" s="54">
        <f t="shared" si="273"/>
        <v>0.34</v>
      </c>
      <c r="AL427" s="54">
        <f t="shared" si="274"/>
        <v>0.04</v>
      </c>
      <c r="AM427" s="54">
        <f t="shared" si="275"/>
        <v>0.38</v>
      </c>
      <c r="AN427" s="54"/>
      <c r="AO427" s="54"/>
      <c r="AP427" s="54">
        <f t="shared" si="276"/>
        <v>0</v>
      </c>
      <c r="AQ427" s="54"/>
      <c r="AR427" s="54"/>
      <c r="AS427" s="54"/>
      <c r="AT427" s="54"/>
      <c r="AU427" s="101"/>
      <c r="AV427" s="101"/>
      <c r="AW427" s="54"/>
      <c r="AX427" s="54"/>
      <c r="AY427" s="54">
        <f t="shared" si="248"/>
        <v>0</v>
      </c>
      <c r="AZ427" s="54"/>
      <c r="BA427" s="54"/>
      <c r="BB427" s="54"/>
      <c r="BC427" s="54"/>
      <c r="BD427" s="54"/>
      <c r="BE427" s="106">
        <f t="shared" si="231"/>
        <v>0</v>
      </c>
      <c r="BF427" s="106">
        <f t="shared" si="232"/>
        <v>0</v>
      </c>
      <c r="BG427" s="106">
        <f t="shared" si="233"/>
        <v>0</v>
      </c>
      <c r="BH427" s="106">
        <f t="shared" si="234"/>
        <v>0</v>
      </c>
      <c r="BI427" s="106">
        <f t="shared" si="235"/>
        <v>0</v>
      </c>
      <c r="BJ427" s="106">
        <f t="shared" si="236"/>
        <v>0</v>
      </c>
      <c r="BK427" s="106">
        <f t="shared" si="237"/>
        <v>0</v>
      </c>
      <c r="BL427" s="106">
        <f t="shared" si="238"/>
        <v>0</v>
      </c>
      <c r="BM427" s="106">
        <f t="shared" si="239"/>
        <v>0.34</v>
      </c>
      <c r="BN427" s="106">
        <f t="shared" si="239"/>
        <v>0.04</v>
      </c>
      <c r="BO427" s="106">
        <f t="shared" si="240"/>
        <v>0.38</v>
      </c>
      <c r="BP427" s="106">
        <f t="shared" si="241"/>
        <v>0.34</v>
      </c>
      <c r="BQ427" s="106">
        <f t="shared" si="242"/>
        <v>0.04</v>
      </c>
      <c r="BR427" s="106">
        <f t="shared" si="243"/>
        <v>0.38</v>
      </c>
      <c r="BS427" s="14">
        <v>0</v>
      </c>
      <c r="BT427" s="14">
        <v>0</v>
      </c>
      <c r="BU427" s="14">
        <v>0</v>
      </c>
      <c r="BV427" s="14">
        <f t="shared" si="281"/>
        <v>0</v>
      </c>
      <c r="BW427" s="14">
        <v>0</v>
      </c>
      <c r="BX427" s="14">
        <v>0</v>
      </c>
      <c r="BY427" s="14">
        <v>0</v>
      </c>
      <c r="BZ427" s="14">
        <v>0</v>
      </c>
      <c r="CA427" s="14">
        <v>0</v>
      </c>
      <c r="CB427" s="14">
        <v>0</v>
      </c>
      <c r="CC427" s="54">
        <f t="shared" si="277"/>
        <v>0</v>
      </c>
      <c r="CD427" s="54">
        <f t="shared" si="278"/>
        <v>0</v>
      </c>
      <c r="CE427" s="54">
        <f t="shared" si="279"/>
        <v>0</v>
      </c>
      <c r="CF427" s="86"/>
      <c r="CG427" s="70"/>
    </row>
    <row r="428" spans="1:85" ht="47.25">
      <c r="A428" s="14">
        <v>12</v>
      </c>
      <c r="B428" s="27" t="s">
        <v>437</v>
      </c>
      <c r="C428" s="120" t="s">
        <v>796</v>
      </c>
      <c r="D428" s="2" t="s">
        <v>27</v>
      </c>
      <c r="E428" s="4" t="s">
        <v>62</v>
      </c>
      <c r="F428" s="4" t="s">
        <v>419</v>
      </c>
      <c r="G428" s="4" t="s">
        <v>436</v>
      </c>
      <c r="H428" s="29">
        <v>2</v>
      </c>
      <c r="I428" s="29">
        <v>1.5</v>
      </c>
      <c r="J428" s="29">
        <v>3.5</v>
      </c>
      <c r="K428" s="29">
        <f t="shared" si="272"/>
        <v>5</v>
      </c>
      <c r="L428" s="40" t="s">
        <v>30</v>
      </c>
      <c r="M428" s="40" t="s">
        <v>31</v>
      </c>
      <c r="N428" s="48" t="s">
        <v>58</v>
      </c>
      <c r="O428" s="29">
        <v>1.19</v>
      </c>
      <c r="P428" s="29">
        <v>0</v>
      </c>
      <c r="Q428" s="29">
        <f t="shared" si="255"/>
        <v>1.19</v>
      </c>
      <c r="R428" s="29">
        <f t="shared" si="280"/>
        <v>0.31000000000000005</v>
      </c>
      <c r="S428" s="29">
        <f t="shared" si="280"/>
        <v>3.5</v>
      </c>
      <c r="T428" s="29">
        <f t="shared" si="271"/>
        <v>3.81</v>
      </c>
      <c r="U428" s="29">
        <v>3.5</v>
      </c>
      <c r="V428" s="29">
        <v>0</v>
      </c>
      <c r="W428" s="105">
        <v>0</v>
      </c>
      <c r="X428" s="54">
        <f t="shared" si="245"/>
        <v>0</v>
      </c>
      <c r="Y428" s="29">
        <v>0</v>
      </c>
      <c r="Z428" s="105">
        <v>0</v>
      </c>
      <c r="AA428" s="54">
        <f t="shared" si="246"/>
        <v>0</v>
      </c>
      <c r="AB428" s="54">
        <v>0</v>
      </c>
      <c r="AC428" s="54">
        <v>0</v>
      </c>
      <c r="AD428" s="54">
        <v>0</v>
      </c>
      <c r="AE428" s="54">
        <v>0.28000000000000003</v>
      </c>
      <c r="AF428" s="54">
        <v>0.03</v>
      </c>
      <c r="AG428" s="54"/>
      <c r="AH428" s="54">
        <v>0</v>
      </c>
      <c r="AI428" s="54">
        <v>0</v>
      </c>
      <c r="AJ428" s="54">
        <f t="shared" si="256"/>
        <v>0</v>
      </c>
      <c r="AK428" s="54">
        <f t="shared" si="273"/>
        <v>0.28000000000000003</v>
      </c>
      <c r="AL428" s="54">
        <f t="shared" si="274"/>
        <v>0.03</v>
      </c>
      <c r="AM428" s="54">
        <f t="shared" si="275"/>
        <v>0.31000000000000005</v>
      </c>
      <c r="AN428" s="54"/>
      <c r="AO428" s="54"/>
      <c r="AP428" s="54">
        <f t="shared" si="276"/>
        <v>0</v>
      </c>
      <c r="AQ428" s="54"/>
      <c r="AR428" s="54"/>
      <c r="AS428" s="54"/>
      <c r="AT428" s="54"/>
      <c r="AU428" s="101"/>
      <c r="AV428" s="101"/>
      <c r="AW428" s="54"/>
      <c r="AX428" s="54"/>
      <c r="AY428" s="54">
        <f t="shared" si="248"/>
        <v>0</v>
      </c>
      <c r="AZ428" s="54"/>
      <c r="BA428" s="54"/>
      <c r="BB428" s="54"/>
      <c r="BC428" s="54"/>
      <c r="BD428" s="54"/>
      <c r="BE428" s="106">
        <f t="shared" si="231"/>
        <v>0</v>
      </c>
      <c r="BF428" s="106">
        <f t="shared" si="232"/>
        <v>0</v>
      </c>
      <c r="BG428" s="106">
        <f t="shared" si="233"/>
        <v>0</v>
      </c>
      <c r="BH428" s="106">
        <f t="shared" si="234"/>
        <v>0</v>
      </c>
      <c r="BI428" s="106">
        <f t="shared" si="235"/>
        <v>0</v>
      </c>
      <c r="BJ428" s="106">
        <f t="shared" si="236"/>
        <v>0</v>
      </c>
      <c r="BK428" s="106">
        <f t="shared" si="237"/>
        <v>0</v>
      </c>
      <c r="BL428" s="106">
        <f t="shared" si="238"/>
        <v>0</v>
      </c>
      <c r="BM428" s="106">
        <f t="shared" si="239"/>
        <v>0.28000000000000003</v>
      </c>
      <c r="BN428" s="106">
        <f t="shared" si="239"/>
        <v>0.03</v>
      </c>
      <c r="BO428" s="106">
        <f t="shared" si="240"/>
        <v>0.31000000000000005</v>
      </c>
      <c r="BP428" s="106">
        <f t="shared" si="241"/>
        <v>0.28000000000000003</v>
      </c>
      <c r="BQ428" s="106">
        <f t="shared" si="242"/>
        <v>0.03</v>
      </c>
      <c r="BR428" s="106">
        <f t="shared" si="243"/>
        <v>0.31000000000000005</v>
      </c>
      <c r="BS428" s="54">
        <v>0</v>
      </c>
      <c r="BT428" s="54">
        <v>0</v>
      </c>
      <c r="BU428" s="54">
        <v>0</v>
      </c>
      <c r="BV428" s="54">
        <f t="shared" si="281"/>
        <v>0</v>
      </c>
      <c r="BW428" s="54">
        <v>0</v>
      </c>
      <c r="BX428" s="54">
        <v>0</v>
      </c>
      <c r="BY428" s="54">
        <v>0</v>
      </c>
      <c r="BZ428" s="54">
        <v>0</v>
      </c>
      <c r="CA428" s="54">
        <v>0</v>
      </c>
      <c r="CB428" s="54">
        <v>0</v>
      </c>
      <c r="CC428" s="54">
        <f t="shared" si="277"/>
        <v>0</v>
      </c>
      <c r="CD428" s="54">
        <f t="shared" si="278"/>
        <v>0</v>
      </c>
      <c r="CE428" s="54">
        <f t="shared" si="279"/>
        <v>0</v>
      </c>
      <c r="CF428" s="45"/>
      <c r="CG428" s="63" t="s">
        <v>40</v>
      </c>
    </row>
    <row r="429" spans="1:85" ht="40.5" customHeight="1">
      <c r="A429" s="14">
        <v>20</v>
      </c>
      <c r="B429" s="79" t="s">
        <v>897</v>
      </c>
      <c r="C429" s="120" t="s">
        <v>796</v>
      </c>
      <c r="D429" s="2" t="s">
        <v>27</v>
      </c>
      <c r="E429" s="4" t="s">
        <v>62</v>
      </c>
      <c r="F429" s="4" t="s">
        <v>419</v>
      </c>
      <c r="G429" s="4" t="s">
        <v>438</v>
      </c>
      <c r="H429" s="15">
        <v>1.5</v>
      </c>
      <c r="I429" s="54">
        <v>5</v>
      </c>
      <c r="J429" s="54">
        <v>0</v>
      </c>
      <c r="K429" s="29">
        <f t="shared" si="272"/>
        <v>5</v>
      </c>
      <c r="L429" s="68" t="s">
        <v>30</v>
      </c>
      <c r="M429" s="15" t="s">
        <v>35</v>
      </c>
      <c r="N429" s="54" t="s">
        <v>58</v>
      </c>
      <c r="O429" s="54">
        <v>4.8</v>
      </c>
      <c r="P429" s="54">
        <v>0</v>
      </c>
      <c r="Q429" s="29">
        <f t="shared" si="255"/>
        <v>4.8</v>
      </c>
      <c r="R429" s="29">
        <f t="shared" si="280"/>
        <v>0.20000000000000018</v>
      </c>
      <c r="S429" s="29">
        <f t="shared" si="280"/>
        <v>0</v>
      </c>
      <c r="T429" s="29">
        <f t="shared" si="271"/>
        <v>0.20000000000000018</v>
      </c>
      <c r="U429" s="56">
        <v>0</v>
      </c>
      <c r="V429" s="54">
        <v>0</v>
      </c>
      <c r="W429" s="106">
        <v>0</v>
      </c>
      <c r="X429" s="54">
        <f t="shared" si="245"/>
        <v>0</v>
      </c>
      <c r="Y429" s="54">
        <v>0</v>
      </c>
      <c r="Z429" s="106">
        <v>0</v>
      </c>
      <c r="AA429" s="54">
        <f t="shared" si="246"/>
        <v>0</v>
      </c>
      <c r="AB429" s="14"/>
      <c r="AC429" s="14"/>
      <c r="AD429" s="14"/>
      <c r="AE429" s="14">
        <v>0.18</v>
      </c>
      <c r="AF429" s="14">
        <v>0.02</v>
      </c>
      <c r="AG429" s="14"/>
      <c r="AH429" s="54">
        <v>0</v>
      </c>
      <c r="AI429" s="54">
        <v>0</v>
      </c>
      <c r="AJ429" s="54">
        <f t="shared" si="256"/>
        <v>0</v>
      </c>
      <c r="AK429" s="54">
        <f t="shared" si="273"/>
        <v>0.18</v>
      </c>
      <c r="AL429" s="54">
        <f t="shared" si="274"/>
        <v>0.02</v>
      </c>
      <c r="AM429" s="54">
        <f t="shared" si="275"/>
        <v>0.19999999999999998</v>
      </c>
      <c r="AN429" s="54"/>
      <c r="AO429" s="54"/>
      <c r="AP429" s="54">
        <f t="shared" si="276"/>
        <v>0</v>
      </c>
      <c r="AQ429" s="54"/>
      <c r="AR429" s="54"/>
      <c r="AS429" s="54"/>
      <c r="AT429" s="54"/>
      <c r="AU429" s="101"/>
      <c r="AV429" s="101"/>
      <c r="AW429" s="54"/>
      <c r="AX429" s="54"/>
      <c r="AY429" s="54">
        <f t="shared" si="248"/>
        <v>0</v>
      </c>
      <c r="AZ429" s="54"/>
      <c r="BA429" s="54"/>
      <c r="BB429" s="54"/>
      <c r="BC429" s="54"/>
      <c r="BD429" s="54"/>
      <c r="BE429" s="106">
        <f t="shared" si="231"/>
        <v>0</v>
      </c>
      <c r="BF429" s="106">
        <f t="shared" si="232"/>
        <v>0</v>
      </c>
      <c r="BG429" s="106">
        <f t="shared" si="233"/>
        <v>0</v>
      </c>
      <c r="BH429" s="106">
        <f t="shared" si="234"/>
        <v>0</v>
      </c>
      <c r="BI429" s="106">
        <f t="shared" si="235"/>
        <v>0</v>
      </c>
      <c r="BJ429" s="106">
        <f t="shared" si="236"/>
        <v>0</v>
      </c>
      <c r="BK429" s="106">
        <f t="shared" si="237"/>
        <v>0</v>
      </c>
      <c r="BL429" s="106">
        <f t="shared" si="238"/>
        <v>0</v>
      </c>
      <c r="BM429" s="106">
        <f t="shared" si="239"/>
        <v>0.18</v>
      </c>
      <c r="BN429" s="106">
        <f t="shared" si="239"/>
        <v>0.02</v>
      </c>
      <c r="BO429" s="106">
        <f t="shared" si="240"/>
        <v>0.19999999999999998</v>
      </c>
      <c r="BP429" s="106">
        <f t="shared" si="241"/>
        <v>0.18</v>
      </c>
      <c r="BQ429" s="106">
        <f t="shared" si="242"/>
        <v>0.02</v>
      </c>
      <c r="BR429" s="106">
        <f t="shared" si="243"/>
        <v>0.19999999999999998</v>
      </c>
      <c r="BS429" s="14">
        <v>0</v>
      </c>
      <c r="BT429" s="14">
        <v>0</v>
      </c>
      <c r="BU429" s="14">
        <v>0</v>
      </c>
      <c r="BV429" s="14"/>
      <c r="BW429" s="14">
        <v>0</v>
      </c>
      <c r="BX429" s="14">
        <v>0</v>
      </c>
      <c r="BY429" s="14">
        <v>0</v>
      </c>
      <c r="BZ429" s="14">
        <v>0.18</v>
      </c>
      <c r="CA429" s="14">
        <v>0.02</v>
      </c>
      <c r="CB429" s="14">
        <v>0</v>
      </c>
      <c r="CC429" s="54">
        <f t="shared" si="277"/>
        <v>0.18</v>
      </c>
      <c r="CD429" s="54">
        <f t="shared" si="278"/>
        <v>0.02</v>
      </c>
      <c r="CE429" s="54">
        <f t="shared" si="279"/>
        <v>0.19999999999999998</v>
      </c>
      <c r="CF429" s="86"/>
      <c r="CG429" s="70" t="s">
        <v>40</v>
      </c>
    </row>
    <row r="430" spans="1:85" ht="31.5">
      <c r="A430" s="14">
        <v>13</v>
      </c>
      <c r="B430" s="27" t="s">
        <v>439</v>
      </c>
      <c r="C430" s="120" t="s">
        <v>796</v>
      </c>
      <c r="D430" s="2" t="s">
        <v>27</v>
      </c>
      <c r="E430" s="4" t="s">
        <v>62</v>
      </c>
      <c r="F430" s="4" t="s">
        <v>419</v>
      </c>
      <c r="G430" s="4" t="s">
        <v>438</v>
      </c>
      <c r="H430" s="29">
        <v>1.5</v>
      </c>
      <c r="I430" s="29">
        <v>8.1199999999999992</v>
      </c>
      <c r="J430" s="29">
        <v>0</v>
      </c>
      <c r="K430" s="29">
        <f t="shared" si="272"/>
        <v>8.1199999999999992</v>
      </c>
      <c r="L430" s="40" t="s">
        <v>30</v>
      </c>
      <c r="M430" s="40" t="s">
        <v>35</v>
      </c>
      <c r="N430" s="48" t="e">
        <f>IF(#REF!=0,"2018-19","2019-20")</f>
        <v>#REF!</v>
      </c>
      <c r="O430" s="29">
        <v>3.9800000000000004</v>
      </c>
      <c r="P430" s="29">
        <v>0</v>
      </c>
      <c r="Q430" s="29">
        <f t="shared" si="255"/>
        <v>3.9800000000000004</v>
      </c>
      <c r="R430" s="29">
        <f t="shared" si="280"/>
        <v>4.1399999999999988</v>
      </c>
      <c r="S430" s="29">
        <f t="shared" si="280"/>
        <v>0</v>
      </c>
      <c r="T430" s="29">
        <f t="shared" si="271"/>
        <v>4.1399999999999988</v>
      </c>
      <c r="U430" s="29">
        <v>0</v>
      </c>
      <c r="V430" s="29">
        <v>1.35</v>
      </c>
      <c r="W430" s="105">
        <v>0.15000000000000002</v>
      </c>
      <c r="X430" s="54">
        <f t="shared" si="245"/>
        <v>1.5</v>
      </c>
      <c r="Y430" s="29">
        <v>1.35</v>
      </c>
      <c r="Z430" s="105">
        <v>0.15000000000000002</v>
      </c>
      <c r="AA430" s="54">
        <f t="shared" si="246"/>
        <v>1.5</v>
      </c>
      <c r="AB430" s="54">
        <v>0</v>
      </c>
      <c r="AC430" s="54">
        <v>0</v>
      </c>
      <c r="AD430" s="54">
        <v>0</v>
      </c>
      <c r="AE430" s="54">
        <v>0.28000000000000003</v>
      </c>
      <c r="AF430" s="54">
        <v>0.03</v>
      </c>
      <c r="AG430" s="54"/>
      <c r="AH430" s="54">
        <v>0</v>
      </c>
      <c r="AI430" s="54">
        <v>0</v>
      </c>
      <c r="AJ430" s="54">
        <f t="shared" si="256"/>
        <v>0</v>
      </c>
      <c r="AK430" s="54">
        <f t="shared" si="273"/>
        <v>1.6300000000000001</v>
      </c>
      <c r="AL430" s="54">
        <f t="shared" si="274"/>
        <v>0.18000000000000002</v>
      </c>
      <c r="AM430" s="54">
        <f t="shared" si="275"/>
        <v>1.81</v>
      </c>
      <c r="AN430" s="54"/>
      <c r="AO430" s="54"/>
      <c r="AP430" s="54">
        <f t="shared" si="276"/>
        <v>0</v>
      </c>
      <c r="AQ430" s="54"/>
      <c r="AR430" s="54"/>
      <c r="AS430" s="54"/>
      <c r="AT430" s="54"/>
      <c r="AU430" s="101"/>
      <c r="AV430" s="101"/>
      <c r="AW430" s="54"/>
      <c r="AX430" s="54"/>
      <c r="AY430" s="54">
        <f t="shared" si="248"/>
        <v>0</v>
      </c>
      <c r="AZ430" s="54"/>
      <c r="BA430" s="54"/>
      <c r="BB430" s="54"/>
      <c r="BC430" s="54"/>
      <c r="BD430" s="54"/>
      <c r="BE430" s="106">
        <f t="shared" si="231"/>
        <v>1.35</v>
      </c>
      <c r="BF430" s="106">
        <f t="shared" si="232"/>
        <v>0.15000000000000002</v>
      </c>
      <c r="BG430" s="106">
        <f t="shared" si="233"/>
        <v>1.5</v>
      </c>
      <c r="BH430" s="106">
        <f t="shared" si="234"/>
        <v>0</v>
      </c>
      <c r="BI430" s="106">
        <f t="shared" si="235"/>
        <v>0</v>
      </c>
      <c r="BJ430" s="106">
        <f t="shared" si="236"/>
        <v>0</v>
      </c>
      <c r="BK430" s="106">
        <f t="shared" si="237"/>
        <v>0</v>
      </c>
      <c r="BL430" s="106">
        <f t="shared" si="238"/>
        <v>0</v>
      </c>
      <c r="BM430" s="106">
        <f t="shared" si="239"/>
        <v>0.28000000000000003</v>
      </c>
      <c r="BN430" s="106">
        <f t="shared" si="239"/>
        <v>0.03</v>
      </c>
      <c r="BO430" s="106">
        <f t="shared" si="240"/>
        <v>0.31000000000000005</v>
      </c>
      <c r="BP430" s="106">
        <f t="shared" si="241"/>
        <v>1.6300000000000001</v>
      </c>
      <c r="BQ430" s="106">
        <f t="shared" si="242"/>
        <v>0.18000000000000002</v>
      </c>
      <c r="BR430" s="106">
        <f t="shared" si="243"/>
        <v>1.81</v>
      </c>
      <c r="BS430" s="54">
        <v>0</v>
      </c>
      <c r="BT430" s="54">
        <v>1.35</v>
      </c>
      <c r="BU430" s="54">
        <v>0.15</v>
      </c>
      <c r="BV430" s="54">
        <f t="shared" si="281"/>
        <v>1.5</v>
      </c>
      <c r="BW430" s="54">
        <v>0</v>
      </c>
      <c r="BX430" s="54">
        <v>0</v>
      </c>
      <c r="BY430" s="54">
        <v>0</v>
      </c>
      <c r="BZ430" s="54">
        <v>0</v>
      </c>
      <c r="CA430" s="54">
        <v>0</v>
      </c>
      <c r="CB430" s="54">
        <v>0</v>
      </c>
      <c r="CC430" s="54">
        <f t="shared" si="277"/>
        <v>1.35</v>
      </c>
      <c r="CD430" s="54">
        <f t="shared" si="278"/>
        <v>0.15</v>
      </c>
      <c r="CE430" s="54">
        <f t="shared" si="279"/>
        <v>1.5</v>
      </c>
      <c r="CF430" s="44" t="s">
        <v>71</v>
      </c>
      <c r="CG430" s="63" t="s">
        <v>40</v>
      </c>
    </row>
    <row r="431" spans="1:85" ht="47.25">
      <c r="A431" s="14">
        <v>14</v>
      </c>
      <c r="B431" s="27" t="s">
        <v>440</v>
      </c>
      <c r="C431" s="120" t="s">
        <v>796</v>
      </c>
      <c r="D431" s="2" t="s">
        <v>27</v>
      </c>
      <c r="E431" s="4" t="s">
        <v>62</v>
      </c>
      <c r="F431" s="4" t="s">
        <v>419</v>
      </c>
      <c r="G431" s="4" t="s">
        <v>438</v>
      </c>
      <c r="H431" s="29">
        <v>1.5</v>
      </c>
      <c r="I431" s="29">
        <v>7.27</v>
      </c>
      <c r="J431" s="29">
        <v>0</v>
      </c>
      <c r="K431" s="29">
        <f t="shared" si="272"/>
        <v>7.27</v>
      </c>
      <c r="L431" s="40" t="s">
        <v>30</v>
      </c>
      <c r="M431" s="40" t="s">
        <v>35</v>
      </c>
      <c r="N431" s="48" t="e">
        <f>IF(#REF!=0,"2018-19","2019-20")</f>
        <v>#REF!</v>
      </c>
      <c r="O431" s="29">
        <v>3.7</v>
      </c>
      <c r="P431" s="29">
        <v>0</v>
      </c>
      <c r="Q431" s="29">
        <f t="shared" si="255"/>
        <v>3.7</v>
      </c>
      <c r="R431" s="29">
        <f t="shared" si="280"/>
        <v>3.5699999999999994</v>
      </c>
      <c r="S431" s="29">
        <f t="shared" si="280"/>
        <v>0</v>
      </c>
      <c r="T431" s="29">
        <f t="shared" si="271"/>
        <v>3.5699999999999994</v>
      </c>
      <c r="U431" s="29">
        <v>0</v>
      </c>
      <c r="V431" s="29">
        <v>1.8</v>
      </c>
      <c r="W431" s="105">
        <v>0.2</v>
      </c>
      <c r="X431" s="54">
        <f t="shared" si="245"/>
        <v>2</v>
      </c>
      <c r="Y431" s="29">
        <v>1.8</v>
      </c>
      <c r="Z431" s="105">
        <v>0.2</v>
      </c>
      <c r="AA431" s="54">
        <f t="shared" si="246"/>
        <v>2</v>
      </c>
      <c r="AB431" s="54">
        <v>0</v>
      </c>
      <c r="AC431" s="54">
        <v>0</v>
      </c>
      <c r="AD431" s="54">
        <v>0</v>
      </c>
      <c r="AE431" s="54">
        <v>0.41</v>
      </c>
      <c r="AF431" s="54">
        <v>0.05</v>
      </c>
      <c r="AG431" s="54"/>
      <c r="AH431" s="54">
        <v>0</v>
      </c>
      <c r="AI431" s="54">
        <v>0</v>
      </c>
      <c r="AJ431" s="54">
        <f t="shared" si="256"/>
        <v>0</v>
      </c>
      <c r="AK431" s="54">
        <f t="shared" si="273"/>
        <v>2.21</v>
      </c>
      <c r="AL431" s="54">
        <f t="shared" si="274"/>
        <v>0.25</v>
      </c>
      <c r="AM431" s="54">
        <f t="shared" si="275"/>
        <v>2.46</v>
      </c>
      <c r="AN431" s="54"/>
      <c r="AO431" s="54"/>
      <c r="AP431" s="54">
        <f t="shared" si="276"/>
        <v>0</v>
      </c>
      <c r="AQ431" s="54"/>
      <c r="AR431" s="54"/>
      <c r="AS431" s="54"/>
      <c r="AT431" s="54"/>
      <c r="AU431" s="101"/>
      <c r="AV431" s="101"/>
      <c r="AW431" s="54"/>
      <c r="AX431" s="54"/>
      <c r="AY431" s="54">
        <f t="shared" si="248"/>
        <v>0</v>
      </c>
      <c r="AZ431" s="54"/>
      <c r="BA431" s="54"/>
      <c r="BB431" s="54"/>
      <c r="BC431" s="54"/>
      <c r="BD431" s="54"/>
      <c r="BE431" s="106">
        <f t="shared" si="231"/>
        <v>1.8</v>
      </c>
      <c r="BF431" s="106">
        <f t="shared" si="232"/>
        <v>0.2</v>
      </c>
      <c r="BG431" s="106">
        <f t="shared" si="233"/>
        <v>2</v>
      </c>
      <c r="BH431" s="106">
        <f t="shared" si="234"/>
        <v>0</v>
      </c>
      <c r="BI431" s="106">
        <f t="shared" si="235"/>
        <v>0</v>
      </c>
      <c r="BJ431" s="106">
        <f t="shared" si="236"/>
        <v>0</v>
      </c>
      <c r="BK431" s="106">
        <f t="shared" si="237"/>
        <v>0</v>
      </c>
      <c r="BL431" s="106">
        <f t="shared" si="238"/>
        <v>0</v>
      </c>
      <c r="BM431" s="106">
        <f t="shared" si="239"/>
        <v>0.41</v>
      </c>
      <c r="BN431" s="106">
        <f t="shared" si="239"/>
        <v>0.05</v>
      </c>
      <c r="BO431" s="106">
        <f t="shared" si="240"/>
        <v>0.45999999999999996</v>
      </c>
      <c r="BP431" s="106">
        <f t="shared" si="241"/>
        <v>2.21</v>
      </c>
      <c r="BQ431" s="106">
        <f t="shared" si="242"/>
        <v>0.25</v>
      </c>
      <c r="BR431" s="106">
        <f t="shared" si="243"/>
        <v>2.46</v>
      </c>
      <c r="BS431" s="54">
        <v>0</v>
      </c>
      <c r="BT431" s="54">
        <v>1.8</v>
      </c>
      <c r="BU431" s="54">
        <v>0.2</v>
      </c>
      <c r="BV431" s="54">
        <f t="shared" si="281"/>
        <v>2</v>
      </c>
      <c r="BW431" s="54">
        <v>0</v>
      </c>
      <c r="BX431" s="54">
        <v>0</v>
      </c>
      <c r="BY431" s="54">
        <v>0</v>
      </c>
      <c r="BZ431" s="54">
        <v>0</v>
      </c>
      <c r="CA431" s="54">
        <v>0</v>
      </c>
      <c r="CB431" s="54">
        <v>0</v>
      </c>
      <c r="CC431" s="54">
        <f t="shared" si="277"/>
        <v>1.8</v>
      </c>
      <c r="CD431" s="54">
        <f t="shared" si="278"/>
        <v>0.2</v>
      </c>
      <c r="CE431" s="54">
        <f t="shared" si="279"/>
        <v>2</v>
      </c>
      <c r="CF431" s="44" t="s">
        <v>71</v>
      </c>
      <c r="CG431" s="63" t="s">
        <v>40</v>
      </c>
    </row>
    <row r="432" spans="1:85" ht="31.5">
      <c r="A432" s="14">
        <v>15</v>
      </c>
      <c r="B432" s="27" t="s">
        <v>441</v>
      </c>
      <c r="C432" s="120" t="s">
        <v>796</v>
      </c>
      <c r="D432" s="2" t="s">
        <v>27</v>
      </c>
      <c r="E432" s="4" t="s">
        <v>62</v>
      </c>
      <c r="F432" s="4" t="s">
        <v>419</v>
      </c>
      <c r="G432" s="4" t="s">
        <v>442</v>
      </c>
      <c r="H432" s="29">
        <v>1.5</v>
      </c>
      <c r="I432" s="29">
        <v>4.97</v>
      </c>
      <c r="J432" s="29">
        <v>0</v>
      </c>
      <c r="K432" s="29">
        <f t="shared" si="272"/>
        <v>4.97</v>
      </c>
      <c r="L432" s="40" t="s">
        <v>30</v>
      </c>
      <c r="M432" s="40" t="s">
        <v>35</v>
      </c>
      <c r="N432" s="48" t="e">
        <f>IF(#REF!=0,"2018-19","2019-20")</f>
        <v>#REF!</v>
      </c>
      <c r="O432" s="29">
        <v>2.7199999999999998</v>
      </c>
      <c r="P432" s="29">
        <v>0</v>
      </c>
      <c r="Q432" s="29">
        <f t="shared" si="255"/>
        <v>2.7199999999999998</v>
      </c>
      <c r="R432" s="29">
        <f t="shared" si="280"/>
        <v>2.25</v>
      </c>
      <c r="S432" s="29">
        <f t="shared" si="280"/>
        <v>0</v>
      </c>
      <c r="T432" s="29">
        <f t="shared" si="271"/>
        <v>2.25</v>
      </c>
      <c r="U432" s="29">
        <v>0</v>
      </c>
      <c r="V432" s="29">
        <v>1.08</v>
      </c>
      <c r="W432" s="105">
        <v>0.12</v>
      </c>
      <c r="X432" s="54">
        <f t="shared" si="245"/>
        <v>1.2000000000000002</v>
      </c>
      <c r="Y432" s="29">
        <v>1.08</v>
      </c>
      <c r="Z432" s="105">
        <v>0.12</v>
      </c>
      <c r="AA432" s="54">
        <f t="shared" si="246"/>
        <v>1.2000000000000002</v>
      </c>
      <c r="AB432" s="54">
        <v>0</v>
      </c>
      <c r="AC432" s="54">
        <v>0</v>
      </c>
      <c r="AD432" s="54">
        <v>0</v>
      </c>
      <c r="AE432" s="54">
        <v>0.36</v>
      </c>
      <c r="AF432" s="54">
        <v>0.04</v>
      </c>
      <c r="AG432" s="54"/>
      <c r="AH432" s="54">
        <v>0</v>
      </c>
      <c r="AI432" s="54">
        <v>0</v>
      </c>
      <c r="AJ432" s="54">
        <f t="shared" si="256"/>
        <v>0</v>
      </c>
      <c r="AK432" s="54">
        <f t="shared" si="273"/>
        <v>1.44</v>
      </c>
      <c r="AL432" s="54">
        <f t="shared" si="274"/>
        <v>0.16</v>
      </c>
      <c r="AM432" s="54">
        <f t="shared" si="275"/>
        <v>1.5999999999999999</v>
      </c>
      <c r="AN432" s="54"/>
      <c r="AO432" s="54"/>
      <c r="AP432" s="54">
        <f t="shared" si="276"/>
        <v>0</v>
      </c>
      <c r="AQ432" s="54"/>
      <c r="AR432" s="54"/>
      <c r="AS432" s="54"/>
      <c r="AT432" s="54"/>
      <c r="AU432" s="101"/>
      <c r="AV432" s="101"/>
      <c r="AW432" s="54"/>
      <c r="AX432" s="54"/>
      <c r="AY432" s="54">
        <f t="shared" si="248"/>
        <v>0</v>
      </c>
      <c r="AZ432" s="54"/>
      <c r="BA432" s="54"/>
      <c r="BB432" s="54"/>
      <c r="BC432" s="54"/>
      <c r="BD432" s="54"/>
      <c r="BE432" s="106">
        <f t="shared" si="231"/>
        <v>1.08</v>
      </c>
      <c r="BF432" s="106">
        <f t="shared" si="232"/>
        <v>0.12</v>
      </c>
      <c r="BG432" s="106">
        <f t="shared" si="233"/>
        <v>1.2000000000000002</v>
      </c>
      <c r="BH432" s="106">
        <f t="shared" si="234"/>
        <v>0</v>
      </c>
      <c r="BI432" s="106">
        <f t="shared" si="235"/>
        <v>0</v>
      </c>
      <c r="BJ432" s="106">
        <f t="shared" si="236"/>
        <v>0</v>
      </c>
      <c r="BK432" s="106">
        <f t="shared" si="237"/>
        <v>0</v>
      </c>
      <c r="BL432" s="106">
        <f t="shared" si="238"/>
        <v>0</v>
      </c>
      <c r="BM432" s="106">
        <f t="shared" si="239"/>
        <v>0.36</v>
      </c>
      <c r="BN432" s="106">
        <f t="shared" si="239"/>
        <v>0.04</v>
      </c>
      <c r="BO432" s="106">
        <f t="shared" si="240"/>
        <v>0.39999999999999997</v>
      </c>
      <c r="BP432" s="106">
        <f t="shared" si="241"/>
        <v>1.44</v>
      </c>
      <c r="BQ432" s="106">
        <f t="shared" si="242"/>
        <v>0.16</v>
      </c>
      <c r="BR432" s="106">
        <f t="shared" si="243"/>
        <v>1.5999999999999999</v>
      </c>
      <c r="BS432" s="54">
        <v>0</v>
      </c>
      <c r="BT432" s="54">
        <v>0.73</v>
      </c>
      <c r="BU432" s="54">
        <v>0</v>
      </c>
      <c r="BV432" s="54">
        <f t="shared" si="281"/>
        <v>0.73</v>
      </c>
      <c r="BW432" s="54">
        <v>0</v>
      </c>
      <c r="BX432" s="54">
        <v>0</v>
      </c>
      <c r="BY432" s="54">
        <v>0</v>
      </c>
      <c r="BZ432" s="54">
        <v>0</v>
      </c>
      <c r="CA432" s="54">
        <v>0</v>
      </c>
      <c r="CB432" s="54">
        <v>0</v>
      </c>
      <c r="CC432" s="54">
        <f t="shared" si="277"/>
        <v>0.73</v>
      </c>
      <c r="CD432" s="54">
        <f t="shared" si="278"/>
        <v>0</v>
      </c>
      <c r="CE432" s="54">
        <f t="shared" si="279"/>
        <v>0.73</v>
      </c>
      <c r="CF432" s="44" t="s">
        <v>71</v>
      </c>
      <c r="CG432" s="63" t="s">
        <v>40</v>
      </c>
    </row>
    <row r="433" spans="1:85" ht="31.5">
      <c r="A433" s="14">
        <v>16</v>
      </c>
      <c r="B433" s="27" t="s">
        <v>443</v>
      </c>
      <c r="C433" s="120" t="s">
        <v>796</v>
      </c>
      <c r="D433" s="2" t="s">
        <v>27</v>
      </c>
      <c r="E433" s="4" t="s">
        <v>62</v>
      </c>
      <c r="F433" s="4" t="s">
        <v>419</v>
      </c>
      <c r="G433" s="4" t="s">
        <v>444</v>
      </c>
      <c r="H433" s="29">
        <v>1.5</v>
      </c>
      <c r="I433" s="29">
        <v>8.1999999999999993</v>
      </c>
      <c r="J433" s="29">
        <v>0</v>
      </c>
      <c r="K433" s="29">
        <f t="shared" si="272"/>
        <v>8.1999999999999993</v>
      </c>
      <c r="L433" s="40" t="s">
        <v>30</v>
      </c>
      <c r="M433" s="40" t="s">
        <v>35</v>
      </c>
      <c r="N433" s="48" t="e">
        <f>IF(#REF!=0,"2018-19","2019-20")</f>
        <v>#REF!</v>
      </c>
      <c r="O433" s="29">
        <v>3.86</v>
      </c>
      <c r="P433" s="29">
        <v>0</v>
      </c>
      <c r="Q433" s="29">
        <f t="shared" si="255"/>
        <v>3.86</v>
      </c>
      <c r="R433" s="29">
        <f t="shared" si="280"/>
        <v>4.34</v>
      </c>
      <c r="S433" s="29">
        <f t="shared" si="280"/>
        <v>0</v>
      </c>
      <c r="T433" s="29">
        <f t="shared" si="271"/>
        <v>4.34</v>
      </c>
      <c r="U433" s="29">
        <v>0</v>
      </c>
      <c r="V433" s="29">
        <v>1.35</v>
      </c>
      <c r="W433" s="105">
        <v>0.15000000000000002</v>
      </c>
      <c r="X433" s="54">
        <f t="shared" si="245"/>
        <v>1.5</v>
      </c>
      <c r="Y433" s="29">
        <v>1.35</v>
      </c>
      <c r="Z433" s="105">
        <v>0.15000000000000002</v>
      </c>
      <c r="AA433" s="54">
        <f t="shared" si="246"/>
        <v>1.5</v>
      </c>
      <c r="AB433" s="54">
        <v>0</v>
      </c>
      <c r="AC433" s="54">
        <v>0</v>
      </c>
      <c r="AD433" s="54">
        <v>0</v>
      </c>
      <c r="AE433" s="54">
        <v>0.31</v>
      </c>
      <c r="AF433" s="54">
        <v>0.03</v>
      </c>
      <c r="AG433" s="54"/>
      <c r="AH433" s="54">
        <v>0</v>
      </c>
      <c r="AI433" s="54">
        <v>0</v>
      </c>
      <c r="AJ433" s="54">
        <f t="shared" si="256"/>
        <v>0</v>
      </c>
      <c r="AK433" s="54">
        <f t="shared" si="273"/>
        <v>1.6600000000000001</v>
      </c>
      <c r="AL433" s="54">
        <f t="shared" si="274"/>
        <v>0.18000000000000002</v>
      </c>
      <c r="AM433" s="54">
        <f t="shared" si="275"/>
        <v>1.84</v>
      </c>
      <c r="AN433" s="54"/>
      <c r="AO433" s="54"/>
      <c r="AP433" s="54">
        <f t="shared" si="276"/>
        <v>0</v>
      </c>
      <c r="AQ433" s="54"/>
      <c r="AR433" s="54"/>
      <c r="AS433" s="54"/>
      <c r="AT433" s="54"/>
      <c r="AU433" s="101"/>
      <c r="AV433" s="101"/>
      <c r="AW433" s="54"/>
      <c r="AX433" s="54"/>
      <c r="AY433" s="54">
        <f t="shared" si="248"/>
        <v>0</v>
      </c>
      <c r="AZ433" s="54"/>
      <c r="BA433" s="54"/>
      <c r="BB433" s="54"/>
      <c r="BC433" s="54"/>
      <c r="BD433" s="54"/>
      <c r="BE433" s="106">
        <f t="shared" si="231"/>
        <v>1.35</v>
      </c>
      <c r="BF433" s="106">
        <f t="shared" si="232"/>
        <v>0.15000000000000002</v>
      </c>
      <c r="BG433" s="106">
        <f t="shared" si="233"/>
        <v>1.5</v>
      </c>
      <c r="BH433" s="106">
        <f t="shared" si="234"/>
        <v>0</v>
      </c>
      <c r="BI433" s="106">
        <f t="shared" si="235"/>
        <v>0</v>
      </c>
      <c r="BJ433" s="106">
        <f t="shared" si="236"/>
        <v>0</v>
      </c>
      <c r="BK433" s="106">
        <f t="shared" si="237"/>
        <v>0</v>
      </c>
      <c r="BL433" s="106">
        <f t="shared" si="238"/>
        <v>0</v>
      </c>
      <c r="BM433" s="106">
        <f t="shared" si="239"/>
        <v>0.31</v>
      </c>
      <c r="BN433" s="106">
        <f t="shared" si="239"/>
        <v>0.03</v>
      </c>
      <c r="BO433" s="106">
        <f t="shared" si="240"/>
        <v>0.33999999999999997</v>
      </c>
      <c r="BP433" s="106">
        <f t="shared" si="241"/>
        <v>1.6600000000000001</v>
      </c>
      <c r="BQ433" s="106">
        <f t="shared" si="242"/>
        <v>0.18000000000000002</v>
      </c>
      <c r="BR433" s="106">
        <f t="shared" si="243"/>
        <v>1.84</v>
      </c>
      <c r="BS433" s="54">
        <v>0</v>
      </c>
      <c r="BT433" s="54">
        <v>1.35</v>
      </c>
      <c r="BU433" s="54">
        <v>0</v>
      </c>
      <c r="BV433" s="54">
        <f t="shared" si="281"/>
        <v>1.35</v>
      </c>
      <c r="BW433" s="54">
        <v>0</v>
      </c>
      <c r="BX433" s="54">
        <v>0</v>
      </c>
      <c r="BY433" s="54">
        <v>0</v>
      </c>
      <c r="BZ433" s="54">
        <v>0</v>
      </c>
      <c r="CA433" s="54">
        <v>0</v>
      </c>
      <c r="CB433" s="54">
        <v>0</v>
      </c>
      <c r="CC433" s="54">
        <f t="shared" si="277"/>
        <v>1.35</v>
      </c>
      <c r="CD433" s="54">
        <f t="shared" si="278"/>
        <v>0</v>
      </c>
      <c r="CE433" s="54">
        <f t="shared" si="279"/>
        <v>1.35</v>
      </c>
      <c r="CF433" s="44" t="s">
        <v>71</v>
      </c>
      <c r="CG433" s="63" t="s">
        <v>40</v>
      </c>
    </row>
    <row r="434" spans="1:85" ht="31.5">
      <c r="A434" s="14">
        <v>17</v>
      </c>
      <c r="B434" s="27" t="s">
        <v>445</v>
      </c>
      <c r="C434" s="120" t="s">
        <v>796</v>
      </c>
      <c r="D434" s="2" t="s">
        <v>27</v>
      </c>
      <c r="E434" s="4" t="s">
        <v>62</v>
      </c>
      <c r="F434" s="4" t="s">
        <v>419</v>
      </c>
      <c r="G434" s="4" t="s">
        <v>442</v>
      </c>
      <c r="H434" s="29">
        <v>1.5</v>
      </c>
      <c r="I434" s="29">
        <v>5.59</v>
      </c>
      <c r="J434" s="29">
        <v>0</v>
      </c>
      <c r="K434" s="29">
        <f t="shared" si="272"/>
        <v>5.59</v>
      </c>
      <c r="L434" s="40" t="s">
        <v>30</v>
      </c>
      <c r="M434" s="40" t="s">
        <v>35</v>
      </c>
      <c r="N434" s="48" t="e">
        <f>IF(#REF!=0,"2018-19","2019-20")</f>
        <v>#REF!</v>
      </c>
      <c r="O434" s="29">
        <v>2.6300000000000003</v>
      </c>
      <c r="P434" s="29">
        <v>0</v>
      </c>
      <c r="Q434" s="29">
        <f t="shared" si="255"/>
        <v>2.6300000000000003</v>
      </c>
      <c r="R434" s="29">
        <f t="shared" si="280"/>
        <v>2.9599999999999995</v>
      </c>
      <c r="S434" s="29">
        <f t="shared" si="280"/>
        <v>0</v>
      </c>
      <c r="T434" s="29">
        <f t="shared" si="271"/>
        <v>2.9599999999999995</v>
      </c>
      <c r="U434" s="29">
        <v>0</v>
      </c>
      <c r="V434" s="29">
        <v>1.8</v>
      </c>
      <c r="W434" s="105">
        <v>0.2</v>
      </c>
      <c r="X434" s="54">
        <f t="shared" si="245"/>
        <v>2</v>
      </c>
      <c r="Y434" s="29">
        <v>1.8</v>
      </c>
      <c r="Z434" s="105">
        <v>0.2</v>
      </c>
      <c r="AA434" s="54">
        <f t="shared" si="246"/>
        <v>2</v>
      </c>
      <c r="AB434" s="54">
        <v>0</v>
      </c>
      <c r="AC434" s="54">
        <v>0</v>
      </c>
      <c r="AD434" s="54">
        <v>0</v>
      </c>
      <c r="AE434" s="54">
        <v>0.86</v>
      </c>
      <c r="AF434" s="54">
        <v>0.1</v>
      </c>
      <c r="AG434" s="54"/>
      <c r="AH434" s="54">
        <v>0</v>
      </c>
      <c r="AI434" s="54">
        <v>0</v>
      </c>
      <c r="AJ434" s="54">
        <f t="shared" si="256"/>
        <v>0</v>
      </c>
      <c r="AK434" s="54">
        <f t="shared" si="273"/>
        <v>2.66</v>
      </c>
      <c r="AL434" s="54">
        <f t="shared" si="274"/>
        <v>0.30000000000000004</v>
      </c>
      <c r="AM434" s="54">
        <f t="shared" si="275"/>
        <v>2.96</v>
      </c>
      <c r="AN434" s="54"/>
      <c r="AO434" s="54"/>
      <c r="AP434" s="54">
        <f t="shared" si="276"/>
        <v>0</v>
      </c>
      <c r="AQ434" s="54"/>
      <c r="AR434" s="54"/>
      <c r="AS434" s="54"/>
      <c r="AT434" s="54"/>
      <c r="AU434" s="101"/>
      <c r="AV434" s="101"/>
      <c r="AW434" s="54"/>
      <c r="AX434" s="54"/>
      <c r="AY434" s="54">
        <f t="shared" si="248"/>
        <v>0</v>
      </c>
      <c r="AZ434" s="54"/>
      <c r="BA434" s="54"/>
      <c r="BB434" s="54"/>
      <c r="BC434" s="54"/>
      <c r="BD434" s="54"/>
      <c r="BE434" s="106">
        <f t="shared" si="231"/>
        <v>1.8</v>
      </c>
      <c r="BF434" s="106">
        <f t="shared" si="232"/>
        <v>0.2</v>
      </c>
      <c r="BG434" s="106">
        <f t="shared" si="233"/>
        <v>2</v>
      </c>
      <c r="BH434" s="106">
        <f t="shared" si="234"/>
        <v>0</v>
      </c>
      <c r="BI434" s="106">
        <f t="shared" si="235"/>
        <v>0</v>
      </c>
      <c r="BJ434" s="106">
        <f t="shared" si="236"/>
        <v>0</v>
      </c>
      <c r="BK434" s="106">
        <f t="shared" si="237"/>
        <v>0</v>
      </c>
      <c r="BL434" s="106">
        <f t="shared" si="238"/>
        <v>0</v>
      </c>
      <c r="BM434" s="106">
        <f t="shared" si="239"/>
        <v>0.86</v>
      </c>
      <c r="BN434" s="106">
        <f t="shared" si="239"/>
        <v>0.1</v>
      </c>
      <c r="BO434" s="106">
        <f t="shared" si="240"/>
        <v>0.96</v>
      </c>
      <c r="BP434" s="106">
        <f t="shared" si="241"/>
        <v>2.66</v>
      </c>
      <c r="BQ434" s="106">
        <f t="shared" si="242"/>
        <v>0.30000000000000004</v>
      </c>
      <c r="BR434" s="106">
        <f t="shared" si="243"/>
        <v>2.96</v>
      </c>
      <c r="BS434" s="54">
        <v>0</v>
      </c>
      <c r="BT434" s="54">
        <v>1.72</v>
      </c>
      <c r="BU434" s="54">
        <v>0</v>
      </c>
      <c r="BV434" s="54">
        <f t="shared" si="281"/>
        <v>1.72</v>
      </c>
      <c r="BW434" s="54">
        <v>0</v>
      </c>
      <c r="BX434" s="54">
        <v>0</v>
      </c>
      <c r="BY434" s="54">
        <v>0</v>
      </c>
      <c r="BZ434" s="54">
        <v>0</v>
      </c>
      <c r="CA434" s="54">
        <v>0</v>
      </c>
      <c r="CB434" s="54">
        <v>0</v>
      </c>
      <c r="CC434" s="54">
        <f t="shared" si="277"/>
        <v>1.72</v>
      </c>
      <c r="CD434" s="54">
        <f t="shared" si="278"/>
        <v>0</v>
      </c>
      <c r="CE434" s="54">
        <f t="shared" si="279"/>
        <v>1.72</v>
      </c>
      <c r="CF434" s="44" t="s">
        <v>71</v>
      </c>
      <c r="CG434" s="63" t="s">
        <v>40</v>
      </c>
    </row>
    <row r="435" spans="1:85" ht="31.5">
      <c r="A435" s="14">
        <v>18</v>
      </c>
      <c r="B435" s="27" t="s">
        <v>446</v>
      </c>
      <c r="C435" s="120" t="s">
        <v>796</v>
      </c>
      <c r="D435" s="2" t="s">
        <v>27</v>
      </c>
      <c r="E435" s="4" t="s">
        <v>62</v>
      </c>
      <c r="F435" s="4" t="s">
        <v>419</v>
      </c>
      <c r="G435" s="4" t="s">
        <v>447</v>
      </c>
      <c r="H435" s="29">
        <v>2</v>
      </c>
      <c r="I435" s="29">
        <v>5.76</v>
      </c>
      <c r="J435" s="29">
        <v>0</v>
      </c>
      <c r="K435" s="29">
        <f t="shared" si="272"/>
        <v>5.76</v>
      </c>
      <c r="L435" s="40" t="s">
        <v>30</v>
      </c>
      <c r="M435" s="40" t="s">
        <v>35</v>
      </c>
      <c r="N435" s="48" t="e">
        <f>IF(#REF!=0,"2018-19","2019-20")</f>
        <v>#REF!</v>
      </c>
      <c r="O435" s="29">
        <v>2.8200000000000003</v>
      </c>
      <c r="P435" s="29">
        <v>0</v>
      </c>
      <c r="Q435" s="29">
        <f t="shared" si="255"/>
        <v>2.8200000000000003</v>
      </c>
      <c r="R435" s="29">
        <f t="shared" si="280"/>
        <v>2.9399999999999995</v>
      </c>
      <c r="S435" s="29">
        <f t="shared" si="280"/>
        <v>0</v>
      </c>
      <c r="T435" s="29">
        <f t="shared" si="271"/>
        <v>2.9399999999999995</v>
      </c>
      <c r="U435" s="29">
        <v>0</v>
      </c>
      <c r="V435" s="29">
        <v>1.8</v>
      </c>
      <c r="W435" s="105">
        <v>0.2</v>
      </c>
      <c r="X435" s="54">
        <f t="shared" si="245"/>
        <v>2</v>
      </c>
      <c r="Y435" s="29">
        <v>1.8</v>
      </c>
      <c r="Z435" s="105">
        <v>0.2</v>
      </c>
      <c r="AA435" s="54">
        <f t="shared" si="246"/>
        <v>2</v>
      </c>
      <c r="AB435" s="54">
        <v>0</v>
      </c>
      <c r="AC435" s="54">
        <v>0</v>
      </c>
      <c r="AD435" s="54">
        <v>0</v>
      </c>
      <c r="AE435" s="54">
        <v>0.31</v>
      </c>
      <c r="AF435" s="54">
        <v>0.03</v>
      </c>
      <c r="AG435" s="54"/>
      <c r="AH435" s="54">
        <v>0</v>
      </c>
      <c r="AI435" s="54">
        <v>0</v>
      </c>
      <c r="AJ435" s="54">
        <f t="shared" si="256"/>
        <v>0</v>
      </c>
      <c r="AK435" s="54">
        <f t="shared" si="273"/>
        <v>2.11</v>
      </c>
      <c r="AL435" s="54">
        <f t="shared" si="274"/>
        <v>0.23</v>
      </c>
      <c r="AM435" s="54">
        <f t="shared" si="275"/>
        <v>2.34</v>
      </c>
      <c r="AN435" s="54"/>
      <c r="AO435" s="54"/>
      <c r="AP435" s="54">
        <f t="shared" si="276"/>
        <v>0</v>
      </c>
      <c r="AQ435" s="54"/>
      <c r="AR435" s="54"/>
      <c r="AS435" s="54"/>
      <c r="AT435" s="54"/>
      <c r="AU435" s="101"/>
      <c r="AV435" s="101"/>
      <c r="AW435" s="54"/>
      <c r="AX435" s="54"/>
      <c r="AY435" s="54">
        <f t="shared" si="248"/>
        <v>0</v>
      </c>
      <c r="AZ435" s="54"/>
      <c r="BA435" s="54"/>
      <c r="BB435" s="54"/>
      <c r="BC435" s="54"/>
      <c r="BD435" s="54"/>
      <c r="BE435" s="106">
        <f t="shared" si="231"/>
        <v>1.8</v>
      </c>
      <c r="BF435" s="106">
        <f t="shared" si="232"/>
        <v>0.2</v>
      </c>
      <c r="BG435" s="106">
        <f t="shared" si="233"/>
        <v>2</v>
      </c>
      <c r="BH435" s="106">
        <f t="shared" si="234"/>
        <v>0</v>
      </c>
      <c r="BI435" s="106">
        <f t="shared" si="235"/>
        <v>0</v>
      </c>
      <c r="BJ435" s="106">
        <f t="shared" si="236"/>
        <v>0</v>
      </c>
      <c r="BK435" s="106">
        <f t="shared" si="237"/>
        <v>0</v>
      </c>
      <c r="BL435" s="106">
        <f t="shared" si="238"/>
        <v>0</v>
      </c>
      <c r="BM435" s="106">
        <f t="shared" si="239"/>
        <v>0.31</v>
      </c>
      <c r="BN435" s="106">
        <f t="shared" si="239"/>
        <v>0.03</v>
      </c>
      <c r="BO435" s="106">
        <f t="shared" si="240"/>
        <v>0.33999999999999997</v>
      </c>
      <c r="BP435" s="106">
        <f t="shared" si="241"/>
        <v>2.11</v>
      </c>
      <c r="BQ435" s="106">
        <f t="shared" si="242"/>
        <v>0.23</v>
      </c>
      <c r="BR435" s="106">
        <f t="shared" si="243"/>
        <v>2.34</v>
      </c>
      <c r="BS435" s="54">
        <v>0</v>
      </c>
      <c r="BT435" s="54">
        <v>0</v>
      </c>
      <c r="BU435" s="54">
        <v>0</v>
      </c>
      <c r="BV435" s="54">
        <f t="shared" si="281"/>
        <v>0</v>
      </c>
      <c r="BW435" s="54">
        <v>0</v>
      </c>
      <c r="BX435" s="54">
        <v>0</v>
      </c>
      <c r="BY435" s="54">
        <v>0</v>
      </c>
      <c r="BZ435" s="54">
        <v>0</v>
      </c>
      <c r="CA435" s="54">
        <v>0</v>
      </c>
      <c r="CB435" s="54">
        <v>0</v>
      </c>
      <c r="CC435" s="54">
        <f t="shared" si="277"/>
        <v>0</v>
      </c>
      <c r="CD435" s="54">
        <f t="shared" si="278"/>
        <v>0</v>
      </c>
      <c r="CE435" s="54">
        <f t="shared" si="279"/>
        <v>0</v>
      </c>
      <c r="CF435" s="44" t="s">
        <v>71</v>
      </c>
      <c r="CG435" s="63" t="s">
        <v>40</v>
      </c>
    </row>
    <row r="436" spans="1:85" ht="47.25">
      <c r="A436" s="14">
        <v>27</v>
      </c>
      <c r="B436" s="79" t="s">
        <v>448</v>
      </c>
      <c r="C436" s="120" t="s">
        <v>796</v>
      </c>
      <c r="D436" s="2" t="s">
        <v>27</v>
      </c>
      <c r="E436" s="4" t="s">
        <v>62</v>
      </c>
      <c r="F436" s="4" t="s">
        <v>419</v>
      </c>
      <c r="G436" s="1" t="s">
        <v>449</v>
      </c>
      <c r="H436" s="15">
        <v>2</v>
      </c>
      <c r="I436" s="54">
        <v>3.37</v>
      </c>
      <c r="J436" s="54">
        <v>0</v>
      </c>
      <c r="K436" s="29">
        <f t="shared" si="272"/>
        <v>3.37</v>
      </c>
      <c r="L436" s="68" t="s">
        <v>30</v>
      </c>
      <c r="M436" s="15" t="s">
        <v>35</v>
      </c>
      <c r="N436" s="54" t="e">
        <f>IF(#REF!=0,"2018-19","2019-20")</f>
        <v>#REF!</v>
      </c>
      <c r="O436" s="54">
        <v>0.17</v>
      </c>
      <c r="P436" s="54">
        <v>0</v>
      </c>
      <c r="Q436" s="29">
        <f t="shared" si="255"/>
        <v>0.17</v>
      </c>
      <c r="R436" s="29">
        <f t="shared" si="280"/>
        <v>3.2</v>
      </c>
      <c r="S436" s="29">
        <f t="shared" si="280"/>
        <v>0</v>
      </c>
      <c r="T436" s="29">
        <f t="shared" si="271"/>
        <v>3.2</v>
      </c>
      <c r="U436" s="56">
        <v>0</v>
      </c>
      <c r="V436" s="54">
        <v>0</v>
      </c>
      <c r="W436" s="106">
        <v>0</v>
      </c>
      <c r="X436" s="54">
        <f t="shared" si="245"/>
        <v>0</v>
      </c>
      <c r="Y436" s="54">
        <v>0</v>
      </c>
      <c r="Z436" s="106">
        <v>0</v>
      </c>
      <c r="AA436" s="54">
        <f t="shared" si="246"/>
        <v>0</v>
      </c>
      <c r="AB436" s="14">
        <v>0</v>
      </c>
      <c r="AC436" s="14">
        <v>1.53</v>
      </c>
      <c r="AD436" s="14">
        <v>0.17</v>
      </c>
      <c r="AE436" s="14">
        <v>0</v>
      </c>
      <c r="AF436" s="14">
        <v>0</v>
      </c>
      <c r="AG436" s="14"/>
      <c r="AH436" s="54">
        <v>0</v>
      </c>
      <c r="AI436" s="54">
        <v>0</v>
      </c>
      <c r="AJ436" s="54">
        <f t="shared" si="256"/>
        <v>0</v>
      </c>
      <c r="AK436" s="54">
        <f t="shared" si="273"/>
        <v>1.53</v>
      </c>
      <c r="AL436" s="54">
        <f t="shared" si="274"/>
        <v>0.17</v>
      </c>
      <c r="AM436" s="54">
        <f t="shared" si="275"/>
        <v>1.7</v>
      </c>
      <c r="AN436" s="54"/>
      <c r="AO436" s="54"/>
      <c r="AP436" s="54">
        <f t="shared" si="276"/>
        <v>0</v>
      </c>
      <c r="AQ436" s="54"/>
      <c r="AR436" s="54"/>
      <c r="AS436" s="54"/>
      <c r="AT436" s="54"/>
      <c r="AU436" s="101"/>
      <c r="AV436" s="101"/>
      <c r="AW436" s="54"/>
      <c r="AX436" s="54"/>
      <c r="AY436" s="54">
        <f t="shared" si="248"/>
        <v>0</v>
      </c>
      <c r="AZ436" s="54"/>
      <c r="BA436" s="54"/>
      <c r="BB436" s="54"/>
      <c r="BC436" s="54"/>
      <c r="BD436" s="54"/>
      <c r="BE436" s="106">
        <f t="shared" si="231"/>
        <v>0</v>
      </c>
      <c r="BF436" s="106">
        <f t="shared" si="232"/>
        <v>0</v>
      </c>
      <c r="BG436" s="106">
        <f t="shared" si="233"/>
        <v>0</v>
      </c>
      <c r="BH436" s="106">
        <f t="shared" si="234"/>
        <v>0</v>
      </c>
      <c r="BI436" s="106">
        <f t="shared" si="235"/>
        <v>0</v>
      </c>
      <c r="BJ436" s="106">
        <f t="shared" si="236"/>
        <v>1.53</v>
      </c>
      <c r="BK436" s="106">
        <f t="shared" si="237"/>
        <v>0.17</v>
      </c>
      <c r="BL436" s="106">
        <f t="shared" si="238"/>
        <v>1.7</v>
      </c>
      <c r="BM436" s="106">
        <f t="shared" si="239"/>
        <v>0</v>
      </c>
      <c r="BN436" s="106">
        <f t="shared" si="239"/>
        <v>0</v>
      </c>
      <c r="BO436" s="106">
        <f t="shared" si="240"/>
        <v>0</v>
      </c>
      <c r="BP436" s="106">
        <f t="shared" si="241"/>
        <v>1.53</v>
      </c>
      <c r="BQ436" s="106">
        <f t="shared" si="242"/>
        <v>0.17</v>
      </c>
      <c r="BR436" s="106">
        <f t="shared" si="243"/>
        <v>1.7</v>
      </c>
      <c r="BS436" s="14">
        <v>0</v>
      </c>
      <c r="BT436" s="14">
        <v>0</v>
      </c>
      <c r="BU436" s="14">
        <v>0</v>
      </c>
      <c r="BV436" s="14">
        <f t="shared" si="281"/>
        <v>0</v>
      </c>
      <c r="BW436" s="14">
        <v>0</v>
      </c>
      <c r="BX436" s="14">
        <v>0</v>
      </c>
      <c r="BY436" s="14">
        <v>0</v>
      </c>
      <c r="BZ436" s="14">
        <v>0</v>
      </c>
      <c r="CA436" s="14">
        <v>0</v>
      </c>
      <c r="CB436" s="14">
        <v>0</v>
      </c>
      <c r="CC436" s="54">
        <f t="shared" si="277"/>
        <v>0</v>
      </c>
      <c r="CD436" s="54">
        <f t="shared" si="278"/>
        <v>0</v>
      </c>
      <c r="CE436" s="54">
        <f t="shared" si="279"/>
        <v>0</v>
      </c>
      <c r="CF436" s="86"/>
      <c r="CG436" s="70"/>
    </row>
    <row r="437" spans="1:85" ht="31.5">
      <c r="A437" s="14">
        <v>20</v>
      </c>
      <c r="B437" s="27" t="s">
        <v>450</v>
      </c>
      <c r="C437" s="120" t="s">
        <v>796</v>
      </c>
      <c r="D437" s="2" t="s">
        <v>27</v>
      </c>
      <c r="E437" s="4" t="s">
        <v>62</v>
      </c>
      <c r="F437" s="4" t="s">
        <v>419</v>
      </c>
      <c r="G437" s="4" t="s">
        <v>438</v>
      </c>
      <c r="H437" s="29">
        <v>1.5</v>
      </c>
      <c r="I437" s="29">
        <v>14.75</v>
      </c>
      <c r="J437" s="29">
        <v>0</v>
      </c>
      <c r="K437" s="29">
        <f t="shared" si="272"/>
        <v>14.75</v>
      </c>
      <c r="L437" s="40" t="s">
        <v>30</v>
      </c>
      <c r="M437" s="40" t="s">
        <v>35</v>
      </c>
      <c r="N437" s="48" t="e">
        <f>IF(#REF!=0,"2018-19","2019-20")</f>
        <v>#REF!</v>
      </c>
      <c r="O437" s="29">
        <v>6.2200000000000006</v>
      </c>
      <c r="P437" s="29">
        <v>0</v>
      </c>
      <c r="Q437" s="29">
        <f t="shared" si="255"/>
        <v>6.2200000000000006</v>
      </c>
      <c r="R437" s="29">
        <f t="shared" si="280"/>
        <v>8.5299999999999994</v>
      </c>
      <c r="S437" s="29">
        <f t="shared" si="280"/>
        <v>0</v>
      </c>
      <c r="T437" s="29">
        <f t="shared" si="271"/>
        <v>8.5299999999999994</v>
      </c>
      <c r="U437" s="29">
        <v>0</v>
      </c>
      <c r="V437" s="29">
        <v>5.14</v>
      </c>
      <c r="W437" s="105">
        <v>0.56999999999999995</v>
      </c>
      <c r="X437" s="54">
        <f t="shared" si="245"/>
        <v>5.71</v>
      </c>
      <c r="Y437" s="29">
        <v>5.14</v>
      </c>
      <c r="Z437" s="105">
        <v>0.30000000000000004</v>
      </c>
      <c r="AA437" s="54">
        <f t="shared" si="246"/>
        <v>5.4399999999999995</v>
      </c>
      <c r="AB437" s="54">
        <v>0</v>
      </c>
      <c r="AC437" s="54">
        <v>1.25</v>
      </c>
      <c r="AD437" s="54">
        <v>0.14000000000000001</v>
      </c>
      <c r="AE437" s="54">
        <v>4</v>
      </c>
      <c r="AF437" s="54">
        <v>0.14000000000000001</v>
      </c>
      <c r="AG437" s="54"/>
      <c r="AH437" s="54">
        <v>0</v>
      </c>
      <c r="AI437" s="54">
        <v>0</v>
      </c>
      <c r="AJ437" s="54">
        <f t="shared" si="256"/>
        <v>0</v>
      </c>
      <c r="AK437" s="54">
        <f t="shared" si="273"/>
        <v>10.39</v>
      </c>
      <c r="AL437" s="54">
        <f t="shared" si="274"/>
        <v>0.58000000000000007</v>
      </c>
      <c r="AM437" s="54">
        <f t="shared" si="275"/>
        <v>10.97</v>
      </c>
      <c r="AN437" s="54">
        <v>0</v>
      </c>
      <c r="AO437" s="54">
        <v>0</v>
      </c>
      <c r="AP437" s="54">
        <f t="shared" si="276"/>
        <v>0</v>
      </c>
      <c r="AQ437" s="54">
        <v>0</v>
      </c>
      <c r="AR437" s="54">
        <v>0</v>
      </c>
      <c r="AS437" s="54">
        <v>0</v>
      </c>
      <c r="AT437" s="54">
        <v>1.86</v>
      </c>
      <c r="AU437" s="101">
        <v>0</v>
      </c>
      <c r="AV437" s="101"/>
      <c r="AW437" s="54"/>
      <c r="AX437" s="54"/>
      <c r="AY437" s="54">
        <f t="shared" si="248"/>
        <v>0</v>
      </c>
      <c r="AZ437" s="54"/>
      <c r="BA437" s="54"/>
      <c r="BB437" s="54"/>
      <c r="BC437" s="54"/>
      <c r="BD437" s="54"/>
      <c r="BE437" s="106">
        <f t="shared" si="231"/>
        <v>5.14</v>
      </c>
      <c r="BF437" s="106">
        <f t="shared" si="232"/>
        <v>0.30000000000000004</v>
      </c>
      <c r="BG437" s="106">
        <f t="shared" si="233"/>
        <v>5.4399999999999995</v>
      </c>
      <c r="BH437" s="106">
        <f t="shared" si="234"/>
        <v>0</v>
      </c>
      <c r="BI437" s="106">
        <f t="shared" si="235"/>
        <v>0</v>
      </c>
      <c r="BJ437" s="106">
        <f t="shared" si="236"/>
        <v>1.25</v>
      </c>
      <c r="BK437" s="106">
        <f t="shared" si="237"/>
        <v>0.14000000000000001</v>
      </c>
      <c r="BL437" s="106">
        <f t="shared" si="238"/>
        <v>1.3900000000000001</v>
      </c>
      <c r="BM437" s="106">
        <f t="shared" si="239"/>
        <v>2.1399999999999997</v>
      </c>
      <c r="BN437" s="106">
        <f t="shared" si="239"/>
        <v>0.14000000000000001</v>
      </c>
      <c r="BO437" s="106">
        <f t="shared" si="240"/>
        <v>2.2799999999999998</v>
      </c>
      <c r="BP437" s="106">
        <f t="shared" si="241"/>
        <v>8.5299999999999994</v>
      </c>
      <c r="BQ437" s="106">
        <f t="shared" si="242"/>
        <v>0.58000000000000007</v>
      </c>
      <c r="BR437" s="106">
        <f t="shared" si="243"/>
        <v>9.11</v>
      </c>
      <c r="BS437" s="54">
        <v>0</v>
      </c>
      <c r="BT437" s="54">
        <v>2.7</v>
      </c>
      <c r="BU437" s="54">
        <v>0.3</v>
      </c>
      <c r="BV437" s="54">
        <f t="shared" si="281"/>
        <v>3</v>
      </c>
      <c r="BW437" s="54">
        <v>0</v>
      </c>
      <c r="BX437" s="54">
        <v>1.25</v>
      </c>
      <c r="BY437" s="54">
        <v>0.14000000000000001</v>
      </c>
      <c r="BZ437" s="54">
        <v>1.1499999999999999</v>
      </c>
      <c r="CA437" s="54">
        <v>0</v>
      </c>
      <c r="CB437" s="54">
        <v>0</v>
      </c>
      <c r="CC437" s="54">
        <f t="shared" si="277"/>
        <v>5.0999999999999996</v>
      </c>
      <c r="CD437" s="54">
        <f t="shared" si="278"/>
        <v>0.44</v>
      </c>
      <c r="CE437" s="54">
        <f t="shared" si="279"/>
        <v>5.54</v>
      </c>
      <c r="CF437" s="44" t="s">
        <v>71</v>
      </c>
      <c r="CG437" s="63" t="s">
        <v>40</v>
      </c>
    </row>
    <row r="438" spans="1:85" ht="46.5" customHeight="1">
      <c r="A438" s="14">
        <v>21</v>
      </c>
      <c r="B438" s="27" t="s">
        <v>451</v>
      </c>
      <c r="C438" s="120" t="s">
        <v>796</v>
      </c>
      <c r="D438" s="2" t="s">
        <v>27</v>
      </c>
      <c r="E438" s="4" t="s">
        <v>62</v>
      </c>
      <c r="F438" s="4" t="s">
        <v>419</v>
      </c>
      <c r="G438" s="4" t="s">
        <v>444</v>
      </c>
      <c r="H438" s="29">
        <v>1.5</v>
      </c>
      <c r="I438" s="29">
        <v>5.62</v>
      </c>
      <c r="J438" s="29">
        <v>0</v>
      </c>
      <c r="K438" s="29">
        <f t="shared" si="272"/>
        <v>5.62</v>
      </c>
      <c r="L438" s="40" t="s">
        <v>30</v>
      </c>
      <c r="M438" s="40" t="s">
        <v>35</v>
      </c>
      <c r="N438" s="48" t="e">
        <f>IF(#REF!=0,"2018-19","2019-20")</f>
        <v>#REF!</v>
      </c>
      <c r="O438" s="29">
        <v>1.6</v>
      </c>
      <c r="P438" s="29">
        <v>0</v>
      </c>
      <c r="Q438" s="29">
        <f t="shared" si="255"/>
        <v>1.6</v>
      </c>
      <c r="R438" s="29">
        <f t="shared" si="280"/>
        <v>4.0199999999999996</v>
      </c>
      <c r="S438" s="29">
        <f t="shared" si="280"/>
        <v>0</v>
      </c>
      <c r="T438" s="29">
        <f t="shared" si="271"/>
        <v>4.0199999999999996</v>
      </c>
      <c r="U438" s="29">
        <v>0</v>
      </c>
      <c r="V438" s="29">
        <v>0.9</v>
      </c>
      <c r="W438" s="105">
        <v>0.1</v>
      </c>
      <c r="X438" s="54">
        <f t="shared" si="245"/>
        <v>1</v>
      </c>
      <c r="Y438" s="29">
        <v>0.9</v>
      </c>
      <c r="Z438" s="105">
        <v>0.1</v>
      </c>
      <c r="AA438" s="54">
        <f t="shared" si="246"/>
        <v>1</v>
      </c>
      <c r="AB438" s="54">
        <v>0</v>
      </c>
      <c r="AC438" s="54">
        <v>0</v>
      </c>
      <c r="AD438" s="54">
        <v>0</v>
      </c>
      <c r="AE438" s="54">
        <v>0</v>
      </c>
      <c r="AF438" s="54">
        <v>0</v>
      </c>
      <c r="AG438" s="54"/>
      <c r="AH438" s="54">
        <v>0</v>
      </c>
      <c r="AI438" s="54">
        <v>2.0299999999999998</v>
      </c>
      <c r="AJ438" s="54">
        <f t="shared" si="256"/>
        <v>2.0299999999999998</v>
      </c>
      <c r="AK438" s="54">
        <f t="shared" si="273"/>
        <v>0.9</v>
      </c>
      <c r="AL438" s="54">
        <f t="shared" si="274"/>
        <v>0.1</v>
      </c>
      <c r="AM438" s="54">
        <f t="shared" si="275"/>
        <v>1</v>
      </c>
      <c r="AN438" s="54"/>
      <c r="AO438" s="54"/>
      <c r="AP438" s="54">
        <f t="shared" si="276"/>
        <v>0</v>
      </c>
      <c r="AQ438" s="54"/>
      <c r="AR438" s="54"/>
      <c r="AS438" s="54"/>
      <c r="AT438" s="54"/>
      <c r="AU438" s="101"/>
      <c r="AV438" s="101"/>
      <c r="AW438" s="54"/>
      <c r="AX438" s="54"/>
      <c r="AY438" s="54">
        <f t="shared" si="248"/>
        <v>0</v>
      </c>
      <c r="AZ438" s="54"/>
      <c r="BA438" s="54"/>
      <c r="BB438" s="54"/>
      <c r="BC438" s="54"/>
      <c r="BD438" s="54"/>
      <c r="BE438" s="106">
        <f t="shared" si="231"/>
        <v>2.9299999999999997</v>
      </c>
      <c r="BF438" s="106">
        <f t="shared" si="232"/>
        <v>0.1</v>
      </c>
      <c r="BG438" s="106">
        <f t="shared" si="233"/>
        <v>3.03</v>
      </c>
      <c r="BH438" s="106">
        <f t="shared" si="234"/>
        <v>0</v>
      </c>
      <c r="BI438" s="106">
        <f t="shared" si="235"/>
        <v>0</v>
      </c>
      <c r="BJ438" s="106">
        <f t="shared" si="236"/>
        <v>0</v>
      </c>
      <c r="BK438" s="106">
        <f t="shared" si="237"/>
        <v>0</v>
      </c>
      <c r="BL438" s="106">
        <f t="shared" si="238"/>
        <v>0</v>
      </c>
      <c r="BM438" s="106">
        <f t="shared" si="239"/>
        <v>0</v>
      </c>
      <c r="BN438" s="106">
        <f t="shared" si="239"/>
        <v>0</v>
      </c>
      <c r="BO438" s="106">
        <f t="shared" si="240"/>
        <v>0</v>
      </c>
      <c r="BP438" s="106">
        <f t="shared" si="241"/>
        <v>2.9299999999999997</v>
      </c>
      <c r="BQ438" s="106">
        <f t="shared" si="242"/>
        <v>0.1</v>
      </c>
      <c r="BR438" s="106">
        <f t="shared" si="243"/>
        <v>3.03</v>
      </c>
      <c r="BS438" s="54">
        <v>0</v>
      </c>
      <c r="BT438" s="54">
        <v>0.9</v>
      </c>
      <c r="BU438" s="54">
        <v>0.1</v>
      </c>
      <c r="BV438" s="54">
        <f t="shared" si="281"/>
        <v>1</v>
      </c>
      <c r="BW438" s="54">
        <v>0</v>
      </c>
      <c r="BX438" s="54">
        <v>0</v>
      </c>
      <c r="BY438" s="54">
        <v>0</v>
      </c>
      <c r="BZ438" s="54">
        <v>0</v>
      </c>
      <c r="CA438" s="54">
        <v>0</v>
      </c>
      <c r="CB438" s="54">
        <v>0</v>
      </c>
      <c r="CC438" s="54">
        <f t="shared" si="277"/>
        <v>0.9</v>
      </c>
      <c r="CD438" s="54">
        <f t="shared" si="278"/>
        <v>0.1</v>
      </c>
      <c r="CE438" s="54">
        <f t="shared" si="279"/>
        <v>1</v>
      </c>
      <c r="CF438" s="44" t="s">
        <v>71</v>
      </c>
      <c r="CG438" s="63" t="s">
        <v>33</v>
      </c>
    </row>
    <row r="439" spans="1:85" ht="47.25">
      <c r="A439" s="14">
        <v>29</v>
      </c>
      <c r="B439" s="79" t="s">
        <v>898</v>
      </c>
      <c r="C439" s="120" t="s">
        <v>796</v>
      </c>
      <c r="D439" s="2" t="s">
        <v>27</v>
      </c>
      <c r="E439" s="4" t="s">
        <v>62</v>
      </c>
      <c r="F439" s="4" t="s">
        <v>419</v>
      </c>
      <c r="G439" s="4" t="s">
        <v>438</v>
      </c>
      <c r="H439" s="15">
        <v>1.5</v>
      </c>
      <c r="I439" s="54">
        <v>17.78</v>
      </c>
      <c r="J439" s="54">
        <v>0</v>
      </c>
      <c r="K439" s="29">
        <f t="shared" si="272"/>
        <v>17.78</v>
      </c>
      <c r="L439" s="68" t="s">
        <v>30</v>
      </c>
      <c r="M439" s="15" t="s">
        <v>35</v>
      </c>
      <c r="N439" s="54" t="s">
        <v>58</v>
      </c>
      <c r="O439" s="54">
        <v>15.02</v>
      </c>
      <c r="P439" s="54">
        <v>0</v>
      </c>
      <c r="Q439" s="29">
        <f t="shared" si="255"/>
        <v>15.02</v>
      </c>
      <c r="R439" s="29">
        <f t="shared" si="280"/>
        <v>2.7600000000000016</v>
      </c>
      <c r="S439" s="29">
        <f t="shared" si="280"/>
        <v>0</v>
      </c>
      <c r="T439" s="29">
        <f t="shared" si="271"/>
        <v>2.7600000000000016</v>
      </c>
      <c r="U439" s="56">
        <v>0</v>
      </c>
      <c r="V439" s="54">
        <v>0</v>
      </c>
      <c r="W439" s="106">
        <v>0</v>
      </c>
      <c r="X439" s="54">
        <f t="shared" si="245"/>
        <v>0</v>
      </c>
      <c r="Y439" s="54">
        <v>0</v>
      </c>
      <c r="Z439" s="106">
        <v>0</v>
      </c>
      <c r="AA439" s="54">
        <f t="shared" si="246"/>
        <v>0</v>
      </c>
      <c r="AB439" s="14">
        <v>0</v>
      </c>
      <c r="AC439" s="14">
        <v>0</v>
      </c>
      <c r="AD439" s="14">
        <v>0</v>
      </c>
      <c r="AE439" s="14">
        <v>2.48</v>
      </c>
      <c r="AF439" s="14">
        <v>0.28000000000000003</v>
      </c>
      <c r="AG439" s="14"/>
      <c r="AH439" s="14">
        <v>0</v>
      </c>
      <c r="AI439" s="14">
        <v>0</v>
      </c>
      <c r="AJ439" s="54">
        <f t="shared" si="256"/>
        <v>0</v>
      </c>
      <c r="AK439" s="54">
        <f t="shared" si="273"/>
        <v>2.48</v>
      </c>
      <c r="AL439" s="54">
        <f t="shared" si="274"/>
        <v>0.28000000000000003</v>
      </c>
      <c r="AM439" s="54">
        <f t="shared" si="275"/>
        <v>2.76</v>
      </c>
      <c r="AN439" s="54"/>
      <c r="AO439" s="54"/>
      <c r="AP439" s="54">
        <f t="shared" si="276"/>
        <v>0</v>
      </c>
      <c r="AQ439" s="54"/>
      <c r="AR439" s="54"/>
      <c r="AS439" s="54"/>
      <c r="AT439" s="54"/>
      <c r="AU439" s="101"/>
      <c r="AV439" s="101"/>
      <c r="AW439" s="54"/>
      <c r="AX439" s="54"/>
      <c r="AY439" s="54">
        <f t="shared" si="248"/>
        <v>0</v>
      </c>
      <c r="AZ439" s="54"/>
      <c r="BA439" s="54"/>
      <c r="BB439" s="54"/>
      <c r="BC439" s="54"/>
      <c r="BD439" s="54"/>
      <c r="BE439" s="106">
        <f t="shared" si="231"/>
        <v>0</v>
      </c>
      <c r="BF439" s="106">
        <f t="shared" si="232"/>
        <v>0</v>
      </c>
      <c r="BG439" s="106">
        <f t="shared" si="233"/>
        <v>0</v>
      </c>
      <c r="BH439" s="106">
        <f t="shared" si="234"/>
        <v>0</v>
      </c>
      <c r="BI439" s="106">
        <f t="shared" si="235"/>
        <v>0</v>
      </c>
      <c r="BJ439" s="106">
        <f t="shared" si="236"/>
        <v>0</v>
      </c>
      <c r="BK439" s="106">
        <f t="shared" si="237"/>
        <v>0</v>
      </c>
      <c r="BL439" s="106">
        <f t="shared" si="238"/>
        <v>0</v>
      </c>
      <c r="BM439" s="106">
        <f t="shared" si="239"/>
        <v>2.48</v>
      </c>
      <c r="BN439" s="106">
        <f t="shared" si="239"/>
        <v>0.28000000000000003</v>
      </c>
      <c r="BO439" s="106">
        <f t="shared" si="240"/>
        <v>2.76</v>
      </c>
      <c r="BP439" s="106">
        <f t="shared" si="241"/>
        <v>2.48</v>
      </c>
      <c r="BQ439" s="106">
        <f t="shared" si="242"/>
        <v>0.28000000000000003</v>
      </c>
      <c r="BR439" s="106">
        <f t="shared" si="243"/>
        <v>2.76</v>
      </c>
      <c r="BS439" s="14">
        <v>0</v>
      </c>
      <c r="BT439" s="14">
        <v>0</v>
      </c>
      <c r="BU439" s="14">
        <v>0</v>
      </c>
      <c r="BV439" s="14">
        <f t="shared" si="281"/>
        <v>0</v>
      </c>
      <c r="BW439" s="14">
        <v>0</v>
      </c>
      <c r="BX439" s="14">
        <v>0</v>
      </c>
      <c r="BY439" s="14">
        <v>0</v>
      </c>
      <c r="BZ439" s="14">
        <v>1.55</v>
      </c>
      <c r="CA439" s="14">
        <v>0</v>
      </c>
      <c r="CB439" s="14">
        <v>0</v>
      </c>
      <c r="CC439" s="54">
        <f t="shared" si="277"/>
        <v>1.55</v>
      </c>
      <c r="CD439" s="54">
        <f t="shared" si="278"/>
        <v>0</v>
      </c>
      <c r="CE439" s="54">
        <f t="shared" si="279"/>
        <v>1.55</v>
      </c>
      <c r="CF439" s="86"/>
      <c r="CG439" s="70"/>
    </row>
    <row r="440" spans="1:85" ht="31.5">
      <c r="A440" s="14">
        <v>22</v>
      </c>
      <c r="B440" s="27" t="s">
        <v>452</v>
      </c>
      <c r="C440" s="120" t="s">
        <v>796</v>
      </c>
      <c r="D440" s="2" t="s">
        <v>27</v>
      </c>
      <c r="E440" s="4" t="s">
        <v>62</v>
      </c>
      <c r="F440" s="4" t="s">
        <v>419</v>
      </c>
      <c r="G440" s="1" t="s">
        <v>449</v>
      </c>
      <c r="H440" s="29">
        <v>2</v>
      </c>
      <c r="I440" s="29">
        <v>1.5</v>
      </c>
      <c r="J440" s="29">
        <v>3.3600000000000003</v>
      </c>
      <c r="K440" s="29">
        <f t="shared" si="272"/>
        <v>4.8600000000000003</v>
      </c>
      <c r="L440" s="40" t="s">
        <v>30</v>
      </c>
      <c r="M440" s="40" t="s">
        <v>31</v>
      </c>
      <c r="N440" s="48" t="s">
        <v>58</v>
      </c>
      <c r="O440" s="29">
        <v>1.43</v>
      </c>
      <c r="P440" s="29">
        <v>0.37</v>
      </c>
      <c r="Q440" s="29">
        <f t="shared" si="255"/>
        <v>1.7999999999999998</v>
      </c>
      <c r="R440" s="29">
        <f t="shared" si="280"/>
        <v>7.0000000000000062E-2</v>
      </c>
      <c r="S440" s="29">
        <f t="shared" si="280"/>
        <v>2.99</v>
      </c>
      <c r="T440" s="29">
        <f t="shared" si="271"/>
        <v>3.0600000000000005</v>
      </c>
      <c r="U440" s="29">
        <v>2.99</v>
      </c>
      <c r="V440" s="29">
        <v>0</v>
      </c>
      <c r="W440" s="105">
        <v>0</v>
      </c>
      <c r="X440" s="54">
        <f t="shared" si="245"/>
        <v>0</v>
      </c>
      <c r="Y440" s="29">
        <v>0</v>
      </c>
      <c r="Z440" s="105">
        <v>0</v>
      </c>
      <c r="AA440" s="54">
        <f t="shared" si="246"/>
        <v>0</v>
      </c>
      <c r="AB440" s="54">
        <v>0</v>
      </c>
      <c r="AC440" s="54">
        <v>0</v>
      </c>
      <c r="AD440" s="54">
        <v>0</v>
      </c>
      <c r="AE440" s="54">
        <v>0.06</v>
      </c>
      <c r="AF440" s="54">
        <v>0.01</v>
      </c>
      <c r="AG440" s="54"/>
      <c r="AH440" s="14">
        <v>0</v>
      </c>
      <c r="AI440" s="14">
        <v>0</v>
      </c>
      <c r="AJ440" s="54">
        <f t="shared" si="256"/>
        <v>0</v>
      </c>
      <c r="AK440" s="54">
        <f t="shared" si="273"/>
        <v>0.06</v>
      </c>
      <c r="AL440" s="54">
        <f t="shared" si="274"/>
        <v>0.01</v>
      </c>
      <c r="AM440" s="54">
        <f t="shared" si="275"/>
        <v>6.9999999999999993E-2</v>
      </c>
      <c r="AN440" s="54"/>
      <c r="AO440" s="54"/>
      <c r="AP440" s="54">
        <f t="shared" si="276"/>
        <v>0</v>
      </c>
      <c r="AQ440" s="54"/>
      <c r="AR440" s="54"/>
      <c r="AS440" s="54"/>
      <c r="AT440" s="54"/>
      <c r="AU440" s="101"/>
      <c r="AV440" s="101"/>
      <c r="AW440" s="54"/>
      <c r="AX440" s="54"/>
      <c r="AY440" s="54">
        <f t="shared" si="248"/>
        <v>0</v>
      </c>
      <c r="AZ440" s="54"/>
      <c r="BA440" s="54"/>
      <c r="BB440" s="54"/>
      <c r="BC440" s="54"/>
      <c r="BD440" s="54"/>
      <c r="BE440" s="106">
        <f t="shared" si="231"/>
        <v>0</v>
      </c>
      <c r="BF440" s="106">
        <f t="shared" si="232"/>
        <v>0</v>
      </c>
      <c r="BG440" s="106">
        <f t="shared" si="233"/>
        <v>0</v>
      </c>
      <c r="BH440" s="106">
        <f t="shared" si="234"/>
        <v>0</v>
      </c>
      <c r="BI440" s="106">
        <f t="shared" si="235"/>
        <v>0</v>
      </c>
      <c r="BJ440" s="106">
        <f t="shared" si="236"/>
        <v>0</v>
      </c>
      <c r="BK440" s="106">
        <f t="shared" si="237"/>
        <v>0</v>
      </c>
      <c r="BL440" s="106">
        <f t="shared" si="238"/>
        <v>0</v>
      </c>
      <c r="BM440" s="106">
        <f t="shared" si="239"/>
        <v>0.06</v>
      </c>
      <c r="BN440" s="106">
        <f t="shared" si="239"/>
        <v>0.01</v>
      </c>
      <c r="BO440" s="106">
        <f t="shared" si="240"/>
        <v>6.9999999999999993E-2</v>
      </c>
      <c r="BP440" s="106">
        <f t="shared" si="241"/>
        <v>0.06</v>
      </c>
      <c r="BQ440" s="106">
        <f t="shared" si="242"/>
        <v>0.01</v>
      </c>
      <c r="BR440" s="106">
        <f t="shared" si="243"/>
        <v>6.9999999999999993E-2</v>
      </c>
      <c r="BS440" s="54">
        <v>0</v>
      </c>
      <c r="BT440" s="54">
        <v>0</v>
      </c>
      <c r="BU440" s="54">
        <v>0</v>
      </c>
      <c r="BV440" s="54">
        <f t="shared" si="281"/>
        <v>0</v>
      </c>
      <c r="BW440" s="54">
        <v>0</v>
      </c>
      <c r="BX440" s="54">
        <v>0</v>
      </c>
      <c r="BY440" s="54">
        <v>0</v>
      </c>
      <c r="BZ440" s="54">
        <v>0</v>
      </c>
      <c r="CA440" s="54">
        <v>0</v>
      </c>
      <c r="CB440" s="54">
        <v>0</v>
      </c>
      <c r="CC440" s="54">
        <f t="shared" si="277"/>
        <v>0</v>
      </c>
      <c r="CD440" s="54">
        <f t="shared" si="278"/>
        <v>0</v>
      </c>
      <c r="CE440" s="54">
        <f t="shared" si="279"/>
        <v>0</v>
      </c>
      <c r="CF440" s="45"/>
      <c r="CG440" s="63" t="s">
        <v>40</v>
      </c>
    </row>
    <row r="441" spans="1:85">
      <c r="A441" s="14">
        <v>23</v>
      </c>
      <c r="B441" s="27" t="s">
        <v>453</v>
      </c>
      <c r="C441" s="120" t="s">
        <v>796</v>
      </c>
      <c r="D441" s="2" t="s">
        <v>27</v>
      </c>
      <c r="E441" s="4" t="s">
        <v>62</v>
      </c>
      <c r="F441" s="4" t="s">
        <v>419</v>
      </c>
      <c r="G441" s="4" t="s">
        <v>447</v>
      </c>
      <c r="H441" s="29">
        <v>2</v>
      </c>
      <c r="I441" s="29">
        <v>1.5</v>
      </c>
      <c r="J441" s="29">
        <v>3.5</v>
      </c>
      <c r="K441" s="29">
        <f t="shared" si="272"/>
        <v>5</v>
      </c>
      <c r="L441" s="40" t="s">
        <v>30</v>
      </c>
      <c r="M441" s="40" t="s">
        <v>428</v>
      </c>
      <c r="N441" s="48" t="s">
        <v>58</v>
      </c>
      <c r="O441" s="29">
        <v>1.31</v>
      </c>
      <c r="P441" s="29">
        <v>0.91</v>
      </c>
      <c r="Q441" s="29">
        <f t="shared" si="255"/>
        <v>2.2200000000000002</v>
      </c>
      <c r="R441" s="29">
        <f t="shared" si="280"/>
        <v>0.18999999999999995</v>
      </c>
      <c r="S441" s="29">
        <f t="shared" si="280"/>
        <v>2.59</v>
      </c>
      <c r="T441" s="29">
        <f t="shared" si="271"/>
        <v>2.78</v>
      </c>
      <c r="U441" s="29">
        <v>2.59</v>
      </c>
      <c r="V441" s="29">
        <v>0</v>
      </c>
      <c r="W441" s="105">
        <v>0</v>
      </c>
      <c r="X441" s="54">
        <f t="shared" si="245"/>
        <v>0</v>
      </c>
      <c r="Y441" s="29">
        <v>0</v>
      </c>
      <c r="Z441" s="105">
        <v>0</v>
      </c>
      <c r="AA441" s="54">
        <f t="shared" si="246"/>
        <v>0</v>
      </c>
      <c r="AB441" s="54">
        <v>0</v>
      </c>
      <c r="AC441" s="54">
        <v>0</v>
      </c>
      <c r="AD441" s="54">
        <v>0</v>
      </c>
      <c r="AE441" s="54">
        <v>0.17</v>
      </c>
      <c r="AF441" s="54">
        <v>0.02</v>
      </c>
      <c r="AG441" s="54"/>
      <c r="AH441" s="14">
        <v>0</v>
      </c>
      <c r="AI441" s="14">
        <v>0</v>
      </c>
      <c r="AJ441" s="54">
        <f t="shared" si="256"/>
        <v>0</v>
      </c>
      <c r="AK441" s="54">
        <f t="shared" si="273"/>
        <v>0.17</v>
      </c>
      <c r="AL441" s="54">
        <f t="shared" si="274"/>
        <v>0.02</v>
      </c>
      <c r="AM441" s="54">
        <f t="shared" si="275"/>
        <v>0.19</v>
      </c>
      <c r="AN441" s="54"/>
      <c r="AO441" s="54"/>
      <c r="AP441" s="54">
        <f t="shared" si="276"/>
        <v>0</v>
      </c>
      <c r="AQ441" s="54"/>
      <c r="AR441" s="54"/>
      <c r="AS441" s="54"/>
      <c r="AT441" s="54"/>
      <c r="AU441" s="101"/>
      <c r="AV441" s="101"/>
      <c r="AW441" s="54"/>
      <c r="AX441" s="54"/>
      <c r="AY441" s="54">
        <f t="shared" si="248"/>
        <v>0</v>
      </c>
      <c r="AZ441" s="54"/>
      <c r="BA441" s="54"/>
      <c r="BB441" s="54"/>
      <c r="BC441" s="54"/>
      <c r="BD441" s="54"/>
      <c r="BE441" s="106">
        <f t="shared" si="231"/>
        <v>0</v>
      </c>
      <c r="BF441" s="106">
        <f t="shared" si="232"/>
        <v>0</v>
      </c>
      <c r="BG441" s="106">
        <f t="shared" si="233"/>
        <v>0</v>
      </c>
      <c r="BH441" s="106">
        <f t="shared" si="234"/>
        <v>0</v>
      </c>
      <c r="BI441" s="106">
        <f t="shared" si="235"/>
        <v>0</v>
      </c>
      <c r="BJ441" s="106">
        <f t="shared" si="236"/>
        <v>0</v>
      </c>
      <c r="BK441" s="106">
        <f t="shared" si="237"/>
        <v>0</v>
      </c>
      <c r="BL441" s="106">
        <f t="shared" si="238"/>
        <v>0</v>
      </c>
      <c r="BM441" s="106">
        <f t="shared" si="239"/>
        <v>0.17</v>
      </c>
      <c r="BN441" s="106">
        <f t="shared" si="239"/>
        <v>0.02</v>
      </c>
      <c r="BO441" s="106">
        <f t="shared" si="240"/>
        <v>0.19</v>
      </c>
      <c r="BP441" s="106">
        <f t="shared" si="241"/>
        <v>0.17</v>
      </c>
      <c r="BQ441" s="106">
        <f t="shared" si="242"/>
        <v>0.02</v>
      </c>
      <c r="BR441" s="106">
        <f t="shared" si="243"/>
        <v>0.19</v>
      </c>
      <c r="BS441" s="54">
        <v>0</v>
      </c>
      <c r="BT441" s="54">
        <v>0</v>
      </c>
      <c r="BU441" s="54">
        <v>0</v>
      </c>
      <c r="BV441" s="54">
        <f t="shared" si="281"/>
        <v>0</v>
      </c>
      <c r="BW441" s="54">
        <v>0</v>
      </c>
      <c r="BX441" s="54">
        <v>0</v>
      </c>
      <c r="BY441" s="54">
        <v>0</v>
      </c>
      <c r="BZ441" s="54">
        <v>0</v>
      </c>
      <c r="CA441" s="54">
        <v>0</v>
      </c>
      <c r="CB441" s="54">
        <v>0</v>
      </c>
      <c r="CC441" s="54">
        <f t="shared" si="277"/>
        <v>0</v>
      </c>
      <c r="CD441" s="54">
        <f t="shared" si="278"/>
        <v>0</v>
      </c>
      <c r="CE441" s="54">
        <f t="shared" si="279"/>
        <v>0</v>
      </c>
      <c r="CF441" s="45"/>
      <c r="CG441" s="63" t="s">
        <v>40</v>
      </c>
    </row>
    <row r="442" spans="1:85" ht="31.5">
      <c r="A442" s="14">
        <v>24</v>
      </c>
      <c r="B442" s="27" t="s">
        <v>454</v>
      </c>
      <c r="C442" s="120" t="s">
        <v>796</v>
      </c>
      <c r="D442" s="2" t="s">
        <v>27</v>
      </c>
      <c r="E442" s="4" t="s">
        <v>62</v>
      </c>
      <c r="F442" s="4" t="s">
        <v>419</v>
      </c>
      <c r="G442" s="4" t="s">
        <v>447</v>
      </c>
      <c r="H442" s="29">
        <v>2</v>
      </c>
      <c r="I442" s="29">
        <v>1.5</v>
      </c>
      <c r="J442" s="29">
        <v>3.5</v>
      </c>
      <c r="K442" s="29">
        <f t="shared" si="272"/>
        <v>5</v>
      </c>
      <c r="L442" s="40" t="s">
        <v>30</v>
      </c>
      <c r="M442" s="40" t="s">
        <v>48</v>
      </c>
      <c r="N442" s="48" t="s">
        <v>58</v>
      </c>
      <c r="O442" s="29">
        <v>1.19</v>
      </c>
      <c r="P442" s="29">
        <v>0.61</v>
      </c>
      <c r="Q442" s="29">
        <f t="shared" si="255"/>
        <v>1.7999999999999998</v>
      </c>
      <c r="R442" s="29">
        <f t="shared" si="280"/>
        <v>0.31000000000000005</v>
      </c>
      <c r="S442" s="29">
        <f t="shared" si="280"/>
        <v>2.89</v>
      </c>
      <c r="T442" s="29">
        <f t="shared" si="271"/>
        <v>3.2</v>
      </c>
      <c r="U442" s="29">
        <v>2.89</v>
      </c>
      <c r="V442" s="29">
        <v>0</v>
      </c>
      <c r="W442" s="105">
        <v>0</v>
      </c>
      <c r="X442" s="54">
        <f t="shared" si="245"/>
        <v>0</v>
      </c>
      <c r="Y442" s="29">
        <v>0</v>
      </c>
      <c r="Z442" s="105">
        <v>0</v>
      </c>
      <c r="AA442" s="54">
        <f t="shared" si="246"/>
        <v>0</v>
      </c>
      <c r="AB442" s="54">
        <v>0</v>
      </c>
      <c r="AC442" s="54">
        <v>0</v>
      </c>
      <c r="AD442" s="54">
        <v>0</v>
      </c>
      <c r="AE442" s="54">
        <v>0.28000000000000003</v>
      </c>
      <c r="AF442" s="54">
        <v>0.03</v>
      </c>
      <c r="AG442" s="54"/>
      <c r="AH442" s="14">
        <v>0</v>
      </c>
      <c r="AI442" s="14">
        <v>0</v>
      </c>
      <c r="AJ442" s="54">
        <f t="shared" si="256"/>
        <v>0</v>
      </c>
      <c r="AK442" s="54">
        <f t="shared" si="273"/>
        <v>0.28000000000000003</v>
      </c>
      <c r="AL442" s="54">
        <f t="shared" si="274"/>
        <v>0.03</v>
      </c>
      <c r="AM442" s="54">
        <f t="shared" si="275"/>
        <v>0.31000000000000005</v>
      </c>
      <c r="AN442" s="54"/>
      <c r="AO442" s="54"/>
      <c r="AP442" s="54">
        <f t="shared" si="276"/>
        <v>0</v>
      </c>
      <c r="AQ442" s="54"/>
      <c r="AR442" s="54"/>
      <c r="AS442" s="54"/>
      <c r="AT442" s="54"/>
      <c r="AU442" s="101"/>
      <c r="AV442" s="101"/>
      <c r="AW442" s="54"/>
      <c r="AX442" s="54"/>
      <c r="AY442" s="54">
        <f t="shared" si="248"/>
        <v>0</v>
      </c>
      <c r="AZ442" s="54"/>
      <c r="BA442" s="54"/>
      <c r="BB442" s="54"/>
      <c r="BC442" s="54"/>
      <c r="BD442" s="54"/>
      <c r="BE442" s="106">
        <f t="shared" si="231"/>
        <v>0</v>
      </c>
      <c r="BF442" s="106">
        <f t="shared" si="232"/>
        <v>0</v>
      </c>
      <c r="BG442" s="106">
        <f t="shared" si="233"/>
        <v>0</v>
      </c>
      <c r="BH442" s="106">
        <f t="shared" si="234"/>
        <v>0</v>
      </c>
      <c r="BI442" s="106">
        <f t="shared" si="235"/>
        <v>0</v>
      </c>
      <c r="BJ442" s="106">
        <f t="shared" si="236"/>
        <v>0</v>
      </c>
      <c r="BK442" s="106">
        <f t="shared" si="237"/>
        <v>0</v>
      </c>
      <c r="BL442" s="106">
        <f t="shared" si="238"/>
        <v>0</v>
      </c>
      <c r="BM442" s="106">
        <f t="shared" si="239"/>
        <v>0.28000000000000003</v>
      </c>
      <c r="BN442" s="106">
        <f t="shared" si="239"/>
        <v>0.03</v>
      </c>
      <c r="BO442" s="106">
        <f t="shared" si="240"/>
        <v>0.31000000000000005</v>
      </c>
      <c r="BP442" s="106">
        <f t="shared" si="241"/>
        <v>0.28000000000000003</v>
      </c>
      <c r="BQ442" s="106">
        <f t="shared" si="242"/>
        <v>0.03</v>
      </c>
      <c r="BR442" s="106">
        <f t="shared" si="243"/>
        <v>0.31000000000000005</v>
      </c>
      <c r="BS442" s="54">
        <v>0</v>
      </c>
      <c r="BT442" s="54">
        <v>0</v>
      </c>
      <c r="BU442" s="54">
        <v>0</v>
      </c>
      <c r="BV442" s="54">
        <f t="shared" si="281"/>
        <v>0</v>
      </c>
      <c r="BW442" s="54">
        <v>0</v>
      </c>
      <c r="BX442" s="54">
        <v>0</v>
      </c>
      <c r="BY442" s="54">
        <v>0</v>
      </c>
      <c r="BZ442" s="54">
        <v>0</v>
      </c>
      <c r="CA442" s="54">
        <v>0</v>
      </c>
      <c r="CB442" s="54">
        <v>0</v>
      </c>
      <c r="CC442" s="54">
        <f t="shared" si="277"/>
        <v>0</v>
      </c>
      <c r="CD442" s="54">
        <f t="shared" si="278"/>
        <v>0</v>
      </c>
      <c r="CE442" s="54">
        <f t="shared" si="279"/>
        <v>0</v>
      </c>
      <c r="CF442" s="45"/>
      <c r="CG442" s="63" t="s">
        <v>40</v>
      </c>
    </row>
    <row r="443" spans="1:85" ht="31.5">
      <c r="A443" s="14">
        <v>25</v>
      </c>
      <c r="B443" s="27" t="s">
        <v>455</v>
      </c>
      <c r="C443" s="120" t="s">
        <v>796</v>
      </c>
      <c r="D443" s="2" t="s">
        <v>27</v>
      </c>
      <c r="E443" s="4" t="s">
        <v>62</v>
      </c>
      <c r="F443" s="4" t="s">
        <v>419</v>
      </c>
      <c r="G443" s="4" t="s">
        <v>447</v>
      </c>
      <c r="H443" s="29">
        <v>2</v>
      </c>
      <c r="I443" s="29">
        <v>1.5</v>
      </c>
      <c r="J443" s="29">
        <v>3.5</v>
      </c>
      <c r="K443" s="29">
        <f t="shared" si="272"/>
        <v>5</v>
      </c>
      <c r="L443" s="40" t="s">
        <v>30</v>
      </c>
      <c r="M443" s="40" t="s">
        <v>48</v>
      </c>
      <c r="N443" s="48" t="e">
        <f>IF(#REF!=0,"2018-19","2019-20")</f>
        <v>#REF!</v>
      </c>
      <c r="O443" s="29">
        <v>1.0699999999999998</v>
      </c>
      <c r="P443" s="29">
        <v>0</v>
      </c>
      <c r="Q443" s="29">
        <f t="shared" si="255"/>
        <v>1.0699999999999998</v>
      </c>
      <c r="R443" s="29">
        <f t="shared" si="280"/>
        <v>0.43000000000000016</v>
      </c>
      <c r="S443" s="29">
        <f t="shared" si="280"/>
        <v>3.5</v>
      </c>
      <c r="T443" s="29">
        <f t="shared" si="271"/>
        <v>3.93</v>
      </c>
      <c r="U443" s="29">
        <v>3.5</v>
      </c>
      <c r="V443" s="29">
        <v>0.10800000000000015</v>
      </c>
      <c r="W443" s="105">
        <v>1.2000000000000018E-2</v>
      </c>
      <c r="X443" s="54">
        <f t="shared" si="245"/>
        <v>0.12000000000000016</v>
      </c>
      <c r="Y443" s="29">
        <v>0.10800000000000015</v>
      </c>
      <c r="Z443" s="105">
        <v>1.2000000000000018E-2</v>
      </c>
      <c r="AA443" s="54">
        <f t="shared" si="246"/>
        <v>0.12000000000000016</v>
      </c>
      <c r="AB443" s="54">
        <v>0</v>
      </c>
      <c r="AC443" s="54">
        <v>0</v>
      </c>
      <c r="AD443" s="54">
        <v>0</v>
      </c>
      <c r="AE443" s="54">
        <v>0.28000000000000003</v>
      </c>
      <c r="AF443" s="54">
        <v>0.03</v>
      </c>
      <c r="AG443" s="54"/>
      <c r="AH443" s="14">
        <v>0</v>
      </c>
      <c r="AI443" s="14">
        <v>0</v>
      </c>
      <c r="AJ443" s="54">
        <f t="shared" si="256"/>
        <v>0</v>
      </c>
      <c r="AK443" s="54">
        <f t="shared" si="273"/>
        <v>0.38800000000000018</v>
      </c>
      <c r="AL443" s="54">
        <f t="shared" si="274"/>
        <v>4.2000000000000016E-2</v>
      </c>
      <c r="AM443" s="54">
        <f t="shared" si="275"/>
        <v>0.43000000000000022</v>
      </c>
      <c r="AN443" s="54"/>
      <c r="AO443" s="54"/>
      <c r="AP443" s="54">
        <f t="shared" si="276"/>
        <v>0</v>
      </c>
      <c r="AQ443" s="54"/>
      <c r="AR443" s="54"/>
      <c r="AS443" s="54"/>
      <c r="AT443" s="54"/>
      <c r="AU443" s="101"/>
      <c r="AV443" s="101"/>
      <c r="AW443" s="54"/>
      <c r="AX443" s="54"/>
      <c r="AY443" s="54">
        <f t="shared" si="248"/>
        <v>0</v>
      </c>
      <c r="AZ443" s="54"/>
      <c r="BA443" s="54"/>
      <c r="BB443" s="54"/>
      <c r="BC443" s="54"/>
      <c r="BD443" s="54"/>
      <c r="BE443" s="106">
        <f t="shared" si="231"/>
        <v>0.10800000000000015</v>
      </c>
      <c r="BF443" s="106">
        <f t="shared" si="232"/>
        <v>1.2000000000000018E-2</v>
      </c>
      <c r="BG443" s="106">
        <f t="shared" si="233"/>
        <v>0.12000000000000016</v>
      </c>
      <c r="BH443" s="106">
        <f t="shared" si="234"/>
        <v>0</v>
      </c>
      <c r="BI443" s="106">
        <f t="shared" si="235"/>
        <v>0</v>
      </c>
      <c r="BJ443" s="106">
        <f t="shared" si="236"/>
        <v>0</v>
      </c>
      <c r="BK443" s="106">
        <f t="shared" si="237"/>
        <v>0</v>
      </c>
      <c r="BL443" s="106">
        <f t="shared" si="238"/>
        <v>0</v>
      </c>
      <c r="BM443" s="106">
        <f t="shared" si="239"/>
        <v>0.28000000000000003</v>
      </c>
      <c r="BN443" s="106">
        <f t="shared" si="239"/>
        <v>0.03</v>
      </c>
      <c r="BO443" s="106">
        <f t="shared" si="240"/>
        <v>0.31000000000000005</v>
      </c>
      <c r="BP443" s="106">
        <f t="shared" si="241"/>
        <v>0.38800000000000018</v>
      </c>
      <c r="BQ443" s="106">
        <f t="shared" si="242"/>
        <v>4.2000000000000016E-2</v>
      </c>
      <c r="BR443" s="106">
        <f t="shared" si="243"/>
        <v>0.43000000000000022</v>
      </c>
      <c r="BS443" s="54">
        <v>0</v>
      </c>
      <c r="BT443" s="54">
        <v>0</v>
      </c>
      <c r="BU443" s="54">
        <v>0</v>
      </c>
      <c r="BV443" s="54">
        <f t="shared" si="281"/>
        <v>0</v>
      </c>
      <c r="BW443" s="54">
        <v>0</v>
      </c>
      <c r="BX443" s="54">
        <v>0</v>
      </c>
      <c r="BY443" s="54">
        <v>0</v>
      </c>
      <c r="BZ443" s="54">
        <v>0.28000000000000003</v>
      </c>
      <c r="CA443" s="54">
        <v>0.03</v>
      </c>
      <c r="CB443" s="54">
        <v>0</v>
      </c>
      <c r="CC443" s="54">
        <f t="shared" si="277"/>
        <v>0.28000000000000003</v>
      </c>
      <c r="CD443" s="54">
        <f t="shared" si="278"/>
        <v>0.03</v>
      </c>
      <c r="CE443" s="54">
        <f t="shared" si="279"/>
        <v>0.31000000000000005</v>
      </c>
      <c r="CF443" s="45"/>
      <c r="CG443" s="63" t="s">
        <v>40</v>
      </c>
    </row>
    <row r="444" spans="1:85" ht="31.5">
      <c r="A444" s="14">
        <v>34</v>
      </c>
      <c r="B444" s="79" t="s">
        <v>899</v>
      </c>
      <c r="C444" s="120" t="s">
        <v>796</v>
      </c>
      <c r="D444" s="2" t="s">
        <v>27</v>
      </c>
      <c r="E444" s="4" t="s">
        <v>62</v>
      </c>
      <c r="F444" s="4" t="s">
        <v>419</v>
      </c>
      <c r="G444" s="4" t="s">
        <v>438</v>
      </c>
      <c r="H444" s="15">
        <v>1.5</v>
      </c>
      <c r="I444" s="54">
        <v>0.6</v>
      </c>
      <c r="J444" s="54">
        <v>0</v>
      </c>
      <c r="K444" s="29">
        <f t="shared" si="272"/>
        <v>0.6</v>
      </c>
      <c r="L444" s="68" t="s">
        <v>30</v>
      </c>
      <c r="M444" s="15" t="s">
        <v>66</v>
      </c>
      <c r="N444" s="54" t="e">
        <f>IF(#REF!=0,"2018-19","2019-20")</f>
        <v>#REF!</v>
      </c>
      <c r="O444" s="54">
        <v>0</v>
      </c>
      <c r="P444" s="54">
        <v>0</v>
      </c>
      <c r="Q444" s="29">
        <f t="shared" si="255"/>
        <v>0</v>
      </c>
      <c r="R444" s="29">
        <f t="shared" si="280"/>
        <v>0.6</v>
      </c>
      <c r="S444" s="29">
        <f t="shared" si="280"/>
        <v>0</v>
      </c>
      <c r="T444" s="29">
        <f t="shared" si="271"/>
        <v>0.6</v>
      </c>
      <c r="U444" s="56">
        <v>0</v>
      </c>
      <c r="V444" s="54">
        <v>0</v>
      </c>
      <c r="W444" s="106">
        <v>0</v>
      </c>
      <c r="X444" s="54">
        <f t="shared" si="245"/>
        <v>0</v>
      </c>
      <c r="Y444" s="54">
        <v>0</v>
      </c>
      <c r="Z444" s="106">
        <v>0</v>
      </c>
      <c r="AA444" s="54">
        <f t="shared" si="246"/>
        <v>0</v>
      </c>
      <c r="AB444" s="14">
        <v>0</v>
      </c>
      <c r="AC444" s="14">
        <v>0.54</v>
      </c>
      <c r="AD444" s="14">
        <v>0.06</v>
      </c>
      <c r="AE444" s="14">
        <v>0</v>
      </c>
      <c r="AF444" s="14">
        <v>0</v>
      </c>
      <c r="AG444" s="14"/>
      <c r="AH444" s="14">
        <v>0</v>
      </c>
      <c r="AI444" s="14">
        <v>0</v>
      </c>
      <c r="AJ444" s="54">
        <f t="shared" si="256"/>
        <v>0</v>
      </c>
      <c r="AK444" s="54">
        <f t="shared" si="273"/>
        <v>0.54</v>
      </c>
      <c r="AL444" s="54">
        <f t="shared" si="274"/>
        <v>0.06</v>
      </c>
      <c r="AM444" s="54">
        <f t="shared" si="275"/>
        <v>0.60000000000000009</v>
      </c>
      <c r="AN444" s="54"/>
      <c r="AO444" s="54"/>
      <c r="AP444" s="54">
        <f t="shared" si="276"/>
        <v>0</v>
      </c>
      <c r="AQ444" s="54"/>
      <c r="AR444" s="54"/>
      <c r="AS444" s="54"/>
      <c r="AT444" s="54"/>
      <c r="AU444" s="101"/>
      <c r="AV444" s="101"/>
      <c r="AW444" s="54"/>
      <c r="AX444" s="54"/>
      <c r="AY444" s="54">
        <f t="shared" si="248"/>
        <v>0</v>
      </c>
      <c r="AZ444" s="54"/>
      <c r="BA444" s="54"/>
      <c r="BB444" s="54"/>
      <c r="BC444" s="54"/>
      <c r="BD444" s="54"/>
      <c r="BE444" s="106">
        <f t="shared" si="231"/>
        <v>0</v>
      </c>
      <c r="BF444" s="106">
        <f t="shared" si="232"/>
        <v>0</v>
      </c>
      <c r="BG444" s="106">
        <f t="shared" si="233"/>
        <v>0</v>
      </c>
      <c r="BH444" s="106">
        <f t="shared" si="234"/>
        <v>0</v>
      </c>
      <c r="BI444" s="106">
        <f t="shared" si="235"/>
        <v>0</v>
      </c>
      <c r="BJ444" s="106">
        <f t="shared" si="236"/>
        <v>0.54</v>
      </c>
      <c r="BK444" s="106">
        <f t="shared" si="237"/>
        <v>0.06</v>
      </c>
      <c r="BL444" s="106">
        <f t="shared" si="238"/>
        <v>0.60000000000000009</v>
      </c>
      <c r="BM444" s="106">
        <f t="shared" si="239"/>
        <v>0</v>
      </c>
      <c r="BN444" s="106">
        <f t="shared" si="239"/>
        <v>0</v>
      </c>
      <c r="BO444" s="106">
        <f t="shared" si="240"/>
        <v>0</v>
      </c>
      <c r="BP444" s="106">
        <f t="shared" si="241"/>
        <v>0.54</v>
      </c>
      <c r="BQ444" s="106">
        <f t="shared" si="242"/>
        <v>0.06</v>
      </c>
      <c r="BR444" s="106">
        <f t="shared" si="243"/>
        <v>0.60000000000000009</v>
      </c>
      <c r="BS444" s="14">
        <v>0</v>
      </c>
      <c r="BT444" s="14">
        <v>0</v>
      </c>
      <c r="BU444" s="14">
        <v>0</v>
      </c>
      <c r="BV444" s="14">
        <f t="shared" si="281"/>
        <v>0</v>
      </c>
      <c r="BW444" s="14">
        <v>0</v>
      </c>
      <c r="BX444" s="14">
        <v>0.54</v>
      </c>
      <c r="BY444" s="14">
        <v>0</v>
      </c>
      <c r="BZ444" s="14">
        <v>0</v>
      </c>
      <c r="CA444" s="14">
        <v>0</v>
      </c>
      <c r="CB444" s="14">
        <v>0</v>
      </c>
      <c r="CC444" s="54">
        <f t="shared" si="277"/>
        <v>0.54</v>
      </c>
      <c r="CD444" s="54">
        <f t="shared" si="278"/>
        <v>0</v>
      </c>
      <c r="CE444" s="54">
        <f t="shared" si="279"/>
        <v>0.54</v>
      </c>
      <c r="CF444" s="86"/>
      <c r="CG444" s="70"/>
    </row>
    <row r="445" spans="1:85" ht="45.75" customHeight="1">
      <c r="A445" s="14">
        <v>26</v>
      </c>
      <c r="B445" s="27" t="s">
        <v>456</v>
      </c>
      <c r="C445" s="120" t="s">
        <v>796</v>
      </c>
      <c r="D445" s="2" t="s">
        <v>27</v>
      </c>
      <c r="E445" s="4" t="s">
        <v>375</v>
      </c>
      <c r="F445" s="4" t="s">
        <v>419</v>
      </c>
      <c r="G445" s="4" t="s">
        <v>457</v>
      </c>
      <c r="H445" s="29">
        <v>0</v>
      </c>
      <c r="I445" s="29">
        <v>5</v>
      </c>
      <c r="J445" s="29">
        <v>5</v>
      </c>
      <c r="K445" s="29">
        <f t="shared" si="272"/>
        <v>10</v>
      </c>
      <c r="L445" s="40" t="s">
        <v>30</v>
      </c>
      <c r="M445" s="40" t="s">
        <v>48</v>
      </c>
      <c r="N445" s="48" t="e">
        <f>IF(#REF!=0,"2018-19","2019-20")</f>
        <v>#REF!</v>
      </c>
      <c r="O445" s="29">
        <v>1.9300000000000002</v>
      </c>
      <c r="P445" s="29">
        <v>0</v>
      </c>
      <c r="Q445" s="29">
        <f t="shared" si="255"/>
        <v>1.9300000000000002</v>
      </c>
      <c r="R445" s="29">
        <f t="shared" si="280"/>
        <v>3.07</v>
      </c>
      <c r="S445" s="29">
        <f t="shared" si="280"/>
        <v>5</v>
      </c>
      <c r="T445" s="29">
        <f t="shared" si="271"/>
        <v>8.07</v>
      </c>
      <c r="U445" s="29">
        <v>5</v>
      </c>
      <c r="V445" s="29">
        <v>0</v>
      </c>
      <c r="W445" s="105">
        <v>0</v>
      </c>
      <c r="X445" s="54">
        <f t="shared" si="245"/>
        <v>0</v>
      </c>
      <c r="Y445" s="29">
        <v>0</v>
      </c>
      <c r="Z445" s="105">
        <v>0</v>
      </c>
      <c r="AA445" s="54">
        <f t="shared" si="246"/>
        <v>0</v>
      </c>
      <c r="AB445" s="54">
        <v>0</v>
      </c>
      <c r="AC445" s="54">
        <v>1.85</v>
      </c>
      <c r="AD445" s="54">
        <v>0.2</v>
      </c>
      <c r="AE445" s="54">
        <v>0.96</v>
      </c>
      <c r="AF445" s="54">
        <v>0.06</v>
      </c>
      <c r="AG445" s="54"/>
      <c r="AH445" s="14">
        <v>0</v>
      </c>
      <c r="AI445" s="14">
        <v>0</v>
      </c>
      <c r="AJ445" s="54">
        <f t="shared" si="256"/>
        <v>0</v>
      </c>
      <c r="AK445" s="54">
        <f t="shared" si="273"/>
        <v>2.81</v>
      </c>
      <c r="AL445" s="54">
        <f t="shared" si="274"/>
        <v>0.26</v>
      </c>
      <c r="AM445" s="54">
        <f t="shared" si="275"/>
        <v>3.0700000000000003</v>
      </c>
      <c r="AN445" s="54"/>
      <c r="AO445" s="54"/>
      <c r="AP445" s="54">
        <f t="shared" si="276"/>
        <v>0</v>
      </c>
      <c r="AQ445" s="54"/>
      <c r="AR445" s="54"/>
      <c r="AS445" s="54"/>
      <c r="AT445" s="54"/>
      <c r="AU445" s="101"/>
      <c r="AV445" s="101"/>
      <c r="AW445" s="54"/>
      <c r="AX445" s="54"/>
      <c r="AY445" s="54">
        <f t="shared" si="248"/>
        <v>0</v>
      </c>
      <c r="AZ445" s="54"/>
      <c r="BA445" s="54"/>
      <c r="BB445" s="54"/>
      <c r="BC445" s="54"/>
      <c r="BD445" s="54"/>
      <c r="BE445" s="106">
        <f t="shared" si="231"/>
        <v>0</v>
      </c>
      <c r="BF445" s="106">
        <f t="shared" si="232"/>
        <v>0</v>
      </c>
      <c r="BG445" s="106">
        <f t="shared" si="233"/>
        <v>0</v>
      </c>
      <c r="BH445" s="106">
        <f t="shared" si="234"/>
        <v>0</v>
      </c>
      <c r="BI445" s="106">
        <f t="shared" si="235"/>
        <v>0</v>
      </c>
      <c r="BJ445" s="106">
        <f t="shared" si="236"/>
        <v>1.85</v>
      </c>
      <c r="BK445" s="106">
        <f t="shared" si="237"/>
        <v>0.2</v>
      </c>
      <c r="BL445" s="106">
        <f t="shared" si="238"/>
        <v>2.0500000000000003</v>
      </c>
      <c r="BM445" s="106">
        <f t="shared" si="239"/>
        <v>0.96</v>
      </c>
      <c r="BN445" s="106">
        <f t="shared" si="239"/>
        <v>0.06</v>
      </c>
      <c r="BO445" s="106">
        <f t="shared" si="240"/>
        <v>1.02</v>
      </c>
      <c r="BP445" s="106">
        <f t="shared" si="241"/>
        <v>2.81</v>
      </c>
      <c r="BQ445" s="106">
        <f t="shared" si="242"/>
        <v>0.26</v>
      </c>
      <c r="BR445" s="106">
        <f t="shared" si="243"/>
        <v>3.0700000000000003</v>
      </c>
      <c r="BS445" s="54">
        <v>0.48</v>
      </c>
      <c r="BT445" s="54">
        <v>0</v>
      </c>
      <c r="BU445" s="54">
        <v>0</v>
      </c>
      <c r="BV445" s="54">
        <f t="shared" si="281"/>
        <v>0</v>
      </c>
      <c r="BW445" s="54">
        <v>0</v>
      </c>
      <c r="BX445" s="54">
        <v>0</v>
      </c>
      <c r="BY445" s="54">
        <v>0</v>
      </c>
      <c r="BZ445" s="54">
        <v>0</v>
      </c>
      <c r="CA445" s="54">
        <v>0</v>
      </c>
      <c r="CB445" s="54">
        <v>0</v>
      </c>
      <c r="CC445" s="54">
        <f t="shared" si="277"/>
        <v>0</v>
      </c>
      <c r="CD445" s="54">
        <f t="shared" si="278"/>
        <v>0</v>
      </c>
      <c r="CE445" s="54">
        <f t="shared" si="279"/>
        <v>0</v>
      </c>
      <c r="CF445" s="45"/>
      <c r="CG445" s="63" t="s">
        <v>40</v>
      </c>
    </row>
    <row r="446" spans="1:85" ht="31.5">
      <c r="A446" s="14">
        <v>27</v>
      </c>
      <c r="B446" s="27" t="s">
        <v>458</v>
      </c>
      <c r="C446" s="120" t="s">
        <v>796</v>
      </c>
      <c r="D446" s="2" t="s">
        <v>27</v>
      </c>
      <c r="E446" s="4" t="s">
        <v>459</v>
      </c>
      <c r="F446" s="4" t="s">
        <v>419</v>
      </c>
      <c r="G446" s="4" t="s">
        <v>457</v>
      </c>
      <c r="H446" s="29">
        <v>0</v>
      </c>
      <c r="I446" s="29">
        <v>3</v>
      </c>
      <c r="J446" s="29">
        <v>2</v>
      </c>
      <c r="K446" s="29">
        <f t="shared" si="272"/>
        <v>5</v>
      </c>
      <c r="L446" s="40" t="s">
        <v>30</v>
      </c>
      <c r="M446" s="40" t="s">
        <v>48</v>
      </c>
      <c r="N446" s="48" t="e">
        <f>IF(#REF!=0,"2018-19","2019-20")</f>
        <v>#REF!</v>
      </c>
      <c r="O446" s="29">
        <v>0.51</v>
      </c>
      <c r="P446" s="29">
        <v>0</v>
      </c>
      <c r="Q446" s="29">
        <f t="shared" si="255"/>
        <v>0.51</v>
      </c>
      <c r="R446" s="29">
        <f t="shared" si="280"/>
        <v>2.4900000000000002</v>
      </c>
      <c r="S446" s="29">
        <f t="shared" si="280"/>
        <v>2</v>
      </c>
      <c r="T446" s="29">
        <f t="shared" si="271"/>
        <v>4.49</v>
      </c>
      <c r="U446" s="29">
        <v>2</v>
      </c>
      <c r="V446" s="29">
        <v>0.90000000000000013</v>
      </c>
      <c r="W446" s="105">
        <v>0.10000000000000003</v>
      </c>
      <c r="X446" s="54">
        <f t="shared" si="245"/>
        <v>1.0000000000000002</v>
      </c>
      <c r="Y446" s="29">
        <v>0.90000000000000013</v>
      </c>
      <c r="Z446" s="105">
        <v>0.10000000000000003</v>
      </c>
      <c r="AA446" s="54">
        <f t="shared" si="246"/>
        <v>1.0000000000000002</v>
      </c>
      <c r="AB446" s="54">
        <v>0</v>
      </c>
      <c r="AC446" s="54">
        <v>0.97</v>
      </c>
      <c r="AD446" s="54">
        <v>0.11</v>
      </c>
      <c r="AE446" s="54">
        <v>0.37</v>
      </c>
      <c r="AF446" s="54">
        <v>0.04</v>
      </c>
      <c r="AG446" s="54"/>
      <c r="AH446" s="14">
        <v>0</v>
      </c>
      <c r="AI446" s="14">
        <v>0</v>
      </c>
      <c r="AJ446" s="54">
        <f t="shared" si="256"/>
        <v>0</v>
      </c>
      <c r="AK446" s="54">
        <f t="shared" si="273"/>
        <v>2.2400000000000002</v>
      </c>
      <c r="AL446" s="54">
        <f t="shared" si="274"/>
        <v>0.25</v>
      </c>
      <c r="AM446" s="54">
        <f t="shared" si="275"/>
        <v>2.4900000000000002</v>
      </c>
      <c r="AN446" s="54"/>
      <c r="AO446" s="54"/>
      <c r="AP446" s="54">
        <f t="shared" si="276"/>
        <v>0</v>
      </c>
      <c r="AQ446" s="54"/>
      <c r="AR446" s="54"/>
      <c r="AS446" s="54"/>
      <c r="AT446" s="54"/>
      <c r="AU446" s="101"/>
      <c r="AV446" s="101"/>
      <c r="AW446" s="54"/>
      <c r="AX446" s="54"/>
      <c r="AY446" s="54">
        <f t="shared" si="248"/>
        <v>0</v>
      </c>
      <c r="AZ446" s="54"/>
      <c r="BA446" s="54"/>
      <c r="BB446" s="54"/>
      <c r="BC446" s="54"/>
      <c r="BD446" s="54"/>
      <c r="BE446" s="106">
        <f t="shared" si="231"/>
        <v>0.90000000000000013</v>
      </c>
      <c r="BF446" s="106">
        <f t="shared" si="232"/>
        <v>0.10000000000000003</v>
      </c>
      <c r="BG446" s="106">
        <f t="shared" si="233"/>
        <v>1.0000000000000002</v>
      </c>
      <c r="BH446" s="106">
        <f t="shared" si="234"/>
        <v>0</v>
      </c>
      <c r="BI446" s="106">
        <f t="shared" si="235"/>
        <v>0</v>
      </c>
      <c r="BJ446" s="106">
        <f t="shared" si="236"/>
        <v>0.97</v>
      </c>
      <c r="BK446" s="106">
        <f t="shared" si="237"/>
        <v>0.11</v>
      </c>
      <c r="BL446" s="106">
        <f t="shared" si="238"/>
        <v>1.08</v>
      </c>
      <c r="BM446" s="106">
        <f t="shared" si="239"/>
        <v>0.37</v>
      </c>
      <c r="BN446" s="106">
        <f t="shared" si="239"/>
        <v>0.04</v>
      </c>
      <c r="BO446" s="106">
        <f t="shared" si="240"/>
        <v>0.41</v>
      </c>
      <c r="BP446" s="106">
        <f t="shared" si="241"/>
        <v>2.2400000000000002</v>
      </c>
      <c r="BQ446" s="106">
        <f t="shared" si="242"/>
        <v>0.25</v>
      </c>
      <c r="BR446" s="106">
        <f t="shared" si="243"/>
        <v>2.4900000000000002</v>
      </c>
      <c r="BS446" s="54">
        <v>0</v>
      </c>
      <c r="BT446" s="54">
        <v>0</v>
      </c>
      <c r="BU446" s="54">
        <v>0</v>
      </c>
      <c r="BV446" s="54">
        <f t="shared" si="281"/>
        <v>0</v>
      </c>
      <c r="BW446" s="54">
        <v>0</v>
      </c>
      <c r="BX446" s="54">
        <v>0</v>
      </c>
      <c r="BY446" s="54">
        <v>0</v>
      </c>
      <c r="BZ446" s="54">
        <v>0</v>
      </c>
      <c r="CA446" s="54">
        <v>0</v>
      </c>
      <c r="CB446" s="54">
        <v>0</v>
      </c>
      <c r="CC446" s="54">
        <f t="shared" si="277"/>
        <v>0</v>
      </c>
      <c r="CD446" s="54">
        <f t="shared" si="278"/>
        <v>0</v>
      </c>
      <c r="CE446" s="54">
        <f t="shared" si="279"/>
        <v>0</v>
      </c>
      <c r="CF446" s="45"/>
      <c r="CG446" s="63" t="s">
        <v>40</v>
      </c>
    </row>
    <row r="447" spans="1:85" ht="31.5">
      <c r="A447" s="14">
        <v>37</v>
      </c>
      <c r="B447" s="79" t="s">
        <v>900</v>
      </c>
      <c r="C447" s="120" t="s">
        <v>796</v>
      </c>
      <c r="D447" s="2" t="s">
        <v>27</v>
      </c>
      <c r="E447" s="60" t="s">
        <v>62</v>
      </c>
      <c r="F447" s="4" t="s">
        <v>419</v>
      </c>
      <c r="G447" s="60" t="s">
        <v>460</v>
      </c>
      <c r="H447" s="61">
        <v>1</v>
      </c>
      <c r="I447" s="55">
        <v>4.99</v>
      </c>
      <c r="J447" s="54">
        <v>0</v>
      </c>
      <c r="K447" s="29">
        <f t="shared" si="272"/>
        <v>4.99</v>
      </c>
      <c r="L447" s="68" t="s">
        <v>30</v>
      </c>
      <c r="M447" s="61" t="s">
        <v>35</v>
      </c>
      <c r="N447" s="54" t="e">
        <f>IF(#REF!=0,"2018-19","2019-20")</f>
        <v>#REF!</v>
      </c>
      <c r="O447" s="54">
        <v>3</v>
      </c>
      <c r="P447" s="54">
        <v>0</v>
      </c>
      <c r="Q447" s="29">
        <f t="shared" si="255"/>
        <v>3</v>
      </c>
      <c r="R447" s="29">
        <f t="shared" si="280"/>
        <v>1.9900000000000002</v>
      </c>
      <c r="S447" s="29">
        <f t="shared" si="280"/>
        <v>0</v>
      </c>
      <c r="T447" s="29">
        <f t="shared" si="271"/>
        <v>1.9900000000000002</v>
      </c>
      <c r="U447" s="56">
        <v>0</v>
      </c>
      <c r="V447" s="54">
        <v>1.9984014443252818E-16</v>
      </c>
      <c r="W447" s="106">
        <v>2.2204460492503132E-17</v>
      </c>
      <c r="X447" s="54">
        <f t="shared" si="245"/>
        <v>2.2204460492503131E-16</v>
      </c>
      <c r="Y447" s="54">
        <v>1.9984014443252818E-16</v>
      </c>
      <c r="Z447" s="106">
        <v>2.2204460492503132E-17</v>
      </c>
      <c r="AA447" s="54">
        <f t="shared" si="246"/>
        <v>2.2204460492503131E-16</v>
      </c>
      <c r="AB447" s="14">
        <v>0</v>
      </c>
      <c r="AC447" s="14">
        <v>1.79</v>
      </c>
      <c r="AD447" s="14">
        <v>0.2</v>
      </c>
      <c r="AE447" s="14">
        <v>0</v>
      </c>
      <c r="AF447" s="14">
        <v>0</v>
      </c>
      <c r="AG447" s="14"/>
      <c r="AH447" s="14">
        <v>0</v>
      </c>
      <c r="AI447" s="14">
        <v>0</v>
      </c>
      <c r="AJ447" s="54">
        <f t="shared" si="256"/>
        <v>0</v>
      </c>
      <c r="AK447" s="54">
        <f t="shared" si="273"/>
        <v>1.7900000000000003</v>
      </c>
      <c r="AL447" s="54">
        <f t="shared" si="274"/>
        <v>0.20000000000000004</v>
      </c>
      <c r="AM447" s="54">
        <f t="shared" si="275"/>
        <v>1.9900000000000002</v>
      </c>
      <c r="AN447" s="54"/>
      <c r="AO447" s="54"/>
      <c r="AP447" s="54">
        <f t="shared" si="276"/>
        <v>0</v>
      </c>
      <c r="AQ447" s="54"/>
      <c r="AR447" s="54"/>
      <c r="AS447" s="54"/>
      <c r="AT447" s="54"/>
      <c r="AU447" s="101"/>
      <c r="AV447" s="101"/>
      <c r="AW447" s="54"/>
      <c r="AX447" s="54"/>
      <c r="AY447" s="54">
        <f t="shared" si="248"/>
        <v>0</v>
      </c>
      <c r="AZ447" s="54"/>
      <c r="BA447" s="54"/>
      <c r="BB447" s="54"/>
      <c r="BC447" s="54"/>
      <c r="BD447" s="54"/>
      <c r="BE447" s="106">
        <f t="shared" si="231"/>
        <v>1.9984014443252818E-16</v>
      </c>
      <c r="BF447" s="106">
        <f t="shared" si="232"/>
        <v>2.2204460492503132E-17</v>
      </c>
      <c r="BG447" s="106">
        <f t="shared" si="233"/>
        <v>2.2204460492503131E-16</v>
      </c>
      <c r="BH447" s="106">
        <f t="shared" si="234"/>
        <v>0</v>
      </c>
      <c r="BI447" s="106">
        <f t="shared" si="235"/>
        <v>0</v>
      </c>
      <c r="BJ447" s="106">
        <f t="shared" si="236"/>
        <v>1.79</v>
      </c>
      <c r="BK447" s="106">
        <f t="shared" si="237"/>
        <v>0.2</v>
      </c>
      <c r="BL447" s="106">
        <f t="shared" si="238"/>
        <v>1.99</v>
      </c>
      <c r="BM447" s="106">
        <f t="shared" si="239"/>
        <v>0</v>
      </c>
      <c r="BN447" s="106">
        <f t="shared" si="239"/>
        <v>0</v>
      </c>
      <c r="BO447" s="106">
        <f t="shared" si="240"/>
        <v>0</v>
      </c>
      <c r="BP447" s="106">
        <f t="shared" si="241"/>
        <v>1.7900000000000003</v>
      </c>
      <c r="BQ447" s="106">
        <f t="shared" si="242"/>
        <v>0.20000000000000004</v>
      </c>
      <c r="BR447" s="106">
        <f t="shared" si="243"/>
        <v>1.9900000000000002</v>
      </c>
      <c r="BS447" s="14">
        <v>0</v>
      </c>
      <c r="BT447" s="14">
        <v>0</v>
      </c>
      <c r="BU447" s="14">
        <v>0</v>
      </c>
      <c r="BV447" s="14">
        <f t="shared" si="281"/>
        <v>0</v>
      </c>
      <c r="BW447" s="14">
        <v>0</v>
      </c>
      <c r="BX447" s="14">
        <v>1.79</v>
      </c>
      <c r="BY447" s="14">
        <v>0</v>
      </c>
      <c r="BZ447" s="14">
        <v>0</v>
      </c>
      <c r="CA447" s="14">
        <v>0</v>
      </c>
      <c r="CB447" s="14">
        <v>0</v>
      </c>
      <c r="CC447" s="54">
        <f t="shared" si="277"/>
        <v>1.79</v>
      </c>
      <c r="CD447" s="54">
        <f t="shared" si="278"/>
        <v>0</v>
      </c>
      <c r="CE447" s="54">
        <f t="shared" si="279"/>
        <v>1.79</v>
      </c>
      <c r="CF447" s="86"/>
      <c r="CG447" s="70"/>
    </row>
    <row r="448" spans="1:85" ht="31.5">
      <c r="A448" s="14">
        <v>29</v>
      </c>
      <c r="B448" s="27" t="s">
        <v>461</v>
      </c>
      <c r="C448" s="120" t="s">
        <v>796</v>
      </c>
      <c r="D448" s="2" t="s">
        <v>27</v>
      </c>
      <c r="E448" s="1" t="s">
        <v>62</v>
      </c>
      <c r="F448" s="4" t="s">
        <v>419</v>
      </c>
      <c r="G448" s="1" t="s">
        <v>462</v>
      </c>
      <c r="H448" s="31">
        <v>2</v>
      </c>
      <c r="I448" s="31">
        <v>1.5</v>
      </c>
      <c r="J448" s="29">
        <v>0.5</v>
      </c>
      <c r="K448" s="29">
        <f t="shared" si="272"/>
        <v>2</v>
      </c>
      <c r="L448" s="40" t="s">
        <v>30</v>
      </c>
      <c r="M448" s="42" t="s">
        <v>31</v>
      </c>
      <c r="N448" s="48" t="e">
        <f>IF(#REF!=0,"2018-19","2019-20")</f>
        <v>#REF!</v>
      </c>
      <c r="O448" s="29">
        <v>0.45</v>
      </c>
      <c r="P448" s="29">
        <v>0</v>
      </c>
      <c r="Q448" s="29">
        <f t="shared" si="255"/>
        <v>0.45</v>
      </c>
      <c r="R448" s="29">
        <f t="shared" si="280"/>
        <v>1.05</v>
      </c>
      <c r="S448" s="29">
        <f t="shared" si="280"/>
        <v>0.5</v>
      </c>
      <c r="T448" s="29">
        <f t="shared" si="271"/>
        <v>1.55</v>
      </c>
      <c r="U448" s="29">
        <v>0.5</v>
      </c>
      <c r="V448" s="29">
        <v>0</v>
      </c>
      <c r="W448" s="105">
        <v>0</v>
      </c>
      <c r="X448" s="54">
        <f t="shared" si="245"/>
        <v>0</v>
      </c>
      <c r="Y448" s="29">
        <v>0</v>
      </c>
      <c r="Z448" s="105">
        <v>0</v>
      </c>
      <c r="AA448" s="54">
        <f t="shared" si="246"/>
        <v>0</v>
      </c>
      <c r="AB448" s="54">
        <v>0</v>
      </c>
      <c r="AC448" s="54">
        <v>0.95</v>
      </c>
      <c r="AD448" s="54">
        <v>0.1</v>
      </c>
      <c r="AE448" s="54">
        <v>0</v>
      </c>
      <c r="AF448" s="54">
        <v>0</v>
      </c>
      <c r="AG448" s="54"/>
      <c r="AH448" s="14">
        <v>0</v>
      </c>
      <c r="AI448" s="14">
        <v>0</v>
      </c>
      <c r="AJ448" s="54">
        <f t="shared" si="256"/>
        <v>0</v>
      </c>
      <c r="AK448" s="54">
        <f t="shared" si="273"/>
        <v>0.95</v>
      </c>
      <c r="AL448" s="54">
        <f t="shared" si="274"/>
        <v>0.1</v>
      </c>
      <c r="AM448" s="54">
        <f t="shared" si="275"/>
        <v>1.05</v>
      </c>
      <c r="AN448" s="54"/>
      <c r="AO448" s="54"/>
      <c r="AP448" s="54">
        <f t="shared" si="276"/>
        <v>0</v>
      </c>
      <c r="AQ448" s="54"/>
      <c r="AR448" s="54"/>
      <c r="AS448" s="54"/>
      <c r="AT448" s="54"/>
      <c r="AU448" s="101"/>
      <c r="AV448" s="101"/>
      <c r="AW448" s="54"/>
      <c r="AX448" s="54"/>
      <c r="AY448" s="54">
        <f t="shared" si="248"/>
        <v>0</v>
      </c>
      <c r="AZ448" s="54"/>
      <c r="BA448" s="54"/>
      <c r="BB448" s="54"/>
      <c r="BC448" s="54"/>
      <c r="BD448" s="54"/>
      <c r="BE448" s="106">
        <f t="shared" si="231"/>
        <v>0</v>
      </c>
      <c r="BF448" s="106">
        <f t="shared" si="232"/>
        <v>0</v>
      </c>
      <c r="BG448" s="106">
        <f t="shared" si="233"/>
        <v>0</v>
      </c>
      <c r="BH448" s="106">
        <f t="shared" si="234"/>
        <v>0</v>
      </c>
      <c r="BI448" s="106">
        <f t="shared" si="235"/>
        <v>0</v>
      </c>
      <c r="BJ448" s="106">
        <f t="shared" si="236"/>
        <v>0.95</v>
      </c>
      <c r="BK448" s="106">
        <f t="shared" si="237"/>
        <v>0.1</v>
      </c>
      <c r="BL448" s="106">
        <f t="shared" si="238"/>
        <v>1.05</v>
      </c>
      <c r="BM448" s="106">
        <f t="shared" si="239"/>
        <v>0</v>
      </c>
      <c r="BN448" s="106">
        <f t="shared" si="239"/>
        <v>0</v>
      </c>
      <c r="BO448" s="106">
        <f t="shared" si="240"/>
        <v>0</v>
      </c>
      <c r="BP448" s="106">
        <f t="shared" si="241"/>
        <v>0.95</v>
      </c>
      <c r="BQ448" s="106">
        <f t="shared" si="242"/>
        <v>0.1</v>
      </c>
      <c r="BR448" s="106">
        <f t="shared" si="243"/>
        <v>1.05</v>
      </c>
      <c r="BS448" s="54">
        <v>0</v>
      </c>
      <c r="BT448" s="54">
        <v>0</v>
      </c>
      <c r="BU448" s="54">
        <v>0</v>
      </c>
      <c r="BV448" s="54">
        <f t="shared" si="281"/>
        <v>0</v>
      </c>
      <c r="BW448" s="54">
        <v>0</v>
      </c>
      <c r="BX448" s="54">
        <v>0</v>
      </c>
      <c r="BY448" s="54">
        <v>0</v>
      </c>
      <c r="BZ448" s="54">
        <v>0</v>
      </c>
      <c r="CA448" s="54">
        <v>0</v>
      </c>
      <c r="CB448" s="54">
        <v>0</v>
      </c>
      <c r="CC448" s="54">
        <f t="shared" si="277"/>
        <v>0</v>
      </c>
      <c r="CD448" s="54">
        <f t="shared" si="278"/>
        <v>0</v>
      </c>
      <c r="CE448" s="54">
        <f t="shared" si="279"/>
        <v>0</v>
      </c>
      <c r="CF448" s="45"/>
      <c r="CG448" s="63" t="s">
        <v>40</v>
      </c>
    </row>
    <row r="449" spans="1:85" ht="31.5">
      <c r="A449" s="14">
        <v>30</v>
      </c>
      <c r="B449" s="27" t="s">
        <v>463</v>
      </c>
      <c r="C449" s="120" t="s">
        <v>796</v>
      </c>
      <c r="D449" s="2" t="s">
        <v>27</v>
      </c>
      <c r="E449" s="1" t="s">
        <v>62</v>
      </c>
      <c r="F449" s="4" t="s">
        <v>419</v>
      </c>
      <c r="G449" s="1" t="s">
        <v>436</v>
      </c>
      <c r="H449" s="31">
        <v>2</v>
      </c>
      <c r="I449" s="31">
        <v>2</v>
      </c>
      <c r="J449" s="29">
        <v>3</v>
      </c>
      <c r="K449" s="29">
        <f t="shared" si="272"/>
        <v>5</v>
      </c>
      <c r="L449" s="40" t="s">
        <v>30</v>
      </c>
      <c r="M449" s="42" t="s">
        <v>48</v>
      </c>
      <c r="N449" s="48" t="e">
        <f>IF(#REF!=0,"2018-19","2019-20")</f>
        <v>#REF!</v>
      </c>
      <c r="O449" s="29">
        <v>0</v>
      </c>
      <c r="P449" s="29">
        <v>0</v>
      </c>
      <c r="Q449" s="29">
        <f t="shared" si="255"/>
        <v>0</v>
      </c>
      <c r="R449" s="29">
        <f t="shared" si="280"/>
        <v>2</v>
      </c>
      <c r="S449" s="29">
        <f t="shared" si="280"/>
        <v>3</v>
      </c>
      <c r="T449" s="29">
        <f t="shared" si="271"/>
        <v>5</v>
      </c>
      <c r="U449" s="29">
        <v>3</v>
      </c>
      <c r="V449" s="29">
        <v>0</v>
      </c>
      <c r="W449" s="105">
        <v>0</v>
      </c>
      <c r="X449" s="54">
        <f t="shared" si="245"/>
        <v>0</v>
      </c>
      <c r="Y449" s="29">
        <v>0</v>
      </c>
      <c r="Z449" s="105">
        <v>0</v>
      </c>
      <c r="AA449" s="54">
        <f t="shared" si="246"/>
        <v>0</v>
      </c>
      <c r="AB449" s="54">
        <v>0</v>
      </c>
      <c r="AC449" s="54">
        <v>1.8</v>
      </c>
      <c r="AD449" s="54">
        <v>0.2</v>
      </c>
      <c r="AE449" s="54">
        <v>0</v>
      </c>
      <c r="AF449" s="54">
        <v>0</v>
      </c>
      <c r="AG449" s="54"/>
      <c r="AH449" s="14">
        <v>0</v>
      </c>
      <c r="AI449" s="14">
        <v>0</v>
      </c>
      <c r="AJ449" s="54">
        <f t="shared" si="256"/>
        <v>0</v>
      </c>
      <c r="AK449" s="54">
        <f t="shared" si="273"/>
        <v>1.8</v>
      </c>
      <c r="AL449" s="54">
        <f t="shared" si="274"/>
        <v>0.2</v>
      </c>
      <c r="AM449" s="54">
        <f t="shared" si="275"/>
        <v>2</v>
      </c>
      <c r="AN449" s="54"/>
      <c r="AO449" s="54"/>
      <c r="AP449" s="54">
        <f t="shared" si="276"/>
        <v>0</v>
      </c>
      <c r="AQ449" s="54"/>
      <c r="AR449" s="54"/>
      <c r="AS449" s="54"/>
      <c r="AT449" s="54"/>
      <c r="AU449" s="101"/>
      <c r="AV449" s="101"/>
      <c r="AW449" s="54"/>
      <c r="AX449" s="54"/>
      <c r="AY449" s="54">
        <f t="shared" si="248"/>
        <v>0</v>
      </c>
      <c r="AZ449" s="54"/>
      <c r="BA449" s="54"/>
      <c r="BB449" s="54"/>
      <c r="BC449" s="54"/>
      <c r="BD449" s="54"/>
      <c r="BE449" s="106">
        <f t="shared" si="231"/>
        <v>0</v>
      </c>
      <c r="BF449" s="106">
        <f t="shared" si="232"/>
        <v>0</v>
      </c>
      <c r="BG449" s="106">
        <f t="shared" si="233"/>
        <v>0</v>
      </c>
      <c r="BH449" s="106">
        <f t="shared" si="234"/>
        <v>0</v>
      </c>
      <c r="BI449" s="106">
        <f t="shared" si="235"/>
        <v>0</v>
      </c>
      <c r="BJ449" s="106">
        <f t="shared" si="236"/>
        <v>1.8</v>
      </c>
      <c r="BK449" s="106">
        <f t="shared" si="237"/>
        <v>0.2</v>
      </c>
      <c r="BL449" s="106">
        <f t="shared" si="238"/>
        <v>2</v>
      </c>
      <c r="BM449" s="106">
        <f t="shared" si="239"/>
        <v>0</v>
      </c>
      <c r="BN449" s="106">
        <f t="shared" si="239"/>
        <v>0</v>
      </c>
      <c r="BO449" s="106">
        <f t="shared" si="240"/>
        <v>0</v>
      </c>
      <c r="BP449" s="106">
        <f t="shared" si="241"/>
        <v>1.8</v>
      </c>
      <c r="BQ449" s="106">
        <f t="shared" si="242"/>
        <v>0.2</v>
      </c>
      <c r="BR449" s="106">
        <f t="shared" si="243"/>
        <v>2</v>
      </c>
      <c r="BS449" s="54">
        <v>0</v>
      </c>
      <c r="BT449" s="54">
        <v>0</v>
      </c>
      <c r="BU449" s="54">
        <v>0</v>
      </c>
      <c r="BV449" s="54">
        <f t="shared" si="281"/>
        <v>0</v>
      </c>
      <c r="BW449" s="54">
        <v>0</v>
      </c>
      <c r="BX449" s="54">
        <v>0</v>
      </c>
      <c r="BY449" s="54">
        <v>0</v>
      </c>
      <c r="BZ449" s="54">
        <v>0</v>
      </c>
      <c r="CA449" s="54">
        <v>0</v>
      </c>
      <c r="CB449" s="54">
        <v>0</v>
      </c>
      <c r="CC449" s="54">
        <f t="shared" si="277"/>
        <v>0</v>
      </c>
      <c r="CD449" s="54">
        <f t="shared" si="278"/>
        <v>0</v>
      </c>
      <c r="CE449" s="54">
        <f t="shared" si="279"/>
        <v>0</v>
      </c>
      <c r="CF449" s="45"/>
      <c r="CG449" s="63"/>
    </row>
    <row r="450" spans="1:85" ht="31.5">
      <c r="A450" s="14">
        <v>31</v>
      </c>
      <c r="B450" s="27" t="s">
        <v>464</v>
      </c>
      <c r="C450" s="120" t="s">
        <v>796</v>
      </c>
      <c r="D450" s="2" t="s">
        <v>27</v>
      </c>
      <c r="E450" s="1" t="s">
        <v>62</v>
      </c>
      <c r="F450" s="4" t="s">
        <v>419</v>
      </c>
      <c r="G450" s="1" t="s">
        <v>422</v>
      </c>
      <c r="H450" s="31">
        <v>2</v>
      </c>
      <c r="I450" s="31">
        <v>2</v>
      </c>
      <c r="J450" s="29">
        <v>3</v>
      </c>
      <c r="K450" s="29">
        <f t="shared" si="272"/>
        <v>5</v>
      </c>
      <c r="L450" s="40" t="s">
        <v>30</v>
      </c>
      <c r="M450" s="42" t="s">
        <v>48</v>
      </c>
      <c r="N450" s="48" t="e">
        <f>IF(#REF!=0,"2018-19","2019-20")</f>
        <v>#REF!</v>
      </c>
      <c r="O450" s="29">
        <v>0</v>
      </c>
      <c r="P450" s="29">
        <v>0</v>
      </c>
      <c r="Q450" s="29">
        <f t="shared" si="255"/>
        <v>0</v>
      </c>
      <c r="R450" s="29">
        <f t="shared" si="280"/>
        <v>2</v>
      </c>
      <c r="S450" s="29">
        <f t="shared" si="280"/>
        <v>3</v>
      </c>
      <c r="T450" s="29">
        <f t="shared" si="271"/>
        <v>5</v>
      </c>
      <c r="U450" s="29">
        <v>3</v>
      </c>
      <c r="V450" s="29">
        <v>0</v>
      </c>
      <c r="W450" s="105">
        <v>0</v>
      </c>
      <c r="X450" s="54">
        <f t="shared" si="245"/>
        <v>0</v>
      </c>
      <c r="Y450" s="29">
        <v>0</v>
      </c>
      <c r="Z450" s="105">
        <v>0</v>
      </c>
      <c r="AA450" s="54">
        <f t="shared" si="246"/>
        <v>0</v>
      </c>
      <c r="AB450" s="54">
        <v>0</v>
      </c>
      <c r="AC450" s="54">
        <v>1.8</v>
      </c>
      <c r="AD450" s="54">
        <v>0.2</v>
      </c>
      <c r="AE450" s="54">
        <v>0</v>
      </c>
      <c r="AF450" s="54">
        <v>0</v>
      </c>
      <c r="AG450" s="54"/>
      <c r="AH450" s="14">
        <v>0</v>
      </c>
      <c r="AI450" s="14">
        <v>0</v>
      </c>
      <c r="AJ450" s="54">
        <f t="shared" si="256"/>
        <v>0</v>
      </c>
      <c r="AK450" s="54">
        <f t="shared" si="273"/>
        <v>1.8</v>
      </c>
      <c r="AL450" s="54">
        <f t="shared" si="274"/>
        <v>0.2</v>
      </c>
      <c r="AM450" s="54">
        <f t="shared" si="275"/>
        <v>2</v>
      </c>
      <c r="AN450" s="54"/>
      <c r="AO450" s="54"/>
      <c r="AP450" s="54">
        <f t="shared" si="276"/>
        <v>0</v>
      </c>
      <c r="AQ450" s="54"/>
      <c r="AR450" s="54"/>
      <c r="AS450" s="54"/>
      <c r="AT450" s="54"/>
      <c r="AU450" s="101"/>
      <c r="AV450" s="101"/>
      <c r="AW450" s="54"/>
      <c r="AX450" s="54"/>
      <c r="AY450" s="54">
        <f t="shared" si="248"/>
        <v>0</v>
      </c>
      <c r="AZ450" s="54"/>
      <c r="BA450" s="54"/>
      <c r="BB450" s="54"/>
      <c r="BC450" s="54"/>
      <c r="BD450" s="54"/>
      <c r="BE450" s="106">
        <f t="shared" si="231"/>
        <v>0</v>
      </c>
      <c r="BF450" s="106">
        <f t="shared" si="232"/>
        <v>0</v>
      </c>
      <c r="BG450" s="106">
        <f t="shared" si="233"/>
        <v>0</v>
      </c>
      <c r="BH450" s="106">
        <f t="shared" si="234"/>
        <v>0</v>
      </c>
      <c r="BI450" s="106">
        <f t="shared" si="235"/>
        <v>0</v>
      </c>
      <c r="BJ450" s="106">
        <f t="shared" si="236"/>
        <v>1.8</v>
      </c>
      <c r="BK450" s="106">
        <f t="shared" si="237"/>
        <v>0.2</v>
      </c>
      <c r="BL450" s="106">
        <f t="shared" si="238"/>
        <v>2</v>
      </c>
      <c r="BM450" s="106">
        <f t="shared" si="239"/>
        <v>0</v>
      </c>
      <c r="BN450" s="106">
        <f t="shared" si="239"/>
        <v>0</v>
      </c>
      <c r="BO450" s="106">
        <f t="shared" si="240"/>
        <v>0</v>
      </c>
      <c r="BP450" s="106">
        <f t="shared" si="241"/>
        <v>1.8</v>
      </c>
      <c r="BQ450" s="106">
        <f t="shared" si="242"/>
        <v>0.2</v>
      </c>
      <c r="BR450" s="106">
        <f t="shared" si="243"/>
        <v>2</v>
      </c>
      <c r="BS450" s="54">
        <v>0</v>
      </c>
      <c r="BT450" s="54">
        <v>0</v>
      </c>
      <c r="BU450" s="54">
        <v>0</v>
      </c>
      <c r="BV450" s="54">
        <f t="shared" si="281"/>
        <v>0</v>
      </c>
      <c r="BW450" s="54">
        <v>0</v>
      </c>
      <c r="BX450" s="54">
        <v>0</v>
      </c>
      <c r="BY450" s="54">
        <v>0</v>
      </c>
      <c r="BZ450" s="54">
        <v>0</v>
      </c>
      <c r="CA450" s="54">
        <v>0</v>
      </c>
      <c r="CB450" s="54"/>
      <c r="CC450" s="54">
        <f t="shared" si="277"/>
        <v>0</v>
      </c>
      <c r="CD450" s="54">
        <f t="shared" si="278"/>
        <v>0</v>
      </c>
      <c r="CE450" s="54">
        <f t="shared" si="279"/>
        <v>0</v>
      </c>
      <c r="CF450" s="45"/>
      <c r="CG450" s="63"/>
    </row>
    <row r="451" spans="1:85" ht="31.5">
      <c r="A451" s="14">
        <v>32</v>
      </c>
      <c r="B451" s="27" t="s">
        <v>465</v>
      </c>
      <c r="C451" s="120" t="s">
        <v>796</v>
      </c>
      <c r="D451" s="2" t="s">
        <v>27</v>
      </c>
      <c r="E451" s="1" t="s">
        <v>62</v>
      </c>
      <c r="F451" s="4" t="s">
        <v>419</v>
      </c>
      <c r="G451" s="1" t="s">
        <v>460</v>
      </c>
      <c r="H451" s="31">
        <v>1</v>
      </c>
      <c r="I451" s="31">
        <v>2</v>
      </c>
      <c r="J451" s="29">
        <v>3</v>
      </c>
      <c r="K451" s="29">
        <f t="shared" si="272"/>
        <v>5</v>
      </c>
      <c r="L451" s="40" t="s">
        <v>30</v>
      </c>
      <c r="M451" s="42" t="s">
        <v>48</v>
      </c>
      <c r="N451" s="48" t="e">
        <f>IF(#REF!=0,"2018-19","2019-20")</f>
        <v>#REF!</v>
      </c>
      <c r="O451" s="29">
        <v>0</v>
      </c>
      <c r="P451" s="29">
        <v>0</v>
      </c>
      <c r="Q451" s="29">
        <f t="shared" si="255"/>
        <v>0</v>
      </c>
      <c r="R451" s="29">
        <f t="shared" si="280"/>
        <v>2</v>
      </c>
      <c r="S451" s="29">
        <f t="shared" si="280"/>
        <v>3</v>
      </c>
      <c r="T451" s="29">
        <f t="shared" si="271"/>
        <v>5</v>
      </c>
      <c r="U451" s="29">
        <v>3</v>
      </c>
      <c r="V451" s="29">
        <v>0</v>
      </c>
      <c r="W451" s="105">
        <v>0</v>
      </c>
      <c r="X451" s="54">
        <f t="shared" si="245"/>
        <v>0</v>
      </c>
      <c r="Y451" s="29">
        <v>0</v>
      </c>
      <c r="Z451" s="105">
        <v>0</v>
      </c>
      <c r="AA451" s="54">
        <f t="shared" si="246"/>
        <v>0</v>
      </c>
      <c r="AB451" s="54">
        <v>0</v>
      </c>
      <c r="AC451" s="54">
        <v>1.8</v>
      </c>
      <c r="AD451" s="54">
        <v>0.2</v>
      </c>
      <c r="AE451" s="54">
        <v>0</v>
      </c>
      <c r="AF451" s="54">
        <v>0</v>
      </c>
      <c r="AG451" s="54"/>
      <c r="AH451" s="14">
        <v>0</v>
      </c>
      <c r="AI451" s="14">
        <v>0</v>
      </c>
      <c r="AJ451" s="54">
        <f t="shared" si="256"/>
        <v>0</v>
      </c>
      <c r="AK451" s="54">
        <f t="shared" si="273"/>
        <v>1.8</v>
      </c>
      <c r="AL451" s="54">
        <f t="shared" si="274"/>
        <v>0.2</v>
      </c>
      <c r="AM451" s="54">
        <f t="shared" si="275"/>
        <v>2</v>
      </c>
      <c r="AN451" s="54"/>
      <c r="AO451" s="54"/>
      <c r="AP451" s="54">
        <f t="shared" si="276"/>
        <v>0</v>
      </c>
      <c r="AQ451" s="54"/>
      <c r="AR451" s="54"/>
      <c r="AS451" s="54"/>
      <c r="AT451" s="54"/>
      <c r="AU451" s="101"/>
      <c r="AV451" s="101"/>
      <c r="AW451" s="54"/>
      <c r="AX451" s="54"/>
      <c r="AY451" s="54">
        <f t="shared" si="248"/>
        <v>0</v>
      </c>
      <c r="AZ451" s="54"/>
      <c r="BA451" s="54"/>
      <c r="BB451" s="54"/>
      <c r="BC451" s="54"/>
      <c r="BD451" s="54"/>
      <c r="BE451" s="106">
        <f t="shared" si="231"/>
        <v>0</v>
      </c>
      <c r="BF451" s="106">
        <f t="shared" si="232"/>
        <v>0</v>
      </c>
      <c r="BG451" s="106">
        <f t="shared" si="233"/>
        <v>0</v>
      </c>
      <c r="BH451" s="106">
        <f t="shared" si="234"/>
        <v>0</v>
      </c>
      <c r="BI451" s="106">
        <f t="shared" si="235"/>
        <v>0</v>
      </c>
      <c r="BJ451" s="106">
        <f t="shared" si="236"/>
        <v>1.8</v>
      </c>
      <c r="BK451" s="106">
        <f t="shared" si="237"/>
        <v>0.2</v>
      </c>
      <c r="BL451" s="106">
        <f t="shared" si="238"/>
        <v>2</v>
      </c>
      <c r="BM451" s="106">
        <f t="shared" si="239"/>
        <v>0</v>
      </c>
      <c r="BN451" s="106">
        <f t="shared" si="239"/>
        <v>0</v>
      </c>
      <c r="BO451" s="106">
        <f t="shared" si="240"/>
        <v>0</v>
      </c>
      <c r="BP451" s="106">
        <f t="shared" si="241"/>
        <v>1.8</v>
      </c>
      <c r="BQ451" s="106">
        <f t="shared" si="242"/>
        <v>0.2</v>
      </c>
      <c r="BR451" s="106">
        <f t="shared" si="243"/>
        <v>2</v>
      </c>
      <c r="BS451" s="54">
        <v>0</v>
      </c>
      <c r="BT451" s="54">
        <v>0</v>
      </c>
      <c r="BU451" s="54">
        <v>0</v>
      </c>
      <c r="BV451" s="54">
        <f t="shared" si="281"/>
        <v>0</v>
      </c>
      <c r="BW451" s="54">
        <v>0</v>
      </c>
      <c r="BX451" s="54">
        <v>0</v>
      </c>
      <c r="BY451" s="54">
        <v>0</v>
      </c>
      <c r="BZ451" s="54">
        <v>0</v>
      </c>
      <c r="CA451" s="54">
        <v>0</v>
      </c>
      <c r="CB451" s="54">
        <v>0</v>
      </c>
      <c r="CC451" s="54">
        <f t="shared" si="277"/>
        <v>0</v>
      </c>
      <c r="CD451" s="54">
        <f t="shared" si="278"/>
        <v>0</v>
      </c>
      <c r="CE451" s="54">
        <f t="shared" si="279"/>
        <v>0</v>
      </c>
      <c r="CF451" s="45"/>
      <c r="CG451" s="63"/>
    </row>
    <row r="452" spans="1:85" ht="31.5">
      <c r="A452" s="14">
        <v>33</v>
      </c>
      <c r="B452" s="27" t="s">
        <v>466</v>
      </c>
      <c r="C452" s="120" t="s">
        <v>796</v>
      </c>
      <c r="D452" s="2" t="s">
        <v>27</v>
      </c>
      <c r="E452" s="1" t="s">
        <v>62</v>
      </c>
      <c r="F452" s="4" t="s">
        <v>419</v>
      </c>
      <c r="G452" s="1" t="s">
        <v>449</v>
      </c>
      <c r="H452" s="31">
        <v>2</v>
      </c>
      <c r="I452" s="31">
        <v>7</v>
      </c>
      <c r="J452" s="29">
        <v>3</v>
      </c>
      <c r="K452" s="29">
        <f t="shared" si="272"/>
        <v>10</v>
      </c>
      <c r="L452" s="40" t="s">
        <v>30</v>
      </c>
      <c r="M452" s="42" t="s">
        <v>48</v>
      </c>
      <c r="N452" s="48" t="e">
        <f>IF(#REF!=0,"2018-19","2019-20")</f>
        <v>#REF!</v>
      </c>
      <c r="O452" s="29">
        <v>0</v>
      </c>
      <c r="P452" s="29">
        <v>0</v>
      </c>
      <c r="Q452" s="29">
        <f t="shared" si="255"/>
        <v>0</v>
      </c>
      <c r="R452" s="29">
        <f t="shared" si="280"/>
        <v>7</v>
      </c>
      <c r="S452" s="29">
        <f t="shared" si="280"/>
        <v>3</v>
      </c>
      <c r="T452" s="29">
        <f t="shared" si="271"/>
        <v>10</v>
      </c>
      <c r="U452" s="29">
        <v>3</v>
      </c>
      <c r="V452" s="29">
        <v>0</v>
      </c>
      <c r="W452" s="105">
        <v>0</v>
      </c>
      <c r="X452" s="54">
        <f t="shared" si="245"/>
        <v>0</v>
      </c>
      <c r="Y452" s="29">
        <v>0</v>
      </c>
      <c r="Z452" s="105">
        <v>0</v>
      </c>
      <c r="AA452" s="54">
        <f t="shared" si="246"/>
        <v>0</v>
      </c>
      <c r="AB452" s="54">
        <v>0</v>
      </c>
      <c r="AC452" s="54">
        <v>6.3</v>
      </c>
      <c r="AD452" s="54">
        <v>0.7</v>
      </c>
      <c r="AE452" s="54">
        <v>0</v>
      </c>
      <c r="AF452" s="54">
        <v>0</v>
      </c>
      <c r="AG452" s="54"/>
      <c r="AH452" s="14">
        <v>0</v>
      </c>
      <c r="AI452" s="14">
        <v>0</v>
      </c>
      <c r="AJ452" s="54">
        <f t="shared" si="256"/>
        <v>0</v>
      </c>
      <c r="AK452" s="54">
        <f t="shared" si="273"/>
        <v>6.3</v>
      </c>
      <c r="AL452" s="54">
        <f t="shared" si="274"/>
        <v>0.7</v>
      </c>
      <c r="AM452" s="54">
        <f t="shared" si="275"/>
        <v>7</v>
      </c>
      <c r="AN452" s="54"/>
      <c r="AO452" s="54"/>
      <c r="AP452" s="54">
        <f t="shared" si="276"/>
        <v>0</v>
      </c>
      <c r="AQ452" s="54"/>
      <c r="AR452" s="54"/>
      <c r="AS452" s="54"/>
      <c r="AT452" s="54"/>
      <c r="AU452" s="101"/>
      <c r="AV452" s="101"/>
      <c r="AW452" s="54"/>
      <c r="AX452" s="54"/>
      <c r="AY452" s="54">
        <f t="shared" si="248"/>
        <v>0</v>
      </c>
      <c r="AZ452" s="54"/>
      <c r="BA452" s="54"/>
      <c r="BB452" s="54"/>
      <c r="BC452" s="54"/>
      <c r="BD452" s="54"/>
      <c r="BE452" s="106">
        <f t="shared" si="231"/>
        <v>0</v>
      </c>
      <c r="BF452" s="106">
        <f t="shared" si="232"/>
        <v>0</v>
      </c>
      <c r="BG452" s="106">
        <f t="shared" si="233"/>
        <v>0</v>
      </c>
      <c r="BH452" s="106">
        <f t="shared" si="234"/>
        <v>0</v>
      </c>
      <c r="BI452" s="106">
        <f t="shared" si="235"/>
        <v>0</v>
      </c>
      <c r="BJ452" s="106">
        <f t="shared" si="236"/>
        <v>6.3</v>
      </c>
      <c r="BK452" s="106">
        <f t="shared" si="237"/>
        <v>0.7</v>
      </c>
      <c r="BL452" s="106">
        <f t="shared" si="238"/>
        <v>7</v>
      </c>
      <c r="BM452" s="106">
        <f t="shared" si="239"/>
        <v>0</v>
      </c>
      <c r="BN452" s="106">
        <f t="shared" si="239"/>
        <v>0</v>
      </c>
      <c r="BO452" s="106">
        <f t="shared" si="240"/>
        <v>0</v>
      </c>
      <c r="BP452" s="106">
        <f t="shared" si="241"/>
        <v>6.3</v>
      </c>
      <c r="BQ452" s="106">
        <f t="shared" si="242"/>
        <v>0.7</v>
      </c>
      <c r="BR452" s="106">
        <f t="shared" si="243"/>
        <v>7</v>
      </c>
      <c r="BS452" s="54">
        <v>0</v>
      </c>
      <c r="BT452" s="54">
        <v>0</v>
      </c>
      <c r="BU452" s="54">
        <v>0</v>
      </c>
      <c r="BV452" s="54">
        <f t="shared" si="281"/>
        <v>0</v>
      </c>
      <c r="BW452" s="54">
        <v>0</v>
      </c>
      <c r="BX452" s="54">
        <v>6.3</v>
      </c>
      <c r="BY452" s="54">
        <v>0.7</v>
      </c>
      <c r="BZ452" s="54">
        <v>0</v>
      </c>
      <c r="CA452" s="54">
        <v>0</v>
      </c>
      <c r="CB452" s="54">
        <v>0</v>
      </c>
      <c r="CC452" s="54">
        <f t="shared" si="277"/>
        <v>6.3</v>
      </c>
      <c r="CD452" s="54">
        <f t="shared" si="278"/>
        <v>0.7</v>
      </c>
      <c r="CE452" s="54">
        <f t="shared" si="279"/>
        <v>7</v>
      </c>
      <c r="CF452" s="45"/>
      <c r="CG452" s="63"/>
    </row>
    <row r="453" spans="1:85" ht="31.5">
      <c r="A453" s="14">
        <v>34</v>
      </c>
      <c r="B453" s="27" t="s">
        <v>467</v>
      </c>
      <c r="C453" s="120" t="s">
        <v>796</v>
      </c>
      <c r="D453" s="2" t="s">
        <v>27</v>
      </c>
      <c r="E453" s="1" t="s">
        <v>62</v>
      </c>
      <c r="F453" s="4" t="s">
        <v>419</v>
      </c>
      <c r="G453" s="1" t="s">
        <v>419</v>
      </c>
      <c r="H453" s="31">
        <v>2</v>
      </c>
      <c r="I453" s="31">
        <v>1.5</v>
      </c>
      <c r="J453" s="29">
        <v>4.5</v>
      </c>
      <c r="K453" s="29">
        <f t="shared" si="272"/>
        <v>6</v>
      </c>
      <c r="L453" s="42" t="s">
        <v>57</v>
      </c>
      <c r="M453" s="42" t="s">
        <v>58</v>
      </c>
      <c r="N453" s="48" t="e">
        <f>IF(#REF!=0,"2018-19","2019-20")</f>
        <v>#REF!</v>
      </c>
      <c r="O453" s="29">
        <v>0</v>
      </c>
      <c r="P453" s="29">
        <v>0</v>
      </c>
      <c r="Q453" s="29">
        <f t="shared" si="255"/>
        <v>0</v>
      </c>
      <c r="R453" s="29">
        <f t="shared" si="280"/>
        <v>1.5</v>
      </c>
      <c r="S453" s="29">
        <f t="shared" si="280"/>
        <v>4.5</v>
      </c>
      <c r="T453" s="29">
        <f t="shared" si="271"/>
        <v>6</v>
      </c>
      <c r="U453" s="29">
        <v>4.5</v>
      </c>
      <c r="V453" s="29">
        <v>1.35</v>
      </c>
      <c r="W453" s="105">
        <v>0.15000000000000002</v>
      </c>
      <c r="X453" s="54">
        <f t="shared" si="245"/>
        <v>1.5</v>
      </c>
      <c r="Y453" s="29">
        <v>1.35</v>
      </c>
      <c r="Z453" s="105">
        <v>0.15000000000000002</v>
      </c>
      <c r="AA453" s="54">
        <f t="shared" si="246"/>
        <v>1.5</v>
      </c>
      <c r="AB453" s="54">
        <v>0</v>
      </c>
      <c r="AC453" s="54">
        <v>0</v>
      </c>
      <c r="AD453" s="54">
        <v>0</v>
      </c>
      <c r="AE453" s="54">
        <v>0</v>
      </c>
      <c r="AF453" s="54">
        <v>0</v>
      </c>
      <c r="AG453" s="54"/>
      <c r="AH453" s="14">
        <v>0</v>
      </c>
      <c r="AI453" s="14">
        <v>0</v>
      </c>
      <c r="AJ453" s="54">
        <f t="shared" si="256"/>
        <v>0</v>
      </c>
      <c r="AK453" s="54">
        <f t="shared" si="273"/>
        <v>1.35</v>
      </c>
      <c r="AL453" s="54">
        <f t="shared" si="274"/>
        <v>0.15000000000000002</v>
      </c>
      <c r="AM453" s="54">
        <f t="shared" si="275"/>
        <v>1.5</v>
      </c>
      <c r="AN453" s="54"/>
      <c r="AO453" s="54"/>
      <c r="AP453" s="54">
        <f t="shared" si="276"/>
        <v>0</v>
      </c>
      <c r="AQ453" s="54"/>
      <c r="AR453" s="54"/>
      <c r="AS453" s="54"/>
      <c r="AT453" s="54"/>
      <c r="AU453" s="101"/>
      <c r="AV453" s="101"/>
      <c r="AW453" s="54"/>
      <c r="AX453" s="54"/>
      <c r="AY453" s="54">
        <f t="shared" si="248"/>
        <v>0</v>
      </c>
      <c r="AZ453" s="54"/>
      <c r="BA453" s="54"/>
      <c r="BB453" s="54"/>
      <c r="BC453" s="54"/>
      <c r="BD453" s="54"/>
      <c r="BE453" s="106">
        <f t="shared" si="231"/>
        <v>1.35</v>
      </c>
      <c r="BF453" s="106">
        <f t="shared" si="232"/>
        <v>0.15000000000000002</v>
      </c>
      <c r="BG453" s="106">
        <f t="shared" si="233"/>
        <v>1.5</v>
      </c>
      <c r="BH453" s="106">
        <f t="shared" si="234"/>
        <v>0</v>
      </c>
      <c r="BI453" s="106">
        <f t="shared" si="235"/>
        <v>0</v>
      </c>
      <c r="BJ453" s="106">
        <f t="shared" si="236"/>
        <v>0</v>
      </c>
      <c r="BK453" s="106">
        <f t="shared" si="237"/>
        <v>0</v>
      </c>
      <c r="BL453" s="106">
        <f t="shared" si="238"/>
        <v>0</v>
      </c>
      <c r="BM453" s="106">
        <f t="shared" si="239"/>
        <v>0</v>
      </c>
      <c r="BN453" s="106">
        <f t="shared" si="239"/>
        <v>0</v>
      </c>
      <c r="BO453" s="106">
        <f t="shared" si="240"/>
        <v>0</v>
      </c>
      <c r="BP453" s="106">
        <f t="shared" si="241"/>
        <v>1.35</v>
      </c>
      <c r="BQ453" s="106">
        <f t="shared" si="242"/>
        <v>0.15000000000000002</v>
      </c>
      <c r="BR453" s="106">
        <f t="shared" si="243"/>
        <v>1.5</v>
      </c>
      <c r="BS453" s="54">
        <v>0</v>
      </c>
      <c r="BT453" s="54">
        <v>0</v>
      </c>
      <c r="BU453" s="54">
        <v>0</v>
      </c>
      <c r="BV453" s="54">
        <f t="shared" si="281"/>
        <v>0</v>
      </c>
      <c r="BW453" s="54">
        <v>0</v>
      </c>
      <c r="BX453" s="54">
        <v>0</v>
      </c>
      <c r="BY453" s="54">
        <v>0</v>
      </c>
      <c r="BZ453" s="54">
        <v>0</v>
      </c>
      <c r="CA453" s="54">
        <v>0</v>
      </c>
      <c r="CB453" s="54">
        <v>0</v>
      </c>
      <c r="CC453" s="54">
        <f t="shared" si="277"/>
        <v>0</v>
      </c>
      <c r="CD453" s="54">
        <f t="shared" si="278"/>
        <v>0</v>
      </c>
      <c r="CE453" s="54">
        <f t="shared" si="279"/>
        <v>0</v>
      </c>
      <c r="CF453" s="45"/>
      <c r="CG453" s="63"/>
    </row>
    <row r="454" spans="1:85" ht="39.75" customHeight="1">
      <c r="A454" s="14">
        <v>35</v>
      </c>
      <c r="B454" s="27" t="s">
        <v>468</v>
      </c>
      <c r="C454" s="120" t="s">
        <v>796</v>
      </c>
      <c r="D454" s="2" t="s">
        <v>27</v>
      </c>
      <c r="E454" s="1" t="s">
        <v>62</v>
      </c>
      <c r="F454" s="4" t="s">
        <v>419</v>
      </c>
      <c r="G454" s="1" t="s">
        <v>447</v>
      </c>
      <c r="H454" s="31">
        <v>2</v>
      </c>
      <c r="I454" s="31">
        <v>1</v>
      </c>
      <c r="J454" s="29">
        <v>4</v>
      </c>
      <c r="K454" s="29">
        <f t="shared" si="272"/>
        <v>5</v>
      </c>
      <c r="L454" s="42" t="s">
        <v>57</v>
      </c>
      <c r="M454" s="42" t="s">
        <v>58</v>
      </c>
      <c r="N454" s="48" t="e">
        <f>IF(#REF!=0,"2018-19","2019-20")</f>
        <v>#REF!</v>
      </c>
      <c r="O454" s="29">
        <v>0</v>
      </c>
      <c r="P454" s="29">
        <v>0</v>
      </c>
      <c r="Q454" s="29">
        <f t="shared" si="255"/>
        <v>0</v>
      </c>
      <c r="R454" s="29">
        <f t="shared" si="280"/>
        <v>1</v>
      </c>
      <c r="S454" s="29">
        <f t="shared" si="280"/>
        <v>4</v>
      </c>
      <c r="T454" s="29">
        <f t="shared" si="271"/>
        <v>5</v>
      </c>
      <c r="U454" s="29">
        <v>4</v>
      </c>
      <c r="V454" s="29">
        <v>0.9</v>
      </c>
      <c r="W454" s="105">
        <v>0.1</v>
      </c>
      <c r="X454" s="54">
        <f t="shared" si="245"/>
        <v>1</v>
      </c>
      <c r="Y454" s="29">
        <v>0.9</v>
      </c>
      <c r="Z454" s="105">
        <v>0.1</v>
      </c>
      <c r="AA454" s="54">
        <f t="shared" si="246"/>
        <v>1</v>
      </c>
      <c r="AB454" s="54">
        <v>0</v>
      </c>
      <c r="AC454" s="54">
        <v>0</v>
      </c>
      <c r="AD454" s="54">
        <v>0</v>
      </c>
      <c r="AE454" s="54">
        <v>0</v>
      </c>
      <c r="AF454" s="54">
        <v>0</v>
      </c>
      <c r="AG454" s="54"/>
      <c r="AH454" s="14">
        <v>0</v>
      </c>
      <c r="AI454" s="14">
        <v>0</v>
      </c>
      <c r="AJ454" s="54">
        <f t="shared" si="256"/>
        <v>0</v>
      </c>
      <c r="AK454" s="54">
        <f t="shared" si="273"/>
        <v>0.9</v>
      </c>
      <c r="AL454" s="54">
        <f t="shared" si="274"/>
        <v>0.1</v>
      </c>
      <c r="AM454" s="54">
        <f t="shared" si="275"/>
        <v>1</v>
      </c>
      <c r="AN454" s="54"/>
      <c r="AO454" s="54"/>
      <c r="AP454" s="54">
        <f t="shared" si="276"/>
        <v>0</v>
      </c>
      <c r="AQ454" s="54"/>
      <c r="AR454" s="54"/>
      <c r="AS454" s="54"/>
      <c r="AT454" s="54"/>
      <c r="AU454" s="101"/>
      <c r="AV454" s="101"/>
      <c r="AW454" s="54"/>
      <c r="AX454" s="54"/>
      <c r="AY454" s="54">
        <f t="shared" si="248"/>
        <v>0</v>
      </c>
      <c r="AZ454" s="54"/>
      <c r="BA454" s="54"/>
      <c r="BB454" s="54"/>
      <c r="BC454" s="54"/>
      <c r="BD454" s="54"/>
      <c r="BE454" s="106">
        <f t="shared" si="231"/>
        <v>0.9</v>
      </c>
      <c r="BF454" s="106">
        <f t="shared" si="232"/>
        <v>0.1</v>
      </c>
      <c r="BG454" s="106">
        <f t="shared" si="233"/>
        <v>1</v>
      </c>
      <c r="BH454" s="106">
        <f t="shared" si="234"/>
        <v>0</v>
      </c>
      <c r="BI454" s="106">
        <f t="shared" si="235"/>
        <v>0</v>
      </c>
      <c r="BJ454" s="106">
        <f t="shared" si="236"/>
        <v>0</v>
      </c>
      <c r="BK454" s="106">
        <f t="shared" si="237"/>
        <v>0</v>
      </c>
      <c r="BL454" s="106">
        <f t="shared" si="238"/>
        <v>0</v>
      </c>
      <c r="BM454" s="106">
        <f t="shared" si="239"/>
        <v>0</v>
      </c>
      <c r="BN454" s="106">
        <f t="shared" si="239"/>
        <v>0</v>
      </c>
      <c r="BO454" s="106">
        <f t="shared" si="240"/>
        <v>0</v>
      </c>
      <c r="BP454" s="106">
        <f t="shared" si="241"/>
        <v>0.9</v>
      </c>
      <c r="BQ454" s="106">
        <f t="shared" si="242"/>
        <v>0.1</v>
      </c>
      <c r="BR454" s="106">
        <f t="shared" si="243"/>
        <v>1</v>
      </c>
      <c r="BS454" s="54">
        <v>0</v>
      </c>
      <c r="BT454" s="54">
        <v>0</v>
      </c>
      <c r="BU454" s="54">
        <v>0</v>
      </c>
      <c r="BV454" s="54">
        <f t="shared" si="281"/>
        <v>0</v>
      </c>
      <c r="BW454" s="54">
        <v>0</v>
      </c>
      <c r="BX454" s="54">
        <v>0</v>
      </c>
      <c r="BY454" s="54">
        <v>0</v>
      </c>
      <c r="BZ454" s="54">
        <v>0</v>
      </c>
      <c r="CA454" s="54">
        <v>0</v>
      </c>
      <c r="CB454" s="54">
        <v>0</v>
      </c>
      <c r="CC454" s="54">
        <f t="shared" si="277"/>
        <v>0</v>
      </c>
      <c r="CD454" s="54">
        <f t="shared" si="278"/>
        <v>0</v>
      </c>
      <c r="CE454" s="54">
        <f t="shared" si="279"/>
        <v>0</v>
      </c>
      <c r="CF454" s="45"/>
      <c r="CG454" s="63"/>
    </row>
    <row r="455" spans="1:85" ht="47.25">
      <c r="A455" s="14">
        <v>36</v>
      </c>
      <c r="B455" s="27" t="s">
        <v>469</v>
      </c>
      <c r="C455" s="120" t="s">
        <v>796</v>
      </c>
      <c r="D455" s="2" t="s">
        <v>27</v>
      </c>
      <c r="E455" s="1" t="s">
        <v>62</v>
      </c>
      <c r="F455" s="4" t="s">
        <v>419</v>
      </c>
      <c r="G455" s="1" t="s">
        <v>438</v>
      </c>
      <c r="H455" s="31">
        <v>1.5</v>
      </c>
      <c r="I455" s="31">
        <v>2.5</v>
      </c>
      <c r="J455" s="29">
        <v>3.5</v>
      </c>
      <c r="K455" s="29">
        <f t="shared" si="272"/>
        <v>6</v>
      </c>
      <c r="L455" s="42" t="s">
        <v>57</v>
      </c>
      <c r="M455" s="42" t="s">
        <v>58</v>
      </c>
      <c r="N455" s="48" t="e">
        <f>IF(#REF!=0,"2018-19","2019-20")</f>
        <v>#REF!</v>
      </c>
      <c r="O455" s="29">
        <v>0</v>
      </c>
      <c r="P455" s="29">
        <v>0</v>
      </c>
      <c r="Q455" s="29">
        <f t="shared" si="255"/>
        <v>0</v>
      </c>
      <c r="R455" s="29">
        <f t="shared" si="280"/>
        <v>2.5</v>
      </c>
      <c r="S455" s="29">
        <f t="shared" si="280"/>
        <v>3.5</v>
      </c>
      <c r="T455" s="29">
        <f t="shared" si="271"/>
        <v>6</v>
      </c>
      <c r="U455" s="29">
        <v>3.5</v>
      </c>
      <c r="V455" s="29">
        <v>1.8</v>
      </c>
      <c r="W455" s="105">
        <v>0.2</v>
      </c>
      <c r="X455" s="54">
        <f t="shared" si="245"/>
        <v>2</v>
      </c>
      <c r="Y455" s="29">
        <v>1.8</v>
      </c>
      <c r="Z455" s="105">
        <v>0.2</v>
      </c>
      <c r="AA455" s="54">
        <f t="shared" si="246"/>
        <v>2</v>
      </c>
      <c r="AB455" s="54">
        <v>0</v>
      </c>
      <c r="AC455" s="54">
        <v>0</v>
      </c>
      <c r="AD455" s="54">
        <v>0</v>
      </c>
      <c r="AE455" s="54">
        <v>0</v>
      </c>
      <c r="AF455" s="54">
        <v>0</v>
      </c>
      <c r="AG455" s="54"/>
      <c r="AH455" s="14">
        <v>0</v>
      </c>
      <c r="AI455" s="14">
        <v>0</v>
      </c>
      <c r="AJ455" s="54">
        <f t="shared" si="256"/>
        <v>0</v>
      </c>
      <c r="AK455" s="54">
        <f t="shared" si="273"/>
        <v>1.8</v>
      </c>
      <c r="AL455" s="54">
        <f t="shared" si="274"/>
        <v>0.2</v>
      </c>
      <c r="AM455" s="54">
        <f t="shared" si="275"/>
        <v>2</v>
      </c>
      <c r="AN455" s="54"/>
      <c r="AO455" s="54"/>
      <c r="AP455" s="54">
        <f t="shared" si="276"/>
        <v>0</v>
      </c>
      <c r="AQ455" s="54"/>
      <c r="AR455" s="54"/>
      <c r="AS455" s="54"/>
      <c r="AT455" s="54"/>
      <c r="AU455" s="101"/>
      <c r="AV455" s="101"/>
      <c r="AW455" s="54"/>
      <c r="AX455" s="54"/>
      <c r="AY455" s="54">
        <f t="shared" si="248"/>
        <v>0</v>
      </c>
      <c r="AZ455" s="54"/>
      <c r="BA455" s="54"/>
      <c r="BB455" s="54"/>
      <c r="BC455" s="54"/>
      <c r="BD455" s="54"/>
      <c r="BE455" s="106">
        <f t="shared" si="231"/>
        <v>1.8</v>
      </c>
      <c r="BF455" s="106">
        <f t="shared" si="232"/>
        <v>0.2</v>
      </c>
      <c r="BG455" s="106">
        <f t="shared" si="233"/>
        <v>2</v>
      </c>
      <c r="BH455" s="106">
        <f t="shared" si="234"/>
        <v>0</v>
      </c>
      <c r="BI455" s="106">
        <f t="shared" si="235"/>
        <v>0</v>
      </c>
      <c r="BJ455" s="106">
        <f t="shared" si="236"/>
        <v>0</v>
      </c>
      <c r="BK455" s="106">
        <f t="shared" si="237"/>
        <v>0</v>
      </c>
      <c r="BL455" s="106">
        <f t="shared" si="238"/>
        <v>0</v>
      </c>
      <c r="BM455" s="106">
        <f t="shared" si="239"/>
        <v>0</v>
      </c>
      <c r="BN455" s="106">
        <f t="shared" si="239"/>
        <v>0</v>
      </c>
      <c r="BO455" s="106">
        <f t="shared" si="240"/>
        <v>0</v>
      </c>
      <c r="BP455" s="106">
        <f t="shared" si="241"/>
        <v>1.8</v>
      </c>
      <c r="BQ455" s="106">
        <f t="shared" si="242"/>
        <v>0.2</v>
      </c>
      <c r="BR455" s="106">
        <f t="shared" si="243"/>
        <v>2</v>
      </c>
      <c r="BS455" s="54">
        <v>0</v>
      </c>
      <c r="BT455" s="54">
        <v>0</v>
      </c>
      <c r="BU455" s="54">
        <v>0</v>
      </c>
      <c r="BV455" s="54">
        <f t="shared" si="281"/>
        <v>0</v>
      </c>
      <c r="BW455" s="54">
        <v>0</v>
      </c>
      <c r="BX455" s="54">
        <v>0</v>
      </c>
      <c r="BY455" s="54">
        <v>0</v>
      </c>
      <c r="BZ455" s="54">
        <v>0</v>
      </c>
      <c r="CA455" s="54">
        <v>0</v>
      </c>
      <c r="CB455" s="54">
        <v>0</v>
      </c>
      <c r="CC455" s="54">
        <f t="shared" si="277"/>
        <v>0</v>
      </c>
      <c r="CD455" s="54">
        <f t="shared" si="278"/>
        <v>0</v>
      </c>
      <c r="CE455" s="54">
        <f t="shared" si="279"/>
        <v>0</v>
      </c>
      <c r="CF455" s="45"/>
      <c r="CG455" s="63"/>
    </row>
    <row r="456" spans="1:85" ht="47.25">
      <c r="A456" s="14">
        <v>37</v>
      </c>
      <c r="B456" s="27" t="s">
        <v>470</v>
      </c>
      <c r="C456" s="120" t="s">
        <v>796</v>
      </c>
      <c r="D456" s="2" t="s">
        <v>27</v>
      </c>
      <c r="E456" s="1" t="s">
        <v>62</v>
      </c>
      <c r="F456" s="4" t="s">
        <v>419</v>
      </c>
      <c r="G456" s="1" t="s">
        <v>471</v>
      </c>
      <c r="H456" s="31">
        <v>1.5</v>
      </c>
      <c r="I456" s="31">
        <v>1</v>
      </c>
      <c r="J456" s="29">
        <v>4</v>
      </c>
      <c r="K456" s="29">
        <f t="shared" si="272"/>
        <v>5</v>
      </c>
      <c r="L456" s="42" t="s">
        <v>57</v>
      </c>
      <c r="M456" s="42" t="s">
        <v>58</v>
      </c>
      <c r="N456" s="48" t="e">
        <f>IF(#REF!=0,"2018-19","2019-20")</f>
        <v>#REF!</v>
      </c>
      <c r="O456" s="29">
        <v>0</v>
      </c>
      <c r="P456" s="29">
        <v>0</v>
      </c>
      <c r="Q456" s="29">
        <f t="shared" si="255"/>
        <v>0</v>
      </c>
      <c r="R456" s="29">
        <f t="shared" si="280"/>
        <v>1</v>
      </c>
      <c r="S456" s="29">
        <f t="shared" si="280"/>
        <v>4</v>
      </c>
      <c r="T456" s="29">
        <f t="shared" si="271"/>
        <v>5</v>
      </c>
      <c r="U456" s="29">
        <v>4</v>
      </c>
      <c r="V456" s="29">
        <v>0.9</v>
      </c>
      <c r="W456" s="105">
        <v>0.1</v>
      </c>
      <c r="X456" s="54">
        <f t="shared" si="245"/>
        <v>1</v>
      </c>
      <c r="Y456" s="29">
        <v>0.9</v>
      </c>
      <c r="Z456" s="105">
        <v>0.1</v>
      </c>
      <c r="AA456" s="54">
        <f t="shared" si="246"/>
        <v>1</v>
      </c>
      <c r="AB456" s="54">
        <v>0</v>
      </c>
      <c r="AC456" s="54">
        <v>0</v>
      </c>
      <c r="AD456" s="54">
        <v>0</v>
      </c>
      <c r="AE456" s="54">
        <v>0</v>
      </c>
      <c r="AF456" s="54">
        <v>0</v>
      </c>
      <c r="AG456" s="54"/>
      <c r="AH456" s="14">
        <v>0</v>
      </c>
      <c r="AI456" s="14">
        <v>0</v>
      </c>
      <c r="AJ456" s="54">
        <f t="shared" si="256"/>
        <v>0</v>
      </c>
      <c r="AK456" s="54">
        <f t="shared" si="273"/>
        <v>0.9</v>
      </c>
      <c r="AL456" s="54">
        <f t="shared" si="274"/>
        <v>0.1</v>
      </c>
      <c r="AM456" s="54">
        <f t="shared" si="275"/>
        <v>1</v>
      </c>
      <c r="AN456" s="54"/>
      <c r="AO456" s="54"/>
      <c r="AP456" s="54">
        <f t="shared" si="276"/>
        <v>0</v>
      </c>
      <c r="AQ456" s="54"/>
      <c r="AR456" s="54"/>
      <c r="AS456" s="54"/>
      <c r="AT456" s="54"/>
      <c r="AU456" s="101"/>
      <c r="AV456" s="101"/>
      <c r="AW456" s="54"/>
      <c r="AX456" s="54"/>
      <c r="AY456" s="54">
        <f t="shared" si="248"/>
        <v>0</v>
      </c>
      <c r="AZ456" s="54"/>
      <c r="BA456" s="54"/>
      <c r="BB456" s="54"/>
      <c r="BC456" s="54"/>
      <c r="BD456" s="54"/>
      <c r="BE456" s="106">
        <f t="shared" si="231"/>
        <v>0.9</v>
      </c>
      <c r="BF456" s="106">
        <f t="shared" si="232"/>
        <v>0.1</v>
      </c>
      <c r="BG456" s="106">
        <f t="shared" si="233"/>
        <v>1</v>
      </c>
      <c r="BH456" s="106">
        <f t="shared" si="234"/>
        <v>0</v>
      </c>
      <c r="BI456" s="106">
        <f t="shared" si="235"/>
        <v>0</v>
      </c>
      <c r="BJ456" s="106">
        <f t="shared" si="236"/>
        <v>0</v>
      </c>
      <c r="BK456" s="106">
        <f t="shared" si="237"/>
        <v>0</v>
      </c>
      <c r="BL456" s="106">
        <f t="shared" si="238"/>
        <v>0</v>
      </c>
      <c r="BM456" s="106">
        <f t="shared" si="239"/>
        <v>0</v>
      </c>
      <c r="BN456" s="106">
        <f t="shared" si="239"/>
        <v>0</v>
      </c>
      <c r="BO456" s="106">
        <f t="shared" si="240"/>
        <v>0</v>
      </c>
      <c r="BP456" s="106">
        <f t="shared" si="241"/>
        <v>0.9</v>
      </c>
      <c r="BQ456" s="106">
        <f t="shared" si="242"/>
        <v>0.1</v>
      </c>
      <c r="BR456" s="106">
        <f t="shared" si="243"/>
        <v>1</v>
      </c>
      <c r="BS456" s="54">
        <v>0</v>
      </c>
      <c r="BT456" s="54">
        <v>0</v>
      </c>
      <c r="BU456" s="54">
        <v>0</v>
      </c>
      <c r="BV456" s="54">
        <f t="shared" si="281"/>
        <v>0</v>
      </c>
      <c r="BW456" s="54">
        <v>0</v>
      </c>
      <c r="BX456" s="54">
        <v>0</v>
      </c>
      <c r="BY456" s="54">
        <v>0</v>
      </c>
      <c r="BZ456" s="54">
        <v>0</v>
      </c>
      <c r="CA456" s="54">
        <v>0</v>
      </c>
      <c r="CB456" s="54">
        <v>0</v>
      </c>
      <c r="CC456" s="54">
        <f t="shared" si="277"/>
        <v>0</v>
      </c>
      <c r="CD456" s="54">
        <f t="shared" si="278"/>
        <v>0</v>
      </c>
      <c r="CE456" s="54">
        <f t="shared" si="279"/>
        <v>0</v>
      </c>
      <c r="CF456" s="45"/>
      <c r="CG456" s="63"/>
    </row>
    <row r="457" spans="1:85" ht="31.5">
      <c r="A457" s="14">
        <v>38</v>
      </c>
      <c r="B457" s="27" t="s">
        <v>472</v>
      </c>
      <c r="C457" s="120" t="s">
        <v>796</v>
      </c>
      <c r="D457" s="2" t="s">
        <v>27</v>
      </c>
      <c r="E457" s="1" t="s">
        <v>62</v>
      </c>
      <c r="F457" s="4" t="s">
        <v>419</v>
      </c>
      <c r="G457" s="1" t="s">
        <v>419</v>
      </c>
      <c r="H457" s="31">
        <v>2</v>
      </c>
      <c r="I457" s="31">
        <v>2.5</v>
      </c>
      <c r="J457" s="29">
        <v>5.5</v>
      </c>
      <c r="K457" s="29">
        <f t="shared" si="272"/>
        <v>8</v>
      </c>
      <c r="L457" s="42" t="s">
        <v>57</v>
      </c>
      <c r="M457" s="42" t="s">
        <v>58</v>
      </c>
      <c r="N457" s="48" t="e">
        <f>IF(#REF!=0,"2018-19","2019-20")</f>
        <v>#REF!</v>
      </c>
      <c r="O457" s="29">
        <v>0</v>
      </c>
      <c r="P457" s="29">
        <v>0</v>
      </c>
      <c r="Q457" s="29">
        <f t="shared" si="255"/>
        <v>0</v>
      </c>
      <c r="R457" s="29">
        <f t="shared" si="280"/>
        <v>2.5</v>
      </c>
      <c r="S457" s="29">
        <f t="shared" si="280"/>
        <v>5.5</v>
      </c>
      <c r="T457" s="29">
        <f t="shared" si="271"/>
        <v>8</v>
      </c>
      <c r="U457" s="29">
        <v>5.5</v>
      </c>
      <c r="V457" s="29">
        <v>2.25</v>
      </c>
      <c r="W457" s="105">
        <v>0.25</v>
      </c>
      <c r="X457" s="54">
        <f t="shared" si="245"/>
        <v>2.5</v>
      </c>
      <c r="Y457" s="29">
        <v>2.25</v>
      </c>
      <c r="Z457" s="105">
        <v>0.25</v>
      </c>
      <c r="AA457" s="54">
        <f t="shared" si="246"/>
        <v>2.5</v>
      </c>
      <c r="AB457" s="54">
        <v>0</v>
      </c>
      <c r="AC457" s="54">
        <v>0</v>
      </c>
      <c r="AD457" s="54">
        <v>0</v>
      </c>
      <c r="AE457" s="54">
        <v>0</v>
      </c>
      <c r="AF457" s="54">
        <v>0</v>
      </c>
      <c r="AG457" s="54"/>
      <c r="AH457" s="14">
        <v>0</v>
      </c>
      <c r="AI457" s="14">
        <v>0</v>
      </c>
      <c r="AJ457" s="54">
        <f t="shared" si="256"/>
        <v>0</v>
      </c>
      <c r="AK457" s="54">
        <f t="shared" si="273"/>
        <v>2.25</v>
      </c>
      <c r="AL457" s="54">
        <f t="shared" si="274"/>
        <v>0.25</v>
      </c>
      <c r="AM457" s="54">
        <f t="shared" si="275"/>
        <v>2.5</v>
      </c>
      <c r="AN457" s="54"/>
      <c r="AO457" s="54"/>
      <c r="AP457" s="54">
        <f t="shared" si="276"/>
        <v>0</v>
      </c>
      <c r="AQ457" s="54"/>
      <c r="AR457" s="54"/>
      <c r="AS457" s="54"/>
      <c r="AT457" s="54"/>
      <c r="AU457" s="101"/>
      <c r="AV457" s="101"/>
      <c r="AW457" s="54"/>
      <c r="AX457" s="54"/>
      <c r="AY457" s="54">
        <f t="shared" si="248"/>
        <v>0</v>
      </c>
      <c r="AZ457" s="54"/>
      <c r="BA457" s="54"/>
      <c r="BB457" s="54"/>
      <c r="BC457" s="54"/>
      <c r="BD457" s="54"/>
      <c r="BE457" s="106">
        <f t="shared" ref="BE457:BE520" si="282">Y457+AI457-AN457+AW457</f>
        <v>2.25</v>
      </c>
      <c r="BF457" s="106">
        <f t="shared" ref="BF457:BF520" si="283">Z457-AO457+AX457</f>
        <v>0.25</v>
      </c>
      <c r="BG457" s="106">
        <f t="shared" ref="BG457:BG520" si="284">BE457+BF457</f>
        <v>2.5</v>
      </c>
      <c r="BH457" s="106">
        <f t="shared" ref="BH457:BH520" si="285">AG457</f>
        <v>0</v>
      </c>
      <c r="BI457" s="106">
        <f t="shared" ref="BI457:BI520" si="286">AB457-AQ457+AZ457</f>
        <v>0</v>
      </c>
      <c r="BJ457" s="106">
        <f t="shared" ref="BJ457:BJ520" si="287">AC457+AH457-AR457+BA457</f>
        <v>0</v>
      </c>
      <c r="BK457" s="106">
        <f t="shared" ref="BK457:BK520" si="288">AD457-AS457+BB457</f>
        <v>0</v>
      </c>
      <c r="BL457" s="106">
        <f t="shared" ref="BL457:BL520" si="289">BJ457+BK457</f>
        <v>0</v>
      </c>
      <c r="BM457" s="106">
        <f t="shared" ref="BM457:BN520" si="290">AE457-AT457+BC457</f>
        <v>0</v>
      </c>
      <c r="BN457" s="106">
        <f t="shared" si="290"/>
        <v>0</v>
      </c>
      <c r="BO457" s="106">
        <f t="shared" ref="BO457:BO520" si="291">BM457+BN457</f>
        <v>0</v>
      </c>
      <c r="BP457" s="106">
        <f t="shared" ref="BP457:BP520" si="292">BE457+BH457+BI457+BJ457+BM457</f>
        <v>2.25</v>
      </c>
      <c r="BQ457" s="106">
        <f t="shared" ref="BQ457:BQ520" si="293">BF457+BK457+BN457</f>
        <v>0.25</v>
      </c>
      <c r="BR457" s="106">
        <f t="shared" ref="BR457:BR520" si="294">BP457+BQ457</f>
        <v>2.5</v>
      </c>
      <c r="BS457" s="54">
        <v>0</v>
      </c>
      <c r="BT457" s="54">
        <v>0</v>
      </c>
      <c r="BU457" s="54">
        <v>0</v>
      </c>
      <c r="BV457" s="54">
        <f t="shared" si="281"/>
        <v>0</v>
      </c>
      <c r="BW457" s="54">
        <v>0</v>
      </c>
      <c r="BX457" s="54">
        <v>0</v>
      </c>
      <c r="BY457" s="54">
        <v>0</v>
      </c>
      <c r="BZ457" s="54">
        <v>0</v>
      </c>
      <c r="CA457" s="54">
        <v>0</v>
      </c>
      <c r="CB457" s="54">
        <v>0</v>
      </c>
      <c r="CC457" s="54">
        <f t="shared" si="277"/>
        <v>0</v>
      </c>
      <c r="CD457" s="54">
        <f t="shared" si="278"/>
        <v>0</v>
      </c>
      <c r="CE457" s="54">
        <f t="shared" si="279"/>
        <v>0</v>
      </c>
      <c r="CF457" s="45"/>
      <c r="CG457" s="63"/>
    </row>
    <row r="458" spans="1:85" ht="31.5">
      <c r="A458" s="14">
        <v>39</v>
      </c>
      <c r="B458" s="27" t="s">
        <v>473</v>
      </c>
      <c r="C458" s="120" t="s">
        <v>796</v>
      </c>
      <c r="D458" s="2" t="s">
        <v>27</v>
      </c>
      <c r="E458" s="1" t="s">
        <v>62</v>
      </c>
      <c r="F458" s="4" t="s">
        <v>419</v>
      </c>
      <c r="G458" s="1" t="s">
        <v>474</v>
      </c>
      <c r="H458" s="31">
        <v>2</v>
      </c>
      <c r="I458" s="31">
        <v>1</v>
      </c>
      <c r="J458" s="29">
        <v>4</v>
      </c>
      <c r="K458" s="29">
        <f t="shared" si="272"/>
        <v>5</v>
      </c>
      <c r="L458" s="42" t="s">
        <v>57</v>
      </c>
      <c r="M458" s="42" t="s">
        <v>58</v>
      </c>
      <c r="N458" s="48" t="e">
        <f>IF(#REF!=0,"2018-19","2019-20")</f>
        <v>#REF!</v>
      </c>
      <c r="O458" s="29">
        <v>0</v>
      </c>
      <c r="P458" s="29">
        <v>0</v>
      </c>
      <c r="Q458" s="29">
        <f t="shared" si="255"/>
        <v>0</v>
      </c>
      <c r="R458" s="29">
        <f t="shared" si="280"/>
        <v>1</v>
      </c>
      <c r="S458" s="29">
        <f t="shared" si="280"/>
        <v>4</v>
      </c>
      <c r="T458" s="29">
        <f t="shared" si="271"/>
        <v>5</v>
      </c>
      <c r="U458" s="29">
        <v>4</v>
      </c>
      <c r="V458" s="29">
        <v>0.9</v>
      </c>
      <c r="W458" s="105">
        <v>0.1</v>
      </c>
      <c r="X458" s="54">
        <f t="shared" si="245"/>
        <v>1</v>
      </c>
      <c r="Y458" s="29">
        <v>0.9</v>
      </c>
      <c r="Z458" s="105">
        <v>0.1</v>
      </c>
      <c r="AA458" s="54">
        <f t="shared" si="246"/>
        <v>1</v>
      </c>
      <c r="AB458" s="54">
        <v>0</v>
      </c>
      <c r="AC458" s="54">
        <v>0</v>
      </c>
      <c r="AD458" s="54">
        <v>0</v>
      </c>
      <c r="AE458" s="54">
        <v>0</v>
      </c>
      <c r="AF458" s="54">
        <v>0</v>
      </c>
      <c r="AG458" s="54"/>
      <c r="AH458" s="14">
        <v>0</v>
      </c>
      <c r="AI458" s="14">
        <v>0</v>
      </c>
      <c r="AJ458" s="54">
        <f t="shared" si="256"/>
        <v>0</v>
      </c>
      <c r="AK458" s="54">
        <f t="shared" si="273"/>
        <v>0.9</v>
      </c>
      <c r="AL458" s="54">
        <f t="shared" si="274"/>
        <v>0.1</v>
      </c>
      <c r="AM458" s="54">
        <f t="shared" si="275"/>
        <v>1</v>
      </c>
      <c r="AN458" s="54"/>
      <c r="AO458" s="54"/>
      <c r="AP458" s="54">
        <f t="shared" si="276"/>
        <v>0</v>
      </c>
      <c r="AQ458" s="54"/>
      <c r="AR458" s="54"/>
      <c r="AS458" s="54"/>
      <c r="AT458" s="54"/>
      <c r="AU458" s="101"/>
      <c r="AV458" s="101"/>
      <c r="AW458" s="54"/>
      <c r="AX458" s="54"/>
      <c r="AY458" s="54">
        <f t="shared" si="248"/>
        <v>0</v>
      </c>
      <c r="AZ458" s="54"/>
      <c r="BA458" s="54"/>
      <c r="BB458" s="54"/>
      <c r="BC458" s="54"/>
      <c r="BD458" s="54"/>
      <c r="BE458" s="106">
        <f t="shared" si="282"/>
        <v>0.9</v>
      </c>
      <c r="BF458" s="106">
        <f t="shared" si="283"/>
        <v>0.1</v>
      </c>
      <c r="BG458" s="106">
        <f t="shared" si="284"/>
        <v>1</v>
      </c>
      <c r="BH458" s="106">
        <f t="shared" si="285"/>
        <v>0</v>
      </c>
      <c r="BI458" s="106">
        <f t="shared" si="286"/>
        <v>0</v>
      </c>
      <c r="BJ458" s="106">
        <f t="shared" si="287"/>
        <v>0</v>
      </c>
      <c r="BK458" s="106">
        <f t="shared" si="288"/>
        <v>0</v>
      </c>
      <c r="BL458" s="106">
        <f t="shared" si="289"/>
        <v>0</v>
      </c>
      <c r="BM458" s="106">
        <f t="shared" si="290"/>
        <v>0</v>
      </c>
      <c r="BN458" s="106">
        <f t="shared" si="290"/>
        <v>0</v>
      </c>
      <c r="BO458" s="106">
        <f t="shared" si="291"/>
        <v>0</v>
      </c>
      <c r="BP458" s="106">
        <f t="shared" si="292"/>
        <v>0.9</v>
      </c>
      <c r="BQ458" s="106">
        <f t="shared" si="293"/>
        <v>0.1</v>
      </c>
      <c r="BR458" s="106">
        <f t="shared" si="294"/>
        <v>1</v>
      </c>
      <c r="BS458" s="54">
        <v>0</v>
      </c>
      <c r="BT458" s="54">
        <v>0</v>
      </c>
      <c r="BU458" s="54">
        <v>0</v>
      </c>
      <c r="BV458" s="54">
        <f t="shared" si="281"/>
        <v>0</v>
      </c>
      <c r="BW458" s="54">
        <v>0</v>
      </c>
      <c r="BX458" s="54">
        <v>0</v>
      </c>
      <c r="BY458" s="54">
        <v>0</v>
      </c>
      <c r="BZ458" s="54">
        <v>0</v>
      </c>
      <c r="CA458" s="54">
        <v>0</v>
      </c>
      <c r="CB458" s="54">
        <v>0</v>
      </c>
      <c r="CC458" s="54">
        <f t="shared" si="277"/>
        <v>0</v>
      </c>
      <c r="CD458" s="54">
        <f t="shared" si="278"/>
        <v>0</v>
      </c>
      <c r="CE458" s="54">
        <f t="shared" si="279"/>
        <v>0</v>
      </c>
      <c r="CF458" s="45"/>
      <c r="CG458" s="63"/>
    </row>
    <row r="459" spans="1:85" ht="47.25">
      <c r="A459" s="14">
        <v>40</v>
      </c>
      <c r="B459" s="27" t="s">
        <v>475</v>
      </c>
      <c r="C459" s="120" t="s">
        <v>796</v>
      </c>
      <c r="D459" s="2" t="s">
        <v>27</v>
      </c>
      <c r="E459" s="1" t="s">
        <v>62</v>
      </c>
      <c r="F459" s="4" t="s">
        <v>419</v>
      </c>
      <c r="G459" s="1" t="s">
        <v>438</v>
      </c>
      <c r="H459" s="31">
        <v>1.5</v>
      </c>
      <c r="I459" s="31">
        <v>5</v>
      </c>
      <c r="J459" s="29">
        <v>5</v>
      </c>
      <c r="K459" s="29">
        <f t="shared" si="272"/>
        <v>10</v>
      </c>
      <c r="L459" s="42" t="s">
        <v>57</v>
      </c>
      <c r="M459" s="42" t="s">
        <v>58</v>
      </c>
      <c r="N459" s="48" t="e">
        <f>IF(#REF!=0,"2018-19","2019-20")</f>
        <v>#REF!</v>
      </c>
      <c r="O459" s="29">
        <v>0</v>
      </c>
      <c r="P459" s="29">
        <v>0</v>
      </c>
      <c r="Q459" s="29">
        <f t="shared" si="255"/>
        <v>0</v>
      </c>
      <c r="R459" s="29">
        <f t="shared" si="280"/>
        <v>5</v>
      </c>
      <c r="S459" s="29">
        <f t="shared" si="280"/>
        <v>5</v>
      </c>
      <c r="T459" s="29">
        <f t="shared" si="271"/>
        <v>10</v>
      </c>
      <c r="U459" s="29">
        <v>5</v>
      </c>
      <c r="V459" s="29">
        <v>1.8</v>
      </c>
      <c r="W459" s="105">
        <v>0.2</v>
      </c>
      <c r="X459" s="54">
        <f t="shared" si="245"/>
        <v>2</v>
      </c>
      <c r="Y459" s="29">
        <v>1.8</v>
      </c>
      <c r="Z459" s="105">
        <v>0.2</v>
      </c>
      <c r="AA459" s="54">
        <f t="shared" si="246"/>
        <v>2</v>
      </c>
      <c r="AB459" s="54">
        <v>0</v>
      </c>
      <c r="AC459" s="54">
        <v>0</v>
      </c>
      <c r="AD459" s="54">
        <v>0</v>
      </c>
      <c r="AE459" s="54">
        <v>0</v>
      </c>
      <c r="AF459" s="54">
        <v>0</v>
      </c>
      <c r="AG459" s="54"/>
      <c r="AH459" s="14">
        <v>0</v>
      </c>
      <c r="AI459" s="14">
        <v>0</v>
      </c>
      <c r="AJ459" s="54">
        <f t="shared" si="256"/>
        <v>0</v>
      </c>
      <c r="AK459" s="54">
        <f t="shared" si="273"/>
        <v>1.8</v>
      </c>
      <c r="AL459" s="54">
        <f t="shared" si="274"/>
        <v>0.2</v>
      </c>
      <c r="AM459" s="54">
        <f t="shared" si="275"/>
        <v>2</v>
      </c>
      <c r="AN459" s="54"/>
      <c r="AO459" s="54"/>
      <c r="AP459" s="54">
        <f t="shared" si="276"/>
        <v>0</v>
      </c>
      <c r="AQ459" s="54"/>
      <c r="AR459" s="54"/>
      <c r="AS459" s="54"/>
      <c r="AT459" s="54"/>
      <c r="AU459" s="101"/>
      <c r="AV459" s="101"/>
      <c r="AW459" s="54"/>
      <c r="AX459" s="54"/>
      <c r="AY459" s="54">
        <f t="shared" si="248"/>
        <v>0</v>
      </c>
      <c r="AZ459" s="54"/>
      <c r="BA459" s="54"/>
      <c r="BB459" s="54"/>
      <c r="BC459" s="54"/>
      <c r="BD459" s="54"/>
      <c r="BE459" s="106">
        <f t="shared" si="282"/>
        <v>1.8</v>
      </c>
      <c r="BF459" s="106">
        <f t="shared" si="283"/>
        <v>0.2</v>
      </c>
      <c r="BG459" s="106">
        <f t="shared" si="284"/>
        <v>2</v>
      </c>
      <c r="BH459" s="106">
        <f t="shared" si="285"/>
        <v>0</v>
      </c>
      <c r="BI459" s="106">
        <f t="shared" si="286"/>
        <v>0</v>
      </c>
      <c r="BJ459" s="106">
        <f t="shared" si="287"/>
        <v>0</v>
      </c>
      <c r="BK459" s="106">
        <f t="shared" si="288"/>
        <v>0</v>
      </c>
      <c r="BL459" s="106">
        <f t="shared" si="289"/>
        <v>0</v>
      </c>
      <c r="BM459" s="106">
        <f t="shared" si="290"/>
        <v>0</v>
      </c>
      <c r="BN459" s="106">
        <f t="shared" si="290"/>
        <v>0</v>
      </c>
      <c r="BO459" s="106">
        <f t="shared" si="291"/>
        <v>0</v>
      </c>
      <c r="BP459" s="106">
        <f t="shared" si="292"/>
        <v>1.8</v>
      </c>
      <c r="BQ459" s="106">
        <f t="shared" si="293"/>
        <v>0.2</v>
      </c>
      <c r="BR459" s="106">
        <f t="shared" si="294"/>
        <v>2</v>
      </c>
      <c r="BS459" s="54">
        <v>0</v>
      </c>
      <c r="BT459" s="54">
        <v>0</v>
      </c>
      <c r="BU459" s="54">
        <v>0</v>
      </c>
      <c r="BV459" s="54">
        <f t="shared" si="281"/>
        <v>0</v>
      </c>
      <c r="BW459" s="54">
        <v>0</v>
      </c>
      <c r="BX459" s="54">
        <v>0</v>
      </c>
      <c r="BY459" s="54">
        <v>0</v>
      </c>
      <c r="BZ459" s="54">
        <v>0</v>
      </c>
      <c r="CA459" s="54">
        <v>0</v>
      </c>
      <c r="CB459" s="54">
        <v>0</v>
      </c>
      <c r="CC459" s="54">
        <f t="shared" si="277"/>
        <v>0</v>
      </c>
      <c r="CD459" s="54">
        <f t="shared" si="278"/>
        <v>0</v>
      </c>
      <c r="CE459" s="54">
        <f t="shared" si="279"/>
        <v>0</v>
      </c>
      <c r="CF459" s="44" t="s">
        <v>71</v>
      </c>
      <c r="CG459" s="63"/>
    </row>
    <row r="460" spans="1:85" ht="31.5">
      <c r="A460" s="14">
        <v>41</v>
      </c>
      <c r="B460" s="27" t="s">
        <v>476</v>
      </c>
      <c r="C460" s="120" t="s">
        <v>796</v>
      </c>
      <c r="D460" s="2" t="s">
        <v>27</v>
      </c>
      <c r="E460" s="1" t="s">
        <v>62</v>
      </c>
      <c r="F460" s="4" t="s">
        <v>419</v>
      </c>
      <c r="G460" s="1" t="s">
        <v>438</v>
      </c>
      <c r="H460" s="31">
        <v>1.5</v>
      </c>
      <c r="I460" s="31">
        <v>4</v>
      </c>
      <c r="J460" s="29">
        <v>6</v>
      </c>
      <c r="K460" s="29">
        <f t="shared" si="272"/>
        <v>10</v>
      </c>
      <c r="L460" s="42" t="s">
        <v>57</v>
      </c>
      <c r="M460" s="42" t="s">
        <v>58</v>
      </c>
      <c r="N460" s="48" t="e">
        <f>IF(#REF!=0,"2018-19","2019-20")</f>
        <v>#REF!</v>
      </c>
      <c r="O460" s="29">
        <v>0</v>
      </c>
      <c r="P460" s="29">
        <v>0</v>
      </c>
      <c r="Q460" s="29">
        <f t="shared" si="255"/>
        <v>0</v>
      </c>
      <c r="R460" s="29">
        <f t="shared" si="280"/>
        <v>4</v>
      </c>
      <c r="S460" s="29">
        <f t="shared" si="280"/>
        <v>6</v>
      </c>
      <c r="T460" s="29">
        <f t="shared" si="271"/>
        <v>10</v>
      </c>
      <c r="U460" s="29">
        <v>6</v>
      </c>
      <c r="V460" s="29">
        <v>1.35</v>
      </c>
      <c r="W460" s="105">
        <v>0.15000000000000002</v>
      </c>
      <c r="X460" s="54">
        <f t="shared" ref="X460:X523" si="295">V460+W460</f>
        <v>1.5</v>
      </c>
      <c r="Y460" s="29">
        <v>1.35</v>
      </c>
      <c r="Z460" s="105">
        <v>0.15000000000000002</v>
      </c>
      <c r="AA460" s="54">
        <f t="shared" ref="AA460:AA523" si="296">Y460+Z460</f>
        <v>1.5</v>
      </c>
      <c r="AB460" s="54">
        <v>0</v>
      </c>
      <c r="AC460" s="54">
        <v>0</v>
      </c>
      <c r="AD460" s="54">
        <v>0</v>
      </c>
      <c r="AE460" s="54">
        <v>0</v>
      </c>
      <c r="AF460" s="54">
        <v>0</v>
      </c>
      <c r="AG460" s="54"/>
      <c r="AH460" s="14">
        <v>0</v>
      </c>
      <c r="AI460" s="14">
        <v>0</v>
      </c>
      <c r="AJ460" s="54">
        <f t="shared" si="256"/>
        <v>0</v>
      </c>
      <c r="AK460" s="54">
        <f t="shared" si="273"/>
        <v>1.35</v>
      </c>
      <c r="AL460" s="54">
        <f t="shared" si="274"/>
        <v>0.15000000000000002</v>
      </c>
      <c r="AM460" s="54">
        <f t="shared" si="275"/>
        <v>1.5</v>
      </c>
      <c r="AN460" s="54"/>
      <c r="AO460" s="54"/>
      <c r="AP460" s="54">
        <f t="shared" si="276"/>
        <v>0</v>
      </c>
      <c r="AQ460" s="54"/>
      <c r="AR460" s="54"/>
      <c r="AS460" s="54"/>
      <c r="AT460" s="54"/>
      <c r="AU460" s="101"/>
      <c r="AV460" s="101"/>
      <c r="AW460" s="54"/>
      <c r="AX460" s="54"/>
      <c r="AY460" s="54">
        <f t="shared" ref="AY460:AY523" si="297">AW460+AX460</f>
        <v>0</v>
      </c>
      <c r="AZ460" s="54"/>
      <c r="BA460" s="54"/>
      <c r="BB460" s="54"/>
      <c r="BC460" s="54"/>
      <c r="BD460" s="54"/>
      <c r="BE460" s="106">
        <f t="shared" si="282"/>
        <v>1.35</v>
      </c>
      <c r="BF460" s="106">
        <f t="shared" si="283"/>
        <v>0.15000000000000002</v>
      </c>
      <c r="BG460" s="106">
        <f t="shared" si="284"/>
        <v>1.5</v>
      </c>
      <c r="BH460" s="106">
        <f t="shared" si="285"/>
        <v>0</v>
      </c>
      <c r="BI460" s="106">
        <f t="shared" si="286"/>
        <v>0</v>
      </c>
      <c r="BJ460" s="106">
        <f t="shared" si="287"/>
        <v>0</v>
      </c>
      <c r="BK460" s="106">
        <f t="shared" si="288"/>
        <v>0</v>
      </c>
      <c r="BL460" s="106">
        <f t="shared" si="289"/>
        <v>0</v>
      </c>
      <c r="BM460" s="106">
        <f t="shared" si="290"/>
        <v>0</v>
      </c>
      <c r="BN460" s="106">
        <f t="shared" si="290"/>
        <v>0</v>
      </c>
      <c r="BO460" s="106">
        <f t="shared" si="291"/>
        <v>0</v>
      </c>
      <c r="BP460" s="106">
        <f t="shared" si="292"/>
        <v>1.35</v>
      </c>
      <c r="BQ460" s="106">
        <f t="shared" si="293"/>
        <v>0.15000000000000002</v>
      </c>
      <c r="BR460" s="106">
        <f t="shared" si="294"/>
        <v>1.5</v>
      </c>
      <c r="BS460" s="54">
        <v>0</v>
      </c>
      <c r="BT460" s="54">
        <v>0</v>
      </c>
      <c r="BU460" s="54">
        <v>0</v>
      </c>
      <c r="BV460" s="54">
        <f t="shared" si="281"/>
        <v>0</v>
      </c>
      <c r="BW460" s="54">
        <v>0</v>
      </c>
      <c r="BX460" s="54">
        <v>0</v>
      </c>
      <c r="BY460" s="54">
        <v>0</v>
      </c>
      <c r="BZ460" s="54">
        <v>0</v>
      </c>
      <c r="CA460" s="54">
        <v>0</v>
      </c>
      <c r="CB460" s="54">
        <v>0</v>
      </c>
      <c r="CC460" s="54">
        <f t="shared" si="277"/>
        <v>0</v>
      </c>
      <c r="CD460" s="54">
        <f t="shared" si="278"/>
        <v>0</v>
      </c>
      <c r="CE460" s="54">
        <f t="shared" si="279"/>
        <v>0</v>
      </c>
      <c r="CF460" s="44" t="s">
        <v>71</v>
      </c>
      <c r="CG460" s="63"/>
    </row>
    <row r="461" spans="1:85" ht="31.5">
      <c r="A461" s="14">
        <v>42</v>
      </c>
      <c r="B461" s="27" t="s">
        <v>477</v>
      </c>
      <c r="C461" s="120" t="s">
        <v>796</v>
      </c>
      <c r="D461" s="2" t="s">
        <v>27</v>
      </c>
      <c r="E461" s="1" t="s">
        <v>62</v>
      </c>
      <c r="F461" s="4" t="s">
        <v>419</v>
      </c>
      <c r="G461" s="1" t="s">
        <v>432</v>
      </c>
      <c r="H461" s="31">
        <v>2</v>
      </c>
      <c r="I461" s="31">
        <v>4</v>
      </c>
      <c r="J461" s="29">
        <v>5</v>
      </c>
      <c r="K461" s="29">
        <f t="shared" si="272"/>
        <v>9</v>
      </c>
      <c r="L461" s="42" t="s">
        <v>57</v>
      </c>
      <c r="M461" s="42" t="s">
        <v>58</v>
      </c>
      <c r="N461" s="48" t="e">
        <f>IF(#REF!=0,"2018-19","2019-20")</f>
        <v>#REF!</v>
      </c>
      <c r="O461" s="29">
        <v>0</v>
      </c>
      <c r="P461" s="29">
        <v>0</v>
      </c>
      <c r="Q461" s="29">
        <f t="shared" si="255"/>
        <v>0</v>
      </c>
      <c r="R461" s="29">
        <f t="shared" si="280"/>
        <v>4</v>
      </c>
      <c r="S461" s="29">
        <f t="shared" si="280"/>
        <v>5</v>
      </c>
      <c r="T461" s="29">
        <f t="shared" si="271"/>
        <v>9</v>
      </c>
      <c r="U461" s="29">
        <v>5</v>
      </c>
      <c r="V461" s="29">
        <v>1.35</v>
      </c>
      <c r="W461" s="105">
        <v>0.15000000000000002</v>
      </c>
      <c r="X461" s="54">
        <f t="shared" si="295"/>
        <v>1.5</v>
      </c>
      <c r="Y461" s="29">
        <v>1.35</v>
      </c>
      <c r="Z461" s="105">
        <v>0.15000000000000002</v>
      </c>
      <c r="AA461" s="54">
        <f t="shared" si="296"/>
        <v>1.5</v>
      </c>
      <c r="AB461" s="54">
        <v>0</v>
      </c>
      <c r="AC461" s="54">
        <v>0</v>
      </c>
      <c r="AD461" s="54">
        <v>0</v>
      </c>
      <c r="AE461" s="54">
        <v>0</v>
      </c>
      <c r="AF461" s="54">
        <v>0</v>
      </c>
      <c r="AG461" s="54"/>
      <c r="AH461" s="14">
        <v>0</v>
      </c>
      <c r="AI461" s="14">
        <v>0</v>
      </c>
      <c r="AJ461" s="54">
        <f t="shared" si="256"/>
        <v>0</v>
      </c>
      <c r="AK461" s="54">
        <f t="shared" si="273"/>
        <v>1.35</v>
      </c>
      <c r="AL461" s="54">
        <f t="shared" si="274"/>
        <v>0.15000000000000002</v>
      </c>
      <c r="AM461" s="54">
        <f t="shared" si="275"/>
        <v>1.5</v>
      </c>
      <c r="AN461" s="54"/>
      <c r="AO461" s="54"/>
      <c r="AP461" s="54">
        <f t="shared" si="276"/>
        <v>0</v>
      </c>
      <c r="AQ461" s="54"/>
      <c r="AR461" s="54"/>
      <c r="AS461" s="54"/>
      <c r="AT461" s="54"/>
      <c r="AU461" s="101"/>
      <c r="AV461" s="101"/>
      <c r="AW461" s="54"/>
      <c r="AX461" s="54"/>
      <c r="AY461" s="54">
        <f t="shared" si="297"/>
        <v>0</v>
      </c>
      <c r="AZ461" s="54"/>
      <c r="BA461" s="54"/>
      <c r="BB461" s="54"/>
      <c r="BC461" s="54"/>
      <c r="BD461" s="54"/>
      <c r="BE461" s="106">
        <f t="shared" si="282"/>
        <v>1.35</v>
      </c>
      <c r="BF461" s="106">
        <f t="shared" si="283"/>
        <v>0.15000000000000002</v>
      </c>
      <c r="BG461" s="106">
        <f t="shared" si="284"/>
        <v>1.5</v>
      </c>
      <c r="BH461" s="106">
        <f t="shared" si="285"/>
        <v>0</v>
      </c>
      <c r="BI461" s="106">
        <f t="shared" si="286"/>
        <v>0</v>
      </c>
      <c r="BJ461" s="106">
        <f t="shared" si="287"/>
        <v>0</v>
      </c>
      <c r="BK461" s="106">
        <f t="shared" si="288"/>
        <v>0</v>
      </c>
      <c r="BL461" s="106">
        <f t="shared" si="289"/>
        <v>0</v>
      </c>
      <c r="BM461" s="106">
        <f t="shared" si="290"/>
        <v>0</v>
      </c>
      <c r="BN461" s="106">
        <f t="shared" si="290"/>
        <v>0</v>
      </c>
      <c r="BO461" s="106">
        <f t="shared" si="291"/>
        <v>0</v>
      </c>
      <c r="BP461" s="106">
        <f t="shared" si="292"/>
        <v>1.35</v>
      </c>
      <c r="BQ461" s="106">
        <f t="shared" si="293"/>
        <v>0.15000000000000002</v>
      </c>
      <c r="BR461" s="106">
        <f t="shared" si="294"/>
        <v>1.5</v>
      </c>
      <c r="BS461" s="54">
        <v>0</v>
      </c>
      <c r="BT461" s="54">
        <v>0</v>
      </c>
      <c r="BU461" s="54">
        <v>0</v>
      </c>
      <c r="BV461" s="54">
        <f t="shared" si="281"/>
        <v>0</v>
      </c>
      <c r="BW461" s="54">
        <v>0</v>
      </c>
      <c r="BX461" s="54">
        <v>0</v>
      </c>
      <c r="BY461" s="54">
        <v>0</v>
      </c>
      <c r="BZ461" s="54">
        <v>0</v>
      </c>
      <c r="CA461" s="54">
        <v>0</v>
      </c>
      <c r="CB461" s="54">
        <v>0</v>
      </c>
      <c r="CC461" s="54">
        <f t="shared" si="277"/>
        <v>0</v>
      </c>
      <c r="CD461" s="54">
        <f t="shared" si="278"/>
        <v>0</v>
      </c>
      <c r="CE461" s="54">
        <f t="shared" si="279"/>
        <v>0</v>
      </c>
      <c r="CF461" s="44" t="s">
        <v>71</v>
      </c>
      <c r="CG461" s="63"/>
    </row>
    <row r="462" spans="1:85" ht="47.25">
      <c r="A462" s="14">
        <v>43</v>
      </c>
      <c r="B462" s="27" t="s">
        <v>478</v>
      </c>
      <c r="C462" s="120" t="s">
        <v>796</v>
      </c>
      <c r="D462" s="2" t="s">
        <v>27</v>
      </c>
      <c r="E462" s="1" t="s">
        <v>62</v>
      </c>
      <c r="F462" s="4" t="s">
        <v>419</v>
      </c>
      <c r="G462" s="1" t="s">
        <v>419</v>
      </c>
      <c r="H462" s="31">
        <v>2</v>
      </c>
      <c r="I462" s="31">
        <v>2</v>
      </c>
      <c r="J462" s="29">
        <v>3.45</v>
      </c>
      <c r="K462" s="29">
        <f t="shared" si="272"/>
        <v>5.45</v>
      </c>
      <c r="L462" s="42" t="s">
        <v>57</v>
      </c>
      <c r="M462" s="42" t="s">
        <v>58</v>
      </c>
      <c r="N462" s="48" t="e">
        <f>IF(#REF!=0,"2018-19","2019-20")</f>
        <v>#REF!</v>
      </c>
      <c r="O462" s="29">
        <v>0</v>
      </c>
      <c r="P462" s="29">
        <v>0</v>
      </c>
      <c r="Q462" s="29">
        <f t="shared" si="255"/>
        <v>0</v>
      </c>
      <c r="R462" s="29">
        <f t="shared" si="280"/>
        <v>2</v>
      </c>
      <c r="S462" s="29">
        <f t="shared" si="280"/>
        <v>3.45</v>
      </c>
      <c r="T462" s="29">
        <f t="shared" si="271"/>
        <v>5.45</v>
      </c>
      <c r="U462" s="29">
        <v>4</v>
      </c>
      <c r="V462" s="29">
        <v>1.8</v>
      </c>
      <c r="W462" s="105">
        <v>0.2</v>
      </c>
      <c r="X462" s="54">
        <f t="shared" si="295"/>
        <v>2</v>
      </c>
      <c r="Y462" s="29">
        <v>1.8</v>
      </c>
      <c r="Z462" s="105">
        <v>0.2</v>
      </c>
      <c r="AA462" s="54">
        <f t="shared" si="296"/>
        <v>2</v>
      </c>
      <c r="AB462" s="54">
        <v>0</v>
      </c>
      <c r="AC462" s="54">
        <v>0</v>
      </c>
      <c r="AD462" s="54">
        <v>0</v>
      </c>
      <c r="AE462" s="54">
        <v>0</v>
      </c>
      <c r="AF462" s="54">
        <v>0</v>
      </c>
      <c r="AG462" s="54"/>
      <c r="AH462" s="14">
        <v>0</v>
      </c>
      <c r="AI462" s="14">
        <v>0</v>
      </c>
      <c r="AJ462" s="54">
        <f t="shared" si="256"/>
        <v>0</v>
      </c>
      <c r="AK462" s="54">
        <f t="shared" si="273"/>
        <v>1.8</v>
      </c>
      <c r="AL462" s="54">
        <f t="shared" si="274"/>
        <v>0.2</v>
      </c>
      <c r="AM462" s="54">
        <f t="shared" si="275"/>
        <v>2</v>
      </c>
      <c r="AN462" s="54"/>
      <c r="AO462" s="54"/>
      <c r="AP462" s="54">
        <f t="shared" si="276"/>
        <v>0</v>
      </c>
      <c r="AQ462" s="54"/>
      <c r="AR462" s="54"/>
      <c r="AS462" s="54"/>
      <c r="AT462" s="54"/>
      <c r="AU462" s="101"/>
      <c r="AV462" s="101"/>
      <c r="AW462" s="54"/>
      <c r="AX462" s="54"/>
      <c r="AY462" s="54">
        <f t="shared" si="297"/>
        <v>0</v>
      </c>
      <c r="AZ462" s="54"/>
      <c r="BA462" s="54"/>
      <c r="BB462" s="54"/>
      <c r="BC462" s="54"/>
      <c r="BD462" s="54"/>
      <c r="BE462" s="106">
        <f t="shared" si="282"/>
        <v>1.8</v>
      </c>
      <c r="BF462" s="106">
        <f t="shared" si="283"/>
        <v>0.2</v>
      </c>
      <c r="BG462" s="106">
        <f t="shared" si="284"/>
        <v>2</v>
      </c>
      <c r="BH462" s="106">
        <f t="shared" si="285"/>
        <v>0</v>
      </c>
      <c r="BI462" s="106">
        <f t="shared" si="286"/>
        <v>0</v>
      </c>
      <c r="BJ462" s="106">
        <f t="shared" si="287"/>
        <v>0</v>
      </c>
      <c r="BK462" s="106">
        <f t="shared" si="288"/>
        <v>0</v>
      </c>
      <c r="BL462" s="106">
        <f t="shared" si="289"/>
        <v>0</v>
      </c>
      <c r="BM462" s="106">
        <f t="shared" si="290"/>
        <v>0</v>
      </c>
      <c r="BN462" s="106">
        <f t="shared" si="290"/>
        <v>0</v>
      </c>
      <c r="BO462" s="106">
        <f t="shared" si="291"/>
        <v>0</v>
      </c>
      <c r="BP462" s="106">
        <f t="shared" si="292"/>
        <v>1.8</v>
      </c>
      <c r="BQ462" s="106">
        <f t="shared" si="293"/>
        <v>0.2</v>
      </c>
      <c r="BR462" s="106">
        <f t="shared" si="294"/>
        <v>2</v>
      </c>
      <c r="BS462" s="54">
        <v>0</v>
      </c>
      <c r="BT462" s="54">
        <v>0</v>
      </c>
      <c r="BU462" s="54">
        <v>0</v>
      </c>
      <c r="BV462" s="54">
        <f t="shared" si="281"/>
        <v>0</v>
      </c>
      <c r="BW462" s="54">
        <v>0</v>
      </c>
      <c r="BX462" s="54">
        <v>0</v>
      </c>
      <c r="BY462" s="54">
        <v>0</v>
      </c>
      <c r="BZ462" s="54">
        <v>0</v>
      </c>
      <c r="CA462" s="54">
        <v>0</v>
      </c>
      <c r="CB462" s="54">
        <v>0</v>
      </c>
      <c r="CC462" s="54">
        <f t="shared" si="277"/>
        <v>0</v>
      </c>
      <c r="CD462" s="54">
        <f t="shared" si="278"/>
        <v>0</v>
      </c>
      <c r="CE462" s="54">
        <f t="shared" si="279"/>
        <v>0</v>
      </c>
      <c r="CF462" s="45"/>
      <c r="CG462" s="63"/>
    </row>
    <row r="463" spans="1:85" ht="31.5">
      <c r="A463" s="14">
        <v>44</v>
      </c>
      <c r="B463" s="27" t="s">
        <v>479</v>
      </c>
      <c r="C463" s="120" t="s">
        <v>796</v>
      </c>
      <c r="D463" s="2" t="s">
        <v>27</v>
      </c>
      <c r="E463" s="1" t="s">
        <v>62</v>
      </c>
      <c r="F463" s="4" t="s">
        <v>419</v>
      </c>
      <c r="G463" s="1" t="s">
        <v>460</v>
      </c>
      <c r="H463" s="31">
        <v>1</v>
      </c>
      <c r="I463" s="31">
        <v>3.53</v>
      </c>
      <c r="J463" s="29">
        <v>2.4700000000000002</v>
      </c>
      <c r="K463" s="29">
        <f t="shared" si="272"/>
        <v>6</v>
      </c>
      <c r="L463" s="42" t="s">
        <v>57</v>
      </c>
      <c r="M463" s="42" t="s">
        <v>58</v>
      </c>
      <c r="N463" s="48" t="e">
        <f>IF(#REF!=0,"2018-19","2019-20")</f>
        <v>#REF!</v>
      </c>
      <c r="O463" s="29">
        <v>0</v>
      </c>
      <c r="P463" s="29">
        <v>0</v>
      </c>
      <c r="Q463" s="29">
        <f t="shared" si="255"/>
        <v>0</v>
      </c>
      <c r="R463" s="29">
        <f t="shared" si="280"/>
        <v>3.53</v>
      </c>
      <c r="S463" s="29">
        <f t="shared" si="280"/>
        <v>2.4700000000000002</v>
      </c>
      <c r="T463" s="29">
        <f t="shared" si="271"/>
        <v>6</v>
      </c>
      <c r="U463" s="29">
        <v>4.5</v>
      </c>
      <c r="V463" s="29">
        <v>1.35</v>
      </c>
      <c r="W463" s="105">
        <v>0.15000000000000002</v>
      </c>
      <c r="X463" s="54">
        <f t="shared" si="295"/>
        <v>1.5</v>
      </c>
      <c r="Y463" s="29">
        <v>1.35</v>
      </c>
      <c r="Z463" s="105">
        <v>0.15000000000000002</v>
      </c>
      <c r="AA463" s="54">
        <f t="shared" si="296"/>
        <v>1.5</v>
      </c>
      <c r="AB463" s="54">
        <v>0</v>
      </c>
      <c r="AC463" s="54">
        <v>0</v>
      </c>
      <c r="AD463" s="54">
        <v>0</v>
      </c>
      <c r="AE463" s="54">
        <v>0</v>
      </c>
      <c r="AF463" s="54">
        <v>0</v>
      </c>
      <c r="AG463" s="54"/>
      <c r="AH463" s="14">
        <v>0</v>
      </c>
      <c r="AI463" s="14">
        <v>0</v>
      </c>
      <c r="AJ463" s="54">
        <f t="shared" si="256"/>
        <v>0</v>
      </c>
      <c r="AK463" s="54">
        <f t="shared" si="273"/>
        <v>1.35</v>
      </c>
      <c r="AL463" s="54">
        <f t="shared" si="274"/>
        <v>0.15000000000000002</v>
      </c>
      <c r="AM463" s="54">
        <f t="shared" si="275"/>
        <v>1.5</v>
      </c>
      <c r="AN463" s="54"/>
      <c r="AO463" s="54"/>
      <c r="AP463" s="54">
        <f t="shared" si="276"/>
        <v>0</v>
      </c>
      <c r="AQ463" s="54"/>
      <c r="AR463" s="54"/>
      <c r="AS463" s="54"/>
      <c r="AT463" s="54"/>
      <c r="AU463" s="101"/>
      <c r="AV463" s="101"/>
      <c r="AW463" s="54"/>
      <c r="AX463" s="54"/>
      <c r="AY463" s="54">
        <f t="shared" si="297"/>
        <v>0</v>
      </c>
      <c r="AZ463" s="54"/>
      <c r="BA463" s="54"/>
      <c r="BB463" s="54"/>
      <c r="BC463" s="54"/>
      <c r="BD463" s="54"/>
      <c r="BE463" s="106">
        <f t="shared" si="282"/>
        <v>1.35</v>
      </c>
      <c r="BF463" s="106">
        <f t="shared" si="283"/>
        <v>0.15000000000000002</v>
      </c>
      <c r="BG463" s="106">
        <f t="shared" si="284"/>
        <v>1.5</v>
      </c>
      <c r="BH463" s="106">
        <f t="shared" si="285"/>
        <v>0</v>
      </c>
      <c r="BI463" s="106">
        <f t="shared" si="286"/>
        <v>0</v>
      </c>
      <c r="BJ463" s="106">
        <f t="shared" si="287"/>
        <v>0</v>
      </c>
      <c r="BK463" s="106">
        <f t="shared" si="288"/>
        <v>0</v>
      </c>
      <c r="BL463" s="106">
        <f t="shared" si="289"/>
        <v>0</v>
      </c>
      <c r="BM463" s="106">
        <f t="shared" si="290"/>
        <v>0</v>
      </c>
      <c r="BN463" s="106">
        <f t="shared" si="290"/>
        <v>0</v>
      </c>
      <c r="BO463" s="106">
        <f t="shared" si="291"/>
        <v>0</v>
      </c>
      <c r="BP463" s="106">
        <f t="shared" si="292"/>
        <v>1.35</v>
      </c>
      <c r="BQ463" s="106">
        <f t="shared" si="293"/>
        <v>0.15000000000000002</v>
      </c>
      <c r="BR463" s="106">
        <f t="shared" si="294"/>
        <v>1.5</v>
      </c>
      <c r="BS463" s="54">
        <v>0</v>
      </c>
      <c r="BT463" s="54">
        <v>0</v>
      </c>
      <c r="BU463" s="54">
        <v>0</v>
      </c>
      <c r="BV463" s="54">
        <f t="shared" si="281"/>
        <v>0</v>
      </c>
      <c r="BW463" s="54">
        <v>0</v>
      </c>
      <c r="BX463" s="54">
        <v>0</v>
      </c>
      <c r="BY463" s="54">
        <v>0</v>
      </c>
      <c r="BZ463" s="54">
        <v>0</v>
      </c>
      <c r="CA463" s="54">
        <v>0</v>
      </c>
      <c r="CB463" s="54">
        <v>0</v>
      </c>
      <c r="CC463" s="54">
        <f t="shared" si="277"/>
        <v>0</v>
      </c>
      <c r="CD463" s="54">
        <f t="shared" si="278"/>
        <v>0</v>
      </c>
      <c r="CE463" s="54">
        <f t="shared" si="279"/>
        <v>0</v>
      </c>
      <c r="CF463" s="45"/>
      <c r="CG463" s="63"/>
    </row>
    <row r="464" spans="1:85" ht="31.5">
      <c r="A464" s="14">
        <v>45</v>
      </c>
      <c r="B464" s="27" t="s">
        <v>480</v>
      </c>
      <c r="C464" s="120" t="s">
        <v>796</v>
      </c>
      <c r="D464" s="2" t="s">
        <v>27</v>
      </c>
      <c r="E464" s="1" t="s">
        <v>62</v>
      </c>
      <c r="F464" s="4" t="s">
        <v>419</v>
      </c>
      <c r="G464" s="1" t="s">
        <v>432</v>
      </c>
      <c r="H464" s="31">
        <v>2</v>
      </c>
      <c r="I464" s="31">
        <v>1</v>
      </c>
      <c r="J464" s="29">
        <v>4</v>
      </c>
      <c r="K464" s="29">
        <f t="shared" si="272"/>
        <v>5</v>
      </c>
      <c r="L464" s="42" t="s">
        <v>57</v>
      </c>
      <c r="M464" s="42" t="s">
        <v>58</v>
      </c>
      <c r="N464" s="48" t="e">
        <f>IF(#REF!=0,"2018-19","2019-20")</f>
        <v>#REF!</v>
      </c>
      <c r="O464" s="29">
        <v>0</v>
      </c>
      <c r="P464" s="29">
        <v>0</v>
      </c>
      <c r="Q464" s="29">
        <f t="shared" si="255"/>
        <v>0</v>
      </c>
      <c r="R464" s="29">
        <f t="shared" si="280"/>
        <v>1</v>
      </c>
      <c r="S464" s="29">
        <f t="shared" si="280"/>
        <v>4</v>
      </c>
      <c r="T464" s="29">
        <f t="shared" si="271"/>
        <v>5</v>
      </c>
      <c r="U464" s="29">
        <v>4</v>
      </c>
      <c r="V464" s="29">
        <v>0.9</v>
      </c>
      <c r="W464" s="105">
        <v>0.1</v>
      </c>
      <c r="X464" s="54">
        <f t="shared" si="295"/>
        <v>1</v>
      </c>
      <c r="Y464" s="29">
        <v>0.9</v>
      </c>
      <c r="Z464" s="105">
        <v>0.1</v>
      </c>
      <c r="AA464" s="54">
        <f t="shared" si="296"/>
        <v>1</v>
      </c>
      <c r="AB464" s="54">
        <v>0</v>
      </c>
      <c r="AC464" s="54">
        <v>0</v>
      </c>
      <c r="AD464" s="54">
        <v>0</v>
      </c>
      <c r="AE464" s="54">
        <v>0</v>
      </c>
      <c r="AF464" s="54">
        <v>0</v>
      </c>
      <c r="AG464" s="54"/>
      <c r="AH464" s="14">
        <v>0</v>
      </c>
      <c r="AI464" s="14">
        <v>0</v>
      </c>
      <c r="AJ464" s="54">
        <f t="shared" si="256"/>
        <v>0</v>
      </c>
      <c r="AK464" s="54">
        <f t="shared" si="273"/>
        <v>0.9</v>
      </c>
      <c r="AL464" s="54">
        <f t="shared" si="274"/>
        <v>0.1</v>
      </c>
      <c r="AM464" s="54">
        <f t="shared" si="275"/>
        <v>1</v>
      </c>
      <c r="AN464" s="54"/>
      <c r="AO464" s="54"/>
      <c r="AP464" s="54">
        <f t="shared" si="276"/>
        <v>0</v>
      </c>
      <c r="AQ464" s="54"/>
      <c r="AR464" s="54"/>
      <c r="AS464" s="54"/>
      <c r="AT464" s="54"/>
      <c r="AU464" s="101"/>
      <c r="AV464" s="101"/>
      <c r="AW464" s="54"/>
      <c r="AX464" s="54"/>
      <c r="AY464" s="54">
        <f t="shared" si="297"/>
        <v>0</v>
      </c>
      <c r="AZ464" s="54"/>
      <c r="BA464" s="54"/>
      <c r="BB464" s="54"/>
      <c r="BC464" s="54"/>
      <c r="BD464" s="54"/>
      <c r="BE464" s="106">
        <f t="shared" si="282"/>
        <v>0.9</v>
      </c>
      <c r="BF464" s="106">
        <f t="shared" si="283"/>
        <v>0.1</v>
      </c>
      <c r="BG464" s="106">
        <f t="shared" si="284"/>
        <v>1</v>
      </c>
      <c r="BH464" s="106">
        <f t="shared" si="285"/>
        <v>0</v>
      </c>
      <c r="BI464" s="106">
        <f t="shared" si="286"/>
        <v>0</v>
      </c>
      <c r="BJ464" s="106">
        <f t="shared" si="287"/>
        <v>0</v>
      </c>
      <c r="BK464" s="106">
        <f t="shared" si="288"/>
        <v>0</v>
      </c>
      <c r="BL464" s="106">
        <f t="shared" si="289"/>
        <v>0</v>
      </c>
      <c r="BM464" s="106">
        <f t="shared" si="290"/>
        <v>0</v>
      </c>
      <c r="BN464" s="106">
        <f t="shared" si="290"/>
        <v>0</v>
      </c>
      <c r="BO464" s="106">
        <f t="shared" si="291"/>
        <v>0</v>
      </c>
      <c r="BP464" s="106">
        <f t="shared" si="292"/>
        <v>0.9</v>
      </c>
      <c r="BQ464" s="106">
        <f t="shared" si="293"/>
        <v>0.1</v>
      </c>
      <c r="BR464" s="106">
        <f t="shared" si="294"/>
        <v>1</v>
      </c>
      <c r="BS464" s="54">
        <v>0</v>
      </c>
      <c r="BT464" s="54">
        <v>0</v>
      </c>
      <c r="BU464" s="54">
        <v>0</v>
      </c>
      <c r="BV464" s="54">
        <f t="shared" si="281"/>
        <v>0</v>
      </c>
      <c r="BW464" s="54">
        <v>0</v>
      </c>
      <c r="BX464" s="54">
        <v>0</v>
      </c>
      <c r="BY464" s="54">
        <v>0</v>
      </c>
      <c r="BZ464" s="54">
        <v>0</v>
      </c>
      <c r="CA464" s="54">
        <v>0</v>
      </c>
      <c r="CB464" s="54">
        <v>0</v>
      </c>
      <c r="CC464" s="54">
        <f t="shared" si="277"/>
        <v>0</v>
      </c>
      <c r="CD464" s="54">
        <f t="shared" si="278"/>
        <v>0</v>
      </c>
      <c r="CE464" s="54">
        <f t="shared" si="279"/>
        <v>0</v>
      </c>
      <c r="CF464" s="45"/>
      <c r="CG464" s="63"/>
    </row>
    <row r="465" spans="1:85" ht="31.5">
      <c r="A465" s="14">
        <v>46</v>
      </c>
      <c r="B465" s="27" t="s">
        <v>481</v>
      </c>
      <c r="C465" s="120" t="s">
        <v>796</v>
      </c>
      <c r="D465" s="2" t="s">
        <v>27</v>
      </c>
      <c r="E465" s="1" t="s">
        <v>62</v>
      </c>
      <c r="F465" s="4" t="s">
        <v>419</v>
      </c>
      <c r="G465" s="1" t="s">
        <v>444</v>
      </c>
      <c r="H465" s="31">
        <v>1.5</v>
      </c>
      <c r="I465" s="31">
        <v>1</v>
      </c>
      <c r="J465" s="29">
        <v>5</v>
      </c>
      <c r="K465" s="29">
        <f t="shared" si="272"/>
        <v>6</v>
      </c>
      <c r="L465" s="42" t="s">
        <v>57</v>
      </c>
      <c r="M465" s="42" t="s">
        <v>58</v>
      </c>
      <c r="N465" s="48" t="e">
        <f>IF(#REF!=0,"2018-19","2019-20")</f>
        <v>#REF!</v>
      </c>
      <c r="O465" s="29">
        <v>0</v>
      </c>
      <c r="P465" s="29">
        <v>0</v>
      </c>
      <c r="Q465" s="29">
        <f t="shared" si="255"/>
        <v>0</v>
      </c>
      <c r="R465" s="29">
        <f t="shared" si="280"/>
        <v>1</v>
      </c>
      <c r="S465" s="29">
        <f t="shared" si="280"/>
        <v>5</v>
      </c>
      <c r="T465" s="29">
        <f t="shared" si="271"/>
        <v>6</v>
      </c>
      <c r="U465" s="29">
        <v>5</v>
      </c>
      <c r="V465" s="29">
        <v>0.9</v>
      </c>
      <c r="W465" s="105">
        <v>0.1</v>
      </c>
      <c r="X465" s="54">
        <f t="shared" si="295"/>
        <v>1</v>
      </c>
      <c r="Y465" s="29">
        <v>0.9</v>
      </c>
      <c r="Z465" s="105">
        <v>0.1</v>
      </c>
      <c r="AA465" s="54">
        <f t="shared" si="296"/>
        <v>1</v>
      </c>
      <c r="AB465" s="54">
        <v>0</v>
      </c>
      <c r="AC465" s="54">
        <v>0</v>
      </c>
      <c r="AD465" s="54">
        <v>0</v>
      </c>
      <c r="AE465" s="54">
        <v>0</v>
      </c>
      <c r="AF465" s="54">
        <v>0</v>
      </c>
      <c r="AG465" s="54"/>
      <c r="AH465" s="14">
        <v>0</v>
      </c>
      <c r="AI465" s="14">
        <v>0</v>
      </c>
      <c r="AJ465" s="54">
        <f t="shared" si="256"/>
        <v>0</v>
      </c>
      <c r="AK465" s="54">
        <f t="shared" si="273"/>
        <v>0.9</v>
      </c>
      <c r="AL465" s="54">
        <f t="shared" si="274"/>
        <v>0.1</v>
      </c>
      <c r="AM465" s="54">
        <f t="shared" si="275"/>
        <v>1</v>
      </c>
      <c r="AN465" s="54"/>
      <c r="AO465" s="54"/>
      <c r="AP465" s="54">
        <f t="shared" si="276"/>
        <v>0</v>
      </c>
      <c r="AQ465" s="54"/>
      <c r="AR465" s="54"/>
      <c r="AS465" s="54"/>
      <c r="AT465" s="54"/>
      <c r="AU465" s="101"/>
      <c r="AV465" s="101"/>
      <c r="AW465" s="54"/>
      <c r="AX465" s="54"/>
      <c r="AY465" s="54">
        <f t="shared" si="297"/>
        <v>0</v>
      </c>
      <c r="AZ465" s="54"/>
      <c r="BA465" s="54"/>
      <c r="BB465" s="54"/>
      <c r="BC465" s="54"/>
      <c r="BD465" s="54"/>
      <c r="BE465" s="106">
        <f t="shared" si="282"/>
        <v>0.9</v>
      </c>
      <c r="BF465" s="106">
        <f t="shared" si="283"/>
        <v>0.1</v>
      </c>
      <c r="BG465" s="106">
        <f t="shared" si="284"/>
        <v>1</v>
      </c>
      <c r="BH465" s="106">
        <f t="shared" si="285"/>
        <v>0</v>
      </c>
      <c r="BI465" s="106">
        <f t="shared" si="286"/>
        <v>0</v>
      </c>
      <c r="BJ465" s="106">
        <f t="shared" si="287"/>
        <v>0</v>
      </c>
      <c r="BK465" s="106">
        <f t="shared" si="288"/>
        <v>0</v>
      </c>
      <c r="BL465" s="106">
        <f t="shared" si="289"/>
        <v>0</v>
      </c>
      <c r="BM465" s="106">
        <f t="shared" si="290"/>
        <v>0</v>
      </c>
      <c r="BN465" s="106">
        <f t="shared" si="290"/>
        <v>0</v>
      </c>
      <c r="BO465" s="106">
        <f t="shared" si="291"/>
        <v>0</v>
      </c>
      <c r="BP465" s="106">
        <f t="shared" si="292"/>
        <v>0.9</v>
      </c>
      <c r="BQ465" s="106">
        <f t="shared" si="293"/>
        <v>0.1</v>
      </c>
      <c r="BR465" s="106">
        <f t="shared" si="294"/>
        <v>1</v>
      </c>
      <c r="BS465" s="54">
        <v>0</v>
      </c>
      <c r="BT465" s="54">
        <v>0</v>
      </c>
      <c r="BU465" s="54">
        <v>0</v>
      </c>
      <c r="BV465" s="54">
        <f t="shared" si="281"/>
        <v>0</v>
      </c>
      <c r="BW465" s="54">
        <v>0</v>
      </c>
      <c r="BX465" s="54">
        <v>0</v>
      </c>
      <c r="BY465" s="54">
        <v>0</v>
      </c>
      <c r="BZ465" s="54">
        <v>0</v>
      </c>
      <c r="CA465" s="54">
        <v>0</v>
      </c>
      <c r="CB465" s="54">
        <v>0</v>
      </c>
      <c r="CC465" s="54">
        <f t="shared" si="277"/>
        <v>0</v>
      </c>
      <c r="CD465" s="54">
        <f t="shared" si="278"/>
        <v>0</v>
      </c>
      <c r="CE465" s="54">
        <f t="shared" si="279"/>
        <v>0</v>
      </c>
      <c r="CF465" s="45"/>
      <c r="CG465" s="63"/>
    </row>
    <row r="466" spans="1:85" ht="47.25">
      <c r="A466" s="14">
        <v>47</v>
      </c>
      <c r="B466" s="27" t="s">
        <v>482</v>
      </c>
      <c r="C466" s="120" t="s">
        <v>796</v>
      </c>
      <c r="D466" s="2" t="s">
        <v>27</v>
      </c>
      <c r="E466" s="1" t="s">
        <v>62</v>
      </c>
      <c r="F466" s="4" t="s">
        <v>419</v>
      </c>
      <c r="G466" s="1" t="s">
        <v>277</v>
      </c>
      <c r="H466" s="31">
        <v>1</v>
      </c>
      <c r="I466" s="31">
        <v>2.2400000000000002</v>
      </c>
      <c r="J466" s="29">
        <v>2.76</v>
      </c>
      <c r="K466" s="29">
        <f t="shared" si="272"/>
        <v>5</v>
      </c>
      <c r="L466" s="42" t="s">
        <v>57</v>
      </c>
      <c r="M466" s="42" t="s">
        <v>58</v>
      </c>
      <c r="N466" s="48" t="e">
        <f>IF(#REF!=0,"2018-19","2019-20")</f>
        <v>#REF!</v>
      </c>
      <c r="O466" s="29">
        <v>0</v>
      </c>
      <c r="P466" s="29">
        <v>0</v>
      </c>
      <c r="Q466" s="29">
        <f t="shared" si="255"/>
        <v>0</v>
      </c>
      <c r="R466" s="29">
        <f t="shared" si="280"/>
        <v>2.2400000000000002</v>
      </c>
      <c r="S466" s="29">
        <f t="shared" si="280"/>
        <v>2.76</v>
      </c>
      <c r="T466" s="29">
        <f t="shared" si="271"/>
        <v>5</v>
      </c>
      <c r="U466" s="29">
        <v>4</v>
      </c>
      <c r="V466" s="29">
        <v>0.9</v>
      </c>
      <c r="W466" s="105">
        <v>0.1</v>
      </c>
      <c r="X466" s="54">
        <f t="shared" si="295"/>
        <v>1</v>
      </c>
      <c r="Y466" s="29">
        <v>0.9</v>
      </c>
      <c r="Z466" s="105">
        <v>0.1</v>
      </c>
      <c r="AA466" s="54">
        <f t="shared" si="296"/>
        <v>1</v>
      </c>
      <c r="AB466" s="54">
        <v>0</v>
      </c>
      <c r="AC466" s="54">
        <v>0</v>
      </c>
      <c r="AD466" s="54">
        <v>0</v>
      </c>
      <c r="AE466" s="54">
        <v>0</v>
      </c>
      <c r="AF466" s="54">
        <v>0</v>
      </c>
      <c r="AG466" s="54"/>
      <c r="AH466" s="14">
        <v>0</v>
      </c>
      <c r="AI466" s="14">
        <v>0</v>
      </c>
      <c r="AJ466" s="54">
        <f t="shared" si="256"/>
        <v>0</v>
      </c>
      <c r="AK466" s="54">
        <f t="shared" si="273"/>
        <v>0.9</v>
      </c>
      <c r="AL466" s="54">
        <f t="shared" si="274"/>
        <v>0.1</v>
      </c>
      <c r="AM466" s="54">
        <f t="shared" si="275"/>
        <v>1</v>
      </c>
      <c r="AN466" s="54"/>
      <c r="AO466" s="54"/>
      <c r="AP466" s="54">
        <f t="shared" si="276"/>
        <v>0</v>
      </c>
      <c r="AQ466" s="54"/>
      <c r="AR466" s="54"/>
      <c r="AS466" s="54"/>
      <c r="AT466" s="54"/>
      <c r="AU466" s="101"/>
      <c r="AV466" s="101"/>
      <c r="AW466" s="54"/>
      <c r="AX466" s="54"/>
      <c r="AY466" s="54">
        <f t="shared" si="297"/>
        <v>0</v>
      </c>
      <c r="AZ466" s="54"/>
      <c r="BA466" s="54"/>
      <c r="BB466" s="54"/>
      <c r="BC466" s="54"/>
      <c r="BD466" s="54"/>
      <c r="BE466" s="106">
        <f t="shared" si="282"/>
        <v>0.9</v>
      </c>
      <c r="BF466" s="106">
        <f t="shared" si="283"/>
        <v>0.1</v>
      </c>
      <c r="BG466" s="106">
        <f t="shared" si="284"/>
        <v>1</v>
      </c>
      <c r="BH466" s="106">
        <f t="shared" si="285"/>
        <v>0</v>
      </c>
      <c r="BI466" s="106">
        <f t="shared" si="286"/>
        <v>0</v>
      </c>
      <c r="BJ466" s="106">
        <f t="shared" si="287"/>
        <v>0</v>
      </c>
      <c r="BK466" s="106">
        <f t="shared" si="288"/>
        <v>0</v>
      </c>
      <c r="BL466" s="106">
        <f t="shared" si="289"/>
        <v>0</v>
      </c>
      <c r="BM466" s="106">
        <f t="shared" si="290"/>
        <v>0</v>
      </c>
      <c r="BN466" s="106">
        <f t="shared" si="290"/>
        <v>0</v>
      </c>
      <c r="BO466" s="106">
        <f t="shared" si="291"/>
        <v>0</v>
      </c>
      <c r="BP466" s="106">
        <f t="shared" si="292"/>
        <v>0.9</v>
      </c>
      <c r="BQ466" s="106">
        <f t="shared" si="293"/>
        <v>0.1</v>
      </c>
      <c r="BR466" s="106">
        <f t="shared" si="294"/>
        <v>1</v>
      </c>
      <c r="BS466" s="54">
        <v>0</v>
      </c>
      <c r="BT466" s="54">
        <v>0</v>
      </c>
      <c r="BU466" s="54">
        <v>0</v>
      </c>
      <c r="BV466" s="54">
        <f t="shared" si="281"/>
        <v>0</v>
      </c>
      <c r="BW466" s="54">
        <v>0</v>
      </c>
      <c r="BX466" s="54">
        <v>0</v>
      </c>
      <c r="BY466" s="54">
        <v>0</v>
      </c>
      <c r="BZ466" s="54">
        <v>0</v>
      </c>
      <c r="CA466" s="54">
        <v>0</v>
      </c>
      <c r="CB466" s="54">
        <v>0</v>
      </c>
      <c r="CC466" s="54">
        <f t="shared" si="277"/>
        <v>0</v>
      </c>
      <c r="CD466" s="54">
        <f t="shared" si="278"/>
        <v>0</v>
      </c>
      <c r="CE466" s="54">
        <f t="shared" si="279"/>
        <v>0</v>
      </c>
      <c r="CF466" s="45"/>
      <c r="CG466" s="63"/>
    </row>
    <row r="467" spans="1:85" ht="47.25">
      <c r="A467" s="14">
        <v>48</v>
      </c>
      <c r="B467" s="27" t="s">
        <v>483</v>
      </c>
      <c r="C467" s="120" t="s">
        <v>796</v>
      </c>
      <c r="D467" s="2" t="s">
        <v>27</v>
      </c>
      <c r="E467" s="1" t="s">
        <v>62</v>
      </c>
      <c r="F467" s="4" t="s">
        <v>419</v>
      </c>
      <c r="G467" s="1" t="s">
        <v>425</v>
      </c>
      <c r="H467" s="31">
        <v>2</v>
      </c>
      <c r="I467" s="31">
        <v>1</v>
      </c>
      <c r="J467" s="29">
        <v>5</v>
      </c>
      <c r="K467" s="29">
        <f t="shared" si="272"/>
        <v>6</v>
      </c>
      <c r="L467" s="42" t="s">
        <v>57</v>
      </c>
      <c r="M467" s="42" t="s">
        <v>58</v>
      </c>
      <c r="N467" s="48" t="e">
        <f>IF(#REF!=0,"2018-19","2019-20")</f>
        <v>#REF!</v>
      </c>
      <c r="O467" s="29">
        <v>0</v>
      </c>
      <c r="P467" s="29">
        <v>0</v>
      </c>
      <c r="Q467" s="29">
        <f t="shared" si="255"/>
        <v>0</v>
      </c>
      <c r="R467" s="29">
        <f t="shared" si="280"/>
        <v>1</v>
      </c>
      <c r="S467" s="29">
        <f t="shared" si="280"/>
        <v>5</v>
      </c>
      <c r="T467" s="29">
        <f t="shared" si="271"/>
        <v>6</v>
      </c>
      <c r="U467" s="29">
        <v>5</v>
      </c>
      <c r="V467" s="29">
        <v>0.9</v>
      </c>
      <c r="W467" s="105">
        <v>0.1</v>
      </c>
      <c r="X467" s="54">
        <f t="shared" si="295"/>
        <v>1</v>
      </c>
      <c r="Y467" s="29">
        <v>0.9</v>
      </c>
      <c r="Z467" s="105">
        <v>0.1</v>
      </c>
      <c r="AA467" s="54">
        <f t="shared" si="296"/>
        <v>1</v>
      </c>
      <c r="AB467" s="54">
        <v>0</v>
      </c>
      <c r="AC467" s="54">
        <v>0</v>
      </c>
      <c r="AD467" s="54">
        <v>0</v>
      </c>
      <c r="AE467" s="54">
        <v>0</v>
      </c>
      <c r="AF467" s="54">
        <v>0</v>
      </c>
      <c r="AG467" s="54"/>
      <c r="AH467" s="14">
        <v>0</v>
      </c>
      <c r="AI467" s="14">
        <v>0</v>
      </c>
      <c r="AJ467" s="54">
        <f t="shared" si="256"/>
        <v>0</v>
      </c>
      <c r="AK467" s="54">
        <f t="shared" si="273"/>
        <v>0.9</v>
      </c>
      <c r="AL467" s="54">
        <f t="shared" si="274"/>
        <v>0.1</v>
      </c>
      <c r="AM467" s="54">
        <f t="shared" si="275"/>
        <v>1</v>
      </c>
      <c r="AN467" s="54"/>
      <c r="AO467" s="54"/>
      <c r="AP467" s="54">
        <f t="shared" si="276"/>
        <v>0</v>
      </c>
      <c r="AQ467" s="54"/>
      <c r="AR467" s="54"/>
      <c r="AS467" s="54"/>
      <c r="AT467" s="54"/>
      <c r="AU467" s="101"/>
      <c r="AV467" s="101"/>
      <c r="AW467" s="54"/>
      <c r="AX467" s="54"/>
      <c r="AY467" s="54">
        <f t="shared" si="297"/>
        <v>0</v>
      </c>
      <c r="AZ467" s="54"/>
      <c r="BA467" s="54"/>
      <c r="BB467" s="54"/>
      <c r="BC467" s="54"/>
      <c r="BD467" s="54"/>
      <c r="BE467" s="106">
        <f t="shared" si="282"/>
        <v>0.9</v>
      </c>
      <c r="BF467" s="106">
        <f t="shared" si="283"/>
        <v>0.1</v>
      </c>
      <c r="BG467" s="106">
        <f t="shared" si="284"/>
        <v>1</v>
      </c>
      <c r="BH467" s="106">
        <f t="shared" si="285"/>
        <v>0</v>
      </c>
      <c r="BI467" s="106">
        <f t="shared" si="286"/>
        <v>0</v>
      </c>
      <c r="BJ467" s="106">
        <f t="shared" si="287"/>
        <v>0</v>
      </c>
      <c r="BK467" s="106">
        <f t="shared" si="288"/>
        <v>0</v>
      </c>
      <c r="BL467" s="106">
        <f t="shared" si="289"/>
        <v>0</v>
      </c>
      <c r="BM467" s="106">
        <f t="shared" si="290"/>
        <v>0</v>
      </c>
      <c r="BN467" s="106">
        <f t="shared" si="290"/>
        <v>0</v>
      </c>
      <c r="BO467" s="106">
        <f t="shared" si="291"/>
        <v>0</v>
      </c>
      <c r="BP467" s="106">
        <f t="shared" si="292"/>
        <v>0.9</v>
      </c>
      <c r="BQ467" s="106">
        <f t="shared" si="293"/>
        <v>0.1</v>
      </c>
      <c r="BR467" s="106">
        <f t="shared" si="294"/>
        <v>1</v>
      </c>
      <c r="BS467" s="54">
        <v>0</v>
      </c>
      <c r="BT467" s="54">
        <v>0</v>
      </c>
      <c r="BU467" s="54">
        <v>0</v>
      </c>
      <c r="BV467" s="54">
        <f t="shared" si="281"/>
        <v>0</v>
      </c>
      <c r="BW467" s="54">
        <v>0</v>
      </c>
      <c r="BX467" s="54">
        <v>0</v>
      </c>
      <c r="BY467" s="54">
        <v>0</v>
      </c>
      <c r="BZ467" s="54">
        <v>0</v>
      </c>
      <c r="CA467" s="54">
        <v>0</v>
      </c>
      <c r="CB467" s="54">
        <v>0</v>
      </c>
      <c r="CC467" s="54">
        <f t="shared" si="277"/>
        <v>0</v>
      </c>
      <c r="CD467" s="54">
        <f t="shared" si="278"/>
        <v>0</v>
      </c>
      <c r="CE467" s="54">
        <f t="shared" si="279"/>
        <v>0</v>
      </c>
      <c r="CF467" s="45"/>
      <c r="CG467" s="63"/>
    </row>
    <row r="468" spans="1:85" ht="31.5">
      <c r="A468" s="14">
        <v>49</v>
      </c>
      <c r="B468" s="27" t="s">
        <v>484</v>
      </c>
      <c r="C468" s="120" t="s">
        <v>796</v>
      </c>
      <c r="D468" s="2" t="s">
        <v>27</v>
      </c>
      <c r="E468" s="1" t="s">
        <v>62</v>
      </c>
      <c r="F468" s="4" t="s">
        <v>419</v>
      </c>
      <c r="G468" s="1" t="s">
        <v>432</v>
      </c>
      <c r="H468" s="31">
        <v>2</v>
      </c>
      <c r="I468" s="31">
        <v>2</v>
      </c>
      <c r="J468" s="29">
        <v>3.63</v>
      </c>
      <c r="K468" s="29">
        <f t="shared" si="272"/>
        <v>5.63</v>
      </c>
      <c r="L468" s="42" t="s">
        <v>57</v>
      </c>
      <c r="M468" s="42" t="s">
        <v>58</v>
      </c>
      <c r="N468" s="48" t="e">
        <f>IF(#REF!=0,"2018-19","2019-20")</f>
        <v>#REF!</v>
      </c>
      <c r="O468" s="29">
        <v>0</v>
      </c>
      <c r="P468" s="29">
        <v>0</v>
      </c>
      <c r="Q468" s="29">
        <f t="shared" ref="Q468:Q532" si="298">O468+P468</f>
        <v>0</v>
      </c>
      <c r="R468" s="29">
        <f t="shared" si="280"/>
        <v>2</v>
      </c>
      <c r="S468" s="29">
        <f t="shared" si="280"/>
        <v>3.63</v>
      </c>
      <c r="T468" s="29">
        <f t="shared" si="271"/>
        <v>5.63</v>
      </c>
      <c r="U468" s="29">
        <v>4</v>
      </c>
      <c r="V468" s="29">
        <v>0.9</v>
      </c>
      <c r="W468" s="105">
        <v>0.1</v>
      </c>
      <c r="X468" s="54">
        <f t="shared" si="295"/>
        <v>1</v>
      </c>
      <c r="Y468" s="29">
        <v>0.9</v>
      </c>
      <c r="Z468" s="105">
        <v>0.1</v>
      </c>
      <c r="AA468" s="54">
        <f t="shared" si="296"/>
        <v>1</v>
      </c>
      <c r="AB468" s="54">
        <v>0</v>
      </c>
      <c r="AC468" s="54">
        <v>0</v>
      </c>
      <c r="AD468" s="54">
        <v>0</v>
      </c>
      <c r="AE468" s="54">
        <v>0</v>
      </c>
      <c r="AF468" s="54">
        <v>0</v>
      </c>
      <c r="AG468" s="54"/>
      <c r="AH468" s="14">
        <v>0</v>
      </c>
      <c r="AI468" s="14">
        <v>0</v>
      </c>
      <c r="AJ468" s="54">
        <f t="shared" ref="AJ468:AJ474" si="299">AH468+AI468</f>
        <v>0</v>
      </c>
      <c r="AK468" s="54">
        <f t="shared" si="273"/>
        <v>0.9</v>
      </c>
      <c r="AL468" s="54">
        <f t="shared" si="274"/>
        <v>0.1</v>
      </c>
      <c r="AM468" s="54">
        <f t="shared" si="275"/>
        <v>1</v>
      </c>
      <c r="AN468" s="54"/>
      <c r="AO468" s="54"/>
      <c r="AP468" s="54">
        <f t="shared" si="276"/>
        <v>0</v>
      </c>
      <c r="AQ468" s="54"/>
      <c r="AR468" s="54"/>
      <c r="AS468" s="54"/>
      <c r="AT468" s="54"/>
      <c r="AU468" s="101"/>
      <c r="AV468" s="101"/>
      <c r="AW468" s="54"/>
      <c r="AX468" s="54"/>
      <c r="AY468" s="54">
        <f t="shared" si="297"/>
        <v>0</v>
      </c>
      <c r="AZ468" s="54"/>
      <c r="BA468" s="54"/>
      <c r="BB468" s="54"/>
      <c r="BC468" s="54"/>
      <c r="BD468" s="54"/>
      <c r="BE468" s="106">
        <f t="shared" si="282"/>
        <v>0.9</v>
      </c>
      <c r="BF468" s="106">
        <f t="shared" si="283"/>
        <v>0.1</v>
      </c>
      <c r="BG468" s="106">
        <f t="shared" si="284"/>
        <v>1</v>
      </c>
      <c r="BH468" s="106">
        <f t="shared" si="285"/>
        <v>0</v>
      </c>
      <c r="BI468" s="106">
        <f t="shared" si="286"/>
        <v>0</v>
      </c>
      <c r="BJ468" s="106">
        <f t="shared" si="287"/>
        <v>0</v>
      </c>
      <c r="BK468" s="106">
        <f t="shared" si="288"/>
        <v>0</v>
      </c>
      <c r="BL468" s="106">
        <f t="shared" si="289"/>
        <v>0</v>
      </c>
      <c r="BM468" s="106">
        <f t="shared" si="290"/>
        <v>0</v>
      </c>
      <c r="BN468" s="106">
        <f t="shared" si="290"/>
        <v>0</v>
      </c>
      <c r="BO468" s="106">
        <f t="shared" si="291"/>
        <v>0</v>
      </c>
      <c r="BP468" s="106">
        <f t="shared" si="292"/>
        <v>0.9</v>
      </c>
      <c r="BQ468" s="106">
        <f t="shared" si="293"/>
        <v>0.1</v>
      </c>
      <c r="BR468" s="106">
        <f t="shared" si="294"/>
        <v>1</v>
      </c>
      <c r="BS468" s="54">
        <v>0</v>
      </c>
      <c r="BT468" s="54">
        <v>0</v>
      </c>
      <c r="BU468" s="54">
        <v>0</v>
      </c>
      <c r="BV468" s="54">
        <f t="shared" si="281"/>
        <v>0</v>
      </c>
      <c r="BW468" s="54">
        <v>0</v>
      </c>
      <c r="BX468" s="54">
        <v>0</v>
      </c>
      <c r="BY468" s="54">
        <v>0</v>
      </c>
      <c r="BZ468" s="54">
        <v>0</v>
      </c>
      <c r="CA468" s="54">
        <v>0</v>
      </c>
      <c r="CB468" s="54">
        <v>0</v>
      </c>
      <c r="CC468" s="54">
        <f t="shared" si="277"/>
        <v>0</v>
      </c>
      <c r="CD468" s="54">
        <f t="shared" si="278"/>
        <v>0</v>
      </c>
      <c r="CE468" s="54">
        <f t="shared" si="279"/>
        <v>0</v>
      </c>
      <c r="CF468" s="44" t="s">
        <v>71</v>
      </c>
      <c r="CG468" s="63"/>
    </row>
    <row r="469" spans="1:85" ht="31.5">
      <c r="A469" s="14">
        <v>50</v>
      </c>
      <c r="B469" s="27" t="s">
        <v>485</v>
      </c>
      <c r="C469" s="120" t="s">
        <v>796</v>
      </c>
      <c r="D469" s="2" t="s">
        <v>27</v>
      </c>
      <c r="E469" s="1" t="s">
        <v>62</v>
      </c>
      <c r="F469" s="4" t="s">
        <v>419</v>
      </c>
      <c r="G469" s="1" t="s">
        <v>422</v>
      </c>
      <c r="H469" s="31">
        <v>2</v>
      </c>
      <c r="I469" s="31">
        <v>1</v>
      </c>
      <c r="J469" s="29">
        <v>4.49</v>
      </c>
      <c r="K469" s="29">
        <f t="shared" si="272"/>
        <v>5.49</v>
      </c>
      <c r="L469" s="42" t="s">
        <v>57</v>
      </c>
      <c r="M469" s="42" t="s">
        <v>58</v>
      </c>
      <c r="N469" s="48" t="e">
        <f>IF(#REF!=0,"2018-19","2019-20")</f>
        <v>#REF!</v>
      </c>
      <c r="O469" s="29">
        <v>0</v>
      </c>
      <c r="P469" s="29">
        <v>0</v>
      </c>
      <c r="Q469" s="29">
        <f t="shared" si="298"/>
        <v>0</v>
      </c>
      <c r="R469" s="29">
        <f t="shared" si="280"/>
        <v>1</v>
      </c>
      <c r="S469" s="29">
        <f t="shared" si="280"/>
        <v>4.49</v>
      </c>
      <c r="T469" s="29">
        <f t="shared" si="271"/>
        <v>5.49</v>
      </c>
      <c r="U469" s="29">
        <v>5</v>
      </c>
      <c r="V469" s="29">
        <v>0.9</v>
      </c>
      <c r="W469" s="105">
        <v>0.1</v>
      </c>
      <c r="X469" s="54">
        <f t="shared" si="295"/>
        <v>1</v>
      </c>
      <c r="Y469" s="29">
        <v>0.9</v>
      </c>
      <c r="Z469" s="105">
        <v>0.1</v>
      </c>
      <c r="AA469" s="54">
        <f t="shared" si="296"/>
        <v>1</v>
      </c>
      <c r="AB469" s="54">
        <v>0</v>
      </c>
      <c r="AC469" s="54">
        <v>0</v>
      </c>
      <c r="AD469" s="54">
        <v>0</v>
      </c>
      <c r="AE469" s="54">
        <v>0</v>
      </c>
      <c r="AF469" s="54">
        <v>0</v>
      </c>
      <c r="AG469" s="54"/>
      <c r="AH469" s="14">
        <v>0</v>
      </c>
      <c r="AI469" s="14">
        <v>0</v>
      </c>
      <c r="AJ469" s="54">
        <f t="shared" si="299"/>
        <v>0</v>
      </c>
      <c r="AK469" s="54">
        <f t="shared" si="273"/>
        <v>0.9</v>
      </c>
      <c r="AL469" s="54">
        <f t="shared" si="274"/>
        <v>0.1</v>
      </c>
      <c r="AM469" s="54">
        <f t="shared" si="275"/>
        <v>1</v>
      </c>
      <c r="AN469" s="54"/>
      <c r="AO469" s="54"/>
      <c r="AP469" s="54">
        <f t="shared" si="276"/>
        <v>0</v>
      </c>
      <c r="AQ469" s="54"/>
      <c r="AR469" s="54"/>
      <c r="AS469" s="54"/>
      <c r="AT469" s="54"/>
      <c r="AU469" s="101"/>
      <c r="AV469" s="101"/>
      <c r="AW469" s="54"/>
      <c r="AX469" s="54"/>
      <c r="AY469" s="54">
        <f t="shared" si="297"/>
        <v>0</v>
      </c>
      <c r="AZ469" s="54"/>
      <c r="BA469" s="54"/>
      <c r="BB469" s="54"/>
      <c r="BC469" s="54"/>
      <c r="BD469" s="54"/>
      <c r="BE469" s="106">
        <f t="shared" si="282"/>
        <v>0.9</v>
      </c>
      <c r="BF469" s="106">
        <f t="shared" si="283"/>
        <v>0.1</v>
      </c>
      <c r="BG469" s="106">
        <f t="shared" si="284"/>
        <v>1</v>
      </c>
      <c r="BH469" s="106">
        <f t="shared" si="285"/>
        <v>0</v>
      </c>
      <c r="BI469" s="106">
        <f t="shared" si="286"/>
        <v>0</v>
      </c>
      <c r="BJ469" s="106">
        <f t="shared" si="287"/>
        <v>0</v>
      </c>
      <c r="BK469" s="106">
        <f t="shared" si="288"/>
        <v>0</v>
      </c>
      <c r="BL469" s="106">
        <f t="shared" si="289"/>
        <v>0</v>
      </c>
      <c r="BM469" s="106">
        <f t="shared" si="290"/>
        <v>0</v>
      </c>
      <c r="BN469" s="106">
        <f t="shared" si="290"/>
        <v>0</v>
      </c>
      <c r="BO469" s="106">
        <f t="shared" si="291"/>
        <v>0</v>
      </c>
      <c r="BP469" s="106">
        <f t="shared" si="292"/>
        <v>0.9</v>
      </c>
      <c r="BQ469" s="106">
        <f t="shared" si="293"/>
        <v>0.1</v>
      </c>
      <c r="BR469" s="106">
        <f t="shared" si="294"/>
        <v>1</v>
      </c>
      <c r="BS469" s="54">
        <v>0</v>
      </c>
      <c r="BT469" s="54">
        <v>0</v>
      </c>
      <c r="BU469" s="54">
        <v>0</v>
      </c>
      <c r="BV469" s="54">
        <f t="shared" si="281"/>
        <v>0</v>
      </c>
      <c r="BW469" s="54">
        <v>0</v>
      </c>
      <c r="BX469" s="54">
        <v>0</v>
      </c>
      <c r="BY469" s="54">
        <v>0</v>
      </c>
      <c r="BZ469" s="54">
        <v>0</v>
      </c>
      <c r="CA469" s="54">
        <v>0</v>
      </c>
      <c r="CB469" s="54">
        <v>0</v>
      </c>
      <c r="CC469" s="54">
        <f t="shared" si="277"/>
        <v>0</v>
      </c>
      <c r="CD469" s="54">
        <f t="shared" si="278"/>
        <v>0</v>
      </c>
      <c r="CE469" s="54">
        <f t="shared" si="279"/>
        <v>0</v>
      </c>
      <c r="CF469" s="45"/>
      <c r="CG469" s="63"/>
    </row>
    <row r="470" spans="1:85" ht="31.5">
      <c r="A470" s="14">
        <v>51</v>
      </c>
      <c r="B470" s="27" t="s">
        <v>486</v>
      </c>
      <c r="C470" s="120" t="s">
        <v>796</v>
      </c>
      <c r="D470" s="2" t="s">
        <v>27</v>
      </c>
      <c r="E470" s="1" t="s">
        <v>62</v>
      </c>
      <c r="F470" s="4" t="s">
        <v>419</v>
      </c>
      <c r="G470" s="1" t="s">
        <v>442</v>
      </c>
      <c r="H470" s="31">
        <v>1.5</v>
      </c>
      <c r="I470" s="31">
        <v>1</v>
      </c>
      <c r="J470" s="29">
        <v>4</v>
      </c>
      <c r="K470" s="29">
        <f t="shared" si="272"/>
        <v>5</v>
      </c>
      <c r="L470" s="42" t="s">
        <v>57</v>
      </c>
      <c r="M470" s="42" t="s">
        <v>58</v>
      </c>
      <c r="N470" s="48" t="e">
        <f>IF(#REF!=0,"2018-19","2019-20")</f>
        <v>#REF!</v>
      </c>
      <c r="O470" s="29">
        <v>0</v>
      </c>
      <c r="P470" s="29">
        <v>0</v>
      </c>
      <c r="Q470" s="29">
        <f t="shared" si="298"/>
        <v>0</v>
      </c>
      <c r="R470" s="29">
        <f t="shared" si="280"/>
        <v>1</v>
      </c>
      <c r="S470" s="29">
        <f t="shared" si="280"/>
        <v>4</v>
      </c>
      <c r="T470" s="29">
        <f t="shared" si="271"/>
        <v>5</v>
      </c>
      <c r="U470" s="29">
        <v>4</v>
      </c>
      <c r="V470" s="29">
        <v>0.9</v>
      </c>
      <c r="W470" s="105">
        <v>0.1</v>
      </c>
      <c r="X470" s="54">
        <f t="shared" si="295"/>
        <v>1</v>
      </c>
      <c r="Y470" s="29">
        <v>0.9</v>
      </c>
      <c r="Z470" s="105">
        <v>0.1</v>
      </c>
      <c r="AA470" s="54">
        <f t="shared" si="296"/>
        <v>1</v>
      </c>
      <c r="AB470" s="54">
        <v>0</v>
      </c>
      <c r="AC470" s="54">
        <v>0</v>
      </c>
      <c r="AD470" s="54">
        <v>0</v>
      </c>
      <c r="AE470" s="54">
        <v>0</v>
      </c>
      <c r="AF470" s="54">
        <v>0</v>
      </c>
      <c r="AG470" s="54"/>
      <c r="AH470" s="14">
        <v>0</v>
      </c>
      <c r="AI470" s="14">
        <v>0</v>
      </c>
      <c r="AJ470" s="54">
        <f t="shared" si="299"/>
        <v>0</v>
      </c>
      <c r="AK470" s="54">
        <f t="shared" si="273"/>
        <v>0.9</v>
      </c>
      <c r="AL470" s="54">
        <f t="shared" si="274"/>
        <v>0.1</v>
      </c>
      <c r="AM470" s="54">
        <f t="shared" si="275"/>
        <v>1</v>
      </c>
      <c r="AN470" s="54"/>
      <c r="AO470" s="54"/>
      <c r="AP470" s="54">
        <f t="shared" si="276"/>
        <v>0</v>
      </c>
      <c r="AQ470" s="54"/>
      <c r="AR470" s="54"/>
      <c r="AS470" s="54"/>
      <c r="AT470" s="54"/>
      <c r="AU470" s="101"/>
      <c r="AV470" s="101"/>
      <c r="AW470" s="54"/>
      <c r="AX470" s="54"/>
      <c r="AY470" s="54">
        <f t="shared" si="297"/>
        <v>0</v>
      </c>
      <c r="AZ470" s="54"/>
      <c r="BA470" s="54"/>
      <c r="BB470" s="54"/>
      <c r="BC470" s="54"/>
      <c r="BD470" s="54"/>
      <c r="BE470" s="106">
        <f t="shared" si="282"/>
        <v>0.9</v>
      </c>
      <c r="BF470" s="106">
        <f t="shared" si="283"/>
        <v>0.1</v>
      </c>
      <c r="BG470" s="106">
        <f t="shared" si="284"/>
        <v>1</v>
      </c>
      <c r="BH470" s="106">
        <f t="shared" si="285"/>
        <v>0</v>
      </c>
      <c r="BI470" s="106">
        <f t="shared" si="286"/>
        <v>0</v>
      </c>
      <c r="BJ470" s="106">
        <f t="shared" si="287"/>
        <v>0</v>
      </c>
      <c r="BK470" s="106">
        <f t="shared" si="288"/>
        <v>0</v>
      </c>
      <c r="BL470" s="106">
        <f t="shared" si="289"/>
        <v>0</v>
      </c>
      <c r="BM470" s="106">
        <f t="shared" si="290"/>
        <v>0</v>
      </c>
      <c r="BN470" s="106">
        <f t="shared" si="290"/>
        <v>0</v>
      </c>
      <c r="BO470" s="106">
        <f t="shared" si="291"/>
        <v>0</v>
      </c>
      <c r="BP470" s="106">
        <f t="shared" si="292"/>
        <v>0.9</v>
      </c>
      <c r="BQ470" s="106">
        <f t="shared" si="293"/>
        <v>0.1</v>
      </c>
      <c r="BR470" s="106">
        <f t="shared" si="294"/>
        <v>1</v>
      </c>
      <c r="BS470" s="54">
        <v>0</v>
      </c>
      <c r="BT470" s="54">
        <v>0</v>
      </c>
      <c r="BU470" s="54">
        <v>0</v>
      </c>
      <c r="BV470" s="54">
        <f t="shared" si="281"/>
        <v>0</v>
      </c>
      <c r="BW470" s="54">
        <v>0</v>
      </c>
      <c r="BX470" s="54">
        <v>0</v>
      </c>
      <c r="BY470" s="54">
        <v>0</v>
      </c>
      <c r="BZ470" s="54">
        <v>0</v>
      </c>
      <c r="CA470" s="54">
        <v>0</v>
      </c>
      <c r="CB470" s="54">
        <v>0</v>
      </c>
      <c r="CC470" s="54">
        <f t="shared" si="277"/>
        <v>0</v>
      </c>
      <c r="CD470" s="54">
        <f t="shared" si="278"/>
        <v>0</v>
      </c>
      <c r="CE470" s="54">
        <f t="shared" si="279"/>
        <v>0</v>
      </c>
      <c r="CF470" s="45"/>
      <c r="CG470" s="63"/>
    </row>
    <row r="471" spans="1:85" ht="31.5">
      <c r="A471" s="14">
        <v>52</v>
      </c>
      <c r="B471" s="27" t="s">
        <v>487</v>
      </c>
      <c r="C471" s="120" t="s">
        <v>796</v>
      </c>
      <c r="D471" s="2" t="s">
        <v>27</v>
      </c>
      <c r="E471" s="1" t="s">
        <v>62</v>
      </c>
      <c r="F471" s="4" t="s">
        <v>419</v>
      </c>
      <c r="G471" s="1" t="s">
        <v>442</v>
      </c>
      <c r="H471" s="31">
        <v>1.5</v>
      </c>
      <c r="I471" s="31">
        <v>1</v>
      </c>
      <c r="J471" s="29">
        <v>4</v>
      </c>
      <c r="K471" s="29">
        <f t="shared" si="272"/>
        <v>5</v>
      </c>
      <c r="L471" s="42" t="s">
        <v>57</v>
      </c>
      <c r="M471" s="42" t="s">
        <v>58</v>
      </c>
      <c r="N471" s="48" t="e">
        <f>IF(#REF!=0,"2018-19","2019-20")</f>
        <v>#REF!</v>
      </c>
      <c r="O471" s="29">
        <v>0</v>
      </c>
      <c r="P471" s="29">
        <v>0</v>
      </c>
      <c r="Q471" s="29">
        <f t="shared" si="298"/>
        <v>0</v>
      </c>
      <c r="R471" s="29">
        <f t="shared" si="280"/>
        <v>1</v>
      </c>
      <c r="S471" s="29">
        <f t="shared" si="280"/>
        <v>4</v>
      </c>
      <c r="T471" s="29">
        <f t="shared" si="271"/>
        <v>5</v>
      </c>
      <c r="U471" s="29">
        <v>4</v>
      </c>
      <c r="V471" s="29">
        <v>0.9</v>
      </c>
      <c r="W471" s="105">
        <v>0.1</v>
      </c>
      <c r="X471" s="54">
        <f t="shared" si="295"/>
        <v>1</v>
      </c>
      <c r="Y471" s="29">
        <v>0.9</v>
      </c>
      <c r="Z471" s="105">
        <v>0.1</v>
      </c>
      <c r="AA471" s="54">
        <f t="shared" si="296"/>
        <v>1</v>
      </c>
      <c r="AB471" s="54">
        <v>0</v>
      </c>
      <c r="AC471" s="54">
        <v>0</v>
      </c>
      <c r="AD471" s="54">
        <v>0</v>
      </c>
      <c r="AE471" s="54">
        <v>0</v>
      </c>
      <c r="AF471" s="54">
        <v>0</v>
      </c>
      <c r="AG471" s="54"/>
      <c r="AH471" s="14">
        <v>0</v>
      </c>
      <c r="AI471" s="14">
        <v>0</v>
      </c>
      <c r="AJ471" s="54">
        <f t="shared" si="299"/>
        <v>0</v>
      </c>
      <c r="AK471" s="54">
        <f t="shared" si="273"/>
        <v>0.9</v>
      </c>
      <c r="AL471" s="54">
        <f t="shared" si="274"/>
        <v>0.1</v>
      </c>
      <c r="AM471" s="54">
        <f t="shared" si="275"/>
        <v>1</v>
      </c>
      <c r="AN471" s="54"/>
      <c r="AO471" s="54"/>
      <c r="AP471" s="54">
        <f t="shared" si="276"/>
        <v>0</v>
      </c>
      <c r="AQ471" s="54"/>
      <c r="AR471" s="54"/>
      <c r="AS471" s="54"/>
      <c r="AT471" s="54"/>
      <c r="AU471" s="101"/>
      <c r="AV471" s="101"/>
      <c r="AW471" s="54"/>
      <c r="AX471" s="54"/>
      <c r="AY471" s="54">
        <f t="shared" si="297"/>
        <v>0</v>
      </c>
      <c r="AZ471" s="54"/>
      <c r="BA471" s="54"/>
      <c r="BB471" s="54"/>
      <c r="BC471" s="54"/>
      <c r="BD471" s="54"/>
      <c r="BE471" s="106">
        <f t="shared" si="282"/>
        <v>0.9</v>
      </c>
      <c r="BF471" s="106">
        <f t="shared" si="283"/>
        <v>0.1</v>
      </c>
      <c r="BG471" s="106">
        <f t="shared" si="284"/>
        <v>1</v>
      </c>
      <c r="BH471" s="106">
        <f t="shared" si="285"/>
        <v>0</v>
      </c>
      <c r="BI471" s="106">
        <f t="shared" si="286"/>
        <v>0</v>
      </c>
      <c r="BJ471" s="106">
        <f t="shared" si="287"/>
        <v>0</v>
      </c>
      <c r="BK471" s="106">
        <f t="shared" si="288"/>
        <v>0</v>
      </c>
      <c r="BL471" s="106">
        <f t="shared" si="289"/>
        <v>0</v>
      </c>
      <c r="BM471" s="106">
        <f t="shared" si="290"/>
        <v>0</v>
      </c>
      <c r="BN471" s="106">
        <f t="shared" si="290"/>
        <v>0</v>
      </c>
      <c r="BO471" s="106">
        <f t="shared" si="291"/>
        <v>0</v>
      </c>
      <c r="BP471" s="106">
        <f t="shared" si="292"/>
        <v>0.9</v>
      </c>
      <c r="BQ471" s="106">
        <f t="shared" si="293"/>
        <v>0.1</v>
      </c>
      <c r="BR471" s="106">
        <f t="shared" si="294"/>
        <v>1</v>
      </c>
      <c r="BS471" s="54">
        <v>0</v>
      </c>
      <c r="BT471" s="54">
        <v>0</v>
      </c>
      <c r="BU471" s="54">
        <v>0</v>
      </c>
      <c r="BV471" s="54">
        <f t="shared" si="281"/>
        <v>0</v>
      </c>
      <c r="BW471" s="54">
        <v>0</v>
      </c>
      <c r="BX471" s="54">
        <v>0</v>
      </c>
      <c r="BY471" s="54">
        <v>0</v>
      </c>
      <c r="BZ471" s="54">
        <v>0</v>
      </c>
      <c r="CA471" s="54">
        <v>0</v>
      </c>
      <c r="CB471" s="54">
        <v>0</v>
      </c>
      <c r="CC471" s="54">
        <f t="shared" si="277"/>
        <v>0</v>
      </c>
      <c r="CD471" s="54">
        <f t="shared" si="278"/>
        <v>0</v>
      </c>
      <c r="CE471" s="54">
        <f t="shared" si="279"/>
        <v>0</v>
      </c>
      <c r="CF471" s="45"/>
      <c r="CG471" s="63"/>
    </row>
    <row r="472" spans="1:85" ht="31.5">
      <c r="A472" s="14">
        <v>53</v>
      </c>
      <c r="B472" s="27" t="s">
        <v>488</v>
      </c>
      <c r="C472" s="120" t="s">
        <v>796</v>
      </c>
      <c r="D472" s="2" t="s">
        <v>27</v>
      </c>
      <c r="E472" s="1" t="s">
        <v>62</v>
      </c>
      <c r="F472" s="4" t="s">
        <v>419</v>
      </c>
      <c r="G472" s="1" t="s">
        <v>420</v>
      </c>
      <c r="H472" s="31">
        <v>2.5</v>
      </c>
      <c r="I472" s="31">
        <v>1</v>
      </c>
      <c r="J472" s="29">
        <v>4</v>
      </c>
      <c r="K472" s="29">
        <f t="shared" si="272"/>
        <v>5</v>
      </c>
      <c r="L472" s="42" t="s">
        <v>57</v>
      </c>
      <c r="M472" s="42" t="s">
        <v>58</v>
      </c>
      <c r="N472" s="48" t="e">
        <f>IF(#REF!=0,"2018-19","2019-20")</f>
        <v>#REF!</v>
      </c>
      <c r="O472" s="29">
        <v>0</v>
      </c>
      <c r="P472" s="29">
        <v>0</v>
      </c>
      <c r="Q472" s="29">
        <f t="shared" si="298"/>
        <v>0</v>
      </c>
      <c r="R472" s="29">
        <f t="shared" si="280"/>
        <v>1</v>
      </c>
      <c r="S472" s="29">
        <f t="shared" si="280"/>
        <v>4</v>
      </c>
      <c r="T472" s="29">
        <f t="shared" si="271"/>
        <v>5</v>
      </c>
      <c r="U472" s="29">
        <v>4</v>
      </c>
      <c r="V472" s="29">
        <v>0.9</v>
      </c>
      <c r="W472" s="105">
        <v>0.1</v>
      </c>
      <c r="X472" s="54">
        <f t="shared" si="295"/>
        <v>1</v>
      </c>
      <c r="Y472" s="29">
        <v>0.9</v>
      </c>
      <c r="Z472" s="105">
        <v>0.1</v>
      </c>
      <c r="AA472" s="54">
        <f t="shared" si="296"/>
        <v>1</v>
      </c>
      <c r="AB472" s="54">
        <v>0</v>
      </c>
      <c r="AC472" s="54">
        <v>0</v>
      </c>
      <c r="AD472" s="54">
        <v>0</v>
      </c>
      <c r="AE472" s="54">
        <v>0</v>
      </c>
      <c r="AF472" s="54">
        <v>0</v>
      </c>
      <c r="AG472" s="54"/>
      <c r="AH472" s="14">
        <v>0</v>
      </c>
      <c r="AI472" s="14">
        <v>0</v>
      </c>
      <c r="AJ472" s="54">
        <f t="shared" si="299"/>
        <v>0</v>
      </c>
      <c r="AK472" s="54">
        <f t="shared" si="273"/>
        <v>0.9</v>
      </c>
      <c r="AL472" s="54">
        <f t="shared" si="274"/>
        <v>0.1</v>
      </c>
      <c r="AM472" s="54">
        <f t="shared" si="275"/>
        <v>1</v>
      </c>
      <c r="AN472" s="54"/>
      <c r="AO472" s="54"/>
      <c r="AP472" s="54">
        <f t="shared" si="276"/>
        <v>0</v>
      </c>
      <c r="AQ472" s="54"/>
      <c r="AR472" s="54"/>
      <c r="AS472" s="54"/>
      <c r="AT472" s="54"/>
      <c r="AU472" s="101"/>
      <c r="AV472" s="101"/>
      <c r="AW472" s="54"/>
      <c r="AX472" s="54"/>
      <c r="AY472" s="54">
        <f t="shared" si="297"/>
        <v>0</v>
      </c>
      <c r="AZ472" s="54"/>
      <c r="BA472" s="54"/>
      <c r="BB472" s="54"/>
      <c r="BC472" s="54"/>
      <c r="BD472" s="54"/>
      <c r="BE472" s="106">
        <f t="shared" si="282"/>
        <v>0.9</v>
      </c>
      <c r="BF472" s="106">
        <f t="shared" si="283"/>
        <v>0.1</v>
      </c>
      <c r="BG472" s="106">
        <f t="shared" si="284"/>
        <v>1</v>
      </c>
      <c r="BH472" s="106">
        <f t="shared" si="285"/>
        <v>0</v>
      </c>
      <c r="BI472" s="106">
        <f t="shared" si="286"/>
        <v>0</v>
      </c>
      <c r="BJ472" s="106">
        <f t="shared" si="287"/>
        <v>0</v>
      </c>
      <c r="BK472" s="106">
        <f t="shared" si="288"/>
        <v>0</v>
      </c>
      <c r="BL472" s="106">
        <f t="shared" si="289"/>
        <v>0</v>
      </c>
      <c r="BM472" s="106">
        <f t="shared" si="290"/>
        <v>0</v>
      </c>
      <c r="BN472" s="106">
        <f t="shared" si="290"/>
        <v>0</v>
      </c>
      <c r="BO472" s="106">
        <f t="shared" si="291"/>
        <v>0</v>
      </c>
      <c r="BP472" s="106">
        <f t="shared" si="292"/>
        <v>0.9</v>
      </c>
      <c r="BQ472" s="106">
        <f t="shared" si="293"/>
        <v>0.1</v>
      </c>
      <c r="BR472" s="106">
        <f t="shared" si="294"/>
        <v>1</v>
      </c>
      <c r="BS472" s="54">
        <v>0</v>
      </c>
      <c r="BT472" s="54">
        <v>0</v>
      </c>
      <c r="BU472" s="54">
        <v>0</v>
      </c>
      <c r="BV472" s="54">
        <f t="shared" si="281"/>
        <v>0</v>
      </c>
      <c r="BW472" s="54">
        <v>0</v>
      </c>
      <c r="BX472" s="54">
        <v>0</v>
      </c>
      <c r="BY472" s="54">
        <v>0</v>
      </c>
      <c r="BZ472" s="54">
        <v>0</v>
      </c>
      <c r="CA472" s="54">
        <v>0</v>
      </c>
      <c r="CB472" s="54">
        <v>0</v>
      </c>
      <c r="CC472" s="54">
        <f t="shared" si="277"/>
        <v>0</v>
      </c>
      <c r="CD472" s="54">
        <f t="shared" si="278"/>
        <v>0</v>
      </c>
      <c r="CE472" s="54">
        <f t="shared" si="279"/>
        <v>0</v>
      </c>
      <c r="CF472" s="45"/>
      <c r="CG472" s="63"/>
    </row>
    <row r="473" spans="1:85" ht="47.25">
      <c r="A473" s="14">
        <v>54</v>
      </c>
      <c r="B473" s="27" t="s">
        <v>489</v>
      </c>
      <c r="C473" s="120" t="s">
        <v>796</v>
      </c>
      <c r="D473" s="2" t="s">
        <v>27</v>
      </c>
      <c r="E473" s="1" t="s">
        <v>62</v>
      </c>
      <c r="F473" s="4" t="s">
        <v>419</v>
      </c>
      <c r="G473" s="1" t="s">
        <v>449</v>
      </c>
      <c r="H473" s="31">
        <v>2</v>
      </c>
      <c r="I473" s="31">
        <v>1</v>
      </c>
      <c r="J473" s="29">
        <v>4</v>
      </c>
      <c r="K473" s="29">
        <f t="shared" si="272"/>
        <v>5</v>
      </c>
      <c r="L473" s="42" t="s">
        <v>57</v>
      </c>
      <c r="M473" s="42" t="s">
        <v>58</v>
      </c>
      <c r="N473" s="48" t="e">
        <f>IF(#REF!=0,"2018-19","2019-20")</f>
        <v>#REF!</v>
      </c>
      <c r="O473" s="29">
        <v>0</v>
      </c>
      <c r="P473" s="29">
        <v>0</v>
      </c>
      <c r="Q473" s="29">
        <f t="shared" si="298"/>
        <v>0</v>
      </c>
      <c r="R473" s="29">
        <f t="shared" si="280"/>
        <v>1</v>
      </c>
      <c r="S473" s="29">
        <f t="shared" si="280"/>
        <v>4</v>
      </c>
      <c r="T473" s="29">
        <f t="shared" si="271"/>
        <v>5</v>
      </c>
      <c r="U473" s="29">
        <v>4</v>
      </c>
      <c r="V473" s="29">
        <v>0.9</v>
      </c>
      <c r="W473" s="105">
        <v>0.1</v>
      </c>
      <c r="X473" s="54">
        <f t="shared" si="295"/>
        <v>1</v>
      </c>
      <c r="Y473" s="29">
        <v>0.9</v>
      </c>
      <c r="Z473" s="105">
        <v>0.1</v>
      </c>
      <c r="AA473" s="54">
        <f t="shared" si="296"/>
        <v>1</v>
      </c>
      <c r="AB473" s="54">
        <v>0</v>
      </c>
      <c r="AC473" s="54">
        <v>0</v>
      </c>
      <c r="AD473" s="54">
        <v>0</v>
      </c>
      <c r="AE473" s="54">
        <v>0</v>
      </c>
      <c r="AF473" s="54">
        <v>0</v>
      </c>
      <c r="AG473" s="54"/>
      <c r="AH473" s="14">
        <v>0</v>
      </c>
      <c r="AI473" s="14">
        <v>0</v>
      </c>
      <c r="AJ473" s="54">
        <f t="shared" si="299"/>
        <v>0</v>
      </c>
      <c r="AK473" s="54">
        <f t="shared" si="273"/>
        <v>0.9</v>
      </c>
      <c r="AL473" s="54">
        <f t="shared" si="274"/>
        <v>0.1</v>
      </c>
      <c r="AM473" s="54">
        <f t="shared" si="275"/>
        <v>1</v>
      </c>
      <c r="AN473" s="54"/>
      <c r="AO473" s="54"/>
      <c r="AP473" s="54">
        <f t="shared" si="276"/>
        <v>0</v>
      </c>
      <c r="AQ473" s="54"/>
      <c r="AR473" s="54"/>
      <c r="AS473" s="54"/>
      <c r="AT473" s="54"/>
      <c r="AU473" s="101"/>
      <c r="AV473" s="101"/>
      <c r="AW473" s="54"/>
      <c r="AX473" s="54"/>
      <c r="AY473" s="54">
        <f t="shared" si="297"/>
        <v>0</v>
      </c>
      <c r="AZ473" s="54"/>
      <c r="BA473" s="54"/>
      <c r="BB473" s="54"/>
      <c r="BC473" s="54"/>
      <c r="BD473" s="54"/>
      <c r="BE473" s="106">
        <f t="shared" si="282"/>
        <v>0.9</v>
      </c>
      <c r="BF473" s="106">
        <f t="shared" si="283"/>
        <v>0.1</v>
      </c>
      <c r="BG473" s="106">
        <f t="shared" si="284"/>
        <v>1</v>
      </c>
      <c r="BH473" s="106">
        <f t="shared" si="285"/>
        <v>0</v>
      </c>
      <c r="BI473" s="106">
        <f t="shared" si="286"/>
        <v>0</v>
      </c>
      <c r="BJ473" s="106">
        <f t="shared" si="287"/>
        <v>0</v>
      </c>
      <c r="BK473" s="106">
        <f t="shared" si="288"/>
        <v>0</v>
      </c>
      <c r="BL473" s="106">
        <f t="shared" si="289"/>
        <v>0</v>
      </c>
      <c r="BM473" s="106">
        <f t="shared" si="290"/>
        <v>0</v>
      </c>
      <c r="BN473" s="106">
        <f t="shared" si="290"/>
        <v>0</v>
      </c>
      <c r="BO473" s="106">
        <f t="shared" si="291"/>
        <v>0</v>
      </c>
      <c r="BP473" s="106">
        <f t="shared" si="292"/>
        <v>0.9</v>
      </c>
      <c r="BQ473" s="106">
        <f t="shared" si="293"/>
        <v>0.1</v>
      </c>
      <c r="BR473" s="106">
        <f t="shared" si="294"/>
        <v>1</v>
      </c>
      <c r="BS473" s="54">
        <v>0</v>
      </c>
      <c r="BT473" s="54">
        <v>0</v>
      </c>
      <c r="BU473" s="54">
        <v>0</v>
      </c>
      <c r="BV473" s="54">
        <f t="shared" si="281"/>
        <v>0</v>
      </c>
      <c r="BW473" s="54">
        <v>0</v>
      </c>
      <c r="BX473" s="54">
        <v>0</v>
      </c>
      <c r="BY473" s="54">
        <v>0</v>
      </c>
      <c r="BZ473" s="54">
        <v>0</v>
      </c>
      <c r="CA473" s="54">
        <v>0</v>
      </c>
      <c r="CB473" s="54">
        <v>0</v>
      </c>
      <c r="CC473" s="54">
        <f t="shared" si="277"/>
        <v>0</v>
      </c>
      <c r="CD473" s="54">
        <f t="shared" si="278"/>
        <v>0</v>
      </c>
      <c r="CE473" s="54">
        <f t="shared" si="279"/>
        <v>0</v>
      </c>
      <c r="CF473" s="45"/>
      <c r="CG473" s="63"/>
    </row>
    <row r="474" spans="1:85" ht="31.5">
      <c r="A474" s="14">
        <v>55</v>
      </c>
      <c r="B474" s="27" t="s">
        <v>490</v>
      </c>
      <c r="C474" s="120" t="s">
        <v>796</v>
      </c>
      <c r="D474" s="2" t="s">
        <v>27</v>
      </c>
      <c r="E474" s="1" t="s">
        <v>375</v>
      </c>
      <c r="F474" s="4" t="s">
        <v>419</v>
      </c>
      <c r="G474" s="1" t="s">
        <v>491</v>
      </c>
      <c r="H474" s="31">
        <v>0</v>
      </c>
      <c r="I474" s="31">
        <v>10</v>
      </c>
      <c r="J474" s="29">
        <v>30</v>
      </c>
      <c r="K474" s="29">
        <f t="shared" si="272"/>
        <v>40</v>
      </c>
      <c r="L474" s="42" t="s">
        <v>57</v>
      </c>
      <c r="M474" s="42" t="s">
        <v>58</v>
      </c>
      <c r="N474" s="48" t="e">
        <f>IF(#REF!=0,"2018-19","2019-20")</f>
        <v>#REF!</v>
      </c>
      <c r="O474" s="29">
        <v>0</v>
      </c>
      <c r="P474" s="29">
        <v>0</v>
      </c>
      <c r="Q474" s="29">
        <f t="shared" si="298"/>
        <v>0</v>
      </c>
      <c r="R474" s="29">
        <f t="shared" si="280"/>
        <v>10</v>
      </c>
      <c r="S474" s="29">
        <f t="shared" si="280"/>
        <v>30</v>
      </c>
      <c r="T474" s="29">
        <f t="shared" ref="T474:T538" si="300">R474+S474</f>
        <v>40</v>
      </c>
      <c r="U474" s="29">
        <v>30</v>
      </c>
      <c r="V474" s="29">
        <v>4.5</v>
      </c>
      <c r="W474" s="105">
        <v>0.5</v>
      </c>
      <c r="X474" s="54">
        <f t="shared" si="295"/>
        <v>5</v>
      </c>
      <c r="Y474" s="29">
        <v>4.5</v>
      </c>
      <c r="Z474" s="105">
        <v>0.5</v>
      </c>
      <c r="AA474" s="54">
        <f t="shared" si="296"/>
        <v>5</v>
      </c>
      <c r="AB474" s="54">
        <v>0</v>
      </c>
      <c r="AC474" s="54">
        <v>0</v>
      </c>
      <c r="AD474" s="54">
        <v>0</v>
      </c>
      <c r="AE474" s="54">
        <v>0</v>
      </c>
      <c r="AF474" s="54">
        <v>0</v>
      </c>
      <c r="AG474" s="54"/>
      <c r="AH474" s="14">
        <v>0</v>
      </c>
      <c r="AI474" s="14">
        <v>0</v>
      </c>
      <c r="AJ474" s="54">
        <f t="shared" si="299"/>
        <v>0</v>
      </c>
      <c r="AK474" s="54">
        <f t="shared" si="273"/>
        <v>4.5</v>
      </c>
      <c r="AL474" s="54">
        <f t="shared" si="274"/>
        <v>0.5</v>
      </c>
      <c r="AM474" s="54">
        <f t="shared" si="275"/>
        <v>5</v>
      </c>
      <c r="AN474" s="54"/>
      <c r="AO474" s="54"/>
      <c r="AP474" s="54">
        <f t="shared" si="276"/>
        <v>0</v>
      </c>
      <c r="AQ474" s="54"/>
      <c r="AR474" s="54"/>
      <c r="AS474" s="54"/>
      <c r="AT474" s="54"/>
      <c r="AU474" s="101"/>
      <c r="AV474" s="101"/>
      <c r="AW474" s="54"/>
      <c r="AX474" s="54"/>
      <c r="AY474" s="54">
        <f t="shared" si="297"/>
        <v>0</v>
      </c>
      <c r="AZ474" s="54"/>
      <c r="BA474" s="54"/>
      <c r="BB474" s="54"/>
      <c r="BC474" s="54"/>
      <c r="BD474" s="54"/>
      <c r="BE474" s="106">
        <f t="shared" si="282"/>
        <v>4.5</v>
      </c>
      <c r="BF474" s="106">
        <f t="shared" si="283"/>
        <v>0.5</v>
      </c>
      <c r="BG474" s="106">
        <f t="shared" si="284"/>
        <v>5</v>
      </c>
      <c r="BH474" s="106">
        <f t="shared" si="285"/>
        <v>0</v>
      </c>
      <c r="BI474" s="106">
        <f t="shared" si="286"/>
        <v>0</v>
      </c>
      <c r="BJ474" s="106">
        <f t="shared" si="287"/>
        <v>0</v>
      </c>
      <c r="BK474" s="106">
        <f t="shared" si="288"/>
        <v>0</v>
      </c>
      <c r="BL474" s="106">
        <f t="shared" si="289"/>
        <v>0</v>
      </c>
      <c r="BM474" s="106">
        <f t="shared" si="290"/>
        <v>0</v>
      </c>
      <c r="BN474" s="106">
        <f t="shared" si="290"/>
        <v>0</v>
      </c>
      <c r="BO474" s="106">
        <f t="shared" si="291"/>
        <v>0</v>
      </c>
      <c r="BP474" s="106">
        <f t="shared" si="292"/>
        <v>4.5</v>
      </c>
      <c r="BQ474" s="106">
        <f t="shared" si="293"/>
        <v>0.5</v>
      </c>
      <c r="BR474" s="106">
        <f t="shared" si="294"/>
        <v>5</v>
      </c>
      <c r="BS474" s="54">
        <v>0</v>
      </c>
      <c r="BT474" s="54">
        <v>0</v>
      </c>
      <c r="BU474" s="54">
        <v>0</v>
      </c>
      <c r="BV474" s="54">
        <f t="shared" si="281"/>
        <v>0</v>
      </c>
      <c r="BW474" s="54"/>
      <c r="BX474" s="54"/>
      <c r="BY474" s="54"/>
      <c r="BZ474" s="54"/>
      <c r="CA474" s="54"/>
      <c r="CB474" s="54"/>
      <c r="CC474" s="54">
        <f t="shared" si="277"/>
        <v>0</v>
      </c>
      <c r="CD474" s="54">
        <f t="shared" si="278"/>
        <v>0</v>
      </c>
      <c r="CE474" s="54">
        <f t="shared" si="279"/>
        <v>0</v>
      </c>
      <c r="CF474" s="44" t="s">
        <v>71</v>
      </c>
      <c r="CG474" s="63"/>
    </row>
    <row r="475" spans="1:85" s="18" customFormat="1">
      <c r="A475" s="14"/>
      <c r="B475" s="28" t="s">
        <v>129</v>
      </c>
      <c r="C475" s="87"/>
      <c r="D475" s="2"/>
      <c r="E475" s="11"/>
      <c r="F475" s="4"/>
      <c r="G475" s="11"/>
      <c r="H475" s="32"/>
      <c r="I475" s="32">
        <f>SUM(I404:I474)</f>
        <v>298.52</v>
      </c>
      <c r="J475" s="32">
        <f t="shared" ref="J475:CE475" si="301">SUM(J404:J474)</f>
        <v>172.66</v>
      </c>
      <c r="K475" s="32">
        <f t="shared" si="301"/>
        <v>471.18</v>
      </c>
      <c r="L475" s="32">
        <f t="shared" si="301"/>
        <v>0</v>
      </c>
      <c r="M475" s="32">
        <f t="shared" si="301"/>
        <v>0</v>
      </c>
      <c r="N475" s="32" t="e">
        <f t="shared" si="301"/>
        <v>#REF!</v>
      </c>
      <c r="O475" s="32">
        <f t="shared" si="301"/>
        <v>156.96</v>
      </c>
      <c r="P475" s="32">
        <f t="shared" si="301"/>
        <v>4.33</v>
      </c>
      <c r="Q475" s="32">
        <f t="shared" si="301"/>
        <v>161.29000000000002</v>
      </c>
      <c r="R475" s="32">
        <f t="shared" si="301"/>
        <v>141.56</v>
      </c>
      <c r="S475" s="32">
        <f t="shared" si="301"/>
        <v>168.32999999999998</v>
      </c>
      <c r="T475" s="32">
        <f t="shared" si="301"/>
        <v>309.89</v>
      </c>
      <c r="U475" s="32">
        <f t="shared" si="301"/>
        <v>173.03</v>
      </c>
      <c r="V475" s="32">
        <f t="shared" si="301"/>
        <v>54.257999999999981</v>
      </c>
      <c r="W475" s="107">
        <f t="shared" si="301"/>
        <v>6.0319999999999983</v>
      </c>
      <c r="X475" s="32">
        <f t="shared" si="301"/>
        <v>60.290000000000006</v>
      </c>
      <c r="Y475" s="32">
        <f t="shared" si="301"/>
        <v>54.257999999999981</v>
      </c>
      <c r="Z475" s="107">
        <f t="shared" si="301"/>
        <v>5.4519999999999973</v>
      </c>
      <c r="AA475" s="32">
        <f t="shared" si="301"/>
        <v>59.710000000000008</v>
      </c>
      <c r="AB475" s="32">
        <f t="shared" si="301"/>
        <v>1.44</v>
      </c>
      <c r="AC475" s="32">
        <f t="shared" si="301"/>
        <v>23.390000000000004</v>
      </c>
      <c r="AD475" s="32">
        <f t="shared" si="301"/>
        <v>2.6</v>
      </c>
      <c r="AE475" s="32">
        <f t="shared" si="301"/>
        <v>23.470000000000002</v>
      </c>
      <c r="AF475" s="32">
        <f t="shared" si="301"/>
        <v>1.7200000000000006</v>
      </c>
      <c r="AG475" s="32">
        <f t="shared" si="301"/>
        <v>0</v>
      </c>
      <c r="AH475" s="32">
        <f t="shared" si="301"/>
        <v>0</v>
      </c>
      <c r="AI475" s="32">
        <f t="shared" si="301"/>
        <v>2.0299999999999998</v>
      </c>
      <c r="AJ475" s="32">
        <f t="shared" si="301"/>
        <v>2.0299999999999998</v>
      </c>
      <c r="AK475" s="32">
        <f t="shared" si="301"/>
        <v>102.55800000000004</v>
      </c>
      <c r="AL475" s="32">
        <f t="shared" si="301"/>
        <v>9.7719999999999985</v>
      </c>
      <c r="AM475" s="32">
        <f t="shared" si="301"/>
        <v>112.33</v>
      </c>
      <c r="AN475" s="32">
        <f t="shared" si="301"/>
        <v>0</v>
      </c>
      <c r="AO475" s="32">
        <f t="shared" si="301"/>
        <v>0</v>
      </c>
      <c r="AP475" s="32">
        <f t="shared" si="301"/>
        <v>0</v>
      </c>
      <c r="AQ475" s="32">
        <f t="shared" si="301"/>
        <v>0</v>
      </c>
      <c r="AR475" s="32">
        <f t="shared" si="301"/>
        <v>0</v>
      </c>
      <c r="AS475" s="32">
        <f t="shared" si="301"/>
        <v>0</v>
      </c>
      <c r="AT475" s="32">
        <f t="shared" si="301"/>
        <v>4.32</v>
      </c>
      <c r="AU475" s="32">
        <f t="shared" si="301"/>
        <v>0.13</v>
      </c>
      <c r="AV475" s="32"/>
      <c r="AW475" s="32">
        <f t="shared" si="301"/>
        <v>0</v>
      </c>
      <c r="AX475" s="32">
        <f t="shared" si="301"/>
        <v>0</v>
      </c>
      <c r="AY475" s="32">
        <f t="shared" si="301"/>
        <v>0</v>
      </c>
      <c r="AZ475" s="32">
        <f t="shared" si="301"/>
        <v>0</v>
      </c>
      <c r="BA475" s="32">
        <f t="shared" si="301"/>
        <v>0</v>
      </c>
      <c r="BB475" s="32">
        <f t="shared" si="301"/>
        <v>0</v>
      </c>
      <c r="BC475" s="32">
        <f t="shared" si="301"/>
        <v>0</v>
      </c>
      <c r="BD475" s="32">
        <f t="shared" si="301"/>
        <v>0</v>
      </c>
      <c r="BE475" s="106">
        <f t="shared" si="282"/>
        <v>56.287999999999982</v>
      </c>
      <c r="BF475" s="106">
        <f t="shared" si="283"/>
        <v>5.4519999999999973</v>
      </c>
      <c r="BG475" s="106">
        <f t="shared" si="284"/>
        <v>61.739999999999981</v>
      </c>
      <c r="BH475" s="106">
        <f t="shared" si="285"/>
        <v>0</v>
      </c>
      <c r="BI475" s="106">
        <f t="shared" si="286"/>
        <v>1.44</v>
      </c>
      <c r="BJ475" s="106">
        <f t="shared" si="287"/>
        <v>23.390000000000004</v>
      </c>
      <c r="BK475" s="106">
        <f t="shared" si="288"/>
        <v>2.6</v>
      </c>
      <c r="BL475" s="106">
        <f t="shared" si="289"/>
        <v>25.990000000000006</v>
      </c>
      <c r="BM475" s="106">
        <f t="shared" si="290"/>
        <v>19.150000000000002</v>
      </c>
      <c r="BN475" s="106">
        <f t="shared" si="290"/>
        <v>1.5900000000000007</v>
      </c>
      <c r="BO475" s="106">
        <f t="shared" si="291"/>
        <v>20.740000000000002</v>
      </c>
      <c r="BP475" s="106">
        <f t="shared" si="292"/>
        <v>100.26799999999999</v>
      </c>
      <c r="BQ475" s="106">
        <f t="shared" si="293"/>
        <v>9.6419999999999995</v>
      </c>
      <c r="BR475" s="106">
        <f t="shared" si="294"/>
        <v>109.90999999999998</v>
      </c>
      <c r="BS475" s="32">
        <f t="shared" si="301"/>
        <v>0.48</v>
      </c>
      <c r="BT475" s="32">
        <f t="shared" si="301"/>
        <v>14.78</v>
      </c>
      <c r="BU475" s="32">
        <f t="shared" si="301"/>
        <v>1.4000000000000001</v>
      </c>
      <c r="BV475" s="32">
        <f t="shared" si="301"/>
        <v>14.83</v>
      </c>
      <c r="BW475" s="32">
        <f t="shared" si="301"/>
        <v>0</v>
      </c>
      <c r="BX475" s="32">
        <f t="shared" si="301"/>
        <v>9.879999999999999</v>
      </c>
      <c r="BY475" s="32">
        <f t="shared" si="301"/>
        <v>0.84</v>
      </c>
      <c r="BZ475" s="32">
        <f t="shared" si="301"/>
        <v>6</v>
      </c>
      <c r="CA475" s="32">
        <f t="shared" si="301"/>
        <v>0.12000000000000001</v>
      </c>
      <c r="CB475" s="32">
        <f t="shared" si="301"/>
        <v>0</v>
      </c>
      <c r="CC475" s="32">
        <f t="shared" si="301"/>
        <v>30.48</v>
      </c>
      <c r="CD475" s="32">
        <f t="shared" si="301"/>
        <v>2.16</v>
      </c>
      <c r="CE475" s="32">
        <f t="shared" si="301"/>
        <v>32.64</v>
      </c>
      <c r="CF475" s="57">
        <f t="shared" ref="CF475" si="302">SUM(CF404:CF474)</f>
        <v>0</v>
      </c>
      <c r="CG475" s="64"/>
    </row>
    <row r="476" spans="1:85" s="18" customFormat="1">
      <c r="A476" s="14"/>
      <c r="B476" s="28" t="s">
        <v>398</v>
      </c>
      <c r="C476" s="87"/>
      <c r="D476" s="2"/>
      <c r="E476" s="11"/>
      <c r="F476" s="4"/>
      <c r="G476" s="11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107"/>
      <c r="X476" s="32"/>
      <c r="Y476" s="32"/>
      <c r="Z476" s="107"/>
      <c r="AA476" s="32"/>
      <c r="AB476" s="32"/>
      <c r="AC476" s="32"/>
      <c r="AD476" s="32"/>
      <c r="AE476" s="32"/>
      <c r="AF476" s="32"/>
      <c r="AG476" s="32"/>
      <c r="AH476" s="32"/>
      <c r="AI476" s="32"/>
      <c r="AJ476" s="32"/>
      <c r="AK476" s="32"/>
      <c r="AL476" s="32"/>
      <c r="AM476" s="32"/>
      <c r="AN476" s="32"/>
      <c r="AO476" s="32"/>
      <c r="AP476" s="32"/>
      <c r="AQ476" s="32"/>
      <c r="AR476" s="32"/>
      <c r="AS476" s="32"/>
      <c r="AT476" s="32"/>
      <c r="AU476" s="32"/>
      <c r="AV476" s="32"/>
      <c r="AW476" s="32"/>
      <c r="AX476" s="32"/>
      <c r="AY476" s="32"/>
      <c r="AZ476" s="32"/>
      <c r="BA476" s="32"/>
      <c r="BB476" s="32"/>
      <c r="BC476" s="32"/>
      <c r="BD476" s="32"/>
      <c r="BE476" s="106">
        <f t="shared" si="282"/>
        <v>0</v>
      </c>
      <c r="BF476" s="106">
        <f t="shared" si="283"/>
        <v>0</v>
      </c>
      <c r="BG476" s="106">
        <f t="shared" si="284"/>
        <v>0</v>
      </c>
      <c r="BH476" s="106">
        <f t="shared" si="285"/>
        <v>0</v>
      </c>
      <c r="BI476" s="106">
        <f t="shared" si="286"/>
        <v>0</v>
      </c>
      <c r="BJ476" s="106">
        <f t="shared" si="287"/>
        <v>0</v>
      </c>
      <c r="BK476" s="106">
        <f t="shared" si="288"/>
        <v>0</v>
      </c>
      <c r="BL476" s="106">
        <f t="shared" si="289"/>
        <v>0</v>
      </c>
      <c r="BM476" s="106">
        <f t="shared" si="290"/>
        <v>0</v>
      </c>
      <c r="BN476" s="106">
        <f t="shared" si="290"/>
        <v>0</v>
      </c>
      <c r="BO476" s="106">
        <f t="shared" si="291"/>
        <v>0</v>
      </c>
      <c r="BP476" s="106">
        <f t="shared" si="292"/>
        <v>0</v>
      </c>
      <c r="BQ476" s="106">
        <f t="shared" si="293"/>
        <v>0</v>
      </c>
      <c r="BR476" s="106">
        <f t="shared" si="294"/>
        <v>0</v>
      </c>
      <c r="BS476" s="32"/>
      <c r="BT476" s="32"/>
      <c r="BU476" s="32"/>
      <c r="BV476" s="32"/>
      <c r="BW476" s="32"/>
      <c r="BX476" s="32"/>
      <c r="BY476" s="32"/>
      <c r="BZ476" s="32"/>
      <c r="CA476" s="32"/>
      <c r="CB476" s="32"/>
      <c r="CC476" s="32"/>
      <c r="CD476" s="32"/>
      <c r="CE476" s="32"/>
      <c r="CF476" s="57"/>
      <c r="CG476" s="64"/>
    </row>
    <row r="477" spans="1:85">
      <c r="A477" s="14">
        <v>1</v>
      </c>
      <c r="B477" s="27" t="s">
        <v>492</v>
      </c>
      <c r="C477" s="120" t="s">
        <v>804</v>
      </c>
      <c r="D477" s="2" t="s">
        <v>27</v>
      </c>
      <c r="E477" s="4" t="s">
        <v>62</v>
      </c>
      <c r="F477" s="4" t="s">
        <v>419</v>
      </c>
      <c r="G477" s="1" t="s">
        <v>493</v>
      </c>
      <c r="H477" s="29">
        <v>1.5</v>
      </c>
      <c r="I477" s="29">
        <v>5</v>
      </c>
      <c r="J477" s="29">
        <v>0</v>
      </c>
      <c r="K477" s="29">
        <f t="shared" ref="K477:K538" si="303">I477+J477</f>
        <v>5</v>
      </c>
      <c r="L477" s="40" t="s">
        <v>30</v>
      </c>
      <c r="M477" s="40" t="s">
        <v>35</v>
      </c>
      <c r="N477" s="48" t="e">
        <f>IF(#REF!=0,"2018-19","2019-20")</f>
        <v>#REF!</v>
      </c>
      <c r="O477" s="29">
        <v>1.6</v>
      </c>
      <c r="P477" s="29">
        <v>0</v>
      </c>
      <c r="Q477" s="29">
        <f t="shared" si="298"/>
        <v>1.6</v>
      </c>
      <c r="R477" s="29">
        <f t="shared" si="280"/>
        <v>3.4</v>
      </c>
      <c r="S477" s="29">
        <f t="shared" si="280"/>
        <v>0</v>
      </c>
      <c r="T477" s="29">
        <f t="shared" si="300"/>
        <v>3.4</v>
      </c>
      <c r="U477" s="29">
        <v>0</v>
      </c>
      <c r="V477" s="29">
        <v>0.9</v>
      </c>
      <c r="W477" s="105">
        <v>0.1</v>
      </c>
      <c r="X477" s="54">
        <f t="shared" si="295"/>
        <v>1</v>
      </c>
      <c r="Y477" s="29">
        <v>0.9</v>
      </c>
      <c r="Z477" s="105">
        <v>0.1</v>
      </c>
      <c r="AA477" s="54">
        <f t="shared" si="296"/>
        <v>1</v>
      </c>
      <c r="AB477" s="54">
        <v>0</v>
      </c>
      <c r="AC477" s="54">
        <v>0</v>
      </c>
      <c r="AD477" s="54">
        <v>0</v>
      </c>
      <c r="AE477" s="54">
        <v>0</v>
      </c>
      <c r="AF477" s="54">
        <v>0</v>
      </c>
      <c r="AG477" s="54"/>
      <c r="AH477" s="54">
        <v>0</v>
      </c>
      <c r="AI477" s="54">
        <v>0</v>
      </c>
      <c r="AJ477" s="54">
        <f t="shared" ref="AJ477:AJ483" si="304">AH477+AI477</f>
        <v>0</v>
      </c>
      <c r="AK477" s="54">
        <f t="shared" ref="AK477:AK541" si="305">Y477+AB477+AC477+AE477</f>
        <v>0.9</v>
      </c>
      <c r="AL477" s="54">
        <f t="shared" ref="AL477:AL541" si="306">Z477+AD477+AF477</f>
        <v>0.1</v>
      </c>
      <c r="AM477" s="54">
        <f t="shared" ref="AM477:AM541" si="307">AK477+AL477</f>
        <v>1</v>
      </c>
      <c r="AN477" s="54"/>
      <c r="AO477" s="54"/>
      <c r="AP477" s="54">
        <f t="shared" ref="AP477:AP538" si="308">AN477+AO477</f>
        <v>0</v>
      </c>
      <c r="AQ477" s="54"/>
      <c r="AR477" s="54"/>
      <c r="AS477" s="54"/>
      <c r="AT477" s="54"/>
      <c r="AU477" s="101"/>
      <c r="AV477" s="101"/>
      <c r="AW477" s="54"/>
      <c r="AX477" s="54"/>
      <c r="AY477" s="54">
        <f t="shared" si="297"/>
        <v>0</v>
      </c>
      <c r="AZ477" s="54"/>
      <c r="BA477" s="54"/>
      <c r="BB477" s="54"/>
      <c r="BC477" s="54"/>
      <c r="BD477" s="54"/>
      <c r="BE477" s="106">
        <f t="shared" si="282"/>
        <v>0.9</v>
      </c>
      <c r="BF477" s="106">
        <f t="shared" si="283"/>
        <v>0.1</v>
      </c>
      <c r="BG477" s="106">
        <f t="shared" si="284"/>
        <v>1</v>
      </c>
      <c r="BH477" s="106">
        <f t="shared" si="285"/>
        <v>0</v>
      </c>
      <c r="BI477" s="106">
        <f t="shared" si="286"/>
        <v>0</v>
      </c>
      <c r="BJ477" s="106">
        <f t="shared" si="287"/>
        <v>0</v>
      </c>
      <c r="BK477" s="106">
        <f t="shared" si="288"/>
        <v>0</v>
      </c>
      <c r="BL477" s="106">
        <f t="shared" si="289"/>
        <v>0</v>
      </c>
      <c r="BM477" s="106">
        <f t="shared" si="290"/>
        <v>0</v>
      </c>
      <c r="BN477" s="106">
        <f t="shared" si="290"/>
        <v>0</v>
      </c>
      <c r="BO477" s="106">
        <f t="shared" si="291"/>
        <v>0</v>
      </c>
      <c r="BP477" s="106">
        <f t="shared" si="292"/>
        <v>0.9</v>
      </c>
      <c r="BQ477" s="106">
        <f t="shared" si="293"/>
        <v>0.1</v>
      </c>
      <c r="BR477" s="106">
        <f t="shared" si="294"/>
        <v>1</v>
      </c>
      <c r="BS477" s="54">
        <v>0</v>
      </c>
      <c r="BT477" s="54">
        <v>0.9</v>
      </c>
      <c r="BU477" s="54">
        <v>0.1</v>
      </c>
      <c r="BV477" s="54">
        <f t="shared" si="281"/>
        <v>1</v>
      </c>
      <c r="BW477" s="54">
        <v>0</v>
      </c>
      <c r="BX477" s="54">
        <v>0</v>
      </c>
      <c r="BY477" s="54">
        <v>0</v>
      </c>
      <c r="BZ477" s="54">
        <v>0</v>
      </c>
      <c r="CA477" s="54">
        <v>0</v>
      </c>
      <c r="CB477" s="54">
        <v>0</v>
      </c>
      <c r="CC477" s="54">
        <f t="shared" ref="CC477:CC541" si="309">BT477+BW477+BX477+BZ477</f>
        <v>0.9</v>
      </c>
      <c r="CD477" s="54">
        <f t="shared" ref="CD477:CD541" si="310">BU477+BY477+CA477</f>
        <v>0.1</v>
      </c>
      <c r="CE477" s="54">
        <f t="shared" ref="CE477:CE541" si="311">CC477+CD477</f>
        <v>1</v>
      </c>
      <c r="CF477" s="44" t="s">
        <v>71</v>
      </c>
      <c r="CG477" s="63" t="s">
        <v>40</v>
      </c>
    </row>
    <row r="478" spans="1:85" ht="31.5">
      <c r="A478" s="14">
        <v>1</v>
      </c>
      <c r="B478" s="79" t="s">
        <v>901</v>
      </c>
      <c r="C478" s="120" t="s">
        <v>796</v>
      </c>
      <c r="D478" s="2" t="s">
        <v>27</v>
      </c>
      <c r="E478" s="4" t="s">
        <v>62</v>
      </c>
      <c r="F478" s="4" t="s">
        <v>419</v>
      </c>
      <c r="G478" s="4" t="s">
        <v>436</v>
      </c>
      <c r="H478" s="15">
        <v>2</v>
      </c>
      <c r="I478" s="54">
        <v>5</v>
      </c>
      <c r="J478" s="54">
        <v>0</v>
      </c>
      <c r="K478" s="29">
        <f t="shared" si="303"/>
        <v>5</v>
      </c>
      <c r="L478" s="68" t="s">
        <v>30</v>
      </c>
      <c r="M478" s="15" t="s">
        <v>35</v>
      </c>
      <c r="N478" s="54" t="s">
        <v>58</v>
      </c>
      <c r="O478" s="54">
        <v>4.51</v>
      </c>
      <c r="P478" s="54">
        <v>0</v>
      </c>
      <c r="Q478" s="29">
        <f t="shared" si="298"/>
        <v>4.51</v>
      </c>
      <c r="R478" s="29">
        <f t="shared" si="280"/>
        <v>0.49000000000000021</v>
      </c>
      <c r="S478" s="29">
        <f t="shared" si="280"/>
        <v>0</v>
      </c>
      <c r="T478" s="29">
        <f t="shared" si="300"/>
        <v>0.49000000000000021</v>
      </c>
      <c r="U478" s="56">
        <v>0</v>
      </c>
      <c r="V478" s="54">
        <v>0</v>
      </c>
      <c r="W478" s="106">
        <v>0</v>
      </c>
      <c r="X478" s="54">
        <f t="shared" si="295"/>
        <v>0</v>
      </c>
      <c r="Y478" s="54">
        <v>0</v>
      </c>
      <c r="Z478" s="106">
        <v>0</v>
      </c>
      <c r="AA478" s="54">
        <f t="shared" si="296"/>
        <v>0</v>
      </c>
      <c r="AB478" s="54">
        <v>0</v>
      </c>
      <c r="AC478" s="54">
        <v>0</v>
      </c>
      <c r="AD478" s="54">
        <v>0</v>
      </c>
      <c r="AE478" s="14">
        <v>0.44</v>
      </c>
      <c r="AF478" s="14">
        <v>0.05</v>
      </c>
      <c r="AG478" s="14"/>
      <c r="AH478" s="54">
        <v>0</v>
      </c>
      <c r="AI478" s="54">
        <v>0</v>
      </c>
      <c r="AJ478" s="54">
        <f t="shared" si="304"/>
        <v>0</v>
      </c>
      <c r="AK478" s="54">
        <f t="shared" si="305"/>
        <v>0.44</v>
      </c>
      <c r="AL478" s="54">
        <f t="shared" si="306"/>
        <v>0.05</v>
      </c>
      <c r="AM478" s="54">
        <f t="shared" si="307"/>
        <v>0.49</v>
      </c>
      <c r="AN478" s="54"/>
      <c r="AO478" s="54"/>
      <c r="AP478" s="54">
        <f t="shared" si="308"/>
        <v>0</v>
      </c>
      <c r="AQ478" s="54"/>
      <c r="AR478" s="54"/>
      <c r="AS478" s="54"/>
      <c r="AT478" s="54"/>
      <c r="AU478" s="101"/>
      <c r="AV478" s="101"/>
      <c r="AW478" s="54"/>
      <c r="AX478" s="54"/>
      <c r="AY478" s="54">
        <f t="shared" si="297"/>
        <v>0</v>
      </c>
      <c r="AZ478" s="54"/>
      <c r="BA478" s="54"/>
      <c r="BB478" s="54"/>
      <c r="BC478" s="54"/>
      <c r="BD478" s="54"/>
      <c r="BE478" s="106">
        <f t="shared" si="282"/>
        <v>0</v>
      </c>
      <c r="BF478" s="106">
        <f t="shared" si="283"/>
        <v>0</v>
      </c>
      <c r="BG478" s="106">
        <f t="shared" si="284"/>
        <v>0</v>
      </c>
      <c r="BH478" s="106">
        <f t="shared" si="285"/>
        <v>0</v>
      </c>
      <c r="BI478" s="106">
        <f t="shared" si="286"/>
        <v>0</v>
      </c>
      <c r="BJ478" s="106">
        <f t="shared" si="287"/>
        <v>0</v>
      </c>
      <c r="BK478" s="106">
        <f t="shared" si="288"/>
        <v>0</v>
      </c>
      <c r="BL478" s="106">
        <f t="shared" si="289"/>
        <v>0</v>
      </c>
      <c r="BM478" s="106">
        <f t="shared" si="290"/>
        <v>0.44</v>
      </c>
      <c r="BN478" s="106">
        <f t="shared" si="290"/>
        <v>0.05</v>
      </c>
      <c r="BO478" s="106">
        <f t="shared" si="291"/>
        <v>0.49</v>
      </c>
      <c r="BP478" s="106">
        <f t="shared" si="292"/>
        <v>0.44</v>
      </c>
      <c r="BQ478" s="106">
        <f t="shared" si="293"/>
        <v>0.05</v>
      </c>
      <c r="BR478" s="106">
        <f t="shared" si="294"/>
        <v>0.49</v>
      </c>
      <c r="BS478" s="54">
        <v>0</v>
      </c>
      <c r="BT478" s="54">
        <v>0</v>
      </c>
      <c r="BU478" s="54">
        <v>0</v>
      </c>
      <c r="BV478" s="54">
        <v>0</v>
      </c>
      <c r="BW478" s="54">
        <v>0</v>
      </c>
      <c r="BX478" s="54">
        <v>0</v>
      </c>
      <c r="BY478" s="54">
        <v>0</v>
      </c>
      <c r="BZ478" s="14">
        <v>0.44</v>
      </c>
      <c r="CA478" s="14">
        <v>0.05</v>
      </c>
      <c r="CB478" s="54">
        <v>0</v>
      </c>
      <c r="CC478" s="54">
        <f t="shared" si="309"/>
        <v>0.44</v>
      </c>
      <c r="CD478" s="54">
        <f t="shared" si="310"/>
        <v>0.05</v>
      </c>
      <c r="CE478" s="54">
        <f t="shared" si="311"/>
        <v>0.49</v>
      </c>
      <c r="CF478" s="86"/>
      <c r="CG478" s="70"/>
    </row>
    <row r="479" spans="1:85" ht="31.5">
      <c r="A479" s="14">
        <v>3</v>
      </c>
      <c r="B479" s="79" t="s">
        <v>902</v>
      </c>
      <c r="C479" s="120" t="s">
        <v>796</v>
      </c>
      <c r="D479" s="2" t="s">
        <v>27</v>
      </c>
      <c r="E479" s="4" t="s">
        <v>62</v>
      </c>
      <c r="F479" s="4" t="s">
        <v>419</v>
      </c>
      <c r="G479" s="4" t="s">
        <v>447</v>
      </c>
      <c r="H479" s="15">
        <v>2</v>
      </c>
      <c r="I479" s="54">
        <v>5.3</v>
      </c>
      <c r="J479" s="54">
        <v>0</v>
      </c>
      <c r="K479" s="29">
        <f t="shared" si="303"/>
        <v>5.3</v>
      </c>
      <c r="L479" s="68" t="s">
        <v>30</v>
      </c>
      <c r="M479" s="15" t="s">
        <v>35</v>
      </c>
      <c r="N479" s="54" t="s">
        <v>58</v>
      </c>
      <c r="O479" s="54">
        <v>4.74</v>
      </c>
      <c r="P479" s="54">
        <v>0</v>
      </c>
      <c r="Q479" s="29">
        <f t="shared" si="298"/>
        <v>4.74</v>
      </c>
      <c r="R479" s="29">
        <f t="shared" si="280"/>
        <v>0.55999999999999961</v>
      </c>
      <c r="S479" s="29">
        <f t="shared" si="280"/>
        <v>0</v>
      </c>
      <c r="T479" s="29">
        <f t="shared" si="300"/>
        <v>0.55999999999999961</v>
      </c>
      <c r="U479" s="56">
        <v>0</v>
      </c>
      <c r="V479" s="54">
        <v>0</v>
      </c>
      <c r="W479" s="106">
        <v>0</v>
      </c>
      <c r="X479" s="54">
        <f t="shared" si="295"/>
        <v>0</v>
      </c>
      <c r="Y479" s="54">
        <v>0</v>
      </c>
      <c r="Z479" s="106">
        <v>0</v>
      </c>
      <c r="AA479" s="54">
        <f t="shared" si="296"/>
        <v>0</v>
      </c>
      <c r="AB479" s="54">
        <v>0</v>
      </c>
      <c r="AC479" s="54">
        <v>0</v>
      </c>
      <c r="AD479" s="54">
        <v>0</v>
      </c>
      <c r="AE479" s="14">
        <v>0.5</v>
      </c>
      <c r="AF479" s="14">
        <v>0.06</v>
      </c>
      <c r="AG479" s="14"/>
      <c r="AH479" s="54">
        <v>0</v>
      </c>
      <c r="AI479" s="54">
        <v>0</v>
      </c>
      <c r="AJ479" s="54">
        <f t="shared" si="304"/>
        <v>0</v>
      </c>
      <c r="AK479" s="54">
        <f t="shared" si="305"/>
        <v>0.5</v>
      </c>
      <c r="AL479" s="54">
        <f t="shared" si="306"/>
        <v>0.06</v>
      </c>
      <c r="AM479" s="54">
        <f t="shared" si="307"/>
        <v>0.56000000000000005</v>
      </c>
      <c r="AN479" s="54"/>
      <c r="AO479" s="54"/>
      <c r="AP479" s="54">
        <f t="shared" si="308"/>
        <v>0</v>
      </c>
      <c r="AQ479" s="54"/>
      <c r="AR479" s="54"/>
      <c r="AS479" s="54"/>
      <c r="AT479" s="54"/>
      <c r="AU479" s="101"/>
      <c r="AV479" s="101"/>
      <c r="AW479" s="54"/>
      <c r="AX479" s="54"/>
      <c r="AY479" s="54">
        <f t="shared" si="297"/>
        <v>0</v>
      </c>
      <c r="AZ479" s="54"/>
      <c r="BA479" s="54"/>
      <c r="BB479" s="54"/>
      <c r="BC479" s="54"/>
      <c r="BD479" s="54"/>
      <c r="BE479" s="106">
        <f t="shared" si="282"/>
        <v>0</v>
      </c>
      <c r="BF479" s="106">
        <f t="shared" si="283"/>
        <v>0</v>
      </c>
      <c r="BG479" s="106">
        <f t="shared" si="284"/>
        <v>0</v>
      </c>
      <c r="BH479" s="106">
        <f t="shared" si="285"/>
        <v>0</v>
      </c>
      <c r="BI479" s="106">
        <f t="shared" si="286"/>
        <v>0</v>
      </c>
      <c r="BJ479" s="106">
        <f t="shared" si="287"/>
        <v>0</v>
      </c>
      <c r="BK479" s="106">
        <f t="shared" si="288"/>
        <v>0</v>
      </c>
      <c r="BL479" s="106">
        <f t="shared" si="289"/>
        <v>0</v>
      </c>
      <c r="BM479" s="106">
        <f t="shared" si="290"/>
        <v>0.5</v>
      </c>
      <c r="BN479" s="106">
        <f t="shared" si="290"/>
        <v>0.06</v>
      </c>
      <c r="BO479" s="106">
        <f t="shared" si="291"/>
        <v>0.56000000000000005</v>
      </c>
      <c r="BP479" s="106">
        <f t="shared" si="292"/>
        <v>0.5</v>
      </c>
      <c r="BQ479" s="106">
        <f t="shared" si="293"/>
        <v>0.06</v>
      </c>
      <c r="BR479" s="106">
        <f t="shared" si="294"/>
        <v>0.56000000000000005</v>
      </c>
      <c r="BS479" s="54">
        <v>0</v>
      </c>
      <c r="BT479" s="54">
        <v>0</v>
      </c>
      <c r="BU479" s="54">
        <v>0</v>
      </c>
      <c r="BV479" s="54">
        <v>0</v>
      </c>
      <c r="BW479" s="54">
        <v>0</v>
      </c>
      <c r="BX479" s="54">
        <v>0</v>
      </c>
      <c r="BY479" s="54">
        <v>0</v>
      </c>
      <c r="BZ479" s="14">
        <v>0</v>
      </c>
      <c r="CA479" s="14">
        <v>0</v>
      </c>
      <c r="CB479" s="54">
        <v>0</v>
      </c>
      <c r="CC479" s="54">
        <f t="shared" si="309"/>
        <v>0</v>
      </c>
      <c r="CD479" s="54">
        <f t="shared" si="310"/>
        <v>0</v>
      </c>
      <c r="CE479" s="54">
        <f t="shared" si="311"/>
        <v>0</v>
      </c>
      <c r="CF479" s="86"/>
      <c r="CG479" s="70"/>
    </row>
    <row r="480" spans="1:85" ht="25.5">
      <c r="A480" s="14">
        <v>4</v>
      </c>
      <c r="B480" s="79" t="s">
        <v>1075</v>
      </c>
      <c r="C480" s="120" t="s">
        <v>796</v>
      </c>
      <c r="D480" s="2" t="s">
        <v>27</v>
      </c>
      <c r="E480" s="4" t="s">
        <v>62</v>
      </c>
      <c r="F480" s="4" t="s">
        <v>419</v>
      </c>
      <c r="G480" s="1" t="s">
        <v>494</v>
      </c>
      <c r="H480" s="15">
        <v>2</v>
      </c>
      <c r="I480" s="54">
        <v>1.5</v>
      </c>
      <c r="J480" s="54">
        <v>3.3600000000000003</v>
      </c>
      <c r="K480" s="29">
        <f t="shared" si="303"/>
        <v>4.8600000000000003</v>
      </c>
      <c r="L480" s="68" t="s">
        <v>30</v>
      </c>
      <c r="M480" s="15" t="s">
        <v>31</v>
      </c>
      <c r="N480" s="54" t="e">
        <f>IF(#REF!=0,"2018-19","2019-20")</f>
        <v>#REF!</v>
      </c>
      <c r="O480" s="54">
        <v>0.43699999999999994</v>
      </c>
      <c r="P480" s="54">
        <v>0.69</v>
      </c>
      <c r="Q480" s="29">
        <f t="shared" si="298"/>
        <v>1.1269999999999998</v>
      </c>
      <c r="R480" s="29">
        <f t="shared" si="280"/>
        <v>1.0630000000000002</v>
      </c>
      <c r="S480" s="29">
        <f t="shared" si="280"/>
        <v>2.6700000000000004</v>
      </c>
      <c r="T480" s="29">
        <f t="shared" si="300"/>
        <v>3.7330000000000005</v>
      </c>
      <c r="U480" s="56">
        <v>2.6700000000000004</v>
      </c>
      <c r="V480" s="54">
        <v>0</v>
      </c>
      <c r="W480" s="106">
        <v>0</v>
      </c>
      <c r="X480" s="54">
        <f t="shared" si="295"/>
        <v>0</v>
      </c>
      <c r="Y480" s="54">
        <v>0</v>
      </c>
      <c r="Z480" s="106">
        <v>0</v>
      </c>
      <c r="AA480" s="54">
        <f t="shared" si="296"/>
        <v>0</v>
      </c>
      <c r="AB480" s="54">
        <v>0</v>
      </c>
      <c r="AC480" s="54">
        <v>0</v>
      </c>
      <c r="AD480" s="54">
        <v>0</v>
      </c>
      <c r="AE480" s="14">
        <v>0.26</v>
      </c>
      <c r="AF480" s="14">
        <v>0.03</v>
      </c>
      <c r="AG480" s="14"/>
      <c r="AH480" s="54">
        <v>0</v>
      </c>
      <c r="AI480" s="54">
        <v>0</v>
      </c>
      <c r="AJ480" s="54">
        <f t="shared" si="304"/>
        <v>0</v>
      </c>
      <c r="AK480" s="54">
        <f t="shared" si="305"/>
        <v>0.26</v>
      </c>
      <c r="AL480" s="54">
        <f t="shared" si="306"/>
        <v>0.03</v>
      </c>
      <c r="AM480" s="54">
        <f t="shared" si="307"/>
        <v>0.29000000000000004</v>
      </c>
      <c r="AN480" s="54"/>
      <c r="AO480" s="54"/>
      <c r="AP480" s="54">
        <f t="shared" si="308"/>
        <v>0</v>
      </c>
      <c r="AQ480" s="54"/>
      <c r="AR480" s="54"/>
      <c r="AS480" s="54"/>
      <c r="AT480" s="54"/>
      <c r="AU480" s="101"/>
      <c r="AV480" s="101"/>
      <c r="AW480" s="54"/>
      <c r="AX480" s="54"/>
      <c r="AY480" s="54">
        <f t="shared" si="297"/>
        <v>0</v>
      </c>
      <c r="AZ480" s="54"/>
      <c r="BA480" s="54"/>
      <c r="BB480" s="54"/>
      <c r="BC480" s="54"/>
      <c r="BD480" s="54"/>
      <c r="BE480" s="106">
        <f t="shared" si="282"/>
        <v>0</v>
      </c>
      <c r="BF480" s="106">
        <f t="shared" si="283"/>
        <v>0</v>
      </c>
      <c r="BG480" s="106">
        <f t="shared" si="284"/>
        <v>0</v>
      </c>
      <c r="BH480" s="106">
        <f t="shared" si="285"/>
        <v>0</v>
      </c>
      <c r="BI480" s="106">
        <f t="shared" si="286"/>
        <v>0</v>
      </c>
      <c r="BJ480" s="106">
        <f t="shared" si="287"/>
        <v>0</v>
      </c>
      <c r="BK480" s="106">
        <f t="shared" si="288"/>
        <v>0</v>
      </c>
      <c r="BL480" s="106">
        <f t="shared" si="289"/>
        <v>0</v>
      </c>
      <c r="BM480" s="106">
        <f t="shared" si="290"/>
        <v>0.26</v>
      </c>
      <c r="BN480" s="106">
        <f t="shared" si="290"/>
        <v>0.03</v>
      </c>
      <c r="BO480" s="106">
        <f t="shared" si="291"/>
        <v>0.29000000000000004</v>
      </c>
      <c r="BP480" s="106">
        <f t="shared" si="292"/>
        <v>0.26</v>
      </c>
      <c r="BQ480" s="106">
        <f t="shared" si="293"/>
        <v>0.03</v>
      </c>
      <c r="BR480" s="106">
        <f t="shared" si="294"/>
        <v>0.29000000000000004</v>
      </c>
      <c r="BS480" s="54">
        <v>0</v>
      </c>
      <c r="BT480" s="54">
        <v>0</v>
      </c>
      <c r="BU480" s="54">
        <v>0</v>
      </c>
      <c r="BV480" s="54">
        <v>0</v>
      </c>
      <c r="BW480" s="54">
        <v>0</v>
      </c>
      <c r="BX480" s="54">
        <v>0</v>
      </c>
      <c r="BY480" s="54">
        <v>0</v>
      </c>
      <c r="BZ480" s="14">
        <v>0</v>
      </c>
      <c r="CA480" s="14">
        <v>0</v>
      </c>
      <c r="CB480" s="54">
        <v>0</v>
      </c>
      <c r="CC480" s="54">
        <f t="shared" si="309"/>
        <v>0</v>
      </c>
      <c r="CD480" s="54">
        <f t="shared" si="310"/>
        <v>0</v>
      </c>
      <c r="CE480" s="54">
        <f t="shared" si="311"/>
        <v>0</v>
      </c>
      <c r="CF480" s="86"/>
      <c r="CG480" s="70"/>
    </row>
    <row r="481" spans="1:85" ht="31.5">
      <c r="A481" s="14">
        <v>4</v>
      </c>
      <c r="B481" s="27" t="s">
        <v>495</v>
      </c>
      <c r="C481" s="120" t="s">
        <v>796</v>
      </c>
      <c r="D481" s="2" t="s">
        <v>27</v>
      </c>
      <c r="E481" s="4" t="s">
        <v>62</v>
      </c>
      <c r="F481" s="4" t="s">
        <v>419</v>
      </c>
      <c r="G481" s="1" t="s">
        <v>493</v>
      </c>
      <c r="H481" s="29">
        <v>1.5</v>
      </c>
      <c r="I481" s="29">
        <v>3.99</v>
      </c>
      <c r="J481" s="29">
        <v>1.01</v>
      </c>
      <c r="K481" s="29">
        <f t="shared" si="303"/>
        <v>5</v>
      </c>
      <c r="L481" s="42" t="s">
        <v>57</v>
      </c>
      <c r="M481" s="40" t="s">
        <v>58</v>
      </c>
      <c r="N481" s="48" t="e">
        <f>IF(#REF!=0,"2018-19","2019-20")</f>
        <v>#REF!</v>
      </c>
      <c r="O481" s="29">
        <v>0</v>
      </c>
      <c r="P481" s="29">
        <v>0</v>
      </c>
      <c r="Q481" s="29">
        <f t="shared" si="298"/>
        <v>0</v>
      </c>
      <c r="R481" s="29">
        <f t="shared" ref="R481:S500" si="312">I481-O481</f>
        <v>3.99</v>
      </c>
      <c r="S481" s="29">
        <f t="shared" si="312"/>
        <v>1.01</v>
      </c>
      <c r="T481" s="29">
        <f t="shared" si="300"/>
        <v>5</v>
      </c>
      <c r="U481" s="29">
        <v>0</v>
      </c>
      <c r="V481" s="29">
        <v>1.8</v>
      </c>
      <c r="W481" s="105">
        <v>0.2</v>
      </c>
      <c r="X481" s="54">
        <f t="shared" si="295"/>
        <v>2</v>
      </c>
      <c r="Y481" s="29">
        <v>1.8</v>
      </c>
      <c r="Z481" s="105">
        <v>0.2</v>
      </c>
      <c r="AA481" s="54">
        <f t="shared" si="296"/>
        <v>2</v>
      </c>
      <c r="AB481" s="54">
        <v>0</v>
      </c>
      <c r="AC481" s="54">
        <v>0</v>
      </c>
      <c r="AD481" s="54">
        <v>0</v>
      </c>
      <c r="AE481" s="54">
        <v>0</v>
      </c>
      <c r="AF481" s="54">
        <v>0</v>
      </c>
      <c r="AG481" s="54"/>
      <c r="AH481" s="54">
        <v>0</v>
      </c>
      <c r="AI481" s="54">
        <v>0</v>
      </c>
      <c r="AJ481" s="54">
        <f t="shared" si="304"/>
        <v>0</v>
      </c>
      <c r="AK481" s="54">
        <f t="shared" si="305"/>
        <v>1.8</v>
      </c>
      <c r="AL481" s="54">
        <f t="shared" si="306"/>
        <v>0.2</v>
      </c>
      <c r="AM481" s="54">
        <f t="shared" si="307"/>
        <v>2</v>
      </c>
      <c r="AN481" s="54"/>
      <c r="AO481" s="54"/>
      <c r="AP481" s="54">
        <f t="shared" si="308"/>
        <v>0</v>
      </c>
      <c r="AQ481" s="54"/>
      <c r="AR481" s="54"/>
      <c r="AS481" s="54"/>
      <c r="AT481" s="54"/>
      <c r="AU481" s="101"/>
      <c r="AV481" s="101"/>
      <c r="AW481" s="54"/>
      <c r="AX481" s="54"/>
      <c r="AY481" s="54">
        <f t="shared" si="297"/>
        <v>0</v>
      </c>
      <c r="AZ481" s="54"/>
      <c r="BA481" s="54"/>
      <c r="BB481" s="54"/>
      <c r="BC481" s="54"/>
      <c r="BD481" s="54"/>
      <c r="BE481" s="106">
        <f t="shared" si="282"/>
        <v>1.8</v>
      </c>
      <c r="BF481" s="106">
        <f t="shared" si="283"/>
        <v>0.2</v>
      </c>
      <c r="BG481" s="106">
        <f t="shared" si="284"/>
        <v>2</v>
      </c>
      <c r="BH481" s="106">
        <f t="shared" si="285"/>
        <v>0</v>
      </c>
      <c r="BI481" s="106">
        <f t="shared" si="286"/>
        <v>0</v>
      </c>
      <c r="BJ481" s="106">
        <f t="shared" si="287"/>
        <v>0</v>
      </c>
      <c r="BK481" s="106">
        <f t="shared" si="288"/>
        <v>0</v>
      </c>
      <c r="BL481" s="106">
        <f t="shared" si="289"/>
        <v>0</v>
      </c>
      <c r="BM481" s="106">
        <f t="shared" si="290"/>
        <v>0</v>
      </c>
      <c r="BN481" s="106">
        <f t="shared" si="290"/>
        <v>0</v>
      </c>
      <c r="BO481" s="106">
        <f t="shared" si="291"/>
        <v>0</v>
      </c>
      <c r="BP481" s="106">
        <f t="shared" si="292"/>
        <v>1.8</v>
      </c>
      <c r="BQ481" s="106">
        <f t="shared" si="293"/>
        <v>0.2</v>
      </c>
      <c r="BR481" s="106">
        <f t="shared" si="294"/>
        <v>2</v>
      </c>
      <c r="BS481" s="54">
        <v>0</v>
      </c>
      <c r="BT481" s="54">
        <v>0</v>
      </c>
      <c r="BU481" s="54">
        <v>0</v>
      </c>
      <c r="BV481" s="54">
        <f t="shared" si="281"/>
        <v>0</v>
      </c>
      <c r="BW481" s="54">
        <v>0</v>
      </c>
      <c r="BX481" s="54">
        <v>0</v>
      </c>
      <c r="BY481" s="54">
        <v>0</v>
      </c>
      <c r="BZ481" s="54">
        <v>0</v>
      </c>
      <c r="CA481" s="54">
        <v>0</v>
      </c>
      <c r="CB481" s="54">
        <v>0</v>
      </c>
      <c r="CC481" s="54">
        <f t="shared" si="309"/>
        <v>0</v>
      </c>
      <c r="CD481" s="54">
        <f t="shared" si="310"/>
        <v>0</v>
      </c>
      <c r="CE481" s="54">
        <f t="shared" si="311"/>
        <v>0</v>
      </c>
      <c r="CF481" s="44" t="s">
        <v>71</v>
      </c>
      <c r="CG481" s="63" t="s">
        <v>51</v>
      </c>
    </row>
    <row r="482" spans="1:85" ht="31.5">
      <c r="A482" s="14">
        <v>5</v>
      </c>
      <c r="B482" s="27" t="s">
        <v>496</v>
      </c>
      <c r="C482" s="120" t="s">
        <v>796</v>
      </c>
      <c r="D482" s="2" t="s">
        <v>27</v>
      </c>
      <c r="E482" s="4" t="s">
        <v>62</v>
      </c>
      <c r="F482" s="4" t="s">
        <v>419</v>
      </c>
      <c r="G482" s="4" t="s">
        <v>436</v>
      </c>
      <c r="H482" s="29">
        <v>2</v>
      </c>
      <c r="I482" s="29">
        <v>2.69</v>
      </c>
      <c r="J482" s="29">
        <v>3.31</v>
      </c>
      <c r="K482" s="29">
        <f t="shared" si="303"/>
        <v>6</v>
      </c>
      <c r="L482" s="42" t="s">
        <v>57</v>
      </c>
      <c r="M482" s="40" t="s">
        <v>58</v>
      </c>
      <c r="N482" s="48" t="e">
        <f>IF(#REF!=0,"2018-19","2019-20")</f>
        <v>#REF!</v>
      </c>
      <c r="O482" s="29">
        <v>0</v>
      </c>
      <c r="P482" s="29">
        <v>0</v>
      </c>
      <c r="Q482" s="29">
        <f t="shared" si="298"/>
        <v>0</v>
      </c>
      <c r="R482" s="29">
        <f t="shared" si="312"/>
        <v>2.69</v>
      </c>
      <c r="S482" s="29">
        <f t="shared" si="312"/>
        <v>3.31</v>
      </c>
      <c r="T482" s="29">
        <f t="shared" si="300"/>
        <v>6</v>
      </c>
      <c r="U482" s="29">
        <v>5</v>
      </c>
      <c r="V482" s="29">
        <v>0.9</v>
      </c>
      <c r="W482" s="105">
        <v>0.1</v>
      </c>
      <c r="X482" s="54">
        <f t="shared" si="295"/>
        <v>1</v>
      </c>
      <c r="Y482" s="29">
        <v>0.9</v>
      </c>
      <c r="Z482" s="105">
        <v>0.1</v>
      </c>
      <c r="AA482" s="54">
        <f t="shared" si="296"/>
        <v>1</v>
      </c>
      <c r="AB482" s="54">
        <v>0</v>
      </c>
      <c r="AC482" s="54">
        <v>0</v>
      </c>
      <c r="AD482" s="54">
        <v>0</v>
      </c>
      <c r="AE482" s="54">
        <v>0</v>
      </c>
      <c r="AF482" s="54">
        <v>0</v>
      </c>
      <c r="AG482" s="54"/>
      <c r="AH482" s="54">
        <v>0</v>
      </c>
      <c r="AI482" s="54">
        <v>0</v>
      </c>
      <c r="AJ482" s="54">
        <f t="shared" si="304"/>
        <v>0</v>
      </c>
      <c r="AK482" s="54">
        <f t="shared" si="305"/>
        <v>0.9</v>
      </c>
      <c r="AL482" s="54">
        <f t="shared" si="306"/>
        <v>0.1</v>
      </c>
      <c r="AM482" s="54">
        <f t="shared" si="307"/>
        <v>1</v>
      </c>
      <c r="AN482" s="54"/>
      <c r="AO482" s="54"/>
      <c r="AP482" s="54">
        <f t="shared" si="308"/>
        <v>0</v>
      </c>
      <c r="AQ482" s="54"/>
      <c r="AR482" s="54"/>
      <c r="AS482" s="54"/>
      <c r="AT482" s="54"/>
      <c r="AU482" s="101"/>
      <c r="AV482" s="101"/>
      <c r="AW482" s="54"/>
      <c r="AX482" s="54"/>
      <c r="AY482" s="54">
        <f t="shared" si="297"/>
        <v>0</v>
      </c>
      <c r="AZ482" s="54"/>
      <c r="BA482" s="54"/>
      <c r="BB482" s="54"/>
      <c r="BC482" s="54"/>
      <c r="BD482" s="54"/>
      <c r="BE482" s="106">
        <f t="shared" si="282"/>
        <v>0.9</v>
      </c>
      <c r="BF482" s="106">
        <f t="shared" si="283"/>
        <v>0.1</v>
      </c>
      <c r="BG482" s="106">
        <f t="shared" si="284"/>
        <v>1</v>
      </c>
      <c r="BH482" s="106">
        <f t="shared" si="285"/>
        <v>0</v>
      </c>
      <c r="BI482" s="106">
        <f t="shared" si="286"/>
        <v>0</v>
      </c>
      <c r="BJ482" s="106">
        <f t="shared" si="287"/>
        <v>0</v>
      </c>
      <c r="BK482" s="106">
        <f t="shared" si="288"/>
        <v>0</v>
      </c>
      <c r="BL482" s="106">
        <f t="shared" si="289"/>
        <v>0</v>
      </c>
      <c r="BM482" s="106">
        <f t="shared" si="290"/>
        <v>0</v>
      </c>
      <c r="BN482" s="106">
        <f t="shared" si="290"/>
        <v>0</v>
      </c>
      <c r="BO482" s="106">
        <f t="shared" si="291"/>
        <v>0</v>
      </c>
      <c r="BP482" s="106">
        <f t="shared" si="292"/>
        <v>0.9</v>
      </c>
      <c r="BQ482" s="106">
        <f t="shared" si="293"/>
        <v>0.1</v>
      </c>
      <c r="BR482" s="106">
        <f t="shared" si="294"/>
        <v>1</v>
      </c>
      <c r="BS482" s="54">
        <v>0</v>
      </c>
      <c r="BT482" s="54">
        <v>0</v>
      </c>
      <c r="BU482" s="54">
        <v>0</v>
      </c>
      <c r="BV482" s="54">
        <f t="shared" si="281"/>
        <v>0</v>
      </c>
      <c r="BW482" s="54">
        <v>0</v>
      </c>
      <c r="BX482" s="54">
        <v>0</v>
      </c>
      <c r="BY482" s="54">
        <v>0</v>
      </c>
      <c r="BZ482" s="54">
        <v>0</v>
      </c>
      <c r="CA482" s="54">
        <v>0</v>
      </c>
      <c r="CB482" s="54">
        <v>0</v>
      </c>
      <c r="CC482" s="54">
        <f t="shared" si="309"/>
        <v>0</v>
      </c>
      <c r="CD482" s="54">
        <f t="shared" si="310"/>
        <v>0</v>
      </c>
      <c r="CE482" s="54">
        <f t="shared" si="311"/>
        <v>0</v>
      </c>
      <c r="CF482" s="45"/>
      <c r="CG482" s="63" t="s">
        <v>51</v>
      </c>
    </row>
    <row r="483" spans="1:85" ht="31.5">
      <c r="A483" s="14">
        <v>6</v>
      </c>
      <c r="B483" s="27" t="s">
        <v>497</v>
      </c>
      <c r="C483" s="120" t="s">
        <v>796</v>
      </c>
      <c r="D483" s="2" t="s">
        <v>27</v>
      </c>
      <c r="E483" s="4" t="s">
        <v>62</v>
      </c>
      <c r="F483" s="4" t="s">
        <v>419</v>
      </c>
      <c r="G483" s="4" t="s">
        <v>420</v>
      </c>
      <c r="H483" s="29">
        <v>2.5</v>
      </c>
      <c r="I483" s="29">
        <v>3.32</v>
      </c>
      <c r="J483" s="29">
        <v>2.23</v>
      </c>
      <c r="K483" s="29">
        <f t="shared" si="303"/>
        <v>5.55</v>
      </c>
      <c r="L483" s="42" t="s">
        <v>57</v>
      </c>
      <c r="M483" s="40" t="s">
        <v>58</v>
      </c>
      <c r="N483" s="48" t="e">
        <f>IF(#REF!=0,"2018-19","2019-20")</f>
        <v>#REF!</v>
      </c>
      <c r="O483" s="29">
        <v>0</v>
      </c>
      <c r="P483" s="29">
        <v>0</v>
      </c>
      <c r="Q483" s="29">
        <f t="shared" si="298"/>
        <v>0</v>
      </c>
      <c r="R483" s="29">
        <f t="shared" si="312"/>
        <v>3.32</v>
      </c>
      <c r="S483" s="29">
        <f t="shared" si="312"/>
        <v>2.23</v>
      </c>
      <c r="T483" s="29">
        <f t="shared" si="300"/>
        <v>5.55</v>
      </c>
      <c r="U483" s="29">
        <v>5</v>
      </c>
      <c r="V483" s="29">
        <v>0.9</v>
      </c>
      <c r="W483" s="105">
        <v>0.1</v>
      </c>
      <c r="X483" s="54">
        <f t="shared" si="295"/>
        <v>1</v>
      </c>
      <c r="Y483" s="29">
        <v>0.9</v>
      </c>
      <c r="Z483" s="105">
        <v>0.1</v>
      </c>
      <c r="AA483" s="54">
        <f t="shared" si="296"/>
        <v>1</v>
      </c>
      <c r="AB483" s="54">
        <v>0</v>
      </c>
      <c r="AC483" s="54">
        <v>0</v>
      </c>
      <c r="AD483" s="54">
        <v>0</v>
      </c>
      <c r="AE483" s="54">
        <v>0</v>
      </c>
      <c r="AF483" s="54">
        <v>0</v>
      </c>
      <c r="AG483" s="54"/>
      <c r="AH483" s="54">
        <v>0</v>
      </c>
      <c r="AI483" s="54">
        <v>0</v>
      </c>
      <c r="AJ483" s="54">
        <f t="shared" si="304"/>
        <v>0</v>
      </c>
      <c r="AK483" s="54">
        <f t="shared" si="305"/>
        <v>0.9</v>
      </c>
      <c r="AL483" s="54">
        <f t="shared" si="306"/>
        <v>0.1</v>
      </c>
      <c r="AM483" s="54">
        <f t="shared" si="307"/>
        <v>1</v>
      </c>
      <c r="AN483" s="54"/>
      <c r="AO483" s="54"/>
      <c r="AP483" s="54">
        <f t="shared" si="308"/>
        <v>0</v>
      </c>
      <c r="AQ483" s="54"/>
      <c r="AR483" s="54"/>
      <c r="AS483" s="54"/>
      <c r="AT483" s="54"/>
      <c r="AU483" s="101"/>
      <c r="AV483" s="101"/>
      <c r="AW483" s="54"/>
      <c r="AX483" s="54"/>
      <c r="AY483" s="54">
        <f t="shared" si="297"/>
        <v>0</v>
      </c>
      <c r="AZ483" s="54"/>
      <c r="BA483" s="54"/>
      <c r="BB483" s="54"/>
      <c r="BC483" s="54"/>
      <c r="BD483" s="54"/>
      <c r="BE483" s="106">
        <f t="shared" si="282"/>
        <v>0.9</v>
      </c>
      <c r="BF483" s="106">
        <f t="shared" si="283"/>
        <v>0.1</v>
      </c>
      <c r="BG483" s="106">
        <f t="shared" si="284"/>
        <v>1</v>
      </c>
      <c r="BH483" s="106">
        <f t="shared" si="285"/>
        <v>0</v>
      </c>
      <c r="BI483" s="106">
        <f t="shared" si="286"/>
        <v>0</v>
      </c>
      <c r="BJ483" s="106">
        <f t="shared" si="287"/>
        <v>0</v>
      </c>
      <c r="BK483" s="106">
        <f t="shared" si="288"/>
        <v>0</v>
      </c>
      <c r="BL483" s="106">
        <f t="shared" si="289"/>
        <v>0</v>
      </c>
      <c r="BM483" s="106">
        <f t="shared" si="290"/>
        <v>0</v>
      </c>
      <c r="BN483" s="106">
        <f t="shared" si="290"/>
        <v>0</v>
      </c>
      <c r="BO483" s="106">
        <f t="shared" si="291"/>
        <v>0</v>
      </c>
      <c r="BP483" s="106">
        <f t="shared" si="292"/>
        <v>0.9</v>
      </c>
      <c r="BQ483" s="106">
        <f t="shared" si="293"/>
        <v>0.1</v>
      </c>
      <c r="BR483" s="106">
        <f t="shared" si="294"/>
        <v>1</v>
      </c>
      <c r="BS483" s="54">
        <v>0</v>
      </c>
      <c r="BT483" s="54">
        <v>0</v>
      </c>
      <c r="BU483" s="54">
        <v>0</v>
      </c>
      <c r="BV483" s="54">
        <f t="shared" si="281"/>
        <v>0</v>
      </c>
      <c r="BW483" s="54">
        <v>0</v>
      </c>
      <c r="BX483" s="54">
        <v>0</v>
      </c>
      <c r="BY483" s="54">
        <v>0</v>
      </c>
      <c r="BZ483" s="54">
        <v>0</v>
      </c>
      <c r="CA483" s="54">
        <v>0</v>
      </c>
      <c r="CB483" s="54">
        <v>0</v>
      </c>
      <c r="CC483" s="54">
        <f t="shared" si="309"/>
        <v>0</v>
      </c>
      <c r="CD483" s="54">
        <f t="shared" si="310"/>
        <v>0</v>
      </c>
      <c r="CE483" s="54">
        <f t="shared" si="311"/>
        <v>0</v>
      </c>
      <c r="CF483" s="45"/>
      <c r="CG483" s="63" t="s">
        <v>51</v>
      </c>
    </row>
    <row r="484" spans="1:85" ht="31.5">
      <c r="A484" s="14">
        <v>7</v>
      </c>
      <c r="B484" s="27" t="s">
        <v>1030</v>
      </c>
      <c r="C484" s="120" t="s">
        <v>796</v>
      </c>
      <c r="D484" s="2" t="s">
        <v>27</v>
      </c>
      <c r="E484" s="4" t="s">
        <v>62</v>
      </c>
      <c r="F484" s="4" t="s">
        <v>419</v>
      </c>
      <c r="G484" s="4" t="s">
        <v>447</v>
      </c>
      <c r="H484" s="29">
        <v>2</v>
      </c>
      <c r="I484" s="29">
        <v>3</v>
      </c>
      <c r="J484" s="29">
        <v>2</v>
      </c>
      <c r="K484" s="29">
        <f t="shared" si="303"/>
        <v>5</v>
      </c>
      <c r="L484" s="42" t="s">
        <v>57</v>
      </c>
      <c r="M484" s="40" t="s">
        <v>58</v>
      </c>
      <c r="N484" s="48" t="s">
        <v>510</v>
      </c>
      <c r="O484" s="29">
        <v>0</v>
      </c>
      <c r="P484" s="29">
        <v>0</v>
      </c>
      <c r="Q484" s="29">
        <f t="shared" si="298"/>
        <v>0</v>
      </c>
      <c r="R484" s="29">
        <f t="shared" si="312"/>
        <v>3</v>
      </c>
      <c r="S484" s="29">
        <f t="shared" si="312"/>
        <v>2</v>
      </c>
      <c r="T484" s="29">
        <f t="shared" si="300"/>
        <v>5</v>
      </c>
      <c r="U484" s="29">
        <v>0</v>
      </c>
      <c r="V484" s="29">
        <v>2.7</v>
      </c>
      <c r="W484" s="105">
        <v>0.3</v>
      </c>
      <c r="X484" s="54">
        <f t="shared" si="295"/>
        <v>3</v>
      </c>
      <c r="Y484" s="29">
        <v>0</v>
      </c>
      <c r="Z484" s="105">
        <v>0</v>
      </c>
      <c r="AA484" s="54">
        <f t="shared" si="296"/>
        <v>0</v>
      </c>
      <c r="AB484" s="54">
        <v>0</v>
      </c>
      <c r="AC484" s="54">
        <v>0</v>
      </c>
      <c r="AD484" s="54">
        <v>0</v>
      </c>
      <c r="AE484" s="54">
        <v>0</v>
      </c>
      <c r="AF484" s="54">
        <v>0</v>
      </c>
      <c r="AG484" s="54"/>
      <c r="AH484" s="54">
        <v>0</v>
      </c>
      <c r="AI484" s="54">
        <v>0</v>
      </c>
      <c r="AJ484" s="54">
        <v>0</v>
      </c>
      <c r="AK484" s="54">
        <v>0</v>
      </c>
      <c r="AL484" s="54">
        <v>0</v>
      </c>
      <c r="AM484" s="54">
        <v>0</v>
      </c>
      <c r="AN484" s="54"/>
      <c r="AO484" s="54"/>
      <c r="AP484" s="54">
        <f t="shared" si="308"/>
        <v>0</v>
      </c>
      <c r="AQ484" s="54"/>
      <c r="AR484" s="54"/>
      <c r="AS484" s="54"/>
      <c r="AT484" s="54"/>
      <c r="AU484" s="101"/>
      <c r="AV484" s="101"/>
      <c r="AW484" s="54"/>
      <c r="AX484" s="54"/>
      <c r="AY484" s="54">
        <f t="shared" si="297"/>
        <v>0</v>
      </c>
      <c r="AZ484" s="54"/>
      <c r="BA484" s="54"/>
      <c r="BB484" s="54"/>
      <c r="BC484" s="54"/>
      <c r="BD484" s="54"/>
      <c r="BE484" s="106">
        <f t="shared" si="282"/>
        <v>0</v>
      </c>
      <c r="BF484" s="106">
        <f t="shared" si="283"/>
        <v>0</v>
      </c>
      <c r="BG484" s="106">
        <f t="shared" si="284"/>
        <v>0</v>
      </c>
      <c r="BH484" s="106">
        <f t="shared" si="285"/>
        <v>0</v>
      </c>
      <c r="BI484" s="106">
        <f t="shared" si="286"/>
        <v>0</v>
      </c>
      <c r="BJ484" s="106">
        <f t="shared" si="287"/>
        <v>0</v>
      </c>
      <c r="BK484" s="106">
        <f t="shared" si="288"/>
        <v>0</v>
      </c>
      <c r="BL484" s="106">
        <f t="shared" si="289"/>
        <v>0</v>
      </c>
      <c r="BM484" s="106">
        <f t="shared" si="290"/>
        <v>0</v>
      </c>
      <c r="BN484" s="106">
        <f t="shared" si="290"/>
        <v>0</v>
      </c>
      <c r="BO484" s="106">
        <f t="shared" si="291"/>
        <v>0</v>
      </c>
      <c r="BP484" s="106">
        <f t="shared" si="292"/>
        <v>0</v>
      </c>
      <c r="BQ484" s="106">
        <f t="shared" si="293"/>
        <v>0</v>
      </c>
      <c r="BR484" s="106">
        <f t="shared" si="294"/>
        <v>0</v>
      </c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45"/>
      <c r="CG484" s="63"/>
    </row>
    <row r="485" spans="1:85" s="18" customFormat="1">
      <c r="A485" s="17"/>
      <c r="B485" s="28" t="s">
        <v>150</v>
      </c>
      <c r="C485" s="87"/>
      <c r="D485" s="2"/>
      <c r="E485" s="11"/>
      <c r="F485" s="4"/>
      <c r="G485" s="11"/>
      <c r="H485" s="32"/>
      <c r="I485" s="32">
        <f>SUM(I477:I484)</f>
        <v>29.8</v>
      </c>
      <c r="J485" s="32">
        <f t="shared" ref="J485:CE485" si="313">SUM(J477:J484)</f>
        <v>11.91</v>
      </c>
      <c r="K485" s="32">
        <f t="shared" si="313"/>
        <v>41.71</v>
      </c>
      <c r="L485" s="32">
        <f t="shared" si="313"/>
        <v>0</v>
      </c>
      <c r="M485" s="32">
        <f t="shared" si="313"/>
        <v>0</v>
      </c>
      <c r="N485" s="32" t="e">
        <f t="shared" si="313"/>
        <v>#REF!</v>
      </c>
      <c r="O485" s="32">
        <f t="shared" si="313"/>
        <v>11.286999999999999</v>
      </c>
      <c r="P485" s="32">
        <f t="shared" si="313"/>
        <v>0.69</v>
      </c>
      <c r="Q485" s="32">
        <f t="shared" si="313"/>
        <v>11.977</v>
      </c>
      <c r="R485" s="32">
        <f t="shared" si="313"/>
        <v>18.512999999999998</v>
      </c>
      <c r="S485" s="32">
        <f t="shared" si="313"/>
        <v>11.22</v>
      </c>
      <c r="T485" s="32">
        <f t="shared" si="313"/>
        <v>29.733000000000001</v>
      </c>
      <c r="U485" s="32">
        <f t="shared" si="313"/>
        <v>12.67</v>
      </c>
      <c r="V485" s="32">
        <f t="shared" si="313"/>
        <v>7.2</v>
      </c>
      <c r="W485" s="107">
        <f t="shared" si="313"/>
        <v>0.8</v>
      </c>
      <c r="X485" s="32">
        <f t="shared" si="313"/>
        <v>8</v>
      </c>
      <c r="Y485" s="32">
        <f t="shared" si="313"/>
        <v>4.5</v>
      </c>
      <c r="Z485" s="107">
        <f t="shared" si="313"/>
        <v>0.5</v>
      </c>
      <c r="AA485" s="32">
        <f t="shared" si="313"/>
        <v>5</v>
      </c>
      <c r="AB485" s="32">
        <f t="shared" si="313"/>
        <v>0</v>
      </c>
      <c r="AC485" s="32">
        <f t="shared" si="313"/>
        <v>0</v>
      </c>
      <c r="AD485" s="32">
        <f t="shared" si="313"/>
        <v>0</v>
      </c>
      <c r="AE485" s="32">
        <f t="shared" si="313"/>
        <v>1.2</v>
      </c>
      <c r="AF485" s="32">
        <f t="shared" si="313"/>
        <v>0.14000000000000001</v>
      </c>
      <c r="AG485" s="32">
        <f t="shared" si="313"/>
        <v>0</v>
      </c>
      <c r="AH485" s="32">
        <f t="shared" si="313"/>
        <v>0</v>
      </c>
      <c r="AI485" s="32">
        <f t="shared" si="313"/>
        <v>0</v>
      </c>
      <c r="AJ485" s="32">
        <f t="shared" si="313"/>
        <v>0</v>
      </c>
      <c r="AK485" s="32">
        <f t="shared" si="313"/>
        <v>5.7000000000000011</v>
      </c>
      <c r="AL485" s="32">
        <f t="shared" si="313"/>
        <v>0.64</v>
      </c>
      <c r="AM485" s="32">
        <f t="shared" si="313"/>
        <v>6.34</v>
      </c>
      <c r="AN485" s="32">
        <f t="shared" si="313"/>
        <v>0</v>
      </c>
      <c r="AO485" s="32">
        <f t="shared" si="313"/>
        <v>0</v>
      </c>
      <c r="AP485" s="32">
        <f t="shared" si="313"/>
        <v>0</v>
      </c>
      <c r="AQ485" s="32">
        <f t="shared" si="313"/>
        <v>0</v>
      </c>
      <c r="AR485" s="32">
        <f t="shared" si="313"/>
        <v>0</v>
      </c>
      <c r="AS485" s="32">
        <f t="shared" si="313"/>
        <v>0</v>
      </c>
      <c r="AT485" s="32">
        <f t="shared" si="313"/>
        <v>0</v>
      </c>
      <c r="AU485" s="32">
        <f t="shared" si="313"/>
        <v>0</v>
      </c>
      <c r="AV485" s="32"/>
      <c r="AW485" s="32">
        <f t="shared" si="313"/>
        <v>0</v>
      </c>
      <c r="AX485" s="32">
        <f t="shared" si="313"/>
        <v>0</v>
      </c>
      <c r="AY485" s="32">
        <f t="shared" si="313"/>
        <v>0</v>
      </c>
      <c r="AZ485" s="32">
        <f t="shared" si="313"/>
        <v>0</v>
      </c>
      <c r="BA485" s="32">
        <f t="shared" si="313"/>
        <v>0</v>
      </c>
      <c r="BB485" s="32">
        <f t="shared" si="313"/>
        <v>0</v>
      </c>
      <c r="BC485" s="32">
        <f t="shared" si="313"/>
        <v>0</v>
      </c>
      <c r="BD485" s="32">
        <f t="shared" si="313"/>
        <v>0</v>
      </c>
      <c r="BE485" s="106">
        <f t="shared" si="282"/>
        <v>4.5</v>
      </c>
      <c r="BF485" s="106">
        <f t="shared" si="283"/>
        <v>0.5</v>
      </c>
      <c r="BG485" s="106">
        <f t="shared" si="284"/>
        <v>5</v>
      </c>
      <c r="BH485" s="106">
        <f t="shared" si="285"/>
        <v>0</v>
      </c>
      <c r="BI485" s="106">
        <f t="shared" si="286"/>
        <v>0</v>
      </c>
      <c r="BJ485" s="106">
        <f t="shared" si="287"/>
        <v>0</v>
      </c>
      <c r="BK485" s="106">
        <f t="shared" si="288"/>
        <v>0</v>
      </c>
      <c r="BL485" s="106">
        <f t="shared" si="289"/>
        <v>0</v>
      </c>
      <c r="BM485" s="106">
        <f t="shared" si="290"/>
        <v>1.2</v>
      </c>
      <c r="BN485" s="106">
        <f t="shared" si="290"/>
        <v>0.14000000000000001</v>
      </c>
      <c r="BO485" s="106">
        <f t="shared" si="291"/>
        <v>1.3399999999999999</v>
      </c>
      <c r="BP485" s="106">
        <f t="shared" si="292"/>
        <v>5.7</v>
      </c>
      <c r="BQ485" s="106">
        <f t="shared" si="293"/>
        <v>0.64</v>
      </c>
      <c r="BR485" s="106">
        <f t="shared" si="294"/>
        <v>6.34</v>
      </c>
      <c r="BS485" s="32">
        <f t="shared" si="313"/>
        <v>0</v>
      </c>
      <c r="BT485" s="32">
        <f t="shared" si="313"/>
        <v>0.9</v>
      </c>
      <c r="BU485" s="32">
        <f t="shared" si="313"/>
        <v>0.1</v>
      </c>
      <c r="BV485" s="32">
        <f t="shared" si="313"/>
        <v>1</v>
      </c>
      <c r="BW485" s="32">
        <f t="shared" si="313"/>
        <v>0</v>
      </c>
      <c r="BX485" s="32">
        <f t="shared" si="313"/>
        <v>0</v>
      </c>
      <c r="BY485" s="32">
        <f t="shared" si="313"/>
        <v>0</v>
      </c>
      <c r="BZ485" s="32">
        <f t="shared" si="313"/>
        <v>0.44</v>
      </c>
      <c r="CA485" s="32">
        <f t="shared" si="313"/>
        <v>0.05</v>
      </c>
      <c r="CB485" s="32">
        <f t="shared" si="313"/>
        <v>0</v>
      </c>
      <c r="CC485" s="32">
        <f t="shared" si="313"/>
        <v>1.34</v>
      </c>
      <c r="CD485" s="32">
        <f t="shared" si="313"/>
        <v>0.15000000000000002</v>
      </c>
      <c r="CE485" s="32">
        <f t="shared" si="313"/>
        <v>1.49</v>
      </c>
      <c r="CF485" s="46"/>
      <c r="CG485" s="64"/>
    </row>
    <row r="486" spans="1:85" s="18" customFormat="1">
      <c r="A486" s="17" t="s">
        <v>137</v>
      </c>
      <c r="B486" s="28" t="s">
        <v>152</v>
      </c>
      <c r="C486" s="87"/>
      <c r="D486" s="2"/>
      <c r="E486" s="11"/>
      <c r="F486" s="4"/>
      <c r="G486" s="11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107"/>
      <c r="X486" s="32"/>
      <c r="Y486" s="32"/>
      <c r="Z486" s="107"/>
      <c r="AA486" s="32"/>
      <c r="AB486" s="32"/>
      <c r="AC486" s="32"/>
      <c r="AD486" s="32"/>
      <c r="AE486" s="32"/>
      <c r="AF486" s="32"/>
      <c r="AG486" s="32"/>
      <c r="AH486" s="32"/>
      <c r="AI486" s="32"/>
      <c r="AJ486" s="32"/>
      <c r="AK486" s="32"/>
      <c r="AL486" s="32"/>
      <c r="AM486" s="32"/>
      <c r="AN486" s="32"/>
      <c r="AO486" s="32"/>
      <c r="AP486" s="32"/>
      <c r="AQ486" s="32"/>
      <c r="AR486" s="32"/>
      <c r="AS486" s="32"/>
      <c r="AT486" s="32"/>
      <c r="AU486" s="32"/>
      <c r="AV486" s="32"/>
      <c r="AW486" s="32"/>
      <c r="AX486" s="32"/>
      <c r="AY486" s="32"/>
      <c r="AZ486" s="32"/>
      <c r="BA486" s="32"/>
      <c r="BB486" s="32"/>
      <c r="BC486" s="32"/>
      <c r="BD486" s="32"/>
      <c r="BE486" s="106">
        <f t="shared" si="282"/>
        <v>0</v>
      </c>
      <c r="BF486" s="106">
        <f t="shared" si="283"/>
        <v>0</v>
      </c>
      <c r="BG486" s="106">
        <f t="shared" si="284"/>
        <v>0</v>
      </c>
      <c r="BH486" s="106">
        <f t="shared" si="285"/>
        <v>0</v>
      </c>
      <c r="BI486" s="106">
        <f t="shared" si="286"/>
        <v>0</v>
      </c>
      <c r="BJ486" s="106">
        <f t="shared" si="287"/>
        <v>0</v>
      </c>
      <c r="BK486" s="106">
        <f t="shared" si="288"/>
        <v>0</v>
      </c>
      <c r="BL486" s="106">
        <f t="shared" si="289"/>
        <v>0</v>
      </c>
      <c r="BM486" s="106">
        <f t="shared" si="290"/>
        <v>0</v>
      </c>
      <c r="BN486" s="106">
        <f t="shared" si="290"/>
        <v>0</v>
      </c>
      <c r="BO486" s="106">
        <f t="shared" si="291"/>
        <v>0</v>
      </c>
      <c r="BP486" s="106">
        <f t="shared" si="292"/>
        <v>0</v>
      </c>
      <c r="BQ486" s="106">
        <f t="shared" si="293"/>
        <v>0</v>
      </c>
      <c r="BR486" s="106">
        <f t="shared" si="294"/>
        <v>0</v>
      </c>
      <c r="BS486" s="32"/>
      <c r="BT486" s="32"/>
      <c r="BU486" s="32"/>
      <c r="BV486" s="32"/>
      <c r="BW486" s="32"/>
      <c r="BX486" s="32"/>
      <c r="BY486" s="32"/>
      <c r="BZ486" s="32"/>
      <c r="CA486" s="32"/>
      <c r="CB486" s="32"/>
      <c r="CC486" s="32"/>
      <c r="CD486" s="32"/>
      <c r="CE486" s="32"/>
      <c r="CF486" s="46"/>
      <c r="CG486" s="64"/>
    </row>
    <row r="487" spans="1:85" ht="19.5" customHeight="1">
      <c r="A487" s="14">
        <v>1</v>
      </c>
      <c r="B487" s="79" t="s">
        <v>903</v>
      </c>
      <c r="C487" s="120" t="s">
        <v>796</v>
      </c>
      <c r="D487" s="2" t="s">
        <v>27</v>
      </c>
      <c r="E487" s="4" t="s">
        <v>62</v>
      </c>
      <c r="F487" s="4" t="s">
        <v>419</v>
      </c>
      <c r="G487" s="4" t="s">
        <v>420</v>
      </c>
      <c r="H487" s="15">
        <v>2.5</v>
      </c>
      <c r="I487" s="54">
        <v>10.92</v>
      </c>
      <c r="J487" s="54">
        <v>0</v>
      </c>
      <c r="K487" s="29">
        <f t="shared" si="303"/>
        <v>10.92</v>
      </c>
      <c r="L487" s="68" t="s">
        <v>30</v>
      </c>
      <c r="M487" s="15" t="s">
        <v>64</v>
      </c>
      <c r="N487" s="54" t="e">
        <f>IF(#REF!=0,"2018-19","2019-20")</f>
        <v>#REF!</v>
      </c>
      <c r="O487" s="54">
        <v>9.57</v>
      </c>
      <c r="P487" s="54">
        <v>0</v>
      </c>
      <c r="Q487" s="29">
        <f t="shared" si="298"/>
        <v>9.57</v>
      </c>
      <c r="R487" s="29">
        <f t="shared" si="312"/>
        <v>1.3499999999999996</v>
      </c>
      <c r="S487" s="29">
        <f t="shared" si="312"/>
        <v>0</v>
      </c>
      <c r="T487" s="29">
        <f t="shared" si="300"/>
        <v>1.3499999999999996</v>
      </c>
      <c r="U487" s="56">
        <v>0</v>
      </c>
      <c r="V487" s="54">
        <v>-3.9968028886505636E-16</v>
      </c>
      <c r="W487" s="106">
        <v>-4.4408920985006264E-17</v>
      </c>
      <c r="X487" s="54">
        <f t="shared" si="295"/>
        <v>-4.4408920985006262E-16</v>
      </c>
      <c r="Y487" s="54">
        <v>-3.9968028886505636E-16</v>
      </c>
      <c r="Z487" s="106">
        <v>-4.4408920985006264E-17</v>
      </c>
      <c r="AA487" s="54">
        <f t="shared" si="296"/>
        <v>-4.4408920985006262E-16</v>
      </c>
      <c r="AB487" s="14">
        <v>1.07</v>
      </c>
      <c r="AC487" s="14">
        <v>0</v>
      </c>
      <c r="AD487" s="14">
        <v>0</v>
      </c>
      <c r="AE487" s="14">
        <v>0.16</v>
      </c>
      <c r="AF487" s="14">
        <v>0.02</v>
      </c>
      <c r="AG487" s="14"/>
      <c r="AH487" s="14">
        <v>0</v>
      </c>
      <c r="AI487" s="14">
        <v>0</v>
      </c>
      <c r="AJ487" s="54">
        <f t="shared" ref="AJ487:AJ500" si="314">AH487+AI487</f>
        <v>0</v>
      </c>
      <c r="AK487" s="54">
        <f t="shared" si="305"/>
        <v>1.2299999999999995</v>
      </c>
      <c r="AL487" s="54">
        <f t="shared" si="306"/>
        <v>1.9999999999999955E-2</v>
      </c>
      <c r="AM487" s="54">
        <f t="shared" si="307"/>
        <v>1.2499999999999996</v>
      </c>
      <c r="AN487" s="54"/>
      <c r="AO487" s="54"/>
      <c r="AP487" s="54">
        <f t="shared" si="308"/>
        <v>0</v>
      </c>
      <c r="AQ487" s="54"/>
      <c r="AR487" s="54"/>
      <c r="AS487" s="54"/>
      <c r="AT487" s="54"/>
      <c r="AU487" s="101"/>
      <c r="AV487" s="101"/>
      <c r="AW487" s="54"/>
      <c r="AX487" s="54"/>
      <c r="AY487" s="54">
        <f t="shared" si="297"/>
        <v>0</v>
      </c>
      <c r="AZ487" s="54"/>
      <c r="BA487" s="54"/>
      <c r="BB487" s="54"/>
      <c r="BC487" s="54"/>
      <c r="BD487" s="54"/>
      <c r="BE487" s="106">
        <f t="shared" si="282"/>
        <v>-3.9968028886505636E-16</v>
      </c>
      <c r="BF487" s="106">
        <f t="shared" si="283"/>
        <v>-4.4408920985006264E-17</v>
      </c>
      <c r="BG487" s="106">
        <f t="shared" si="284"/>
        <v>-4.4408920985006262E-16</v>
      </c>
      <c r="BH487" s="106">
        <f t="shared" si="285"/>
        <v>0</v>
      </c>
      <c r="BI487" s="106">
        <f t="shared" si="286"/>
        <v>1.07</v>
      </c>
      <c r="BJ487" s="106">
        <f t="shared" si="287"/>
        <v>0</v>
      </c>
      <c r="BK487" s="106">
        <f t="shared" si="288"/>
        <v>0</v>
      </c>
      <c r="BL487" s="106">
        <f t="shared" si="289"/>
        <v>0</v>
      </c>
      <c r="BM487" s="106">
        <f t="shared" si="290"/>
        <v>0.16</v>
      </c>
      <c r="BN487" s="106">
        <f t="shared" si="290"/>
        <v>0.02</v>
      </c>
      <c r="BO487" s="106">
        <f t="shared" si="291"/>
        <v>0.18</v>
      </c>
      <c r="BP487" s="106">
        <f t="shared" si="292"/>
        <v>1.2299999999999995</v>
      </c>
      <c r="BQ487" s="106">
        <f t="shared" si="293"/>
        <v>1.9999999999999955E-2</v>
      </c>
      <c r="BR487" s="106">
        <f t="shared" si="294"/>
        <v>1.2499999999999996</v>
      </c>
      <c r="BS487" s="14">
        <v>0</v>
      </c>
      <c r="BT487" s="14">
        <v>0</v>
      </c>
      <c r="BU487" s="14">
        <v>0</v>
      </c>
      <c r="BV487" s="14"/>
      <c r="BW487" s="14">
        <v>0</v>
      </c>
      <c r="BX487" s="14">
        <v>0</v>
      </c>
      <c r="BY487" s="14">
        <v>0</v>
      </c>
      <c r="BZ487" s="14">
        <v>0</v>
      </c>
      <c r="CA487" s="14">
        <v>0</v>
      </c>
      <c r="CB487" s="14">
        <v>0</v>
      </c>
      <c r="CC487" s="54">
        <f t="shared" si="309"/>
        <v>0</v>
      </c>
      <c r="CD487" s="54">
        <f t="shared" si="310"/>
        <v>0</v>
      </c>
      <c r="CE487" s="54">
        <f t="shared" si="311"/>
        <v>0</v>
      </c>
      <c r="CF487" s="86"/>
      <c r="CG487" s="70"/>
    </row>
    <row r="488" spans="1:85" ht="31.5">
      <c r="A488" s="14">
        <v>2</v>
      </c>
      <c r="B488" s="79" t="s">
        <v>904</v>
      </c>
      <c r="C488" s="120" t="s">
        <v>796</v>
      </c>
      <c r="D488" s="2" t="s">
        <v>27</v>
      </c>
      <c r="E488" s="4" t="s">
        <v>62</v>
      </c>
      <c r="F488" s="4" t="s">
        <v>419</v>
      </c>
      <c r="G488" s="4" t="s">
        <v>460</v>
      </c>
      <c r="H488" s="15">
        <v>1</v>
      </c>
      <c r="I488" s="54">
        <v>11.22</v>
      </c>
      <c r="J488" s="54">
        <v>0</v>
      </c>
      <c r="K488" s="29">
        <f t="shared" si="303"/>
        <v>11.22</v>
      </c>
      <c r="L488" s="68" t="s">
        <v>30</v>
      </c>
      <c r="M488" s="15" t="s">
        <v>64</v>
      </c>
      <c r="N488" s="54" t="e">
        <f>IF(#REF!=0,"2018-19","2019-20")</f>
        <v>#REF!</v>
      </c>
      <c r="O488" s="54">
        <v>10.950000000000001</v>
      </c>
      <c r="P488" s="54">
        <v>0</v>
      </c>
      <c r="Q488" s="29">
        <f t="shared" si="298"/>
        <v>10.950000000000001</v>
      </c>
      <c r="R488" s="29">
        <f t="shared" si="312"/>
        <v>0.26999999999999957</v>
      </c>
      <c r="S488" s="29">
        <f t="shared" si="312"/>
        <v>0</v>
      </c>
      <c r="T488" s="29">
        <f t="shared" si="300"/>
        <v>0.26999999999999957</v>
      </c>
      <c r="U488" s="56">
        <v>0</v>
      </c>
      <c r="V488" s="54">
        <v>-3.9968028886505636E-16</v>
      </c>
      <c r="W488" s="106">
        <v>-4.4408920985006264E-17</v>
      </c>
      <c r="X488" s="54">
        <f t="shared" si="295"/>
        <v>-4.4408920985006262E-16</v>
      </c>
      <c r="Y488" s="54">
        <v>-3.9968028886505636E-16</v>
      </c>
      <c r="Z488" s="106">
        <v>-4.4408920985006264E-17</v>
      </c>
      <c r="AA488" s="54">
        <f t="shared" si="296"/>
        <v>-4.4408920985006262E-16</v>
      </c>
      <c r="AB488" s="14">
        <v>7.0000000000000007E-2</v>
      </c>
      <c r="AC488" s="14">
        <v>0</v>
      </c>
      <c r="AD488" s="14">
        <v>0</v>
      </c>
      <c r="AE488" s="14">
        <v>0.18</v>
      </c>
      <c r="AF488" s="14">
        <v>0.02</v>
      </c>
      <c r="AG488" s="14"/>
      <c r="AH488" s="14">
        <v>0</v>
      </c>
      <c r="AI488" s="14">
        <v>0</v>
      </c>
      <c r="AJ488" s="54">
        <f t="shared" si="314"/>
        <v>0</v>
      </c>
      <c r="AK488" s="54">
        <f t="shared" si="305"/>
        <v>0.24999999999999961</v>
      </c>
      <c r="AL488" s="54">
        <f t="shared" si="306"/>
        <v>1.9999999999999955E-2</v>
      </c>
      <c r="AM488" s="54">
        <f t="shared" si="307"/>
        <v>0.26999999999999957</v>
      </c>
      <c r="AN488" s="54">
        <v>0</v>
      </c>
      <c r="AO488" s="54">
        <v>0</v>
      </c>
      <c r="AP488" s="54">
        <f t="shared" si="308"/>
        <v>0</v>
      </c>
      <c r="AQ488" s="54">
        <v>0.02</v>
      </c>
      <c r="AR488" s="54">
        <v>0</v>
      </c>
      <c r="AS488" s="54">
        <v>0</v>
      </c>
      <c r="AT488" s="54">
        <v>0</v>
      </c>
      <c r="AU488" s="101">
        <v>0</v>
      </c>
      <c r="AV488" s="101"/>
      <c r="AW488" s="54"/>
      <c r="AX488" s="54"/>
      <c r="AY488" s="54">
        <f t="shared" si="297"/>
        <v>0</v>
      </c>
      <c r="AZ488" s="54"/>
      <c r="BA488" s="54"/>
      <c r="BB488" s="54"/>
      <c r="BC488" s="54"/>
      <c r="BD488" s="54"/>
      <c r="BE488" s="106">
        <f t="shared" si="282"/>
        <v>-3.9968028886505636E-16</v>
      </c>
      <c r="BF488" s="106">
        <f t="shared" si="283"/>
        <v>-4.4408920985006264E-17</v>
      </c>
      <c r="BG488" s="106">
        <f t="shared" si="284"/>
        <v>-4.4408920985006262E-16</v>
      </c>
      <c r="BH488" s="106">
        <f t="shared" si="285"/>
        <v>0</v>
      </c>
      <c r="BI488" s="106">
        <f t="shared" si="286"/>
        <v>0.05</v>
      </c>
      <c r="BJ488" s="106">
        <f t="shared" si="287"/>
        <v>0</v>
      </c>
      <c r="BK488" s="106">
        <f t="shared" si="288"/>
        <v>0</v>
      </c>
      <c r="BL488" s="106">
        <f t="shared" si="289"/>
        <v>0</v>
      </c>
      <c r="BM488" s="106">
        <f t="shared" si="290"/>
        <v>0.18</v>
      </c>
      <c r="BN488" s="106">
        <f t="shared" si="290"/>
        <v>0.02</v>
      </c>
      <c r="BO488" s="106">
        <f t="shared" si="291"/>
        <v>0.19999999999999998</v>
      </c>
      <c r="BP488" s="106">
        <f t="shared" si="292"/>
        <v>0.22999999999999959</v>
      </c>
      <c r="BQ488" s="106">
        <f t="shared" si="293"/>
        <v>1.9999999999999955E-2</v>
      </c>
      <c r="BR488" s="106">
        <f t="shared" si="294"/>
        <v>0.24999999999999956</v>
      </c>
      <c r="BS488" s="14">
        <v>0</v>
      </c>
      <c r="BT488" s="14">
        <v>0</v>
      </c>
      <c r="BU488" s="14">
        <v>0</v>
      </c>
      <c r="BV488" s="14"/>
      <c r="BW488" s="14">
        <v>0</v>
      </c>
      <c r="BX488" s="14">
        <v>0</v>
      </c>
      <c r="BY488" s="14">
        <v>0</v>
      </c>
      <c r="BZ488" s="14">
        <v>0</v>
      </c>
      <c r="CA488" s="14">
        <v>0</v>
      </c>
      <c r="CB488" s="14">
        <v>0</v>
      </c>
      <c r="CC488" s="54">
        <f t="shared" si="309"/>
        <v>0</v>
      </c>
      <c r="CD488" s="54">
        <f t="shared" si="310"/>
        <v>0</v>
      </c>
      <c r="CE488" s="54">
        <f t="shared" si="311"/>
        <v>0</v>
      </c>
      <c r="CF488" s="86"/>
      <c r="CG488" s="70"/>
    </row>
    <row r="489" spans="1:85" ht="31.5">
      <c r="A489" s="14">
        <v>3</v>
      </c>
      <c r="B489" s="79" t="s">
        <v>905</v>
      </c>
      <c r="C489" s="120" t="s">
        <v>796</v>
      </c>
      <c r="D489" s="2" t="s">
        <v>27</v>
      </c>
      <c r="E489" s="4" t="s">
        <v>62</v>
      </c>
      <c r="F489" s="4" t="s">
        <v>419</v>
      </c>
      <c r="G489" s="4" t="s">
        <v>906</v>
      </c>
      <c r="H489" s="15">
        <v>2.5</v>
      </c>
      <c r="I489" s="54">
        <v>3.07</v>
      </c>
      <c r="J489" s="54">
        <v>0</v>
      </c>
      <c r="K489" s="29">
        <f t="shared" si="303"/>
        <v>3.07</v>
      </c>
      <c r="L489" s="68" t="s">
        <v>30</v>
      </c>
      <c r="M489" s="15" t="s">
        <v>35</v>
      </c>
      <c r="N489" s="54" t="s">
        <v>58</v>
      </c>
      <c r="O489" s="54">
        <v>1.4</v>
      </c>
      <c r="P489" s="54">
        <v>0</v>
      </c>
      <c r="Q489" s="29">
        <f t="shared" si="298"/>
        <v>1.4</v>
      </c>
      <c r="R489" s="29">
        <f t="shared" si="312"/>
        <v>1.67</v>
      </c>
      <c r="S489" s="29">
        <f t="shared" si="312"/>
        <v>0</v>
      </c>
      <c r="T489" s="29">
        <f t="shared" si="300"/>
        <v>1.67</v>
      </c>
      <c r="U489" s="56">
        <v>0</v>
      </c>
      <c r="V489" s="54">
        <v>0</v>
      </c>
      <c r="W489" s="106">
        <v>0</v>
      </c>
      <c r="X489" s="54">
        <f t="shared" si="295"/>
        <v>0</v>
      </c>
      <c r="Y489" s="54">
        <v>0</v>
      </c>
      <c r="Z489" s="106">
        <v>0</v>
      </c>
      <c r="AA489" s="54">
        <f t="shared" si="296"/>
        <v>0</v>
      </c>
      <c r="AB489" s="14">
        <v>0</v>
      </c>
      <c r="AC489" s="14">
        <v>1.19</v>
      </c>
      <c r="AD489" s="14">
        <v>0.13</v>
      </c>
      <c r="AE489" s="14">
        <v>0.32</v>
      </c>
      <c r="AF489" s="14">
        <v>0.03</v>
      </c>
      <c r="AG489" s="14"/>
      <c r="AH489" s="14">
        <v>0</v>
      </c>
      <c r="AI489" s="14">
        <v>0</v>
      </c>
      <c r="AJ489" s="54">
        <f t="shared" si="314"/>
        <v>0</v>
      </c>
      <c r="AK489" s="54">
        <f t="shared" si="305"/>
        <v>1.51</v>
      </c>
      <c r="AL489" s="54">
        <f t="shared" si="306"/>
        <v>0.16</v>
      </c>
      <c r="AM489" s="54">
        <f t="shared" si="307"/>
        <v>1.67</v>
      </c>
      <c r="AN489" s="54"/>
      <c r="AO489" s="54"/>
      <c r="AP489" s="54">
        <f t="shared" si="308"/>
        <v>0</v>
      </c>
      <c r="AQ489" s="54"/>
      <c r="AR489" s="54"/>
      <c r="AS489" s="54"/>
      <c r="AT489" s="54"/>
      <c r="AU489" s="101"/>
      <c r="AV489" s="101"/>
      <c r="AW489" s="54"/>
      <c r="AX489" s="54"/>
      <c r="AY489" s="54">
        <f t="shared" si="297"/>
        <v>0</v>
      </c>
      <c r="AZ489" s="54"/>
      <c r="BA489" s="54"/>
      <c r="BB489" s="54"/>
      <c r="BC489" s="54"/>
      <c r="BD489" s="54"/>
      <c r="BE489" s="106">
        <f t="shared" si="282"/>
        <v>0</v>
      </c>
      <c r="BF489" s="106">
        <f t="shared" si="283"/>
        <v>0</v>
      </c>
      <c r="BG489" s="106">
        <f t="shared" si="284"/>
        <v>0</v>
      </c>
      <c r="BH489" s="106">
        <f t="shared" si="285"/>
        <v>0</v>
      </c>
      <c r="BI489" s="106">
        <f t="shared" si="286"/>
        <v>0</v>
      </c>
      <c r="BJ489" s="106">
        <f t="shared" si="287"/>
        <v>1.19</v>
      </c>
      <c r="BK489" s="106">
        <f t="shared" si="288"/>
        <v>0.13</v>
      </c>
      <c r="BL489" s="106">
        <f t="shared" si="289"/>
        <v>1.3199999999999998</v>
      </c>
      <c r="BM489" s="106">
        <f t="shared" si="290"/>
        <v>0.32</v>
      </c>
      <c r="BN489" s="106">
        <f t="shared" si="290"/>
        <v>0.03</v>
      </c>
      <c r="BO489" s="106">
        <f t="shared" si="291"/>
        <v>0.35</v>
      </c>
      <c r="BP489" s="106">
        <f t="shared" si="292"/>
        <v>1.51</v>
      </c>
      <c r="BQ489" s="106">
        <f t="shared" si="293"/>
        <v>0.16</v>
      </c>
      <c r="BR489" s="106">
        <f t="shared" si="294"/>
        <v>1.67</v>
      </c>
      <c r="BS489" s="14">
        <v>0</v>
      </c>
      <c r="BT489" s="14">
        <v>0</v>
      </c>
      <c r="BU489" s="14">
        <v>0</v>
      </c>
      <c r="BV489" s="14"/>
      <c r="BW489" s="14">
        <v>0</v>
      </c>
      <c r="BX489" s="14">
        <v>0</v>
      </c>
      <c r="BY489" s="14">
        <v>0</v>
      </c>
      <c r="BZ489" s="14">
        <v>0</v>
      </c>
      <c r="CA489" s="14">
        <v>0</v>
      </c>
      <c r="CB489" s="14">
        <v>0</v>
      </c>
      <c r="CC489" s="54">
        <f t="shared" si="309"/>
        <v>0</v>
      </c>
      <c r="CD489" s="54">
        <f t="shared" si="310"/>
        <v>0</v>
      </c>
      <c r="CE489" s="54">
        <f t="shared" si="311"/>
        <v>0</v>
      </c>
      <c r="CF489" s="86"/>
      <c r="CG489" s="70"/>
    </row>
    <row r="490" spans="1:85" ht="31.5">
      <c r="A490" s="14">
        <v>4</v>
      </c>
      <c r="B490" s="79" t="s">
        <v>498</v>
      </c>
      <c r="C490" s="120" t="s">
        <v>796</v>
      </c>
      <c r="D490" s="2" t="s">
        <v>27</v>
      </c>
      <c r="E490" s="4" t="s">
        <v>62</v>
      </c>
      <c r="F490" s="4" t="s">
        <v>419</v>
      </c>
      <c r="G490" s="4" t="s">
        <v>419</v>
      </c>
      <c r="H490" s="15">
        <v>2</v>
      </c>
      <c r="I490" s="54">
        <v>3.49</v>
      </c>
      <c r="J490" s="54">
        <v>0</v>
      </c>
      <c r="K490" s="29">
        <f t="shared" si="303"/>
        <v>3.49</v>
      </c>
      <c r="L490" s="68" t="s">
        <v>30</v>
      </c>
      <c r="M490" s="15" t="s">
        <v>35</v>
      </c>
      <c r="N490" s="54" t="s">
        <v>58</v>
      </c>
      <c r="O490" s="54">
        <v>1.2</v>
      </c>
      <c r="P490" s="54">
        <v>0</v>
      </c>
      <c r="Q490" s="29">
        <f t="shared" si="298"/>
        <v>1.2</v>
      </c>
      <c r="R490" s="29">
        <f t="shared" si="312"/>
        <v>2.29</v>
      </c>
      <c r="S490" s="29">
        <f t="shared" si="312"/>
        <v>0</v>
      </c>
      <c r="T490" s="29">
        <f t="shared" si="300"/>
        <v>2.29</v>
      </c>
      <c r="U490" s="56">
        <v>0</v>
      </c>
      <c r="V490" s="54">
        <v>0</v>
      </c>
      <c r="W490" s="106">
        <v>0</v>
      </c>
      <c r="X490" s="54">
        <f t="shared" si="295"/>
        <v>0</v>
      </c>
      <c r="Y490" s="54">
        <v>0</v>
      </c>
      <c r="Z490" s="106">
        <v>0</v>
      </c>
      <c r="AA490" s="54">
        <f t="shared" si="296"/>
        <v>0</v>
      </c>
      <c r="AB490" s="14">
        <v>0</v>
      </c>
      <c r="AC490" s="14">
        <v>0</v>
      </c>
      <c r="AD490" s="14">
        <v>0</v>
      </c>
      <c r="AE490" s="14">
        <v>0.42</v>
      </c>
      <c r="AF490" s="14">
        <v>0.05</v>
      </c>
      <c r="AG490" s="14"/>
      <c r="AH490" s="14">
        <v>0</v>
      </c>
      <c r="AI490" s="14">
        <v>0</v>
      </c>
      <c r="AJ490" s="54">
        <f t="shared" si="314"/>
        <v>0</v>
      </c>
      <c r="AK490" s="54">
        <f t="shared" si="305"/>
        <v>0.42</v>
      </c>
      <c r="AL490" s="54">
        <f t="shared" si="306"/>
        <v>0.05</v>
      </c>
      <c r="AM490" s="54">
        <f t="shared" si="307"/>
        <v>0.47</v>
      </c>
      <c r="AN490" s="54"/>
      <c r="AO490" s="54"/>
      <c r="AP490" s="54">
        <f t="shared" si="308"/>
        <v>0</v>
      </c>
      <c r="AQ490" s="54"/>
      <c r="AR490" s="54"/>
      <c r="AS490" s="54"/>
      <c r="AT490" s="54"/>
      <c r="AU490" s="101"/>
      <c r="AV490" s="101"/>
      <c r="AW490" s="54"/>
      <c r="AX490" s="54"/>
      <c r="AY490" s="54">
        <f t="shared" si="297"/>
        <v>0</v>
      </c>
      <c r="AZ490" s="54"/>
      <c r="BA490" s="54"/>
      <c r="BB490" s="54"/>
      <c r="BC490" s="54"/>
      <c r="BD490" s="54"/>
      <c r="BE490" s="106">
        <f t="shared" si="282"/>
        <v>0</v>
      </c>
      <c r="BF490" s="106">
        <f t="shared" si="283"/>
        <v>0</v>
      </c>
      <c r="BG490" s="106">
        <f t="shared" si="284"/>
        <v>0</v>
      </c>
      <c r="BH490" s="106">
        <f t="shared" si="285"/>
        <v>0</v>
      </c>
      <c r="BI490" s="106">
        <f t="shared" si="286"/>
        <v>0</v>
      </c>
      <c r="BJ490" s="106">
        <f t="shared" si="287"/>
        <v>0</v>
      </c>
      <c r="BK490" s="106">
        <f t="shared" si="288"/>
        <v>0</v>
      </c>
      <c r="BL490" s="106">
        <f t="shared" si="289"/>
        <v>0</v>
      </c>
      <c r="BM490" s="106">
        <f t="shared" si="290"/>
        <v>0.42</v>
      </c>
      <c r="BN490" s="106">
        <f t="shared" si="290"/>
        <v>0.05</v>
      </c>
      <c r="BO490" s="106">
        <f t="shared" si="291"/>
        <v>0.47</v>
      </c>
      <c r="BP490" s="106">
        <f t="shared" si="292"/>
        <v>0.42</v>
      </c>
      <c r="BQ490" s="106">
        <f t="shared" si="293"/>
        <v>0.05</v>
      </c>
      <c r="BR490" s="106">
        <f t="shared" si="294"/>
        <v>0.47</v>
      </c>
      <c r="BS490" s="14">
        <v>0</v>
      </c>
      <c r="BT490" s="14">
        <v>0</v>
      </c>
      <c r="BU490" s="14">
        <v>0</v>
      </c>
      <c r="BV490" s="14"/>
      <c r="BW490" s="14">
        <v>0</v>
      </c>
      <c r="BX490" s="14">
        <v>0</v>
      </c>
      <c r="BY490" s="14">
        <v>0</v>
      </c>
      <c r="BZ490" s="14">
        <v>0</v>
      </c>
      <c r="CA490" s="14">
        <v>0</v>
      </c>
      <c r="CB490" s="14">
        <v>0</v>
      </c>
      <c r="CC490" s="54">
        <f t="shared" si="309"/>
        <v>0</v>
      </c>
      <c r="CD490" s="54">
        <f t="shared" si="310"/>
        <v>0</v>
      </c>
      <c r="CE490" s="54">
        <f t="shared" si="311"/>
        <v>0</v>
      </c>
      <c r="CF490" s="86"/>
      <c r="CG490" s="70"/>
    </row>
    <row r="491" spans="1:85" ht="47.25">
      <c r="A491" s="14">
        <v>2</v>
      </c>
      <c r="B491" s="27" t="s">
        <v>499</v>
      </c>
      <c r="C491" s="120" t="s">
        <v>796</v>
      </c>
      <c r="D491" s="2" t="s">
        <v>27</v>
      </c>
      <c r="E491" s="4" t="s">
        <v>62</v>
      </c>
      <c r="F491" s="4" t="s">
        <v>419</v>
      </c>
      <c r="G491" s="4" t="s">
        <v>500</v>
      </c>
      <c r="H491" s="29">
        <v>0</v>
      </c>
      <c r="I491" s="29">
        <v>9.2200000000000006</v>
      </c>
      <c r="J491" s="29">
        <v>0</v>
      </c>
      <c r="K491" s="29">
        <f t="shared" si="303"/>
        <v>9.2200000000000006</v>
      </c>
      <c r="L491" s="40" t="s">
        <v>30</v>
      </c>
      <c r="M491" s="40" t="s">
        <v>35</v>
      </c>
      <c r="N491" s="48" t="e">
        <f>IF(#REF!=0,"2018-19","2019-20")</f>
        <v>#REF!</v>
      </c>
      <c r="O491" s="29">
        <v>2.59</v>
      </c>
      <c r="P491" s="29">
        <v>0</v>
      </c>
      <c r="Q491" s="29">
        <f t="shared" si="298"/>
        <v>2.59</v>
      </c>
      <c r="R491" s="29">
        <f t="shared" si="312"/>
        <v>6.6300000000000008</v>
      </c>
      <c r="S491" s="29">
        <f t="shared" si="312"/>
        <v>0</v>
      </c>
      <c r="T491" s="29">
        <f t="shared" si="300"/>
        <v>6.6300000000000008</v>
      </c>
      <c r="U491" s="29">
        <v>0</v>
      </c>
      <c r="V491" s="29">
        <v>1.35</v>
      </c>
      <c r="W491" s="105">
        <v>0.15000000000000002</v>
      </c>
      <c r="X491" s="54">
        <f t="shared" si="295"/>
        <v>1.5</v>
      </c>
      <c r="Y491" s="29">
        <v>1.35</v>
      </c>
      <c r="Z491" s="105">
        <v>0.15000000000000002</v>
      </c>
      <c r="AA491" s="54">
        <f t="shared" si="296"/>
        <v>1.5</v>
      </c>
      <c r="AB491" s="54">
        <v>0</v>
      </c>
      <c r="AC491" s="54">
        <v>0</v>
      </c>
      <c r="AD491" s="54">
        <v>0</v>
      </c>
      <c r="AE491" s="54">
        <v>0.37</v>
      </c>
      <c r="AF491" s="54">
        <v>0.04</v>
      </c>
      <c r="AG491" s="54"/>
      <c r="AH491" s="14">
        <v>0</v>
      </c>
      <c r="AI491" s="14">
        <v>0</v>
      </c>
      <c r="AJ491" s="54">
        <f t="shared" si="314"/>
        <v>0</v>
      </c>
      <c r="AK491" s="54">
        <f t="shared" si="305"/>
        <v>1.7200000000000002</v>
      </c>
      <c r="AL491" s="54">
        <f t="shared" si="306"/>
        <v>0.19000000000000003</v>
      </c>
      <c r="AM491" s="54">
        <f t="shared" si="307"/>
        <v>1.9100000000000001</v>
      </c>
      <c r="AN491" s="54"/>
      <c r="AO491" s="54"/>
      <c r="AP491" s="54">
        <f t="shared" si="308"/>
        <v>0</v>
      </c>
      <c r="AQ491" s="54"/>
      <c r="AR491" s="54"/>
      <c r="AS491" s="54"/>
      <c r="AT491" s="54"/>
      <c r="AU491" s="101"/>
      <c r="AV491" s="101"/>
      <c r="AW491" s="54"/>
      <c r="AX491" s="54"/>
      <c r="AY491" s="54">
        <f t="shared" si="297"/>
        <v>0</v>
      </c>
      <c r="AZ491" s="54"/>
      <c r="BA491" s="54"/>
      <c r="BB491" s="54"/>
      <c r="BC491" s="54"/>
      <c r="BD491" s="54"/>
      <c r="BE491" s="106">
        <f t="shared" si="282"/>
        <v>1.35</v>
      </c>
      <c r="BF491" s="106">
        <f t="shared" si="283"/>
        <v>0.15000000000000002</v>
      </c>
      <c r="BG491" s="106">
        <f t="shared" si="284"/>
        <v>1.5</v>
      </c>
      <c r="BH491" s="106">
        <f t="shared" si="285"/>
        <v>0</v>
      </c>
      <c r="BI491" s="106">
        <f t="shared" si="286"/>
        <v>0</v>
      </c>
      <c r="BJ491" s="106">
        <f t="shared" si="287"/>
        <v>0</v>
      </c>
      <c r="BK491" s="106">
        <f t="shared" si="288"/>
        <v>0</v>
      </c>
      <c r="BL491" s="106">
        <f t="shared" si="289"/>
        <v>0</v>
      </c>
      <c r="BM491" s="106">
        <f t="shared" si="290"/>
        <v>0.37</v>
      </c>
      <c r="BN491" s="106">
        <f t="shared" si="290"/>
        <v>0.04</v>
      </c>
      <c r="BO491" s="106">
        <f t="shared" si="291"/>
        <v>0.41</v>
      </c>
      <c r="BP491" s="106">
        <f t="shared" si="292"/>
        <v>1.7200000000000002</v>
      </c>
      <c r="BQ491" s="106">
        <f t="shared" si="293"/>
        <v>0.19000000000000003</v>
      </c>
      <c r="BR491" s="106">
        <f t="shared" si="294"/>
        <v>1.9100000000000001</v>
      </c>
      <c r="BS491" s="54">
        <v>0</v>
      </c>
      <c r="BT491" s="54">
        <v>0</v>
      </c>
      <c r="BU491" s="54">
        <v>0</v>
      </c>
      <c r="BV491" s="54">
        <f>SUM(BT491:BU491)</f>
        <v>0</v>
      </c>
      <c r="BW491" s="54">
        <v>0</v>
      </c>
      <c r="BX491" s="54">
        <v>0</v>
      </c>
      <c r="BY491" s="54">
        <v>0</v>
      </c>
      <c r="BZ491" s="54">
        <v>0</v>
      </c>
      <c r="CA491" s="54">
        <v>0</v>
      </c>
      <c r="CB491" s="54">
        <v>0</v>
      </c>
      <c r="CC491" s="54">
        <f t="shared" si="309"/>
        <v>0</v>
      </c>
      <c r="CD491" s="54">
        <f t="shared" si="310"/>
        <v>0</v>
      </c>
      <c r="CE491" s="54">
        <f t="shared" si="311"/>
        <v>0</v>
      </c>
      <c r="CF491" s="44" t="s">
        <v>71</v>
      </c>
      <c r="CG491" s="63" t="s">
        <v>40</v>
      </c>
    </row>
    <row r="492" spans="1:85" ht="31.5">
      <c r="A492" s="14">
        <v>6</v>
      </c>
      <c r="B492" s="79" t="s">
        <v>907</v>
      </c>
      <c r="C492" s="120" t="s">
        <v>796</v>
      </c>
      <c r="D492" s="2" t="s">
        <v>27</v>
      </c>
      <c r="E492" s="4" t="s">
        <v>62</v>
      </c>
      <c r="F492" s="4" t="s">
        <v>419</v>
      </c>
      <c r="G492" s="4" t="s">
        <v>419</v>
      </c>
      <c r="H492" s="15">
        <v>2</v>
      </c>
      <c r="I492" s="54">
        <v>2.9</v>
      </c>
      <c r="J492" s="54">
        <v>0</v>
      </c>
      <c r="K492" s="29">
        <f t="shared" si="303"/>
        <v>2.9</v>
      </c>
      <c r="L492" s="68" t="s">
        <v>30</v>
      </c>
      <c r="M492" s="15" t="s">
        <v>31</v>
      </c>
      <c r="N492" s="54" t="s">
        <v>58</v>
      </c>
      <c r="O492" s="54">
        <v>2.25</v>
      </c>
      <c r="P492" s="54">
        <v>0</v>
      </c>
      <c r="Q492" s="29">
        <f t="shared" si="298"/>
        <v>2.25</v>
      </c>
      <c r="R492" s="29">
        <f t="shared" si="312"/>
        <v>0.64999999999999991</v>
      </c>
      <c r="S492" s="29">
        <f t="shared" si="312"/>
        <v>0</v>
      </c>
      <c r="T492" s="29">
        <f t="shared" si="300"/>
        <v>0.64999999999999991</v>
      </c>
      <c r="U492" s="56">
        <v>0</v>
      </c>
      <c r="V492" s="54">
        <v>0</v>
      </c>
      <c r="W492" s="106">
        <v>0</v>
      </c>
      <c r="X492" s="54">
        <f t="shared" si="295"/>
        <v>0</v>
      </c>
      <c r="Y492" s="54">
        <v>0</v>
      </c>
      <c r="Z492" s="106">
        <v>0</v>
      </c>
      <c r="AA492" s="54">
        <f t="shared" si="296"/>
        <v>0</v>
      </c>
      <c r="AB492" s="14">
        <v>0</v>
      </c>
      <c r="AC492" s="14">
        <v>0.19</v>
      </c>
      <c r="AD492" s="14">
        <v>0.02</v>
      </c>
      <c r="AE492" s="14">
        <v>0.4</v>
      </c>
      <c r="AF492" s="14">
        <v>0.04</v>
      </c>
      <c r="AG492" s="14"/>
      <c r="AH492" s="14">
        <v>0</v>
      </c>
      <c r="AI492" s="14">
        <v>0</v>
      </c>
      <c r="AJ492" s="54">
        <f t="shared" si="314"/>
        <v>0</v>
      </c>
      <c r="AK492" s="54">
        <f t="shared" si="305"/>
        <v>0.59000000000000008</v>
      </c>
      <c r="AL492" s="54">
        <f t="shared" si="306"/>
        <v>0.06</v>
      </c>
      <c r="AM492" s="54">
        <f t="shared" si="307"/>
        <v>0.65000000000000013</v>
      </c>
      <c r="AN492" s="54"/>
      <c r="AO492" s="54"/>
      <c r="AP492" s="54">
        <f t="shared" si="308"/>
        <v>0</v>
      </c>
      <c r="AQ492" s="54"/>
      <c r="AR492" s="54"/>
      <c r="AS492" s="54"/>
      <c r="AT492" s="54"/>
      <c r="AU492" s="101"/>
      <c r="AV492" s="101"/>
      <c r="AW492" s="54"/>
      <c r="AX492" s="54"/>
      <c r="AY492" s="54">
        <f t="shared" si="297"/>
        <v>0</v>
      </c>
      <c r="AZ492" s="54"/>
      <c r="BA492" s="54"/>
      <c r="BB492" s="54"/>
      <c r="BC492" s="54"/>
      <c r="BD492" s="54"/>
      <c r="BE492" s="106">
        <f t="shared" si="282"/>
        <v>0</v>
      </c>
      <c r="BF492" s="106">
        <f t="shared" si="283"/>
        <v>0</v>
      </c>
      <c r="BG492" s="106">
        <f t="shared" si="284"/>
        <v>0</v>
      </c>
      <c r="BH492" s="106">
        <f t="shared" si="285"/>
        <v>0</v>
      </c>
      <c r="BI492" s="106">
        <f t="shared" si="286"/>
        <v>0</v>
      </c>
      <c r="BJ492" s="106">
        <f t="shared" si="287"/>
        <v>0.19</v>
      </c>
      <c r="BK492" s="106">
        <f t="shared" si="288"/>
        <v>0.02</v>
      </c>
      <c r="BL492" s="106">
        <f t="shared" si="289"/>
        <v>0.21</v>
      </c>
      <c r="BM492" s="106">
        <f t="shared" si="290"/>
        <v>0.4</v>
      </c>
      <c r="BN492" s="106">
        <f t="shared" si="290"/>
        <v>0.04</v>
      </c>
      <c r="BO492" s="106">
        <f t="shared" si="291"/>
        <v>0.44</v>
      </c>
      <c r="BP492" s="106">
        <f t="shared" si="292"/>
        <v>0.59000000000000008</v>
      </c>
      <c r="BQ492" s="106">
        <f t="shared" si="293"/>
        <v>0.06</v>
      </c>
      <c r="BR492" s="106">
        <f t="shared" si="294"/>
        <v>0.65000000000000013</v>
      </c>
      <c r="BS492" s="14">
        <v>0</v>
      </c>
      <c r="BT492" s="14">
        <v>0</v>
      </c>
      <c r="BU492" s="14">
        <v>0</v>
      </c>
      <c r="BV492" s="14"/>
      <c r="BW492" s="14">
        <v>0</v>
      </c>
      <c r="BX492" s="14">
        <v>0</v>
      </c>
      <c r="BY492" s="14">
        <v>0</v>
      </c>
      <c r="BZ492" s="14">
        <v>0</v>
      </c>
      <c r="CA492" s="14">
        <v>0</v>
      </c>
      <c r="CB492" s="14">
        <v>0</v>
      </c>
      <c r="CC492" s="54">
        <f t="shared" si="309"/>
        <v>0</v>
      </c>
      <c r="CD492" s="54">
        <f t="shared" si="310"/>
        <v>0</v>
      </c>
      <c r="CE492" s="54">
        <f t="shared" si="311"/>
        <v>0</v>
      </c>
      <c r="CF492" s="86"/>
      <c r="CG492" s="70"/>
    </row>
    <row r="493" spans="1:85" ht="31.5">
      <c r="A493" s="14">
        <v>7</v>
      </c>
      <c r="B493" s="79" t="s">
        <v>908</v>
      </c>
      <c r="C493" s="120" t="s">
        <v>796</v>
      </c>
      <c r="D493" s="2" t="s">
        <v>27</v>
      </c>
      <c r="E493" s="4" t="s">
        <v>62</v>
      </c>
      <c r="F493" s="4" t="s">
        <v>419</v>
      </c>
      <c r="G493" s="4" t="s">
        <v>447</v>
      </c>
      <c r="H493" s="15">
        <v>2</v>
      </c>
      <c r="I493" s="54">
        <v>12.16</v>
      </c>
      <c r="J493" s="54">
        <v>0</v>
      </c>
      <c r="K493" s="29">
        <f t="shared" si="303"/>
        <v>12.16</v>
      </c>
      <c r="L493" s="68" t="s">
        <v>30</v>
      </c>
      <c r="M493" s="15" t="s">
        <v>64</v>
      </c>
      <c r="N493" s="54" t="e">
        <f>IF(#REF!=0,"2018-19","2019-20")</f>
        <v>#REF!</v>
      </c>
      <c r="O493" s="54">
        <v>11.85</v>
      </c>
      <c r="P493" s="54">
        <v>0</v>
      </c>
      <c r="Q493" s="29">
        <f t="shared" si="298"/>
        <v>11.85</v>
      </c>
      <c r="R493" s="29">
        <f t="shared" si="312"/>
        <v>0.3100000000000005</v>
      </c>
      <c r="S493" s="29">
        <f t="shared" si="312"/>
        <v>0</v>
      </c>
      <c r="T493" s="29">
        <f t="shared" si="300"/>
        <v>0.3100000000000005</v>
      </c>
      <c r="U493" s="56">
        <v>0</v>
      </c>
      <c r="V493" s="54">
        <v>4.4964032497318838E-16</v>
      </c>
      <c r="W493" s="106">
        <v>4.9960036108132046E-17</v>
      </c>
      <c r="X493" s="54">
        <f t="shared" si="295"/>
        <v>4.9960036108132044E-16</v>
      </c>
      <c r="Y493" s="54">
        <v>4.4964032497318838E-16</v>
      </c>
      <c r="Z493" s="106">
        <v>4.9960036108132046E-17</v>
      </c>
      <c r="AA493" s="54">
        <f t="shared" si="296"/>
        <v>4.9960036108132044E-16</v>
      </c>
      <c r="AB493" s="14">
        <v>0</v>
      </c>
      <c r="AC493" s="14">
        <v>0</v>
      </c>
      <c r="AD493" s="14">
        <v>0</v>
      </c>
      <c r="AE493" s="14">
        <v>0.26</v>
      </c>
      <c r="AF493" s="14">
        <v>0.03</v>
      </c>
      <c r="AG493" s="14"/>
      <c r="AH493" s="14">
        <v>0</v>
      </c>
      <c r="AI493" s="14">
        <v>0</v>
      </c>
      <c r="AJ493" s="54">
        <f t="shared" si="314"/>
        <v>0</v>
      </c>
      <c r="AK493" s="54">
        <f t="shared" si="305"/>
        <v>0.26000000000000045</v>
      </c>
      <c r="AL493" s="54">
        <f t="shared" si="306"/>
        <v>3.0000000000000047E-2</v>
      </c>
      <c r="AM493" s="54">
        <f t="shared" si="307"/>
        <v>0.29000000000000048</v>
      </c>
      <c r="AN493" s="54"/>
      <c r="AO493" s="54"/>
      <c r="AP493" s="54">
        <f t="shared" si="308"/>
        <v>0</v>
      </c>
      <c r="AQ493" s="54"/>
      <c r="AR493" s="54"/>
      <c r="AS493" s="54"/>
      <c r="AT493" s="54"/>
      <c r="AU493" s="101"/>
      <c r="AV493" s="101"/>
      <c r="AW493" s="54"/>
      <c r="AX493" s="54"/>
      <c r="AY493" s="54">
        <f t="shared" si="297"/>
        <v>0</v>
      </c>
      <c r="AZ493" s="54"/>
      <c r="BA493" s="54"/>
      <c r="BB493" s="54"/>
      <c r="BC493" s="54"/>
      <c r="BD493" s="54"/>
      <c r="BE493" s="106">
        <f t="shared" si="282"/>
        <v>4.4964032497318838E-16</v>
      </c>
      <c r="BF493" s="106">
        <f t="shared" si="283"/>
        <v>4.9960036108132046E-17</v>
      </c>
      <c r="BG493" s="106">
        <f t="shared" si="284"/>
        <v>4.9960036108132044E-16</v>
      </c>
      <c r="BH493" s="106">
        <f t="shared" si="285"/>
        <v>0</v>
      </c>
      <c r="BI493" s="106">
        <f t="shared" si="286"/>
        <v>0</v>
      </c>
      <c r="BJ493" s="106">
        <f t="shared" si="287"/>
        <v>0</v>
      </c>
      <c r="BK493" s="106">
        <f t="shared" si="288"/>
        <v>0</v>
      </c>
      <c r="BL493" s="106">
        <f t="shared" si="289"/>
        <v>0</v>
      </c>
      <c r="BM493" s="106">
        <f t="shared" si="290"/>
        <v>0.26</v>
      </c>
      <c r="BN493" s="106">
        <f t="shared" si="290"/>
        <v>0.03</v>
      </c>
      <c r="BO493" s="106">
        <f t="shared" si="291"/>
        <v>0.29000000000000004</v>
      </c>
      <c r="BP493" s="106">
        <f t="shared" si="292"/>
        <v>0.26000000000000045</v>
      </c>
      <c r="BQ493" s="106">
        <f t="shared" si="293"/>
        <v>3.0000000000000047E-2</v>
      </c>
      <c r="BR493" s="106">
        <f t="shared" si="294"/>
        <v>0.29000000000000048</v>
      </c>
      <c r="BS493" s="14">
        <v>0</v>
      </c>
      <c r="BT493" s="14">
        <v>0</v>
      </c>
      <c r="BU493" s="14">
        <v>0</v>
      </c>
      <c r="BV493" s="14"/>
      <c r="BW493" s="14">
        <v>0</v>
      </c>
      <c r="BX493" s="14">
        <v>0</v>
      </c>
      <c r="BY493" s="14">
        <v>0</v>
      </c>
      <c r="BZ493" s="14">
        <v>0</v>
      </c>
      <c r="CA493" s="14">
        <v>0</v>
      </c>
      <c r="CB493" s="14">
        <v>0</v>
      </c>
      <c r="CC493" s="54">
        <f t="shared" si="309"/>
        <v>0</v>
      </c>
      <c r="CD493" s="54">
        <f t="shared" si="310"/>
        <v>0</v>
      </c>
      <c r="CE493" s="54">
        <f t="shared" si="311"/>
        <v>0</v>
      </c>
      <c r="CF493" s="86"/>
      <c r="CG493" s="70"/>
    </row>
    <row r="494" spans="1:85" ht="25.5">
      <c r="A494" s="14">
        <v>8</v>
      </c>
      <c r="B494" s="79" t="s">
        <v>909</v>
      </c>
      <c r="C494" s="120" t="s">
        <v>796</v>
      </c>
      <c r="D494" s="2" t="s">
        <v>27</v>
      </c>
      <c r="E494" s="4" t="s">
        <v>62</v>
      </c>
      <c r="F494" s="4" t="s">
        <v>419</v>
      </c>
      <c r="G494" s="1" t="s">
        <v>494</v>
      </c>
      <c r="H494" s="15">
        <v>2</v>
      </c>
      <c r="I494" s="54">
        <v>3.93</v>
      </c>
      <c r="J494" s="54">
        <v>0</v>
      </c>
      <c r="K494" s="29">
        <f t="shared" si="303"/>
        <v>3.93</v>
      </c>
      <c r="L494" s="68" t="s">
        <v>30</v>
      </c>
      <c r="M494" s="15" t="s">
        <v>35</v>
      </c>
      <c r="N494" s="54" t="s">
        <v>58</v>
      </c>
      <c r="O494" s="54">
        <v>3.4299999999999997</v>
      </c>
      <c r="P494" s="54">
        <v>0</v>
      </c>
      <c r="Q494" s="29">
        <f t="shared" si="298"/>
        <v>3.4299999999999997</v>
      </c>
      <c r="R494" s="29">
        <f t="shared" si="312"/>
        <v>0.50000000000000044</v>
      </c>
      <c r="S494" s="29">
        <f t="shared" si="312"/>
        <v>0</v>
      </c>
      <c r="T494" s="29">
        <f t="shared" si="300"/>
        <v>0.50000000000000044</v>
      </c>
      <c r="U494" s="56">
        <v>0</v>
      </c>
      <c r="V494" s="54">
        <v>0</v>
      </c>
      <c r="W494" s="106">
        <v>0</v>
      </c>
      <c r="X494" s="54">
        <f t="shared" si="295"/>
        <v>0</v>
      </c>
      <c r="Y494" s="54">
        <v>0</v>
      </c>
      <c r="Z494" s="106">
        <v>0</v>
      </c>
      <c r="AA494" s="54">
        <f t="shared" si="296"/>
        <v>0</v>
      </c>
      <c r="AB494" s="14">
        <v>0</v>
      </c>
      <c r="AC494" s="14">
        <v>0</v>
      </c>
      <c r="AD494" s="14">
        <v>0</v>
      </c>
      <c r="AE494" s="14">
        <v>0.28000000000000003</v>
      </c>
      <c r="AF494" s="14">
        <v>0.03</v>
      </c>
      <c r="AG494" s="14"/>
      <c r="AH494" s="14">
        <v>0</v>
      </c>
      <c r="AI494" s="14">
        <v>0</v>
      </c>
      <c r="AJ494" s="54">
        <f t="shared" si="314"/>
        <v>0</v>
      </c>
      <c r="AK494" s="54">
        <f t="shared" si="305"/>
        <v>0.28000000000000003</v>
      </c>
      <c r="AL494" s="54">
        <f t="shared" si="306"/>
        <v>0.03</v>
      </c>
      <c r="AM494" s="54">
        <f t="shared" si="307"/>
        <v>0.31000000000000005</v>
      </c>
      <c r="AN494" s="54"/>
      <c r="AO494" s="54"/>
      <c r="AP494" s="54">
        <f t="shared" si="308"/>
        <v>0</v>
      </c>
      <c r="AQ494" s="54"/>
      <c r="AR494" s="54"/>
      <c r="AS494" s="54"/>
      <c r="AT494" s="54"/>
      <c r="AU494" s="101"/>
      <c r="AV494" s="101"/>
      <c r="AW494" s="54"/>
      <c r="AX494" s="54"/>
      <c r="AY494" s="54">
        <f t="shared" si="297"/>
        <v>0</v>
      </c>
      <c r="AZ494" s="54"/>
      <c r="BA494" s="54"/>
      <c r="BB494" s="54"/>
      <c r="BC494" s="54"/>
      <c r="BD494" s="54"/>
      <c r="BE494" s="106">
        <f t="shared" si="282"/>
        <v>0</v>
      </c>
      <c r="BF494" s="106">
        <f t="shared" si="283"/>
        <v>0</v>
      </c>
      <c r="BG494" s="106">
        <f t="shared" si="284"/>
        <v>0</v>
      </c>
      <c r="BH494" s="106">
        <f t="shared" si="285"/>
        <v>0</v>
      </c>
      <c r="BI494" s="106">
        <f t="shared" si="286"/>
        <v>0</v>
      </c>
      <c r="BJ494" s="106">
        <f t="shared" si="287"/>
        <v>0</v>
      </c>
      <c r="BK494" s="106">
        <f t="shared" si="288"/>
        <v>0</v>
      </c>
      <c r="BL494" s="106">
        <f t="shared" si="289"/>
        <v>0</v>
      </c>
      <c r="BM494" s="106">
        <f t="shared" si="290"/>
        <v>0.28000000000000003</v>
      </c>
      <c r="BN494" s="106">
        <f t="shared" si="290"/>
        <v>0.03</v>
      </c>
      <c r="BO494" s="106">
        <f t="shared" si="291"/>
        <v>0.31000000000000005</v>
      </c>
      <c r="BP494" s="106">
        <f t="shared" si="292"/>
        <v>0.28000000000000003</v>
      </c>
      <c r="BQ494" s="106">
        <f t="shared" si="293"/>
        <v>0.03</v>
      </c>
      <c r="BR494" s="106">
        <f t="shared" si="294"/>
        <v>0.31000000000000005</v>
      </c>
      <c r="BS494" s="14">
        <v>0</v>
      </c>
      <c r="BT494" s="14">
        <v>0</v>
      </c>
      <c r="BU494" s="14">
        <v>0</v>
      </c>
      <c r="BV494" s="14"/>
      <c r="BW494" s="14">
        <v>0</v>
      </c>
      <c r="BX494" s="14">
        <v>0</v>
      </c>
      <c r="BY494" s="14">
        <v>0</v>
      </c>
      <c r="BZ494" s="14">
        <v>0</v>
      </c>
      <c r="CA494" s="14">
        <v>0</v>
      </c>
      <c r="CB494" s="14">
        <v>0</v>
      </c>
      <c r="CC494" s="54">
        <f t="shared" si="309"/>
        <v>0</v>
      </c>
      <c r="CD494" s="54">
        <f t="shared" si="310"/>
        <v>0</v>
      </c>
      <c r="CE494" s="54">
        <f t="shared" si="311"/>
        <v>0</v>
      </c>
      <c r="CF494" s="86"/>
      <c r="CG494" s="70"/>
    </row>
    <row r="495" spans="1:85" ht="18.75">
      <c r="A495" s="14">
        <v>9</v>
      </c>
      <c r="B495" s="79" t="s">
        <v>910</v>
      </c>
      <c r="C495" s="120" t="s">
        <v>796</v>
      </c>
      <c r="D495" s="2" t="s">
        <v>27</v>
      </c>
      <c r="E495" s="4" t="s">
        <v>62</v>
      </c>
      <c r="F495" s="4" t="s">
        <v>419</v>
      </c>
      <c r="G495" s="4" t="s">
        <v>438</v>
      </c>
      <c r="H495" s="15">
        <v>1.5</v>
      </c>
      <c r="I495" s="54">
        <v>5.98</v>
      </c>
      <c r="J495" s="54">
        <v>0</v>
      </c>
      <c r="K495" s="29">
        <f t="shared" si="303"/>
        <v>5.98</v>
      </c>
      <c r="L495" s="68" t="s">
        <v>30</v>
      </c>
      <c r="M495" s="15" t="s">
        <v>35</v>
      </c>
      <c r="N495" s="54" t="s">
        <v>58</v>
      </c>
      <c r="O495" s="54">
        <v>5.3599999999999994</v>
      </c>
      <c r="P495" s="54">
        <v>0</v>
      </c>
      <c r="Q495" s="29">
        <f t="shared" si="298"/>
        <v>5.3599999999999994</v>
      </c>
      <c r="R495" s="29">
        <f t="shared" si="312"/>
        <v>0.62000000000000099</v>
      </c>
      <c r="S495" s="29">
        <f t="shared" si="312"/>
        <v>0</v>
      </c>
      <c r="T495" s="29">
        <f t="shared" si="300"/>
        <v>0.62000000000000099</v>
      </c>
      <c r="U495" s="56">
        <v>0</v>
      </c>
      <c r="V495" s="54">
        <v>0</v>
      </c>
      <c r="W495" s="106">
        <v>0</v>
      </c>
      <c r="X495" s="54">
        <f t="shared" si="295"/>
        <v>0</v>
      </c>
      <c r="Y495" s="54">
        <v>0</v>
      </c>
      <c r="Z495" s="106">
        <v>0</v>
      </c>
      <c r="AA495" s="54">
        <f t="shared" si="296"/>
        <v>0</v>
      </c>
      <c r="AB495" s="14">
        <v>0</v>
      </c>
      <c r="AC495" s="14">
        <v>0</v>
      </c>
      <c r="AD495" s="14">
        <v>0</v>
      </c>
      <c r="AE495" s="14">
        <v>0.45</v>
      </c>
      <c r="AF495" s="14">
        <v>0.05</v>
      </c>
      <c r="AG495" s="14"/>
      <c r="AH495" s="14">
        <v>0</v>
      </c>
      <c r="AI495" s="14">
        <v>0</v>
      </c>
      <c r="AJ495" s="54">
        <f t="shared" si="314"/>
        <v>0</v>
      </c>
      <c r="AK495" s="54">
        <f t="shared" si="305"/>
        <v>0.45</v>
      </c>
      <c r="AL495" s="54">
        <f t="shared" si="306"/>
        <v>0.05</v>
      </c>
      <c r="AM495" s="54">
        <f t="shared" si="307"/>
        <v>0.5</v>
      </c>
      <c r="AN495" s="54"/>
      <c r="AO495" s="54"/>
      <c r="AP495" s="54">
        <f t="shared" si="308"/>
        <v>0</v>
      </c>
      <c r="AQ495" s="54"/>
      <c r="AR495" s="54"/>
      <c r="AS495" s="54"/>
      <c r="AT495" s="54"/>
      <c r="AU495" s="101"/>
      <c r="AV495" s="101"/>
      <c r="AW495" s="54"/>
      <c r="AX495" s="54"/>
      <c r="AY495" s="54">
        <f t="shared" si="297"/>
        <v>0</v>
      </c>
      <c r="AZ495" s="54"/>
      <c r="BA495" s="54"/>
      <c r="BB495" s="54"/>
      <c r="BC495" s="54"/>
      <c r="BD495" s="54"/>
      <c r="BE495" s="106">
        <f t="shared" si="282"/>
        <v>0</v>
      </c>
      <c r="BF495" s="106">
        <f t="shared" si="283"/>
        <v>0</v>
      </c>
      <c r="BG495" s="106">
        <f t="shared" si="284"/>
        <v>0</v>
      </c>
      <c r="BH495" s="106">
        <f t="shared" si="285"/>
        <v>0</v>
      </c>
      <c r="BI495" s="106">
        <f t="shared" si="286"/>
        <v>0</v>
      </c>
      <c r="BJ495" s="106">
        <f t="shared" si="287"/>
        <v>0</v>
      </c>
      <c r="BK495" s="106">
        <f t="shared" si="288"/>
        <v>0</v>
      </c>
      <c r="BL495" s="106">
        <f t="shared" si="289"/>
        <v>0</v>
      </c>
      <c r="BM495" s="106">
        <f t="shared" si="290"/>
        <v>0.45</v>
      </c>
      <c r="BN495" s="106">
        <f t="shared" si="290"/>
        <v>0.05</v>
      </c>
      <c r="BO495" s="106">
        <f t="shared" si="291"/>
        <v>0.5</v>
      </c>
      <c r="BP495" s="106">
        <f t="shared" si="292"/>
        <v>0.45</v>
      </c>
      <c r="BQ495" s="106">
        <f t="shared" si="293"/>
        <v>0.05</v>
      </c>
      <c r="BR495" s="106">
        <f t="shared" si="294"/>
        <v>0.5</v>
      </c>
      <c r="BS495" s="14">
        <v>0</v>
      </c>
      <c r="BT495" s="14">
        <v>0</v>
      </c>
      <c r="BU495" s="14">
        <v>0</v>
      </c>
      <c r="BV495" s="14"/>
      <c r="BW495" s="14">
        <v>0</v>
      </c>
      <c r="BX495" s="14">
        <v>0</v>
      </c>
      <c r="BY495" s="14">
        <v>0</v>
      </c>
      <c r="BZ495" s="14">
        <v>0</v>
      </c>
      <c r="CA495" s="14">
        <v>0</v>
      </c>
      <c r="CB495" s="14">
        <v>0</v>
      </c>
      <c r="CC495" s="54">
        <f t="shared" si="309"/>
        <v>0</v>
      </c>
      <c r="CD495" s="54">
        <f t="shared" si="310"/>
        <v>0</v>
      </c>
      <c r="CE495" s="54">
        <f t="shared" si="311"/>
        <v>0</v>
      </c>
      <c r="CF495" s="86"/>
      <c r="CG495" s="70"/>
    </row>
    <row r="496" spans="1:85" ht="31.5">
      <c r="A496" s="14">
        <v>3</v>
      </c>
      <c r="B496" s="27" t="s">
        <v>501</v>
      </c>
      <c r="C496" s="120" t="s">
        <v>798</v>
      </c>
      <c r="D496" s="2" t="s">
        <v>27</v>
      </c>
      <c r="E496" s="4" t="s">
        <v>459</v>
      </c>
      <c r="F496" s="4" t="s">
        <v>419</v>
      </c>
      <c r="G496" s="4" t="s">
        <v>457</v>
      </c>
      <c r="H496" s="29">
        <v>0</v>
      </c>
      <c r="I496" s="29">
        <v>10</v>
      </c>
      <c r="J496" s="29">
        <v>0</v>
      </c>
      <c r="K496" s="29">
        <f t="shared" si="303"/>
        <v>10</v>
      </c>
      <c r="L496" s="40" t="s">
        <v>30</v>
      </c>
      <c r="M496" s="40" t="s">
        <v>31</v>
      </c>
      <c r="N496" s="48" t="e">
        <f>IF(#REF!=0,"2018-19","2019-20")</f>
        <v>#REF!</v>
      </c>
      <c r="O496" s="29">
        <v>0</v>
      </c>
      <c r="P496" s="29">
        <v>0</v>
      </c>
      <c r="Q496" s="29">
        <f t="shared" si="298"/>
        <v>0</v>
      </c>
      <c r="R496" s="29">
        <f t="shared" si="312"/>
        <v>10</v>
      </c>
      <c r="S496" s="29">
        <f t="shared" si="312"/>
        <v>0</v>
      </c>
      <c r="T496" s="29">
        <f t="shared" si="300"/>
        <v>10</v>
      </c>
      <c r="U496" s="29">
        <v>0</v>
      </c>
      <c r="V496" s="29">
        <v>1.8</v>
      </c>
      <c r="W496" s="105">
        <v>0.2</v>
      </c>
      <c r="X496" s="54">
        <f t="shared" si="295"/>
        <v>2</v>
      </c>
      <c r="Y496" s="29">
        <v>1.8</v>
      </c>
      <c r="Z496" s="105">
        <v>0.2</v>
      </c>
      <c r="AA496" s="54">
        <f t="shared" si="296"/>
        <v>2</v>
      </c>
      <c r="AB496" s="54">
        <v>0</v>
      </c>
      <c r="AC496" s="54">
        <v>3.14</v>
      </c>
      <c r="AD496" s="54">
        <v>0.35</v>
      </c>
      <c r="AE496" s="54">
        <v>0.51</v>
      </c>
      <c r="AF496" s="54">
        <v>0.06</v>
      </c>
      <c r="AG496" s="54"/>
      <c r="AH496" s="54">
        <v>0</v>
      </c>
      <c r="AI496" s="54">
        <v>7.44</v>
      </c>
      <c r="AJ496" s="54">
        <f t="shared" si="314"/>
        <v>7.44</v>
      </c>
      <c r="AK496" s="54">
        <f t="shared" si="305"/>
        <v>5.45</v>
      </c>
      <c r="AL496" s="54">
        <f t="shared" si="306"/>
        <v>0.6100000000000001</v>
      </c>
      <c r="AM496" s="54">
        <f t="shared" si="307"/>
        <v>6.0600000000000005</v>
      </c>
      <c r="AN496" s="54"/>
      <c r="AO496" s="54"/>
      <c r="AP496" s="54">
        <f t="shared" si="308"/>
        <v>0</v>
      </c>
      <c r="AQ496" s="54"/>
      <c r="AR496" s="54"/>
      <c r="AS496" s="54"/>
      <c r="AT496" s="54"/>
      <c r="AU496" s="101"/>
      <c r="AV496" s="101"/>
      <c r="AW496" s="54">
        <v>1.8</v>
      </c>
      <c r="AX496" s="54">
        <v>0.2</v>
      </c>
      <c r="AY496" s="54">
        <f t="shared" si="297"/>
        <v>2</v>
      </c>
      <c r="AZ496" s="54">
        <v>0.1</v>
      </c>
      <c r="BA496" s="54">
        <v>0</v>
      </c>
      <c r="BB496" s="54">
        <v>0</v>
      </c>
      <c r="BC496" s="54">
        <v>0</v>
      </c>
      <c r="BD496" s="54">
        <v>0</v>
      </c>
      <c r="BE496" s="106">
        <f t="shared" si="282"/>
        <v>11.040000000000001</v>
      </c>
      <c r="BF496" s="106">
        <f t="shared" si="283"/>
        <v>0.4</v>
      </c>
      <c r="BG496" s="106">
        <f t="shared" si="284"/>
        <v>11.440000000000001</v>
      </c>
      <c r="BH496" s="106">
        <f t="shared" si="285"/>
        <v>0</v>
      </c>
      <c r="BI496" s="106">
        <f t="shared" si="286"/>
        <v>0.1</v>
      </c>
      <c r="BJ496" s="106">
        <f t="shared" si="287"/>
        <v>3.14</v>
      </c>
      <c r="BK496" s="106">
        <f t="shared" si="288"/>
        <v>0.35</v>
      </c>
      <c r="BL496" s="106">
        <f t="shared" si="289"/>
        <v>3.49</v>
      </c>
      <c r="BM496" s="106">
        <f t="shared" si="290"/>
        <v>0.51</v>
      </c>
      <c r="BN496" s="106">
        <f t="shared" si="290"/>
        <v>0.06</v>
      </c>
      <c r="BO496" s="106">
        <f t="shared" si="291"/>
        <v>0.57000000000000006</v>
      </c>
      <c r="BP496" s="106">
        <f t="shared" si="292"/>
        <v>14.790000000000001</v>
      </c>
      <c r="BQ496" s="106">
        <f t="shared" si="293"/>
        <v>0.81</v>
      </c>
      <c r="BR496" s="106">
        <f t="shared" si="294"/>
        <v>15.600000000000001</v>
      </c>
      <c r="BS496" s="54">
        <v>0</v>
      </c>
      <c r="BT496" s="54">
        <v>0</v>
      </c>
      <c r="BU496" s="54">
        <v>0</v>
      </c>
      <c r="BV496" s="54">
        <f t="shared" si="281"/>
        <v>0</v>
      </c>
      <c r="BW496" s="54">
        <v>0</v>
      </c>
      <c r="BX496" s="54">
        <v>0</v>
      </c>
      <c r="BY496" s="54">
        <v>0</v>
      </c>
      <c r="BZ496" s="54">
        <v>0</v>
      </c>
      <c r="CA496" s="54">
        <v>0</v>
      </c>
      <c r="CB496" s="54">
        <v>0</v>
      </c>
      <c r="CC496" s="54">
        <f t="shared" si="309"/>
        <v>0</v>
      </c>
      <c r="CD496" s="54">
        <f t="shared" si="310"/>
        <v>0</v>
      </c>
      <c r="CE496" s="54">
        <f t="shared" si="311"/>
        <v>0</v>
      </c>
      <c r="CF496" s="44" t="s">
        <v>71</v>
      </c>
      <c r="CG496" s="63" t="s">
        <v>40</v>
      </c>
    </row>
    <row r="497" spans="1:85" ht="31.5">
      <c r="A497" s="14">
        <v>4</v>
      </c>
      <c r="B497" s="27" t="s">
        <v>502</v>
      </c>
      <c r="C497" s="120" t="s">
        <v>798</v>
      </c>
      <c r="D497" s="2" t="s">
        <v>27</v>
      </c>
      <c r="E497" s="4" t="s">
        <v>459</v>
      </c>
      <c r="F497" s="4" t="s">
        <v>419</v>
      </c>
      <c r="G497" s="4" t="s">
        <v>457</v>
      </c>
      <c r="H497" s="29">
        <v>0</v>
      </c>
      <c r="I497" s="29">
        <v>11.88</v>
      </c>
      <c r="J497" s="29">
        <v>0</v>
      </c>
      <c r="K497" s="29">
        <f t="shared" si="303"/>
        <v>11.88</v>
      </c>
      <c r="L497" s="40" t="s">
        <v>30</v>
      </c>
      <c r="M497" s="40" t="s">
        <v>31</v>
      </c>
      <c r="N497" s="48" t="e">
        <f>IF(#REF!=0,"2018-19","2019-20")</f>
        <v>#REF!</v>
      </c>
      <c r="O497" s="29">
        <v>0</v>
      </c>
      <c r="P497" s="29">
        <v>0</v>
      </c>
      <c r="Q497" s="29">
        <f t="shared" si="298"/>
        <v>0</v>
      </c>
      <c r="R497" s="29">
        <f t="shared" si="312"/>
        <v>11.88</v>
      </c>
      <c r="S497" s="29">
        <f t="shared" si="312"/>
        <v>0</v>
      </c>
      <c r="T497" s="29">
        <f t="shared" si="300"/>
        <v>11.88</v>
      </c>
      <c r="U497" s="29">
        <v>0</v>
      </c>
      <c r="V497" s="29">
        <v>4.968</v>
      </c>
      <c r="W497" s="105">
        <v>0.55200000000000005</v>
      </c>
      <c r="X497" s="54">
        <f t="shared" si="295"/>
        <v>5.52</v>
      </c>
      <c r="Y497" s="29">
        <v>4.968</v>
      </c>
      <c r="Z497" s="105">
        <v>0.55200000000000005</v>
      </c>
      <c r="AA497" s="54">
        <f t="shared" si="296"/>
        <v>5.52</v>
      </c>
      <c r="AB497" s="54">
        <v>0</v>
      </c>
      <c r="AC497" s="54">
        <v>5.72</v>
      </c>
      <c r="AD497" s="54">
        <v>0.64</v>
      </c>
      <c r="AE497" s="54">
        <v>0</v>
      </c>
      <c r="AF497" s="54">
        <v>0</v>
      </c>
      <c r="AG497" s="54"/>
      <c r="AH497" s="54">
        <v>0</v>
      </c>
      <c r="AI497" s="54">
        <v>0</v>
      </c>
      <c r="AJ497" s="54">
        <f t="shared" si="314"/>
        <v>0</v>
      </c>
      <c r="AK497" s="54">
        <f t="shared" si="305"/>
        <v>10.687999999999999</v>
      </c>
      <c r="AL497" s="54">
        <f t="shared" si="306"/>
        <v>1.1920000000000002</v>
      </c>
      <c r="AM497" s="54">
        <f t="shared" si="307"/>
        <v>11.879999999999999</v>
      </c>
      <c r="AN497" s="54"/>
      <c r="AO497" s="54"/>
      <c r="AP497" s="54">
        <f t="shared" si="308"/>
        <v>0</v>
      </c>
      <c r="AQ497" s="54"/>
      <c r="AR497" s="54"/>
      <c r="AS497" s="54"/>
      <c r="AT497" s="54"/>
      <c r="AU497" s="101"/>
      <c r="AV497" s="101"/>
      <c r="AW497" s="54"/>
      <c r="AX497" s="54"/>
      <c r="AY497" s="54">
        <f t="shared" si="297"/>
        <v>0</v>
      </c>
      <c r="AZ497" s="54"/>
      <c r="BA497" s="54"/>
      <c r="BB497" s="54"/>
      <c r="BC497" s="54"/>
      <c r="BD497" s="54"/>
      <c r="BE497" s="106">
        <f t="shared" si="282"/>
        <v>4.968</v>
      </c>
      <c r="BF497" s="106">
        <f t="shared" si="283"/>
        <v>0.55200000000000005</v>
      </c>
      <c r="BG497" s="106">
        <f t="shared" si="284"/>
        <v>5.52</v>
      </c>
      <c r="BH497" s="106">
        <f t="shared" si="285"/>
        <v>0</v>
      </c>
      <c r="BI497" s="106">
        <f t="shared" si="286"/>
        <v>0</v>
      </c>
      <c r="BJ497" s="106">
        <f t="shared" si="287"/>
        <v>5.72</v>
      </c>
      <c r="BK497" s="106">
        <f t="shared" si="288"/>
        <v>0.64</v>
      </c>
      <c r="BL497" s="106">
        <f t="shared" si="289"/>
        <v>6.3599999999999994</v>
      </c>
      <c r="BM497" s="106">
        <f t="shared" si="290"/>
        <v>0</v>
      </c>
      <c r="BN497" s="106">
        <f t="shared" si="290"/>
        <v>0</v>
      </c>
      <c r="BO497" s="106">
        <f t="shared" si="291"/>
        <v>0</v>
      </c>
      <c r="BP497" s="106">
        <f t="shared" si="292"/>
        <v>10.687999999999999</v>
      </c>
      <c r="BQ497" s="106">
        <f t="shared" si="293"/>
        <v>1.1920000000000002</v>
      </c>
      <c r="BR497" s="106">
        <f t="shared" si="294"/>
        <v>11.879999999999999</v>
      </c>
      <c r="BS497" s="54">
        <v>0</v>
      </c>
      <c r="BT497" s="54">
        <v>0</v>
      </c>
      <c r="BU497" s="54">
        <v>0</v>
      </c>
      <c r="BV497" s="54">
        <f t="shared" si="281"/>
        <v>0</v>
      </c>
      <c r="BW497" s="54">
        <v>0</v>
      </c>
      <c r="BX497" s="54">
        <v>0</v>
      </c>
      <c r="BY497" s="54">
        <v>0</v>
      </c>
      <c r="BZ497" s="54">
        <v>0</v>
      </c>
      <c r="CA497" s="54">
        <v>0</v>
      </c>
      <c r="CB497" s="54">
        <v>0</v>
      </c>
      <c r="CC497" s="54">
        <f t="shared" si="309"/>
        <v>0</v>
      </c>
      <c r="CD497" s="54">
        <f t="shared" si="310"/>
        <v>0</v>
      </c>
      <c r="CE497" s="54">
        <f t="shared" si="311"/>
        <v>0</v>
      </c>
      <c r="CF497" s="45"/>
      <c r="CG497" s="63" t="s">
        <v>40</v>
      </c>
    </row>
    <row r="498" spans="1:85" ht="47.25">
      <c r="A498" s="14">
        <v>6</v>
      </c>
      <c r="B498" s="27" t="s">
        <v>503</v>
      </c>
      <c r="C498" s="120" t="s">
        <v>796</v>
      </c>
      <c r="D498" s="2" t="s">
        <v>27</v>
      </c>
      <c r="E498" s="4" t="s">
        <v>62</v>
      </c>
      <c r="F498" s="4" t="s">
        <v>419</v>
      </c>
      <c r="G498" s="4" t="s">
        <v>447</v>
      </c>
      <c r="H498" s="29">
        <v>2</v>
      </c>
      <c r="I498" s="29">
        <v>2</v>
      </c>
      <c r="J498" s="29">
        <v>4</v>
      </c>
      <c r="K498" s="29">
        <f t="shared" si="303"/>
        <v>6</v>
      </c>
      <c r="L498" s="42" t="s">
        <v>57</v>
      </c>
      <c r="M498" s="40" t="s">
        <v>58</v>
      </c>
      <c r="N498" s="48" t="e">
        <f>IF(#REF!=0,"2018-19","2019-20")</f>
        <v>#REF!</v>
      </c>
      <c r="O498" s="29">
        <v>0</v>
      </c>
      <c r="P498" s="29">
        <v>0</v>
      </c>
      <c r="Q498" s="29">
        <f t="shared" si="298"/>
        <v>0</v>
      </c>
      <c r="R498" s="29">
        <f t="shared" si="312"/>
        <v>2</v>
      </c>
      <c r="S498" s="29">
        <f t="shared" si="312"/>
        <v>4</v>
      </c>
      <c r="T498" s="29">
        <f t="shared" si="300"/>
        <v>6</v>
      </c>
      <c r="U498" s="29">
        <v>4</v>
      </c>
      <c r="V498" s="29">
        <v>0.9</v>
      </c>
      <c r="W498" s="105">
        <v>0.1</v>
      </c>
      <c r="X498" s="54">
        <f t="shared" si="295"/>
        <v>1</v>
      </c>
      <c r="Y498" s="29">
        <v>0.9</v>
      </c>
      <c r="Z498" s="105">
        <v>0.1</v>
      </c>
      <c r="AA498" s="54">
        <f t="shared" si="296"/>
        <v>1</v>
      </c>
      <c r="AB498" s="54">
        <v>0</v>
      </c>
      <c r="AC498" s="54">
        <v>0</v>
      </c>
      <c r="AD498" s="54">
        <v>0</v>
      </c>
      <c r="AE498" s="54">
        <v>0</v>
      </c>
      <c r="AF498" s="54">
        <v>0</v>
      </c>
      <c r="AG498" s="54"/>
      <c r="AH498" s="54">
        <v>0</v>
      </c>
      <c r="AI498" s="54">
        <v>0</v>
      </c>
      <c r="AJ498" s="54">
        <f t="shared" si="314"/>
        <v>0</v>
      </c>
      <c r="AK498" s="54">
        <f t="shared" si="305"/>
        <v>0.9</v>
      </c>
      <c r="AL498" s="54">
        <f t="shared" si="306"/>
        <v>0.1</v>
      </c>
      <c r="AM498" s="54">
        <f t="shared" si="307"/>
        <v>1</v>
      </c>
      <c r="AN498" s="54"/>
      <c r="AO498" s="54"/>
      <c r="AP498" s="54">
        <f t="shared" si="308"/>
        <v>0</v>
      </c>
      <c r="AQ498" s="54"/>
      <c r="AR498" s="54"/>
      <c r="AS498" s="54"/>
      <c r="AT498" s="54"/>
      <c r="AU498" s="101"/>
      <c r="AV498" s="101"/>
      <c r="AW498" s="54"/>
      <c r="AX498" s="54"/>
      <c r="AY498" s="54">
        <f t="shared" si="297"/>
        <v>0</v>
      </c>
      <c r="AZ498" s="54"/>
      <c r="BA498" s="54"/>
      <c r="BB498" s="54"/>
      <c r="BC498" s="54"/>
      <c r="BD498" s="54"/>
      <c r="BE498" s="106">
        <f t="shared" si="282"/>
        <v>0.9</v>
      </c>
      <c r="BF498" s="106">
        <f t="shared" si="283"/>
        <v>0.1</v>
      </c>
      <c r="BG498" s="106">
        <f t="shared" si="284"/>
        <v>1</v>
      </c>
      <c r="BH498" s="106">
        <f t="shared" si="285"/>
        <v>0</v>
      </c>
      <c r="BI498" s="106">
        <f t="shared" si="286"/>
        <v>0</v>
      </c>
      <c r="BJ498" s="106">
        <f t="shared" si="287"/>
        <v>0</v>
      </c>
      <c r="BK498" s="106">
        <f t="shared" si="288"/>
        <v>0</v>
      </c>
      <c r="BL498" s="106">
        <f t="shared" si="289"/>
        <v>0</v>
      </c>
      <c r="BM498" s="106">
        <f t="shared" si="290"/>
        <v>0</v>
      </c>
      <c r="BN498" s="106">
        <f t="shared" si="290"/>
        <v>0</v>
      </c>
      <c r="BO498" s="106">
        <f t="shared" si="291"/>
        <v>0</v>
      </c>
      <c r="BP498" s="106">
        <f t="shared" si="292"/>
        <v>0.9</v>
      </c>
      <c r="BQ498" s="106">
        <f t="shared" si="293"/>
        <v>0.1</v>
      </c>
      <c r="BR498" s="106">
        <f t="shared" si="294"/>
        <v>1</v>
      </c>
      <c r="BS498" s="54">
        <v>0</v>
      </c>
      <c r="BT498" s="54">
        <v>0</v>
      </c>
      <c r="BU498" s="54">
        <v>0</v>
      </c>
      <c r="BV498" s="54">
        <f t="shared" si="281"/>
        <v>0</v>
      </c>
      <c r="BW498" s="54">
        <v>0</v>
      </c>
      <c r="BX498" s="54">
        <v>0</v>
      </c>
      <c r="BY498" s="54">
        <v>0</v>
      </c>
      <c r="BZ498" s="54">
        <v>0</v>
      </c>
      <c r="CA498" s="54">
        <v>0</v>
      </c>
      <c r="CB498" s="54">
        <v>0</v>
      </c>
      <c r="CC498" s="54">
        <f t="shared" si="309"/>
        <v>0</v>
      </c>
      <c r="CD498" s="54">
        <f t="shared" si="310"/>
        <v>0</v>
      </c>
      <c r="CE498" s="54">
        <f t="shared" si="311"/>
        <v>0</v>
      </c>
      <c r="CF498" s="44" t="s">
        <v>71</v>
      </c>
      <c r="CG498" s="63" t="s">
        <v>106</v>
      </c>
    </row>
    <row r="499" spans="1:85" ht="31.5">
      <c r="A499" s="14">
        <v>7</v>
      </c>
      <c r="B499" s="27" t="s">
        <v>504</v>
      </c>
      <c r="C499" s="120" t="s">
        <v>796</v>
      </c>
      <c r="D499" s="2" t="s">
        <v>27</v>
      </c>
      <c r="E499" s="4" t="s">
        <v>62</v>
      </c>
      <c r="F499" s="4" t="s">
        <v>419</v>
      </c>
      <c r="G499" s="4" t="s">
        <v>447</v>
      </c>
      <c r="H499" s="29">
        <v>2</v>
      </c>
      <c r="I499" s="29">
        <v>6</v>
      </c>
      <c r="J499" s="29">
        <v>4</v>
      </c>
      <c r="K499" s="29">
        <f t="shared" si="303"/>
        <v>10</v>
      </c>
      <c r="L499" s="42" t="s">
        <v>57</v>
      </c>
      <c r="M499" s="40" t="s">
        <v>58</v>
      </c>
      <c r="N499" s="48" t="e">
        <f>IF(#REF!=0,"2018-19","2019-20")</f>
        <v>#REF!</v>
      </c>
      <c r="O499" s="29">
        <v>0</v>
      </c>
      <c r="P499" s="29">
        <v>0</v>
      </c>
      <c r="Q499" s="29">
        <f t="shared" si="298"/>
        <v>0</v>
      </c>
      <c r="R499" s="29">
        <f t="shared" si="312"/>
        <v>6</v>
      </c>
      <c r="S499" s="29">
        <f t="shared" si="312"/>
        <v>4</v>
      </c>
      <c r="T499" s="29">
        <f t="shared" si="300"/>
        <v>10</v>
      </c>
      <c r="U499" s="29">
        <v>4</v>
      </c>
      <c r="V499" s="29">
        <v>0.9</v>
      </c>
      <c r="W499" s="105">
        <v>0.1</v>
      </c>
      <c r="X499" s="54">
        <f t="shared" si="295"/>
        <v>1</v>
      </c>
      <c r="Y499" s="29">
        <v>0.9</v>
      </c>
      <c r="Z499" s="105">
        <v>0.1</v>
      </c>
      <c r="AA499" s="54">
        <f t="shared" si="296"/>
        <v>1</v>
      </c>
      <c r="AB499" s="54">
        <v>0</v>
      </c>
      <c r="AC499" s="54">
        <v>0</v>
      </c>
      <c r="AD499" s="54">
        <v>0</v>
      </c>
      <c r="AE499" s="54">
        <v>0</v>
      </c>
      <c r="AF499" s="54">
        <v>0</v>
      </c>
      <c r="AG499" s="54"/>
      <c r="AH499" s="54">
        <v>0</v>
      </c>
      <c r="AI499" s="54">
        <v>0</v>
      </c>
      <c r="AJ499" s="54">
        <f t="shared" si="314"/>
        <v>0</v>
      </c>
      <c r="AK499" s="54">
        <f t="shared" si="305"/>
        <v>0.9</v>
      </c>
      <c r="AL499" s="54">
        <f t="shared" si="306"/>
        <v>0.1</v>
      </c>
      <c r="AM499" s="54">
        <f t="shared" si="307"/>
        <v>1</v>
      </c>
      <c r="AN499" s="54"/>
      <c r="AO499" s="54"/>
      <c r="AP499" s="54">
        <f t="shared" si="308"/>
        <v>0</v>
      </c>
      <c r="AQ499" s="54"/>
      <c r="AR499" s="54"/>
      <c r="AS499" s="54"/>
      <c r="AT499" s="54"/>
      <c r="AU499" s="101"/>
      <c r="AV499" s="101"/>
      <c r="AW499" s="54"/>
      <c r="AX499" s="54"/>
      <c r="AY499" s="54">
        <f t="shared" si="297"/>
        <v>0</v>
      </c>
      <c r="AZ499" s="54"/>
      <c r="BA499" s="54"/>
      <c r="BB499" s="54"/>
      <c r="BC499" s="54"/>
      <c r="BD499" s="54"/>
      <c r="BE499" s="106">
        <f t="shared" si="282"/>
        <v>0.9</v>
      </c>
      <c r="BF499" s="106">
        <f t="shared" si="283"/>
        <v>0.1</v>
      </c>
      <c r="BG499" s="106">
        <f t="shared" si="284"/>
        <v>1</v>
      </c>
      <c r="BH499" s="106">
        <f t="shared" si="285"/>
        <v>0</v>
      </c>
      <c r="BI499" s="106">
        <f t="shared" si="286"/>
        <v>0</v>
      </c>
      <c r="BJ499" s="106">
        <f t="shared" si="287"/>
        <v>0</v>
      </c>
      <c r="BK499" s="106">
        <f t="shared" si="288"/>
        <v>0</v>
      </c>
      <c r="BL499" s="106">
        <f t="shared" si="289"/>
        <v>0</v>
      </c>
      <c r="BM499" s="106">
        <f t="shared" si="290"/>
        <v>0</v>
      </c>
      <c r="BN499" s="106">
        <f t="shared" si="290"/>
        <v>0</v>
      </c>
      <c r="BO499" s="106">
        <f t="shared" si="291"/>
        <v>0</v>
      </c>
      <c r="BP499" s="106">
        <f t="shared" si="292"/>
        <v>0.9</v>
      </c>
      <c r="BQ499" s="106">
        <f t="shared" si="293"/>
        <v>0.1</v>
      </c>
      <c r="BR499" s="106">
        <f t="shared" si="294"/>
        <v>1</v>
      </c>
      <c r="BS499" s="54">
        <v>0</v>
      </c>
      <c r="BT499" s="54">
        <v>0</v>
      </c>
      <c r="BU499" s="54">
        <v>0</v>
      </c>
      <c r="BV499" s="54">
        <f t="shared" si="281"/>
        <v>0</v>
      </c>
      <c r="BW499" s="54">
        <v>0</v>
      </c>
      <c r="BX499" s="54">
        <v>0</v>
      </c>
      <c r="BY499" s="54">
        <v>0</v>
      </c>
      <c r="BZ499" s="54">
        <v>0</v>
      </c>
      <c r="CA499" s="54">
        <v>0</v>
      </c>
      <c r="CB499" s="54">
        <v>0</v>
      </c>
      <c r="CC499" s="54">
        <f t="shared" si="309"/>
        <v>0</v>
      </c>
      <c r="CD499" s="54">
        <f t="shared" si="310"/>
        <v>0</v>
      </c>
      <c r="CE499" s="54">
        <f t="shared" si="311"/>
        <v>0</v>
      </c>
      <c r="CF499" s="44" t="s">
        <v>71</v>
      </c>
      <c r="CG499" s="63" t="s">
        <v>51</v>
      </c>
    </row>
    <row r="500" spans="1:85" ht="31.5">
      <c r="A500" s="14">
        <v>8</v>
      </c>
      <c r="B500" s="27" t="s">
        <v>505</v>
      </c>
      <c r="C500" s="120" t="s">
        <v>796</v>
      </c>
      <c r="D500" s="2" t="s">
        <v>27</v>
      </c>
      <c r="E500" s="4" t="s">
        <v>62</v>
      </c>
      <c r="F500" s="4" t="s">
        <v>419</v>
      </c>
      <c r="G500" s="4" t="s">
        <v>447</v>
      </c>
      <c r="H500" s="29">
        <v>2</v>
      </c>
      <c r="I500" s="29">
        <v>1</v>
      </c>
      <c r="J500" s="29">
        <v>4</v>
      </c>
      <c r="K500" s="29">
        <f t="shared" si="303"/>
        <v>5</v>
      </c>
      <c r="L500" s="42" t="s">
        <v>57</v>
      </c>
      <c r="M500" s="40" t="s">
        <v>58</v>
      </c>
      <c r="N500" s="48" t="e">
        <f>IF(#REF!=0,"2018-19","2019-20")</f>
        <v>#REF!</v>
      </c>
      <c r="O500" s="29">
        <v>0</v>
      </c>
      <c r="P500" s="29">
        <v>0</v>
      </c>
      <c r="Q500" s="29">
        <f t="shared" si="298"/>
        <v>0</v>
      </c>
      <c r="R500" s="29">
        <f t="shared" si="312"/>
        <v>1</v>
      </c>
      <c r="S500" s="29">
        <f t="shared" si="312"/>
        <v>4</v>
      </c>
      <c r="T500" s="29">
        <f t="shared" si="300"/>
        <v>5</v>
      </c>
      <c r="U500" s="29">
        <v>4</v>
      </c>
      <c r="V500" s="29">
        <v>0.9</v>
      </c>
      <c r="W500" s="105">
        <v>0.1</v>
      </c>
      <c r="X500" s="54">
        <f t="shared" si="295"/>
        <v>1</v>
      </c>
      <c r="Y500" s="29">
        <v>0.9</v>
      </c>
      <c r="Z500" s="105">
        <v>0.1</v>
      </c>
      <c r="AA500" s="54">
        <f t="shared" si="296"/>
        <v>1</v>
      </c>
      <c r="AB500" s="54">
        <v>0</v>
      </c>
      <c r="AC500" s="54">
        <v>0</v>
      </c>
      <c r="AD500" s="54">
        <v>0</v>
      </c>
      <c r="AE500" s="54">
        <v>0</v>
      </c>
      <c r="AF500" s="54">
        <v>0</v>
      </c>
      <c r="AG500" s="54"/>
      <c r="AH500" s="54">
        <v>0</v>
      </c>
      <c r="AI500" s="54">
        <v>0</v>
      </c>
      <c r="AJ500" s="54">
        <f t="shared" si="314"/>
        <v>0</v>
      </c>
      <c r="AK500" s="54">
        <f t="shared" si="305"/>
        <v>0.9</v>
      </c>
      <c r="AL500" s="54">
        <f t="shared" si="306"/>
        <v>0.1</v>
      </c>
      <c r="AM500" s="54">
        <f t="shared" si="307"/>
        <v>1</v>
      </c>
      <c r="AN500" s="54"/>
      <c r="AO500" s="54"/>
      <c r="AP500" s="54">
        <f t="shared" si="308"/>
        <v>0</v>
      </c>
      <c r="AQ500" s="54"/>
      <c r="AR500" s="54"/>
      <c r="AS500" s="54"/>
      <c r="AT500" s="54"/>
      <c r="AU500" s="101"/>
      <c r="AV500" s="101"/>
      <c r="AW500" s="54"/>
      <c r="AX500" s="54"/>
      <c r="AY500" s="54">
        <f t="shared" si="297"/>
        <v>0</v>
      </c>
      <c r="AZ500" s="54"/>
      <c r="BA500" s="54"/>
      <c r="BB500" s="54"/>
      <c r="BC500" s="54"/>
      <c r="BD500" s="54"/>
      <c r="BE500" s="106">
        <f t="shared" si="282"/>
        <v>0.9</v>
      </c>
      <c r="BF500" s="106">
        <f t="shared" si="283"/>
        <v>0.1</v>
      </c>
      <c r="BG500" s="106">
        <f t="shared" si="284"/>
        <v>1</v>
      </c>
      <c r="BH500" s="106">
        <f t="shared" si="285"/>
        <v>0</v>
      </c>
      <c r="BI500" s="106">
        <f t="shared" si="286"/>
        <v>0</v>
      </c>
      <c r="BJ500" s="106">
        <f t="shared" si="287"/>
        <v>0</v>
      </c>
      <c r="BK500" s="106">
        <f t="shared" si="288"/>
        <v>0</v>
      </c>
      <c r="BL500" s="106">
        <f t="shared" si="289"/>
        <v>0</v>
      </c>
      <c r="BM500" s="106">
        <f t="shared" si="290"/>
        <v>0</v>
      </c>
      <c r="BN500" s="106">
        <f t="shared" si="290"/>
        <v>0</v>
      </c>
      <c r="BO500" s="106">
        <f t="shared" si="291"/>
        <v>0</v>
      </c>
      <c r="BP500" s="106">
        <f t="shared" si="292"/>
        <v>0.9</v>
      </c>
      <c r="BQ500" s="106">
        <f t="shared" si="293"/>
        <v>0.1</v>
      </c>
      <c r="BR500" s="106">
        <f t="shared" si="294"/>
        <v>1</v>
      </c>
      <c r="BS500" s="54">
        <v>0</v>
      </c>
      <c r="BT500" s="54">
        <v>0</v>
      </c>
      <c r="BU500" s="54">
        <v>0</v>
      </c>
      <c r="BV500" s="54">
        <f t="shared" si="281"/>
        <v>0</v>
      </c>
      <c r="BW500" s="54">
        <v>0</v>
      </c>
      <c r="BX500" s="54">
        <v>0</v>
      </c>
      <c r="BY500" s="54">
        <v>0</v>
      </c>
      <c r="BZ500" s="54">
        <v>0</v>
      </c>
      <c r="CA500" s="54">
        <v>0</v>
      </c>
      <c r="CB500" s="54">
        <v>0</v>
      </c>
      <c r="CC500" s="54">
        <f t="shared" si="309"/>
        <v>0</v>
      </c>
      <c r="CD500" s="54">
        <f t="shared" si="310"/>
        <v>0</v>
      </c>
      <c r="CE500" s="54">
        <f t="shared" si="311"/>
        <v>0</v>
      </c>
      <c r="CF500" s="45"/>
      <c r="CG500" s="63" t="s">
        <v>51</v>
      </c>
    </row>
    <row r="501" spans="1:85" s="18" customFormat="1">
      <c r="A501" s="17"/>
      <c r="B501" s="28" t="s">
        <v>170</v>
      </c>
      <c r="C501" s="87"/>
      <c r="D501" s="2"/>
      <c r="E501" s="11"/>
      <c r="F501" s="4"/>
      <c r="G501" s="11"/>
      <c r="H501" s="32"/>
      <c r="I501" s="32">
        <f>SUM(I487:I500)</f>
        <v>93.77</v>
      </c>
      <c r="J501" s="32">
        <f t="shared" ref="J501:CE501" si="315">SUM(J487:J500)</f>
        <v>12</v>
      </c>
      <c r="K501" s="32">
        <f t="shared" si="315"/>
        <v>105.77</v>
      </c>
      <c r="L501" s="32">
        <f t="shared" si="315"/>
        <v>0</v>
      </c>
      <c r="M501" s="32">
        <f t="shared" si="315"/>
        <v>0</v>
      </c>
      <c r="N501" s="32" t="e">
        <f t="shared" si="315"/>
        <v>#REF!</v>
      </c>
      <c r="O501" s="32">
        <f t="shared" si="315"/>
        <v>48.6</v>
      </c>
      <c r="P501" s="32">
        <f t="shared" si="315"/>
        <v>0</v>
      </c>
      <c r="Q501" s="32">
        <f t="shared" si="315"/>
        <v>48.6</v>
      </c>
      <c r="R501" s="32">
        <f t="shared" si="315"/>
        <v>45.17</v>
      </c>
      <c r="S501" s="32">
        <f t="shared" si="315"/>
        <v>12</v>
      </c>
      <c r="T501" s="32">
        <f t="shared" si="315"/>
        <v>57.17</v>
      </c>
      <c r="U501" s="32">
        <f t="shared" si="315"/>
        <v>12</v>
      </c>
      <c r="V501" s="32">
        <f t="shared" si="315"/>
        <v>10.818</v>
      </c>
      <c r="W501" s="107">
        <f t="shared" si="315"/>
        <v>1.2020000000000002</v>
      </c>
      <c r="X501" s="32">
        <f t="shared" si="315"/>
        <v>12.02</v>
      </c>
      <c r="Y501" s="32">
        <f t="shared" si="315"/>
        <v>10.818</v>
      </c>
      <c r="Z501" s="107">
        <f t="shared" si="315"/>
        <v>1.2020000000000002</v>
      </c>
      <c r="AA501" s="32">
        <f t="shared" si="315"/>
        <v>12.02</v>
      </c>
      <c r="AB501" s="32">
        <f t="shared" si="315"/>
        <v>1.1400000000000001</v>
      </c>
      <c r="AC501" s="32">
        <f t="shared" si="315"/>
        <v>10.239999999999998</v>
      </c>
      <c r="AD501" s="32">
        <f t="shared" si="315"/>
        <v>1.1400000000000001</v>
      </c>
      <c r="AE501" s="32">
        <f t="shared" si="315"/>
        <v>3.3499999999999996</v>
      </c>
      <c r="AF501" s="32">
        <f t="shared" si="315"/>
        <v>0.37</v>
      </c>
      <c r="AG501" s="32">
        <f t="shared" si="315"/>
        <v>0</v>
      </c>
      <c r="AH501" s="32">
        <f t="shared" si="315"/>
        <v>0</v>
      </c>
      <c r="AI501" s="32">
        <f t="shared" si="315"/>
        <v>7.44</v>
      </c>
      <c r="AJ501" s="32">
        <f t="shared" si="315"/>
        <v>7.44</v>
      </c>
      <c r="AK501" s="32">
        <f t="shared" si="315"/>
        <v>25.547999999999995</v>
      </c>
      <c r="AL501" s="32">
        <f t="shared" si="315"/>
        <v>2.7120000000000006</v>
      </c>
      <c r="AM501" s="32">
        <f t="shared" si="315"/>
        <v>28.259999999999998</v>
      </c>
      <c r="AN501" s="32">
        <f t="shared" si="315"/>
        <v>0</v>
      </c>
      <c r="AO501" s="32">
        <f t="shared" si="315"/>
        <v>0</v>
      </c>
      <c r="AP501" s="32">
        <f t="shared" si="315"/>
        <v>0</v>
      </c>
      <c r="AQ501" s="32">
        <f t="shared" si="315"/>
        <v>0.02</v>
      </c>
      <c r="AR501" s="32">
        <f t="shared" si="315"/>
        <v>0</v>
      </c>
      <c r="AS501" s="32">
        <f t="shared" si="315"/>
        <v>0</v>
      </c>
      <c r="AT501" s="32">
        <f t="shared" si="315"/>
        <v>0</v>
      </c>
      <c r="AU501" s="32">
        <f t="shared" si="315"/>
        <v>0</v>
      </c>
      <c r="AV501" s="32"/>
      <c r="AW501" s="32">
        <f t="shared" si="315"/>
        <v>1.8</v>
      </c>
      <c r="AX501" s="32">
        <f t="shared" si="315"/>
        <v>0.2</v>
      </c>
      <c r="AY501" s="32">
        <f t="shared" si="315"/>
        <v>2</v>
      </c>
      <c r="AZ501" s="32">
        <f t="shared" si="315"/>
        <v>0.1</v>
      </c>
      <c r="BA501" s="32">
        <f t="shared" si="315"/>
        <v>0</v>
      </c>
      <c r="BB501" s="32">
        <f t="shared" si="315"/>
        <v>0</v>
      </c>
      <c r="BC501" s="32">
        <f t="shared" si="315"/>
        <v>0</v>
      </c>
      <c r="BD501" s="32">
        <f t="shared" si="315"/>
        <v>0</v>
      </c>
      <c r="BE501" s="106">
        <f t="shared" si="282"/>
        <v>20.058</v>
      </c>
      <c r="BF501" s="106">
        <f t="shared" si="283"/>
        <v>1.4020000000000001</v>
      </c>
      <c r="BG501" s="106">
        <f t="shared" si="284"/>
        <v>21.46</v>
      </c>
      <c r="BH501" s="106">
        <f t="shared" si="285"/>
        <v>0</v>
      </c>
      <c r="BI501" s="106">
        <f t="shared" si="286"/>
        <v>1.2200000000000002</v>
      </c>
      <c r="BJ501" s="106">
        <f t="shared" si="287"/>
        <v>10.239999999999998</v>
      </c>
      <c r="BK501" s="106">
        <f t="shared" si="288"/>
        <v>1.1400000000000001</v>
      </c>
      <c r="BL501" s="106">
        <f t="shared" si="289"/>
        <v>11.379999999999999</v>
      </c>
      <c r="BM501" s="106">
        <f t="shared" si="290"/>
        <v>3.3499999999999996</v>
      </c>
      <c r="BN501" s="106">
        <f t="shared" si="290"/>
        <v>0.37</v>
      </c>
      <c r="BO501" s="106">
        <f t="shared" si="291"/>
        <v>3.7199999999999998</v>
      </c>
      <c r="BP501" s="106">
        <f t="shared" si="292"/>
        <v>34.867999999999995</v>
      </c>
      <c r="BQ501" s="106">
        <f t="shared" si="293"/>
        <v>2.9120000000000004</v>
      </c>
      <c r="BR501" s="106">
        <f t="shared" si="294"/>
        <v>37.779999999999994</v>
      </c>
      <c r="BS501" s="32">
        <f t="shared" si="315"/>
        <v>0</v>
      </c>
      <c r="BT501" s="32">
        <f t="shared" si="315"/>
        <v>0</v>
      </c>
      <c r="BU501" s="32">
        <f t="shared" si="315"/>
        <v>0</v>
      </c>
      <c r="BV501" s="32">
        <f t="shared" si="315"/>
        <v>0</v>
      </c>
      <c r="BW501" s="32">
        <f t="shared" si="315"/>
        <v>0</v>
      </c>
      <c r="BX501" s="32">
        <f t="shared" si="315"/>
        <v>0</v>
      </c>
      <c r="BY501" s="32">
        <f t="shared" si="315"/>
        <v>0</v>
      </c>
      <c r="BZ501" s="32">
        <f t="shared" si="315"/>
        <v>0</v>
      </c>
      <c r="CA501" s="32">
        <f t="shared" si="315"/>
        <v>0</v>
      </c>
      <c r="CB501" s="32">
        <f t="shared" si="315"/>
        <v>0</v>
      </c>
      <c r="CC501" s="32">
        <f t="shared" si="315"/>
        <v>0</v>
      </c>
      <c r="CD501" s="32">
        <f t="shared" si="315"/>
        <v>0</v>
      </c>
      <c r="CE501" s="32">
        <f t="shared" si="315"/>
        <v>0</v>
      </c>
      <c r="CF501" s="32">
        <f t="shared" ref="CF501:CG501" si="316">SUM(CF487:CF500)</f>
        <v>0</v>
      </c>
      <c r="CG501" s="32">
        <f t="shared" si="316"/>
        <v>0</v>
      </c>
    </row>
    <row r="502" spans="1:85" s="18" customFormat="1">
      <c r="A502" s="17" t="s">
        <v>151</v>
      </c>
      <c r="B502" s="28" t="s">
        <v>172</v>
      </c>
      <c r="C502" s="87"/>
      <c r="D502" s="2"/>
      <c r="E502" s="11"/>
      <c r="F502" s="4"/>
      <c r="G502" s="11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107"/>
      <c r="X502" s="32"/>
      <c r="Y502" s="32"/>
      <c r="Z502" s="107"/>
      <c r="AA502" s="32"/>
      <c r="AB502" s="32"/>
      <c r="AC502" s="32"/>
      <c r="AD502" s="32"/>
      <c r="AE502" s="32"/>
      <c r="AF502" s="32"/>
      <c r="AG502" s="32"/>
      <c r="AH502" s="32"/>
      <c r="AI502" s="32"/>
      <c r="AJ502" s="32"/>
      <c r="AK502" s="32"/>
      <c r="AL502" s="32"/>
      <c r="AM502" s="32"/>
      <c r="AN502" s="32"/>
      <c r="AO502" s="32"/>
      <c r="AP502" s="32"/>
      <c r="AQ502" s="32"/>
      <c r="AR502" s="32"/>
      <c r="AS502" s="32"/>
      <c r="AT502" s="32"/>
      <c r="AU502" s="32"/>
      <c r="AV502" s="32"/>
      <c r="AW502" s="32"/>
      <c r="AX502" s="32"/>
      <c r="AY502" s="32"/>
      <c r="AZ502" s="32"/>
      <c r="BA502" s="32"/>
      <c r="BB502" s="32"/>
      <c r="BC502" s="32"/>
      <c r="BD502" s="32"/>
      <c r="BE502" s="106">
        <f t="shared" si="282"/>
        <v>0</v>
      </c>
      <c r="BF502" s="106">
        <f t="shared" si="283"/>
        <v>0</v>
      </c>
      <c r="BG502" s="106">
        <f t="shared" si="284"/>
        <v>0</v>
      </c>
      <c r="BH502" s="106">
        <f t="shared" si="285"/>
        <v>0</v>
      </c>
      <c r="BI502" s="106">
        <f t="shared" si="286"/>
        <v>0</v>
      </c>
      <c r="BJ502" s="106">
        <f t="shared" si="287"/>
        <v>0</v>
      </c>
      <c r="BK502" s="106">
        <f t="shared" si="288"/>
        <v>0</v>
      </c>
      <c r="BL502" s="106">
        <f t="shared" si="289"/>
        <v>0</v>
      </c>
      <c r="BM502" s="106">
        <f t="shared" si="290"/>
        <v>0</v>
      </c>
      <c r="BN502" s="106">
        <f t="shared" si="290"/>
        <v>0</v>
      </c>
      <c r="BO502" s="106">
        <f t="shared" si="291"/>
        <v>0</v>
      </c>
      <c r="BP502" s="106">
        <f t="shared" si="292"/>
        <v>0</v>
      </c>
      <c r="BQ502" s="106">
        <f t="shared" si="293"/>
        <v>0</v>
      </c>
      <c r="BR502" s="106">
        <f t="shared" si="294"/>
        <v>0</v>
      </c>
      <c r="BS502" s="32"/>
      <c r="BT502" s="32"/>
      <c r="BU502" s="32"/>
      <c r="BV502" s="32"/>
      <c r="BW502" s="32"/>
      <c r="BX502" s="32"/>
      <c r="BY502" s="32"/>
      <c r="BZ502" s="32"/>
      <c r="CA502" s="32"/>
      <c r="CB502" s="32"/>
      <c r="CC502" s="32"/>
      <c r="CD502" s="32"/>
      <c r="CE502" s="32"/>
      <c r="CF502" s="32"/>
      <c r="CG502" s="32"/>
    </row>
    <row r="503" spans="1:85" ht="31.5">
      <c r="A503" s="14">
        <v>1</v>
      </c>
      <c r="B503" s="27" t="s">
        <v>506</v>
      </c>
      <c r="C503" s="120" t="s">
        <v>796</v>
      </c>
      <c r="D503" s="2" t="s">
        <v>27</v>
      </c>
      <c r="E503" s="4" t="s">
        <v>62</v>
      </c>
      <c r="F503" s="4" t="s">
        <v>419</v>
      </c>
      <c r="G503" s="4" t="s">
        <v>419</v>
      </c>
      <c r="H503" s="29">
        <v>2</v>
      </c>
      <c r="I503" s="29">
        <v>10.1</v>
      </c>
      <c r="J503" s="29">
        <v>4.51</v>
      </c>
      <c r="K503" s="29">
        <f t="shared" si="303"/>
        <v>14.61</v>
      </c>
      <c r="L503" s="40" t="s">
        <v>30</v>
      </c>
      <c r="M503" s="40" t="s">
        <v>31</v>
      </c>
      <c r="N503" s="48" t="e">
        <f>IF(#REF!=0,"2018-19","2019-20")</f>
        <v>#REF!</v>
      </c>
      <c r="O503" s="29">
        <v>4.8</v>
      </c>
      <c r="P503" s="29">
        <v>0</v>
      </c>
      <c r="Q503" s="29">
        <f t="shared" si="298"/>
        <v>4.8</v>
      </c>
      <c r="R503" s="29">
        <f t="shared" ref="R503:S507" si="317">I503-O503</f>
        <v>5.3</v>
      </c>
      <c r="S503" s="29">
        <f t="shared" si="317"/>
        <v>4.51</v>
      </c>
      <c r="T503" s="29">
        <f t="shared" si="300"/>
        <v>9.8099999999999987</v>
      </c>
      <c r="U503" s="29">
        <v>4.51</v>
      </c>
      <c r="V503" s="29">
        <v>1.8</v>
      </c>
      <c r="W503" s="105">
        <v>0.2</v>
      </c>
      <c r="X503" s="54">
        <f t="shared" si="295"/>
        <v>2</v>
      </c>
      <c r="Y503" s="29">
        <v>1.8</v>
      </c>
      <c r="Z503" s="105">
        <v>0.2</v>
      </c>
      <c r="AA503" s="54">
        <f t="shared" si="296"/>
        <v>2</v>
      </c>
      <c r="AB503" s="54">
        <v>0</v>
      </c>
      <c r="AC503" s="54">
        <v>0</v>
      </c>
      <c r="AD503" s="54">
        <v>0</v>
      </c>
      <c r="AE503" s="54">
        <v>0.92</v>
      </c>
      <c r="AF503" s="54">
        <v>0.1</v>
      </c>
      <c r="AG503" s="54"/>
      <c r="AH503" s="54">
        <v>0</v>
      </c>
      <c r="AI503" s="54">
        <v>0</v>
      </c>
      <c r="AJ503" s="54">
        <f t="shared" ref="AJ503:AJ507" si="318">AH503+AI503</f>
        <v>0</v>
      </c>
      <c r="AK503" s="54">
        <f t="shared" si="305"/>
        <v>2.72</v>
      </c>
      <c r="AL503" s="54">
        <f t="shared" si="306"/>
        <v>0.30000000000000004</v>
      </c>
      <c r="AM503" s="54">
        <f t="shared" si="307"/>
        <v>3.0200000000000005</v>
      </c>
      <c r="AN503" s="54"/>
      <c r="AO503" s="54"/>
      <c r="AP503" s="54">
        <f t="shared" si="308"/>
        <v>0</v>
      </c>
      <c r="AQ503" s="54"/>
      <c r="AR503" s="54"/>
      <c r="AS503" s="54"/>
      <c r="AT503" s="54"/>
      <c r="AU503" s="101"/>
      <c r="AV503" s="101"/>
      <c r="AW503" s="54"/>
      <c r="AX503" s="54"/>
      <c r="AY503" s="54">
        <f t="shared" si="297"/>
        <v>0</v>
      </c>
      <c r="AZ503" s="54"/>
      <c r="BA503" s="54"/>
      <c r="BB503" s="54"/>
      <c r="BC503" s="54"/>
      <c r="BD503" s="54"/>
      <c r="BE503" s="106">
        <f t="shared" si="282"/>
        <v>1.8</v>
      </c>
      <c r="BF503" s="106">
        <f t="shared" si="283"/>
        <v>0.2</v>
      </c>
      <c r="BG503" s="106">
        <f t="shared" si="284"/>
        <v>2</v>
      </c>
      <c r="BH503" s="106">
        <f t="shared" si="285"/>
        <v>0</v>
      </c>
      <c r="BI503" s="106">
        <f t="shared" si="286"/>
        <v>0</v>
      </c>
      <c r="BJ503" s="106">
        <f t="shared" si="287"/>
        <v>0</v>
      </c>
      <c r="BK503" s="106">
        <f t="shared" si="288"/>
        <v>0</v>
      </c>
      <c r="BL503" s="106">
        <f t="shared" si="289"/>
        <v>0</v>
      </c>
      <c r="BM503" s="106">
        <f t="shared" si="290"/>
        <v>0.92</v>
      </c>
      <c r="BN503" s="106">
        <f t="shared" si="290"/>
        <v>0.1</v>
      </c>
      <c r="BO503" s="106">
        <f t="shared" si="291"/>
        <v>1.02</v>
      </c>
      <c r="BP503" s="106">
        <f t="shared" si="292"/>
        <v>2.72</v>
      </c>
      <c r="BQ503" s="106">
        <f t="shared" si="293"/>
        <v>0.30000000000000004</v>
      </c>
      <c r="BR503" s="106">
        <f t="shared" si="294"/>
        <v>3.0200000000000005</v>
      </c>
      <c r="BS503" s="54">
        <v>0</v>
      </c>
      <c r="BT503" s="54">
        <v>0</v>
      </c>
      <c r="BU503" s="54">
        <v>0</v>
      </c>
      <c r="BV503" s="54">
        <f t="shared" si="281"/>
        <v>0</v>
      </c>
      <c r="BW503" s="54">
        <v>0</v>
      </c>
      <c r="BX503" s="54">
        <v>0</v>
      </c>
      <c r="BY503" s="54">
        <v>0</v>
      </c>
      <c r="BZ503" s="54">
        <v>0</v>
      </c>
      <c r="CA503" s="54">
        <v>0</v>
      </c>
      <c r="CB503" s="54">
        <v>0</v>
      </c>
      <c r="CC503" s="54">
        <f t="shared" si="309"/>
        <v>0</v>
      </c>
      <c r="CD503" s="54">
        <f t="shared" si="310"/>
        <v>0</v>
      </c>
      <c r="CE503" s="54">
        <f t="shared" si="311"/>
        <v>0</v>
      </c>
      <c r="CF503" s="44" t="s">
        <v>71</v>
      </c>
      <c r="CG503" s="63" t="s">
        <v>40</v>
      </c>
    </row>
    <row r="504" spans="1:85" ht="18.75">
      <c r="A504" s="14">
        <v>2</v>
      </c>
      <c r="B504" s="79" t="s">
        <v>911</v>
      </c>
      <c r="C504" s="120" t="s">
        <v>796</v>
      </c>
      <c r="D504" s="2" t="s">
        <v>27</v>
      </c>
      <c r="E504" s="4" t="s">
        <v>62</v>
      </c>
      <c r="F504" s="4" t="s">
        <v>419</v>
      </c>
      <c r="G504" s="4" t="s">
        <v>442</v>
      </c>
      <c r="H504" s="15">
        <v>1.5</v>
      </c>
      <c r="I504" s="54">
        <v>3.55</v>
      </c>
      <c r="J504" s="54">
        <v>0</v>
      </c>
      <c r="K504" s="29">
        <f t="shared" si="303"/>
        <v>3.55</v>
      </c>
      <c r="L504" s="68" t="s">
        <v>30</v>
      </c>
      <c r="M504" s="15" t="s">
        <v>35</v>
      </c>
      <c r="N504" s="54" t="e">
        <f>IF(#REF!=0,"2018-19","2019-20")</f>
        <v>#REF!</v>
      </c>
      <c r="O504" s="54">
        <v>2.6</v>
      </c>
      <c r="P504" s="54">
        <v>0</v>
      </c>
      <c r="Q504" s="29">
        <f t="shared" si="298"/>
        <v>2.6</v>
      </c>
      <c r="R504" s="29">
        <f t="shared" si="317"/>
        <v>0.94999999999999973</v>
      </c>
      <c r="S504" s="29">
        <f t="shared" si="317"/>
        <v>0</v>
      </c>
      <c r="T504" s="29">
        <f t="shared" si="300"/>
        <v>0.94999999999999973</v>
      </c>
      <c r="U504" s="56">
        <v>0</v>
      </c>
      <c r="V504" s="54">
        <v>-1.9984014443252818E-16</v>
      </c>
      <c r="W504" s="106">
        <v>-2.2204460492503132E-17</v>
      </c>
      <c r="X504" s="54">
        <f t="shared" si="295"/>
        <v>-2.2204460492503131E-16</v>
      </c>
      <c r="Y504" s="54">
        <v>-1.9984014443252818E-16</v>
      </c>
      <c r="Z504" s="106">
        <v>-2.2204460492503132E-17</v>
      </c>
      <c r="AA504" s="54">
        <f t="shared" si="296"/>
        <v>-2.2204460492503131E-16</v>
      </c>
      <c r="AB504" s="14">
        <v>0.95</v>
      </c>
      <c r="AC504" s="14">
        <v>0</v>
      </c>
      <c r="AD504" s="14">
        <v>0</v>
      </c>
      <c r="AE504" s="14">
        <v>0</v>
      </c>
      <c r="AF504" s="14">
        <v>0</v>
      </c>
      <c r="AG504" s="14"/>
      <c r="AH504" s="54">
        <v>0</v>
      </c>
      <c r="AI504" s="54">
        <v>0</v>
      </c>
      <c r="AJ504" s="54">
        <f t="shared" si="318"/>
        <v>0</v>
      </c>
      <c r="AK504" s="54">
        <f t="shared" si="305"/>
        <v>0.94999999999999973</v>
      </c>
      <c r="AL504" s="54">
        <f t="shared" si="306"/>
        <v>-2.2204460492503132E-17</v>
      </c>
      <c r="AM504" s="54">
        <f t="shared" si="307"/>
        <v>0.94999999999999973</v>
      </c>
      <c r="AN504" s="54">
        <v>0</v>
      </c>
      <c r="AO504" s="54">
        <v>0</v>
      </c>
      <c r="AP504" s="54">
        <f t="shared" si="308"/>
        <v>0</v>
      </c>
      <c r="AQ504" s="54">
        <v>0.1</v>
      </c>
      <c r="AR504" s="54">
        <v>0</v>
      </c>
      <c r="AS504" s="54">
        <v>0</v>
      </c>
      <c r="AT504" s="54">
        <v>0</v>
      </c>
      <c r="AU504" s="101">
        <v>0</v>
      </c>
      <c r="AV504" s="101"/>
      <c r="AW504" s="54"/>
      <c r="AX504" s="54"/>
      <c r="AY504" s="54">
        <f t="shared" si="297"/>
        <v>0</v>
      </c>
      <c r="AZ504" s="54"/>
      <c r="BA504" s="54"/>
      <c r="BB504" s="54"/>
      <c r="BC504" s="54"/>
      <c r="BD504" s="54"/>
      <c r="BE504" s="106">
        <f t="shared" si="282"/>
        <v>-1.9984014443252818E-16</v>
      </c>
      <c r="BF504" s="106">
        <f t="shared" si="283"/>
        <v>-2.2204460492503132E-17</v>
      </c>
      <c r="BG504" s="106">
        <f t="shared" si="284"/>
        <v>-2.2204460492503131E-16</v>
      </c>
      <c r="BH504" s="106">
        <f t="shared" si="285"/>
        <v>0</v>
      </c>
      <c r="BI504" s="106">
        <f t="shared" si="286"/>
        <v>0.85</v>
      </c>
      <c r="BJ504" s="106">
        <f t="shared" si="287"/>
        <v>0</v>
      </c>
      <c r="BK504" s="106">
        <f t="shared" si="288"/>
        <v>0</v>
      </c>
      <c r="BL504" s="106">
        <f t="shared" si="289"/>
        <v>0</v>
      </c>
      <c r="BM504" s="106">
        <f t="shared" si="290"/>
        <v>0</v>
      </c>
      <c r="BN504" s="106">
        <f t="shared" si="290"/>
        <v>0</v>
      </c>
      <c r="BO504" s="106">
        <f t="shared" si="291"/>
        <v>0</v>
      </c>
      <c r="BP504" s="106">
        <f t="shared" si="292"/>
        <v>0.84999999999999976</v>
      </c>
      <c r="BQ504" s="106">
        <f t="shared" si="293"/>
        <v>-2.2204460492503132E-17</v>
      </c>
      <c r="BR504" s="106">
        <f t="shared" si="294"/>
        <v>0.84999999999999976</v>
      </c>
      <c r="BS504" s="54">
        <v>0</v>
      </c>
      <c r="BT504" s="54">
        <v>0</v>
      </c>
      <c r="BU504" s="54">
        <v>0</v>
      </c>
      <c r="BV504" s="14"/>
      <c r="BW504" s="14">
        <v>0</v>
      </c>
      <c r="BX504" s="14">
        <v>0</v>
      </c>
      <c r="BY504" s="54">
        <v>0</v>
      </c>
      <c r="BZ504" s="54">
        <v>0</v>
      </c>
      <c r="CA504" s="54">
        <v>0</v>
      </c>
      <c r="CB504" s="54">
        <v>0</v>
      </c>
      <c r="CC504" s="54">
        <f t="shared" si="309"/>
        <v>0</v>
      </c>
      <c r="CD504" s="54">
        <f t="shared" si="310"/>
        <v>0</v>
      </c>
      <c r="CE504" s="54">
        <f t="shared" si="311"/>
        <v>0</v>
      </c>
      <c r="CF504" s="86"/>
      <c r="CG504" s="70"/>
    </row>
    <row r="505" spans="1:85" ht="21" customHeight="1">
      <c r="A505" s="14">
        <v>3</v>
      </c>
      <c r="B505" s="27" t="s">
        <v>507</v>
      </c>
      <c r="C505" s="120" t="s">
        <v>796</v>
      </c>
      <c r="D505" s="2" t="s">
        <v>27</v>
      </c>
      <c r="E505" s="4" t="s">
        <v>62</v>
      </c>
      <c r="F505" s="4" t="s">
        <v>419</v>
      </c>
      <c r="G505" s="4" t="s">
        <v>447</v>
      </c>
      <c r="H505" s="29">
        <v>2</v>
      </c>
      <c r="I505" s="29">
        <v>10.1</v>
      </c>
      <c r="J505" s="29">
        <v>4.51</v>
      </c>
      <c r="K505" s="29">
        <f t="shared" si="303"/>
        <v>14.61</v>
      </c>
      <c r="L505" s="40" t="s">
        <v>30</v>
      </c>
      <c r="M505" s="40" t="s">
        <v>31</v>
      </c>
      <c r="N505" s="48" t="e">
        <f>IF(#REF!=0,"2018-19","2019-20")</f>
        <v>#REF!</v>
      </c>
      <c r="O505" s="29">
        <v>5.9700000000000006</v>
      </c>
      <c r="P505" s="29">
        <v>0</v>
      </c>
      <c r="Q505" s="29">
        <f t="shared" si="298"/>
        <v>5.9700000000000006</v>
      </c>
      <c r="R505" s="29">
        <f t="shared" si="317"/>
        <v>4.129999999999999</v>
      </c>
      <c r="S505" s="29">
        <f t="shared" si="317"/>
        <v>4.51</v>
      </c>
      <c r="T505" s="29">
        <f t="shared" si="300"/>
        <v>8.6399999999999988</v>
      </c>
      <c r="U505" s="29">
        <v>4.51</v>
      </c>
      <c r="V505" s="29">
        <v>1.8</v>
      </c>
      <c r="W505" s="105">
        <v>0.2</v>
      </c>
      <c r="X505" s="54">
        <f t="shared" si="295"/>
        <v>2</v>
      </c>
      <c r="Y505" s="29">
        <v>1.8</v>
      </c>
      <c r="Z505" s="105">
        <v>0.2</v>
      </c>
      <c r="AA505" s="54">
        <f t="shared" si="296"/>
        <v>2</v>
      </c>
      <c r="AB505" s="54">
        <v>0</v>
      </c>
      <c r="AC505" s="54">
        <v>0</v>
      </c>
      <c r="AD505" s="54">
        <v>0</v>
      </c>
      <c r="AE505" s="54">
        <v>0.92</v>
      </c>
      <c r="AF505" s="54">
        <v>0.1</v>
      </c>
      <c r="AG505" s="54"/>
      <c r="AH505" s="54">
        <v>0</v>
      </c>
      <c r="AI505" s="54">
        <v>0</v>
      </c>
      <c r="AJ505" s="54">
        <f t="shared" si="318"/>
        <v>0</v>
      </c>
      <c r="AK505" s="54">
        <f t="shared" si="305"/>
        <v>2.72</v>
      </c>
      <c r="AL505" s="54">
        <f t="shared" si="306"/>
        <v>0.30000000000000004</v>
      </c>
      <c r="AM505" s="54">
        <f t="shared" si="307"/>
        <v>3.0200000000000005</v>
      </c>
      <c r="AN505" s="54"/>
      <c r="AO505" s="54"/>
      <c r="AP505" s="54">
        <f t="shared" si="308"/>
        <v>0</v>
      </c>
      <c r="AQ505" s="54"/>
      <c r="AR505" s="54"/>
      <c r="AS505" s="54"/>
      <c r="AT505" s="54"/>
      <c r="AU505" s="101"/>
      <c r="AV505" s="101"/>
      <c r="AW505" s="54"/>
      <c r="AX505" s="54"/>
      <c r="AY505" s="54">
        <f t="shared" si="297"/>
        <v>0</v>
      </c>
      <c r="AZ505" s="54"/>
      <c r="BA505" s="54"/>
      <c r="BB505" s="54"/>
      <c r="BC505" s="54"/>
      <c r="BD505" s="54"/>
      <c r="BE505" s="106">
        <f t="shared" si="282"/>
        <v>1.8</v>
      </c>
      <c r="BF505" s="106">
        <f t="shared" si="283"/>
        <v>0.2</v>
      </c>
      <c r="BG505" s="106">
        <f t="shared" si="284"/>
        <v>2</v>
      </c>
      <c r="BH505" s="106">
        <f t="shared" si="285"/>
        <v>0</v>
      </c>
      <c r="BI505" s="106">
        <f t="shared" si="286"/>
        <v>0</v>
      </c>
      <c r="BJ505" s="106">
        <f t="shared" si="287"/>
        <v>0</v>
      </c>
      <c r="BK505" s="106">
        <f t="shared" si="288"/>
        <v>0</v>
      </c>
      <c r="BL505" s="106">
        <f t="shared" si="289"/>
        <v>0</v>
      </c>
      <c r="BM505" s="106">
        <f t="shared" si="290"/>
        <v>0.92</v>
      </c>
      <c r="BN505" s="106">
        <f t="shared" si="290"/>
        <v>0.1</v>
      </c>
      <c r="BO505" s="106">
        <f t="shared" si="291"/>
        <v>1.02</v>
      </c>
      <c r="BP505" s="106">
        <f t="shared" si="292"/>
        <v>2.72</v>
      </c>
      <c r="BQ505" s="106">
        <f t="shared" si="293"/>
        <v>0.30000000000000004</v>
      </c>
      <c r="BR505" s="106">
        <f t="shared" si="294"/>
        <v>3.0200000000000005</v>
      </c>
      <c r="BS505" s="54">
        <v>0</v>
      </c>
      <c r="BT505" s="54">
        <v>0</v>
      </c>
      <c r="BU505" s="54">
        <v>0</v>
      </c>
      <c r="BV505" s="54">
        <f t="shared" ref="BV505:BV599" si="319">SUM(BT505:BU505)</f>
        <v>0</v>
      </c>
      <c r="BW505" s="54">
        <v>0</v>
      </c>
      <c r="BX505" s="54">
        <v>0</v>
      </c>
      <c r="BY505" s="54">
        <v>0</v>
      </c>
      <c r="BZ505" s="54">
        <v>0</v>
      </c>
      <c r="CA505" s="54">
        <v>0</v>
      </c>
      <c r="CB505" s="54">
        <v>0</v>
      </c>
      <c r="CC505" s="54">
        <f t="shared" si="309"/>
        <v>0</v>
      </c>
      <c r="CD505" s="54">
        <f t="shared" si="310"/>
        <v>0</v>
      </c>
      <c r="CE505" s="54">
        <f t="shared" si="311"/>
        <v>0</v>
      </c>
      <c r="CF505" s="44" t="s">
        <v>71</v>
      </c>
      <c r="CG505" s="63" t="s">
        <v>40</v>
      </c>
    </row>
    <row r="506" spans="1:85" ht="18.75" customHeight="1">
      <c r="A506" s="14">
        <v>3</v>
      </c>
      <c r="B506" s="27" t="s">
        <v>508</v>
      </c>
      <c r="C506" s="120" t="s">
        <v>796</v>
      </c>
      <c r="D506" s="2" t="s">
        <v>27</v>
      </c>
      <c r="E506" s="4" t="s">
        <v>62</v>
      </c>
      <c r="F506" s="4" t="s">
        <v>419</v>
      </c>
      <c r="G506" s="1" t="s">
        <v>494</v>
      </c>
      <c r="H506" s="29">
        <v>2</v>
      </c>
      <c r="I506" s="29">
        <v>2</v>
      </c>
      <c r="J506" s="29">
        <v>3</v>
      </c>
      <c r="K506" s="29">
        <f t="shared" si="303"/>
        <v>5</v>
      </c>
      <c r="L506" s="40" t="s">
        <v>30</v>
      </c>
      <c r="M506" s="40" t="s">
        <v>31</v>
      </c>
      <c r="N506" s="48" t="s">
        <v>58</v>
      </c>
      <c r="O506" s="29">
        <v>1.5999999999999999</v>
      </c>
      <c r="P506" s="29">
        <v>0.34</v>
      </c>
      <c r="Q506" s="29">
        <f t="shared" si="298"/>
        <v>1.94</v>
      </c>
      <c r="R506" s="29">
        <f t="shared" si="317"/>
        <v>0.40000000000000013</v>
      </c>
      <c r="S506" s="29">
        <f t="shared" si="317"/>
        <v>2.66</v>
      </c>
      <c r="T506" s="29">
        <f t="shared" si="300"/>
        <v>3.0600000000000005</v>
      </c>
      <c r="U506" s="29">
        <v>2.66</v>
      </c>
      <c r="V506" s="29">
        <v>0</v>
      </c>
      <c r="W506" s="105">
        <v>0</v>
      </c>
      <c r="X506" s="54">
        <f t="shared" si="295"/>
        <v>0</v>
      </c>
      <c r="Y506" s="29">
        <v>0</v>
      </c>
      <c r="Z506" s="105">
        <v>0</v>
      </c>
      <c r="AA506" s="54">
        <f t="shared" si="296"/>
        <v>0</v>
      </c>
      <c r="AB506" s="54">
        <v>0</v>
      </c>
      <c r="AC506" s="54">
        <v>0</v>
      </c>
      <c r="AD506" s="54">
        <v>0</v>
      </c>
      <c r="AE506" s="54">
        <v>0.36</v>
      </c>
      <c r="AF506" s="54">
        <v>0.04</v>
      </c>
      <c r="AG506" s="54"/>
      <c r="AH506" s="54">
        <v>0</v>
      </c>
      <c r="AI506" s="54">
        <v>0</v>
      </c>
      <c r="AJ506" s="54">
        <f t="shared" si="318"/>
        <v>0</v>
      </c>
      <c r="AK506" s="54">
        <f t="shared" si="305"/>
        <v>0.36</v>
      </c>
      <c r="AL506" s="54">
        <f t="shared" si="306"/>
        <v>0.04</v>
      </c>
      <c r="AM506" s="54">
        <f t="shared" si="307"/>
        <v>0.39999999999999997</v>
      </c>
      <c r="AN506" s="54"/>
      <c r="AO506" s="54"/>
      <c r="AP506" s="54">
        <f t="shared" si="308"/>
        <v>0</v>
      </c>
      <c r="AQ506" s="54"/>
      <c r="AR506" s="54"/>
      <c r="AS506" s="54"/>
      <c r="AT506" s="54"/>
      <c r="AU506" s="101"/>
      <c r="AV506" s="101"/>
      <c r="AW506" s="54"/>
      <c r="AX506" s="54"/>
      <c r="AY506" s="54">
        <f t="shared" si="297"/>
        <v>0</v>
      </c>
      <c r="AZ506" s="54"/>
      <c r="BA506" s="54"/>
      <c r="BB506" s="54"/>
      <c r="BC506" s="54"/>
      <c r="BD506" s="54"/>
      <c r="BE506" s="106">
        <f t="shared" si="282"/>
        <v>0</v>
      </c>
      <c r="BF506" s="106">
        <f t="shared" si="283"/>
        <v>0</v>
      </c>
      <c r="BG506" s="106">
        <f t="shared" si="284"/>
        <v>0</v>
      </c>
      <c r="BH506" s="106">
        <f t="shared" si="285"/>
        <v>0</v>
      </c>
      <c r="BI506" s="106">
        <f t="shared" si="286"/>
        <v>0</v>
      </c>
      <c r="BJ506" s="106">
        <f t="shared" si="287"/>
        <v>0</v>
      </c>
      <c r="BK506" s="106">
        <f t="shared" si="288"/>
        <v>0</v>
      </c>
      <c r="BL506" s="106">
        <f t="shared" si="289"/>
        <v>0</v>
      </c>
      <c r="BM506" s="106">
        <f t="shared" si="290"/>
        <v>0.36</v>
      </c>
      <c r="BN506" s="106">
        <f t="shared" si="290"/>
        <v>0.04</v>
      </c>
      <c r="BO506" s="106">
        <f t="shared" si="291"/>
        <v>0.39999999999999997</v>
      </c>
      <c r="BP506" s="106">
        <f t="shared" si="292"/>
        <v>0.36</v>
      </c>
      <c r="BQ506" s="106">
        <f t="shared" si="293"/>
        <v>0.04</v>
      </c>
      <c r="BR506" s="106">
        <f t="shared" si="294"/>
        <v>0.39999999999999997</v>
      </c>
      <c r="BS506" s="54">
        <v>0</v>
      </c>
      <c r="BT506" s="54">
        <v>0</v>
      </c>
      <c r="BU506" s="54">
        <v>0</v>
      </c>
      <c r="BV506" s="54">
        <f t="shared" si="319"/>
        <v>0</v>
      </c>
      <c r="BW506" s="54">
        <v>0</v>
      </c>
      <c r="BX506" s="54">
        <v>0</v>
      </c>
      <c r="BY506" s="54">
        <v>0</v>
      </c>
      <c r="BZ506" s="54">
        <v>0</v>
      </c>
      <c r="CA506" s="54">
        <v>0</v>
      </c>
      <c r="CB506" s="54">
        <v>0</v>
      </c>
      <c r="CC506" s="54">
        <f t="shared" si="309"/>
        <v>0</v>
      </c>
      <c r="CD506" s="54">
        <f t="shared" si="310"/>
        <v>0</v>
      </c>
      <c r="CE506" s="54">
        <f t="shared" si="311"/>
        <v>0</v>
      </c>
      <c r="CF506" s="45"/>
      <c r="CG506" s="63" t="s">
        <v>40</v>
      </c>
    </row>
    <row r="507" spans="1:85" ht="31.5">
      <c r="A507" s="14">
        <v>4</v>
      </c>
      <c r="B507" s="27" t="s">
        <v>509</v>
      </c>
      <c r="C507" s="120" t="s">
        <v>797</v>
      </c>
      <c r="D507" s="2" t="s">
        <v>27</v>
      </c>
      <c r="E507" s="4" t="s">
        <v>62</v>
      </c>
      <c r="F507" s="4" t="s">
        <v>419</v>
      </c>
      <c r="G507" s="1" t="s">
        <v>442</v>
      </c>
      <c r="H507" s="29">
        <v>1.5</v>
      </c>
      <c r="I507" s="29">
        <v>15</v>
      </c>
      <c r="J507" s="29">
        <v>0</v>
      </c>
      <c r="K507" s="29">
        <f t="shared" si="303"/>
        <v>15</v>
      </c>
      <c r="L507" s="40" t="s">
        <v>57</v>
      </c>
      <c r="M507" s="40" t="s">
        <v>58</v>
      </c>
      <c r="N507" s="48" t="s">
        <v>510</v>
      </c>
      <c r="O507" s="29">
        <v>0</v>
      </c>
      <c r="P507" s="29">
        <v>0</v>
      </c>
      <c r="Q507" s="29">
        <f t="shared" si="298"/>
        <v>0</v>
      </c>
      <c r="R507" s="29">
        <f t="shared" si="317"/>
        <v>15</v>
      </c>
      <c r="S507" s="29">
        <f t="shared" si="317"/>
        <v>0</v>
      </c>
      <c r="T507" s="29">
        <f t="shared" si="300"/>
        <v>15</v>
      </c>
      <c r="U507" s="29">
        <v>0</v>
      </c>
      <c r="V507" s="29">
        <v>1.8</v>
      </c>
      <c r="W507" s="105">
        <v>0.2</v>
      </c>
      <c r="X507" s="54">
        <f t="shared" si="295"/>
        <v>2</v>
      </c>
      <c r="Y507" s="29">
        <v>1.8</v>
      </c>
      <c r="Z507" s="105">
        <v>0.2</v>
      </c>
      <c r="AA507" s="54">
        <f t="shared" si="296"/>
        <v>2</v>
      </c>
      <c r="AB507" s="54">
        <v>0</v>
      </c>
      <c r="AC507" s="54">
        <v>0</v>
      </c>
      <c r="AD507" s="54">
        <v>0</v>
      </c>
      <c r="AE507" s="54">
        <v>0</v>
      </c>
      <c r="AF507" s="54">
        <v>0</v>
      </c>
      <c r="AG507" s="54">
        <v>0</v>
      </c>
      <c r="AH507" s="54">
        <v>0</v>
      </c>
      <c r="AI507" s="54">
        <v>0</v>
      </c>
      <c r="AJ507" s="54">
        <f t="shared" si="318"/>
        <v>0</v>
      </c>
      <c r="AK507" s="54">
        <f t="shared" si="305"/>
        <v>1.8</v>
      </c>
      <c r="AL507" s="54">
        <f t="shared" si="306"/>
        <v>0.2</v>
      </c>
      <c r="AM507" s="54">
        <f t="shared" si="307"/>
        <v>2</v>
      </c>
      <c r="AN507" s="54">
        <v>1.8</v>
      </c>
      <c r="AO507" s="54">
        <v>0.2</v>
      </c>
      <c r="AP507" s="54">
        <f t="shared" si="308"/>
        <v>2</v>
      </c>
      <c r="AQ507" s="54">
        <v>0</v>
      </c>
      <c r="AR507" s="54">
        <v>0</v>
      </c>
      <c r="AS507" s="54">
        <v>0</v>
      </c>
      <c r="AT507" s="54">
        <v>0</v>
      </c>
      <c r="AU507" s="101">
        <v>0</v>
      </c>
      <c r="AV507" s="101"/>
      <c r="AW507" s="54"/>
      <c r="AX507" s="54"/>
      <c r="AY507" s="54">
        <f t="shared" si="297"/>
        <v>0</v>
      </c>
      <c r="AZ507" s="54"/>
      <c r="BA507" s="54"/>
      <c r="BB507" s="54"/>
      <c r="BC507" s="54"/>
      <c r="BD507" s="54"/>
      <c r="BE507" s="106">
        <f t="shared" si="282"/>
        <v>0</v>
      </c>
      <c r="BF507" s="106">
        <f t="shared" si="283"/>
        <v>0</v>
      </c>
      <c r="BG507" s="106">
        <f t="shared" si="284"/>
        <v>0</v>
      </c>
      <c r="BH507" s="106">
        <f t="shared" si="285"/>
        <v>0</v>
      </c>
      <c r="BI507" s="106">
        <f t="shared" si="286"/>
        <v>0</v>
      </c>
      <c r="BJ507" s="106">
        <f t="shared" si="287"/>
        <v>0</v>
      </c>
      <c r="BK507" s="106">
        <f t="shared" si="288"/>
        <v>0</v>
      </c>
      <c r="BL507" s="106">
        <f t="shared" si="289"/>
        <v>0</v>
      </c>
      <c r="BM507" s="106">
        <f t="shared" si="290"/>
        <v>0</v>
      </c>
      <c r="BN507" s="106">
        <f t="shared" si="290"/>
        <v>0</v>
      </c>
      <c r="BO507" s="106">
        <f t="shared" si="291"/>
        <v>0</v>
      </c>
      <c r="BP507" s="106">
        <f t="shared" si="292"/>
        <v>0</v>
      </c>
      <c r="BQ507" s="106">
        <f t="shared" si="293"/>
        <v>0</v>
      </c>
      <c r="BR507" s="106">
        <f t="shared" si="294"/>
        <v>0</v>
      </c>
      <c r="BS507" s="54">
        <v>0</v>
      </c>
      <c r="BT507" s="54">
        <v>0</v>
      </c>
      <c r="BU507" s="54">
        <v>0</v>
      </c>
      <c r="BV507" s="54">
        <f t="shared" si="319"/>
        <v>0</v>
      </c>
      <c r="BW507" s="54">
        <v>0</v>
      </c>
      <c r="BX507" s="54">
        <v>0</v>
      </c>
      <c r="BY507" s="54">
        <v>0</v>
      </c>
      <c r="BZ507" s="54">
        <v>0</v>
      </c>
      <c r="CA507" s="54">
        <v>0</v>
      </c>
      <c r="CB507" s="54">
        <v>0</v>
      </c>
      <c r="CC507" s="54">
        <f t="shared" si="309"/>
        <v>0</v>
      </c>
      <c r="CD507" s="54">
        <f t="shared" si="310"/>
        <v>0</v>
      </c>
      <c r="CE507" s="54">
        <f t="shared" si="311"/>
        <v>0</v>
      </c>
      <c r="CF507" s="44" t="s">
        <v>71</v>
      </c>
      <c r="CG507" s="63"/>
    </row>
    <row r="508" spans="1:85" s="18" customFormat="1">
      <c r="A508" s="17"/>
      <c r="B508" s="28" t="s">
        <v>179</v>
      </c>
      <c r="C508" s="87"/>
      <c r="D508" s="2"/>
      <c r="E508" s="11"/>
      <c r="F508" s="4"/>
      <c r="G508" s="11"/>
      <c r="H508" s="32"/>
      <c r="I508" s="32">
        <f>SUM(I503:I507)</f>
        <v>40.75</v>
      </c>
      <c r="J508" s="32">
        <f t="shared" ref="J508:CE508" si="320">SUM(J503:J507)</f>
        <v>12.02</v>
      </c>
      <c r="K508" s="32">
        <f t="shared" si="320"/>
        <v>52.769999999999996</v>
      </c>
      <c r="L508" s="32">
        <f t="shared" si="320"/>
        <v>0</v>
      </c>
      <c r="M508" s="32">
        <f t="shared" si="320"/>
        <v>0</v>
      </c>
      <c r="N508" s="32" t="e">
        <f t="shared" si="320"/>
        <v>#REF!</v>
      </c>
      <c r="O508" s="32">
        <f t="shared" si="320"/>
        <v>14.97</v>
      </c>
      <c r="P508" s="32">
        <f t="shared" si="320"/>
        <v>0.34</v>
      </c>
      <c r="Q508" s="32">
        <f t="shared" si="320"/>
        <v>15.31</v>
      </c>
      <c r="R508" s="32">
        <f t="shared" si="320"/>
        <v>25.78</v>
      </c>
      <c r="S508" s="32">
        <f t="shared" si="320"/>
        <v>11.68</v>
      </c>
      <c r="T508" s="32">
        <f t="shared" si="320"/>
        <v>37.46</v>
      </c>
      <c r="U508" s="32">
        <f t="shared" si="320"/>
        <v>11.68</v>
      </c>
      <c r="V508" s="32">
        <f t="shared" si="320"/>
        <v>5.3999999999999995</v>
      </c>
      <c r="W508" s="107">
        <f t="shared" si="320"/>
        <v>0.60000000000000009</v>
      </c>
      <c r="X508" s="32">
        <f t="shared" si="320"/>
        <v>6</v>
      </c>
      <c r="Y508" s="32">
        <f t="shared" si="320"/>
        <v>5.3999999999999995</v>
      </c>
      <c r="Z508" s="107">
        <f t="shared" si="320"/>
        <v>0.60000000000000009</v>
      </c>
      <c r="AA508" s="32">
        <f t="shared" si="320"/>
        <v>6</v>
      </c>
      <c r="AB508" s="32">
        <f t="shared" si="320"/>
        <v>0.95</v>
      </c>
      <c r="AC508" s="32">
        <f t="shared" si="320"/>
        <v>0</v>
      </c>
      <c r="AD508" s="32">
        <f t="shared" si="320"/>
        <v>0</v>
      </c>
      <c r="AE508" s="32">
        <f t="shared" si="320"/>
        <v>2.2000000000000002</v>
      </c>
      <c r="AF508" s="32">
        <f t="shared" si="320"/>
        <v>0.24000000000000002</v>
      </c>
      <c r="AG508" s="32">
        <f t="shared" si="320"/>
        <v>0</v>
      </c>
      <c r="AH508" s="32">
        <f t="shared" si="320"/>
        <v>0</v>
      </c>
      <c r="AI508" s="32">
        <f t="shared" si="320"/>
        <v>0</v>
      </c>
      <c r="AJ508" s="32">
        <f t="shared" si="320"/>
        <v>0</v>
      </c>
      <c r="AK508" s="32">
        <f t="shared" si="320"/>
        <v>8.5500000000000007</v>
      </c>
      <c r="AL508" s="32">
        <f t="shared" si="320"/>
        <v>0.84000000000000008</v>
      </c>
      <c r="AM508" s="32">
        <f t="shared" si="320"/>
        <v>9.39</v>
      </c>
      <c r="AN508" s="32">
        <f t="shared" si="320"/>
        <v>1.8</v>
      </c>
      <c r="AO508" s="32">
        <f t="shared" si="320"/>
        <v>0.2</v>
      </c>
      <c r="AP508" s="32">
        <f t="shared" si="320"/>
        <v>2</v>
      </c>
      <c r="AQ508" s="32">
        <f t="shared" si="320"/>
        <v>0.1</v>
      </c>
      <c r="AR508" s="32">
        <f t="shared" si="320"/>
        <v>0</v>
      </c>
      <c r="AS508" s="32">
        <f t="shared" si="320"/>
        <v>0</v>
      </c>
      <c r="AT508" s="32">
        <f t="shared" si="320"/>
        <v>0</v>
      </c>
      <c r="AU508" s="32">
        <f t="shared" si="320"/>
        <v>0</v>
      </c>
      <c r="AV508" s="32"/>
      <c r="AW508" s="32">
        <f t="shared" si="320"/>
        <v>0</v>
      </c>
      <c r="AX508" s="32">
        <f t="shared" si="320"/>
        <v>0</v>
      </c>
      <c r="AY508" s="32">
        <f t="shared" si="320"/>
        <v>0</v>
      </c>
      <c r="AZ508" s="32">
        <f t="shared" si="320"/>
        <v>0</v>
      </c>
      <c r="BA508" s="32">
        <f t="shared" si="320"/>
        <v>0</v>
      </c>
      <c r="BB508" s="32">
        <f t="shared" si="320"/>
        <v>0</v>
      </c>
      <c r="BC508" s="32">
        <f t="shared" si="320"/>
        <v>0</v>
      </c>
      <c r="BD508" s="32">
        <f t="shared" si="320"/>
        <v>0</v>
      </c>
      <c r="BE508" s="106">
        <f t="shared" si="282"/>
        <v>3.5999999999999996</v>
      </c>
      <c r="BF508" s="106">
        <f t="shared" si="283"/>
        <v>0.40000000000000008</v>
      </c>
      <c r="BG508" s="106">
        <f t="shared" si="284"/>
        <v>3.9999999999999996</v>
      </c>
      <c r="BH508" s="106">
        <f t="shared" si="285"/>
        <v>0</v>
      </c>
      <c r="BI508" s="106">
        <f t="shared" si="286"/>
        <v>0.85</v>
      </c>
      <c r="BJ508" s="106">
        <f t="shared" si="287"/>
        <v>0</v>
      </c>
      <c r="BK508" s="106">
        <f t="shared" si="288"/>
        <v>0</v>
      </c>
      <c r="BL508" s="106">
        <f t="shared" si="289"/>
        <v>0</v>
      </c>
      <c r="BM508" s="106">
        <f t="shared" si="290"/>
        <v>2.2000000000000002</v>
      </c>
      <c r="BN508" s="106">
        <f t="shared" si="290"/>
        <v>0.24000000000000002</v>
      </c>
      <c r="BO508" s="106">
        <f t="shared" si="291"/>
        <v>2.4400000000000004</v>
      </c>
      <c r="BP508" s="106">
        <f t="shared" si="292"/>
        <v>6.6499999999999995</v>
      </c>
      <c r="BQ508" s="106">
        <f t="shared" si="293"/>
        <v>0.64000000000000012</v>
      </c>
      <c r="BR508" s="106">
        <f t="shared" si="294"/>
        <v>7.2899999999999991</v>
      </c>
      <c r="BS508" s="32">
        <f t="shared" si="320"/>
        <v>0</v>
      </c>
      <c r="BT508" s="32">
        <f t="shared" si="320"/>
        <v>0</v>
      </c>
      <c r="BU508" s="32">
        <f t="shared" si="320"/>
        <v>0</v>
      </c>
      <c r="BV508" s="32">
        <f t="shared" si="320"/>
        <v>0</v>
      </c>
      <c r="BW508" s="32">
        <f t="shared" si="320"/>
        <v>0</v>
      </c>
      <c r="BX508" s="32">
        <f t="shared" si="320"/>
        <v>0</v>
      </c>
      <c r="BY508" s="32">
        <f t="shared" si="320"/>
        <v>0</v>
      </c>
      <c r="BZ508" s="32">
        <f t="shared" si="320"/>
        <v>0</v>
      </c>
      <c r="CA508" s="32">
        <f t="shared" si="320"/>
        <v>0</v>
      </c>
      <c r="CB508" s="32">
        <f t="shared" si="320"/>
        <v>0</v>
      </c>
      <c r="CC508" s="32">
        <f t="shared" si="320"/>
        <v>0</v>
      </c>
      <c r="CD508" s="32">
        <f t="shared" si="320"/>
        <v>0</v>
      </c>
      <c r="CE508" s="32">
        <f t="shared" si="320"/>
        <v>0</v>
      </c>
      <c r="CF508" s="32">
        <f t="shared" ref="CF508:CG508" si="321">SUM(CF503:CF507)</f>
        <v>0</v>
      </c>
      <c r="CG508" s="32">
        <f t="shared" si="321"/>
        <v>0</v>
      </c>
    </row>
    <row r="509" spans="1:85" s="18" customFormat="1">
      <c r="A509" s="17" t="s">
        <v>171</v>
      </c>
      <c r="B509" s="28" t="s">
        <v>181</v>
      </c>
      <c r="C509" s="87"/>
      <c r="D509" s="2"/>
      <c r="E509" s="11"/>
      <c r="F509" s="4"/>
      <c r="G509" s="11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107"/>
      <c r="X509" s="32"/>
      <c r="Y509" s="32"/>
      <c r="Z509" s="107"/>
      <c r="AA509" s="32"/>
      <c r="AB509" s="32"/>
      <c r="AC509" s="32"/>
      <c r="AD509" s="32"/>
      <c r="AE509" s="32"/>
      <c r="AF509" s="32"/>
      <c r="AG509" s="32"/>
      <c r="AH509" s="32"/>
      <c r="AI509" s="32"/>
      <c r="AJ509" s="32"/>
      <c r="AK509" s="32"/>
      <c r="AL509" s="32"/>
      <c r="AM509" s="32"/>
      <c r="AN509" s="32"/>
      <c r="AO509" s="32"/>
      <c r="AP509" s="32"/>
      <c r="AQ509" s="32"/>
      <c r="AR509" s="32"/>
      <c r="AS509" s="32"/>
      <c r="AT509" s="32"/>
      <c r="AU509" s="32"/>
      <c r="AV509" s="32"/>
      <c r="AW509" s="32"/>
      <c r="AX509" s="32"/>
      <c r="AY509" s="32"/>
      <c r="AZ509" s="32"/>
      <c r="BA509" s="32"/>
      <c r="BB509" s="32"/>
      <c r="BC509" s="32"/>
      <c r="BD509" s="32"/>
      <c r="BE509" s="106">
        <f t="shared" si="282"/>
        <v>0</v>
      </c>
      <c r="BF509" s="106">
        <f t="shared" si="283"/>
        <v>0</v>
      </c>
      <c r="BG509" s="106">
        <f t="shared" si="284"/>
        <v>0</v>
      </c>
      <c r="BH509" s="106">
        <f t="shared" si="285"/>
        <v>0</v>
      </c>
      <c r="BI509" s="106">
        <f t="shared" si="286"/>
        <v>0</v>
      </c>
      <c r="BJ509" s="106">
        <f t="shared" si="287"/>
        <v>0</v>
      </c>
      <c r="BK509" s="106">
        <f t="shared" si="288"/>
        <v>0</v>
      </c>
      <c r="BL509" s="106">
        <f t="shared" si="289"/>
        <v>0</v>
      </c>
      <c r="BM509" s="106">
        <f t="shared" si="290"/>
        <v>0</v>
      </c>
      <c r="BN509" s="106">
        <f t="shared" si="290"/>
        <v>0</v>
      </c>
      <c r="BO509" s="106">
        <f t="shared" si="291"/>
        <v>0</v>
      </c>
      <c r="BP509" s="106">
        <f t="shared" si="292"/>
        <v>0</v>
      </c>
      <c r="BQ509" s="106">
        <f t="shared" si="293"/>
        <v>0</v>
      </c>
      <c r="BR509" s="106">
        <f t="shared" si="294"/>
        <v>0</v>
      </c>
      <c r="BS509" s="32"/>
      <c r="BT509" s="32"/>
      <c r="BU509" s="32"/>
      <c r="BV509" s="32"/>
      <c r="BW509" s="32"/>
      <c r="BX509" s="32"/>
      <c r="BY509" s="32"/>
      <c r="BZ509" s="32"/>
      <c r="CA509" s="32"/>
      <c r="CB509" s="32"/>
      <c r="CC509" s="32"/>
      <c r="CD509" s="32"/>
      <c r="CE509" s="32"/>
      <c r="CF509" s="32"/>
      <c r="CG509" s="32"/>
    </row>
    <row r="510" spans="1:85">
      <c r="A510" s="14">
        <v>1</v>
      </c>
      <c r="B510" s="27" t="s">
        <v>511</v>
      </c>
      <c r="C510" s="120" t="s">
        <v>796</v>
      </c>
      <c r="D510" s="2" t="s">
        <v>27</v>
      </c>
      <c r="E510" s="4" t="s">
        <v>62</v>
      </c>
      <c r="F510" s="4" t="s">
        <v>419</v>
      </c>
      <c r="G510" s="4" t="s">
        <v>420</v>
      </c>
      <c r="H510" s="29">
        <v>2.5</v>
      </c>
      <c r="I510" s="29">
        <v>2.5</v>
      </c>
      <c r="J510" s="29">
        <v>3.5</v>
      </c>
      <c r="K510" s="29">
        <f t="shared" si="303"/>
        <v>6</v>
      </c>
      <c r="L510" s="42" t="s">
        <v>57</v>
      </c>
      <c r="M510" s="48" t="s">
        <v>58</v>
      </c>
      <c r="N510" s="48" t="e">
        <f>IF(#REF!=0,"2018-19","2019-20")</f>
        <v>#REF!</v>
      </c>
      <c r="O510" s="29">
        <v>0</v>
      </c>
      <c r="P510" s="29">
        <v>0</v>
      </c>
      <c r="Q510" s="29">
        <f t="shared" si="298"/>
        <v>0</v>
      </c>
      <c r="R510" s="29">
        <f>I510-O510</f>
        <v>2.5</v>
      </c>
      <c r="S510" s="29">
        <f>J510-P510</f>
        <v>3.5</v>
      </c>
      <c r="T510" s="29">
        <f t="shared" si="300"/>
        <v>6</v>
      </c>
      <c r="U510" s="29">
        <v>3.5</v>
      </c>
      <c r="V510" s="29">
        <v>1.35</v>
      </c>
      <c r="W510" s="105">
        <v>0.15000000000000002</v>
      </c>
      <c r="X510" s="54">
        <f t="shared" si="295"/>
        <v>1.5</v>
      </c>
      <c r="Y510" s="29">
        <v>1.35</v>
      </c>
      <c r="Z510" s="105">
        <v>0.15000000000000002</v>
      </c>
      <c r="AA510" s="54">
        <f t="shared" si="296"/>
        <v>1.5</v>
      </c>
      <c r="AB510" s="54">
        <v>0</v>
      </c>
      <c r="AC510" s="54">
        <v>0</v>
      </c>
      <c r="AD510" s="54">
        <v>0</v>
      </c>
      <c r="AE510" s="54">
        <v>0</v>
      </c>
      <c r="AF510" s="54">
        <v>0</v>
      </c>
      <c r="AG510" s="54"/>
      <c r="AH510" s="54">
        <v>0</v>
      </c>
      <c r="AI510" s="54">
        <v>0</v>
      </c>
      <c r="AJ510" s="54">
        <f t="shared" ref="AJ510" si="322">AH510+AI510</f>
        <v>0</v>
      </c>
      <c r="AK510" s="54">
        <f t="shared" si="305"/>
        <v>1.35</v>
      </c>
      <c r="AL510" s="54">
        <f t="shared" si="306"/>
        <v>0.15000000000000002</v>
      </c>
      <c r="AM510" s="54">
        <f t="shared" si="307"/>
        <v>1.5</v>
      </c>
      <c r="AN510" s="54"/>
      <c r="AO510" s="54"/>
      <c r="AP510" s="54">
        <f t="shared" si="308"/>
        <v>0</v>
      </c>
      <c r="AQ510" s="54"/>
      <c r="AR510" s="54"/>
      <c r="AS510" s="54"/>
      <c r="AT510" s="54"/>
      <c r="AU510" s="101"/>
      <c r="AV510" s="101"/>
      <c r="AW510" s="54"/>
      <c r="AX510" s="54"/>
      <c r="AY510" s="54">
        <f t="shared" si="297"/>
        <v>0</v>
      </c>
      <c r="AZ510" s="54"/>
      <c r="BA510" s="54"/>
      <c r="BB510" s="54"/>
      <c r="BC510" s="54"/>
      <c r="BD510" s="54"/>
      <c r="BE510" s="106">
        <f t="shared" si="282"/>
        <v>1.35</v>
      </c>
      <c r="BF510" s="106">
        <f t="shared" si="283"/>
        <v>0.15000000000000002</v>
      </c>
      <c r="BG510" s="106">
        <f t="shared" si="284"/>
        <v>1.5</v>
      </c>
      <c r="BH510" s="106">
        <f t="shared" si="285"/>
        <v>0</v>
      </c>
      <c r="BI510" s="106">
        <f t="shared" si="286"/>
        <v>0</v>
      </c>
      <c r="BJ510" s="106">
        <f t="shared" si="287"/>
        <v>0</v>
      </c>
      <c r="BK510" s="106">
        <f t="shared" si="288"/>
        <v>0</v>
      </c>
      <c r="BL510" s="106">
        <f t="shared" si="289"/>
        <v>0</v>
      </c>
      <c r="BM510" s="106">
        <f t="shared" si="290"/>
        <v>0</v>
      </c>
      <c r="BN510" s="106">
        <f t="shared" si="290"/>
        <v>0</v>
      </c>
      <c r="BO510" s="106">
        <f t="shared" si="291"/>
        <v>0</v>
      </c>
      <c r="BP510" s="106">
        <f t="shared" si="292"/>
        <v>1.35</v>
      </c>
      <c r="BQ510" s="106">
        <f t="shared" si="293"/>
        <v>0.15000000000000002</v>
      </c>
      <c r="BR510" s="106">
        <f t="shared" si="294"/>
        <v>1.5</v>
      </c>
      <c r="BS510" s="54">
        <v>0</v>
      </c>
      <c r="BT510" s="54">
        <v>0</v>
      </c>
      <c r="BU510" s="54">
        <v>0</v>
      </c>
      <c r="BV510" s="54">
        <f t="shared" si="319"/>
        <v>0</v>
      </c>
      <c r="BW510" s="54">
        <v>0</v>
      </c>
      <c r="BX510" s="54">
        <v>0</v>
      </c>
      <c r="BY510" s="54">
        <v>0</v>
      </c>
      <c r="BZ510" s="54">
        <v>0</v>
      </c>
      <c r="CA510" s="54">
        <v>0</v>
      </c>
      <c r="CB510" s="54">
        <v>0</v>
      </c>
      <c r="CC510" s="54">
        <f t="shared" si="309"/>
        <v>0</v>
      </c>
      <c r="CD510" s="54">
        <f t="shared" si="310"/>
        <v>0</v>
      </c>
      <c r="CE510" s="54">
        <f t="shared" si="311"/>
        <v>0</v>
      </c>
      <c r="CF510" s="44" t="s">
        <v>71</v>
      </c>
      <c r="CG510" s="63" t="s">
        <v>106</v>
      </c>
    </row>
    <row r="511" spans="1:85">
      <c r="A511" s="17"/>
      <c r="B511" s="28" t="s">
        <v>18</v>
      </c>
      <c r="C511" s="87"/>
      <c r="D511" s="2"/>
      <c r="E511" s="11"/>
      <c r="F511" s="4"/>
      <c r="G511" s="11"/>
      <c r="H511" s="32"/>
      <c r="I511" s="32">
        <f>SUM(I510:I510)</f>
        <v>2.5</v>
      </c>
      <c r="J511" s="32">
        <f t="shared" ref="J511:CE511" si="323">SUM(J510:J510)</f>
        <v>3.5</v>
      </c>
      <c r="K511" s="32">
        <f t="shared" si="323"/>
        <v>6</v>
      </c>
      <c r="L511" s="32">
        <f t="shared" si="323"/>
        <v>0</v>
      </c>
      <c r="M511" s="32">
        <f t="shared" si="323"/>
        <v>0</v>
      </c>
      <c r="N511" s="32" t="e">
        <f t="shared" si="323"/>
        <v>#REF!</v>
      </c>
      <c r="O511" s="32">
        <f t="shared" si="323"/>
        <v>0</v>
      </c>
      <c r="P511" s="32">
        <f t="shared" si="323"/>
        <v>0</v>
      </c>
      <c r="Q511" s="32">
        <f t="shared" si="323"/>
        <v>0</v>
      </c>
      <c r="R511" s="32">
        <f t="shared" si="323"/>
        <v>2.5</v>
      </c>
      <c r="S511" s="32">
        <f t="shared" si="323"/>
        <v>3.5</v>
      </c>
      <c r="T511" s="32">
        <f t="shared" si="323"/>
        <v>6</v>
      </c>
      <c r="U511" s="32">
        <f t="shared" si="323"/>
        <v>3.5</v>
      </c>
      <c r="V511" s="32">
        <f t="shared" si="323"/>
        <v>1.35</v>
      </c>
      <c r="W511" s="107">
        <f t="shared" si="323"/>
        <v>0.15000000000000002</v>
      </c>
      <c r="X511" s="32">
        <f t="shared" si="323"/>
        <v>1.5</v>
      </c>
      <c r="Y511" s="32">
        <f t="shared" si="323"/>
        <v>1.35</v>
      </c>
      <c r="Z511" s="107">
        <f t="shared" si="323"/>
        <v>0.15000000000000002</v>
      </c>
      <c r="AA511" s="32">
        <f t="shared" si="323"/>
        <v>1.5</v>
      </c>
      <c r="AB511" s="32">
        <f t="shared" si="323"/>
        <v>0</v>
      </c>
      <c r="AC511" s="32">
        <f t="shared" si="323"/>
        <v>0</v>
      </c>
      <c r="AD511" s="32">
        <f t="shared" si="323"/>
        <v>0</v>
      </c>
      <c r="AE511" s="32">
        <f t="shared" si="323"/>
        <v>0</v>
      </c>
      <c r="AF511" s="32">
        <f t="shared" si="323"/>
        <v>0</v>
      </c>
      <c r="AG511" s="32"/>
      <c r="AH511" s="32">
        <f t="shared" si="323"/>
        <v>0</v>
      </c>
      <c r="AI511" s="32">
        <f t="shared" si="323"/>
        <v>0</v>
      </c>
      <c r="AJ511" s="32">
        <f t="shared" si="323"/>
        <v>0</v>
      </c>
      <c r="AK511" s="32">
        <f t="shared" si="323"/>
        <v>1.35</v>
      </c>
      <c r="AL511" s="32">
        <f t="shared" si="323"/>
        <v>0.15000000000000002</v>
      </c>
      <c r="AM511" s="32">
        <f t="shared" si="323"/>
        <v>1.5</v>
      </c>
      <c r="AN511" s="32">
        <f t="shared" si="323"/>
        <v>0</v>
      </c>
      <c r="AO511" s="32">
        <f t="shared" si="323"/>
        <v>0</v>
      </c>
      <c r="AP511" s="32">
        <f t="shared" si="323"/>
        <v>0</v>
      </c>
      <c r="AQ511" s="32">
        <f t="shared" si="323"/>
        <v>0</v>
      </c>
      <c r="AR511" s="32">
        <f t="shared" si="323"/>
        <v>0</v>
      </c>
      <c r="AS511" s="32">
        <f t="shared" si="323"/>
        <v>0</v>
      </c>
      <c r="AT511" s="32">
        <f t="shared" si="323"/>
        <v>0</v>
      </c>
      <c r="AU511" s="32">
        <f t="shared" si="323"/>
        <v>0</v>
      </c>
      <c r="AV511" s="32"/>
      <c r="AW511" s="32">
        <f t="shared" si="323"/>
        <v>0</v>
      </c>
      <c r="AX511" s="32">
        <f t="shared" si="323"/>
        <v>0</v>
      </c>
      <c r="AY511" s="32">
        <f t="shared" si="323"/>
        <v>0</v>
      </c>
      <c r="AZ511" s="32">
        <f t="shared" si="323"/>
        <v>0</v>
      </c>
      <c r="BA511" s="32">
        <f t="shared" si="323"/>
        <v>0</v>
      </c>
      <c r="BB511" s="32">
        <f t="shared" si="323"/>
        <v>0</v>
      </c>
      <c r="BC511" s="32">
        <f t="shared" si="323"/>
        <v>0</v>
      </c>
      <c r="BD511" s="32">
        <f t="shared" si="323"/>
        <v>0</v>
      </c>
      <c r="BE511" s="106">
        <f t="shared" si="282"/>
        <v>1.35</v>
      </c>
      <c r="BF511" s="106">
        <f t="shared" si="283"/>
        <v>0.15000000000000002</v>
      </c>
      <c r="BG511" s="106">
        <f t="shared" si="284"/>
        <v>1.5</v>
      </c>
      <c r="BH511" s="106">
        <f t="shared" si="285"/>
        <v>0</v>
      </c>
      <c r="BI511" s="106">
        <f t="shared" si="286"/>
        <v>0</v>
      </c>
      <c r="BJ511" s="106">
        <f t="shared" si="287"/>
        <v>0</v>
      </c>
      <c r="BK511" s="106">
        <f t="shared" si="288"/>
        <v>0</v>
      </c>
      <c r="BL511" s="106">
        <f t="shared" si="289"/>
        <v>0</v>
      </c>
      <c r="BM511" s="106">
        <f t="shared" si="290"/>
        <v>0</v>
      </c>
      <c r="BN511" s="106">
        <f t="shared" si="290"/>
        <v>0</v>
      </c>
      <c r="BO511" s="106">
        <f t="shared" si="291"/>
        <v>0</v>
      </c>
      <c r="BP511" s="106">
        <f t="shared" si="292"/>
        <v>1.35</v>
      </c>
      <c r="BQ511" s="106">
        <f t="shared" si="293"/>
        <v>0.15000000000000002</v>
      </c>
      <c r="BR511" s="106">
        <f t="shared" si="294"/>
        <v>1.5</v>
      </c>
      <c r="BS511" s="32">
        <f t="shared" si="323"/>
        <v>0</v>
      </c>
      <c r="BT511" s="32">
        <f t="shared" si="323"/>
        <v>0</v>
      </c>
      <c r="BU511" s="32">
        <f t="shared" si="323"/>
        <v>0</v>
      </c>
      <c r="BV511" s="32">
        <f t="shared" si="323"/>
        <v>0</v>
      </c>
      <c r="BW511" s="32">
        <f t="shared" si="323"/>
        <v>0</v>
      </c>
      <c r="BX511" s="32">
        <f t="shared" si="323"/>
        <v>0</v>
      </c>
      <c r="BY511" s="32">
        <f t="shared" si="323"/>
        <v>0</v>
      </c>
      <c r="BZ511" s="32">
        <f t="shared" si="323"/>
        <v>0</v>
      </c>
      <c r="CA511" s="32">
        <f t="shared" si="323"/>
        <v>0</v>
      </c>
      <c r="CB511" s="32">
        <f t="shared" si="323"/>
        <v>0</v>
      </c>
      <c r="CC511" s="32">
        <f t="shared" si="323"/>
        <v>0</v>
      </c>
      <c r="CD511" s="32">
        <f t="shared" si="323"/>
        <v>0</v>
      </c>
      <c r="CE511" s="32">
        <f t="shared" si="323"/>
        <v>0</v>
      </c>
      <c r="CF511" s="32">
        <f t="shared" ref="CF511:CG511" si="324">SUM(CF510:CF510)</f>
        <v>0</v>
      </c>
      <c r="CG511" s="32">
        <f t="shared" si="324"/>
        <v>0</v>
      </c>
    </row>
    <row r="512" spans="1:85" s="18" customFormat="1">
      <c r="A512" s="17"/>
      <c r="B512" s="28" t="s">
        <v>512</v>
      </c>
      <c r="C512" s="87"/>
      <c r="D512" s="2"/>
      <c r="E512" s="11"/>
      <c r="F512" s="11"/>
      <c r="G512" s="11"/>
      <c r="H512" s="32"/>
      <c r="I512" s="32">
        <f t="shared" ref="I512:CG512" si="325">SUM(I475+I485+I501+I508+I511)</f>
        <v>465.34</v>
      </c>
      <c r="J512" s="32">
        <f t="shared" ref="J512:CE512" si="326">SUM(J475+J485+J501+J508+J511)</f>
        <v>212.09</v>
      </c>
      <c r="K512" s="32">
        <f t="shared" si="326"/>
        <v>677.43</v>
      </c>
      <c r="L512" s="32">
        <f t="shared" si="326"/>
        <v>0</v>
      </c>
      <c r="M512" s="32">
        <f t="shared" si="326"/>
        <v>0</v>
      </c>
      <c r="N512" s="32" t="e">
        <f t="shared" si="326"/>
        <v>#REF!</v>
      </c>
      <c r="O512" s="32">
        <f t="shared" si="326"/>
        <v>231.81700000000001</v>
      </c>
      <c r="P512" s="32">
        <f t="shared" si="326"/>
        <v>5.3599999999999994</v>
      </c>
      <c r="Q512" s="32">
        <f t="shared" si="326"/>
        <v>237.17700000000002</v>
      </c>
      <c r="R512" s="32">
        <f t="shared" si="326"/>
        <v>233.523</v>
      </c>
      <c r="S512" s="32">
        <f t="shared" si="326"/>
        <v>206.73</v>
      </c>
      <c r="T512" s="32">
        <f t="shared" si="326"/>
        <v>440.25299999999999</v>
      </c>
      <c r="U512" s="32">
        <f t="shared" si="326"/>
        <v>212.88</v>
      </c>
      <c r="V512" s="32">
        <f t="shared" si="326"/>
        <v>79.025999999999982</v>
      </c>
      <c r="W512" s="107">
        <f t="shared" si="326"/>
        <v>8.7839999999999989</v>
      </c>
      <c r="X512" s="32">
        <f t="shared" si="326"/>
        <v>87.81</v>
      </c>
      <c r="Y512" s="32">
        <f t="shared" si="326"/>
        <v>76.325999999999979</v>
      </c>
      <c r="Z512" s="107">
        <f t="shared" si="326"/>
        <v>7.9039999999999981</v>
      </c>
      <c r="AA512" s="32">
        <f t="shared" si="326"/>
        <v>84.23</v>
      </c>
      <c r="AB512" s="32">
        <f t="shared" si="326"/>
        <v>3.5300000000000002</v>
      </c>
      <c r="AC512" s="32">
        <f t="shared" si="326"/>
        <v>33.630000000000003</v>
      </c>
      <c r="AD512" s="32">
        <f t="shared" si="326"/>
        <v>3.74</v>
      </c>
      <c r="AE512" s="32">
        <f t="shared" si="326"/>
        <v>30.220000000000002</v>
      </c>
      <c r="AF512" s="32">
        <f t="shared" si="326"/>
        <v>2.4700000000000011</v>
      </c>
      <c r="AG512" s="32">
        <f t="shared" si="326"/>
        <v>0</v>
      </c>
      <c r="AH512" s="32">
        <f t="shared" si="326"/>
        <v>0</v>
      </c>
      <c r="AI512" s="32">
        <f t="shared" si="326"/>
        <v>9.4700000000000006</v>
      </c>
      <c r="AJ512" s="32">
        <f t="shared" si="326"/>
        <v>9.4700000000000006</v>
      </c>
      <c r="AK512" s="32">
        <f t="shared" si="326"/>
        <v>143.70600000000005</v>
      </c>
      <c r="AL512" s="32">
        <f t="shared" si="326"/>
        <v>14.113999999999999</v>
      </c>
      <c r="AM512" s="32">
        <f t="shared" si="326"/>
        <v>157.82</v>
      </c>
      <c r="AN512" s="32">
        <f t="shared" si="326"/>
        <v>1.8</v>
      </c>
      <c r="AO512" s="32">
        <f t="shared" si="326"/>
        <v>0.2</v>
      </c>
      <c r="AP512" s="32">
        <f t="shared" si="326"/>
        <v>2</v>
      </c>
      <c r="AQ512" s="32">
        <f t="shared" si="326"/>
        <v>0.12000000000000001</v>
      </c>
      <c r="AR512" s="32">
        <f t="shared" si="326"/>
        <v>0</v>
      </c>
      <c r="AS512" s="32">
        <f t="shared" si="326"/>
        <v>0</v>
      </c>
      <c r="AT512" s="32">
        <f t="shared" si="326"/>
        <v>4.32</v>
      </c>
      <c r="AU512" s="32">
        <f t="shared" si="326"/>
        <v>0.13</v>
      </c>
      <c r="AV512" s="32"/>
      <c r="AW512" s="32">
        <f t="shared" si="326"/>
        <v>1.8</v>
      </c>
      <c r="AX512" s="32">
        <f t="shared" si="326"/>
        <v>0.2</v>
      </c>
      <c r="AY512" s="32">
        <f t="shared" si="326"/>
        <v>2</v>
      </c>
      <c r="AZ512" s="32">
        <f t="shared" si="326"/>
        <v>0.1</v>
      </c>
      <c r="BA512" s="32">
        <f t="shared" si="326"/>
        <v>0</v>
      </c>
      <c r="BB512" s="32">
        <f t="shared" si="326"/>
        <v>0</v>
      </c>
      <c r="BC512" s="32">
        <f t="shared" si="326"/>
        <v>0</v>
      </c>
      <c r="BD512" s="32">
        <f t="shared" si="326"/>
        <v>0</v>
      </c>
      <c r="BE512" s="106">
        <f t="shared" si="282"/>
        <v>85.795999999999978</v>
      </c>
      <c r="BF512" s="106">
        <f t="shared" si="283"/>
        <v>7.9039999999999981</v>
      </c>
      <c r="BG512" s="106">
        <f t="shared" si="284"/>
        <v>93.699999999999974</v>
      </c>
      <c r="BH512" s="106">
        <f t="shared" si="285"/>
        <v>0</v>
      </c>
      <c r="BI512" s="106">
        <f t="shared" si="286"/>
        <v>3.5100000000000002</v>
      </c>
      <c r="BJ512" s="106">
        <f t="shared" si="287"/>
        <v>33.630000000000003</v>
      </c>
      <c r="BK512" s="106">
        <f t="shared" si="288"/>
        <v>3.74</v>
      </c>
      <c r="BL512" s="106">
        <f t="shared" si="289"/>
        <v>37.370000000000005</v>
      </c>
      <c r="BM512" s="106">
        <f t="shared" si="290"/>
        <v>25.900000000000002</v>
      </c>
      <c r="BN512" s="106">
        <f t="shared" si="290"/>
        <v>2.3400000000000012</v>
      </c>
      <c r="BO512" s="106">
        <f t="shared" si="291"/>
        <v>28.240000000000002</v>
      </c>
      <c r="BP512" s="106">
        <f t="shared" si="292"/>
        <v>148.83599999999998</v>
      </c>
      <c r="BQ512" s="106">
        <f t="shared" si="293"/>
        <v>13.984</v>
      </c>
      <c r="BR512" s="106">
        <f t="shared" si="294"/>
        <v>162.82</v>
      </c>
      <c r="BS512" s="32">
        <f t="shared" si="326"/>
        <v>0.48</v>
      </c>
      <c r="BT512" s="32">
        <f t="shared" si="326"/>
        <v>15.68</v>
      </c>
      <c r="BU512" s="32">
        <f t="shared" si="326"/>
        <v>1.5000000000000002</v>
      </c>
      <c r="BV512" s="32">
        <f t="shared" si="326"/>
        <v>15.83</v>
      </c>
      <c r="BW512" s="32">
        <f t="shared" si="326"/>
        <v>0</v>
      </c>
      <c r="BX512" s="32">
        <f t="shared" si="326"/>
        <v>9.879999999999999</v>
      </c>
      <c r="BY512" s="32">
        <f t="shared" si="326"/>
        <v>0.84</v>
      </c>
      <c r="BZ512" s="32">
        <f t="shared" si="326"/>
        <v>6.44</v>
      </c>
      <c r="CA512" s="32">
        <f t="shared" si="326"/>
        <v>0.17</v>
      </c>
      <c r="CB512" s="32">
        <f t="shared" si="326"/>
        <v>0</v>
      </c>
      <c r="CC512" s="32">
        <f t="shared" si="326"/>
        <v>31.82</v>
      </c>
      <c r="CD512" s="32">
        <f t="shared" si="326"/>
        <v>2.31</v>
      </c>
      <c r="CE512" s="32">
        <f t="shared" si="326"/>
        <v>34.130000000000003</v>
      </c>
      <c r="CF512" s="32">
        <f t="shared" si="325"/>
        <v>0</v>
      </c>
      <c r="CG512" s="32">
        <f t="shared" si="325"/>
        <v>0</v>
      </c>
    </row>
    <row r="513" spans="1:85" s="18" customFormat="1">
      <c r="A513" s="17"/>
      <c r="B513" s="28" t="s">
        <v>513</v>
      </c>
      <c r="C513" s="87"/>
      <c r="D513" s="2"/>
      <c r="E513" s="11"/>
      <c r="F513" s="11"/>
      <c r="G513" s="11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107"/>
      <c r="X513" s="32"/>
      <c r="Y513" s="32"/>
      <c r="Z513" s="107"/>
      <c r="AA513" s="32"/>
      <c r="AB513" s="32"/>
      <c r="AC513" s="32"/>
      <c r="AD513" s="32"/>
      <c r="AE513" s="32"/>
      <c r="AF513" s="32"/>
      <c r="AG513" s="32"/>
      <c r="AH513" s="32"/>
      <c r="AI513" s="32"/>
      <c r="AJ513" s="32"/>
      <c r="AK513" s="32"/>
      <c r="AL513" s="32"/>
      <c r="AM513" s="32"/>
      <c r="AN513" s="32"/>
      <c r="AO513" s="32"/>
      <c r="AP513" s="32"/>
      <c r="AQ513" s="32"/>
      <c r="AR513" s="32"/>
      <c r="AS513" s="32"/>
      <c r="AT513" s="32"/>
      <c r="AU513" s="32"/>
      <c r="AV513" s="32"/>
      <c r="AW513" s="32"/>
      <c r="AX513" s="32"/>
      <c r="AY513" s="32"/>
      <c r="AZ513" s="32"/>
      <c r="BA513" s="32"/>
      <c r="BB513" s="32"/>
      <c r="BC513" s="32"/>
      <c r="BD513" s="32"/>
      <c r="BE513" s="106">
        <f t="shared" si="282"/>
        <v>0</v>
      </c>
      <c r="BF513" s="106">
        <f t="shared" si="283"/>
        <v>0</v>
      </c>
      <c r="BG513" s="106">
        <f t="shared" si="284"/>
        <v>0</v>
      </c>
      <c r="BH513" s="106">
        <f t="shared" si="285"/>
        <v>0</v>
      </c>
      <c r="BI513" s="106">
        <f t="shared" si="286"/>
        <v>0</v>
      </c>
      <c r="BJ513" s="106">
        <f t="shared" si="287"/>
        <v>0</v>
      </c>
      <c r="BK513" s="106">
        <f t="shared" si="288"/>
        <v>0</v>
      </c>
      <c r="BL513" s="106">
        <f t="shared" si="289"/>
        <v>0</v>
      </c>
      <c r="BM513" s="106">
        <f t="shared" si="290"/>
        <v>0</v>
      </c>
      <c r="BN513" s="106">
        <f t="shared" si="290"/>
        <v>0</v>
      </c>
      <c r="BO513" s="106">
        <f t="shared" si="291"/>
        <v>0</v>
      </c>
      <c r="BP513" s="106">
        <f t="shared" si="292"/>
        <v>0</v>
      </c>
      <c r="BQ513" s="106">
        <f t="shared" si="293"/>
        <v>0</v>
      </c>
      <c r="BR513" s="106">
        <f t="shared" si="294"/>
        <v>0</v>
      </c>
      <c r="BS513" s="32"/>
      <c r="BT513" s="32"/>
      <c r="BU513" s="32"/>
      <c r="BV513" s="32"/>
      <c r="BW513" s="32"/>
      <c r="BX513" s="32"/>
      <c r="BY513" s="32"/>
      <c r="BZ513" s="32"/>
      <c r="CA513" s="32"/>
      <c r="CB513" s="32"/>
      <c r="CC513" s="32"/>
      <c r="CD513" s="32"/>
      <c r="CE513" s="32"/>
      <c r="CF513" s="32"/>
      <c r="CG513" s="32"/>
    </row>
    <row r="514" spans="1:85" s="18" customFormat="1">
      <c r="A514" s="17" t="s">
        <v>24</v>
      </c>
      <c r="B514" s="28" t="s">
        <v>190</v>
      </c>
      <c r="C514" s="87"/>
      <c r="D514" s="2"/>
      <c r="E514" s="11"/>
      <c r="F514" s="11"/>
      <c r="G514" s="11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107"/>
      <c r="X514" s="32"/>
      <c r="Y514" s="32"/>
      <c r="Z514" s="107"/>
      <c r="AA514" s="32"/>
      <c r="AB514" s="32"/>
      <c r="AC514" s="32"/>
      <c r="AD514" s="32"/>
      <c r="AE514" s="32"/>
      <c r="AF514" s="32"/>
      <c r="AG514" s="32"/>
      <c r="AH514" s="32"/>
      <c r="AI514" s="32"/>
      <c r="AJ514" s="32"/>
      <c r="AK514" s="32"/>
      <c r="AL514" s="32"/>
      <c r="AM514" s="32"/>
      <c r="AN514" s="32"/>
      <c r="AO514" s="32"/>
      <c r="AP514" s="32"/>
      <c r="AQ514" s="32"/>
      <c r="AR514" s="32"/>
      <c r="AS514" s="32"/>
      <c r="AT514" s="32"/>
      <c r="AU514" s="32"/>
      <c r="AV514" s="32"/>
      <c r="AW514" s="32"/>
      <c r="AX514" s="32"/>
      <c r="AY514" s="32"/>
      <c r="AZ514" s="32"/>
      <c r="BA514" s="32"/>
      <c r="BB514" s="32"/>
      <c r="BC514" s="32"/>
      <c r="BD514" s="32"/>
      <c r="BE514" s="106">
        <f t="shared" si="282"/>
        <v>0</v>
      </c>
      <c r="BF514" s="106">
        <f t="shared" si="283"/>
        <v>0</v>
      </c>
      <c r="BG514" s="106">
        <f t="shared" si="284"/>
        <v>0</v>
      </c>
      <c r="BH514" s="106">
        <f t="shared" si="285"/>
        <v>0</v>
      </c>
      <c r="BI514" s="106">
        <f t="shared" si="286"/>
        <v>0</v>
      </c>
      <c r="BJ514" s="106">
        <f t="shared" si="287"/>
        <v>0</v>
      </c>
      <c r="BK514" s="106">
        <f t="shared" si="288"/>
        <v>0</v>
      </c>
      <c r="BL514" s="106">
        <f t="shared" si="289"/>
        <v>0</v>
      </c>
      <c r="BM514" s="106">
        <f t="shared" si="290"/>
        <v>0</v>
      </c>
      <c r="BN514" s="106">
        <f t="shared" si="290"/>
        <v>0</v>
      </c>
      <c r="BO514" s="106">
        <f t="shared" si="291"/>
        <v>0</v>
      </c>
      <c r="BP514" s="106">
        <f t="shared" si="292"/>
        <v>0</v>
      </c>
      <c r="BQ514" s="106">
        <f t="shared" si="293"/>
        <v>0</v>
      </c>
      <c r="BR514" s="106">
        <f t="shared" si="294"/>
        <v>0</v>
      </c>
      <c r="BS514" s="32"/>
      <c r="BT514" s="32"/>
      <c r="BU514" s="32"/>
      <c r="BV514" s="32"/>
      <c r="BW514" s="32"/>
      <c r="BX514" s="32"/>
      <c r="BY514" s="32"/>
      <c r="BZ514" s="32"/>
      <c r="CA514" s="32"/>
      <c r="CB514" s="32"/>
      <c r="CC514" s="32"/>
      <c r="CD514" s="32"/>
      <c r="CE514" s="32"/>
      <c r="CF514" s="32"/>
      <c r="CG514" s="32"/>
    </row>
    <row r="515" spans="1:85" ht="31.5">
      <c r="A515" s="14">
        <v>1</v>
      </c>
      <c r="B515" s="79" t="s">
        <v>912</v>
      </c>
      <c r="C515" s="69" t="s">
        <v>796</v>
      </c>
      <c r="D515" s="2" t="s">
        <v>27</v>
      </c>
      <c r="E515" s="4" t="s">
        <v>62</v>
      </c>
      <c r="F515" s="4" t="s">
        <v>514</v>
      </c>
      <c r="G515" s="4" t="s">
        <v>515</v>
      </c>
      <c r="H515" s="15">
        <v>3</v>
      </c>
      <c r="I515" s="54">
        <v>5.31</v>
      </c>
      <c r="J515" s="54">
        <v>0</v>
      </c>
      <c r="K515" s="29">
        <f t="shared" si="303"/>
        <v>5.31</v>
      </c>
      <c r="L515" s="68" t="s">
        <v>30</v>
      </c>
      <c r="M515" s="15" t="s">
        <v>35</v>
      </c>
      <c r="N515" s="54" t="s">
        <v>58</v>
      </c>
      <c r="O515" s="54">
        <v>4.6399999999999997</v>
      </c>
      <c r="P515" s="54">
        <v>0</v>
      </c>
      <c r="Q515" s="29">
        <f t="shared" si="298"/>
        <v>4.6399999999999997</v>
      </c>
      <c r="R515" s="29">
        <f t="shared" ref="R515:S538" si="327">I515-O515</f>
        <v>0.66999999999999993</v>
      </c>
      <c r="S515" s="29">
        <f t="shared" si="327"/>
        <v>0</v>
      </c>
      <c r="T515" s="29">
        <f t="shared" si="300"/>
        <v>0.66999999999999993</v>
      </c>
      <c r="U515" s="56">
        <v>0</v>
      </c>
      <c r="V515" s="54">
        <v>0</v>
      </c>
      <c r="W515" s="106">
        <v>0</v>
      </c>
      <c r="X515" s="54">
        <f t="shared" si="295"/>
        <v>0</v>
      </c>
      <c r="Y515" s="54">
        <v>0</v>
      </c>
      <c r="Z515" s="106">
        <v>0</v>
      </c>
      <c r="AA515" s="54">
        <f t="shared" si="296"/>
        <v>0</v>
      </c>
      <c r="AB515" s="14">
        <v>0</v>
      </c>
      <c r="AC515" s="14">
        <v>0</v>
      </c>
      <c r="AD515" s="14">
        <v>0</v>
      </c>
      <c r="AE515" s="14">
        <v>0.6</v>
      </c>
      <c r="AF515" s="14">
        <v>7.0000000000000007E-2</v>
      </c>
      <c r="AG515" s="14"/>
      <c r="AH515" s="14">
        <v>0</v>
      </c>
      <c r="AI515" s="14">
        <v>0</v>
      </c>
      <c r="AJ515" s="54">
        <f t="shared" ref="AJ515:AJ538" si="328">AH515+AI515</f>
        <v>0</v>
      </c>
      <c r="AK515" s="54">
        <f t="shared" si="305"/>
        <v>0.6</v>
      </c>
      <c r="AL515" s="54">
        <f t="shared" si="306"/>
        <v>7.0000000000000007E-2</v>
      </c>
      <c r="AM515" s="54">
        <f t="shared" si="307"/>
        <v>0.66999999999999993</v>
      </c>
      <c r="AN515" s="54"/>
      <c r="AO515" s="54"/>
      <c r="AP515" s="54">
        <f t="shared" si="308"/>
        <v>0</v>
      </c>
      <c r="AQ515" s="54"/>
      <c r="AR515" s="54"/>
      <c r="AS515" s="54"/>
      <c r="AT515" s="54"/>
      <c r="AU515" s="101"/>
      <c r="AV515" s="101"/>
      <c r="AW515" s="54"/>
      <c r="AX515" s="54"/>
      <c r="AY515" s="54">
        <f t="shared" si="297"/>
        <v>0</v>
      </c>
      <c r="AZ515" s="54"/>
      <c r="BA515" s="54"/>
      <c r="BB515" s="54"/>
      <c r="BC515" s="54"/>
      <c r="BD515" s="54"/>
      <c r="BE515" s="106">
        <f t="shared" si="282"/>
        <v>0</v>
      </c>
      <c r="BF515" s="106">
        <f t="shared" si="283"/>
        <v>0</v>
      </c>
      <c r="BG515" s="106">
        <f t="shared" si="284"/>
        <v>0</v>
      </c>
      <c r="BH515" s="106">
        <f t="shared" si="285"/>
        <v>0</v>
      </c>
      <c r="BI515" s="106">
        <f t="shared" si="286"/>
        <v>0</v>
      </c>
      <c r="BJ515" s="106">
        <f t="shared" si="287"/>
        <v>0</v>
      </c>
      <c r="BK515" s="106">
        <f t="shared" si="288"/>
        <v>0</v>
      </c>
      <c r="BL515" s="106">
        <f t="shared" si="289"/>
        <v>0</v>
      </c>
      <c r="BM515" s="106">
        <f t="shared" si="290"/>
        <v>0.6</v>
      </c>
      <c r="BN515" s="106">
        <f t="shared" si="290"/>
        <v>7.0000000000000007E-2</v>
      </c>
      <c r="BO515" s="106">
        <f t="shared" si="291"/>
        <v>0.66999999999999993</v>
      </c>
      <c r="BP515" s="106">
        <f t="shared" si="292"/>
        <v>0.6</v>
      </c>
      <c r="BQ515" s="106">
        <f t="shared" si="293"/>
        <v>7.0000000000000007E-2</v>
      </c>
      <c r="BR515" s="106">
        <f t="shared" si="294"/>
        <v>0.66999999999999993</v>
      </c>
      <c r="BS515" s="14">
        <v>0</v>
      </c>
      <c r="BT515" s="14">
        <v>0</v>
      </c>
      <c r="BU515" s="14">
        <v>0</v>
      </c>
      <c r="BV515" s="14"/>
      <c r="BW515" s="14">
        <v>0</v>
      </c>
      <c r="BX515" s="14">
        <v>0</v>
      </c>
      <c r="BY515" s="14">
        <v>0</v>
      </c>
      <c r="BZ515" s="14">
        <v>0</v>
      </c>
      <c r="CA515" s="14">
        <v>0</v>
      </c>
      <c r="CB515" s="14">
        <v>0</v>
      </c>
      <c r="CC515" s="54">
        <f t="shared" si="309"/>
        <v>0</v>
      </c>
      <c r="CD515" s="54">
        <f t="shared" si="310"/>
        <v>0</v>
      </c>
      <c r="CE515" s="54">
        <f t="shared" si="311"/>
        <v>0</v>
      </c>
      <c r="CF515" s="86"/>
      <c r="CG515" s="70"/>
    </row>
    <row r="516" spans="1:85" ht="31.5">
      <c r="A516" s="14">
        <v>2</v>
      </c>
      <c r="B516" s="79" t="s">
        <v>913</v>
      </c>
      <c r="C516" s="69" t="s">
        <v>796</v>
      </c>
      <c r="D516" s="2" t="s">
        <v>27</v>
      </c>
      <c r="E516" s="4" t="s">
        <v>62</v>
      </c>
      <c r="F516" s="4" t="s">
        <v>514</v>
      </c>
      <c r="G516" s="4" t="s">
        <v>515</v>
      </c>
      <c r="H516" s="15">
        <v>3</v>
      </c>
      <c r="I516" s="54">
        <v>4.99</v>
      </c>
      <c r="J516" s="54">
        <v>0</v>
      </c>
      <c r="K516" s="29">
        <f t="shared" si="303"/>
        <v>4.99</v>
      </c>
      <c r="L516" s="68" t="s">
        <v>30</v>
      </c>
      <c r="M516" s="15" t="s">
        <v>35</v>
      </c>
      <c r="N516" s="54" t="s">
        <v>58</v>
      </c>
      <c r="O516" s="54">
        <v>4.6100000000000003</v>
      </c>
      <c r="P516" s="54">
        <v>0</v>
      </c>
      <c r="Q516" s="29">
        <f t="shared" si="298"/>
        <v>4.6100000000000003</v>
      </c>
      <c r="R516" s="29">
        <f t="shared" si="327"/>
        <v>0.37999999999999989</v>
      </c>
      <c r="S516" s="29">
        <f t="shared" si="327"/>
        <v>0</v>
      </c>
      <c r="T516" s="29">
        <f t="shared" si="300"/>
        <v>0.37999999999999989</v>
      </c>
      <c r="U516" s="56">
        <v>0</v>
      </c>
      <c r="V516" s="54">
        <v>0</v>
      </c>
      <c r="W516" s="106">
        <v>0</v>
      </c>
      <c r="X516" s="54">
        <f t="shared" si="295"/>
        <v>0</v>
      </c>
      <c r="Y516" s="54">
        <v>0</v>
      </c>
      <c r="Z516" s="106">
        <v>0</v>
      </c>
      <c r="AA516" s="54">
        <f t="shared" si="296"/>
        <v>0</v>
      </c>
      <c r="AB516" s="14">
        <v>0</v>
      </c>
      <c r="AC516" s="14">
        <v>0</v>
      </c>
      <c r="AD516" s="14">
        <v>0</v>
      </c>
      <c r="AE516" s="14">
        <v>0.34</v>
      </c>
      <c r="AF516" s="14">
        <v>0.04</v>
      </c>
      <c r="AG516" s="14"/>
      <c r="AH516" s="14">
        <v>0</v>
      </c>
      <c r="AI516" s="14">
        <v>0</v>
      </c>
      <c r="AJ516" s="54">
        <f t="shared" si="328"/>
        <v>0</v>
      </c>
      <c r="AK516" s="54">
        <f t="shared" si="305"/>
        <v>0.34</v>
      </c>
      <c r="AL516" s="54">
        <f t="shared" si="306"/>
        <v>0.04</v>
      </c>
      <c r="AM516" s="54">
        <f t="shared" si="307"/>
        <v>0.38</v>
      </c>
      <c r="AN516" s="54"/>
      <c r="AO516" s="54"/>
      <c r="AP516" s="54">
        <f t="shared" si="308"/>
        <v>0</v>
      </c>
      <c r="AQ516" s="54"/>
      <c r="AR516" s="54"/>
      <c r="AS516" s="54"/>
      <c r="AT516" s="54"/>
      <c r="AU516" s="101"/>
      <c r="AV516" s="101"/>
      <c r="AW516" s="54"/>
      <c r="AX516" s="54"/>
      <c r="AY516" s="54">
        <f t="shared" si="297"/>
        <v>0</v>
      </c>
      <c r="AZ516" s="54"/>
      <c r="BA516" s="54"/>
      <c r="BB516" s="54"/>
      <c r="BC516" s="54"/>
      <c r="BD516" s="54"/>
      <c r="BE516" s="106">
        <f t="shared" si="282"/>
        <v>0</v>
      </c>
      <c r="BF516" s="106">
        <f t="shared" si="283"/>
        <v>0</v>
      </c>
      <c r="BG516" s="106">
        <f t="shared" si="284"/>
        <v>0</v>
      </c>
      <c r="BH516" s="106">
        <f t="shared" si="285"/>
        <v>0</v>
      </c>
      <c r="BI516" s="106">
        <f t="shared" si="286"/>
        <v>0</v>
      </c>
      <c r="BJ516" s="106">
        <f t="shared" si="287"/>
        <v>0</v>
      </c>
      <c r="BK516" s="106">
        <f t="shared" si="288"/>
        <v>0</v>
      </c>
      <c r="BL516" s="106">
        <f t="shared" si="289"/>
        <v>0</v>
      </c>
      <c r="BM516" s="106">
        <f t="shared" si="290"/>
        <v>0.34</v>
      </c>
      <c r="BN516" s="106">
        <f t="shared" si="290"/>
        <v>0.04</v>
      </c>
      <c r="BO516" s="106">
        <f t="shared" si="291"/>
        <v>0.38</v>
      </c>
      <c r="BP516" s="106">
        <f t="shared" si="292"/>
        <v>0.34</v>
      </c>
      <c r="BQ516" s="106">
        <f t="shared" si="293"/>
        <v>0.04</v>
      </c>
      <c r="BR516" s="106">
        <f t="shared" si="294"/>
        <v>0.38</v>
      </c>
      <c r="BS516" s="14">
        <v>0</v>
      </c>
      <c r="BT516" s="14">
        <v>0</v>
      </c>
      <c r="BU516" s="14">
        <v>0</v>
      </c>
      <c r="BV516" s="14"/>
      <c r="BW516" s="14">
        <v>0</v>
      </c>
      <c r="BX516" s="14">
        <v>0</v>
      </c>
      <c r="BY516" s="14">
        <v>0</v>
      </c>
      <c r="BZ516" s="14">
        <v>0</v>
      </c>
      <c r="CA516" s="14">
        <v>0</v>
      </c>
      <c r="CB516" s="14">
        <v>0</v>
      </c>
      <c r="CC516" s="54">
        <f t="shared" si="309"/>
        <v>0</v>
      </c>
      <c r="CD516" s="54">
        <f t="shared" si="310"/>
        <v>0</v>
      </c>
      <c r="CE516" s="54">
        <f t="shared" si="311"/>
        <v>0</v>
      </c>
      <c r="CF516" s="86"/>
      <c r="CG516" s="70"/>
    </row>
    <row r="517" spans="1:85" ht="47.25">
      <c r="A517" s="14">
        <v>1</v>
      </c>
      <c r="B517" s="27" t="s">
        <v>516</v>
      </c>
      <c r="C517" s="120" t="s">
        <v>796</v>
      </c>
      <c r="D517" s="2" t="s">
        <v>27</v>
      </c>
      <c r="E517" s="4" t="s">
        <v>81</v>
      </c>
      <c r="F517" s="4" t="s">
        <v>514</v>
      </c>
      <c r="G517" s="4" t="s">
        <v>517</v>
      </c>
      <c r="H517" s="29">
        <v>3</v>
      </c>
      <c r="I517" s="29">
        <v>2</v>
      </c>
      <c r="J517" s="29">
        <v>3</v>
      </c>
      <c r="K517" s="29">
        <f t="shared" si="303"/>
        <v>5</v>
      </c>
      <c r="L517" s="40" t="s">
        <v>30</v>
      </c>
      <c r="M517" s="40" t="s">
        <v>31</v>
      </c>
      <c r="N517" s="48" t="s">
        <v>58</v>
      </c>
      <c r="O517" s="29">
        <v>1.5999999999999999</v>
      </c>
      <c r="P517" s="29">
        <v>1.89</v>
      </c>
      <c r="Q517" s="29">
        <f t="shared" si="298"/>
        <v>3.4899999999999998</v>
      </c>
      <c r="R517" s="29">
        <f t="shared" si="327"/>
        <v>0.40000000000000013</v>
      </c>
      <c r="S517" s="29">
        <f t="shared" si="327"/>
        <v>1.1100000000000001</v>
      </c>
      <c r="T517" s="29">
        <f t="shared" si="300"/>
        <v>1.5100000000000002</v>
      </c>
      <c r="U517" s="29">
        <v>1.1100000000000001</v>
      </c>
      <c r="V517" s="29">
        <v>0</v>
      </c>
      <c r="W517" s="105">
        <v>0</v>
      </c>
      <c r="X517" s="54">
        <f t="shared" si="295"/>
        <v>0</v>
      </c>
      <c r="Y517" s="29">
        <v>0</v>
      </c>
      <c r="Z517" s="105">
        <v>0</v>
      </c>
      <c r="AA517" s="54">
        <f t="shared" si="296"/>
        <v>0</v>
      </c>
      <c r="AB517" s="54">
        <v>0</v>
      </c>
      <c r="AC517" s="54">
        <v>0</v>
      </c>
      <c r="AD517" s="54">
        <v>0</v>
      </c>
      <c r="AE517" s="54">
        <v>0.36</v>
      </c>
      <c r="AF517" s="54">
        <v>0.04</v>
      </c>
      <c r="AG517" s="54"/>
      <c r="AH517" s="14">
        <v>0</v>
      </c>
      <c r="AI517" s="14">
        <v>0</v>
      </c>
      <c r="AJ517" s="54">
        <f t="shared" si="328"/>
        <v>0</v>
      </c>
      <c r="AK517" s="54">
        <f t="shared" si="305"/>
        <v>0.36</v>
      </c>
      <c r="AL517" s="54">
        <f t="shared" si="306"/>
        <v>0.04</v>
      </c>
      <c r="AM517" s="54">
        <f t="shared" si="307"/>
        <v>0.39999999999999997</v>
      </c>
      <c r="AN517" s="54"/>
      <c r="AO517" s="54"/>
      <c r="AP517" s="54">
        <f t="shared" si="308"/>
        <v>0</v>
      </c>
      <c r="AQ517" s="54"/>
      <c r="AR517" s="54"/>
      <c r="AS517" s="54"/>
      <c r="AT517" s="54"/>
      <c r="AU517" s="101"/>
      <c r="AV517" s="101"/>
      <c r="AW517" s="54"/>
      <c r="AX517" s="54"/>
      <c r="AY517" s="54">
        <f t="shared" si="297"/>
        <v>0</v>
      </c>
      <c r="AZ517" s="54"/>
      <c r="BA517" s="54"/>
      <c r="BB517" s="54"/>
      <c r="BC517" s="54"/>
      <c r="BD517" s="54"/>
      <c r="BE517" s="106">
        <f t="shared" si="282"/>
        <v>0</v>
      </c>
      <c r="BF517" s="106">
        <f t="shared" si="283"/>
        <v>0</v>
      </c>
      <c r="BG517" s="106">
        <f t="shared" si="284"/>
        <v>0</v>
      </c>
      <c r="BH517" s="106">
        <f t="shared" si="285"/>
        <v>0</v>
      </c>
      <c r="BI517" s="106">
        <f t="shared" si="286"/>
        <v>0</v>
      </c>
      <c r="BJ517" s="106">
        <f t="shared" si="287"/>
        <v>0</v>
      </c>
      <c r="BK517" s="106">
        <f t="shared" si="288"/>
        <v>0</v>
      </c>
      <c r="BL517" s="106">
        <f t="shared" si="289"/>
        <v>0</v>
      </c>
      <c r="BM517" s="106">
        <f t="shared" si="290"/>
        <v>0.36</v>
      </c>
      <c r="BN517" s="106">
        <f t="shared" si="290"/>
        <v>0.04</v>
      </c>
      <c r="BO517" s="106">
        <f t="shared" si="291"/>
        <v>0.39999999999999997</v>
      </c>
      <c r="BP517" s="106">
        <f t="shared" si="292"/>
        <v>0.36</v>
      </c>
      <c r="BQ517" s="106">
        <f t="shared" si="293"/>
        <v>0.04</v>
      </c>
      <c r="BR517" s="106">
        <f t="shared" si="294"/>
        <v>0.39999999999999997</v>
      </c>
      <c r="BS517" s="54">
        <v>0</v>
      </c>
      <c r="BT517" s="54">
        <v>0</v>
      </c>
      <c r="BU517" s="54">
        <v>0</v>
      </c>
      <c r="BV517" s="54">
        <f>SUM(BT517:BU517)</f>
        <v>0</v>
      </c>
      <c r="BW517" s="54">
        <v>0</v>
      </c>
      <c r="BX517" s="54">
        <v>0</v>
      </c>
      <c r="BY517" s="54">
        <v>0</v>
      </c>
      <c r="BZ517" s="54">
        <v>0.36</v>
      </c>
      <c r="CA517" s="54">
        <v>0.04</v>
      </c>
      <c r="CB517" s="54"/>
      <c r="CC517" s="54">
        <f t="shared" si="309"/>
        <v>0.36</v>
      </c>
      <c r="CD517" s="54">
        <f t="shared" si="310"/>
        <v>0.04</v>
      </c>
      <c r="CE517" s="54">
        <f t="shared" si="311"/>
        <v>0.39999999999999997</v>
      </c>
      <c r="CF517" s="45"/>
      <c r="CG517" s="63" t="s">
        <v>33</v>
      </c>
    </row>
    <row r="518" spans="1:85" ht="47.25">
      <c r="A518" s="14">
        <v>4</v>
      </c>
      <c r="B518" s="79" t="s">
        <v>914</v>
      </c>
      <c r="C518" s="120" t="s">
        <v>796</v>
      </c>
      <c r="D518" s="2" t="s">
        <v>27</v>
      </c>
      <c r="E518" s="4" t="s">
        <v>81</v>
      </c>
      <c r="F518" s="4" t="s">
        <v>514</v>
      </c>
      <c r="G518" s="4" t="s">
        <v>915</v>
      </c>
      <c r="H518" s="15">
        <v>2.5</v>
      </c>
      <c r="I518" s="54">
        <v>4.96</v>
      </c>
      <c r="J518" s="54">
        <v>0</v>
      </c>
      <c r="K518" s="29">
        <f t="shared" si="303"/>
        <v>4.96</v>
      </c>
      <c r="L518" s="68" t="s">
        <v>30</v>
      </c>
      <c r="M518" s="15" t="s">
        <v>35</v>
      </c>
      <c r="N518" s="54" t="s">
        <v>58</v>
      </c>
      <c r="O518" s="54">
        <v>4.43</v>
      </c>
      <c r="P518" s="54">
        <v>0</v>
      </c>
      <c r="Q518" s="29">
        <f t="shared" si="298"/>
        <v>4.43</v>
      </c>
      <c r="R518" s="29">
        <f t="shared" si="327"/>
        <v>0.53000000000000025</v>
      </c>
      <c r="S518" s="29">
        <f t="shared" si="327"/>
        <v>0</v>
      </c>
      <c r="T518" s="29">
        <f t="shared" si="300"/>
        <v>0.53000000000000025</v>
      </c>
      <c r="U518" s="56">
        <v>0</v>
      </c>
      <c r="V518" s="54">
        <v>0</v>
      </c>
      <c r="W518" s="106">
        <v>0</v>
      </c>
      <c r="X518" s="54">
        <f t="shared" si="295"/>
        <v>0</v>
      </c>
      <c r="Y518" s="54">
        <v>0</v>
      </c>
      <c r="Z518" s="106">
        <v>0</v>
      </c>
      <c r="AA518" s="54">
        <f t="shared" si="296"/>
        <v>0</v>
      </c>
      <c r="AB518" s="14">
        <v>0</v>
      </c>
      <c r="AC518" s="14">
        <v>0</v>
      </c>
      <c r="AD518" s="14">
        <v>0</v>
      </c>
      <c r="AE518" s="14">
        <v>0.48</v>
      </c>
      <c r="AF518" s="14">
        <v>0.05</v>
      </c>
      <c r="AG518" s="14"/>
      <c r="AH518" s="14">
        <v>0</v>
      </c>
      <c r="AI518" s="14">
        <v>0</v>
      </c>
      <c r="AJ518" s="54">
        <f t="shared" si="328"/>
        <v>0</v>
      </c>
      <c r="AK518" s="54">
        <f t="shared" si="305"/>
        <v>0.48</v>
      </c>
      <c r="AL518" s="54">
        <f t="shared" si="306"/>
        <v>0.05</v>
      </c>
      <c r="AM518" s="54">
        <f t="shared" si="307"/>
        <v>0.53</v>
      </c>
      <c r="AN518" s="54"/>
      <c r="AO518" s="54"/>
      <c r="AP518" s="54">
        <f t="shared" si="308"/>
        <v>0</v>
      </c>
      <c r="AQ518" s="54"/>
      <c r="AR518" s="54"/>
      <c r="AS518" s="54"/>
      <c r="AT518" s="54"/>
      <c r="AU518" s="101"/>
      <c r="AV518" s="101"/>
      <c r="AW518" s="54"/>
      <c r="AX518" s="54"/>
      <c r="AY518" s="54">
        <f t="shared" si="297"/>
        <v>0</v>
      </c>
      <c r="AZ518" s="54"/>
      <c r="BA518" s="54"/>
      <c r="BB518" s="54"/>
      <c r="BC518" s="54"/>
      <c r="BD518" s="54"/>
      <c r="BE518" s="106">
        <f t="shared" si="282"/>
        <v>0</v>
      </c>
      <c r="BF518" s="106">
        <f t="shared" si="283"/>
        <v>0</v>
      </c>
      <c r="BG518" s="106">
        <f t="shared" si="284"/>
        <v>0</v>
      </c>
      <c r="BH518" s="106">
        <f t="shared" si="285"/>
        <v>0</v>
      </c>
      <c r="BI518" s="106">
        <f t="shared" si="286"/>
        <v>0</v>
      </c>
      <c r="BJ518" s="106">
        <f t="shared" si="287"/>
        <v>0</v>
      </c>
      <c r="BK518" s="106">
        <f t="shared" si="288"/>
        <v>0</v>
      </c>
      <c r="BL518" s="106">
        <f t="shared" si="289"/>
        <v>0</v>
      </c>
      <c r="BM518" s="106">
        <f t="shared" si="290"/>
        <v>0.48</v>
      </c>
      <c r="BN518" s="106">
        <f t="shared" si="290"/>
        <v>0.05</v>
      </c>
      <c r="BO518" s="106">
        <f t="shared" si="291"/>
        <v>0.53</v>
      </c>
      <c r="BP518" s="106">
        <f t="shared" si="292"/>
        <v>0.48</v>
      </c>
      <c r="BQ518" s="106">
        <f t="shared" si="293"/>
        <v>0.05</v>
      </c>
      <c r="BR518" s="106">
        <f t="shared" si="294"/>
        <v>0.53</v>
      </c>
      <c r="BS518" s="14">
        <v>0</v>
      </c>
      <c r="BT518" s="14">
        <v>0</v>
      </c>
      <c r="BU518" s="14">
        <v>0</v>
      </c>
      <c r="BV518" s="14"/>
      <c r="BW518" s="14">
        <v>0</v>
      </c>
      <c r="BX518" s="14">
        <v>0</v>
      </c>
      <c r="BY518" s="14">
        <v>0</v>
      </c>
      <c r="BZ518" s="14">
        <v>0</v>
      </c>
      <c r="CA518" s="14">
        <v>0</v>
      </c>
      <c r="CB518" s="14"/>
      <c r="CC518" s="54">
        <f t="shared" si="309"/>
        <v>0</v>
      </c>
      <c r="CD518" s="54">
        <f t="shared" si="310"/>
        <v>0</v>
      </c>
      <c r="CE518" s="54">
        <f t="shared" si="311"/>
        <v>0</v>
      </c>
      <c r="CF518" s="86"/>
      <c r="CG518" s="70"/>
    </row>
    <row r="519" spans="1:85" ht="63">
      <c r="A519" s="14">
        <v>2</v>
      </c>
      <c r="B519" s="27" t="s">
        <v>518</v>
      </c>
      <c r="C519" s="120" t="s">
        <v>796</v>
      </c>
      <c r="D519" s="2" t="s">
        <v>27</v>
      </c>
      <c r="E519" s="4" t="s">
        <v>81</v>
      </c>
      <c r="F519" s="4" t="s">
        <v>514</v>
      </c>
      <c r="G519" s="4" t="s">
        <v>517</v>
      </c>
      <c r="H519" s="29">
        <v>3</v>
      </c>
      <c r="I519" s="29">
        <v>3</v>
      </c>
      <c r="J519" s="29">
        <v>3</v>
      </c>
      <c r="K519" s="29">
        <f t="shared" si="303"/>
        <v>6</v>
      </c>
      <c r="L519" s="40" t="s">
        <v>30</v>
      </c>
      <c r="M519" s="40" t="s">
        <v>48</v>
      </c>
      <c r="N519" s="48" t="s">
        <v>58</v>
      </c>
      <c r="O519" s="29">
        <v>1.4</v>
      </c>
      <c r="P519" s="29">
        <v>2.5</v>
      </c>
      <c r="Q519" s="29">
        <f t="shared" si="298"/>
        <v>3.9</v>
      </c>
      <c r="R519" s="29">
        <f t="shared" si="327"/>
        <v>1.6</v>
      </c>
      <c r="S519" s="29">
        <f t="shared" si="327"/>
        <v>0.5</v>
      </c>
      <c r="T519" s="29">
        <f t="shared" si="300"/>
        <v>2.1</v>
      </c>
      <c r="U519" s="29">
        <v>0.5</v>
      </c>
      <c r="V519" s="29">
        <v>0</v>
      </c>
      <c r="W519" s="105">
        <v>0</v>
      </c>
      <c r="X519" s="54">
        <f t="shared" si="295"/>
        <v>0</v>
      </c>
      <c r="Y519" s="29">
        <v>0</v>
      </c>
      <c r="Z519" s="105">
        <v>0</v>
      </c>
      <c r="AA519" s="54">
        <f t="shared" si="296"/>
        <v>0</v>
      </c>
      <c r="AB519" s="54">
        <v>0</v>
      </c>
      <c r="AC519" s="54">
        <v>0.89</v>
      </c>
      <c r="AD519" s="54">
        <v>0.1</v>
      </c>
      <c r="AE519" s="54">
        <v>0.55000000000000004</v>
      </c>
      <c r="AF519" s="54">
        <v>0.06</v>
      </c>
      <c r="AG519" s="54"/>
      <c r="AH519" s="14">
        <v>0</v>
      </c>
      <c r="AI519" s="14">
        <v>0</v>
      </c>
      <c r="AJ519" s="54">
        <f t="shared" si="328"/>
        <v>0</v>
      </c>
      <c r="AK519" s="54">
        <f t="shared" si="305"/>
        <v>1.44</v>
      </c>
      <c r="AL519" s="54">
        <f t="shared" si="306"/>
        <v>0.16</v>
      </c>
      <c r="AM519" s="54">
        <f t="shared" si="307"/>
        <v>1.5999999999999999</v>
      </c>
      <c r="AN519" s="54"/>
      <c r="AO519" s="54"/>
      <c r="AP519" s="54">
        <f t="shared" si="308"/>
        <v>0</v>
      </c>
      <c r="AQ519" s="54"/>
      <c r="AR519" s="54"/>
      <c r="AS519" s="54"/>
      <c r="AT519" s="54"/>
      <c r="AU519" s="101"/>
      <c r="AV519" s="101"/>
      <c r="AW519" s="54"/>
      <c r="AX519" s="54"/>
      <c r="AY519" s="54">
        <f t="shared" si="297"/>
        <v>0</v>
      </c>
      <c r="AZ519" s="54"/>
      <c r="BA519" s="54"/>
      <c r="BB519" s="54"/>
      <c r="BC519" s="54"/>
      <c r="BD519" s="54"/>
      <c r="BE519" s="106">
        <f t="shared" si="282"/>
        <v>0</v>
      </c>
      <c r="BF519" s="106">
        <f t="shared" si="283"/>
        <v>0</v>
      </c>
      <c r="BG519" s="106">
        <f t="shared" si="284"/>
        <v>0</v>
      </c>
      <c r="BH519" s="106">
        <f t="shared" si="285"/>
        <v>0</v>
      </c>
      <c r="BI519" s="106">
        <f t="shared" si="286"/>
        <v>0</v>
      </c>
      <c r="BJ519" s="106">
        <f t="shared" si="287"/>
        <v>0.89</v>
      </c>
      <c r="BK519" s="106">
        <f t="shared" si="288"/>
        <v>0.1</v>
      </c>
      <c r="BL519" s="106">
        <f t="shared" si="289"/>
        <v>0.99</v>
      </c>
      <c r="BM519" s="106">
        <f t="shared" si="290"/>
        <v>0.55000000000000004</v>
      </c>
      <c r="BN519" s="106">
        <f t="shared" si="290"/>
        <v>0.06</v>
      </c>
      <c r="BO519" s="106">
        <f t="shared" si="291"/>
        <v>0.6100000000000001</v>
      </c>
      <c r="BP519" s="106">
        <f t="shared" si="292"/>
        <v>1.44</v>
      </c>
      <c r="BQ519" s="106">
        <f t="shared" si="293"/>
        <v>0.16</v>
      </c>
      <c r="BR519" s="106">
        <f t="shared" si="294"/>
        <v>1.5999999999999999</v>
      </c>
      <c r="BS519" s="54">
        <v>0</v>
      </c>
      <c r="BT519" s="54">
        <v>0</v>
      </c>
      <c r="BU519" s="54">
        <v>0</v>
      </c>
      <c r="BV519" s="54">
        <f t="shared" si="319"/>
        <v>0</v>
      </c>
      <c r="BW519" s="54">
        <v>0</v>
      </c>
      <c r="BX519" s="54">
        <v>0.89</v>
      </c>
      <c r="BY519" s="54">
        <v>0.1</v>
      </c>
      <c r="BZ519" s="54">
        <v>0.55000000000000004</v>
      </c>
      <c r="CA519" s="54">
        <v>0.06</v>
      </c>
      <c r="CB519" s="54">
        <v>0</v>
      </c>
      <c r="CC519" s="54">
        <f t="shared" si="309"/>
        <v>1.44</v>
      </c>
      <c r="CD519" s="54">
        <f t="shared" si="310"/>
        <v>0.16</v>
      </c>
      <c r="CE519" s="54">
        <f t="shared" si="311"/>
        <v>1.5999999999999999</v>
      </c>
      <c r="CF519" s="45"/>
      <c r="CG519" s="63" t="s">
        <v>40</v>
      </c>
    </row>
    <row r="520" spans="1:85" ht="31.5">
      <c r="A520" s="14">
        <v>3</v>
      </c>
      <c r="B520" s="27" t="s">
        <v>519</v>
      </c>
      <c r="C520" s="120" t="s">
        <v>796</v>
      </c>
      <c r="D520" s="2" t="s">
        <v>27</v>
      </c>
      <c r="E520" s="4" t="s">
        <v>520</v>
      </c>
      <c r="F520" s="4" t="s">
        <v>514</v>
      </c>
      <c r="G520" s="4" t="s">
        <v>521</v>
      </c>
      <c r="H520" s="29">
        <v>3</v>
      </c>
      <c r="I520" s="29">
        <v>12</v>
      </c>
      <c r="J520" s="29">
        <v>19.22</v>
      </c>
      <c r="K520" s="29">
        <f t="shared" si="303"/>
        <v>31.22</v>
      </c>
      <c r="L520" s="40" t="s">
        <v>30</v>
      </c>
      <c r="M520" s="40" t="s">
        <v>31</v>
      </c>
      <c r="N520" s="48" t="e">
        <f>IF(#REF!=0,"2018-19","2019-20")</f>
        <v>#REF!</v>
      </c>
      <c r="O520" s="29">
        <v>10.58</v>
      </c>
      <c r="P520" s="29">
        <v>14.65</v>
      </c>
      <c r="Q520" s="29">
        <f t="shared" si="298"/>
        <v>25.23</v>
      </c>
      <c r="R520" s="29">
        <f t="shared" si="327"/>
        <v>1.42</v>
      </c>
      <c r="S520" s="29">
        <f t="shared" si="327"/>
        <v>4.5699999999999985</v>
      </c>
      <c r="T520" s="29">
        <f t="shared" si="300"/>
        <v>5.9899999999999984</v>
      </c>
      <c r="U520" s="29">
        <v>4.5699999999999985</v>
      </c>
      <c r="V520" s="29">
        <v>0</v>
      </c>
      <c r="W520" s="105">
        <v>0</v>
      </c>
      <c r="X520" s="54">
        <f t="shared" si="295"/>
        <v>0</v>
      </c>
      <c r="Y520" s="29">
        <v>0</v>
      </c>
      <c r="Z520" s="105">
        <v>0</v>
      </c>
      <c r="AA520" s="54">
        <f t="shared" si="296"/>
        <v>0</v>
      </c>
      <c r="AB520" s="54">
        <v>0</v>
      </c>
      <c r="AC520" s="54">
        <v>0.41</v>
      </c>
      <c r="AD520" s="54">
        <v>0.04</v>
      </c>
      <c r="AE520" s="54">
        <v>0.87</v>
      </c>
      <c r="AF520" s="54">
        <v>0.1</v>
      </c>
      <c r="AG520" s="54"/>
      <c r="AH520" s="14">
        <v>0</v>
      </c>
      <c r="AI520" s="14">
        <v>0</v>
      </c>
      <c r="AJ520" s="54">
        <f t="shared" si="328"/>
        <v>0</v>
      </c>
      <c r="AK520" s="54">
        <f t="shared" si="305"/>
        <v>1.28</v>
      </c>
      <c r="AL520" s="54">
        <f t="shared" si="306"/>
        <v>0.14000000000000001</v>
      </c>
      <c r="AM520" s="54">
        <f t="shared" si="307"/>
        <v>1.42</v>
      </c>
      <c r="AN520" s="54"/>
      <c r="AO520" s="54"/>
      <c r="AP520" s="54">
        <f t="shared" si="308"/>
        <v>0</v>
      </c>
      <c r="AQ520" s="54"/>
      <c r="AR520" s="54"/>
      <c r="AS520" s="54"/>
      <c r="AT520" s="54"/>
      <c r="AU520" s="101"/>
      <c r="AV520" s="101"/>
      <c r="AW520" s="54"/>
      <c r="AX520" s="54"/>
      <c r="AY520" s="54">
        <f t="shared" si="297"/>
        <v>0</v>
      </c>
      <c r="AZ520" s="54"/>
      <c r="BA520" s="54"/>
      <c r="BB520" s="54"/>
      <c r="BC520" s="54"/>
      <c r="BD520" s="54"/>
      <c r="BE520" s="106">
        <f t="shared" si="282"/>
        <v>0</v>
      </c>
      <c r="BF520" s="106">
        <f t="shared" si="283"/>
        <v>0</v>
      </c>
      <c r="BG520" s="106">
        <f t="shared" si="284"/>
        <v>0</v>
      </c>
      <c r="BH520" s="106">
        <f t="shared" si="285"/>
        <v>0</v>
      </c>
      <c r="BI520" s="106">
        <f t="shared" si="286"/>
        <v>0</v>
      </c>
      <c r="BJ520" s="106">
        <f t="shared" si="287"/>
        <v>0.41</v>
      </c>
      <c r="BK520" s="106">
        <f t="shared" si="288"/>
        <v>0.04</v>
      </c>
      <c r="BL520" s="106">
        <f t="shared" si="289"/>
        <v>0.44999999999999996</v>
      </c>
      <c r="BM520" s="106">
        <f t="shared" si="290"/>
        <v>0.87</v>
      </c>
      <c r="BN520" s="106">
        <f t="shared" si="290"/>
        <v>0.1</v>
      </c>
      <c r="BO520" s="106">
        <f t="shared" si="291"/>
        <v>0.97</v>
      </c>
      <c r="BP520" s="106">
        <f t="shared" si="292"/>
        <v>1.28</v>
      </c>
      <c r="BQ520" s="106">
        <f t="shared" si="293"/>
        <v>0.14000000000000001</v>
      </c>
      <c r="BR520" s="106">
        <f t="shared" si="294"/>
        <v>1.42</v>
      </c>
      <c r="BS520" s="54">
        <v>0</v>
      </c>
      <c r="BT520" s="54">
        <v>0</v>
      </c>
      <c r="BU520" s="54">
        <v>0</v>
      </c>
      <c r="BV520" s="54">
        <f t="shared" si="319"/>
        <v>0</v>
      </c>
      <c r="BW520" s="54">
        <v>0</v>
      </c>
      <c r="BX520" s="54">
        <v>0.41</v>
      </c>
      <c r="BY520" s="54">
        <v>0.04</v>
      </c>
      <c r="BZ520" s="54">
        <v>0.79</v>
      </c>
      <c r="CA520" s="54">
        <v>0</v>
      </c>
      <c r="CB520" s="54">
        <v>0</v>
      </c>
      <c r="CC520" s="54">
        <f t="shared" si="309"/>
        <v>1.2</v>
      </c>
      <c r="CD520" s="54">
        <f t="shared" si="310"/>
        <v>0.04</v>
      </c>
      <c r="CE520" s="54">
        <f t="shared" si="311"/>
        <v>1.24</v>
      </c>
      <c r="CF520" s="45"/>
      <c r="CG520" s="63" t="s">
        <v>33</v>
      </c>
    </row>
    <row r="521" spans="1:85" ht="31.5">
      <c r="A521" s="14">
        <v>4</v>
      </c>
      <c r="B521" s="27" t="s">
        <v>983</v>
      </c>
      <c r="C521" s="120" t="s">
        <v>796</v>
      </c>
      <c r="D521" s="2" t="s">
        <v>27</v>
      </c>
      <c r="E521" s="4" t="s">
        <v>520</v>
      </c>
      <c r="F521" s="4" t="s">
        <v>514</v>
      </c>
      <c r="G521" s="1" t="s">
        <v>522</v>
      </c>
      <c r="H521" s="29">
        <v>2.5</v>
      </c>
      <c r="I521" s="29">
        <v>2.88</v>
      </c>
      <c r="J521" s="29">
        <v>2.08</v>
      </c>
      <c r="K521" s="29">
        <f t="shared" si="303"/>
        <v>4.96</v>
      </c>
      <c r="L521" s="40" t="s">
        <v>30</v>
      </c>
      <c r="M521" s="40" t="s">
        <v>31</v>
      </c>
      <c r="N521" s="48" t="s">
        <v>58</v>
      </c>
      <c r="O521" s="29">
        <v>2.54</v>
      </c>
      <c r="P521" s="29">
        <v>0</v>
      </c>
      <c r="Q521" s="29">
        <f t="shared" si="298"/>
        <v>2.54</v>
      </c>
      <c r="R521" s="29">
        <f t="shared" si="327"/>
        <v>0.33999999999999986</v>
      </c>
      <c r="S521" s="29">
        <f t="shared" si="327"/>
        <v>2.08</v>
      </c>
      <c r="T521" s="29">
        <f t="shared" si="300"/>
        <v>2.42</v>
      </c>
      <c r="U521" s="29">
        <v>2.08</v>
      </c>
      <c r="V521" s="29">
        <v>0</v>
      </c>
      <c r="W521" s="105">
        <v>0</v>
      </c>
      <c r="X521" s="54">
        <f t="shared" si="295"/>
        <v>0</v>
      </c>
      <c r="Y521" s="29">
        <v>0</v>
      </c>
      <c r="Z521" s="105">
        <v>0</v>
      </c>
      <c r="AA521" s="54">
        <f t="shared" si="296"/>
        <v>0</v>
      </c>
      <c r="AB521" s="54">
        <v>0</v>
      </c>
      <c r="AC521" s="54">
        <v>0</v>
      </c>
      <c r="AD521" s="54">
        <v>0</v>
      </c>
      <c r="AE521" s="54">
        <v>0.31</v>
      </c>
      <c r="AF521" s="54">
        <v>0.03</v>
      </c>
      <c r="AG521" s="54"/>
      <c r="AH521" s="14">
        <v>0</v>
      </c>
      <c r="AI521" s="14">
        <v>0</v>
      </c>
      <c r="AJ521" s="54">
        <f t="shared" si="328"/>
        <v>0</v>
      </c>
      <c r="AK521" s="54">
        <f t="shared" si="305"/>
        <v>0.31</v>
      </c>
      <c r="AL521" s="54">
        <f t="shared" si="306"/>
        <v>0.03</v>
      </c>
      <c r="AM521" s="54">
        <f t="shared" si="307"/>
        <v>0.33999999999999997</v>
      </c>
      <c r="AN521" s="54"/>
      <c r="AO521" s="54"/>
      <c r="AP521" s="54">
        <f t="shared" si="308"/>
        <v>0</v>
      </c>
      <c r="AQ521" s="54"/>
      <c r="AR521" s="54"/>
      <c r="AS521" s="54"/>
      <c r="AT521" s="54"/>
      <c r="AU521" s="101"/>
      <c r="AV521" s="101"/>
      <c r="AW521" s="54"/>
      <c r="AX521" s="54"/>
      <c r="AY521" s="54">
        <f t="shared" si="297"/>
        <v>0</v>
      </c>
      <c r="AZ521" s="54"/>
      <c r="BA521" s="54"/>
      <c r="BB521" s="54"/>
      <c r="BC521" s="54"/>
      <c r="BD521" s="54"/>
      <c r="BE521" s="106">
        <f t="shared" ref="BE521:BE584" si="329">Y521+AI521-AN521+AW521</f>
        <v>0</v>
      </c>
      <c r="BF521" s="106">
        <f t="shared" ref="BF521:BF584" si="330">Z521-AO521+AX521</f>
        <v>0</v>
      </c>
      <c r="BG521" s="106">
        <f t="shared" ref="BG521:BG584" si="331">BE521+BF521</f>
        <v>0</v>
      </c>
      <c r="BH521" s="106">
        <f t="shared" ref="BH521:BH584" si="332">AG521</f>
        <v>0</v>
      </c>
      <c r="BI521" s="106">
        <f t="shared" ref="BI521:BI584" si="333">AB521-AQ521+AZ521</f>
        <v>0</v>
      </c>
      <c r="BJ521" s="106">
        <f t="shared" ref="BJ521:BJ584" si="334">AC521+AH521-AR521+BA521</f>
        <v>0</v>
      </c>
      <c r="BK521" s="106">
        <f t="shared" ref="BK521:BK584" si="335">AD521-AS521+BB521</f>
        <v>0</v>
      </c>
      <c r="BL521" s="106">
        <f t="shared" ref="BL521:BL584" si="336">BJ521+BK521</f>
        <v>0</v>
      </c>
      <c r="BM521" s="106">
        <f t="shared" ref="BM521:BN584" si="337">AE521-AT521+BC521</f>
        <v>0.31</v>
      </c>
      <c r="BN521" s="106">
        <f t="shared" si="337"/>
        <v>0.03</v>
      </c>
      <c r="BO521" s="106">
        <f t="shared" ref="BO521:BO584" si="338">BM521+BN521</f>
        <v>0.33999999999999997</v>
      </c>
      <c r="BP521" s="106">
        <f t="shared" ref="BP521:BP584" si="339">BE521+BH521+BI521+BJ521+BM521</f>
        <v>0.31</v>
      </c>
      <c r="BQ521" s="106">
        <f t="shared" ref="BQ521:BQ584" si="340">BF521+BK521+BN521</f>
        <v>0.03</v>
      </c>
      <c r="BR521" s="106">
        <f t="shared" ref="BR521:BR584" si="341">BP521+BQ521</f>
        <v>0.33999999999999997</v>
      </c>
      <c r="BS521" s="54">
        <v>0.74</v>
      </c>
      <c r="BT521" s="54">
        <v>0</v>
      </c>
      <c r="BU521" s="54">
        <v>0</v>
      </c>
      <c r="BV521" s="54">
        <f t="shared" si="319"/>
        <v>0</v>
      </c>
      <c r="BW521" s="54">
        <v>0</v>
      </c>
      <c r="BX521" s="54">
        <v>0</v>
      </c>
      <c r="BY521" s="54">
        <v>0</v>
      </c>
      <c r="BZ521" s="54">
        <v>0.31</v>
      </c>
      <c r="CA521" s="54">
        <v>0.03</v>
      </c>
      <c r="CB521" s="54">
        <v>0</v>
      </c>
      <c r="CC521" s="54">
        <f t="shared" si="309"/>
        <v>0.31</v>
      </c>
      <c r="CD521" s="54">
        <f t="shared" si="310"/>
        <v>0.03</v>
      </c>
      <c r="CE521" s="54">
        <f t="shared" si="311"/>
        <v>0.33999999999999997</v>
      </c>
      <c r="CF521" s="45"/>
      <c r="CG521" s="63" t="s">
        <v>814</v>
      </c>
    </row>
    <row r="522" spans="1:85" ht="31.5">
      <c r="A522" s="14">
        <v>9</v>
      </c>
      <c r="B522" s="79" t="s">
        <v>916</v>
      </c>
      <c r="C522" s="120" t="s">
        <v>796</v>
      </c>
      <c r="D522" s="2" t="s">
        <v>27</v>
      </c>
      <c r="E522" s="4" t="s">
        <v>520</v>
      </c>
      <c r="F522" s="4" t="s">
        <v>514</v>
      </c>
      <c r="G522" s="4" t="s">
        <v>917</v>
      </c>
      <c r="H522" s="15">
        <v>3</v>
      </c>
      <c r="I522" s="54">
        <v>5</v>
      </c>
      <c r="J522" s="54">
        <v>0</v>
      </c>
      <c r="K522" s="29">
        <f t="shared" si="303"/>
        <v>5</v>
      </c>
      <c r="L522" s="68" t="s">
        <v>30</v>
      </c>
      <c r="M522" s="15" t="s">
        <v>48</v>
      </c>
      <c r="N522" s="54" t="e">
        <f>IF(#REF!=0,"2018-19","2019-20")</f>
        <v>#REF!</v>
      </c>
      <c r="O522" s="54">
        <v>1.19</v>
      </c>
      <c r="P522" s="54">
        <v>0</v>
      </c>
      <c r="Q522" s="29">
        <f t="shared" si="298"/>
        <v>1.19</v>
      </c>
      <c r="R522" s="29">
        <f t="shared" si="327"/>
        <v>3.81</v>
      </c>
      <c r="S522" s="29">
        <f t="shared" si="327"/>
        <v>0</v>
      </c>
      <c r="T522" s="29">
        <f t="shared" si="300"/>
        <v>3.81</v>
      </c>
      <c r="U522" s="56">
        <v>0</v>
      </c>
      <c r="V522" s="54">
        <v>0</v>
      </c>
      <c r="W522" s="106">
        <v>0</v>
      </c>
      <c r="X522" s="54">
        <f t="shared" si="295"/>
        <v>0</v>
      </c>
      <c r="Y522" s="54">
        <v>0</v>
      </c>
      <c r="Z522" s="106">
        <v>0</v>
      </c>
      <c r="AA522" s="54">
        <f t="shared" si="296"/>
        <v>0</v>
      </c>
      <c r="AB522" s="14">
        <v>0</v>
      </c>
      <c r="AC522" s="14">
        <v>0</v>
      </c>
      <c r="AD522" s="14">
        <v>0</v>
      </c>
      <c r="AE522" s="14">
        <v>0.27</v>
      </c>
      <c r="AF522" s="14">
        <v>0.03</v>
      </c>
      <c r="AG522" s="14"/>
      <c r="AH522" s="14">
        <v>0</v>
      </c>
      <c r="AI522" s="14">
        <v>0</v>
      </c>
      <c r="AJ522" s="54">
        <f t="shared" si="328"/>
        <v>0</v>
      </c>
      <c r="AK522" s="54">
        <f t="shared" si="305"/>
        <v>0.27</v>
      </c>
      <c r="AL522" s="54">
        <f t="shared" si="306"/>
        <v>0.03</v>
      </c>
      <c r="AM522" s="54">
        <f t="shared" si="307"/>
        <v>0.30000000000000004</v>
      </c>
      <c r="AN522" s="54"/>
      <c r="AO522" s="54"/>
      <c r="AP522" s="54">
        <f t="shared" si="308"/>
        <v>0</v>
      </c>
      <c r="AQ522" s="54"/>
      <c r="AR522" s="54"/>
      <c r="AS522" s="54"/>
      <c r="AT522" s="54"/>
      <c r="AU522" s="101"/>
      <c r="AV522" s="101"/>
      <c r="AW522" s="54"/>
      <c r="AX522" s="54"/>
      <c r="AY522" s="54">
        <f t="shared" si="297"/>
        <v>0</v>
      </c>
      <c r="AZ522" s="54"/>
      <c r="BA522" s="54"/>
      <c r="BB522" s="54"/>
      <c r="BC522" s="54"/>
      <c r="BD522" s="54"/>
      <c r="BE522" s="106">
        <f t="shared" si="329"/>
        <v>0</v>
      </c>
      <c r="BF522" s="106">
        <f t="shared" si="330"/>
        <v>0</v>
      </c>
      <c r="BG522" s="106">
        <f t="shared" si="331"/>
        <v>0</v>
      </c>
      <c r="BH522" s="106">
        <f t="shared" si="332"/>
        <v>0</v>
      </c>
      <c r="BI522" s="106">
        <f t="shared" si="333"/>
        <v>0</v>
      </c>
      <c r="BJ522" s="106">
        <f t="shared" si="334"/>
        <v>0</v>
      </c>
      <c r="BK522" s="106">
        <f t="shared" si="335"/>
        <v>0</v>
      </c>
      <c r="BL522" s="106">
        <f t="shared" si="336"/>
        <v>0</v>
      </c>
      <c r="BM522" s="106">
        <f t="shared" si="337"/>
        <v>0.27</v>
      </c>
      <c r="BN522" s="106">
        <f t="shared" si="337"/>
        <v>0.03</v>
      </c>
      <c r="BO522" s="106">
        <f t="shared" si="338"/>
        <v>0.30000000000000004</v>
      </c>
      <c r="BP522" s="106">
        <f t="shared" si="339"/>
        <v>0.27</v>
      </c>
      <c r="BQ522" s="106">
        <f t="shared" si="340"/>
        <v>0.03</v>
      </c>
      <c r="BR522" s="106">
        <f t="shared" si="341"/>
        <v>0.30000000000000004</v>
      </c>
      <c r="BS522" s="14">
        <v>0</v>
      </c>
      <c r="BT522" s="14">
        <v>0</v>
      </c>
      <c r="BU522" s="14">
        <v>0</v>
      </c>
      <c r="BV522" s="14">
        <f t="shared" si="319"/>
        <v>0</v>
      </c>
      <c r="BW522" s="14">
        <v>0</v>
      </c>
      <c r="BX522" s="14">
        <v>0</v>
      </c>
      <c r="BY522" s="14">
        <v>0</v>
      </c>
      <c r="BZ522" s="14">
        <v>0.27</v>
      </c>
      <c r="CA522" s="14">
        <v>0</v>
      </c>
      <c r="CB522" s="14">
        <v>0</v>
      </c>
      <c r="CC522" s="54">
        <f t="shared" si="309"/>
        <v>0.27</v>
      </c>
      <c r="CD522" s="54">
        <f t="shared" si="310"/>
        <v>0</v>
      </c>
      <c r="CE522" s="54">
        <f t="shared" si="311"/>
        <v>0.27</v>
      </c>
      <c r="CF522" s="86"/>
      <c r="CG522" s="70" t="s">
        <v>814</v>
      </c>
    </row>
    <row r="523" spans="1:85" ht="31.5">
      <c r="A523" s="14">
        <v>10</v>
      </c>
      <c r="B523" s="79" t="s">
        <v>918</v>
      </c>
      <c r="C523" s="120" t="s">
        <v>796</v>
      </c>
      <c r="D523" s="2" t="s">
        <v>27</v>
      </c>
      <c r="E523" s="4" t="s">
        <v>81</v>
      </c>
      <c r="F523" s="4" t="s">
        <v>514</v>
      </c>
      <c r="G523" s="4" t="s">
        <v>919</v>
      </c>
      <c r="H523" s="15">
        <v>2.5</v>
      </c>
      <c r="I523" s="54">
        <v>5.01</v>
      </c>
      <c r="J523" s="54">
        <v>0</v>
      </c>
      <c r="K523" s="29">
        <f t="shared" si="303"/>
        <v>5.01</v>
      </c>
      <c r="L523" s="68" t="s">
        <v>30</v>
      </c>
      <c r="M523" s="15" t="s">
        <v>35</v>
      </c>
      <c r="N523" s="54" t="s">
        <v>58</v>
      </c>
      <c r="O523" s="54">
        <v>4.63</v>
      </c>
      <c r="P523" s="54">
        <v>0</v>
      </c>
      <c r="Q523" s="29">
        <f t="shared" si="298"/>
        <v>4.63</v>
      </c>
      <c r="R523" s="29">
        <f t="shared" si="327"/>
        <v>0.37999999999999989</v>
      </c>
      <c r="S523" s="29">
        <f t="shared" si="327"/>
        <v>0</v>
      </c>
      <c r="T523" s="29">
        <f t="shared" si="300"/>
        <v>0.37999999999999989</v>
      </c>
      <c r="U523" s="56">
        <v>0</v>
      </c>
      <c r="V523" s="54">
        <v>0</v>
      </c>
      <c r="W523" s="106">
        <v>0</v>
      </c>
      <c r="X523" s="54">
        <f t="shared" si="295"/>
        <v>0</v>
      </c>
      <c r="Y523" s="54">
        <v>0</v>
      </c>
      <c r="Z523" s="106">
        <v>0</v>
      </c>
      <c r="AA523" s="54">
        <f t="shared" si="296"/>
        <v>0</v>
      </c>
      <c r="AB523" s="14">
        <v>0</v>
      </c>
      <c r="AC523" s="14">
        <v>0</v>
      </c>
      <c r="AD523" s="14">
        <v>0</v>
      </c>
      <c r="AE523" s="14">
        <v>0.34</v>
      </c>
      <c r="AF523" s="14">
        <v>0.04</v>
      </c>
      <c r="AG523" s="14"/>
      <c r="AH523" s="14">
        <v>0</v>
      </c>
      <c r="AI523" s="14">
        <v>0</v>
      </c>
      <c r="AJ523" s="54">
        <f t="shared" si="328"/>
        <v>0</v>
      </c>
      <c r="AK523" s="54">
        <f t="shared" si="305"/>
        <v>0.34</v>
      </c>
      <c r="AL523" s="54">
        <f t="shared" si="306"/>
        <v>0.04</v>
      </c>
      <c r="AM523" s="54">
        <f t="shared" si="307"/>
        <v>0.38</v>
      </c>
      <c r="AN523" s="54"/>
      <c r="AO523" s="54"/>
      <c r="AP523" s="54">
        <f t="shared" si="308"/>
        <v>0</v>
      </c>
      <c r="AQ523" s="54"/>
      <c r="AR523" s="54"/>
      <c r="AS523" s="54"/>
      <c r="AT523" s="54"/>
      <c r="AU523" s="101"/>
      <c r="AV523" s="101"/>
      <c r="AW523" s="54"/>
      <c r="AX523" s="54"/>
      <c r="AY523" s="54">
        <f t="shared" si="297"/>
        <v>0</v>
      </c>
      <c r="AZ523" s="54"/>
      <c r="BA523" s="54"/>
      <c r="BB523" s="54"/>
      <c r="BC523" s="54"/>
      <c r="BD523" s="54"/>
      <c r="BE523" s="106">
        <f t="shared" si="329"/>
        <v>0</v>
      </c>
      <c r="BF523" s="106">
        <f t="shared" si="330"/>
        <v>0</v>
      </c>
      <c r="BG523" s="106">
        <f t="shared" si="331"/>
        <v>0</v>
      </c>
      <c r="BH523" s="106">
        <f t="shared" si="332"/>
        <v>0</v>
      </c>
      <c r="BI523" s="106">
        <f t="shared" si="333"/>
        <v>0</v>
      </c>
      <c r="BJ523" s="106">
        <f t="shared" si="334"/>
        <v>0</v>
      </c>
      <c r="BK523" s="106">
        <f t="shared" si="335"/>
        <v>0</v>
      </c>
      <c r="BL523" s="106">
        <f t="shared" si="336"/>
        <v>0</v>
      </c>
      <c r="BM523" s="106">
        <f t="shared" si="337"/>
        <v>0.34</v>
      </c>
      <c r="BN523" s="106">
        <f t="shared" si="337"/>
        <v>0.04</v>
      </c>
      <c r="BO523" s="106">
        <f t="shared" si="338"/>
        <v>0.38</v>
      </c>
      <c r="BP523" s="106">
        <f t="shared" si="339"/>
        <v>0.34</v>
      </c>
      <c r="BQ523" s="106">
        <f t="shared" si="340"/>
        <v>0.04</v>
      </c>
      <c r="BR523" s="106">
        <f t="shared" si="341"/>
        <v>0.38</v>
      </c>
      <c r="BS523" s="14">
        <v>0</v>
      </c>
      <c r="BT523" s="14">
        <v>0</v>
      </c>
      <c r="BU523" s="14">
        <v>0</v>
      </c>
      <c r="BV523" s="14">
        <f t="shared" si="319"/>
        <v>0</v>
      </c>
      <c r="BW523" s="14">
        <v>0</v>
      </c>
      <c r="BX523" s="14">
        <v>0</v>
      </c>
      <c r="BY523" s="14">
        <v>0</v>
      </c>
      <c r="BZ523" s="14">
        <v>0.34</v>
      </c>
      <c r="CA523" s="14">
        <v>0.04</v>
      </c>
      <c r="CB523" s="14">
        <v>0</v>
      </c>
      <c r="CC523" s="54">
        <f t="shared" si="309"/>
        <v>0.34</v>
      </c>
      <c r="CD523" s="54">
        <f t="shared" si="310"/>
        <v>0.04</v>
      </c>
      <c r="CE523" s="54">
        <f t="shared" si="311"/>
        <v>0.38</v>
      </c>
      <c r="CF523" s="86"/>
      <c r="CG523" s="70" t="s">
        <v>33</v>
      </c>
    </row>
    <row r="524" spans="1:85" ht="47.25">
      <c r="A524" s="14">
        <v>11</v>
      </c>
      <c r="B524" s="79" t="s">
        <v>920</v>
      </c>
      <c r="C524" s="120" t="s">
        <v>796</v>
      </c>
      <c r="D524" s="2" t="s">
        <v>27</v>
      </c>
      <c r="E524" s="4" t="s">
        <v>81</v>
      </c>
      <c r="F524" s="4" t="s">
        <v>514</v>
      </c>
      <c r="G524" s="4" t="s">
        <v>524</v>
      </c>
      <c r="H524" s="15">
        <v>3.5</v>
      </c>
      <c r="I524" s="54">
        <v>4.96</v>
      </c>
      <c r="J524" s="54">
        <v>0</v>
      </c>
      <c r="K524" s="29">
        <f t="shared" si="303"/>
        <v>4.96</v>
      </c>
      <c r="L524" s="68" t="s">
        <v>30</v>
      </c>
      <c r="M524" s="15" t="s">
        <v>35</v>
      </c>
      <c r="N524" s="54" t="e">
        <f>IF(#REF!=0,"2018-19","2019-20")</f>
        <v>#REF!</v>
      </c>
      <c r="O524" s="54">
        <v>4.05</v>
      </c>
      <c r="P524" s="54">
        <v>0</v>
      </c>
      <c r="Q524" s="29">
        <f t="shared" si="298"/>
        <v>4.05</v>
      </c>
      <c r="R524" s="29">
        <f t="shared" si="327"/>
        <v>0.91000000000000014</v>
      </c>
      <c r="S524" s="29">
        <f t="shared" si="327"/>
        <v>0</v>
      </c>
      <c r="T524" s="29">
        <f t="shared" si="300"/>
        <v>0.91000000000000014</v>
      </c>
      <c r="U524" s="56">
        <v>0</v>
      </c>
      <c r="V524" s="54">
        <v>0</v>
      </c>
      <c r="W524" s="106">
        <v>0</v>
      </c>
      <c r="X524" s="54">
        <f t="shared" ref="X524:X587" si="342">V524+W524</f>
        <v>0</v>
      </c>
      <c r="Y524" s="54">
        <v>0</v>
      </c>
      <c r="Z524" s="106">
        <v>0</v>
      </c>
      <c r="AA524" s="54">
        <f t="shared" ref="AA524:AA587" si="343">Y524+Z524</f>
        <v>0</v>
      </c>
      <c r="AB524" s="14">
        <v>0.33</v>
      </c>
      <c r="AC524" s="14">
        <v>0</v>
      </c>
      <c r="AD524" s="14">
        <v>0</v>
      </c>
      <c r="AE524" s="14">
        <v>0.5</v>
      </c>
      <c r="AF524" s="14">
        <v>0.06</v>
      </c>
      <c r="AG524" s="14"/>
      <c r="AH524" s="14">
        <v>0</v>
      </c>
      <c r="AI524" s="14">
        <v>0</v>
      </c>
      <c r="AJ524" s="54">
        <f t="shared" si="328"/>
        <v>0</v>
      </c>
      <c r="AK524" s="54">
        <f t="shared" si="305"/>
        <v>0.83000000000000007</v>
      </c>
      <c r="AL524" s="54">
        <f t="shared" si="306"/>
        <v>0.06</v>
      </c>
      <c r="AM524" s="54">
        <f t="shared" si="307"/>
        <v>0.89000000000000012</v>
      </c>
      <c r="AN524" s="54"/>
      <c r="AO524" s="54"/>
      <c r="AP524" s="54">
        <f t="shared" si="308"/>
        <v>0</v>
      </c>
      <c r="AQ524" s="54"/>
      <c r="AR524" s="54"/>
      <c r="AS524" s="54"/>
      <c r="AT524" s="54"/>
      <c r="AU524" s="101"/>
      <c r="AV524" s="101"/>
      <c r="AW524" s="54"/>
      <c r="AX524" s="54"/>
      <c r="AY524" s="54">
        <f t="shared" ref="AY524:AY587" si="344">AW524+AX524</f>
        <v>0</v>
      </c>
      <c r="AZ524" s="54"/>
      <c r="BA524" s="54"/>
      <c r="BB524" s="54"/>
      <c r="BC524" s="54"/>
      <c r="BD524" s="54"/>
      <c r="BE524" s="106">
        <f t="shared" si="329"/>
        <v>0</v>
      </c>
      <c r="BF524" s="106">
        <f t="shared" si="330"/>
        <v>0</v>
      </c>
      <c r="BG524" s="106">
        <f t="shared" si="331"/>
        <v>0</v>
      </c>
      <c r="BH524" s="106">
        <f t="shared" si="332"/>
        <v>0</v>
      </c>
      <c r="BI524" s="106">
        <f t="shared" si="333"/>
        <v>0.33</v>
      </c>
      <c r="BJ524" s="106">
        <f t="shared" si="334"/>
        <v>0</v>
      </c>
      <c r="BK524" s="106">
        <f t="shared" si="335"/>
        <v>0</v>
      </c>
      <c r="BL524" s="106">
        <f t="shared" si="336"/>
        <v>0</v>
      </c>
      <c r="BM524" s="106">
        <f t="shared" si="337"/>
        <v>0.5</v>
      </c>
      <c r="BN524" s="106">
        <f t="shared" si="337"/>
        <v>0.06</v>
      </c>
      <c r="BO524" s="106">
        <f t="shared" si="338"/>
        <v>0.56000000000000005</v>
      </c>
      <c r="BP524" s="106">
        <f t="shared" si="339"/>
        <v>0.83000000000000007</v>
      </c>
      <c r="BQ524" s="106">
        <f t="shared" si="340"/>
        <v>0.06</v>
      </c>
      <c r="BR524" s="106">
        <f t="shared" si="341"/>
        <v>0.89000000000000012</v>
      </c>
      <c r="BS524" s="14">
        <v>0</v>
      </c>
      <c r="BT524" s="14">
        <v>0</v>
      </c>
      <c r="BU524" s="14">
        <v>0</v>
      </c>
      <c r="BV524" s="14">
        <f t="shared" si="319"/>
        <v>0</v>
      </c>
      <c r="BW524" s="14">
        <v>0</v>
      </c>
      <c r="BX524" s="14">
        <v>0</v>
      </c>
      <c r="BY524" s="14">
        <v>0</v>
      </c>
      <c r="BZ524" s="14">
        <v>0</v>
      </c>
      <c r="CA524" s="14">
        <v>0</v>
      </c>
      <c r="CB524" s="14">
        <v>0</v>
      </c>
      <c r="CC524" s="54">
        <f t="shared" si="309"/>
        <v>0</v>
      </c>
      <c r="CD524" s="54">
        <f t="shared" si="310"/>
        <v>0</v>
      </c>
      <c r="CE524" s="54">
        <f t="shared" si="311"/>
        <v>0</v>
      </c>
      <c r="CF524" s="86"/>
      <c r="CG524" s="70"/>
    </row>
    <row r="525" spans="1:85" ht="40.5" customHeight="1">
      <c r="A525" s="14">
        <v>12</v>
      </c>
      <c r="B525" s="79" t="s">
        <v>921</v>
      </c>
      <c r="C525" s="120" t="s">
        <v>796</v>
      </c>
      <c r="D525" s="2" t="s">
        <v>27</v>
      </c>
      <c r="E525" s="4" t="s">
        <v>81</v>
      </c>
      <c r="F525" s="4" t="s">
        <v>514</v>
      </c>
      <c r="G525" s="4" t="s">
        <v>524</v>
      </c>
      <c r="H525" s="15">
        <v>3.5</v>
      </c>
      <c r="I525" s="54">
        <v>4.99</v>
      </c>
      <c r="J525" s="54">
        <v>0</v>
      </c>
      <c r="K525" s="29">
        <f t="shared" si="303"/>
        <v>4.99</v>
      </c>
      <c r="L525" s="68" t="s">
        <v>30</v>
      </c>
      <c r="M525" s="15" t="s">
        <v>35</v>
      </c>
      <c r="N525" s="54" t="e">
        <f>IF(#REF!=0,"2018-19","2019-20")</f>
        <v>#REF!</v>
      </c>
      <c r="O525" s="54">
        <v>4.51</v>
      </c>
      <c r="P525" s="54">
        <v>0</v>
      </c>
      <c r="Q525" s="29">
        <f t="shared" si="298"/>
        <v>4.51</v>
      </c>
      <c r="R525" s="29">
        <f t="shared" si="327"/>
        <v>0.48000000000000043</v>
      </c>
      <c r="S525" s="29">
        <f t="shared" si="327"/>
        <v>0</v>
      </c>
      <c r="T525" s="29">
        <f t="shared" si="300"/>
        <v>0.48000000000000043</v>
      </c>
      <c r="U525" s="56">
        <v>0</v>
      </c>
      <c r="V525" s="54">
        <v>3.9968028886505636E-16</v>
      </c>
      <c r="W525" s="106">
        <v>4.4408920985006264E-17</v>
      </c>
      <c r="X525" s="54">
        <f t="shared" si="342"/>
        <v>4.4408920985006262E-16</v>
      </c>
      <c r="Y525" s="54">
        <v>3.9968028886505636E-16</v>
      </c>
      <c r="Z525" s="106">
        <v>4.4408920985006264E-17</v>
      </c>
      <c r="AA525" s="54">
        <f t="shared" si="343"/>
        <v>4.4408920985006262E-16</v>
      </c>
      <c r="AB525" s="14">
        <v>0</v>
      </c>
      <c r="AC525" s="14">
        <v>0</v>
      </c>
      <c r="AD525" s="14">
        <v>0</v>
      </c>
      <c r="AE525" s="14">
        <v>0.43</v>
      </c>
      <c r="AF525" s="14">
        <v>0.05</v>
      </c>
      <c r="AG525" s="14"/>
      <c r="AH525" s="14">
        <v>0</v>
      </c>
      <c r="AI525" s="14">
        <v>0</v>
      </c>
      <c r="AJ525" s="54">
        <f t="shared" si="328"/>
        <v>0</v>
      </c>
      <c r="AK525" s="54">
        <f t="shared" si="305"/>
        <v>0.43000000000000038</v>
      </c>
      <c r="AL525" s="54">
        <f t="shared" si="306"/>
        <v>5.0000000000000044E-2</v>
      </c>
      <c r="AM525" s="54">
        <f t="shared" si="307"/>
        <v>0.48000000000000043</v>
      </c>
      <c r="AN525" s="54"/>
      <c r="AO525" s="54"/>
      <c r="AP525" s="54">
        <f t="shared" si="308"/>
        <v>0</v>
      </c>
      <c r="AQ525" s="54"/>
      <c r="AR525" s="54"/>
      <c r="AS525" s="54"/>
      <c r="AT525" s="54"/>
      <c r="AU525" s="101"/>
      <c r="AV525" s="101"/>
      <c r="AW525" s="54"/>
      <c r="AX525" s="54"/>
      <c r="AY525" s="54">
        <f t="shared" si="344"/>
        <v>0</v>
      </c>
      <c r="AZ525" s="54"/>
      <c r="BA525" s="54"/>
      <c r="BB525" s="54"/>
      <c r="BC525" s="54"/>
      <c r="BD525" s="54"/>
      <c r="BE525" s="106">
        <f t="shared" si="329"/>
        <v>3.9968028886505636E-16</v>
      </c>
      <c r="BF525" s="106">
        <f t="shared" si="330"/>
        <v>4.4408920985006264E-17</v>
      </c>
      <c r="BG525" s="106">
        <f t="shared" si="331"/>
        <v>4.4408920985006262E-16</v>
      </c>
      <c r="BH525" s="106">
        <f t="shared" si="332"/>
        <v>0</v>
      </c>
      <c r="BI525" s="106">
        <f t="shared" si="333"/>
        <v>0</v>
      </c>
      <c r="BJ525" s="106">
        <f t="shared" si="334"/>
        <v>0</v>
      </c>
      <c r="BK525" s="106">
        <f t="shared" si="335"/>
        <v>0</v>
      </c>
      <c r="BL525" s="106">
        <f t="shared" si="336"/>
        <v>0</v>
      </c>
      <c r="BM525" s="106">
        <f t="shared" si="337"/>
        <v>0.43</v>
      </c>
      <c r="BN525" s="106">
        <f t="shared" si="337"/>
        <v>0.05</v>
      </c>
      <c r="BO525" s="106">
        <f t="shared" si="338"/>
        <v>0.48</v>
      </c>
      <c r="BP525" s="106">
        <f t="shared" si="339"/>
        <v>0.43000000000000038</v>
      </c>
      <c r="BQ525" s="106">
        <f t="shared" si="340"/>
        <v>5.0000000000000044E-2</v>
      </c>
      <c r="BR525" s="106">
        <f t="shared" si="341"/>
        <v>0.48000000000000043</v>
      </c>
      <c r="BS525" s="14">
        <v>0</v>
      </c>
      <c r="BT525" s="14">
        <v>0</v>
      </c>
      <c r="BU525" s="14">
        <v>0</v>
      </c>
      <c r="BV525" s="14">
        <f t="shared" si="319"/>
        <v>0</v>
      </c>
      <c r="BW525" s="14">
        <v>0</v>
      </c>
      <c r="BX525" s="14">
        <v>0</v>
      </c>
      <c r="BY525" s="14">
        <v>0</v>
      </c>
      <c r="BZ525" s="14">
        <v>0</v>
      </c>
      <c r="CA525" s="14">
        <v>0</v>
      </c>
      <c r="CB525" s="14">
        <v>0</v>
      </c>
      <c r="CC525" s="54">
        <f t="shared" si="309"/>
        <v>0</v>
      </c>
      <c r="CD525" s="54">
        <f t="shared" si="310"/>
        <v>0</v>
      </c>
      <c r="CE525" s="54">
        <f t="shared" si="311"/>
        <v>0</v>
      </c>
      <c r="CF525" s="86"/>
      <c r="CG525" s="70"/>
    </row>
    <row r="526" spans="1:85" ht="31.5">
      <c r="A526" s="14">
        <v>5</v>
      </c>
      <c r="B526" s="27" t="s">
        <v>525</v>
      </c>
      <c r="C526" s="120" t="s">
        <v>796</v>
      </c>
      <c r="D526" s="2" t="s">
        <v>27</v>
      </c>
      <c r="E526" s="4" t="s">
        <v>81</v>
      </c>
      <c r="F526" s="4" t="s">
        <v>514</v>
      </c>
      <c r="G526" s="4" t="s">
        <v>524</v>
      </c>
      <c r="H526" s="29">
        <v>3.5</v>
      </c>
      <c r="I526" s="29">
        <v>2</v>
      </c>
      <c r="J526" s="29">
        <v>3</v>
      </c>
      <c r="K526" s="29">
        <f t="shared" si="303"/>
        <v>5</v>
      </c>
      <c r="L526" s="40" t="s">
        <v>30</v>
      </c>
      <c r="M526" s="40" t="s">
        <v>48</v>
      </c>
      <c r="N526" s="48" t="s">
        <v>58</v>
      </c>
      <c r="O526" s="29">
        <v>1.5999999999999999</v>
      </c>
      <c r="P526" s="29">
        <v>0</v>
      </c>
      <c r="Q526" s="29">
        <f t="shared" si="298"/>
        <v>1.5999999999999999</v>
      </c>
      <c r="R526" s="29">
        <f t="shared" si="327"/>
        <v>0.40000000000000013</v>
      </c>
      <c r="S526" s="29">
        <f t="shared" si="327"/>
        <v>3</v>
      </c>
      <c r="T526" s="29">
        <f t="shared" si="300"/>
        <v>3.4000000000000004</v>
      </c>
      <c r="U526" s="29">
        <v>3</v>
      </c>
      <c r="V526" s="29">
        <v>0</v>
      </c>
      <c r="W526" s="105">
        <v>0</v>
      </c>
      <c r="X526" s="54">
        <f t="shared" si="342"/>
        <v>0</v>
      </c>
      <c r="Y526" s="29">
        <v>0</v>
      </c>
      <c r="Z526" s="105">
        <v>0</v>
      </c>
      <c r="AA526" s="54">
        <f t="shared" si="343"/>
        <v>0</v>
      </c>
      <c r="AB526" s="54">
        <v>0</v>
      </c>
      <c r="AC526" s="54">
        <v>0</v>
      </c>
      <c r="AD526" s="54">
        <v>0</v>
      </c>
      <c r="AE526" s="54">
        <v>0.36</v>
      </c>
      <c r="AF526" s="54">
        <v>0.04</v>
      </c>
      <c r="AG526" s="54"/>
      <c r="AH526" s="14">
        <v>0</v>
      </c>
      <c r="AI526" s="14">
        <v>0</v>
      </c>
      <c r="AJ526" s="54">
        <f t="shared" si="328"/>
        <v>0</v>
      </c>
      <c r="AK526" s="54">
        <f t="shared" si="305"/>
        <v>0.36</v>
      </c>
      <c r="AL526" s="54">
        <f t="shared" si="306"/>
        <v>0.04</v>
      </c>
      <c r="AM526" s="54">
        <f t="shared" si="307"/>
        <v>0.39999999999999997</v>
      </c>
      <c r="AN526" s="54"/>
      <c r="AO526" s="54"/>
      <c r="AP526" s="54">
        <f t="shared" si="308"/>
        <v>0</v>
      </c>
      <c r="AQ526" s="54"/>
      <c r="AR526" s="54"/>
      <c r="AS526" s="54"/>
      <c r="AT526" s="54"/>
      <c r="AU526" s="101"/>
      <c r="AV526" s="101"/>
      <c r="AW526" s="54"/>
      <c r="AX526" s="54"/>
      <c r="AY526" s="54">
        <f t="shared" si="344"/>
        <v>0</v>
      </c>
      <c r="AZ526" s="54"/>
      <c r="BA526" s="54"/>
      <c r="BB526" s="54"/>
      <c r="BC526" s="54"/>
      <c r="BD526" s="54"/>
      <c r="BE526" s="106">
        <f t="shared" si="329"/>
        <v>0</v>
      </c>
      <c r="BF526" s="106">
        <f t="shared" si="330"/>
        <v>0</v>
      </c>
      <c r="BG526" s="106">
        <f t="shared" si="331"/>
        <v>0</v>
      </c>
      <c r="BH526" s="106">
        <f t="shared" si="332"/>
        <v>0</v>
      </c>
      <c r="BI526" s="106">
        <f t="shared" si="333"/>
        <v>0</v>
      </c>
      <c r="BJ526" s="106">
        <f t="shared" si="334"/>
        <v>0</v>
      </c>
      <c r="BK526" s="106">
        <f t="shared" si="335"/>
        <v>0</v>
      </c>
      <c r="BL526" s="106">
        <f t="shared" si="336"/>
        <v>0</v>
      </c>
      <c r="BM526" s="106">
        <f t="shared" si="337"/>
        <v>0.36</v>
      </c>
      <c r="BN526" s="106">
        <f t="shared" si="337"/>
        <v>0.04</v>
      </c>
      <c r="BO526" s="106">
        <f t="shared" si="338"/>
        <v>0.39999999999999997</v>
      </c>
      <c r="BP526" s="106">
        <f t="shared" si="339"/>
        <v>0.36</v>
      </c>
      <c r="BQ526" s="106">
        <f t="shared" si="340"/>
        <v>0.04</v>
      </c>
      <c r="BR526" s="106">
        <f t="shared" si="341"/>
        <v>0.39999999999999997</v>
      </c>
      <c r="BS526" s="54">
        <v>0</v>
      </c>
      <c r="BT526" s="54">
        <v>0</v>
      </c>
      <c r="BU526" s="54">
        <v>0</v>
      </c>
      <c r="BV526" s="54">
        <f>SUM(BT526:BU526)</f>
        <v>0</v>
      </c>
      <c r="BW526" s="54">
        <v>0</v>
      </c>
      <c r="BX526" s="54">
        <v>0</v>
      </c>
      <c r="BY526" s="54">
        <v>0</v>
      </c>
      <c r="BZ526" s="54">
        <v>0.36</v>
      </c>
      <c r="CA526" s="54">
        <v>0</v>
      </c>
      <c r="CB526" s="54">
        <v>0</v>
      </c>
      <c r="CC526" s="54">
        <f t="shared" si="309"/>
        <v>0.36</v>
      </c>
      <c r="CD526" s="54">
        <f t="shared" si="310"/>
        <v>0</v>
      </c>
      <c r="CE526" s="54">
        <f t="shared" si="311"/>
        <v>0.36</v>
      </c>
      <c r="CF526" s="45"/>
      <c r="CG526" s="63" t="s">
        <v>33</v>
      </c>
    </row>
    <row r="527" spans="1:85" ht="40.5" customHeight="1">
      <c r="A527" s="14">
        <v>14</v>
      </c>
      <c r="B527" s="79" t="s">
        <v>922</v>
      </c>
      <c r="C527" s="120" t="s">
        <v>796</v>
      </c>
      <c r="D527" s="2" t="s">
        <v>27</v>
      </c>
      <c r="E527" s="4" t="s">
        <v>81</v>
      </c>
      <c r="F527" s="4" t="s">
        <v>514</v>
      </c>
      <c r="G527" s="1" t="s">
        <v>923</v>
      </c>
      <c r="H527" s="15">
        <v>2.5</v>
      </c>
      <c r="I527" s="54">
        <v>4.99</v>
      </c>
      <c r="J527" s="54">
        <v>0</v>
      </c>
      <c r="K527" s="29">
        <f t="shared" si="303"/>
        <v>4.99</v>
      </c>
      <c r="L527" s="68" t="s">
        <v>30</v>
      </c>
      <c r="M527" s="15" t="s">
        <v>35</v>
      </c>
      <c r="N527" s="54" t="s">
        <v>58</v>
      </c>
      <c r="O527" s="54">
        <v>3.11</v>
      </c>
      <c r="P527" s="54">
        <v>0</v>
      </c>
      <c r="Q527" s="29">
        <f t="shared" si="298"/>
        <v>3.11</v>
      </c>
      <c r="R527" s="29">
        <f t="shared" si="327"/>
        <v>1.8800000000000003</v>
      </c>
      <c r="S527" s="29">
        <f t="shared" si="327"/>
        <v>0</v>
      </c>
      <c r="T527" s="29">
        <f t="shared" si="300"/>
        <v>1.8800000000000003</v>
      </c>
      <c r="U527" s="56">
        <v>0</v>
      </c>
      <c r="V527" s="54">
        <v>0</v>
      </c>
      <c r="W527" s="106">
        <v>0</v>
      </c>
      <c r="X527" s="54">
        <f t="shared" si="342"/>
        <v>0</v>
      </c>
      <c r="Y527" s="54">
        <v>0</v>
      </c>
      <c r="Z527" s="106">
        <v>0</v>
      </c>
      <c r="AA527" s="54">
        <f t="shared" si="343"/>
        <v>0</v>
      </c>
      <c r="AB527" s="14">
        <v>1.43</v>
      </c>
      <c r="AC527" s="14">
        <v>0</v>
      </c>
      <c r="AD527" s="14">
        <v>0</v>
      </c>
      <c r="AE527" s="14">
        <v>0.41</v>
      </c>
      <c r="AF527" s="14">
        <v>0.04</v>
      </c>
      <c r="AG527" s="14"/>
      <c r="AH527" s="14">
        <v>0</v>
      </c>
      <c r="AI527" s="14">
        <v>0</v>
      </c>
      <c r="AJ527" s="54">
        <f t="shared" si="328"/>
        <v>0</v>
      </c>
      <c r="AK527" s="54">
        <f t="shared" si="305"/>
        <v>1.8399999999999999</v>
      </c>
      <c r="AL527" s="54">
        <f t="shared" si="306"/>
        <v>0.04</v>
      </c>
      <c r="AM527" s="54">
        <f t="shared" si="307"/>
        <v>1.88</v>
      </c>
      <c r="AN527" s="54"/>
      <c r="AO527" s="54"/>
      <c r="AP527" s="54">
        <f t="shared" si="308"/>
        <v>0</v>
      </c>
      <c r="AQ527" s="54"/>
      <c r="AR527" s="54"/>
      <c r="AS527" s="54"/>
      <c r="AT527" s="54"/>
      <c r="AU527" s="101"/>
      <c r="AV527" s="101"/>
      <c r="AW527" s="54"/>
      <c r="AX527" s="54"/>
      <c r="AY527" s="54">
        <f t="shared" si="344"/>
        <v>0</v>
      </c>
      <c r="AZ527" s="54"/>
      <c r="BA527" s="54"/>
      <c r="BB527" s="54"/>
      <c r="BC527" s="54"/>
      <c r="BD527" s="54"/>
      <c r="BE527" s="106">
        <f t="shared" si="329"/>
        <v>0</v>
      </c>
      <c r="BF527" s="106">
        <f t="shared" si="330"/>
        <v>0</v>
      </c>
      <c r="BG527" s="106">
        <f t="shared" si="331"/>
        <v>0</v>
      </c>
      <c r="BH527" s="106">
        <f t="shared" si="332"/>
        <v>0</v>
      </c>
      <c r="BI527" s="106">
        <f t="shared" si="333"/>
        <v>1.43</v>
      </c>
      <c r="BJ527" s="106">
        <f t="shared" si="334"/>
        <v>0</v>
      </c>
      <c r="BK527" s="106">
        <f t="shared" si="335"/>
        <v>0</v>
      </c>
      <c r="BL527" s="106">
        <f t="shared" si="336"/>
        <v>0</v>
      </c>
      <c r="BM527" s="106">
        <f t="shared" si="337"/>
        <v>0.41</v>
      </c>
      <c r="BN527" s="106">
        <f t="shared" si="337"/>
        <v>0.04</v>
      </c>
      <c r="BO527" s="106">
        <f t="shared" si="338"/>
        <v>0.44999999999999996</v>
      </c>
      <c r="BP527" s="106">
        <f t="shared" si="339"/>
        <v>1.8399999999999999</v>
      </c>
      <c r="BQ527" s="106">
        <f t="shared" si="340"/>
        <v>0.04</v>
      </c>
      <c r="BR527" s="106">
        <f t="shared" si="341"/>
        <v>1.88</v>
      </c>
      <c r="BS527" s="14">
        <v>0</v>
      </c>
      <c r="BT527" s="14">
        <v>0</v>
      </c>
      <c r="BU527" s="14">
        <v>0</v>
      </c>
      <c r="BV527" s="14">
        <f>SUM(BT527:BU527)</f>
        <v>0</v>
      </c>
      <c r="BW527" s="14">
        <v>0</v>
      </c>
      <c r="BX527" s="14">
        <v>0</v>
      </c>
      <c r="BY527" s="14">
        <v>0</v>
      </c>
      <c r="BZ527" s="14">
        <v>0</v>
      </c>
      <c r="CA527" s="14">
        <v>0</v>
      </c>
      <c r="CB527" s="14">
        <v>0</v>
      </c>
      <c r="CC527" s="54">
        <f t="shared" si="309"/>
        <v>0</v>
      </c>
      <c r="CD527" s="54">
        <f t="shared" si="310"/>
        <v>0</v>
      </c>
      <c r="CE527" s="54">
        <f t="shared" si="311"/>
        <v>0</v>
      </c>
      <c r="CF527" s="86"/>
      <c r="CG527" s="70"/>
    </row>
    <row r="528" spans="1:85" ht="31.5">
      <c r="A528" s="14">
        <v>6</v>
      </c>
      <c r="B528" s="27" t="s">
        <v>526</v>
      </c>
      <c r="C528" s="120" t="s">
        <v>796</v>
      </c>
      <c r="D528" s="2" t="s">
        <v>27</v>
      </c>
      <c r="E528" s="4" t="s">
        <v>81</v>
      </c>
      <c r="F528" s="4" t="s">
        <v>514</v>
      </c>
      <c r="G528" s="4" t="s">
        <v>527</v>
      </c>
      <c r="H528" s="29">
        <v>2.5</v>
      </c>
      <c r="I528" s="29">
        <v>1.5</v>
      </c>
      <c r="J528" s="29">
        <v>3.2800000000000002</v>
      </c>
      <c r="K528" s="29">
        <f t="shared" si="303"/>
        <v>4.78</v>
      </c>
      <c r="L528" s="40" t="s">
        <v>30</v>
      </c>
      <c r="M528" s="40" t="s">
        <v>31</v>
      </c>
      <c r="N528" s="48" t="e">
        <f>IF(#REF!=0,"2018-19","2019-20")</f>
        <v>#REF!</v>
      </c>
      <c r="O528" s="29">
        <v>1.5</v>
      </c>
      <c r="P528" s="29">
        <v>0</v>
      </c>
      <c r="Q528" s="29">
        <f t="shared" si="298"/>
        <v>1.5</v>
      </c>
      <c r="R528" s="29">
        <f t="shared" si="327"/>
        <v>0</v>
      </c>
      <c r="S528" s="29">
        <f t="shared" si="327"/>
        <v>3.2800000000000002</v>
      </c>
      <c r="T528" s="29">
        <f t="shared" si="300"/>
        <v>3.2800000000000002</v>
      </c>
      <c r="U528" s="29">
        <v>3.2800000000000002</v>
      </c>
      <c r="V528" s="29">
        <v>0</v>
      </c>
      <c r="W528" s="105">
        <v>0</v>
      </c>
      <c r="X528" s="54">
        <f t="shared" si="342"/>
        <v>0</v>
      </c>
      <c r="Y528" s="29">
        <v>0</v>
      </c>
      <c r="Z528" s="105">
        <v>0</v>
      </c>
      <c r="AA528" s="54">
        <f t="shared" si="343"/>
        <v>0</v>
      </c>
      <c r="AB528" s="54">
        <v>0</v>
      </c>
      <c r="AC528" s="54">
        <v>0</v>
      </c>
      <c r="AD528" s="54">
        <v>0</v>
      </c>
      <c r="AE528" s="54">
        <v>0</v>
      </c>
      <c r="AF528" s="54">
        <v>0</v>
      </c>
      <c r="AG528" s="54"/>
      <c r="AH528" s="14">
        <v>0</v>
      </c>
      <c r="AI528" s="14">
        <v>0</v>
      </c>
      <c r="AJ528" s="54">
        <f t="shared" si="328"/>
        <v>0</v>
      </c>
      <c r="AK528" s="54">
        <f t="shared" si="305"/>
        <v>0</v>
      </c>
      <c r="AL528" s="54">
        <f t="shared" si="306"/>
        <v>0</v>
      </c>
      <c r="AM528" s="54">
        <f t="shared" si="307"/>
        <v>0</v>
      </c>
      <c r="AN528" s="54"/>
      <c r="AO528" s="54"/>
      <c r="AP528" s="54">
        <f t="shared" si="308"/>
        <v>0</v>
      </c>
      <c r="AQ528" s="54"/>
      <c r="AR528" s="54"/>
      <c r="AS528" s="54"/>
      <c r="AT528" s="54"/>
      <c r="AU528" s="101"/>
      <c r="AV528" s="101"/>
      <c r="AW528" s="54"/>
      <c r="AX528" s="54"/>
      <c r="AY528" s="54">
        <f t="shared" si="344"/>
        <v>0</v>
      </c>
      <c r="AZ528" s="54"/>
      <c r="BA528" s="54"/>
      <c r="BB528" s="54"/>
      <c r="BC528" s="54"/>
      <c r="BD528" s="54"/>
      <c r="BE528" s="106">
        <f t="shared" si="329"/>
        <v>0</v>
      </c>
      <c r="BF528" s="106">
        <f t="shared" si="330"/>
        <v>0</v>
      </c>
      <c r="BG528" s="106">
        <f t="shared" si="331"/>
        <v>0</v>
      </c>
      <c r="BH528" s="106">
        <f t="shared" si="332"/>
        <v>0</v>
      </c>
      <c r="BI528" s="106">
        <f t="shared" si="333"/>
        <v>0</v>
      </c>
      <c r="BJ528" s="106">
        <f t="shared" si="334"/>
        <v>0</v>
      </c>
      <c r="BK528" s="106">
        <f t="shared" si="335"/>
        <v>0</v>
      </c>
      <c r="BL528" s="106">
        <f t="shared" si="336"/>
        <v>0</v>
      </c>
      <c r="BM528" s="106">
        <f t="shared" si="337"/>
        <v>0</v>
      </c>
      <c r="BN528" s="106">
        <f t="shared" si="337"/>
        <v>0</v>
      </c>
      <c r="BO528" s="106">
        <f t="shared" si="338"/>
        <v>0</v>
      </c>
      <c r="BP528" s="106">
        <f t="shared" si="339"/>
        <v>0</v>
      </c>
      <c r="BQ528" s="106">
        <f t="shared" si="340"/>
        <v>0</v>
      </c>
      <c r="BR528" s="106">
        <f t="shared" si="341"/>
        <v>0</v>
      </c>
      <c r="BS528" s="54">
        <v>0.84</v>
      </c>
      <c r="BT528" s="54">
        <v>0</v>
      </c>
      <c r="BU528" s="54">
        <v>0</v>
      </c>
      <c r="BV528" s="54">
        <f t="shared" si="319"/>
        <v>0</v>
      </c>
      <c r="BW528" s="54">
        <v>0</v>
      </c>
      <c r="BX528" s="54">
        <v>0</v>
      </c>
      <c r="BY528" s="54">
        <v>0</v>
      </c>
      <c r="BZ528" s="54">
        <v>0</v>
      </c>
      <c r="CA528" s="54">
        <v>0</v>
      </c>
      <c r="CB528" s="54">
        <v>0</v>
      </c>
      <c r="CC528" s="54">
        <f t="shared" si="309"/>
        <v>0</v>
      </c>
      <c r="CD528" s="54">
        <f t="shared" si="310"/>
        <v>0</v>
      </c>
      <c r="CE528" s="54">
        <f t="shared" si="311"/>
        <v>0</v>
      </c>
      <c r="CF528" s="45"/>
      <c r="CG528" s="63" t="s">
        <v>40</v>
      </c>
    </row>
    <row r="529" spans="1:85" ht="47.25">
      <c r="A529" s="14">
        <v>7</v>
      </c>
      <c r="B529" s="27" t="s">
        <v>528</v>
      </c>
      <c r="C529" s="120" t="s">
        <v>796</v>
      </c>
      <c r="D529" s="2" t="s">
        <v>27</v>
      </c>
      <c r="E529" s="1" t="s">
        <v>81</v>
      </c>
      <c r="F529" s="4" t="s">
        <v>514</v>
      </c>
      <c r="G529" s="1" t="s">
        <v>529</v>
      </c>
      <c r="H529" s="31">
        <v>3</v>
      </c>
      <c r="I529" s="31">
        <v>5</v>
      </c>
      <c r="J529" s="29">
        <v>0</v>
      </c>
      <c r="K529" s="29">
        <f t="shared" si="303"/>
        <v>5</v>
      </c>
      <c r="L529" s="40" t="s">
        <v>30</v>
      </c>
      <c r="M529" s="42" t="s">
        <v>31</v>
      </c>
      <c r="N529" s="48" t="e">
        <f>IF(#REF!=0,"2018-19","2019-20")</f>
        <v>#REF!</v>
      </c>
      <c r="O529" s="29">
        <v>2.95</v>
      </c>
      <c r="P529" s="29">
        <v>0</v>
      </c>
      <c r="Q529" s="29">
        <f t="shared" si="298"/>
        <v>2.95</v>
      </c>
      <c r="R529" s="29">
        <f t="shared" si="327"/>
        <v>2.0499999999999998</v>
      </c>
      <c r="S529" s="29">
        <f t="shared" si="327"/>
        <v>0</v>
      </c>
      <c r="T529" s="29">
        <f t="shared" si="300"/>
        <v>2.0499999999999998</v>
      </c>
      <c r="U529" s="29">
        <v>0</v>
      </c>
      <c r="V529" s="29">
        <v>1.8449999999999998</v>
      </c>
      <c r="W529" s="105">
        <v>0.20499999999999999</v>
      </c>
      <c r="X529" s="54">
        <f t="shared" si="342"/>
        <v>2.0499999999999998</v>
      </c>
      <c r="Y529" s="29">
        <v>1.8449999999999998</v>
      </c>
      <c r="Z529" s="105">
        <v>0.20499999999999999</v>
      </c>
      <c r="AA529" s="54">
        <f t="shared" si="343"/>
        <v>2.0499999999999998</v>
      </c>
      <c r="AB529" s="54">
        <v>0</v>
      </c>
      <c r="AC529" s="54">
        <v>0</v>
      </c>
      <c r="AD529" s="54">
        <v>0</v>
      </c>
      <c r="AE529" s="54">
        <v>0</v>
      </c>
      <c r="AF529" s="54">
        <v>0</v>
      </c>
      <c r="AG529" s="54"/>
      <c r="AH529" s="14">
        <v>0</v>
      </c>
      <c r="AI529" s="14">
        <v>0</v>
      </c>
      <c r="AJ529" s="54">
        <f t="shared" si="328"/>
        <v>0</v>
      </c>
      <c r="AK529" s="54">
        <f t="shared" si="305"/>
        <v>1.8449999999999998</v>
      </c>
      <c r="AL529" s="54">
        <f t="shared" si="306"/>
        <v>0.20499999999999999</v>
      </c>
      <c r="AM529" s="54">
        <f t="shared" si="307"/>
        <v>2.0499999999999998</v>
      </c>
      <c r="AN529" s="54"/>
      <c r="AO529" s="54"/>
      <c r="AP529" s="54">
        <f t="shared" si="308"/>
        <v>0</v>
      </c>
      <c r="AQ529" s="54"/>
      <c r="AR529" s="54"/>
      <c r="AS529" s="54"/>
      <c r="AT529" s="54"/>
      <c r="AU529" s="101"/>
      <c r="AV529" s="101"/>
      <c r="AW529" s="54"/>
      <c r="AX529" s="54"/>
      <c r="AY529" s="54">
        <f t="shared" si="344"/>
        <v>0</v>
      </c>
      <c r="AZ529" s="54"/>
      <c r="BA529" s="54"/>
      <c r="BB529" s="54"/>
      <c r="BC529" s="54"/>
      <c r="BD529" s="54"/>
      <c r="BE529" s="106">
        <f t="shared" si="329"/>
        <v>1.8449999999999998</v>
      </c>
      <c r="BF529" s="106">
        <f t="shared" si="330"/>
        <v>0.20499999999999999</v>
      </c>
      <c r="BG529" s="106">
        <f t="shared" si="331"/>
        <v>2.0499999999999998</v>
      </c>
      <c r="BH529" s="106">
        <f t="shared" si="332"/>
        <v>0</v>
      </c>
      <c r="BI529" s="106">
        <f t="shared" si="333"/>
        <v>0</v>
      </c>
      <c r="BJ529" s="106">
        <f t="shared" si="334"/>
        <v>0</v>
      </c>
      <c r="BK529" s="106">
        <f t="shared" si="335"/>
        <v>0</v>
      </c>
      <c r="BL529" s="106">
        <f t="shared" si="336"/>
        <v>0</v>
      </c>
      <c r="BM529" s="106">
        <f t="shared" si="337"/>
        <v>0</v>
      </c>
      <c r="BN529" s="106">
        <f t="shared" si="337"/>
        <v>0</v>
      </c>
      <c r="BO529" s="106">
        <f t="shared" si="338"/>
        <v>0</v>
      </c>
      <c r="BP529" s="106">
        <f t="shared" si="339"/>
        <v>1.8449999999999998</v>
      </c>
      <c r="BQ529" s="106">
        <f t="shared" si="340"/>
        <v>0.20499999999999999</v>
      </c>
      <c r="BR529" s="106">
        <f t="shared" si="341"/>
        <v>2.0499999999999998</v>
      </c>
      <c r="BS529" s="54">
        <v>0</v>
      </c>
      <c r="BT529" s="54">
        <v>0</v>
      </c>
      <c r="BU529" s="54">
        <v>0</v>
      </c>
      <c r="BV529" s="54">
        <f t="shared" si="319"/>
        <v>0</v>
      </c>
      <c r="BW529" s="54">
        <v>0</v>
      </c>
      <c r="BX529" s="54">
        <v>0</v>
      </c>
      <c r="BY529" s="54">
        <v>0</v>
      </c>
      <c r="BZ529" s="54">
        <v>0</v>
      </c>
      <c r="CA529" s="54">
        <v>0</v>
      </c>
      <c r="CB529" s="54">
        <v>0</v>
      </c>
      <c r="CC529" s="54">
        <f t="shared" si="309"/>
        <v>0</v>
      </c>
      <c r="CD529" s="54">
        <f t="shared" si="310"/>
        <v>0</v>
      </c>
      <c r="CE529" s="54">
        <f t="shared" si="311"/>
        <v>0</v>
      </c>
      <c r="CF529" s="45"/>
      <c r="CG529" s="53" t="s">
        <v>530</v>
      </c>
    </row>
    <row r="530" spans="1:85">
      <c r="A530" s="14">
        <v>8</v>
      </c>
      <c r="B530" s="27" t="s">
        <v>531</v>
      </c>
      <c r="C530" s="120" t="s">
        <v>796</v>
      </c>
      <c r="D530" s="2" t="s">
        <v>27</v>
      </c>
      <c r="E530" s="1" t="s">
        <v>520</v>
      </c>
      <c r="F530" s="4" t="s">
        <v>514</v>
      </c>
      <c r="G530" s="1" t="s">
        <v>532</v>
      </c>
      <c r="H530" s="31">
        <v>2.5</v>
      </c>
      <c r="I530" s="29">
        <v>2.5</v>
      </c>
      <c r="J530" s="29">
        <v>5</v>
      </c>
      <c r="K530" s="29">
        <f t="shared" si="303"/>
        <v>7.5</v>
      </c>
      <c r="L530" s="40" t="s">
        <v>30</v>
      </c>
      <c r="M530" s="42" t="s">
        <v>31</v>
      </c>
      <c r="N530" s="48" t="e">
        <f>IF(#REF!=0,"2018-19","2019-20")</f>
        <v>#REF!</v>
      </c>
      <c r="O530" s="29">
        <v>2.5</v>
      </c>
      <c r="P530" s="29">
        <v>2.97</v>
      </c>
      <c r="Q530" s="29">
        <f t="shared" si="298"/>
        <v>5.4700000000000006</v>
      </c>
      <c r="R530" s="29">
        <f t="shared" si="327"/>
        <v>0</v>
      </c>
      <c r="S530" s="29">
        <f t="shared" si="327"/>
        <v>2.0299999999999998</v>
      </c>
      <c r="T530" s="29">
        <f t="shared" si="300"/>
        <v>2.0299999999999998</v>
      </c>
      <c r="U530" s="29">
        <v>2.0299999999999998</v>
      </c>
      <c r="V530" s="29">
        <v>0</v>
      </c>
      <c r="W530" s="105">
        <v>0</v>
      </c>
      <c r="X530" s="54">
        <f t="shared" si="342"/>
        <v>0</v>
      </c>
      <c r="Y530" s="29">
        <v>0</v>
      </c>
      <c r="Z530" s="105">
        <v>0</v>
      </c>
      <c r="AA530" s="54">
        <f t="shared" si="343"/>
        <v>0</v>
      </c>
      <c r="AB530" s="54">
        <v>0</v>
      </c>
      <c r="AC530" s="54">
        <v>0</v>
      </c>
      <c r="AD530" s="54">
        <v>0</v>
      </c>
      <c r="AE530" s="54">
        <v>0</v>
      </c>
      <c r="AF530" s="54">
        <v>0</v>
      </c>
      <c r="AG530" s="54"/>
      <c r="AH530" s="14">
        <v>0</v>
      </c>
      <c r="AI530" s="14">
        <v>0</v>
      </c>
      <c r="AJ530" s="54">
        <f t="shared" si="328"/>
        <v>0</v>
      </c>
      <c r="AK530" s="54">
        <f t="shared" si="305"/>
        <v>0</v>
      </c>
      <c r="AL530" s="54">
        <f t="shared" si="306"/>
        <v>0</v>
      </c>
      <c r="AM530" s="54">
        <f t="shared" si="307"/>
        <v>0</v>
      </c>
      <c r="AN530" s="54"/>
      <c r="AO530" s="54"/>
      <c r="AP530" s="54">
        <f t="shared" si="308"/>
        <v>0</v>
      </c>
      <c r="AQ530" s="54"/>
      <c r="AR530" s="54"/>
      <c r="AS530" s="54"/>
      <c r="AT530" s="54"/>
      <c r="AU530" s="101"/>
      <c r="AV530" s="101"/>
      <c r="AW530" s="54"/>
      <c r="AX530" s="54"/>
      <c r="AY530" s="54">
        <f t="shared" si="344"/>
        <v>0</v>
      </c>
      <c r="AZ530" s="54"/>
      <c r="BA530" s="54"/>
      <c r="BB530" s="54"/>
      <c r="BC530" s="54"/>
      <c r="BD530" s="54"/>
      <c r="BE530" s="106">
        <f t="shared" si="329"/>
        <v>0</v>
      </c>
      <c r="BF530" s="106">
        <f t="shared" si="330"/>
        <v>0</v>
      </c>
      <c r="BG530" s="106">
        <f t="shared" si="331"/>
        <v>0</v>
      </c>
      <c r="BH530" s="106">
        <f t="shared" si="332"/>
        <v>0</v>
      </c>
      <c r="BI530" s="106">
        <f t="shared" si="333"/>
        <v>0</v>
      </c>
      <c r="BJ530" s="106">
        <f t="shared" si="334"/>
        <v>0</v>
      </c>
      <c r="BK530" s="106">
        <f t="shared" si="335"/>
        <v>0</v>
      </c>
      <c r="BL530" s="106">
        <f t="shared" si="336"/>
        <v>0</v>
      </c>
      <c r="BM530" s="106">
        <f t="shared" si="337"/>
        <v>0</v>
      </c>
      <c r="BN530" s="106">
        <f t="shared" si="337"/>
        <v>0</v>
      </c>
      <c r="BO530" s="106">
        <f t="shared" si="338"/>
        <v>0</v>
      </c>
      <c r="BP530" s="106">
        <f t="shared" si="339"/>
        <v>0</v>
      </c>
      <c r="BQ530" s="106">
        <f t="shared" si="340"/>
        <v>0</v>
      </c>
      <c r="BR530" s="106">
        <f t="shared" si="341"/>
        <v>0</v>
      </c>
      <c r="BS530" s="54">
        <v>0</v>
      </c>
      <c r="BT530" s="54">
        <v>0</v>
      </c>
      <c r="BU530" s="54">
        <v>0</v>
      </c>
      <c r="BV530" s="54">
        <f t="shared" si="319"/>
        <v>0</v>
      </c>
      <c r="BW530" s="54">
        <v>0</v>
      </c>
      <c r="BX530" s="54">
        <v>0</v>
      </c>
      <c r="BY530" s="54">
        <v>0</v>
      </c>
      <c r="BZ530" s="54">
        <v>0</v>
      </c>
      <c r="CA530" s="54">
        <v>0</v>
      </c>
      <c r="CB530" s="54">
        <v>0</v>
      </c>
      <c r="CC530" s="54">
        <f t="shared" si="309"/>
        <v>0</v>
      </c>
      <c r="CD530" s="54">
        <f t="shared" si="310"/>
        <v>0</v>
      </c>
      <c r="CE530" s="54">
        <f t="shared" si="311"/>
        <v>0</v>
      </c>
      <c r="CF530" s="45"/>
      <c r="CG530" s="63" t="s">
        <v>33</v>
      </c>
    </row>
    <row r="531" spans="1:85" ht="47.25">
      <c r="A531" s="14">
        <v>9</v>
      </c>
      <c r="B531" s="27" t="s">
        <v>533</v>
      </c>
      <c r="C531" s="120" t="s">
        <v>796</v>
      </c>
      <c r="D531" s="2" t="s">
        <v>27</v>
      </c>
      <c r="E531" s="1" t="s">
        <v>62</v>
      </c>
      <c r="F531" s="4" t="s">
        <v>514</v>
      </c>
      <c r="G531" s="1" t="s">
        <v>534</v>
      </c>
      <c r="H531" s="31">
        <v>2.5</v>
      </c>
      <c r="I531" s="31">
        <v>2</v>
      </c>
      <c r="J531" s="31">
        <v>3</v>
      </c>
      <c r="K531" s="29">
        <f t="shared" si="303"/>
        <v>5</v>
      </c>
      <c r="L531" s="42" t="s">
        <v>57</v>
      </c>
      <c r="M531" s="48" t="s">
        <v>58</v>
      </c>
      <c r="N531" s="48" t="e">
        <f>IF(#REF!=0,"2018-19","2019-20")</f>
        <v>#REF!</v>
      </c>
      <c r="O531" s="29">
        <v>0</v>
      </c>
      <c r="P531" s="29">
        <v>0</v>
      </c>
      <c r="Q531" s="29">
        <f t="shared" si="298"/>
        <v>0</v>
      </c>
      <c r="R531" s="29">
        <f t="shared" si="327"/>
        <v>2</v>
      </c>
      <c r="S531" s="29">
        <f t="shared" si="327"/>
        <v>3</v>
      </c>
      <c r="T531" s="29">
        <f t="shared" si="300"/>
        <v>5</v>
      </c>
      <c r="U531" s="29">
        <v>3</v>
      </c>
      <c r="V531" s="29">
        <v>0.9</v>
      </c>
      <c r="W531" s="105">
        <v>0.1</v>
      </c>
      <c r="X531" s="54">
        <f t="shared" si="342"/>
        <v>1</v>
      </c>
      <c r="Y531" s="29">
        <v>0.9</v>
      </c>
      <c r="Z531" s="105">
        <v>0.1</v>
      </c>
      <c r="AA531" s="54">
        <f t="shared" si="343"/>
        <v>1</v>
      </c>
      <c r="AB531" s="54">
        <v>0</v>
      </c>
      <c r="AC531" s="54">
        <v>0</v>
      </c>
      <c r="AD531" s="54">
        <v>0</v>
      </c>
      <c r="AE531" s="54">
        <v>0</v>
      </c>
      <c r="AF531" s="54">
        <v>0</v>
      </c>
      <c r="AG531" s="54"/>
      <c r="AH531" s="14">
        <v>0</v>
      </c>
      <c r="AI531" s="14">
        <v>0</v>
      </c>
      <c r="AJ531" s="54">
        <f t="shared" si="328"/>
        <v>0</v>
      </c>
      <c r="AK531" s="54">
        <f t="shared" si="305"/>
        <v>0.9</v>
      </c>
      <c r="AL531" s="54">
        <f t="shared" si="306"/>
        <v>0.1</v>
      </c>
      <c r="AM531" s="54">
        <f t="shared" si="307"/>
        <v>1</v>
      </c>
      <c r="AN531" s="54"/>
      <c r="AO531" s="54"/>
      <c r="AP531" s="54">
        <f t="shared" si="308"/>
        <v>0</v>
      </c>
      <c r="AQ531" s="54"/>
      <c r="AR531" s="54"/>
      <c r="AS531" s="54"/>
      <c r="AT531" s="54"/>
      <c r="AU531" s="101"/>
      <c r="AV531" s="101"/>
      <c r="AW531" s="54"/>
      <c r="AX531" s="54"/>
      <c r="AY531" s="54">
        <f t="shared" si="344"/>
        <v>0</v>
      </c>
      <c r="AZ531" s="54"/>
      <c r="BA531" s="54"/>
      <c r="BB531" s="54"/>
      <c r="BC531" s="54"/>
      <c r="BD531" s="54"/>
      <c r="BE531" s="106">
        <f t="shared" si="329"/>
        <v>0.9</v>
      </c>
      <c r="BF531" s="106">
        <f t="shared" si="330"/>
        <v>0.1</v>
      </c>
      <c r="BG531" s="106">
        <f t="shared" si="331"/>
        <v>1</v>
      </c>
      <c r="BH531" s="106">
        <f t="shared" si="332"/>
        <v>0</v>
      </c>
      <c r="BI531" s="106">
        <f t="shared" si="333"/>
        <v>0</v>
      </c>
      <c r="BJ531" s="106">
        <f t="shared" si="334"/>
        <v>0</v>
      </c>
      <c r="BK531" s="106">
        <f t="shared" si="335"/>
        <v>0</v>
      </c>
      <c r="BL531" s="106">
        <f t="shared" si="336"/>
        <v>0</v>
      </c>
      <c r="BM531" s="106">
        <f t="shared" si="337"/>
        <v>0</v>
      </c>
      <c r="BN531" s="106">
        <f t="shared" si="337"/>
        <v>0</v>
      </c>
      <c r="BO531" s="106">
        <f t="shared" si="338"/>
        <v>0</v>
      </c>
      <c r="BP531" s="106">
        <f t="shared" si="339"/>
        <v>0.9</v>
      </c>
      <c r="BQ531" s="106">
        <f t="shared" si="340"/>
        <v>0.1</v>
      </c>
      <c r="BR531" s="106">
        <f t="shared" si="341"/>
        <v>1</v>
      </c>
      <c r="BS531" s="54">
        <v>0</v>
      </c>
      <c r="BT531" s="54">
        <v>0</v>
      </c>
      <c r="BU531" s="54">
        <v>0</v>
      </c>
      <c r="BV531" s="54">
        <f t="shared" si="319"/>
        <v>0</v>
      </c>
      <c r="BW531" s="54">
        <v>0</v>
      </c>
      <c r="BX531" s="54">
        <v>0</v>
      </c>
      <c r="BY531" s="54">
        <v>0</v>
      </c>
      <c r="BZ531" s="54">
        <v>0</v>
      </c>
      <c r="CA531" s="54">
        <v>0</v>
      </c>
      <c r="CB531" s="54">
        <v>0</v>
      </c>
      <c r="CC531" s="54">
        <f t="shared" si="309"/>
        <v>0</v>
      </c>
      <c r="CD531" s="54">
        <f t="shared" si="310"/>
        <v>0</v>
      </c>
      <c r="CE531" s="54">
        <f t="shared" si="311"/>
        <v>0</v>
      </c>
      <c r="CF531" s="44" t="s">
        <v>71</v>
      </c>
      <c r="CG531" s="63" t="s">
        <v>106</v>
      </c>
    </row>
    <row r="532" spans="1:85" ht="31.5">
      <c r="A532" s="14">
        <v>10</v>
      </c>
      <c r="B532" s="27" t="s">
        <v>535</v>
      </c>
      <c r="C532" s="120" t="s">
        <v>796</v>
      </c>
      <c r="D532" s="2" t="s">
        <v>27</v>
      </c>
      <c r="E532" s="1" t="s">
        <v>62</v>
      </c>
      <c r="F532" s="4" t="s">
        <v>514</v>
      </c>
      <c r="G532" s="1" t="s">
        <v>515</v>
      </c>
      <c r="H532" s="31">
        <v>3</v>
      </c>
      <c r="I532" s="31">
        <v>2</v>
      </c>
      <c r="J532" s="31">
        <v>3</v>
      </c>
      <c r="K532" s="29">
        <f t="shared" si="303"/>
        <v>5</v>
      </c>
      <c r="L532" s="42" t="s">
        <v>57</v>
      </c>
      <c r="M532" s="48" t="s">
        <v>58</v>
      </c>
      <c r="N532" s="48" t="e">
        <f>IF(#REF!=0,"2018-19","2019-20")</f>
        <v>#REF!</v>
      </c>
      <c r="O532" s="29">
        <v>0</v>
      </c>
      <c r="P532" s="29">
        <v>0</v>
      </c>
      <c r="Q532" s="29">
        <f t="shared" si="298"/>
        <v>0</v>
      </c>
      <c r="R532" s="29">
        <f t="shared" si="327"/>
        <v>2</v>
      </c>
      <c r="S532" s="29">
        <f t="shared" si="327"/>
        <v>3</v>
      </c>
      <c r="T532" s="29">
        <f t="shared" si="300"/>
        <v>5</v>
      </c>
      <c r="U532" s="29">
        <v>3</v>
      </c>
      <c r="V532" s="29">
        <v>0.9</v>
      </c>
      <c r="W532" s="105">
        <v>0.1</v>
      </c>
      <c r="X532" s="54">
        <f t="shared" si="342"/>
        <v>1</v>
      </c>
      <c r="Y532" s="29">
        <v>0.9</v>
      </c>
      <c r="Z532" s="105">
        <v>0.1</v>
      </c>
      <c r="AA532" s="54">
        <f t="shared" si="343"/>
        <v>1</v>
      </c>
      <c r="AB532" s="54">
        <v>0</v>
      </c>
      <c r="AC532" s="54">
        <v>0</v>
      </c>
      <c r="AD532" s="54">
        <v>0</v>
      </c>
      <c r="AE532" s="54">
        <v>0</v>
      </c>
      <c r="AF532" s="54">
        <v>0</v>
      </c>
      <c r="AG532" s="54"/>
      <c r="AH532" s="14">
        <v>0</v>
      </c>
      <c r="AI532" s="14">
        <v>0</v>
      </c>
      <c r="AJ532" s="54">
        <f t="shared" si="328"/>
        <v>0</v>
      </c>
      <c r="AK532" s="54">
        <f t="shared" si="305"/>
        <v>0.9</v>
      </c>
      <c r="AL532" s="54">
        <f t="shared" si="306"/>
        <v>0.1</v>
      </c>
      <c r="AM532" s="54">
        <f t="shared" si="307"/>
        <v>1</v>
      </c>
      <c r="AN532" s="54"/>
      <c r="AO532" s="54"/>
      <c r="AP532" s="54">
        <f t="shared" si="308"/>
        <v>0</v>
      </c>
      <c r="AQ532" s="54"/>
      <c r="AR532" s="54"/>
      <c r="AS532" s="54"/>
      <c r="AT532" s="54"/>
      <c r="AU532" s="101"/>
      <c r="AV532" s="101"/>
      <c r="AW532" s="54"/>
      <c r="AX532" s="54"/>
      <c r="AY532" s="54">
        <f t="shared" si="344"/>
        <v>0</v>
      </c>
      <c r="AZ532" s="54"/>
      <c r="BA532" s="54"/>
      <c r="BB532" s="54"/>
      <c r="BC532" s="54"/>
      <c r="BD532" s="54"/>
      <c r="BE532" s="106">
        <f t="shared" si="329"/>
        <v>0.9</v>
      </c>
      <c r="BF532" s="106">
        <f t="shared" si="330"/>
        <v>0.1</v>
      </c>
      <c r="BG532" s="106">
        <f t="shared" si="331"/>
        <v>1</v>
      </c>
      <c r="BH532" s="106">
        <f t="shared" si="332"/>
        <v>0</v>
      </c>
      <c r="BI532" s="106">
        <f t="shared" si="333"/>
        <v>0</v>
      </c>
      <c r="BJ532" s="106">
        <f t="shared" si="334"/>
        <v>0</v>
      </c>
      <c r="BK532" s="106">
        <f t="shared" si="335"/>
        <v>0</v>
      </c>
      <c r="BL532" s="106">
        <f t="shared" si="336"/>
        <v>0</v>
      </c>
      <c r="BM532" s="106">
        <f t="shared" si="337"/>
        <v>0</v>
      </c>
      <c r="BN532" s="106">
        <f t="shared" si="337"/>
        <v>0</v>
      </c>
      <c r="BO532" s="106">
        <f t="shared" si="338"/>
        <v>0</v>
      </c>
      <c r="BP532" s="106">
        <f t="shared" si="339"/>
        <v>0.9</v>
      </c>
      <c r="BQ532" s="106">
        <f t="shared" si="340"/>
        <v>0.1</v>
      </c>
      <c r="BR532" s="106">
        <f t="shared" si="341"/>
        <v>1</v>
      </c>
      <c r="BS532" s="54">
        <v>0</v>
      </c>
      <c r="BT532" s="54">
        <v>0.9</v>
      </c>
      <c r="BU532" s="54">
        <v>0</v>
      </c>
      <c r="BV532" s="54">
        <f t="shared" si="319"/>
        <v>0.9</v>
      </c>
      <c r="BW532" s="54">
        <v>0</v>
      </c>
      <c r="BX532" s="54">
        <v>0</v>
      </c>
      <c r="BY532" s="54">
        <v>0</v>
      </c>
      <c r="BZ532" s="54">
        <v>0</v>
      </c>
      <c r="CA532" s="54">
        <v>0</v>
      </c>
      <c r="CB532" s="54">
        <v>0</v>
      </c>
      <c r="CC532" s="54">
        <f t="shared" si="309"/>
        <v>0.9</v>
      </c>
      <c r="CD532" s="54">
        <f t="shared" si="310"/>
        <v>0</v>
      </c>
      <c r="CE532" s="54">
        <f t="shared" si="311"/>
        <v>0.9</v>
      </c>
      <c r="CF532" s="44" t="s">
        <v>71</v>
      </c>
      <c r="CG532" s="63" t="s">
        <v>106</v>
      </c>
    </row>
    <row r="533" spans="1:85" ht="31.5">
      <c r="A533" s="14">
        <v>11</v>
      </c>
      <c r="B533" s="27" t="s">
        <v>536</v>
      </c>
      <c r="C533" s="120" t="s">
        <v>796</v>
      </c>
      <c r="D533" s="2" t="s">
        <v>27</v>
      </c>
      <c r="E533" s="1" t="s">
        <v>62</v>
      </c>
      <c r="F533" s="4" t="s">
        <v>514</v>
      </c>
      <c r="G533" s="1" t="s">
        <v>515</v>
      </c>
      <c r="H533" s="31">
        <v>3</v>
      </c>
      <c r="I533" s="31">
        <v>1</v>
      </c>
      <c r="J533" s="31">
        <v>4</v>
      </c>
      <c r="K533" s="29">
        <f t="shared" si="303"/>
        <v>5</v>
      </c>
      <c r="L533" s="42" t="s">
        <v>57</v>
      </c>
      <c r="M533" s="48" t="s">
        <v>58</v>
      </c>
      <c r="N533" s="48" t="e">
        <f>IF(#REF!=0,"2018-19","2019-20")</f>
        <v>#REF!</v>
      </c>
      <c r="O533" s="29">
        <v>0</v>
      </c>
      <c r="P533" s="29">
        <v>0</v>
      </c>
      <c r="Q533" s="29">
        <f t="shared" ref="Q533:Q559" si="345">O533+P533</f>
        <v>0</v>
      </c>
      <c r="R533" s="29">
        <f t="shared" si="327"/>
        <v>1</v>
      </c>
      <c r="S533" s="29">
        <f t="shared" si="327"/>
        <v>4</v>
      </c>
      <c r="T533" s="29">
        <f t="shared" si="300"/>
        <v>5</v>
      </c>
      <c r="U533" s="29">
        <v>4</v>
      </c>
      <c r="V533" s="29">
        <v>0.9</v>
      </c>
      <c r="W533" s="105">
        <v>0.1</v>
      </c>
      <c r="X533" s="54">
        <f t="shared" si="342"/>
        <v>1</v>
      </c>
      <c r="Y533" s="29">
        <v>0.9</v>
      </c>
      <c r="Z533" s="105">
        <v>0.1</v>
      </c>
      <c r="AA533" s="54">
        <f t="shared" si="343"/>
        <v>1</v>
      </c>
      <c r="AB533" s="54">
        <v>0</v>
      </c>
      <c r="AC533" s="54">
        <v>0</v>
      </c>
      <c r="AD533" s="54">
        <v>0</v>
      </c>
      <c r="AE533" s="54">
        <v>0</v>
      </c>
      <c r="AF533" s="54">
        <v>0</v>
      </c>
      <c r="AG533" s="54"/>
      <c r="AH533" s="14">
        <v>0</v>
      </c>
      <c r="AI533" s="14">
        <v>0</v>
      </c>
      <c r="AJ533" s="54">
        <f t="shared" si="328"/>
        <v>0</v>
      </c>
      <c r="AK533" s="54">
        <f t="shared" si="305"/>
        <v>0.9</v>
      </c>
      <c r="AL533" s="54">
        <f t="shared" si="306"/>
        <v>0.1</v>
      </c>
      <c r="AM533" s="54">
        <f t="shared" si="307"/>
        <v>1</v>
      </c>
      <c r="AN533" s="54"/>
      <c r="AO533" s="54"/>
      <c r="AP533" s="54">
        <f t="shared" si="308"/>
        <v>0</v>
      </c>
      <c r="AQ533" s="54"/>
      <c r="AR533" s="54"/>
      <c r="AS533" s="54"/>
      <c r="AT533" s="54"/>
      <c r="AU533" s="101"/>
      <c r="AV533" s="101"/>
      <c r="AW533" s="54"/>
      <c r="AX533" s="54"/>
      <c r="AY533" s="54">
        <f t="shared" si="344"/>
        <v>0</v>
      </c>
      <c r="AZ533" s="54"/>
      <c r="BA533" s="54"/>
      <c r="BB533" s="54"/>
      <c r="BC533" s="54"/>
      <c r="BD533" s="54"/>
      <c r="BE533" s="106">
        <f t="shared" si="329"/>
        <v>0.9</v>
      </c>
      <c r="BF533" s="106">
        <f t="shared" si="330"/>
        <v>0.1</v>
      </c>
      <c r="BG533" s="106">
        <f t="shared" si="331"/>
        <v>1</v>
      </c>
      <c r="BH533" s="106">
        <f t="shared" si="332"/>
        <v>0</v>
      </c>
      <c r="BI533" s="106">
        <f t="shared" si="333"/>
        <v>0</v>
      </c>
      <c r="BJ533" s="106">
        <f t="shared" si="334"/>
        <v>0</v>
      </c>
      <c r="BK533" s="106">
        <f t="shared" si="335"/>
        <v>0</v>
      </c>
      <c r="BL533" s="106">
        <f t="shared" si="336"/>
        <v>0</v>
      </c>
      <c r="BM533" s="106">
        <f t="shared" si="337"/>
        <v>0</v>
      </c>
      <c r="BN533" s="106">
        <f t="shared" si="337"/>
        <v>0</v>
      </c>
      <c r="BO533" s="106">
        <f t="shared" si="338"/>
        <v>0</v>
      </c>
      <c r="BP533" s="106">
        <f t="shared" si="339"/>
        <v>0.9</v>
      </c>
      <c r="BQ533" s="106">
        <f t="shared" si="340"/>
        <v>0.1</v>
      </c>
      <c r="BR533" s="106">
        <f t="shared" si="341"/>
        <v>1</v>
      </c>
      <c r="BS533" s="54">
        <v>0</v>
      </c>
      <c r="BT533" s="54">
        <v>0</v>
      </c>
      <c r="BU533" s="54">
        <v>0</v>
      </c>
      <c r="BV533" s="54">
        <f t="shared" si="319"/>
        <v>0</v>
      </c>
      <c r="BW533" s="54">
        <v>0</v>
      </c>
      <c r="BX533" s="54">
        <v>0</v>
      </c>
      <c r="BY533" s="54">
        <v>0</v>
      </c>
      <c r="BZ533" s="54">
        <v>0</v>
      </c>
      <c r="CA533" s="54">
        <v>0</v>
      </c>
      <c r="CB533" s="54">
        <v>0</v>
      </c>
      <c r="CC533" s="54">
        <f t="shared" si="309"/>
        <v>0</v>
      </c>
      <c r="CD533" s="54">
        <f t="shared" si="310"/>
        <v>0</v>
      </c>
      <c r="CE533" s="54">
        <f t="shared" si="311"/>
        <v>0</v>
      </c>
      <c r="CF533" s="45"/>
      <c r="CG533" s="63" t="s">
        <v>106</v>
      </c>
    </row>
    <row r="534" spans="1:85" ht="31.5">
      <c r="A534" s="14">
        <v>12</v>
      </c>
      <c r="B534" s="27" t="s">
        <v>537</v>
      </c>
      <c r="C534" s="120" t="s">
        <v>796</v>
      </c>
      <c r="D534" s="2" t="s">
        <v>27</v>
      </c>
      <c r="E534" s="1" t="s">
        <v>62</v>
      </c>
      <c r="F534" s="4" t="s">
        <v>514</v>
      </c>
      <c r="G534" s="1" t="s">
        <v>538</v>
      </c>
      <c r="H534" s="31">
        <v>2.5</v>
      </c>
      <c r="I534" s="31">
        <v>1</v>
      </c>
      <c r="J534" s="31">
        <v>4</v>
      </c>
      <c r="K534" s="29">
        <f t="shared" si="303"/>
        <v>5</v>
      </c>
      <c r="L534" s="42" t="s">
        <v>57</v>
      </c>
      <c r="M534" s="48" t="s">
        <v>58</v>
      </c>
      <c r="N534" s="48" t="e">
        <f>IF(#REF!=0,"2018-19","2019-20")</f>
        <v>#REF!</v>
      </c>
      <c r="O534" s="29">
        <v>0</v>
      </c>
      <c r="P534" s="29">
        <v>0</v>
      </c>
      <c r="Q534" s="29">
        <f t="shared" si="345"/>
        <v>0</v>
      </c>
      <c r="R534" s="29">
        <f t="shared" si="327"/>
        <v>1</v>
      </c>
      <c r="S534" s="29">
        <f t="shared" si="327"/>
        <v>4</v>
      </c>
      <c r="T534" s="29">
        <f t="shared" si="300"/>
        <v>5</v>
      </c>
      <c r="U534" s="29">
        <v>4</v>
      </c>
      <c r="V534" s="29">
        <v>0.9</v>
      </c>
      <c r="W534" s="105">
        <v>0.1</v>
      </c>
      <c r="X534" s="54">
        <f t="shared" si="342"/>
        <v>1</v>
      </c>
      <c r="Y534" s="29">
        <v>0.9</v>
      </c>
      <c r="Z534" s="105">
        <v>0.1</v>
      </c>
      <c r="AA534" s="54">
        <f t="shared" si="343"/>
        <v>1</v>
      </c>
      <c r="AB534" s="54"/>
      <c r="AC534" s="54"/>
      <c r="AD534" s="54"/>
      <c r="AE534" s="54"/>
      <c r="AF534" s="54"/>
      <c r="AG534" s="54"/>
      <c r="AH534" s="14">
        <v>0</v>
      </c>
      <c r="AI534" s="14">
        <v>0</v>
      </c>
      <c r="AJ534" s="54">
        <f t="shared" si="328"/>
        <v>0</v>
      </c>
      <c r="AK534" s="54">
        <f t="shared" si="305"/>
        <v>0.9</v>
      </c>
      <c r="AL534" s="54">
        <f t="shared" si="306"/>
        <v>0.1</v>
      </c>
      <c r="AM534" s="54">
        <f t="shared" si="307"/>
        <v>1</v>
      </c>
      <c r="AN534" s="54"/>
      <c r="AO534" s="54"/>
      <c r="AP534" s="54">
        <f t="shared" si="308"/>
        <v>0</v>
      </c>
      <c r="AQ534" s="54"/>
      <c r="AR534" s="54"/>
      <c r="AS534" s="54"/>
      <c r="AT534" s="54"/>
      <c r="AU534" s="101"/>
      <c r="AV534" s="101"/>
      <c r="AW534" s="54"/>
      <c r="AX534" s="54"/>
      <c r="AY534" s="54">
        <f t="shared" si="344"/>
        <v>0</v>
      </c>
      <c r="AZ534" s="54"/>
      <c r="BA534" s="54"/>
      <c r="BB534" s="54"/>
      <c r="BC534" s="54"/>
      <c r="BD534" s="54"/>
      <c r="BE534" s="106">
        <f t="shared" si="329"/>
        <v>0.9</v>
      </c>
      <c r="BF534" s="106">
        <f t="shared" si="330"/>
        <v>0.1</v>
      </c>
      <c r="BG534" s="106">
        <f t="shared" si="331"/>
        <v>1</v>
      </c>
      <c r="BH534" s="106">
        <f t="shared" si="332"/>
        <v>0</v>
      </c>
      <c r="BI534" s="106">
        <f t="shared" si="333"/>
        <v>0</v>
      </c>
      <c r="BJ534" s="106">
        <f t="shared" si="334"/>
        <v>0</v>
      </c>
      <c r="BK534" s="106">
        <f t="shared" si="335"/>
        <v>0</v>
      </c>
      <c r="BL534" s="106">
        <f t="shared" si="336"/>
        <v>0</v>
      </c>
      <c r="BM534" s="106">
        <f t="shared" si="337"/>
        <v>0</v>
      </c>
      <c r="BN534" s="106">
        <f t="shared" si="337"/>
        <v>0</v>
      </c>
      <c r="BO534" s="106">
        <f t="shared" si="338"/>
        <v>0</v>
      </c>
      <c r="BP534" s="106">
        <f t="shared" si="339"/>
        <v>0.9</v>
      </c>
      <c r="BQ534" s="106">
        <f t="shared" si="340"/>
        <v>0.1</v>
      </c>
      <c r="BR534" s="106">
        <f t="shared" si="341"/>
        <v>1</v>
      </c>
      <c r="BS534" s="54"/>
      <c r="BT534" s="54"/>
      <c r="BU534" s="54"/>
      <c r="BV534" s="54">
        <f t="shared" si="319"/>
        <v>0</v>
      </c>
      <c r="BW534" s="54"/>
      <c r="BX534" s="54"/>
      <c r="BY534" s="54"/>
      <c r="BZ534" s="54"/>
      <c r="CA534" s="54"/>
      <c r="CB534" s="54"/>
      <c r="CC534" s="54">
        <f t="shared" si="309"/>
        <v>0</v>
      </c>
      <c r="CD534" s="54">
        <f t="shared" si="310"/>
        <v>0</v>
      </c>
      <c r="CE534" s="54">
        <f t="shared" si="311"/>
        <v>0</v>
      </c>
      <c r="CF534" s="45"/>
      <c r="CG534" s="63" t="s">
        <v>106</v>
      </c>
    </row>
    <row r="535" spans="1:85" ht="47.25">
      <c r="A535" s="14">
        <v>13</v>
      </c>
      <c r="B535" s="27" t="s">
        <v>539</v>
      </c>
      <c r="C535" s="120" t="s">
        <v>796</v>
      </c>
      <c r="D535" s="2" t="s">
        <v>27</v>
      </c>
      <c r="E535" s="1" t="s">
        <v>81</v>
      </c>
      <c r="F535" s="4" t="s">
        <v>514</v>
      </c>
      <c r="G535" s="1" t="s">
        <v>527</v>
      </c>
      <c r="H535" s="31">
        <v>2.5</v>
      </c>
      <c r="I535" s="31">
        <v>2</v>
      </c>
      <c r="J535" s="31">
        <v>3</v>
      </c>
      <c r="K535" s="29">
        <f t="shared" si="303"/>
        <v>5</v>
      </c>
      <c r="L535" s="42" t="s">
        <v>57</v>
      </c>
      <c r="M535" s="48" t="s">
        <v>58</v>
      </c>
      <c r="N535" s="48" t="e">
        <f>IF(#REF!=0,"2018-19","2019-20")</f>
        <v>#REF!</v>
      </c>
      <c r="O535" s="29">
        <v>0</v>
      </c>
      <c r="P535" s="29">
        <v>0</v>
      </c>
      <c r="Q535" s="29">
        <f t="shared" si="345"/>
        <v>0</v>
      </c>
      <c r="R535" s="29">
        <f t="shared" si="327"/>
        <v>2</v>
      </c>
      <c r="S535" s="29">
        <f t="shared" si="327"/>
        <v>3</v>
      </c>
      <c r="T535" s="29">
        <f t="shared" si="300"/>
        <v>5</v>
      </c>
      <c r="U535" s="29">
        <v>3</v>
      </c>
      <c r="V535" s="29">
        <v>1.8</v>
      </c>
      <c r="W535" s="105">
        <v>0.2</v>
      </c>
      <c r="X535" s="54">
        <f t="shared" si="342"/>
        <v>2</v>
      </c>
      <c r="Y535" s="29">
        <v>1.8</v>
      </c>
      <c r="Z535" s="105">
        <v>0.2</v>
      </c>
      <c r="AA535" s="54">
        <f t="shared" si="343"/>
        <v>2</v>
      </c>
      <c r="AB535" s="54">
        <v>0</v>
      </c>
      <c r="AC535" s="54">
        <v>0</v>
      </c>
      <c r="AD535" s="54">
        <v>0</v>
      </c>
      <c r="AE535" s="54">
        <v>0</v>
      </c>
      <c r="AF535" s="54">
        <v>0</v>
      </c>
      <c r="AG535" s="54"/>
      <c r="AH535" s="14">
        <v>0</v>
      </c>
      <c r="AI535" s="14">
        <v>0</v>
      </c>
      <c r="AJ535" s="54">
        <f t="shared" si="328"/>
        <v>0</v>
      </c>
      <c r="AK535" s="54">
        <f t="shared" si="305"/>
        <v>1.8</v>
      </c>
      <c r="AL535" s="54">
        <f t="shared" si="306"/>
        <v>0.2</v>
      </c>
      <c r="AM535" s="54">
        <f t="shared" si="307"/>
        <v>2</v>
      </c>
      <c r="AN535" s="54"/>
      <c r="AO535" s="54"/>
      <c r="AP535" s="54">
        <f t="shared" si="308"/>
        <v>0</v>
      </c>
      <c r="AQ535" s="54"/>
      <c r="AR535" s="54"/>
      <c r="AS535" s="54"/>
      <c r="AT535" s="54"/>
      <c r="AU535" s="101"/>
      <c r="AV535" s="101"/>
      <c r="AW535" s="54"/>
      <c r="AX535" s="54"/>
      <c r="AY535" s="54">
        <f t="shared" si="344"/>
        <v>0</v>
      </c>
      <c r="AZ535" s="54"/>
      <c r="BA535" s="54"/>
      <c r="BB535" s="54"/>
      <c r="BC535" s="54"/>
      <c r="BD535" s="54"/>
      <c r="BE535" s="106">
        <f t="shared" si="329"/>
        <v>1.8</v>
      </c>
      <c r="BF535" s="106">
        <f t="shared" si="330"/>
        <v>0.2</v>
      </c>
      <c r="BG535" s="106">
        <f t="shared" si="331"/>
        <v>2</v>
      </c>
      <c r="BH535" s="106">
        <f t="shared" si="332"/>
        <v>0</v>
      </c>
      <c r="BI535" s="106">
        <f t="shared" si="333"/>
        <v>0</v>
      </c>
      <c r="BJ535" s="106">
        <f t="shared" si="334"/>
        <v>0</v>
      </c>
      <c r="BK535" s="106">
        <f t="shared" si="335"/>
        <v>0</v>
      </c>
      <c r="BL535" s="106">
        <f t="shared" si="336"/>
        <v>0</v>
      </c>
      <c r="BM535" s="106">
        <f t="shared" si="337"/>
        <v>0</v>
      </c>
      <c r="BN535" s="106">
        <f t="shared" si="337"/>
        <v>0</v>
      </c>
      <c r="BO535" s="106">
        <f t="shared" si="338"/>
        <v>0</v>
      </c>
      <c r="BP535" s="106">
        <f t="shared" si="339"/>
        <v>1.8</v>
      </c>
      <c r="BQ535" s="106">
        <f t="shared" si="340"/>
        <v>0.2</v>
      </c>
      <c r="BR535" s="106">
        <f t="shared" si="341"/>
        <v>2</v>
      </c>
      <c r="BS535" s="54">
        <v>0</v>
      </c>
      <c r="BT535" s="54">
        <v>0</v>
      </c>
      <c r="BU535" s="54">
        <v>0</v>
      </c>
      <c r="BV535" s="54">
        <f t="shared" si="319"/>
        <v>0</v>
      </c>
      <c r="BW535" s="54">
        <v>0</v>
      </c>
      <c r="BX535" s="54">
        <v>0</v>
      </c>
      <c r="BY535" s="54">
        <v>0</v>
      </c>
      <c r="BZ535" s="54">
        <v>0</v>
      </c>
      <c r="CA535" s="54">
        <v>0</v>
      </c>
      <c r="CB535" s="54">
        <v>0</v>
      </c>
      <c r="CC535" s="54">
        <f t="shared" si="309"/>
        <v>0</v>
      </c>
      <c r="CD535" s="54">
        <f t="shared" si="310"/>
        <v>0</v>
      </c>
      <c r="CE535" s="54">
        <f t="shared" si="311"/>
        <v>0</v>
      </c>
      <c r="CF535" s="45"/>
      <c r="CG535" s="63" t="s">
        <v>106</v>
      </c>
    </row>
    <row r="536" spans="1:85">
      <c r="A536" s="14">
        <v>15</v>
      </c>
      <c r="B536" s="27" t="s">
        <v>540</v>
      </c>
      <c r="C536" s="120" t="s">
        <v>796</v>
      </c>
      <c r="D536" s="2" t="s">
        <v>27</v>
      </c>
      <c r="E536" s="4" t="s">
        <v>520</v>
      </c>
      <c r="F536" s="4" t="s">
        <v>514</v>
      </c>
      <c r="G536" s="4" t="s">
        <v>541</v>
      </c>
      <c r="H536" s="29">
        <v>3</v>
      </c>
      <c r="I536" s="29">
        <v>3.54</v>
      </c>
      <c r="J536" s="29">
        <v>5.46</v>
      </c>
      <c r="K536" s="29">
        <f t="shared" si="303"/>
        <v>9</v>
      </c>
      <c r="L536" s="42" t="s">
        <v>57</v>
      </c>
      <c r="M536" s="48" t="s">
        <v>58</v>
      </c>
      <c r="N536" s="48" t="e">
        <f>IF(#REF!=0,"2018-19","2019-20")</f>
        <v>#REF!</v>
      </c>
      <c r="O536" s="29">
        <v>0</v>
      </c>
      <c r="P536" s="29">
        <v>0</v>
      </c>
      <c r="Q536" s="29">
        <f t="shared" si="345"/>
        <v>0</v>
      </c>
      <c r="R536" s="29">
        <f t="shared" si="327"/>
        <v>3.54</v>
      </c>
      <c r="S536" s="29">
        <f t="shared" si="327"/>
        <v>5.46</v>
      </c>
      <c r="T536" s="29">
        <f t="shared" si="300"/>
        <v>9</v>
      </c>
      <c r="U536" s="29">
        <v>5.46</v>
      </c>
      <c r="V536" s="29">
        <v>3.1859999999999999</v>
      </c>
      <c r="W536" s="105">
        <v>0.35400000000000004</v>
      </c>
      <c r="X536" s="54">
        <f t="shared" si="342"/>
        <v>3.54</v>
      </c>
      <c r="Y536" s="29">
        <v>3.1859999999999999</v>
      </c>
      <c r="Z536" s="105">
        <v>0.35400000000000004</v>
      </c>
      <c r="AA536" s="54">
        <f t="shared" si="343"/>
        <v>3.54</v>
      </c>
      <c r="AB536" s="54">
        <v>0</v>
      </c>
      <c r="AC536" s="54">
        <v>0</v>
      </c>
      <c r="AD536" s="54">
        <v>0</v>
      </c>
      <c r="AE536" s="54">
        <v>0</v>
      </c>
      <c r="AF536" s="54">
        <v>0</v>
      </c>
      <c r="AG536" s="54"/>
      <c r="AH536" s="14">
        <v>0</v>
      </c>
      <c r="AI536" s="14">
        <v>0</v>
      </c>
      <c r="AJ536" s="54">
        <f t="shared" si="328"/>
        <v>0</v>
      </c>
      <c r="AK536" s="54">
        <f t="shared" si="305"/>
        <v>3.1859999999999999</v>
      </c>
      <c r="AL536" s="54">
        <f t="shared" si="306"/>
        <v>0.35400000000000004</v>
      </c>
      <c r="AM536" s="54">
        <f t="shared" si="307"/>
        <v>3.54</v>
      </c>
      <c r="AN536" s="54"/>
      <c r="AO536" s="54"/>
      <c r="AP536" s="54">
        <f t="shared" si="308"/>
        <v>0</v>
      </c>
      <c r="AQ536" s="54"/>
      <c r="AR536" s="54"/>
      <c r="AS536" s="54"/>
      <c r="AT536" s="54"/>
      <c r="AU536" s="101"/>
      <c r="AV536" s="101"/>
      <c r="AW536" s="54"/>
      <c r="AX536" s="54"/>
      <c r="AY536" s="54">
        <f t="shared" si="344"/>
        <v>0</v>
      </c>
      <c r="AZ536" s="54"/>
      <c r="BA536" s="54"/>
      <c r="BB536" s="54"/>
      <c r="BC536" s="54"/>
      <c r="BD536" s="54"/>
      <c r="BE536" s="106">
        <f t="shared" si="329"/>
        <v>3.1859999999999999</v>
      </c>
      <c r="BF536" s="106">
        <f t="shared" si="330"/>
        <v>0.35400000000000004</v>
      </c>
      <c r="BG536" s="106">
        <f t="shared" si="331"/>
        <v>3.54</v>
      </c>
      <c r="BH536" s="106">
        <f t="shared" si="332"/>
        <v>0</v>
      </c>
      <c r="BI536" s="106">
        <f t="shared" si="333"/>
        <v>0</v>
      </c>
      <c r="BJ536" s="106">
        <f t="shared" si="334"/>
        <v>0</v>
      </c>
      <c r="BK536" s="106">
        <f t="shared" si="335"/>
        <v>0</v>
      </c>
      <c r="BL536" s="106">
        <f t="shared" si="336"/>
        <v>0</v>
      </c>
      <c r="BM536" s="106">
        <f t="shared" si="337"/>
        <v>0</v>
      </c>
      <c r="BN536" s="106">
        <f t="shared" si="337"/>
        <v>0</v>
      </c>
      <c r="BO536" s="106">
        <f t="shared" si="338"/>
        <v>0</v>
      </c>
      <c r="BP536" s="106">
        <f t="shared" si="339"/>
        <v>3.1859999999999999</v>
      </c>
      <c r="BQ536" s="106">
        <f t="shared" si="340"/>
        <v>0.35400000000000004</v>
      </c>
      <c r="BR536" s="106">
        <f t="shared" si="341"/>
        <v>3.54</v>
      </c>
      <c r="BS536" s="54">
        <v>0</v>
      </c>
      <c r="BT536" s="54">
        <v>0</v>
      </c>
      <c r="BU536" s="54">
        <v>0</v>
      </c>
      <c r="BV536" s="54">
        <f t="shared" si="319"/>
        <v>0</v>
      </c>
      <c r="BW536" s="54">
        <v>0</v>
      </c>
      <c r="BX536" s="54">
        <v>0</v>
      </c>
      <c r="BY536" s="54">
        <v>0</v>
      </c>
      <c r="BZ536" s="54">
        <v>0</v>
      </c>
      <c r="CA536" s="54">
        <v>0</v>
      </c>
      <c r="CB536" s="54">
        <v>0</v>
      </c>
      <c r="CC536" s="54">
        <f t="shared" si="309"/>
        <v>0</v>
      </c>
      <c r="CD536" s="54">
        <f t="shared" si="310"/>
        <v>0</v>
      </c>
      <c r="CE536" s="54">
        <f t="shared" si="311"/>
        <v>0</v>
      </c>
      <c r="CF536" s="45"/>
      <c r="CG536" s="63" t="s">
        <v>106</v>
      </c>
    </row>
    <row r="537" spans="1:85">
      <c r="A537" s="14">
        <v>16</v>
      </c>
      <c r="B537" s="27" t="s">
        <v>542</v>
      </c>
      <c r="C537" s="120" t="s">
        <v>796</v>
      </c>
      <c r="D537" s="2" t="s">
        <v>27</v>
      </c>
      <c r="E537" s="4" t="s">
        <v>520</v>
      </c>
      <c r="F537" s="4" t="s">
        <v>514</v>
      </c>
      <c r="G537" s="4" t="s">
        <v>543</v>
      </c>
      <c r="H537" s="29">
        <v>3</v>
      </c>
      <c r="I537" s="29">
        <v>3.54</v>
      </c>
      <c r="J537" s="29">
        <v>5.17</v>
      </c>
      <c r="K537" s="29">
        <f t="shared" si="303"/>
        <v>8.7100000000000009</v>
      </c>
      <c r="L537" s="42" t="s">
        <v>57</v>
      </c>
      <c r="M537" s="48" t="s">
        <v>58</v>
      </c>
      <c r="N537" s="48" t="e">
        <f>IF(#REF!=0,"2018-19","2019-20")</f>
        <v>#REF!</v>
      </c>
      <c r="O537" s="29">
        <v>0</v>
      </c>
      <c r="P537" s="29">
        <v>0</v>
      </c>
      <c r="Q537" s="29">
        <f t="shared" si="345"/>
        <v>0</v>
      </c>
      <c r="R537" s="29">
        <f t="shared" si="327"/>
        <v>3.54</v>
      </c>
      <c r="S537" s="29">
        <f t="shared" si="327"/>
        <v>5.17</v>
      </c>
      <c r="T537" s="29">
        <f t="shared" si="300"/>
        <v>8.7100000000000009</v>
      </c>
      <c r="U537" s="29">
        <v>5.46</v>
      </c>
      <c r="V537" s="29">
        <v>3.1859999999999999</v>
      </c>
      <c r="W537" s="105">
        <v>0.35400000000000004</v>
      </c>
      <c r="X537" s="54">
        <f t="shared" si="342"/>
        <v>3.54</v>
      </c>
      <c r="Y537" s="29">
        <v>3.1859999999999999</v>
      </c>
      <c r="Z537" s="105">
        <v>0.35400000000000004</v>
      </c>
      <c r="AA537" s="54">
        <f t="shared" si="343"/>
        <v>3.54</v>
      </c>
      <c r="AB537" s="54">
        <v>0</v>
      </c>
      <c r="AC537" s="54">
        <v>0</v>
      </c>
      <c r="AD537" s="54">
        <v>0</v>
      </c>
      <c r="AE537" s="54">
        <v>0</v>
      </c>
      <c r="AF537" s="54">
        <v>0</v>
      </c>
      <c r="AG537" s="54"/>
      <c r="AH537" s="14">
        <v>0</v>
      </c>
      <c r="AI537" s="14">
        <v>0</v>
      </c>
      <c r="AJ537" s="54">
        <f t="shared" si="328"/>
        <v>0</v>
      </c>
      <c r="AK537" s="54">
        <f t="shared" si="305"/>
        <v>3.1859999999999999</v>
      </c>
      <c r="AL537" s="54">
        <f t="shared" si="306"/>
        <v>0.35400000000000004</v>
      </c>
      <c r="AM537" s="54">
        <f t="shared" si="307"/>
        <v>3.54</v>
      </c>
      <c r="AN537" s="54"/>
      <c r="AO537" s="54"/>
      <c r="AP537" s="54">
        <f t="shared" si="308"/>
        <v>0</v>
      </c>
      <c r="AQ537" s="54"/>
      <c r="AR537" s="54"/>
      <c r="AS537" s="54"/>
      <c r="AT537" s="54"/>
      <c r="AU537" s="101"/>
      <c r="AV537" s="101"/>
      <c r="AW537" s="54"/>
      <c r="AX537" s="54"/>
      <c r="AY537" s="54">
        <f t="shared" si="344"/>
        <v>0</v>
      </c>
      <c r="AZ537" s="54"/>
      <c r="BA537" s="54"/>
      <c r="BB537" s="54"/>
      <c r="BC537" s="54"/>
      <c r="BD537" s="54"/>
      <c r="BE537" s="106">
        <f t="shared" si="329"/>
        <v>3.1859999999999999</v>
      </c>
      <c r="BF537" s="106">
        <f t="shared" si="330"/>
        <v>0.35400000000000004</v>
      </c>
      <c r="BG537" s="106">
        <f t="shared" si="331"/>
        <v>3.54</v>
      </c>
      <c r="BH537" s="106">
        <f t="shared" si="332"/>
        <v>0</v>
      </c>
      <c r="BI537" s="106">
        <f t="shared" si="333"/>
        <v>0</v>
      </c>
      <c r="BJ537" s="106">
        <f t="shared" si="334"/>
        <v>0</v>
      </c>
      <c r="BK537" s="106">
        <f t="shared" si="335"/>
        <v>0</v>
      </c>
      <c r="BL537" s="106">
        <f t="shared" si="336"/>
        <v>0</v>
      </c>
      <c r="BM537" s="106">
        <f t="shared" si="337"/>
        <v>0</v>
      </c>
      <c r="BN537" s="106">
        <f t="shared" si="337"/>
        <v>0</v>
      </c>
      <c r="BO537" s="106">
        <f t="shared" si="338"/>
        <v>0</v>
      </c>
      <c r="BP537" s="106">
        <f t="shared" si="339"/>
        <v>3.1859999999999999</v>
      </c>
      <c r="BQ537" s="106">
        <f t="shared" si="340"/>
        <v>0.35400000000000004</v>
      </c>
      <c r="BR537" s="106">
        <f t="shared" si="341"/>
        <v>3.54</v>
      </c>
      <c r="BS537" s="54">
        <v>0</v>
      </c>
      <c r="BT537" s="54">
        <v>0</v>
      </c>
      <c r="BU537" s="54">
        <v>0</v>
      </c>
      <c r="BV537" s="54">
        <f t="shared" si="319"/>
        <v>0</v>
      </c>
      <c r="BW537" s="54">
        <v>0</v>
      </c>
      <c r="BX537" s="54">
        <v>0</v>
      </c>
      <c r="BY537" s="54">
        <v>0</v>
      </c>
      <c r="BZ537" s="54">
        <v>0</v>
      </c>
      <c r="CA537" s="54">
        <v>0</v>
      </c>
      <c r="CB537" s="54">
        <v>0</v>
      </c>
      <c r="CC537" s="54">
        <f t="shared" si="309"/>
        <v>0</v>
      </c>
      <c r="CD537" s="54">
        <f t="shared" si="310"/>
        <v>0</v>
      </c>
      <c r="CE537" s="54">
        <f t="shared" si="311"/>
        <v>0</v>
      </c>
      <c r="CF537" s="45"/>
      <c r="CG537" s="63" t="s">
        <v>106</v>
      </c>
    </row>
    <row r="538" spans="1:85" ht="31.5">
      <c r="A538" s="14">
        <v>17</v>
      </c>
      <c r="B538" s="27" t="s">
        <v>544</v>
      </c>
      <c r="C538" s="120" t="s">
        <v>796</v>
      </c>
      <c r="D538" s="2" t="s">
        <v>27</v>
      </c>
      <c r="E538" s="4" t="s">
        <v>520</v>
      </c>
      <c r="F538" s="4" t="s">
        <v>514</v>
      </c>
      <c r="G538" s="4" t="s">
        <v>523</v>
      </c>
      <c r="H538" s="29">
        <v>2.5</v>
      </c>
      <c r="I538" s="29">
        <v>3.54</v>
      </c>
      <c r="J538" s="29">
        <v>5.46</v>
      </c>
      <c r="K538" s="29">
        <f t="shared" si="303"/>
        <v>9</v>
      </c>
      <c r="L538" s="42" t="s">
        <v>57</v>
      </c>
      <c r="M538" s="48" t="s">
        <v>58</v>
      </c>
      <c r="N538" s="48" t="e">
        <f>IF(#REF!=0,"2018-19","2019-20")</f>
        <v>#REF!</v>
      </c>
      <c r="O538" s="29">
        <v>0</v>
      </c>
      <c r="P538" s="29">
        <v>0</v>
      </c>
      <c r="Q538" s="29">
        <f t="shared" si="345"/>
        <v>0</v>
      </c>
      <c r="R538" s="29">
        <f t="shared" si="327"/>
        <v>3.54</v>
      </c>
      <c r="S538" s="29">
        <f t="shared" si="327"/>
        <v>5.46</v>
      </c>
      <c r="T538" s="29">
        <f t="shared" si="300"/>
        <v>9</v>
      </c>
      <c r="U538" s="29">
        <v>5.46</v>
      </c>
      <c r="V538" s="29">
        <v>3.1859999999999999</v>
      </c>
      <c r="W538" s="105">
        <v>0.35400000000000004</v>
      </c>
      <c r="X538" s="54">
        <f t="shared" si="342"/>
        <v>3.54</v>
      </c>
      <c r="Y538" s="29">
        <v>3.1859999999999999</v>
      </c>
      <c r="Z538" s="105">
        <v>0.35400000000000004</v>
      </c>
      <c r="AA538" s="54">
        <f t="shared" si="343"/>
        <v>3.54</v>
      </c>
      <c r="AB538" s="54">
        <v>0</v>
      </c>
      <c r="AC538" s="54">
        <v>0</v>
      </c>
      <c r="AD538" s="54">
        <v>0</v>
      </c>
      <c r="AE538" s="54">
        <v>0</v>
      </c>
      <c r="AF538" s="54">
        <v>0</v>
      </c>
      <c r="AG538" s="54"/>
      <c r="AH538" s="14">
        <v>0</v>
      </c>
      <c r="AI538" s="14">
        <v>0</v>
      </c>
      <c r="AJ538" s="54">
        <f t="shared" si="328"/>
        <v>0</v>
      </c>
      <c r="AK538" s="54">
        <f t="shared" si="305"/>
        <v>3.1859999999999999</v>
      </c>
      <c r="AL538" s="54">
        <f t="shared" si="306"/>
        <v>0.35400000000000004</v>
      </c>
      <c r="AM538" s="54">
        <f t="shared" si="307"/>
        <v>3.54</v>
      </c>
      <c r="AN538" s="54"/>
      <c r="AO538" s="54"/>
      <c r="AP538" s="54">
        <f t="shared" si="308"/>
        <v>0</v>
      </c>
      <c r="AQ538" s="54"/>
      <c r="AR538" s="54"/>
      <c r="AS538" s="54"/>
      <c r="AT538" s="54"/>
      <c r="AU538" s="101"/>
      <c r="AV538" s="101"/>
      <c r="AW538" s="54"/>
      <c r="AX538" s="54"/>
      <c r="AY538" s="54">
        <f t="shared" si="344"/>
        <v>0</v>
      </c>
      <c r="AZ538" s="54"/>
      <c r="BA538" s="54"/>
      <c r="BB538" s="54"/>
      <c r="BC538" s="54"/>
      <c r="BD538" s="54"/>
      <c r="BE538" s="106">
        <f t="shared" si="329"/>
        <v>3.1859999999999999</v>
      </c>
      <c r="BF538" s="106">
        <f t="shared" si="330"/>
        <v>0.35400000000000004</v>
      </c>
      <c r="BG538" s="106">
        <f t="shared" si="331"/>
        <v>3.54</v>
      </c>
      <c r="BH538" s="106">
        <f t="shared" si="332"/>
        <v>0</v>
      </c>
      <c r="BI538" s="106">
        <f t="shared" si="333"/>
        <v>0</v>
      </c>
      <c r="BJ538" s="106">
        <f t="shared" si="334"/>
        <v>0</v>
      </c>
      <c r="BK538" s="106">
        <f t="shared" si="335"/>
        <v>0</v>
      </c>
      <c r="BL538" s="106">
        <f t="shared" si="336"/>
        <v>0</v>
      </c>
      <c r="BM538" s="106">
        <f t="shared" si="337"/>
        <v>0</v>
      </c>
      <c r="BN538" s="106">
        <f t="shared" si="337"/>
        <v>0</v>
      </c>
      <c r="BO538" s="106">
        <f t="shared" si="338"/>
        <v>0</v>
      </c>
      <c r="BP538" s="106">
        <f t="shared" si="339"/>
        <v>3.1859999999999999</v>
      </c>
      <c r="BQ538" s="106">
        <f t="shared" si="340"/>
        <v>0.35400000000000004</v>
      </c>
      <c r="BR538" s="106">
        <f t="shared" si="341"/>
        <v>3.54</v>
      </c>
      <c r="BS538" s="54">
        <v>0</v>
      </c>
      <c r="BT538" s="54">
        <v>0</v>
      </c>
      <c r="BU538" s="54">
        <v>0</v>
      </c>
      <c r="BV538" s="54">
        <f t="shared" si="319"/>
        <v>0</v>
      </c>
      <c r="BW538" s="54">
        <v>0</v>
      </c>
      <c r="BX538" s="54">
        <v>0</v>
      </c>
      <c r="BY538" s="54">
        <v>0</v>
      </c>
      <c r="BZ538" s="54">
        <v>0</v>
      </c>
      <c r="CA538" s="54">
        <v>0</v>
      </c>
      <c r="CB538" s="54">
        <v>0</v>
      </c>
      <c r="CC538" s="54">
        <f t="shared" si="309"/>
        <v>0</v>
      </c>
      <c r="CD538" s="54">
        <f t="shared" si="310"/>
        <v>0</v>
      </c>
      <c r="CE538" s="54">
        <f t="shared" si="311"/>
        <v>0</v>
      </c>
      <c r="CF538" s="45"/>
      <c r="CG538" s="63" t="s">
        <v>106</v>
      </c>
    </row>
    <row r="539" spans="1:85" s="18" customFormat="1">
      <c r="A539" s="17"/>
      <c r="B539" s="28" t="s">
        <v>129</v>
      </c>
      <c r="C539" s="87"/>
      <c r="D539" s="2"/>
      <c r="E539" s="11"/>
      <c r="F539" s="4"/>
      <c r="G539" s="11"/>
      <c r="H539" s="32"/>
      <c r="I539" s="32">
        <f>SUM(I515:I538)</f>
        <v>89.710000000000022</v>
      </c>
      <c r="J539" s="32">
        <f t="shared" ref="J539:CE539" si="346">SUM(J515:J538)</f>
        <v>71.669999999999987</v>
      </c>
      <c r="K539" s="32">
        <f t="shared" si="346"/>
        <v>161.38</v>
      </c>
      <c r="L539" s="32">
        <f t="shared" si="346"/>
        <v>0</v>
      </c>
      <c r="M539" s="32">
        <f t="shared" si="346"/>
        <v>0</v>
      </c>
      <c r="N539" s="32" t="e">
        <f t="shared" si="346"/>
        <v>#REF!</v>
      </c>
      <c r="O539" s="32">
        <f t="shared" si="346"/>
        <v>55.839999999999996</v>
      </c>
      <c r="P539" s="32">
        <f t="shared" si="346"/>
        <v>22.009999999999998</v>
      </c>
      <c r="Q539" s="32">
        <f t="shared" si="346"/>
        <v>77.849999999999994</v>
      </c>
      <c r="R539" s="32">
        <f t="shared" si="346"/>
        <v>33.870000000000005</v>
      </c>
      <c r="S539" s="32">
        <f t="shared" si="346"/>
        <v>49.660000000000004</v>
      </c>
      <c r="T539" s="32">
        <f t="shared" si="346"/>
        <v>83.53</v>
      </c>
      <c r="U539" s="32">
        <f t="shared" si="346"/>
        <v>49.95</v>
      </c>
      <c r="V539" s="32">
        <f t="shared" si="346"/>
        <v>16.803000000000001</v>
      </c>
      <c r="W539" s="107">
        <f t="shared" si="346"/>
        <v>1.8670000000000002</v>
      </c>
      <c r="X539" s="32">
        <f t="shared" si="346"/>
        <v>18.669999999999998</v>
      </c>
      <c r="Y539" s="32">
        <f t="shared" si="346"/>
        <v>16.803000000000001</v>
      </c>
      <c r="Z539" s="107">
        <f t="shared" si="346"/>
        <v>1.8670000000000002</v>
      </c>
      <c r="AA539" s="32">
        <f t="shared" si="346"/>
        <v>18.669999999999998</v>
      </c>
      <c r="AB539" s="32">
        <f t="shared" si="346"/>
        <v>1.76</v>
      </c>
      <c r="AC539" s="32">
        <f t="shared" si="346"/>
        <v>1.3</v>
      </c>
      <c r="AD539" s="32">
        <f t="shared" si="346"/>
        <v>0.14000000000000001</v>
      </c>
      <c r="AE539" s="32">
        <f t="shared" si="346"/>
        <v>5.82</v>
      </c>
      <c r="AF539" s="32">
        <f t="shared" si="346"/>
        <v>0.65000000000000013</v>
      </c>
      <c r="AG539" s="32">
        <f t="shared" si="346"/>
        <v>0</v>
      </c>
      <c r="AH539" s="32">
        <f t="shared" si="346"/>
        <v>0</v>
      </c>
      <c r="AI539" s="32">
        <f t="shared" si="346"/>
        <v>0</v>
      </c>
      <c r="AJ539" s="32">
        <f t="shared" si="346"/>
        <v>0</v>
      </c>
      <c r="AK539" s="32">
        <f t="shared" si="346"/>
        <v>25.683000000000003</v>
      </c>
      <c r="AL539" s="32">
        <f t="shared" si="346"/>
        <v>2.6570000000000005</v>
      </c>
      <c r="AM539" s="32">
        <f t="shared" si="346"/>
        <v>28.34</v>
      </c>
      <c r="AN539" s="32">
        <f t="shared" si="346"/>
        <v>0</v>
      </c>
      <c r="AO539" s="32">
        <f t="shared" si="346"/>
        <v>0</v>
      </c>
      <c r="AP539" s="32">
        <f t="shared" si="346"/>
        <v>0</v>
      </c>
      <c r="AQ539" s="32">
        <f t="shared" si="346"/>
        <v>0</v>
      </c>
      <c r="AR539" s="32">
        <f t="shared" si="346"/>
        <v>0</v>
      </c>
      <c r="AS539" s="32">
        <f t="shared" si="346"/>
        <v>0</v>
      </c>
      <c r="AT539" s="32">
        <f t="shared" si="346"/>
        <v>0</v>
      </c>
      <c r="AU539" s="32">
        <f t="shared" si="346"/>
        <v>0</v>
      </c>
      <c r="AV539" s="32"/>
      <c r="AW539" s="32">
        <f t="shared" si="346"/>
        <v>0</v>
      </c>
      <c r="AX539" s="32">
        <f t="shared" si="346"/>
        <v>0</v>
      </c>
      <c r="AY539" s="32">
        <f t="shared" si="346"/>
        <v>0</v>
      </c>
      <c r="AZ539" s="32">
        <f t="shared" si="346"/>
        <v>0</v>
      </c>
      <c r="BA539" s="32">
        <f t="shared" si="346"/>
        <v>0</v>
      </c>
      <c r="BB539" s="32">
        <f t="shared" si="346"/>
        <v>0</v>
      </c>
      <c r="BC539" s="32">
        <f t="shared" si="346"/>
        <v>0</v>
      </c>
      <c r="BD539" s="32">
        <f t="shared" si="346"/>
        <v>0</v>
      </c>
      <c r="BE539" s="106">
        <f t="shared" si="329"/>
        <v>16.803000000000001</v>
      </c>
      <c r="BF539" s="106">
        <f t="shared" si="330"/>
        <v>1.8670000000000002</v>
      </c>
      <c r="BG539" s="106">
        <f t="shared" si="331"/>
        <v>18.670000000000002</v>
      </c>
      <c r="BH539" s="106">
        <f t="shared" si="332"/>
        <v>0</v>
      </c>
      <c r="BI539" s="106">
        <f t="shared" si="333"/>
        <v>1.76</v>
      </c>
      <c r="BJ539" s="106">
        <f t="shared" si="334"/>
        <v>1.3</v>
      </c>
      <c r="BK539" s="106">
        <f t="shared" si="335"/>
        <v>0.14000000000000001</v>
      </c>
      <c r="BL539" s="106">
        <f t="shared" si="336"/>
        <v>1.44</v>
      </c>
      <c r="BM539" s="106">
        <f t="shared" si="337"/>
        <v>5.82</v>
      </c>
      <c r="BN539" s="106">
        <f t="shared" si="337"/>
        <v>0.65000000000000013</v>
      </c>
      <c r="BO539" s="106">
        <f t="shared" si="338"/>
        <v>6.4700000000000006</v>
      </c>
      <c r="BP539" s="106">
        <f t="shared" si="339"/>
        <v>25.683000000000003</v>
      </c>
      <c r="BQ539" s="106">
        <f t="shared" si="340"/>
        <v>2.657</v>
      </c>
      <c r="BR539" s="106">
        <f t="shared" si="341"/>
        <v>28.340000000000003</v>
      </c>
      <c r="BS539" s="32">
        <f t="shared" si="346"/>
        <v>1.58</v>
      </c>
      <c r="BT539" s="32">
        <f t="shared" si="346"/>
        <v>0.9</v>
      </c>
      <c r="BU539" s="32">
        <f t="shared" si="346"/>
        <v>0</v>
      </c>
      <c r="BV539" s="32">
        <f t="shared" si="346"/>
        <v>0.9</v>
      </c>
      <c r="BW539" s="32">
        <f t="shared" si="346"/>
        <v>0</v>
      </c>
      <c r="BX539" s="32">
        <f t="shared" si="346"/>
        <v>1.3</v>
      </c>
      <c r="BY539" s="32">
        <f t="shared" si="346"/>
        <v>0.14000000000000001</v>
      </c>
      <c r="BZ539" s="32">
        <f t="shared" si="346"/>
        <v>2.98</v>
      </c>
      <c r="CA539" s="32">
        <f t="shared" si="346"/>
        <v>0.17</v>
      </c>
      <c r="CB539" s="32">
        <f t="shared" si="346"/>
        <v>0</v>
      </c>
      <c r="CC539" s="32">
        <f t="shared" si="346"/>
        <v>5.1800000000000006</v>
      </c>
      <c r="CD539" s="32">
        <f t="shared" si="346"/>
        <v>0.31</v>
      </c>
      <c r="CE539" s="32">
        <f t="shared" si="346"/>
        <v>5.49</v>
      </c>
      <c r="CF539" s="57"/>
      <c r="CG539" s="64"/>
    </row>
    <row r="540" spans="1:85">
      <c r="A540" s="17" t="s">
        <v>130</v>
      </c>
      <c r="B540" s="28" t="s">
        <v>131</v>
      </c>
      <c r="C540" s="87"/>
      <c r="D540" s="2"/>
      <c r="E540" s="11"/>
      <c r="F540" s="4"/>
      <c r="G540" s="11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107"/>
      <c r="X540" s="32"/>
      <c r="Y540" s="32"/>
      <c r="Z540" s="107"/>
      <c r="AA540" s="32"/>
      <c r="AB540" s="32"/>
      <c r="AC540" s="32"/>
      <c r="AD540" s="32"/>
      <c r="AE540" s="32"/>
      <c r="AF540" s="32"/>
      <c r="AG540" s="32"/>
      <c r="AH540" s="32"/>
      <c r="AI540" s="32"/>
      <c r="AJ540" s="32"/>
      <c r="AK540" s="32"/>
      <c r="AL540" s="32"/>
      <c r="AM540" s="32"/>
      <c r="AN540" s="32"/>
      <c r="AO540" s="32"/>
      <c r="AP540" s="32"/>
      <c r="AQ540" s="32"/>
      <c r="AR540" s="32"/>
      <c r="AS540" s="32"/>
      <c r="AT540" s="32"/>
      <c r="AU540" s="32"/>
      <c r="AV540" s="32"/>
      <c r="AW540" s="32"/>
      <c r="AX540" s="32"/>
      <c r="AY540" s="32"/>
      <c r="AZ540" s="32"/>
      <c r="BA540" s="32"/>
      <c r="BB540" s="32"/>
      <c r="BC540" s="32"/>
      <c r="BD540" s="32"/>
      <c r="BE540" s="106">
        <f t="shared" si="329"/>
        <v>0</v>
      </c>
      <c r="BF540" s="106">
        <f t="shared" si="330"/>
        <v>0</v>
      </c>
      <c r="BG540" s="106">
        <f t="shared" si="331"/>
        <v>0</v>
      </c>
      <c r="BH540" s="106">
        <f t="shared" si="332"/>
        <v>0</v>
      </c>
      <c r="BI540" s="106">
        <f t="shared" si="333"/>
        <v>0</v>
      </c>
      <c r="BJ540" s="106">
        <f t="shared" si="334"/>
        <v>0</v>
      </c>
      <c r="BK540" s="106">
        <f t="shared" si="335"/>
        <v>0</v>
      </c>
      <c r="BL540" s="106">
        <f t="shared" si="336"/>
        <v>0</v>
      </c>
      <c r="BM540" s="106">
        <f t="shared" si="337"/>
        <v>0</v>
      </c>
      <c r="BN540" s="106">
        <f t="shared" si="337"/>
        <v>0</v>
      </c>
      <c r="BO540" s="106">
        <f t="shared" si="338"/>
        <v>0</v>
      </c>
      <c r="BP540" s="106">
        <f t="shared" si="339"/>
        <v>0</v>
      </c>
      <c r="BQ540" s="106">
        <f t="shared" si="340"/>
        <v>0</v>
      </c>
      <c r="BR540" s="106">
        <f t="shared" si="341"/>
        <v>0</v>
      </c>
      <c r="BS540" s="32"/>
      <c r="BT540" s="32"/>
      <c r="BU540" s="32"/>
      <c r="BV540" s="32"/>
      <c r="BW540" s="32"/>
      <c r="BX540" s="32"/>
      <c r="BY540" s="32"/>
      <c r="BZ540" s="32"/>
      <c r="CA540" s="32"/>
      <c r="CB540" s="32"/>
      <c r="CC540" s="32"/>
      <c r="CD540" s="32"/>
      <c r="CE540" s="32"/>
      <c r="CF540" s="54"/>
      <c r="CG540" s="64"/>
    </row>
    <row r="541" spans="1:85" ht="47.25">
      <c r="A541" s="14">
        <v>1</v>
      </c>
      <c r="B541" s="79" t="s">
        <v>924</v>
      </c>
      <c r="C541" s="69"/>
      <c r="D541" s="2" t="s">
        <v>27</v>
      </c>
      <c r="E541" s="4" t="s">
        <v>81</v>
      </c>
      <c r="F541" s="4" t="s">
        <v>514</v>
      </c>
      <c r="G541" s="4" t="s">
        <v>517</v>
      </c>
      <c r="H541" s="15">
        <v>3</v>
      </c>
      <c r="I541" s="54">
        <v>5.5</v>
      </c>
      <c r="J541" s="54">
        <v>0</v>
      </c>
      <c r="K541" s="29">
        <f t="shared" ref="K541:K604" si="347">I541+J541</f>
        <v>5.5</v>
      </c>
      <c r="L541" s="68" t="s">
        <v>30</v>
      </c>
      <c r="M541" s="15" t="s">
        <v>31</v>
      </c>
      <c r="N541" s="54" t="s">
        <v>58</v>
      </c>
      <c r="O541" s="54">
        <v>5.0999999999999996</v>
      </c>
      <c r="P541" s="54">
        <v>0</v>
      </c>
      <c r="Q541" s="29">
        <f t="shared" si="345"/>
        <v>5.0999999999999996</v>
      </c>
      <c r="R541" s="29">
        <f>I541-O541</f>
        <v>0.40000000000000036</v>
      </c>
      <c r="S541" s="29">
        <f>J541-P541</f>
        <v>0</v>
      </c>
      <c r="T541" s="29">
        <f t="shared" ref="T541:T604" si="348">R541+S541</f>
        <v>0.40000000000000036</v>
      </c>
      <c r="U541" s="56">
        <v>0</v>
      </c>
      <c r="V541" s="54">
        <v>0</v>
      </c>
      <c r="W541" s="106">
        <v>0</v>
      </c>
      <c r="X541" s="54">
        <f t="shared" si="342"/>
        <v>0</v>
      </c>
      <c r="Y541" s="54">
        <v>0</v>
      </c>
      <c r="Z541" s="106">
        <v>0</v>
      </c>
      <c r="AA541" s="54">
        <f t="shared" si="343"/>
        <v>0</v>
      </c>
      <c r="AB541" s="14">
        <v>0</v>
      </c>
      <c r="AC541" s="14">
        <v>0</v>
      </c>
      <c r="AD541" s="14">
        <v>0</v>
      </c>
      <c r="AE541" s="14">
        <v>0.36</v>
      </c>
      <c r="AF541" s="14">
        <v>0.04</v>
      </c>
      <c r="AG541" s="14"/>
      <c r="AH541" s="14">
        <v>0</v>
      </c>
      <c r="AI541" s="14">
        <v>0</v>
      </c>
      <c r="AJ541" s="54">
        <f t="shared" ref="AJ541:AJ542" si="349">AH541+AI541</f>
        <v>0</v>
      </c>
      <c r="AK541" s="54">
        <f t="shared" si="305"/>
        <v>0.36</v>
      </c>
      <c r="AL541" s="54">
        <f t="shared" si="306"/>
        <v>0.04</v>
      </c>
      <c r="AM541" s="54">
        <f t="shared" si="307"/>
        <v>0.39999999999999997</v>
      </c>
      <c r="AN541" s="54"/>
      <c r="AO541" s="54"/>
      <c r="AP541" s="54">
        <f t="shared" ref="AP541:AP604" si="350">AN541+AO541</f>
        <v>0</v>
      </c>
      <c r="AQ541" s="54"/>
      <c r="AR541" s="54"/>
      <c r="AS541" s="54"/>
      <c r="AT541" s="54"/>
      <c r="AU541" s="101"/>
      <c r="AV541" s="101"/>
      <c r="AW541" s="54"/>
      <c r="AX541" s="54"/>
      <c r="AY541" s="54">
        <f t="shared" si="344"/>
        <v>0</v>
      </c>
      <c r="AZ541" s="54"/>
      <c r="BA541" s="54"/>
      <c r="BB541" s="54"/>
      <c r="BC541" s="54"/>
      <c r="BD541" s="54"/>
      <c r="BE541" s="106">
        <f t="shared" si="329"/>
        <v>0</v>
      </c>
      <c r="BF541" s="106">
        <f t="shared" si="330"/>
        <v>0</v>
      </c>
      <c r="BG541" s="106">
        <f t="shared" si="331"/>
        <v>0</v>
      </c>
      <c r="BH541" s="106">
        <f t="shared" si="332"/>
        <v>0</v>
      </c>
      <c r="BI541" s="106">
        <f t="shared" si="333"/>
        <v>0</v>
      </c>
      <c r="BJ541" s="106">
        <f t="shared" si="334"/>
        <v>0</v>
      </c>
      <c r="BK541" s="106">
        <f t="shared" si="335"/>
        <v>0</v>
      </c>
      <c r="BL541" s="106">
        <f t="shared" si="336"/>
        <v>0</v>
      </c>
      <c r="BM541" s="106">
        <f t="shared" si="337"/>
        <v>0.36</v>
      </c>
      <c r="BN541" s="106">
        <f t="shared" si="337"/>
        <v>0.04</v>
      </c>
      <c r="BO541" s="106">
        <f t="shared" si="338"/>
        <v>0.39999999999999997</v>
      </c>
      <c r="BP541" s="106">
        <f t="shared" si="339"/>
        <v>0.36</v>
      </c>
      <c r="BQ541" s="106">
        <f t="shared" si="340"/>
        <v>0.04</v>
      </c>
      <c r="BR541" s="106">
        <f t="shared" si="341"/>
        <v>0.39999999999999997</v>
      </c>
      <c r="BS541" s="14">
        <v>0</v>
      </c>
      <c r="BT541" s="14">
        <v>0</v>
      </c>
      <c r="BU541" s="14">
        <v>0</v>
      </c>
      <c r="BV541" s="14"/>
      <c r="BW541" s="14">
        <v>0</v>
      </c>
      <c r="BX541" s="14">
        <v>0</v>
      </c>
      <c r="BY541" s="14">
        <v>0</v>
      </c>
      <c r="BZ541" s="14">
        <v>0.36</v>
      </c>
      <c r="CA541" s="14">
        <v>0</v>
      </c>
      <c r="CB541" s="14">
        <v>0</v>
      </c>
      <c r="CC541" s="54">
        <f t="shared" si="309"/>
        <v>0.36</v>
      </c>
      <c r="CD541" s="54">
        <f t="shared" si="310"/>
        <v>0</v>
      </c>
      <c r="CE541" s="54">
        <f t="shared" si="311"/>
        <v>0.36</v>
      </c>
      <c r="CF541" s="86"/>
      <c r="CG541" s="70"/>
    </row>
    <row r="542" spans="1:85" ht="63">
      <c r="A542" s="14">
        <v>1</v>
      </c>
      <c r="B542" s="27" t="s">
        <v>545</v>
      </c>
      <c r="C542" s="120" t="s">
        <v>131</v>
      </c>
      <c r="D542" s="2" t="s">
        <v>27</v>
      </c>
      <c r="E542" s="4" t="s">
        <v>81</v>
      </c>
      <c r="F542" s="4" t="s">
        <v>514</v>
      </c>
      <c r="G542" s="4" t="s">
        <v>527</v>
      </c>
      <c r="H542" s="29">
        <v>2.5</v>
      </c>
      <c r="I542" s="29">
        <v>15.5</v>
      </c>
      <c r="J542" s="29">
        <v>0</v>
      </c>
      <c r="K542" s="29">
        <f t="shared" si="347"/>
        <v>15.5</v>
      </c>
      <c r="L542" s="40" t="s">
        <v>30</v>
      </c>
      <c r="M542" s="40" t="s">
        <v>48</v>
      </c>
      <c r="N542" s="48" t="e">
        <f>IF(#REF!=0,"2018-19","2019-20")</f>
        <v>#REF!</v>
      </c>
      <c r="O542" s="29">
        <v>0</v>
      </c>
      <c r="P542" s="29">
        <v>0</v>
      </c>
      <c r="Q542" s="29">
        <f t="shared" si="345"/>
        <v>0</v>
      </c>
      <c r="R542" s="29">
        <f>I542-O542</f>
        <v>15.5</v>
      </c>
      <c r="S542" s="29">
        <f>J542-P542</f>
        <v>0</v>
      </c>
      <c r="T542" s="29">
        <f t="shared" si="348"/>
        <v>15.5</v>
      </c>
      <c r="U542" s="29">
        <v>0</v>
      </c>
      <c r="V542" s="29">
        <v>12.617999999999999</v>
      </c>
      <c r="W542" s="105">
        <v>1.4020000000000001</v>
      </c>
      <c r="X542" s="54">
        <f t="shared" si="342"/>
        <v>14.02</v>
      </c>
      <c r="Y542" s="29">
        <v>12.617999999999999</v>
      </c>
      <c r="Z542" s="105">
        <v>1.4020000000000001</v>
      </c>
      <c r="AA542" s="54">
        <f t="shared" si="343"/>
        <v>14.02</v>
      </c>
      <c r="AB542" s="54">
        <v>0</v>
      </c>
      <c r="AC542" s="54">
        <v>0</v>
      </c>
      <c r="AD542" s="54">
        <v>0</v>
      </c>
      <c r="AE542" s="54">
        <v>1.33</v>
      </c>
      <c r="AF542" s="54">
        <v>0.15</v>
      </c>
      <c r="AG542" s="54"/>
      <c r="AH542" s="54">
        <v>0</v>
      </c>
      <c r="AI542" s="54">
        <v>0</v>
      </c>
      <c r="AJ542" s="54">
        <f t="shared" si="349"/>
        <v>0</v>
      </c>
      <c r="AK542" s="54">
        <f t="shared" ref="AK542:AK606" si="351">Y542+AB542+AC542+AE542</f>
        <v>13.947999999999999</v>
      </c>
      <c r="AL542" s="54">
        <f t="shared" ref="AL542:AL606" si="352">Z542+AD542+AF542</f>
        <v>1.552</v>
      </c>
      <c r="AM542" s="54">
        <f t="shared" ref="AM542:AM606" si="353">AK542+AL542</f>
        <v>15.499999999999998</v>
      </c>
      <c r="AN542" s="54"/>
      <c r="AO542" s="54"/>
      <c r="AP542" s="54">
        <f t="shared" si="350"/>
        <v>0</v>
      </c>
      <c r="AQ542" s="54"/>
      <c r="AR542" s="54"/>
      <c r="AS542" s="54"/>
      <c r="AT542" s="54"/>
      <c r="AU542" s="101"/>
      <c r="AV542" s="101"/>
      <c r="AW542" s="54"/>
      <c r="AX542" s="54"/>
      <c r="AY542" s="54">
        <f t="shared" si="344"/>
        <v>0</v>
      </c>
      <c r="AZ542" s="54"/>
      <c r="BA542" s="54"/>
      <c r="BB542" s="54"/>
      <c r="BC542" s="54"/>
      <c r="BD542" s="54"/>
      <c r="BE542" s="106">
        <f t="shared" si="329"/>
        <v>12.617999999999999</v>
      </c>
      <c r="BF542" s="106">
        <f t="shared" si="330"/>
        <v>1.4020000000000001</v>
      </c>
      <c r="BG542" s="106">
        <f t="shared" si="331"/>
        <v>14.02</v>
      </c>
      <c r="BH542" s="106">
        <f t="shared" si="332"/>
        <v>0</v>
      </c>
      <c r="BI542" s="106">
        <f t="shared" si="333"/>
        <v>0</v>
      </c>
      <c r="BJ542" s="106">
        <f t="shared" si="334"/>
        <v>0</v>
      </c>
      <c r="BK542" s="106">
        <f t="shared" si="335"/>
        <v>0</v>
      </c>
      <c r="BL542" s="106">
        <f t="shared" si="336"/>
        <v>0</v>
      </c>
      <c r="BM542" s="106">
        <f t="shared" si="337"/>
        <v>1.33</v>
      </c>
      <c r="BN542" s="106">
        <f t="shared" si="337"/>
        <v>0.15</v>
      </c>
      <c r="BO542" s="106">
        <f t="shared" si="338"/>
        <v>1.48</v>
      </c>
      <c r="BP542" s="106">
        <f t="shared" si="339"/>
        <v>13.947999999999999</v>
      </c>
      <c r="BQ542" s="106">
        <f t="shared" si="340"/>
        <v>1.552</v>
      </c>
      <c r="BR542" s="106">
        <f t="shared" si="341"/>
        <v>15.499999999999998</v>
      </c>
      <c r="BS542" s="54">
        <v>0</v>
      </c>
      <c r="BT542" s="54">
        <v>0</v>
      </c>
      <c r="BU542" s="54">
        <v>0</v>
      </c>
      <c r="BV542" s="54">
        <f t="shared" si="319"/>
        <v>0</v>
      </c>
      <c r="BW542" s="54">
        <v>0</v>
      </c>
      <c r="BX542" s="54">
        <v>0</v>
      </c>
      <c r="BY542" s="54">
        <v>0</v>
      </c>
      <c r="BZ542" s="54">
        <v>0</v>
      </c>
      <c r="CA542" s="54">
        <v>0</v>
      </c>
      <c r="CB542" s="54">
        <v>0</v>
      </c>
      <c r="CC542" s="54">
        <f t="shared" ref="CC542:CC606" si="354">BT542+BW542+BX542+BZ542</f>
        <v>0</v>
      </c>
      <c r="CD542" s="54">
        <f t="shared" ref="CD542:CD606" si="355">BU542+BY542+CA542</f>
        <v>0</v>
      </c>
      <c r="CE542" s="54">
        <f t="shared" ref="CE542:CE606" si="356">CC542+CD542</f>
        <v>0</v>
      </c>
      <c r="CF542" s="45"/>
      <c r="CG542" s="63" t="s">
        <v>51</v>
      </c>
    </row>
    <row r="543" spans="1:85" s="18" customFormat="1">
      <c r="A543" s="17"/>
      <c r="B543" s="28" t="s">
        <v>18</v>
      </c>
      <c r="C543" s="87"/>
      <c r="D543" s="2"/>
      <c r="E543" s="11"/>
      <c r="F543" s="4"/>
      <c r="G543" s="11"/>
      <c r="H543" s="32"/>
      <c r="I543" s="32">
        <f>SUM(I541:I542)</f>
        <v>21</v>
      </c>
      <c r="J543" s="32">
        <f t="shared" ref="J543:CE543" si="357">SUM(J541:J542)</f>
        <v>0</v>
      </c>
      <c r="K543" s="32">
        <f t="shared" si="357"/>
        <v>21</v>
      </c>
      <c r="L543" s="32">
        <f t="shared" si="357"/>
        <v>0</v>
      </c>
      <c r="M543" s="32">
        <f t="shared" si="357"/>
        <v>0</v>
      </c>
      <c r="N543" s="32" t="e">
        <f t="shared" si="357"/>
        <v>#REF!</v>
      </c>
      <c r="O543" s="32">
        <f t="shared" si="357"/>
        <v>5.0999999999999996</v>
      </c>
      <c r="P543" s="32">
        <f t="shared" si="357"/>
        <v>0</v>
      </c>
      <c r="Q543" s="32">
        <f t="shared" si="357"/>
        <v>5.0999999999999996</v>
      </c>
      <c r="R543" s="32">
        <f t="shared" si="357"/>
        <v>15.9</v>
      </c>
      <c r="S543" s="32">
        <f t="shared" si="357"/>
        <v>0</v>
      </c>
      <c r="T543" s="32">
        <f t="shared" si="357"/>
        <v>15.9</v>
      </c>
      <c r="U543" s="32">
        <f t="shared" si="357"/>
        <v>0</v>
      </c>
      <c r="V543" s="32">
        <f t="shared" si="357"/>
        <v>12.617999999999999</v>
      </c>
      <c r="W543" s="107">
        <f t="shared" si="357"/>
        <v>1.4020000000000001</v>
      </c>
      <c r="X543" s="32">
        <f t="shared" si="357"/>
        <v>14.02</v>
      </c>
      <c r="Y543" s="32">
        <f t="shared" si="357"/>
        <v>12.617999999999999</v>
      </c>
      <c r="Z543" s="107">
        <f t="shared" si="357"/>
        <v>1.4020000000000001</v>
      </c>
      <c r="AA543" s="32">
        <f t="shared" si="357"/>
        <v>14.02</v>
      </c>
      <c r="AB543" s="32">
        <f t="shared" si="357"/>
        <v>0</v>
      </c>
      <c r="AC543" s="32">
        <f t="shared" si="357"/>
        <v>0</v>
      </c>
      <c r="AD543" s="32">
        <f t="shared" si="357"/>
        <v>0</v>
      </c>
      <c r="AE543" s="32">
        <f t="shared" si="357"/>
        <v>1.69</v>
      </c>
      <c r="AF543" s="32">
        <f t="shared" si="357"/>
        <v>0.19</v>
      </c>
      <c r="AG543" s="32">
        <f t="shared" si="357"/>
        <v>0</v>
      </c>
      <c r="AH543" s="32">
        <f t="shared" si="357"/>
        <v>0</v>
      </c>
      <c r="AI543" s="32">
        <f t="shared" si="357"/>
        <v>0</v>
      </c>
      <c r="AJ543" s="32">
        <f t="shared" si="357"/>
        <v>0</v>
      </c>
      <c r="AK543" s="32">
        <f t="shared" si="357"/>
        <v>14.307999999999998</v>
      </c>
      <c r="AL543" s="32">
        <f t="shared" si="357"/>
        <v>1.5920000000000001</v>
      </c>
      <c r="AM543" s="32">
        <f t="shared" si="357"/>
        <v>15.899999999999999</v>
      </c>
      <c r="AN543" s="32">
        <f t="shared" si="357"/>
        <v>0</v>
      </c>
      <c r="AO543" s="32">
        <f t="shared" si="357"/>
        <v>0</v>
      </c>
      <c r="AP543" s="32">
        <f t="shared" si="357"/>
        <v>0</v>
      </c>
      <c r="AQ543" s="32">
        <f t="shared" si="357"/>
        <v>0</v>
      </c>
      <c r="AR543" s="32">
        <f t="shared" si="357"/>
        <v>0</v>
      </c>
      <c r="AS543" s="32">
        <f t="shared" si="357"/>
        <v>0</v>
      </c>
      <c r="AT543" s="32">
        <f t="shared" si="357"/>
        <v>0</v>
      </c>
      <c r="AU543" s="32">
        <f t="shared" si="357"/>
        <v>0</v>
      </c>
      <c r="AV543" s="32"/>
      <c r="AW543" s="32">
        <f t="shared" si="357"/>
        <v>0</v>
      </c>
      <c r="AX543" s="32">
        <f t="shared" si="357"/>
        <v>0</v>
      </c>
      <c r="AY543" s="32">
        <f t="shared" si="357"/>
        <v>0</v>
      </c>
      <c r="AZ543" s="32">
        <f t="shared" si="357"/>
        <v>0</v>
      </c>
      <c r="BA543" s="32">
        <f t="shared" si="357"/>
        <v>0</v>
      </c>
      <c r="BB543" s="32">
        <f t="shared" si="357"/>
        <v>0</v>
      </c>
      <c r="BC543" s="32">
        <f t="shared" si="357"/>
        <v>0</v>
      </c>
      <c r="BD543" s="32">
        <f t="shared" si="357"/>
        <v>0</v>
      </c>
      <c r="BE543" s="106">
        <f t="shared" si="329"/>
        <v>12.617999999999999</v>
      </c>
      <c r="BF543" s="106">
        <f t="shared" si="330"/>
        <v>1.4020000000000001</v>
      </c>
      <c r="BG543" s="106">
        <f t="shared" si="331"/>
        <v>14.02</v>
      </c>
      <c r="BH543" s="106">
        <f t="shared" si="332"/>
        <v>0</v>
      </c>
      <c r="BI543" s="106">
        <f t="shared" si="333"/>
        <v>0</v>
      </c>
      <c r="BJ543" s="106">
        <f t="shared" si="334"/>
        <v>0</v>
      </c>
      <c r="BK543" s="106">
        <f t="shared" si="335"/>
        <v>0</v>
      </c>
      <c r="BL543" s="106">
        <f t="shared" si="336"/>
        <v>0</v>
      </c>
      <c r="BM543" s="106">
        <f t="shared" si="337"/>
        <v>1.69</v>
      </c>
      <c r="BN543" s="106">
        <f t="shared" si="337"/>
        <v>0.19</v>
      </c>
      <c r="BO543" s="106">
        <f t="shared" si="338"/>
        <v>1.88</v>
      </c>
      <c r="BP543" s="106">
        <f t="shared" si="339"/>
        <v>14.307999999999998</v>
      </c>
      <c r="BQ543" s="106">
        <f t="shared" si="340"/>
        <v>1.5920000000000001</v>
      </c>
      <c r="BR543" s="106">
        <f t="shared" si="341"/>
        <v>15.899999999999999</v>
      </c>
      <c r="BS543" s="32">
        <f t="shared" si="357"/>
        <v>0</v>
      </c>
      <c r="BT543" s="32">
        <f t="shared" si="357"/>
        <v>0</v>
      </c>
      <c r="BU543" s="32">
        <f t="shared" si="357"/>
        <v>0</v>
      </c>
      <c r="BV543" s="32">
        <f t="shared" si="357"/>
        <v>0</v>
      </c>
      <c r="BW543" s="32">
        <f t="shared" si="357"/>
        <v>0</v>
      </c>
      <c r="BX543" s="32">
        <f t="shared" si="357"/>
        <v>0</v>
      </c>
      <c r="BY543" s="32">
        <f t="shared" si="357"/>
        <v>0</v>
      </c>
      <c r="BZ543" s="32">
        <f t="shared" si="357"/>
        <v>0.36</v>
      </c>
      <c r="CA543" s="32">
        <f t="shared" si="357"/>
        <v>0</v>
      </c>
      <c r="CB543" s="32">
        <f t="shared" si="357"/>
        <v>0</v>
      </c>
      <c r="CC543" s="32">
        <f t="shared" si="357"/>
        <v>0.36</v>
      </c>
      <c r="CD543" s="32">
        <f t="shared" si="357"/>
        <v>0</v>
      </c>
      <c r="CE543" s="32">
        <f t="shared" si="357"/>
        <v>0.36</v>
      </c>
      <c r="CF543" s="57"/>
      <c r="CG543" s="64"/>
    </row>
    <row r="544" spans="1:85">
      <c r="A544" s="17" t="s">
        <v>137</v>
      </c>
      <c r="B544" s="28" t="s">
        <v>398</v>
      </c>
      <c r="C544" s="87"/>
      <c r="D544" s="2"/>
      <c r="E544" s="11"/>
      <c r="F544" s="4"/>
      <c r="G544" s="11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107"/>
      <c r="X544" s="32"/>
      <c r="Y544" s="32"/>
      <c r="Z544" s="107"/>
      <c r="AA544" s="32"/>
      <c r="AB544" s="32"/>
      <c r="AC544" s="32"/>
      <c r="AD544" s="32"/>
      <c r="AE544" s="32"/>
      <c r="AF544" s="32"/>
      <c r="AG544" s="32"/>
      <c r="AH544" s="32"/>
      <c r="AI544" s="32"/>
      <c r="AJ544" s="32"/>
      <c r="AK544" s="32"/>
      <c r="AL544" s="32"/>
      <c r="AM544" s="32"/>
      <c r="AN544" s="32"/>
      <c r="AO544" s="32"/>
      <c r="AP544" s="32"/>
      <c r="AQ544" s="32"/>
      <c r="AR544" s="32"/>
      <c r="AS544" s="32"/>
      <c r="AT544" s="32"/>
      <c r="AU544" s="32"/>
      <c r="AV544" s="32"/>
      <c r="AW544" s="32"/>
      <c r="AX544" s="32"/>
      <c r="AY544" s="32"/>
      <c r="AZ544" s="32"/>
      <c r="BA544" s="32"/>
      <c r="BB544" s="32"/>
      <c r="BC544" s="32"/>
      <c r="BD544" s="32"/>
      <c r="BE544" s="106">
        <f t="shared" si="329"/>
        <v>0</v>
      </c>
      <c r="BF544" s="106">
        <f t="shared" si="330"/>
        <v>0</v>
      </c>
      <c r="BG544" s="106">
        <f t="shared" si="331"/>
        <v>0</v>
      </c>
      <c r="BH544" s="106">
        <f t="shared" si="332"/>
        <v>0</v>
      </c>
      <c r="BI544" s="106">
        <f t="shared" si="333"/>
        <v>0</v>
      </c>
      <c r="BJ544" s="106">
        <f t="shared" si="334"/>
        <v>0</v>
      </c>
      <c r="BK544" s="106">
        <f t="shared" si="335"/>
        <v>0</v>
      </c>
      <c r="BL544" s="106">
        <f t="shared" si="336"/>
        <v>0</v>
      </c>
      <c r="BM544" s="106">
        <f t="shared" si="337"/>
        <v>0</v>
      </c>
      <c r="BN544" s="106">
        <f t="shared" si="337"/>
        <v>0</v>
      </c>
      <c r="BO544" s="106">
        <f t="shared" si="338"/>
        <v>0</v>
      </c>
      <c r="BP544" s="106">
        <f t="shared" si="339"/>
        <v>0</v>
      </c>
      <c r="BQ544" s="106">
        <f t="shared" si="340"/>
        <v>0</v>
      </c>
      <c r="BR544" s="106">
        <f t="shared" si="341"/>
        <v>0</v>
      </c>
      <c r="BS544" s="32"/>
      <c r="BT544" s="32"/>
      <c r="BU544" s="32"/>
      <c r="BV544" s="32"/>
      <c r="BW544" s="32"/>
      <c r="BX544" s="32"/>
      <c r="BY544" s="32"/>
      <c r="BZ544" s="32"/>
      <c r="CA544" s="32"/>
      <c r="CB544" s="32"/>
      <c r="CC544" s="32"/>
      <c r="CD544" s="32"/>
      <c r="CE544" s="32"/>
      <c r="CF544" s="54"/>
      <c r="CG544" s="64"/>
    </row>
    <row r="545" spans="1:85" ht="31.5">
      <c r="A545" s="14">
        <v>2</v>
      </c>
      <c r="B545" s="27" t="s">
        <v>546</v>
      </c>
      <c r="C545" s="120" t="s">
        <v>796</v>
      </c>
      <c r="D545" s="2" t="s">
        <v>27</v>
      </c>
      <c r="E545" s="1" t="s">
        <v>81</v>
      </c>
      <c r="F545" s="4" t="s">
        <v>514</v>
      </c>
      <c r="G545" s="1" t="s">
        <v>524</v>
      </c>
      <c r="H545" s="31">
        <v>3.5</v>
      </c>
      <c r="I545" s="29">
        <v>1.5</v>
      </c>
      <c r="J545" s="29">
        <v>3.5</v>
      </c>
      <c r="K545" s="29">
        <f t="shared" si="347"/>
        <v>5</v>
      </c>
      <c r="L545" s="40" t="s">
        <v>30</v>
      </c>
      <c r="M545" s="49" t="s">
        <v>31</v>
      </c>
      <c r="N545" s="48" t="e">
        <f>IF(#REF!=0,"2018-19","2019-20")</f>
        <v>#REF!</v>
      </c>
      <c r="O545" s="29">
        <v>1.5</v>
      </c>
      <c r="P545" s="29">
        <v>0</v>
      </c>
      <c r="Q545" s="29">
        <f t="shared" si="345"/>
        <v>1.5</v>
      </c>
      <c r="R545" s="29">
        <f t="shared" ref="R545:S547" si="358">I545-O545</f>
        <v>0</v>
      </c>
      <c r="S545" s="29">
        <f t="shared" si="358"/>
        <v>3.5</v>
      </c>
      <c r="T545" s="29">
        <f t="shared" si="348"/>
        <v>3.5</v>
      </c>
      <c r="U545" s="29">
        <v>3.5</v>
      </c>
      <c r="V545" s="29">
        <v>0</v>
      </c>
      <c r="W545" s="105">
        <v>0</v>
      </c>
      <c r="X545" s="54">
        <f t="shared" si="342"/>
        <v>0</v>
      </c>
      <c r="Y545" s="29">
        <v>0</v>
      </c>
      <c r="Z545" s="105">
        <v>0</v>
      </c>
      <c r="AA545" s="54">
        <f t="shared" si="343"/>
        <v>0</v>
      </c>
      <c r="AB545" s="54">
        <v>0</v>
      </c>
      <c r="AC545" s="54">
        <v>0</v>
      </c>
      <c r="AD545" s="54">
        <v>0</v>
      </c>
      <c r="AE545" s="54">
        <v>0</v>
      </c>
      <c r="AF545" s="54">
        <v>0</v>
      </c>
      <c r="AG545" s="54"/>
      <c r="AH545" s="54"/>
      <c r="AI545" s="54"/>
      <c r="AJ545" s="54">
        <f t="shared" ref="AJ545:AJ547" si="359">AH545+AI545</f>
        <v>0</v>
      </c>
      <c r="AK545" s="54">
        <f t="shared" si="351"/>
        <v>0</v>
      </c>
      <c r="AL545" s="54">
        <f t="shared" si="352"/>
        <v>0</v>
      </c>
      <c r="AM545" s="54">
        <f t="shared" si="353"/>
        <v>0</v>
      </c>
      <c r="AN545" s="54"/>
      <c r="AO545" s="54"/>
      <c r="AP545" s="54">
        <f t="shared" si="350"/>
        <v>0</v>
      </c>
      <c r="AQ545" s="54"/>
      <c r="AR545" s="54"/>
      <c r="AS545" s="54"/>
      <c r="AT545" s="54"/>
      <c r="AU545" s="101"/>
      <c r="AV545" s="101"/>
      <c r="AW545" s="54"/>
      <c r="AX545" s="54"/>
      <c r="AY545" s="54">
        <f t="shared" si="344"/>
        <v>0</v>
      </c>
      <c r="AZ545" s="54"/>
      <c r="BA545" s="54"/>
      <c r="BB545" s="54"/>
      <c r="BC545" s="54"/>
      <c r="BD545" s="54"/>
      <c r="BE545" s="106">
        <f t="shared" si="329"/>
        <v>0</v>
      </c>
      <c r="BF545" s="106">
        <f t="shared" si="330"/>
        <v>0</v>
      </c>
      <c r="BG545" s="106">
        <f t="shared" si="331"/>
        <v>0</v>
      </c>
      <c r="BH545" s="106">
        <f t="shared" si="332"/>
        <v>0</v>
      </c>
      <c r="BI545" s="106">
        <f t="shared" si="333"/>
        <v>0</v>
      </c>
      <c r="BJ545" s="106">
        <f t="shared" si="334"/>
        <v>0</v>
      </c>
      <c r="BK545" s="106">
        <f t="shared" si="335"/>
        <v>0</v>
      </c>
      <c r="BL545" s="106">
        <f t="shared" si="336"/>
        <v>0</v>
      </c>
      <c r="BM545" s="106">
        <f t="shared" si="337"/>
        <v>0</v>
      </c>
      <c r="BN545" s="106">
        <f t="shared" si="337"/>
        <v>0</v>
      </c>
      <c r="BO545" s="106">
        <f t="shared" si="338"/>
        <v>0</v>
      </c>
      <c r="BP545" s="106">
        <f t="shared" si="339"/>
        <v>0</v>
      </c>
      <c r="BQ545" s="106">
        <f t="shared" si="340"/>
        <v>0</v>
      </c>
      <c r="BR545" s="106">
        <f t="shared" si="341"/>
        <v>0</v>
      </c>
      <c r="BS545" s="54">
        <v>0</v>
      </c>
      <c r="BT545" s="54">
        <v>0</v>
      </c>
      <c r="BU545" s="54">
        <v>0</v>
      </c>
      <c r="BV545" s="54">
        <f t="shared" si="319"/>
        <v>0</v>
      </c>
      <c r="BW545" s="54">
        <v>0</v>
      </c>
      <c r="BX545" s="54">
        <v>0</v>
      </c>
      <c r="BY545" s="54">
        <v>0</v>
      </c>
      <c r="BZ545" s="54">
        <v>0</v>
      </c>
      <c r="CA545" s="54">
        <v>0</v>
      </c>
      <c r="CB545" s="54">
        <v>0</v>
      </c>
      <c r="CC545" s="54">
        <f t="shared" si="354"/>
        <v>0</v>
      </c>
      <c r="CD545" s="54">
        <f t="shared" si="355"/>
        <v>0</v>
      </c>
      <c r="CE545" s="54">
        <f t="shared" si="356"/>
        <v>0</v>
      </c>
      <c r="CF545" s="45"/>
      <c r="CG545" s="63" t="s">
        <v>33</v>
      </c>
    </row>
    <row r="546" spans="1:85" ht="18.75">
      <c r="A546" s="14">
        <v>1</v>
      </c>
      <c r="B546" s="79" t="s">
        <v>925</v>
      </c>
      <c r="C546" s="69"/>
      <c r="D546" s="2" t="s">
        <v>27</v>
      </c>
      <c r="E546" s="4" t="s">
        <v>81</v>
      </c>
      <c r="F546" s="4" t="s">
        <v>514</v>
      </c>
      <c r="G546" s="4" t="s">
        <v>926</v>
      </c>
      <c r="H546" s="15">
        <v>3</v>
      </c>
      <c r="I546" s="54">
        <v>5</v>
      </c>
      <c r="J546" s="54">
        <v>0</v>
      </c>
      <c r="K546" s="29">
        <f t="shared" si="347"/>
        <v>5</v>
      </c>
      <c r="L546" s="68" t="s">
        <v>30</v>
      </c>
      <c r="M546" s="15" t="s">
        <v>35</v>
      </c>
      <c r="N546" s="54" t="s">
        <v>58</v>
      </c>
      <c r="O546" s="54">
        <v>4.58</v>
      </c>
      <c r="P546" s="54">
        <v>0</v>
      </c>
      <c r="Q546" s="29">
        <f t="shared" si="345"/>
        <v>4.58</v>
      </c>
      <c r="R546" s="29">
        <f t="shared" si="358"/>
        <v>0.41999999999999993</v>
      </c>
      <c r="S546" s="29">
        <f t="shared" si="358"/>
        <v>0</v>
      </c>
      <c r="T546" s="29">
        <f t="shared" si="348"/>
        <v>0.41999999999999993</v>
      </c>
      <c r="U546" s="56">
        <v>0</v>
      </c>
      <c r="V546" s="54">
        <v>0</v>
      </c>
      <c r="W546" s="106">
        <v>0</v>
      </c>
      <c r="X546" s="54">
        <f t="shared" si="342"/>
        <v>0</v>
      </c>
      <c r="Y546" s="54">
        <v>0</v>
      </c>
      <c r="Z546" s="106">
        <v>0</v>
      </c>
      <c r="AA546" s="54">
        <f t="shared" si="343"/>
        <v>0</v>
      </c>
      <c r="AB546" s="14">
        <v>0</v>
      </c>
      <c r="AC546" s="14">
        <v>0</v>
      </c>
      <c r="AD546" s="14">
        <v>0</v>
      </c>
      <c r="AE546" s="14">
        <v>0.38</v>
      </c>
      <c r="AF546" s="14">
        <v>0.04</v>
      </c>
      <c r="AG546" s="14"/>
      <c r="AH546" s="14"/>
      <c r="AI546" s="14"/>
      <c r="AJ546" s="54">
        <f t="shared" si="359"/>
        <v>0</v>
      </c>
      <c r="AK546" s="54">
        <f t="shared" si="351"/>
        <v>0.38</v>
      </c>
      <c r="AL546" s="54">
        <f t="shared" si="352"/>
        <v>0.04</v>
      </c>
      <c r="AM546" s="54">
        <f t="shared" si="353"/>
        <v>0.42</v>
      </c>
      <c r="AN546" s="54"/>
      <c r="AO546" s="54"/>
      <c r="AP546" s="54">
        <f t="shared" si="350"/>
        <v>0</v>
      </c>
      <c r="AQ546" s="54"/>
      <c r="AR546" s="54"/>
      <c r="AS546" s="54"/>
      <c r="AT546" s="54"/>
      <c r="AU546" s="101"/>
      <c r="AV546" s="101"/>
      <c r="AW546" s="54"/>
      <c r="AX546" s="54"/>
      <c r="AY546" s="54">
        <f t="shared" si="344"/>
        <v>0</v>
      </c>
      <c r="AZ546" s="54"/>
      <c r="BA546" s="54"/>
      <c r="BB546" s="54"/>
      <c r="BC546" s="54"/>
      <c r="BD546" s="54"/>
      <c r="BE546" s="106">
        <f t="shared" si="329"/>
        <v>0</v>
      </c>
      <c r="BF546" s="106">
        <f t="shared" si="330"/>
        <v>0</v>
      </c>
      <c r="BG546" s="106">
        <f t="shared" si="331"/>
        <v>0</v>
      </c>
      <c r="BH546" s="106">
        <f t="shared" si="332"/>
        <v>0</v>
      </c>
      <c r="BI546" s="106">
        <f t="shared" si="333"/>
        <v>0</v>
      </c>
      <c r="BJ546" s="106">
        <f t="shared" si="334"/>
        <v>0</v>
      </c>
      <c r="BK546" s="106">
        <f t="shared" si="335"/>
        <v>0</v>
      </c>
      <c r="BL546" s="106">
        <f t="shared" si="336"/>
        <v>0</v>
      </c>
      <c r="BM546" s="106">
        <f t="shared" si="337"/>
        <v>0.38</v>
      </c>
      <c r="BN546" s="106">
        <f t="shared" si="337"/>
        <v>0.04</v>
      </c>
      <c r="BO546" s="106">
        <f t="shared" si="338"/>
        <v>0.42</v>
      </c>
      <c r="BP546" s="106">
        <f t="shared" si="339"/>
        <v>0.38</v>
      </c>
      <c r="BQ546" s="106">
        <f t="shared" si="340"/>
        <v>0.04</v>
      </c>
      <c r="BR546" s="106">
        <f t="shared" si="341"/>
        <v>0.42</v>
      </c>
      <c r="BS546" s="14">
        <v>0</v>
      </c>
      <c r="BT546" s="14">
        <v>0</v>
      </c>
      <c r="BU546" s="14">
        <v>0</v>
      </c>
      <c r="BV546" s="14"/>
      <c r="BW546" s="14">
        <v>0</v>
      </c>
      <c r="BX546" s="14">
        <v>0</v>
      </c>
      <c r="BY546" s="14">
        <v>0</v>
      </c>
      <c r="BZ546" s="14">
        <v>0.38</v>
      </c>
      <c r="CA546" s="14">
        <v>0.04</v>
      </c>
      <c r="CB546" s="14">
        <v>0</v>
      </c>
      <c r="CC546" s="54">
        <f t="shared" si="354"/>
        <v>0.38</v>
      </c>
      <c r="CD546" s="54">
        <f t="shared" si="355"/>
        <v>0.04</v>
      </c>
      <c r="CE546" s="54">
        <f t="shared" si="356"/>
        <v>0.42</v>
      </c>
      <c r="CF546" s="86"/>
      <c r="CG546" s="70"/>
    </row>
    <row r="547" spans="1:85" ht="47.25">
      <c r="A547" s="14">
        <v>3</v>
      </c>
      <c r="B547" s="27" t="s">
        <v>547</v>
      </c>
      <c r="C547" s="120" t="s">
        <v>799</v>
      </c>
      <c r="D547" s="2" t="s">
        <v>27</v>
      </c>
      <c r="E547" s="1" t="s">
        <v>81</v>
      </c>
      <c r="F547" s="4" t="s">
        <v>514</v>
      </c>
      <c r="G547" s="4" t="s">
        <v>548</v>
      </c>
      <c r="H547" s="31">
        <v>2.5</v>
      </c>
      <c r="I547" s="29">
        <v>5</v>
      </c>
      <c r="J547" s="29">
        <v>0</v>
      </c>
      <c r="K547" s="29">
        <f t="shared" si="347"/>
        <v>5</v>
      </c>
      <c r="L547" s="42" t="s">
        <v>57</v>
      </c>
      <c r="M547" s="49" t="s">
        <v>58</v>
      </c>
      <c r="N547" s="48" t="e">
        <f>IF(#REF!=0,"2018-19","2019-20")</f>
        <v>#REF!</v>
      </c>
      <c r="O547" s="29">
        <v>0</v>
      </c>
      <c r="P547" s="29">
        <v>0</v>
      </c>
      <c r="Q547" s="29">
        <f t="shared" si="345"/>
        <v>0</v>
      </c>
      <c r="R547" s="29">
        <f t="shared" si="358"/>
        <v>5</v>
      </c>
      <c r="S547" s="29">
        <f t="shared" si="358"/>
        <v>0</v>
      </c>
      <c r="T547" s="29">
        <f t="shared" si="348"/>
        <v>5</v>
      </c>
      <c r="U547" s="29">
        <v>0</v>
      </c>
      <c r="V547" s="29">
        <v>0.9</v>
      </c>
      <c r="W547" s="105">
        <v>0.1</v>
      </c>
      <c r="X547" s="54">
        <f t="shared" si="342"/>
        <v>1</v>
      </c>
      <c r="Y547" s="29">
        <v>0.9</v>
      </c>
      <c r="Z547" s="105">
        <v>0.1</v>
      </c>
      <c r="AA547" s="54">
        <f t="shared" si="343"/>
        <v>1</v>
      </c>
      <c r="AB547" s="54">
        <v>0</v>
      </c>
      <c r="AC547" s="54">
        <v>0</v>
      </c>
      <c r="AD547" s="54">
        <v>0</v>
      </c>
      <c r="AE547" s="54">
        <v>0</v>
      </c>
      <c r="AF547" s="54">
        <v>0</v>
      </c>
      <c r="AG547" s="54"/>
      <c r="AH547" s="54"/>
      <c r="AI547" s="54"/>
      <c r="AJ547" s="54">
        <f t="shared" si="359"/>
        <v>0</v>
      </c>
      <c r="AK547" s="54">
        <f t="shared" si="351"/>
        <v>0.9</v>
      </c>
      <c r="AL547" s="54">
        <f t="shared" si="352"/>
        <v>0.1</v>
      </c>
      <c r="AM547" s="54">
        <f t="shared" si="353"/>
        <v>1</v>
      </c>
      <c r="AN547" s="54"/>
      <c r="AO547" s="54"/>
      <c r="AP547" s="54">
        <f t="shared" si="350"/>
        <v>0</v>
      </c>
      <c r="AQ547" s="54"/>
      <c r="AR547" s="54"/>
      <c r="AS547" s="54"/>
      <c r="AT547" s="54"/>
      <c r="AU547" s="101"/>
      <c r="AV547" s="101"/>
      <c r="AW547" s="54"/>
      <c r="AX547" s="54"/>
      <c r="AY547" s="54">
        <f t="shared" si="344"/>
        <v>0</v>
      </c>
      <c r="AZ547" s="54"/>
      <c r="BA547" s="54"/>
      <c r="BB547" s="54"/>
      <c r="BC547" s="54"/>
      <c r="BD547" s="54"/>
      <c r="BE547" s="106">
        <f t="shared" si="329"/>
        <v>0.9</v>
      </c>
      <c r="BF547" s="106">
        <f t="shared" si="330"/>
        <v>0.1</v>
      </c>
      <c r="BG547" s="106">
        <f t="shared" si="331"/>
        <v>1</v>
      </c>
      <c r="BH547" s="106">
        <f t="shared" si="332"/>
        <v>0</v>
      </c>
      <c r="BI547" s="106">
        <f t="shared" si="333"/>
        <v>0</v>
      </c>
      <c r="BJ547" s="106">
        <f t="shared" si="334"/>
        <v>0</v>
      </c>
      <c r="BK547" s="106">
        <f t="shared" si="335"/>
        <v>0</v>
      </c>
      <c r="BL547" s="106">
        <f t="shared" si="336"/>
        <v>0</v>
      </c>
      <c r="BM547" s="106">
        <f t="shared" si="337"/>
        <v>0</v>
      </c>
      <c r="BN547" s="106">
        <f t="shared" si="337"/>
        <v>0</v>
      </c>
      <c r="BO547" s="106">
        <f t="shared" si="338"/>
        <v>0</v>
      </c>
      <c r="BP547" s="106">
        <f t="shared" si="339"/>
        <v>0.9</v>
      </c>
      <c r="BQ547" s="106">
        <f t="shared" si="340"/>
        <v>0.1</v>
      </c>
      <c r="BR547" s="106">
        <f t="shared" si="341"/>
        <v>1</v>
      </c>
      <c r="BS547" s="54">
        <v>0</v>
      </c>
      <c r="BT547" s="54">
        <v>0</v>
      </c>
      <c r="BU547" s="54">
        <v>0</v>
      </c>
      <c r="BV547" s="54">
        <f t="shared" si="319"/>
        <v>0</v>
      </c>
      <c r="BW547" s="54">
        <v>0</v>
      </c>
      <c r="BX547" s="54">
        <v>0</v>
      </c>
      <c r="BY547" s="54">
        <v>0</v>
      </c>
      <c r="BZ547" s="54">
        <v>0</v>
      </c>
      <c r="CA547" s="54">
        <v>0</v>
      </c>
      <c r="CB547" s="54">
        <v>0</v>
      </c>
      <c r="CC547" s="54">
        <f t="shared" si="354"/>
        <v>0</v>
      </c>
      <c r="CD547" s="54">
        <f t="shared" si="355"/>
        <v>0</v>
      </c>
      <c r="CE547" s="54">
        <f t="shared" si="356"/>
        <v>0</v>
      </c>
      <c r="CF547" s="44" t="s">
        <v>71</v>
      </c>
      <c r="CG547" s="63" t="s">
        <v>106</v>
      </c>
    </row>
    <row r="548" spans="1:85" ht="30">
      <c r="A548" s="14"/>
      <c r="B548" s="82" t="s">
        <v>1031</v>
      </c>
      <c r="C548" s="94" t="s">
        <v>796</v>
      </c>
      <c r="D548" s="89" t="s">
        <v>27</v>
      </c>
      <c r="E548" s="89" t="s">
        <v>62</v>
      </c>
      <c r="F548" s="89" t="s">
        <v>514</v>
      </c>
      <c r="G548" s="89" t="s">
        <v>515</v>
      </c>
      <c r="H548" s="83">
        <v>3</v>
      </c>
      <c r="I548" s="83">
        <v>5.1100000000000003</v>
      </c>
      <c r="J548" s="83">
        <v>1</v>
      </c>
      <c r="K548" s="83">
        <v>6.11</v>
      </c>
      <c r="L548" s="42" t="s">
        <v>57</v>
      </c>
      <c r="M548" s="49" t="s">
        <v>58</v>
      </c>
      <c r="N548" s="48" t="s">
        <v>510</v>
      </c>
      <c r="O548" s="29">
        <v>0</v>
      </c>
      <c r="P548" s="29">
        <v>0</v>
      </c>
      <c r="Q548" s="29">
        <v>0</v>
      </c>
      <c r="R548" s="29">
        <v>5.1100000000000003</v>
      </c>
      <c r="S548" s="29">
        <v>1</v>
      </c>
      <c r="T548" s="29">
        <v>6.11</v>
      </c>
      <c r="U548" s="29">
        <v>1</v>
      </c>
      <c r="V548" s="29">
        <v>4.5999999999999996</v>
      </c>
      <c r="W548" s="105">
        <v>0.51</v>
      </c>
      <c r="X548" s="54">
        <f t="shared" si="342"/>
        <v>5.1099999999999994</v>
      </c>
      <c r="Y548" s="29">
        <v>0</v>
      </c>
      <c r="Z548" s="105">
        <v>0</v>
      </c>
      <c r="AA548" s="54">
        <f t="shared" si="343"/>
        <v>0</v>
      </c>
      <c r="AB548" s="54">
        <v>0</v>
      </c>
      <c r="AC548" s="54">
        <v>0</v>
      </c>
      <c r="AD548" s="54">
        <v>0</v>
      </c>
      <c r="AE548" s="54">
        <v>0</v>
      </c>
      <c r="AF548" s="54">
        <v>0</v>
      </c>
      <c r="AG548" s="54">
        <v>0</v>
      </c>
      <c r="AH548" s="54">
        <v>0</v>
      </c>
      <c r="AI548" s="54">
        <v>0</v>
      </c>
      <c r="AJ548" s="54">
        <v>0</v>
      </c>
      <c r="AK548" s="54">
        <v>0</v>
      </c>
      <c r="AL548" s="54">
        <v>0</v>
      </c>
      <c r="AM548" s="54">
        <v>0</v>
      </c>
      <c r="AN548" s="54">
        <v>0</v>
      </c>
      <c r="AO548" s="54">
        <v>0</v>
      </c>
      <c r="AP548" s="54">
        <f t="shared" si="350"/>
        <v>0</v>
      </c>
      <c r="AQ548" s="54"/>
      <c r="AR548" s="54"/>
      <c r="AS548" s="54"/>
      <c r="AT548" s="54"/>
      <c r="AU548" s="101"/>
      <c r="AV548" s="101"/>
      <c r="AW548" s="54"/>
      <c r="AX548" s="54"/>
      <c r="AY548" s="54">
        <f t="shared" si="344"/>
        <v>0</v>
      </c>
      <c r="AZ548" s="54"/>
      <c r="BA548" s="54"/>
      <c r="BB548" s="54"/>
      <c r="BC548" s="54"/>
      <c r="BD548" s="54"/>
      <c r="BE548" s="106">
        <f t="shared" si="329"/>
        <v>0</v>
      </c>
      <c r="BF548" s="106">
        <f t="shared" si="330"/>
        <v>0</v>
      </c>
      <c r="BG548" s="106">
        <f t="shared" si="331"/>
        <v>0</v>
      </c>
      <c r="BH548" s="106">
        <f t="shared" si="332"/>
        <v>0</v>
      </c>
      <c r="BI548" s="106">
        <f t="shared" si="333"/>
        <v>0</v>
      </c>
      <c r="BJ548" s="106">
        <f t="shared" si="334"/>
        <v>0</v>
      </c>
      <c r="BK548" s="106">
        <f t="shared" si="335"/>
        <v>0</v>
      </c>
      <c r="BL548" s="106">
        <f t="shared" si="336"/>
        <v>0</v>
      </c>
      <c r="BM548" s="106">
        <f t="shared" si="337"/>
        <v>0</v>
      </c>
      <c r="BN548" s="106">
        <f t="shared" si="337"/>
        <v>0</v>
      </c>
      <c r="BO548" s="106">
        <f t="shared" si="338"/>
        <v>0</v>
      </c>
      <c r="BP548" s="106">
        <f t="shared" si="339"/>
        <v>0</v>
      </c>
      <c r="BQ548" s="106">
        <f t="shared" si="340"/>
        <v>0</v>
      </c>
      <c r="BR548" s="106">
        <f t="shared" si="341"/>
        <v>0</v>
      </c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44"/>
      <c r="CG548" s="63"/>
    </row>
    <row r="549" spans="1:85" s="18" customFormat="1">
      <c r="A549" s="17"/>
      <c r="B549" s="28" t="s">
        <v>150</v>
      </c>
      <c r="C549" s="87"/>
      <c r="D549" s="2"/>
      <c r="E549" s="11"/>
      <c r="F549" s="4"/>
      <c r="G549" s="11"/>
      <c r="H549" s="32"/>
      <c r="I549" s="32">
        <f>SUM(I545:I548)</f>
        <v>16.61</v>
      </c>
      <c r="J549" s="32">
        <f t="shared" ref="J549:CE549" si="360">SUM(J545:J548)</f>
        <v>4.5</v>
      </c>
      <c r="K549" s="32">
        <f t="shared" si="360"/>
        <v>21.11</v>
      </c>
      <c r="L549" s="32">
        <f t="shared" si="360"/>
        <v>0</v>
      </c>
      <c r="M549" s="32">
        <f t="shared" si="360"/>
        <v>0</v>
      </c>
      <c r="N549" s="32" t="e">
        <f t="shared" si="360"/>
        <v>#REF!</v>
      </c>
      <c r="O549" s="32">
        <f t="shared" si="360"/>
        <v>6.08</v>
      </c>
      <c r="P549" s="32">
        <f t="shared" si="360"/>
        <v>0</v>
      </c>
      <c r="Q549" s="32">
        <f t="shared" si="360"/>
        <v>6.08</v>
      </c>
      <c r="R549" s="32">
        <f t="shared" si="360"/>
        <v>10.530000000000001</v>
      </c>
      <c r="S549" s="32">
        <f t="shared" si="360"/>
        <v>4.5</v>
      </c>
      <c r="T549" s="32">
        <f t="shared" si="360"/>
        <v>15.030000000000001</v>
      </c>
      <c r="U549" s="32">
        <f t="shared" si="360"/>
        <v>4.5</v>
      </c>
      <c r="V549" s="32">
        <f t="shared" si="360"/>
        <v>5.5</v>
      </c>
      <c r="W549" s="107">
        <f t="shared" si="360"/>
        <v>0.61</v>
      </c>
      <c r="X549" s="32">
        <f t="shared" si="360"/>
        <v>6.1099999999999994</v>
      </c>
      <c r="Y549" s="32">
        <f t="shared" si="360"/>
        <v>0.9</v>
      </c>
      <c r="Z549" s="107">
        <f t="shared" si="360"/>
        <v>0.1</v>
      </c>
      <c r="AA549" s="32">
        <f t="shared" si="360"/>
        <v>1</v>
      </c>
      <c r="AB549" s="32">
        <f t="shared" si="360"/>
        <v>0</v>
      </c>
      <c r="AC549" s="32">
        <f t="shared" si="360"/>
        <v>0</v>
      </c>
      <c r="AD549" s="32">
        <f t="shared" si="360"/>
        <v>0</v>
      </c>
      <c r="AE549" s="32">
        <f t="shared" si="360"/>
        <v>0.38</v>
      </c>
      <c r="AF549" s="32">
        <f t="shared" si="360"/>
        <v>0.04</v>
      </c>
      <c r="AG549" s="32">
        <f t="shared" si="360"/>
        <v>0</v>
      </c>
      <c r="AH549" s="32">
        <f t="shared" si="360"/>
        <v>0</v>
      </c>
      <c r="AI549" s="32">
        <f t="shared" si="360"/>
        <v>0</v>
      </c>
      <c r="AJ549" s="32">
        <f t="shared" si="360"/>
        <v>0</v>
      </c>
      <c r="AK549" s="32">
        <f t="shared" si="360"/>
        <v>1.28</v>
      </c>
      <c r="AL549" s="32">
        <f t="shared" si="360"/>
        <v>0.14000000000000001</v>
      </c>
      <c r="AM549" s="32">
        <f t="shared" si="360"/>
        <v>1.42</v>
      </c>
      <c r="AN549" s="32">
        <f t="shared" si="360"/>
        <v>0</v>
      </c>
      <c r="AO549" s="32">
        <f t="shared" si="360"/>
        <v>0</v>
      </c>
      <c r="AP549" s="32">
        <f t="shared" si="360"/>
        <v>0</v>
      </c>
      <c r="AQ549" s="32">
        <f t="shared" si="360"/>
        <v>0</v>
      </c>
      <c r="AR549" s="32">
        <f t="shared" si="360"/>
        <v>0</v>
      </c>
      <c r="AS549" s="32">
        <f t="shared" si="360"/>
        <v>0</v>
      </c>
      <c r="AT549" s="32">
        <f t="shared" si="360"/>
        <v>0</v>
      </c>
      <c r="AU549" s="32">
        <f t="shared" si="360"/>
        <v>0</v>
      </c>
      <c r="AV549" s="32"/>
      <c r="AW549" s="32">
        <f t="shared" si="360"/>
        <v>0</v>
      </c>
      <c r="AX549" s="32">
        <f t="shared" si="360"/>
        <v>0</v>
      </c>
      <c r="AY549" s="32">
        <f t="shared" si="360"/>
        <v>0</v>
      </c>
      <c r="AZ549" s="32">
        <f t="shared" si="360"/>
        <v>0</v>
      </c>
      <c r="BA549" s="32">
        <f t="shared" si="360"/>
        <v>0</v>
      </c>
      <c r="BB549" s="32">
        <f t="shared" si="360"/>
        <v>0</v>
      </c>
      <c r="BC549" s="32">
        <f t="shared" si="360"/>
        <v>0</v>
      </c>
      <c r="BD549" s="32">
        <f t="shared" si="360"/>
        <v>0</v>
      </c>
      <c r="BE549" s="106">
        <f t="shared" si="329"/>
        <v>0.9</v>
      </c>
      <c r="BF549" s="106">
        <f t="shared" si="330"/>
        <v>0.1</v>
      </c>
      <c r="BG549" s="106">
        <f t="shared" si="331"/>
        <v>1</v>
      </c>
      <c r="BH549" s="106">
        <f t="shared" si="332"/>
        <v>0</v>
      </c>
      <c r="BI549" s="106">
        <f t="shared" si="333"/>
        <v>0</v>
      </c>
      <c r="BJ549" s="106">
        <f t="shared" si="334"/>
        <v>0</v>
      </c>
      <c r="BK549" s="106">
        <f t="shared" si="335"/>
        <v>0</v>
      </c>
      <c r="BL549" s="106">
        <f t="shared" si="336"/>
        <v>0</v>
      </c>
      <c r="BM549" s="106">
        <f t="shared" si="337"/>
        <v>0.38</v>
      </c>
      <c r="BN549" s="106">
        <f t="shared" si="337"/>
        <v>0.04</v>
      </c>
      <c r="BO549" s="106">
        <f t="shared" si="338"/>
        <v>0.42</v>
      </c>
      <c r="BP549" s="106">
        <f t="shared" si="339"/>
        <v>1.28</v>
      </c>
      <c r="BQ549" s="106">
        <f t="shared" si="340"/>
        <v>0.14000000000000001</v>
      </c>
      <c r="BR549" s="106">
        <f t="shared" si="341"/>
        <v>1.42</v>
      </c>
      <c r="BS549" s="32">
        <f t="shared" si="360"/>
        <v>0</v>
      </c>
      <c r="BT549" s="32">
        <f t="shared" si="360"/>
        <v>0</v>
      </c>
      <c r="BU549" s="32">
        <f t="shared" si="360"/>
        <v>0</v>
      </c>
      <c r="BV549" s="32">
        <f t="shared" si="360"/>
        <v>0</v>
      </c>
      <c r="BW549" s="32">
        <f t="shared" si="360"/>
        <v>0</v>
      </c>
      <c r="BX549" s="32">
        <f t="shared" si="360"/>
        <v>0</v>
      </c>
      <c r="BY549" s="32">
        <f t="shared" si="360"/>
        <v>0</v>
      </c>
      <c r="BZ549" s="32">
        <f t="shared" si="360"/>
        <v>0.38</v>
      </c>
      <c r="CA549" s="32">
        <f t="shared" si="360"/>
        <v>0.04</v>
      </c>
      <c r="CB549" s="32">
        <f t="shared" si="360"/>
        <v>0</v>
      </c>
      <c r="CC549" s="32">
        <f t="shared" si="360"/>
        <v>0.38</v>
      </c>
      <c r="CD549" s="32">
        <f t="shared" si="360"/>
        <v>0.04</v>
      </c>
      <c r="CE549" s="32">
        <f t="shared" si="360"/>
        <v>0.42</v>
      </c>
      <c r="CF549" s="32"/>
      <c r="CG549" s="64"/>
    </row>
    <row r="550" spans="1:85">
      <c r="A550" s="17" t="s">
        <v>151</v>
      </c>
      <c r="B550" s="28" t="s">
        <v>152</v>
      </c>
      <c r="C550" s="87"/>
      <c r="D550" s="2"/>
      <c r="E550" s="11"/>
      <c r="F550" s="4"/>
      <c r="G550" s="11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107"/>
      <c r="X550" s="32"/>
      <c r="Y550" s="32"/>
      <c r="Z550" s="107"/>
      <c r="AA550" s="32"/>
      <c r="AB550" s="32"/>
      <c r="AC550" s="32"/>
      <c r="AD550" s="32"/>
      <c r="AE550" s="32"/>
      <c r="AF550" s="32"/>
      <c r="AG550" s="32"/>
      <c r="AH550" s="32"/>
      <c r="AI550" s="32"/>
      <c r="AJ550" s="32"/>
      <c r="AK550" s="32"/>
      <c r="AL550" s="32"/>
      <c r="AM550" s="32"/>
      <c r="AN550" s="32"/>
      <c r="AO550" s="32"/>
      <c r="AP550" s="32"/>
      <c r="AQ550" s="32"/>
      <c r="AR550" s="32"/>
      <c r="AS550" s="32"/>
      <c r="AT550" s="32"/>
      <c r="AU550" s="32"/>
      <c r="AV550" s="32"/>
      <c r="AW550" s="32"/>
      <c r="AX550" s="32"/>
      <c r="AY550" s="32"/>
      <c r="AZ550" s="32"/>
      <c r="BA550" s="32"/>
      <c r="BB550" s="32"/>
      <c r="BC550" s="32"/>
      <c r="BD550" s="32"/>
      <c r="BE550" s="106">
        <f t="shared" si="329"/>
        <v>0</v>
      </c>
      <c r="BF550" s="106">
        <f t="shared" si="330"/>
        <v>0</v>
      </c>
      <c r="BG550" s="106">
        <f t="shared" si="331"/>
        <v>0</v>
      </c>
      <c r="BH550" s="106">
        <f t="shared" si="332"/>
        <v>0</v>
      </c>
      <c r="BI550" s="106">
        <f t="shared" si="333"/>
        <v>0</v>
      </c>
      <c r="BJ550" s="106">
        <f t="shared" si="334"/>
        <v>0</v>
      </c>
      <c r="BK550" s="106">
        <f t="shared" si="335"/>
        <v>0</v>
      </c>
      <c r="BL550" s="106">
        <f t="shared" si="336"/>
        <v>0</v>
      </c>
      <c r="BM550" s="106">
        <f t="shared" si="337"/>
        <v>0</v>
      </c>
      <c r="BN550" s="106">
        <f t="shared" si="337"/>
        <v>0</v>
      </c>
      <c r="BO550" s="106">
        <f t="shared" si="338"/>
        <v>0</v>
      </c>
      <c r="BP550" s="106">
        <f t="shared" si="339"/>
        <v>0</v>
      </c>
      <c r="BQ550" s="106">
        <f t="shared" si="340"/>
        <v>0</v>
      </c>
      <c r="BR550" s="106">
        <f t="shared" si="341"/>
        <v>0</v>
      </c>
      <c r="BS550" s="32"/>
      <c r="BT550" s="32"/>
      <c r="BU550" s="32"/>
      <c r="BV550" s="32"/>
      <c r="BW550" s="32"/>
      <c r="BX550" s="32"/>
      <c r="BY550" s="32"/>
      <c r="BZ550" s="32"/>
      <c r="CA550" s="32"/>
      <c r="CB550" s="32"/>
      <c r="CC550" s="32"/>
      <c r="CD550" s="32"/>
      <c r="CE550" s="32"/>
      <c r="CF550" s="32"/>
      <c r="CG550" s="64"/>
    </row>
    <row r="551" spans="1:85" ht="47.25">
      <c r="A551" s="14">
        <v>1</v>
      </c>
      <c r="B551" s="27" t="s">
        <v>549</v>
      </c>
      <c r="C551" s="120" t="s">
        <v>796</v>
      </c>
      <c r="D551" s="2" t="s">
        <v>27</v>
      </c>
      <c r="E551" s="4" t="s">
        <v>62</v>
      </c>
      <c r="F551" s="4" t="s">
        <v>514</v>
      </c>
      <c r="G551" s="4" t="s">
        <v>515</v>
      </c>
      <c r="H551" s="29">
        <v>3</v>
      </c>
      <c r="I551" s="29">
        <v>12.08</v>
      </c>
      <c r="J551" s="29">
        <v>0</v>
      </c>
      <c r="K551" s="29">
        <f t="shared" si="347"/>
        <v>12.08</v>
      </c>
      <c r="L551" s="40" t="s">
        <v>30</v>
      </c>
      <c r="M551" s="40" t="s">
        <v>64</v>
      </c>
      <c r="N551" s="48" t="s">
        <v>407</v>
      </c>
      <c r="O551" s="29">
        <v>1.46</v>
      </c>
      <c r="P551" s="29">
        <v>0</v>
      </c>
      <c r="Q551" s="29">
        <f t="shared" si="345"/>
        <v>1.46</v>
      </c>
      <c r="R551" s="29">
        <f t="shared" ref="R551:S559" si="361">I551-O551</f>
        <v>10.620000000000001</v>
      </c>
      <c r="S551" s="29">
        <f t="shared" si="361"/>
        <v>0</v>
      </c>
      <c r="T551" s="29">
        <f t="shared" si="348"/>
        <v>10.620000000000001</v>
      </c>
      <c r="U551" s="29">
        <v>0</v>
      </c>
      <c r="V551" s="29">
        <v>0</v>
      </c>
      <c r="W551" s="105">
        <v>0</v>
      </c>
      <c r="X551" s="54">
        <f t="shared" si="342"/>
        <v>0</v>
      </c>
      <c r="Y551" s="29">
        <v>0</v>
      </c>
      <c r="Z551" s="105">
        <v>0</v>
      </c>
      <c r="AA551" s="54">
        <f t="shared" si="343"/>
        <v>0</v>
      </c>
      <c r="AB551" s="54">
        <v>0</v>
      </c>
      <c r="AC551" s="54">
        <v>0</v>
      </c>
      <c r="AD551" s="54">
        <v>0</v>
      </c>
      <c r="AE551" s="54">
        <v>0</v>
      </c>
      <c r="AF551" s="54">
        <v>0</v>
      </c>
      <c r="AG551" s="54"/>
      <c r="AH551" s="54">
        <v>0</v>
      </c>
      <c r="AI551" s="54">
        <v>0</v>
      </c>
      <c r="AJ551" s="54">
        <f t="shared" ref="AJ551:AJ559" si="362">AH551+AI551</f>
        <v>0</v>
      </c>
      <c r="AK551" s="54">
        <f t="shared" si="351"/>
        <v>0</v>
      </c>
      <c r="AL551" s="54">
        <f t="shared" si="352"/>
        <v>0</v>
      </c>
      <c r="AM551" s="54">
        <f t="shared" si="353"/>
        <v>0</v>
      </c>
      <c r="AN551" s="54"/>
      <c r="AO551" s="54"/>
      <c r="AP551" s="54">
        <f t="shared" si="350"/>
        <v>0</v>
      </c>
      <c r="AQ551" s="54"/>
      <c r="AR551" s="54"/>
      <c r="AS551" s="54"/>
      <c r="AT551" s="54"/>
      <c r="AU551" s="101"/>
      <c r="AV551" s="101"/>
      <c r="AW551" s="54"/>
      <c r="AX551" s="54"/>
      <c r="AY551" s="54">
        <f t="shared" si="344"/>
        <v>0</v>
      </c>
      <c r="AZ551" s="54"/>
      <c r="BA551" s="54"/>
      <c r="BB551" s="54"/>
      <c r="BC551" s="54"/>
      <c r="BD551" s="54"/>
      <c r="BE551" s="106">
        <f t="shared" si="329"/>
        <v>0</v>
      </c>
      <c r="BF551" s="106">
        <f t="shared" si="330"/>
        <v>0</v>
      </c>
      <c r="BG551" s="106">
        <f t="shared" si="331"/>
        <v>0</v>
      </c>
      <c r="BH551" s="106">
        <f t="shared" si="332"/>
        <v>0</v>
      </c>
      <c r="BI551" s="106">
        <f t="shared" si="333"/>
        <v>0</v>
      </c>
      <c r="BJ551" s="106">
        <f t="shared" si="334"/>
        <v>0</v>
      </c>
      <c r="BK551" s="106">
        <f t="shared" si="335"/>
        <v>0</v>
      </c>
      <c r="BL551" s="106">
        <f t="shared" si="336"/>
        <v>0</v>
      </c>
      <c r="BM551" s="106">
        <f t="shared" si="337"/>
        <v>0</v>
      </c>
      <c r="BN551" s="106">
        <f t="shared" si="337"/>
        <v>0</v>
      </c>
      <c r="BO551" s="106">
        <f t="shared" si="338"/>
        <v>0</v>
      </c>
      <c r="BP551" s="106">
        <f t="shared" si="339"/>
        <v>0</v>
      </c>
      <c r="BQ551" s="106">
        <f t="shared" si="340"/>
        <v>0</v>
      </c>
      <c r="BR551" s="106">
        <f t="shared" si="341"/>
        <v>0</v>
      </c>
      <c r="BS551" s="54">
        <v>0</v>
      </c>
      <c r="BT551" s="54">
        <v>0</v>
      </c>
      <c r="BU551" s="54">
        <v>0</v>
      </c>
      <c r="BV551" s="54">
        <f t="shared" si="319"/>
        <v>0</v>
      </c>
      <c r="BW551" s="54">
        <v>0</v>
      </c>
      <c r="BX551" s="54">
        <v>0</v>
      </c>
      <c r="BY551" s="54">
        <v>0</v>
      </c>
      <c r="BZ551" s="54">
        <v>0</v>
      </c>
      <c r="CA551" s="54">
        <v>0</v>
      </c>
      <c r="CB551" s="54">
        <v>0</v>
      </c>
      <c r="CC551" s="54">
        <f t="shared" si="354"/>
        <v>0</v>
      </c>
      <c r="CD551" s="54">
        <f t="shared" si="355"/>
        <v>0</v>
      </c>
      <c r="CE551" s="54">
        <f t="shared" si="356"/>
        <v>0</v>
      </c>
      <c r="CF551" s="45"/>
      <c r="CG551" s="53" t="s">
        <v>153</v>
      </c>
    </row>
    <row r="552" spans="1:85" ht="31.5">
      <c r="A552" s="14">
        <v>1</v>
      </c>
      <c r="B552" s="79" t="s">
        <v>927</v>
      </c>
      <c r="C552" s="120" t="s">
        <v>796</v>
      </c>
      <c r="D552" s="2" t="s">
        <v>27</v>
      </c>
      <c r="E552" s="4" t="s">
        <v>81</v>
      </c>
      <c r="F552" s="4" t="s">
        <v>514</v>
      </c>
      <c r="G552" s="4" t="s">
        <v>928</v>
      </c>
      <c r="H552" s="15">
        <v>3.5</v>
      </c>
      <c r="I552" s="54">
        <v>6.83</v>
      </c>
      <c r="J552" s="54">
        <v>0</v>
      </c>
      <c r="K552" s="29">
        <f t="shared" si="347"/>
        <v>6.83</v>
      </c>
      <c r="L552" s="68" t="s">
        <v>30</v>
      </c>
      <c r="M552" s="15" t="s">
        <v>35</v>
      </c>
      <c r="N552" s="54" t="s">
        <v>58</v>
      </c>
      <c r="O552" s="54">
        <v>5.98</v>
      </c>
      <c r="P552" s="54">
        <v>0</v>
      </c>
      <c r="Q552" s="29">
        <f t="shared" si="345"/>
        <v>5.98</v>
      </c>
      <c r="R552" s="29">
        <f t="shared" si="361"/>
        <v>0.84999999999999964</v>
      </c>
      <c r="S552" s="29">
        <f t="shared" si="361"/>
        <v>0</v>
      </c>
      <c r="T552" s="29">
        <f t="shared" si="348"/>
        <v>0.84999999999999964</v>
      </c>
      <c r="U552" s="56">
        <v>0</v>
      </c>
      <c r="V552" s="54">
        <v>0</v>
      </c>
      <c r="W552" s="106">
        <v>0</v>
      </c>
      <c r="X552" s="54">
        <f t="shared" si="342"/>
        <v>0</v>
      </c>
      <c r="Y552" s="54">
        <v>0</v>
      </c>
      <c r="Z552" s="106">
        <v>0</v>
      </c>
      <c r="AA552" s="54">
        <f t="shared" si="343"/>
        <v>0</v>
      </c>
      <c r="AB552" s="14">
        <v>0</v>
      </c>
      <c r="AC552" s="14">
        <v>0</v>
      </c>
      <c r="AD552" s="14">
        <v>0</v>
      </c>
      <c r="AE552" s="14">
        <v>0.77</v>
      </c>
      <c r="AF552" s="14">
        <v>0.08</v>
      </c>
      <c r="AG552" s="14"/>
      <c r="AH552" s="54">
        <v>0</v>
      </c>
      <c r="AI552" s="54">
        <v>0</v>
      </c>
      <c r="AJ552" s="54">
        <f t="shared" si="362"/>
        <v>0</v>
      </c>
      <c r="AK552" s="54">
        <f t="shared" si="351"/>
        <v>0.77</v>
      </c>
      <c r="AL552" s="54">
        <f t="shared" si="352"/>
        <v>0.08</v>
      </c>
      <c r="AM552" s="54">
        <f t="shared" si="353"/>
        <v>0.85</v>
      </c>
      <c r="AN552" s="54"/>
      <c r="AO552" s="54"/>
      <c r="AP552" s="54">
        <f t="shared" si="350"/>
        <v>0</v>
      </c>
      <c r="AQ552" s="54"/>
      <c r="AR552" s="54"/>
      <c r="AS552" s="54"/>
      <c r="AT552" s="54"/>
      <c r="AU552" s="101"/>
      <c r="AV552" s="101"/>
      <c r="AW552" s="54"/>
      <c r="AX552" s="54"/>
      <c r="AY552" s="54">
        <f t="shared" si="344"/>
        <v>0</v>
      </c>
      <c r="AZ552" s="54"/>
      <c r="BA552" s="54"/>
      <c r="BB552" s="54"/>
      <c r="BC552" s="54"/>
      <c r="BD552" s="54"/>
      <c r="BE552" s="106">
        <f t="shared" si="329"/>
        <v>0</v>
      </c>
      <c r="BF552" s="106">
        <f t="shared" si="330"/>
        <v>0</v>
      </c>
      <c r="BG552" s="106">
        <f t="shared" si="331"/>
        <v>0</v>
      </c>
      <c r="BH552" s="106">
        <f t="shared" si="332"/>
        <v>0</v>
      </c>
      <c r="BI552" s="106">
        <f t="shared" si="333"/>
        <v>0</v>
      </c>
      <c r="BJ552" s="106">
        <f t="shared" si="334"/>
        <v>0</v>
      </c>
      <c r="BK552" s="106">
        <f t="shared" si="335"/>
        <v>0</v>
      </c>
      <c r="BL552" s="106">
        <f t="shared" si="336"/>
        <v>0</v>
      </c>
      <c r="BM552" s="106">
        <f t="shared" si="337"/>
        <v>0.77</v>
      </c>
      <c r="BN552" s="106">
        <f t="shared" si="337"/>
        <v>0.08</v>
      </c>
      <c r="BO552" s="106">
        <f t="shared" si="338"/>
        <v>0.85</v>
      </c>
      <c r="BP552" s="106">
        <f t="shared" si="339"/>
        <v>0.77</v>
      </c>
      <c r="BQ552" s="106">
        <f t="shared" si="340"/>
        <v>0.08</v>
      </c>
      <c r="BR552" s="106">
        <f t="shared" si="341"/>
        <v>0.85</v>
      </c>
      <c r="BS552" s="14">
        <v>0</v>
      </c>
      <c r="BT552" s="14">
        <v>0</v>
      </c>
      <c r="BU552" s="14">
        <v>0</v>
      </c>
      <c r="BV552" s="14"/>
      <c r="BW552" s="14">
        <v>0</v>
      </c>
      <c r="BX552" s="14">
        <v>0</v>
      </c>
      <c r="BY552" s="14">
        <v>0</v>
      </c>
      <c r="BZ552" s="14">
        <v>0.62</v>
      </c>
      <c r="CA552" s="14">
        <v>0</v>
      </c>
      <c r="CB552" s="14">
        <v>0</v>
      </c>
      <c r="CC552" s="54">
        <f t="shared" si="354"/>
        <v>0.62</v>
      </c>
      <c r="CD552" s="54">
        <f t="shared" si="355"/>
        <v>0</v>
      </c>
      <c r="CE552" s="54">
        <f t="shared" si="356"/>
        <v>0.62</v>
      </c>
      <c r="CF552" s="86"/>
      <c r="CG552" s="70" t="s">
        <v>33</v>
      </c>
    </row>
    <row r="553" spans="1:85" ht="31.5">
      <c r="A553" s="14">
        <v>2</v>
      </c>
      <c r="B553" s="79" t="s">
        <v>929</v>
      </c>
      <c r="C553" s="120" t="s">
        <v>796</v>
      </c>
      <c r="D553" s="2" t="s">
        <v>27</v>
      </c>
      <c r="E553" s="4" t="s">
        <v>81</v>
      </c>
      <c r="F553" s="4" t="s">
        <v>514</v>
      </c>
      <c r="G553" s="4" t="s">
        <v>930</v>
      </c>
      <c r="H553" s="15">
        <v>2.5</v>
      </c>
      <c r="I553" s="54">
        <v>5.6</v>
      </c>
      <c r="J553" s="54">
        <v>0</v>
      </c>
      <c r="K553" s="29">
        <f t="shared" si="347"/>
        <v>5.6</v>
      </c>
      <c r="L553" s="68" t="s">
        <v>30</v>
      </c>
      <c r="M553" s="15" t="s">
        <v>35</v>
      </c>
      <c r="N553" s="54" t="e">
        <f>IF(#REF!=0,"2018-19","2019-20")</f>
        <v>#REF!</v>
      </c>
      <c r="O553" s="54">
        <v>4.47</v>
      </c>
      <c r="P553" s="54">
        <v>0</v>
      </c>
      <c r="Q553" s="29">
        <f t="shared" si="345"/>
        <v>4.47</v>
      </c>
      <c r="R553" s="29">
        <f t="shared" si="361"/>
        <v>1.1299999999999999</v>
      </c>
      <c r="S553" s="29">
        <f t="shared" si="361"/>
        <v>0</v>
      </c>
      <c r="T553" s="29">
        <f t="shared" si="348"/>
        <v>1.1299999999999999</v>
      </c>
      <c r="U553" s="56">
        <v>0</v>
      </c>
      <c r="V553" s="54">
        <v>0</v>
      </c>
      <c r="W553" s="106">
        <v>0</v>
      </c>
      <c r="X553" s="54">
        <f t="shared" si="342"/>
        <v>0</v>
      </c>
      <c r="Y553" s="54">
        <v>0</v>
      </c>
      <c r="Z553" s="106">
        <v>0</v>
      </c>
      <c r="AA553" s="54">
        <f t="shared" si="343"/>
        <v>0</v>
      </c>
      <c r="AB553" s="14">
        <v>0</v>
      </c>
      <c r="AC553" s="14">
        <v>0</v>
      </c>
      <c r="AD553" s="14">
        <v>0</v>
      </c>
      <c r="AE553" s="14">
        <v>1.02</v>
      </c>
      <c r="AF553" s="14">
        <v>0.11</v>
      </c>
      <c r="AG553" s="14"/>
      <c r="AH553" s="54">
        <v>0</v>
      </c>
      <c r="AI553" s="54">
        <v>0</v>
      </c>
      <c r="AJ553" s="54">
        <f t="shared" si="362"/>
        <v>0</v>
      </c>
      <c r="AK553" s="54">
        <f t="shared" si="351"/>
        <v>1.02</v>
      </c>
      <c r="AL553" s="54">
        <f t="shared" si="352"/>
        <v>0.11</v>
      </c>
      <c r="AM553" s="54">
        <f t="shared" si="353"/>
        <v>1.1300000000000001</v>
      </c>
      <c r="AN553" s="54"/>
      <c r="AO553" s="54"/>
      <c r="AP553" s="54">
        <f t="shared" si="350"/>
        <v>0</v>
      </c>
      <c r="AQ553" s="54"/>
      <c r="AR553" s="54"/>
      <c r="AS553" s="54"/>
      <c r="AT553" s="54"/>
      <c r="AU553" s="101"/>
      <c r="AV553" s="101"/>
      <c r="AW553" s="54"/>
      <c r="AX553" s="54"/>
      <c r="AY553" s="54">
        <f t="shared" si="344"/>
        <v>0</v>
      </c>
      <c r="AZ553" s="54"/>
      <c r="BA553" s="54"/>
      <c r="BB553" s="54"/>
      <c r="BC553" s="54"/>
      <c r="BD553" s="54"/>
      <c r="BE553" s="106">
        <f t="shared" si="329"/>
        <v>0</v>
      </c>
      <c r="BF553" s="106">
        <f t="shared" si="330"/>
        <v>0</v>
      </c>
      <c r="BG553" s="106">
        <f t="shared" si="331"/>
        <v>0</v>
      </c>
      <c r="BH553" s="106">
        <f t="shared" si="332"/>
        <v>0</v>
      </c>
      <c r="BI553" s="106">
        <f t="shared" si="333"/>
        <v>0</v>
      </c>
      <c r="BJ553" s="106">
        <f t="shared" si="334"/>
        <v>0</v>
      </c>
      <c r="BK553" s="106">
        <f t="shared" si="335"/>
        <v>0</v>
      </c>
      <c r="BL553" s="106">
        <f t="shared" si="336"/>
        <v>0</v>
      </c>
      <c r="BM553" s="106">
        <f t="shared" si="337"/>
        <v>1.02</v>
      </c>
      <c r="BN553" s="106">
        <f t="shared" si="337"/>
        <v>0.11</v>
      </c>
      <c r="BO553" s="106">
        <f t="shared" si="338"/>
        <v>1.1300000000000001</v>
      </c>
      <c r="BP553" s="106">
        <f t="shared" si="339"/>
        <v>1.02</v>
      </c>
      <c r="BQ553" s="106">
        <f t="shared" si="340"/>
        <v>0.11</v>
      </c>
      <c r="BR553" s="106">
        <f t="shared" si="341"/>
        <v>1.1300000000000001</v>
      </c>
      <c r="BS553" s="14">
        <v>0</v>
      </c>
      <c r="BT553" s="14">
        <v>0</v>
      </c>
      <c r="BU553" s="14">
        <v>0</v>
      </c>
      <c r="BV553" s="14"/>
      <c r="BW553" s="14">
        <v>0</v>
      </c>
      <c r="BX553" s="14">
        <v>0</v>
      </c>
      <c r="BY553" s="14">
        <v>0</v>
      </c>
      <c r="BZ553" s="14">
        <v>1.02</v>
      </c>
      <c r="CA553" s="14">
        <v>0</v>
      </c>
      <c r="CB553" s="14">
        <v>0</v>
      </c>
      <c r="CC553" s="54">
        <f t="shared" si="354"/>
        <v>1.02</v>
      </c>
      <c r="CD553" s="54">
        <f t="shared" si="355"/>
        <v>0</v>
      </c>
      <c r="CE553" s="54">
        <f t="shared" si="356"/>
        <v>1.02</v>
      </c>
      <c r="CF553" s="86"/>
      <c r="CG553" s="70" t="s">
        <v>33</v>
      </c>
    </row>
    <row r="554" spans="1:85">
      <c r="A554" s="14">
        <v>2</v>
      </c>
      <c r="B554" s="27" t="s">
        <v>550</v>
      </c>
      <c r="C554" s="120" t="s">
        <v>796</v>
      </c>
      <c r="D554" s="2" t="s">
        <v>27</v>
      </c>
      <c r="E554" s="4" t="s">
        <v>81</v>
      </c>
      <c r="F554" s="4" t="s">
        <v>514</v>
      </c>
      <c r="G554" s="4" t="s">
        <v>527</v>
      </c>
      <c r="H554" s="29">
        <v>2.5</v>
      </c>
      <c r="I554" s="29">
        <v>2.5</v>
      </c>
      <c r="J554" s="29">
        <v>2.5</v>
      </c>
      <c r="K554" s="29">
        <f t="shared" si="347"/>
        <v>5</v>
      </c>
      <c r="L554" s="40" t="s">
        <v>30</v>
      </c>
      <c r="M554" s="40" t="s">
        <v>48</v>
      </c>
      <c r="N554" s="48" t="e">
        <f>IF(#REF!=0,"2018-19","2019-20")</f>
        <v>#REF!</v>
      </c>
      <c r="O554" s="29">
        <v>1.99</v>
      </c>
      <c r="P554" s="29">
        <v>0</v>
      </c>
      <c r="Q554" s="29">
        <f t="shared" si="345"/>
        <v>1.99</v>
      </c>
      <c r="R554" s="29">
        <f t="shared" si="361"/>
        <v>0.51</v>
      </c>
      <c r="S554" s="29">
        <f t="shared" si="361"/>
        <v>2.5</v>
      </c>
      <c r="T554" s="29">
        <f t="shared" si="348"/>
        <v>3.01</v>
      </c>
      <c r="U554" s="29">
        <v>2.5</v>
      </c>
      <c r="V554" s="29">
        <v>0</v>
      </c>
      <c r="W554" s="105">
        <v>0</v>
      </c>
      <c r="X554" s="54">
        <f t="shared" si="342"/>
        <v>0</v>
      </c>
      <c r="Y554" s="29">
        <v>0</v>
      </c>
      <c r="Z554" s="105">
        <v>0</v>
      </c>
      <c r="AA554" s="54">
        <f t="shared" si="343"/>
        <v>0</v>
      </c>
      <c r="AB554" s="54">
        <v>0</v>
      </c>
      <c r="AC554" s="54">
        <v>0</v>
      </c>
      <c r="AD554" s="54">
        <v>0</v>
      </c>
      <c r="AE554" s="54">
        <v>0.46</v>
      </c>
      <c r="AF554" s="54">
        <v>0.05</v>
      </c>
      <c r="AG554" s="54"/>
      <c r="AH554" s="54">
        <v>0</v>
      </c>
      <c r="AI554" s="54">
        <v>0</v>
      </c>
      <c r="AJ554" s="54">
        <f t="shared" si="362"/>
        <v>0</v>
      </c>
      <c r="AK554" s="54">
        <f t="shared" si="351"/>
        <v>0.46</v>
      </c>
      <c r="AL554" s="54">
        <f t="shared" si="352"/>
        <v>0.05</v>
      </c>
      <c r="AM554" s="54">
        <f t="shared" si="353"/>
        <v>0.51</v>
      </c>
      <c r="AN554" s="54"/>
      <c r="AO554" s="54"/>
      <c r="AP554" s="54">
        <f t="shared" si="350"/>
        <v>0</v>
      </c>
      <c r="AQ554" s="54"/>
      <c r="AR554" s="54"/>
      <c r="AS554" s="54"/>
      <c r="AT554" s="54"/>
      <c r="AU554" s="101"/>
      <c r="AV554" s="101"/>
      <c r="AW554" s="54"/>
      <c r="AX554" s="54"/>
      <c r="AY554" s="54">
        <f t="shared" si="344"/>
        <v>0</v>
      </c>
      <c r="AZ554" s="54"/>
      <c r="BA554" s="54"/>
      <c r="BB554" s="54"/>
      <c r="BC554" s="54"/>
      <c r="BD554" s="54"/>
      <c r="BE554" s="106">
        <f t="shared" si="329"/>
        <v>0</v>
      </c>
      <c r="BF554" s="106">
        <f t="shared" si="330"/>
        <v>0</v>
      </c>
      <c r="BG554" s="106">
        <f t="shared" si="331"/>
        <v>0</v>
      </c>
      <c r="BH554" s="106">
        <f t="shared" si="332"/>
        <v>0</v>
      </c>
      <c r="BI554" s="106">
        <f t="shared" si="333"/>
        <v>0</v>
      </c>
      <c r="BJ554" s="106">
        <f t="shared" si="334"/>
        <v>0</v>
      </c>
      <c r="BK554" s="106">
        <f t="shared" si="335"/>
        <v>0</v>
      </c>
      <c r="BL554" s="106">
        <f t="shared" si="336"/>
        <v>0</v>
      </c>
      <c r="BM554" s="106">
        <f t="shared" si="337"/>
        <v>0.46</v>
      </c>
      <c r="BN554" s="106">
        <f t="shared" si="337"/>
        <v>0.05</v>
      </c>
      <c r="BO554" s="106">
        <f t="shared" si="338"/>
        <v>0.51</v>
      </c>
      <c r="BP554" s="106">
        <f t="shared" si="339"/>
        <v>0.46</v>
      </c>
      <c r="BQ554" s="106">
        <f t="shared" si="340"/>
        <v>0.05</v>
      </c>
      <c r="BR554" s="106">
        <f t="shared" si="341"/>
        <v>0.51</v>
      </c>
      <c r="BS554" s="54">
        <v>0</v>
      </c>
      <c r="BT554" s="54">
        <v>0</v>
      </c>
      <c r="BU554" s="54">
        <v>0</v>
      </c>
      <c r="BV554" s="54">
        <f t="shared" si="319"/>
        <v>0</v>
      </c>
      <c r="BW554" s="54">
        <v>0</v>
      </c>
      <c r="BX554" s="54">
        <v>0</v>
      </c>
      <c r="BY554" s="54">
        <v>0</v>
      </c>
      <c r="BZ554" s="54">
        <v>0</v>
      </c>
      <c r="CA554" s="54">
        <v>0</v>
      </c>
      <c r="CB554" s="54">
        <v>0</v>
      </c>
      <c r="CC554" s="54">
        <f t="shared" si="354"/>
        <v>0</v>
      </c>
      <c r="CD554" s="54">
        <f t="shared" si="355"/>
        <v>0</v>
      </c>
      <c r="CE554" s="54">
        <f t="shared" si="356"/>
        <v>0</v>
      </c>
      <c r="CF554" s="45"/>
      <c r="CG554" s="63" t="s">
        <v>40</v>
      </c>
    </row>
    <row r="555" spans="1:85" ht="24" customHeight="1">
      <c r="A555" s="14">
        <v>3</v>
      </c>
      <c r="B555" s="27" t="s">
        <v>551</v>
      </c>
      <c r="C555" s="120" t="s">
        <v>796</v>
      </c>
      <c r="D555" s="2" t="s">
        <v>27</v>
      </c>
      <c r="E555" s="4" t="s">
        <v>81</v>
      </c>
      <c r="F555" s="4" t="s">
        <v>514</v>
      </c>
      <c r="G555" s="4" t="s">
        <v>527</v>
      </c>
      <c r="H555" s="29">
        <v>2.5</v>
      </c>
      <c r="I555" s="29">
        <v>2.5</v>
      </c>
      <c r="J555" s="29">
        <v>2.5</v>
      </c>
      <c r="K555" s="29">
        <f t="shared" si="347"/>
        <v>5</v>
      </c>
      <c r="L555" s="40" t="s">
        <v>30</v>
      </c>
      <c r="M555" s="40" t="s">
        <v>48</v>
      </c>
      <c r="N555" s="48" t="e">
        <f>IF(#REF!=0,"2018-19","2019-20")</f>
        <v>#REF!</v>
      </c>
      <c r="O555" s="29">
        <v>0.5</v>
      </c>
      <c r="P555" s="29">
        <v>0</v>
      </c>
      <c r="Q555" s="29">
        <f t="shared" si="345"/>
        <v>0.5</v>
      </c>
      <c r="R555" s="29">
        <f t="shared" si="361"/>
        <v>2</v>
      </c>
      <c r="S555" s="29">
        <f t="shared" si="361"/>
        <v>2.5</v>
      </c>
      <c r="T555" s="29">
        <f t="shared" si="348"/>
        <v>4.5</v>
      </c>
      <c r="U555" s="29">
        <v>2.5</v>
      </c>
      <c r="V555" s="29">
        <v>0</v>
      </c>
      <c r="W555" s="105">
        <v>0</v>
      </c>
      <c r="X555" s="54">
        <f t="shared" si="342"/>
        <v>0</v>
      </c>
      <c r="Y555" s="29">
        <v>0</v>
      </c>
      <c r="Z555" s="105">
        <v>0</v>
      </c>
      <c r="AA555" s="54">
        <f t="shared" si="343"/>
        <v>0</v>
      </c>
      <c r="AB555" s="54">
        <v>0</v>
      </c>
      <c r="AC555" s="54">
        <v>1.34</v>
      </c>
      <c r="AD555" s="54">
        <v>0.15</v>
      </c>
      <c r="AE555" s="54">
        <v>0.46</v>
      </c>
      <c r="AF555" s="54">
        <v>0.05</v>
      </c>
      <c r="AG555" s="54"/>
      <c r="AH555" s="54">
        <v>0</v>
      </c>
      <c r="AI555" s="54">
        <v>0</v>
      </c>
      <c r="AJ555" s="54">
        <f t="shared" si="362"/>
        <v>0</v>
      </c>
      <c r="AK555" s="54">
        <f t="shared" si="351"/>
        <v>1.8</v>
      </c>
      <c r="AL555" s="54">
        <f t="shared" si="352"/>
        <v>0.2</v>
      </c>
      <c r="AM555" s="54">
        <f t="shared" si="353"/>
        <v>2</v>
      </c>
      <c r="AN555" s="54"/>
      <c r="AO555" s="54"/>
      <c r="AP555" s="54">
        <f t="shared" si="350"/>
        <v>0</v>
      </c>
      <c r="AQ555" s="54"/>
      <c r="AR555" s="54"/>
      <c r="AS555" s="54"/>
      <c r="AT555" s="54"/>
      <c r="AU555" s="101"/>
      <c r="AV555" s="101"/>
      <c r="AW555" s="54"/>
      <c r="AX555" s="54"/>
      <c r="AY555" s="54">
        <f t="shared" si="344"/>
        <v>0</v>
      </c>
      <c r="AZ555" s="54"/>
      <c r="BA555" s="54"/>
      <c r="BB555" s="54"/>
      <c r="BC555" s="54"/>
      <c r="BD555" s="54"/>
      <c r="BE555" s="106">
        <f t="shared" si="329"/>
        <v>0</v>
      </c>
      <c r="BF555" s="106">
        <f t="shared" si="330"/>
        <v>0</v>
      </c>
      <c r="BG555" s="106">
        <f t="shared" si="331"/>
        <v>0</v>
      </c>
      <c r="BH555" s="106">
        <f t="shared" si="332"/>
        <v>0</v>
      </c>
      <c r="BI555" s="106">
        <f t="shared" si="333"/>
        <v>0</v>
      </c>
      <c r="BJ555" s="106">
        <f t="shared" si="334"/>
        <v>1.34</v>
      </c>
      <c r="BK555" s="106">
        <f t="shared" si="335"/>
        <v>0.15</v>
      </c>
      <c r="BL555" s="106">
        <f t="shared" si="336"/>
        <v>1.49</v>
      </c>
      <c r="BM555" s="106">
        <f t="shared" si="337"/>
        <v>0.46</v>
      </c>
      <c r="BN555" s="106">
        <f t="shared" si="337"/>
        <v>0.05</v>
      </c>
      <c r="BO555" s="106">
        <f t="shared" si="338"/>
        <v>0.51</v>
      </c>
      <c r="BP555" s="106">
        <f t="shared" si="339"/>
        <v>1.8</v>
      </c>
      <c r="BQ555" s="106">
        <f t="shared" si="340"/>
        <v>0.2</v>
      </c>
      <c r="BR555" s="106">
        <f t="shared" si="341"/>
        <v>2</v>
      </c>
      <c r="BS555" s="54">
        <v>0</v>
      </c>
      <c r="BT555" s="54">
        <v>0</v>
      </c>
      <c r="BU555" s="54">
        <v>0</v>
      </c>
      <c r="BV555" s="54">
        <f t="shared" si="319"/>
        <v>0</v>
      </c>
      <c r="BW555" s="54">
        <v>0</v>
      </c>
      <c r="BX555" s="54">
        <v>1.34</v>
      </c>
      <c r="BY555" s="54">
        <v>0.15</v>
      </c>
      <c r="BZ555" s="54">
        <v>0</v>
      </c>
      <c r="CA555" s="54">
        <v>0</v>
      </c>
      <c r="CB555" s="54">
        <v>0</v>
      </c>
      <c r="CC555" s="54">
        <f t="shared" si="354"/>
        <v>1.34</v>
      </c>
      <c r="CD555" s="54">
        <f t="shared" si="355"/>
        <v>0.15</v>
      </c>
      <c r="CE555" s="54">
        <f t="shared" si="356"/>
        <v>1.49</v>
      </c>
      <c r="CF555" s="45"/>
      <c r="CG555" s="63" t="s">
        <v>40</v>
      </c>
    </row>
    <row r="556" spans="1:85" ht="31.5">
      <c r="A556" s="14">
        <v>5</v>
      </c>
      <c r="B556" s="79" t="s">
        <v>931</v>
      </c>
      <c r="C556" s="120" t="s">
        <v>796</v>
      </c>
      <c r="D556" s="2" t="s">
        <v>27</v>
      </c>
      <c r="E556" s="4" t="s">
        <v>81</v>
      </c>
      <c r="F556" s="4" t="s">
        <v>514</v>
      </c>
      <c r="G556" s="4" t="s">
        <v>527</v>
      </c>
      <c r="H556" s="15">
        <v>2.5</v>
      </c>
      <c r="I556" s="54">
        <v>9.4</v>
      </c>
      <c r="J556" s="54">
        <v>0</v>
      </c>
      <c r="K556" s="29">
        <f t="shared" si="347"/>
        <v>9.4</v>
      </c>
      <c r="L556" s="68" t="s">
        <v>30</v>
      </c>
      <c r="M556" s="15" t="s">
        <v>48</v>
      </c>
      <c r="N556" s="54" t="e">
        <f>IF(#REF!=0,"2018-19","2019-20")</f>
        <v>#REF!</v>
      </c>
      <c r="O556" s="54">
        <v>3.2</v>
      </c>
      <c r="P556" s="54">
        <v>0</v>
      </c>
      <c r="Q556" s="29">
        <f t="shared" si="345"/>
        <v>3.2</v>
      </c>
      <c r="R556" s="29">
        <f t="shared" si="361"/>
        <v>6.2</v>
      </c>
      <c r="S556" s="29">
        <f t="shared" si="361"/>
        <v>0</v>
      </c>
      <c r="T556" s="29">
        <f t="shared" si="348"/>
        <v>6.2</v>
      </c>
      <c r="U556" s="56">
        <v>0</v>
      </c>
      <c r="V556" s="54">
        <v>0</v>
      </c>
      <c r="W556" s="106">
        <v>0</v>
      </c>
      <c r="X556" s="54">
        <f t="shared" si="342"/>
        <v>0</v>
      </c>
      <c r="Y556" s="54">
        <v>0</v>
      </c>
      <c r="Z556" s="106">
        <v>0</v>
      </c>
      <c r="AA556" s="54">
        <f t="shared" si="343"/>
        <v>0</v>
      </c>
      <c r="AB556" s="14">
        <v>0</v>
      </c>
      <c r="AC556" s="14">
        <v>4.49</v>
      </c>
      <c r="AD556" s="14">
        <v>0.5</v>
      </c>
      <c r="AE556" s="14">
        <v>1.0900000000000001</v>
      </c>
      <c r="AF556" s="14">
        <v>0.12</v>
      </c>
      <c r="AG556" s="14"/>
      <c r="AH556" s="54">
        <v>0</v>
      </c>
      <c r="AI556" s="54">
        <v>0</v>
      </c>
      <c r="AJ556" s="54">
        <f t="shared" si="362"/>
        <v>0</v>
      </c>
      <c r="AK556" s="54">
        <f t="shared" si="351"/>
        <v>5.58</v>
      </c>
      <c r="AL556" s="54">
        <f t="shared" si="352"/>
        <v>0.62</v>
      </c>
      <c r="AM556" s="54">
        <f t="shared" si="353"/>
        <v>6.2</v>
      </c>
      <c r="AN556" s="54"/>
      <c r="AO556" s="54"/>
      <c r="AP556" s="54">
        <f t="shared" si="350"/>
        <v>0</v>
      </c>
      <c r="AQ556" s="54"/>
      <c r="AR556" s="54"/>
      <c r="AS556" s="54"/>
      <c r="AT556" s="54"/>
      <c r="AU556" s="101"/>
      <c r="AV556" s="101"/>
      <c r="AW556" s="54"/>
      <c r="AX556" s="54"/>
      <c r="AY556" s="54">
        <f t="shared" si="344"/>
        <v>0</v>
      </c>
      <c r="AZ556" s="54"/>
      <c r="BA556" s="54"/>
      <c r="BB556" s="54"/>
      <c r="BC556" s="54"/>
      <c r="BD556" s="54"/>
      <c r="BE556" s="106">
        <f t="shared" si="329"/>
        <v>0</v>
      </c>
      <c r="BF556" s="106">
        <f t="shared" si="330"/>
        <v>0</v>
      </c>
      <c r="BG556" s="106">
        <f t="shared" si="331"/>
        <v>0</v>
      </c>
      <c r="BH556" s="106">
        <f t="shared" si="332"/>
        <v>0</v>
      </c>
      <c r="BI556" s="106">
        <f t="shared" si="333"/>
        <v>0</v>
      </c>
      <c r="BJ556" s="106">
        <f t="shared" si="334"/>
        <v>4.49</v>
      </c>
      <c r="BK556" s="106">
        <f t="shared" si="335"/>
        <v>0.5</v>
      </c>
      <c r="BL556" s="106">
        <f t="shared" si="336"/>
        <v>4.99</v>
      </c>
      <c r="BM556" s="106">
        <f t="shared" si="337"/>
        <v>1.0900000000000001</v>
      </c>
      <c r="BN556" s="106">
        <f t="shared" si="337"/>
        <v>0.12</v>
      </c>
      <c r="BO556" s="106">
        <f t="shared" si="338"/>
        <v>1.21</v>
      </c>
      <c r="BP556" s="106">
        <f t="shared" si="339"/>
        <v>5.58</v>
      </c>
      <c r="BQ556" s="106">
        <f t="shared" si="340"/>
        <v>0.62</v>
      </c>
      <c r="BR556" s="106">
        <f t="shared" si="341"/>
        <v>6.2</v>
      </c>
      <c r="BS556" s="14">
        <v>0</v>
      </c>
      <c r="BT556" s="14">
        <v>0</v>
      </c>
      <c r="BU556" s="14">
        <v>0</v>
      </c>
      <c r="BV556" s="14"/>
      <c r="BW556" s="14">
        <v>0</v>
      </c>
      <c r="BX556" s="14">
        <v>0</v>
      </c>
      <c r="BY556" s="14">
        <v>0</v>
      </c>
      <c r="BZ556" s="14">
        <v>0</v>
      </c>
      <c r="CA556" s="14">
        <v>0</v>
      </c>
      <c r="CB556" s="14">
        <v>0</v>
      </c>
      <c r="CC556" s="54">
        <f t="shared" si="354"/>
        <v>0</v>
      </c>
      <c r="CD556" s="54">
        <f t="shared" si="355"/>
        <v>0</v>
      </c>
      <c r="CE556" s="54">
        <f t="shared" si="356"/>
        <v>0</v>
      </c>
      <c r="CF556" s="86"/>
      <c r="CG556" s="70"/>
    </row>
    <row r="557" spans="1:85" ht="94.5">
      <c r="A557" s="14">
        <v>4</v>
      </c>
      <c r="B557" s="27" t="s">
        <v>552</v>
      </c>
      <c r="C557" s="120" t="s">
        <v>802</v>
      </c>
      <c r="D557" s="2" t="s">
        <v>27</v>
      </c>
      <c r="E557" s="4" t="s">
        <v>81</v>
      </c>
      <c r="F557" s="4" t="s">
        <v>514</v>
      </c>
      <c r="G557" s="4" t="s">
        <v>527</v>
      </c>
      <c r="H557" s="29">
        <v>2.5</v>
      </c>
      <c r="I557" s="29">
        <v>40.19</v>
      </c>
      <c r="J557" s="29">
        <v>0</v>
      </c>
      <c r="K557" s="29">
        <f t="shared" si="347"/>
        <v>40.19</v>
      </c>
      <c r="L557" s="40" t="s">
        <v>30</v>
      </c>
      <c r="M557" s="40" t="s">
        <v>48</v>
      </c>
      <c r="N557" s="48" t="e">
        <f>IF(#REF!=0,"2018-19","2019-20")</f>
        <v>#REF!</v>
      </c>
      <c r="O557" s="29">
        <v>7.89</v>
      </c>
      <c r="P557" s="29">
        <v>0</v>
      </c>
      <c r="Q557" s="29">
        <f t="shared" si="345"/>
        <v>7.89</v>
      </c>
      <c r="R557" s="29">
        <f t="shared" si="361"/>
        <v>32.299999999999997</v>
      </c>
      <c r="S557" s="29">
        <f t="shared" si="361"/>
        <v>0</v>
      </c>
      <c r="T557" s="29">
        <f t="shared" si="348"/>
        <v>32.299999999999997</v>
      </c>
      <c r="U557" s="29">
        <v>0</v>
      </c>
      <c r="V557" s="29">
        <v>16.038</v>
      </c>
      <c r="W557" s="105">
        <v>1.782</v>
      </c>
      <c r="X557" s="54">
        <f t="shared" si="342"/>
        <v>17.82</v>
      </c>
      <c r="Y557" s="29">
        <v>16.038</v>
      </c>
      <c r="Z557" s="105">
        <v>1.782</v>
      </c>
      <c r="AA557" s="54">
        <f t="shared" si="343"/>
        <v>17.82</v>
      </c>
      <c r="AB557" s="54">
        <v>0</v>
      </c>
      <c r="AC557" s="54">
        <v>9.6</v>
      </c>
      <c r="AD557" s="54">
        <v>1.07</v>
      </c>
      <c r="AE557" s="54">
        <v>1.55</v>
      </c>
      <c r="AF557" s="54">
        <v>0.17</v>
      </c>
      <c r="AG557" s="54"/>
      <c r="AH557" s="54">
        <v>0</v>
      </c>
      <c r="AI557" s="54">
        <v>0</v>
      </c>
      <c r="AJ557" s="54">
        <f t="shared" si="362"/>
        <v>0</v>
      </c>
      <c r="AK557" s="54">
        <f t="shared" si="351"/>
        <v>27.187999999999999</v>
      </c>
      <c r="AL557" s="54">
        <f t="shared" si="352"/>
        <v>3.0220000000000002</v>
      </c>
      <c r="AM557" s="54">
        <f t="shared" si="353"/>
        <v>30.21</v>
      </c>
      <c r="AN557" s="54"/>
      <c r="AO557" s="54"/>
      <c r="AP557" s="54">
        <f t="shared" si="350"/>
        <v>0</v>
      </c>
      <c r="AQ557" s="54"/>
      <c r="AR557" s="54"/>
      <c r="AS557" s="54"/>
      <c r="AT557" s="54"/>
      <c r="AU557" s="101"/>
      <c r="AV557" s="101"/>
      <c r="AW557" s="54"/>
      <c r="AX557" s="54"/>
      <c r="AY557" s="54">
        <f t="shared" si="344"/>
        <v>0</v>
      </c>
      <c r="AZ557" s="54"/>
      <c r="BA557" s="54"/>
      <c r="BB557" s="54"/>
      <c r="BC557" s="54"/>
      <c r="BD557" s="54"/>
      <c r="BE557" s="106">
        <f t="shared" si="329"/>
        <v>16.038</v>
      </c>
      <c r="BF557" s="106">
        <f t="shared" si="330"/>
        <v>1.782</v>
      </c>
      <c r="BG557" s="106">
        <f t="shared" si="331"/>
        <v>17.82</v>
      </c>
      <c r="BH557" s="106">
        <f t="shared" si="332"/>
        <v>0</v>
      </c>
      <c r="BI557" s="106">
        <f t="shared" si="333"/>
        <v>0</v>
      </c>
      <c r="BJ557" s="106">
        <f t="shared" si="334"/>
        <v>9.6</v>
      </c>
      <c r="BK557" s="106">
        <f t="shared" si="335"/>
        <v>1.07</v>
      </c>
      <c r="BL557" s="106">
        <f t="shared" si="336"/>
        <v>10.67</v>
      </c>
      <c r="BM557" s="106">
        <f t="shared" si="337"/>
        <v>1.55</v>
      </c>
      <c r="BN557" s="106">
        <f t="shared" si="337"/>
        <v>0.17</v>
      </c>
      <c r="BO557" s="106">
        <f t="shared" si="338"/>
        <v>1.72</v>
      </c>
      <c r="BP557" s="106">
        <f t="shared" si="339"/>
        <v>27.187999999999999</v>
      </c>
      <c r="BQ557" s="106">
        <f t="shared" si="340"/>
        <v>3.0220000000000002</v>
      </c>
      <c r="BR557" s="106">
        <f t="shared" si="341"/>
        <v>30.21</v>
      </c>
      <c r="BS557" s="54">
        <v>0</v>
      </c>
      <c r="BT557" s="54">
        <v>1.78</v>
      </c>
      <c r="BU557" s="54">
        <v>16.04</v>
      </c>
      <c r="BV557" s="54">
        <f t="shared" si="319"/>
        <v>17.82</v>
      </c>
      <c r="BW557" s="54">
        <v>0</v>
      </c>
      <c r="BX557" s="54">
        <v>9.6</v>
      </c>
      <c r="BY557" s="54">
        <v>1.07</v>
      </c>
      <c r="BZ557" s="54">
        <v>1.55</v>
      </c>
      <c r="CA557" s="54">
        <v>0.17</v>
      </c>
      <c r="CB557" s="54">
        <v>0</v>
      </c>
      <c r="CC557" s="54">
        <f t="shared" si="354"/>
        <v>12.93</v>
      </c>
      <c r="CD557" s="54">
        <f t="shared" si="355"/>
        <v>17.28</v>
      </c>
      <c r="CE557" s="54">
        <f t="shared" si="356"/>
        <v>30.21</v>
      </c>
      <c r="CF557" s="44" t="s">
        <v>71</v>
      </c>
      <c r="CG557" s="53" t="s">
        <v>40</v>
      </c>
    </row>
    <row r="558" spans="1:85" ht="31.5">
      <c r="A558" s="14">
        <v>6</v>
      </c>
      <c r="B558" s="27" t="s">
        <v>554</v>
      </c>
      <c r="C558" s="120" t="s">
        <v>796</v>
      </c>
      <c r="D558" s="2" t="s">
        <v>27</v>
      </c>
      <c r="E558" s="4" t="s">
        <v>62</v>
      </c>
      <c r="F558" s="4" t="s">
        <v>514</v>
      </c>
      <c r="G558" s="4" t="s">
        <v>534</v>
      </c>
      <c r="H558" s="29">
        <v>2.5</v>
      </c>
      <c r="I558" s="29">
        <v>1.5</v>
      </c>
      <c r="J558" s="29">
        <v>3.5</v>
      </c>
      <c r="K558" s="29">
        <f t="shared" si="347"/>
        <v>5</v>
      </c>
      <c r="L558" s="42" t="s">
        <v>57</v>
      </c>
      <c r="M558" s="40" t="s">
        <v>58</v>
      </c>
      <c r="N558" s="48" t="e">
        <f>IF(#REF!=0,"2018-19","2019-20")</f>
        <v>#REF!</v>
      </c>
      <c r="O558" s="29">
        <v>0</v>
      </c>
      <c r="P558" s="29">
        <v>0</v>
      </c>
      <c r="Q558" s="29">
        <f t="shared" si="345"/>
        <v>0</v>
      </c>
      <c r="R558" s="29">
        <f t="shared" si="361"/>
        <v>1.5</v>
      </c>
      <c r="S558" s="29">
        <f t="shared" si="361"/>
        <v>3.5</v>
      </c>
      <c r="T558" s="29">
        <f t="shared" si="348"/>
        <v>5</v>
      </c>
      <c r="U558" s="29">
        <v>3.5</v>
      </c>
      <c r="V558" s="29">
        <v>1.35</v>
      </c>
      <c r="W558" s="105">
        <v>0.15000000000000002</v>
      </c>
      <c r="X558" s="54">
        <f t="shared" si="342"/>
        <v>1.5</v>
      </c>
      <c r="Y558" s="29">
        <v>1.35</v>
      </c>
      <c r="Z558" s="105">
        <v>0.15000000000000002</v>
      </c>
      <c r="AA558" s="54">
        <f t="shared" si="343"/>
        <v>1.5</v>
      </c>
      <c r="AB558" s="54">
        <v>0</v>
      </c>
      <c r="AC558" s="54">
        <v>0</v>
      </c>
      <c r="AD558" s="54">
        <v>0</v>
      </c>
      <c r="AE558" s="54">
        <v>0</v>
      </c>
      <c r="AF558" s="54">
        <v>0</v>
      </c>
      <c r="AG558" s="54"/>
      <c r="AH558" s="54">
        <v>0</v>
      </c>
      <c r="AI558" s="54">
        <v>0</v>
      </c>
      <c r="AJ558" s="54">
        <f t="shared" si="362"/>
        <v>0</v>
      </c>
      <c r="AK558" s="54">
        <f t="shared" si="351"/>
        <v>1.35</v>
      </c>
      <c r="AL558" s="54">
        <f t="shared" si="352"/>
        <v>0.15000000000000002</v>
      </c>
      <c r="AM558" s="54">
        <f t="shared" si="353"/>
        <v>1.5</v>
      </c>
      <c r="AN558" s="54"/>
      <c r="AO558" s="54"/>
      <c r="AP558" s="54">
        <f t="shared" si="350"/>
        <v>0</v>
      </c>
      <c r="AQ558" s="54"/>
      <c r="AR558" s="54"/>
      <c r="AS558" s="54"/>
      <c r="AT558" s="54"/>
      <c r="AU558" s="101"/>
      <c r="AV558" s="101"/>
      <c r="AW558" s="54"/>
      <c r="AX558" s="54"/>
      <c r="AY558" s="54">
        <f t="shared" si="344"/>
        <v>0</v>
      </c>
      <c r="AZ558" s="54"/>
      <c r="BA558" s="54"/>
      <c r="BB558" s="54"/>
      <c r="BC558" s="54"/>
      <c r="BD558" s="54"/>
      <c r="BE558" s="106">
        <f t="shared" si="329"/>
        <v>1.35</v>
      </c>
      <c r="BF558" s="106">
        <f t="shared" si="330"/>
        <v>0.15000000000000002</v>
      </c>
      <c r="BG558" s="106">
        <f t="shared" si="331"/>
        <v>1.5</v>
      </c>
      <c r="BH558" s="106">
        <f t="shared" si="332"/>
        <v>0</v>
      </c>
      <c r="BI558" s="106">
        <f t="shared" si="333"/>
        <v>0</v>
      </c>
      <c r="BJ558" s="106">
        <f t="shared" si="334"/>
        <v>0</v>
      </c>
      <c r="BK558" s="106">
        <f t="shared" si="335"/>
        <v>0</v>
      </c>
      <c r="BL558" s="106">
        <f t="shared" si="336"/>
        <v>0</v>
      </c>
      <c r="BM558" s="106">
        <f t="shared" si="337"/>
        <v>0</v>
      </c>
      <c r="BN558" s="106">
        <f t="shared" si="337"/>
        <v>0</v>
      </c>
      <c r="BO558" s="106">
        <f t="shared" si="338"/>
        <v>0</v>
      </c>
      <c r="BP558" s="106">
        <f t="shared" si="339"/>
        <v>1.35</v>
      </c>
      <c r="BQ558" s="106">
        <f t="shared" si="340"/>
        <v>0.15000000000000002</v>
      </c>
      <c r="BR558" s="106">
        <f t="shared" si="341"/>
        <v>1.5</v>
      </c>
      <c r="BS558" s="54">
        <v>0</v>
      </c>
      <c r="BT558" s="54">
        <v>0</v>
      </c>
      <c r="BU558" s="54">
        <v>0</v>
      </c>
      <c r="BV558" s="54">
        <f t="shared" si="319"/>
        <v>0</v>
      </c>
      <c r="BW558" s="54">
        <v>0</v>
      </c>
      <c r="BX558" s="54">
        <v>0</v>
      </c>
      <c r="BY558" s="54">
        <v>0</v>
      </c>
      <c r="BZ558" s="54">
        <v>0</v>
      </c>
      <c r="CA558" s="54">
        <v>0</v>
      </c>
      <c r="CB558" s="54">
        <v>0</v>
      </c>
      <c r="CC558" s="54">
        <f t="shared" si="354"/>
        <v>0</v>
      </c>
      <c r="CD558" s="54">
        <f t="shared" si="355"/>
        <v>0</v>
      </c>
      <c r="CE558" s="54">
        <f t="shared" si="356"/>
        <v>0</v>
      </c>
      <c r="CF558" s="45"/>
      <c r="CG558" s="63" t="s">
        <v>106</v>
      </c>
    </row>
    <row r="559" spans="1:85" ht="31.5">
      <c r="A559" s="14">
        <v>7</v>
      </c>
      <c r="B559" s="27" t="s">
        <v>555</v>
      </c>
      <c r="C559" s="120" t="s">
        <v>796</v>
      </c>
      <c r="D559" s="2" t="s">
        <v>27</v>
      </c>
      <c r="E559" s="4" t="s">
        <v>62</v>
      </c>
      <c r="F559" s="4" t="s">
        <v>514</v>
      </c>
      <c r="G559" s="4" t="s">
        <v>534</v>
      </c>
      <c r="H559" s="29">
        <v>2.5</v>
      </c>
      <c r="I559" s="29">
        <v>1.5</v>
      </c>
      <c r="J559" s="29">
        <v>3.5</v>
      </c>
      <c r="K559" s="29">
        <f t="shared" si="347"/>
        <v>5</v>
      </c>
      <c r="L559" s="42" t="s">
        <v>57</v>
      </c>
      <c r="M559" s="40" t="s">
        <v>58</v>
      </c>
      <c r="N559" s="48" t="e">
        <f>IF(#REF!=0,"2018-19","2019-20")</f>
        <v>#REF!</v>
      </c>
      <c r="O559" s="29">
        <v>0</v>
      </c>
      <c r="P559" s="29">
        <v>0</v>
      </c>
      <c r="Q559" s="29">
        <f t="shared" si="345"/>
        <v>0</v>
      </c>
      <c r="R559" s="29">
        <f t="shared" si="361"/>
        <v>1.5</v>
      </c>
      <c r="S559" s="29">
        <f t="shared" si="361"/>
        <v>3.5</v>
      </c>
      <c r="T559" s="29">
        <f t="shared" si="348"/>
        <v>5</v>
      </c>
      <c r="U559" s="29">
        <v>3.5</v>
      </c>
      <c r="V559" s="29">
        <v>1.35</v>
      </c>
      <c r="W559" s="105">
        <v>0.15000000000000002</v>
      </c>
      <c r="X559" s="54">
        <f t="shared" si="342"/>
        <v>1.5</v>
      </c>
      <c r="Y559" s="29">
        <v>1.35</v>
      </c>
      <c r="Z559" s="105">
        <v>0.15000000000000002</v>
      </c>
      <c r="AA559" s="54">
        <f t="shared" si="343"/>
        <v>1.5</v>
      </c>
      <c r="AB559" s="54">
        <v>0</v>
      </c>
      <c r="AC559" s="54">
        <v>0</v>
      </c>
      <c r="AD559" s="54">
        <v>0</v>
      </c>
      <c r="AE559" s="54">
        <v>0</v>
      </c>
      <c r="AF559" s="54">
        <v>0</v>
      </c>
      <c r="AG559" s="54"/>
      <c r="AH559" s="54">
        <v>0</v>
      </c>
      <c r="AI559" s="54">
        <v>0</v>
      </c>
      <c r="AJ559" s="54">
        <f t="shared" si="362"/>
        <v>0</v>
      </c>
      <c r="AK559" s="54">
        <f t="shared" si="351"/>
        <v>1.35</v>
      </c>
      <c r="AL559" s="54">
        <f t="shared" si="352"/>
        <v>0.15000000000000002</v>
      </c>
      <c r="AM559" s="54">
        <f t="shared" si="353"/>
        <v>1.5</v>
      </c>
      <c r="AN559" s="54"/>
      <c r="AO559" s="54"/>
      <c r="AP559" s="54">
        <f t="shared" si="350"/>
        <v>0</v>
      </c>
      <c r="AQ559" s="54"/>
      <c r="AR559" s="54"/>
      <c r="AS559" s="54"/>
      <c r="AT559" s="54"/>
      <c r="AU559" s="101"/>
      <c r="AV559" s="101"/>
      <c r="AW559" s="54"/>
      <c r="AX559" s="54"/>
      <c r="AY559" s="54">
        <f t="shared" si="344"/>
        <v>0</v>
      </c>
      <c r="AZ559" s="54"/>
      <c r="BA559" s="54"/>
      <c r="BB559" s="54"/>
      <c r="BC559" s="54"/>
      <c r="BD559" s="54"/>
      <c r="BE559" s="106">
        <f t="shared" si="329"/>
        <v>1.35</v>
      </c>
      <c r="BF559" s="106">
        <f t="shared" si="330"/>
        <v>0.15000000000000002</v>
      </c>
      <c r="BG559" s="106">
        <f t="shared" si="331"/>
        <v>1.5</v>
      </c>
      <c r="BH559" s="106">
        <f t="shared" si="332"/>
        <v>0</v>
      </c>
      <c r="BI559" s="106">
        <f t="shared" si="333"/>
        <v>0</v>
      </c>
      <c r="BJ559" s="106">
        <f t="shared" si="334"/>
        <v>0</v>
      </c>
      <c r="BK559" s="106">
        <f t="shared" si="335"/>
        <v>0</v>
      </c>
      <c r="BL559" s="106">
        <f t="shared" si="336"/>
        <v>0</v>
      </c>
      <c r="BM559" s="106">
        <f t="shared" si="337"/>
        <v>0</v>
      </c>
      <c r="BN559" s="106">
        <f t="shared" si="337"/>
        <v>0</v>
      </c>
      <c r="BO559" s="106">
        <f t="shared" si="338"/>
        <v>0</v>
      </c>
      <c r="BP559" s="106">
        <f t="shared" si="339"/>
        <v>1.35</v>
      </c>
      <c r="BQ559" s="106">
        <f t="shared" si="340"/>
        <v>0.15000000000000002</v>
      </c>
      <c r="BR559" s="106">
        <f t="shared" si="341"/>
        <v>1.5</v>
      </c>
      <c r="BS559" s="54">
        <v>0</v>
      </c>
      <c r="BT559" s="54">
        <v>1.35</v>
      </c>
      <c r="BU559" s="54">
        <v>0.15</v>
      </c>
      <c r="BV559" s="54">
        <f t="shared" si="319"/>
        <v>1.5</v>
      </c>
      <c r="BW559" s="54">
        <v>0</v>
      </c>
      <c r="BX559" s="54">
        <v>0</v>
      </c>
      <c r="BY559" s="54">
        <v>0</v>
      </c>
      <c r="BZ559" s="54">
        <v>0</v>
      </c>
      <c r="CA559" s="54">
        <v>0</v>
      </c>
      <c r="CB559" s="54">
        <v>0</v>
      </c>
      <c r="CC559" s="54">
        <f t="shared" si="354"/>
        <v>1.35</v>
      </c>
      <c r="CD559" s="54">
        <f t="shared" si="355"/>
        <v>0.15</v>
      </c>
      <c r="CE559" s="54">
        <f t="shared" si="356"/>
        <v>1.5</v>
      </c>
      <c r="CF559" s="45"/>
      <c r="CG559" s="63" t="s">
        <v>40</v>
      </c>
    </row>
    <row r="560" spans="1:85" s="18" customFormat="1">
      <c r="A560" s="17"/>
      <c r="B560" s="28" t="s">
        <v>170</v>
      </c>
      <c r="C560" s="87"/>
      <c r="D560" s="2"/>
      <c r="E560" s="11"/>
      <c r="F560" s="4"/>
      <c r="G560" s="11"/>
      <c r="H560" s="32"/>
      <c r="I560" s="32">
        <f>SUM(I551:I559)</f>
        <v>82.1</v>
      </c>
      <c r="J560" s="32">
        <f t="shared" ref="J560:CE560" si="363">SUM(J551:J559)</f>
        <v>12</v>
      </c>
      <c r="K560" s="32">
        <f t="shared" si="363"/>
        <v>94.1</v>
      </c>
      <c r="L560" s="32">
        <f t="shared" si="363"/>
        <v>0</v>
      </c>
      <c r="M560" s="32">
        <f t="shared" si="363"/>
        <v>0</v>
      </c>
      <c r="N560" s="32" t="e">
        <f t="shared" si="363"/>
        <v>#REF!</v>
      </c>
      <c r="O560" s="32">
        <f t="shared" si="363"/>
        <v>25.490000000000002</v>
      </c>
      <c r="P560" s="32">
        <f t="shared" si="363"/>
        <v>0</v>
      </c>
      <c r="Q560" s="32">
        <f t="shared" si="363"/>
        <v>25.490000000000002</v>
      </c>
      <c r="R560" s="32">
        <f t="shared" si="363"/>
        <v>56.61</v>
      </c>
      <c r="S560" s="32">
        <f t="shared" si="363"/>
        <v>12</v>
      </c>
      <c r="T560" s="32">
        <f t="shared" si="363"/>
        <v>68.61</v>
      </c>
      <c r="U560" s="32">
        <f t="shared" si="363"/>
        <v>12</v>
      </c>
      <c r="V560" s="32">
        <f t="shared" si="363"/>
        <v>18.738000000000003</v>
      </c>
      <c r="W560" s="107">
        <f t="shared" si="363"/>
        <v>2.0819999999999999</v>
      </c>
      <c r="X560" s="32">
        <f t="shared" si="363"/>
        <v>20.82</v>
      </c>
      <c r="Y560" s="32">
        <f t="shared" si="363"/>
        <v>18.738000000000003</v>
      </c>
      <c r="Z560" s="107">
        <f t="shared" si="363"/>
        <v>2.0819999999999999</v>
      </c>
      <c r="AA560" s="32">
        <f t="shared" si="363"/>
        <v>20.82</v>
      </c>
      <c r="AB560" s="32">
        <f t="shared" si="363"/>
        <v>0</v>
      </c>
      <c r="AC560" s="32">
        <f t="shared" si="363"/>
        <v>15.43</v>
      </c>
      <c r="AD560" s="32">
        <f t="shared" si="363"/>
        <v>1.7200000000000002</v>
      </c>
      <c r="AE560" s="32">
        <f t="shared" si="363"/>
        <v>5.35</v>
      </c>
      <c r="AF560" s="32">
        <f t="shared" si="363"/>
        <v>0.57999999999999996</v>
      </c>
      <c r="AG560" s="32">
        <f t="shared" si="363"/>
        <v>0</v>
      </c>
      <c r="AH560" s="32">
        <f t="shared" si="363"/>
        <v>0</v>
      </c>
      <c r="AI560" s="32">
        <f t="shared" si="363"/>
        <v>0</v>
      </c>
      <c r="AJ560" s="32">
        <f t="shared" si="363"/>
        <v>0</v>
      </c>
      <c r="AK560" s="32">
        <f t="shared" si="363"/>
        <v>39.518000000000001</v>
      </c>
      <c r="AL560" s="32">
        <f t="shared" si="363"/>
        <v>4.3820000000000014</v>
      </c>
      <c r="AM560" s="32">
        <f t="shared" si="363"/>
        <v>43.900000000000006</v>
      </c>
      <c r="AN560" s="32">
        <f t="shared" si="363"/>
        <v>0</v>
      </c>
      <c r="AO560" s="32">
        <f t="shared" si="363"/>
        <v>0</v>
      </c>
      <c r="AP560" s="32">
        <f t="shared" si="363"/>
        <v>0</v>
      </c>
      <c r="AQ560" s="32">
        <f t="shared" si="363"/>
        <v>0</v>
      </c>
      <c r="AR560" s="32">
        <f t="shared" si="363"/>
        <v>0</v>
      </c>
      <c r="AS560" s="32">
        <f t="shared" si="363"/>
        <v>0</v>
      </c>
      <c r="AT560" s="32">
        <f t="shared" si="363"/>
        <v>0</v>
      </c>
      <c r="AU560" s="32">
        <f t="shared" si="363"/>
        <v>0</v>
      </c>
      <c r="AV560" s="32"/>
      <c r="AW560" s="32">
        <f t="shared" si="363"/>
        <v>0</v>
      </c>
      <c r="AX560" s="32">
        <f t="shared" si="363"/>
        <v>0</v>
      </c>
      <c r="AY560" s="32">
        <f t="shared" si="363"/>
        <v>0</v>
      </c>
      <c r="AZ560" s="32">
        <f t="shared" si="363"/>
        <v>0</v>
      </c>
      <c r="BA560" s="32">
        <f t="shared" si="363"/>
        <v>0</v>
      </c>
      <c r="BB560" s="32">
        <f t="shared" si="363"/>
        <v>0</v>
      </c>
      <c r="BC560" s="32">
        <f t="shared" si="363"/>
        <v>0</v>
      </c>
      <c r="BD560" s="32">
        <f t="shared" si="363"/>
        <v>0</v>
      </c>
      <c r="BE560" s="106">
        <f t="shared" si="329"/>
        <v>18.738000000000003</v>
      </c>
      <c r="BF560" s="106">
        <f t="shared" si="330"/>
        <v>2.0819999999999999</v>
      </c>
      <c r="BG560" s="106">
        <f t="shared" si="331"/>
        <v>20.820000000000004</v>
      </c>
      <c r="BH560" s="106">
        <f t="shared" si="332"/>
        <v>0</v>
      </c>
      <c r="BI560" s="106">
        <f t="shared" si="333"/>
        <v>0</v>
      </c>
      <c r="BJ560" s="106">
        <f t="shared" si="334"/>
        <v>15.43</v>
      </c>
      <c r="BK560" s="106">
        <f t="shared" si="335"/>
        <v>1.7200000000000002</v>
      </c>
      <c r="BL560" s="106">
        <f t="shared" si="336"/>
        <v>17.149999999999999</v>
      </c>
      <c r="BM560" s="106">
        <f t="shared" si="337"/>
        <v>5.35</v>
      </c>
      <c r="BN560" s="106">
        <f t="shared" si="337"/>
        <v>0.57999999999999996</v>
      </c>
      <c r="BO560" s="106">
        <f t="shared" si="338"/>
        <v>5.93</v>
      </c>
      <c r="BP560" s="106">
        <f t="shared" si="339"/>
        <v>39.518000000000008</v>
      </c>
      <c r="BQ560" s="106">
        <f t="shared" si="340"/>
        <v>4.3819999999999997</v>
      </c>
      <c r="BR560" s="106">
        <f t="shared" si="341"/>
        <v>43.900000000000006</v>
      </c>
      <c r="BS560" s="32">
        <f t="shared" si="363"/>
        <v>0</v>
      </c>
      <c r="BT560" s="32">
        <f t="shared" si="363"/>
        <v>3.13</v>
      </c>
      <c r="BU560" s="32">
        <f t="shared" si="363"/>
        <v>16.189999999999998</v>
      </c>
      <c r="BV560" s="32">
        <f t="shared" si="363"/>
        <v>19.32</v>
      </c>
      <c r="BW560" s="32">
        <f t="shared" si="363"/>
        <v>0</v>
      </c>
      <c r="BX560" s="32">
        <f t="shared" si="363"/>
        <v>10.94</v>
      </c>
      <c r="BY560" s="32">
        <f t="shared" si="363"/>
        <v>1.22</v>
      </c>
      <c r="BZ560" s="32">
        <f t="shared" si="363"/>
        <v>3.1900000000000004</v>
      </c>
      <c r="CA560" s="32">
        <f t="shared" si="363"/>
        <v>0.17</v>
      </c>
      <c r="CB560" s="32">
        <f t="shared" si="363"/>
        <v>0</v>
      </c>
      <c r="CC560" s="32">
        <f t="shared" si="363"/>
        <v>17.260000000000002</v>
      </c>
      <c r="CD560" s="32">
        <f t="shared" si="363"/>
        <v>17.579999999999998</v>
      </c>
      <c r="CE560" s="32">
        <f t="shared" si="363"/>
        <v>34.840000000000003</v>
      </c>
      <c r="CF560" s="57"/>
      <c r="CG560" s="64"/>
    </row>
    <row r="561" spans="1:85" s="18" customFormat="1">
      <c r="A561" s="17"/>
      <c r="B561" s="28" t="s">
        <v>987</v>
      </c>
      <c r="C561" s="87"/>
      <c r="D561" s="2"/>
      <c r="E561" s="11"/>
      <c r="F561" s="4"/>
      <c r="G561" s="11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107"/>
      <c r="X561" s="32"/>
      <c r="Y561" s="32"/>
      <c r="Z561" s="107"/>
      <c r="AA561" s="32"/>
      <c r="AB561" s="32"/>
      <c r="AC561" s="32"/>
      <c r="AD561" s="32"/>
      <c r="AE561" s="32"/>
      <c r="AF561" s="32"/>
      <c r="AG561" s="32"/>
      <c r="AH561" s="32"/>
      <c r="AI561" s="32"/>
      <c r="AJ561" s="32"/>
      <c r="AK561" s="32"/>
      <c r="AL561" s="32"/>
      <c r="AM561" s="32"/>
      <c r="AN561" s="32"/>
      <c r="AO561" s="32"/>
      <c r="AP561" s="32"/>
      <c r="AQ561" s="32"/>
      <c r="AR561" s="32"/>
      <c r="AS561" s="32"/>
      <c r="AT561" s="32"/>
      <c r="AU561" s="32"/>
      <c r="AV561" s="32"/>
      <c r="AW561" s="32"/>
      <c r="AX561" s="32"/>
      <c r="AY561" s="32"/>
      <c r="AZ561" s="32"/>
      <c r="BA561" s="32"/>
      <c r="BB561" s="32"/>
      <c r="BC561" s="32"/>
      <c r="BD561" s="32"/>
      <c r="BE561" s="106">
        <f t="shared" si="329"/>
        <v>0</v>
      </c>
      <c r="BF561" s="106">
        <f t="shared" si="330"/>
        <v>0</v>
      </c>
      <c r="BG561" s="106">
        <f t="shared" si="331"/>
        <v>0</v>
      </c>
      <c r="BH561" s="106">
        <f t="shared" si="332"/>
        <v>0</v>
      </c>
      <c r="BI561" s="106">
        <f t="shared" si="333"/>
        <v>0</v>
      </c>
      <c r="BJ561" s="106">
        <f t="shared" si="334"/>
        <v>0</v>
      </c>
      <c r="BK561" s="106">
        <f t="shared" si="335"/>
        <v>0</v>
      </c>
      <c r="BL561" s="106">
        <f t="shared" si="336"/>
        <v>0</v>
      </c>
      <c r="BM561" s="106">
        <f t="shared" si="337"/>
        <v>0</v>
      </c>
      <c r="BN561" s="106">
        <f t="shared" si="337"/>
        <v>0</v>
      </c>
      <c r="BO561" s="106">
        <f t="shared" si="338"/>
        <v>0</v>
      </c>
      <c r="BP561" s="106">
        <f t="shared" si="339"/>
        <v>0</v>
      </c>
      <c r="BQ561" s="106">
        <f t="shared" si="340"/>
        <v>0</v>
      </c>
      <c r="BR561" s="106">
        <f t="shared" si="341"/>
        <v>0</v>
      </c>
      <c r="BS561" s="32"/>
      <c r="BT561" s="32"/>
      <c r="BU561" s="32"/>
      <c r="BV561" s="32"/>
      <c r="BW561" s="32"/>
      <c r="BX561" s="32"/>
      <c r="BY561" s="32"/>
      <c r="BZ561" s="32"/>
      <c r="CA561" s="32"/>
      <c r="CB561" s="32"/>
      <c r="CC561" s="32"/>
      <c r="CD561" s="32"/>
      <c r="CE561" s="32"/>
      <c r="CF561" s="57"/>
      <c r="CG561" s="64"/>
    </row>
    <row r="562" spans="1:85">
      <c r="A562" s="14">
        <v>1</v>
      </c>
      <c r="B562" s="27" t="s">
        <v>991</v>
      </c>
      <c r="C562" s="120" t="s">
        <v>992</v>
      </c>
      <c r="D562" s="2" t="s">
        <v>27</v>
      </c>
      <c r="E562" s="4" t="s">
        <v>553</v>
      </c>
      <c r="F562" s="4" t="s">
        <v>514</v>
      </c>
      <c r="G562" s="4" t="s">
        <v>527</v>
      </c>
      <c r="H562" s="29"/>
      <c r="I562" s="29">
        <v>5</v>
      </c>
      <c r="J562" s="29">
        <v>0</v>
      </c>
      <c r="K562" s="29">
        <f t="shared" si="347"/>
        <v>5</v>
      </c>
      <c r="L562" s="48" t="s">
        <v>57</v>
      </c>
      <c r="M562" s="48" t="s">
        <v>58</v>
      </c>
      <c r="N562" s="48" t="s">
        <v>510</v>
      </c>
      <c r="O562" s="29">
        <v>0</v>
      </c>
      <c r="P562" s="29">
        <v>0</v>
      </c>
      <c r="Q562" s="29">
        <f t="shared" ref="Q562:Q625" si="364">O562+P562</f>
        <v>0</v>
      </c>
      <c r="R562" s="29">
        <f>I562-O562</f>
        <v>5</v>
      </c>
      <c r="S562" s="29">
        <f>J562-P562</f>
        <v>0</v>
      </c>
      <c r="T562" s="29">
        <f t="shared" si="348"/>
        <v>5</v>
      </c>
      <c r="U562" s="29">
        <v>0</v>
      </c>
      <c r="V562" s="29">
        <v>2.7</v>
      </c>
      <c r="W562" s="105">
        <v>0.3</v>
      </c>
      <c r="X562" s="54">
        <f t="shared" si="342"/>
        <v>3</v>
      </c>
      <c r="Y562" s="29">
        <v>2.7</v>
      </c>
      <c r="Z562" s="105">
        <v>0.3</v>
      </c>
      <c r="AA562" s="54">
        <f t="shared" si="343"/>
        <v>3</v>
      </c>
      <c r="AB562" s="54">
        <v>0</v>
      </c>
      <c r="AC562" s="54">
        <v>0</v>
      </c>
      <c r="AD562" s="54">
        <v>0</v>
      </c>
      <c r="AE562" s="54">
        <v>0</v>
      </c>
      <c r="AF562" s="54">
        <v>0</v>
      </c>
      <c r="AG562" s="54"/>
      <c r="AH562" s="54">
        <v>0</v>
      </c>
      <c r="AI562" s="54">
        <v>0</v>
      </c>
      <c r="AJ562" s="54">
        <f t="shared" ref="AJ562" si="365">AH562+AI562</f>
        <v>0</v>
      </c>
      <c r="AK562" s="54">
        <f t="shared" si="351"/>
        <v>2.7</v>
      </c>
      <c r="AL562" s="54">
        <f t="shared" si="352"/>
        <v>0.3</v>
      </c>
      <c r="AM562" s="54">
        <f t="shared" si="353"/>
        <v>3</v>
      </c>
      <c r="AN562" s="54"/>
      <c r="AO562" s="54"/>
      <c r="AP562" s="54">
        <f t="shared" si="350"/>
        <v>0</v>
      </c>
      <c r="AQ562" s="54"/>
      <c r="AR562" s="54"/>
      <c r="AS562" s="54"/>
      <c r="AT562" s="54"/>
      <c r="AU562" s="101"/>
      <c r="AV562" s="101"/>
      <c r="AW562" s="54"/>
      <c r="AX562" s="54"/>
      <c r="AY562" s="54">
        <f t="shared" si="344"/>
        <v>0</v>
      </c>
      <c r="AZ562" s="54"/>
      <c r="BA562" s="54"/>
      <c r="BB562" s="54"/>
      <c r="BC562" s="54"/>
      <c r="BD562" s="54"/>
      <c r="BE562" s="106">
        <f t="shared" si="329"/>
        <v>2.7</v>
      </c>
      <c r="BF562" s="106">
        <f t="shared" si="330"/>
        <v>0.3</v>
      </c>
      <c r="BG562" s="106">
        <f t="shared" si="331"/>
        <v>3</v>
      </c>
      <c r="BH562" s="106">
        <f t="shared" si="332"/>
        <v>0</v>
      </c>
      <c r="BI562" s="106">
        <f t="shared" si="333"/>
        <v>0</v>
      </c>
      <c r="BJ562" s="106">
        <f t="shared" si="334"/>
        <v>0</v>
      </c>
      <c r="BK562" s="106">
        <f t="shared" si="335"/>
        <v>0</v>
      </c>
      <c r="BL562" s="106">
        <f t="shared" si="336"/>
        <v>0</v>
      </c>
      <c r="BM562" s="106">
        <f t="shared" si="337"/>
        <v>0</v>
      </c>
      <c r="BN562" s="106">
        <f t="shared" si="337"/>
        <v>0</v>
      </c>
      <c r="BO562" s="106">
        <f t="shared" si="338"/>
        <v>0</v>
      </c>
      <c r="BP562" s="106">
        <f t="shared" si="339"/>
        <v>2.7</v>
      </c>
      <c r="BQ562" s="106">
        <f t="shared" si="340"/>
        <v>0.3</v>
      </c>
      <c r="BR562" s="106">
        <f t="shared" si="341"/>
        <v>3</v>
      </c>
      <c r="BS562" s="54">
        <v>0</v>
      </c>
      <c r="BT562" s="54">
        <v>0</v>
      </c>
      <c r="BU562" s="54">
        <v>0</v>
      </c>
      <c r="BV562" s="54"/>
      <c r="BW562" s="54">
        <v>0</v>
      </c>
      <c r="BX562" s="54">
        <v>0</v>
      </c>
      <c r="BY562" s="54">
        <v>0</v>
      </c>
      <c r="BZ562" s="54">
        <v>0</v>
      </c>
      <c r="CA562" s="54">
        <v>0</v>
      </c>
      <c r="CB562" s="54">
        <v>0</v>
      </c>
      <c r="CC562" s="54">
        <f t="shared" si="354"/>
        <v>0</v>
      </c>
      <c r="CD562" s="54">
        <f t="shared" si="355"/>
        <v>0</v>
      </c>
      <c r="CE562" s="54">
        <f t="shared" si="356"/>
        <v>0</v>
      </c>
      <c r="CF562" s="45"/>
      <c r="CG562" s="63"/>
    </row>
    <row r="563" spans="1:85" s="18" customFormat="1">
      <c r="A563" s="17"/>
      <c r="B563" s="28" t="s">
        <v>993</v>
      </c>
      <c r="C563" s="87"/>
      <c r="D563" s="2"/>
      <c r="E563" s="11"/>
      <c r="F563" s="4"/>
      <c r="G563" s="11"/>
      <c r="H563" s="32"/>
      <c r="I563" s="32">
        <f>SUM(I562:I562)</f>
        <v>5</v>
      </c>
      <c r="J563" s="32">
        <f t="shared" ref="J563:CE563" si="366">SUM(J562:J562)</f>
        <v>0</v>
      </c>
      <c r="K563" s="32">
        <f t="shared" si="366"/>
        <v>5</v>
      </c>
      <c r="L563" s="32">
        <f t="shared" si="366"/>
        <v>0</v>
      </c>
      <c r="M563" s="32">
        <f t="shared" si="366"/>
        <v>0</v>
      </c>
      <c r="N563" s="32">
        <f t="shared" si="366"/>
        <v>0</v>
      </c>
      <c r="O563" s="32">
        <f t="shared" si="366"/>
        <v>0</v>
      </c>
      <c r="P563" s="32">
        <f t="shared" si="366"/>
        <v>0</v>
      </c>
      <c r="Q563" s="32">
        <f t="shared" si="366"/>
        <v>0</v>
      </c>
      <c r="R563" s="32">
        <f t="shared" si="366"/>
        <v>5</v>
      </c>
      <c r="S563" s="32">
        <f t="shared" si="366"/>
        <v>0</v>
      </c>
      <c r="T563" s="32">
        <f t="shared" si="366"/>
        <v>5</v>
      </c>
      <c r="U563" s="32">
        <f t="shared" si="366"/>
        <v>0</v>
      </c>
      <c r="V563" s="32">
        <f t="shared" si="366"/>
        <v>2.7</v>
      </c>
      <c r="W563" s="107">
        <f t="shared" si="366"/>
        <v>0.3</v>
      </c>
      <c r="X563" s="32">
        <f t="shared" si="366"/>
        <v>3</v>
      </c>
      <c r="Y563" s="32">
        <f t="shared" si="366"/>
        <v>2.7</v>
      </c>
      <c r="Z563" s="107">
        <f t="shared" si="366"/>
        <v>0.3</v>
      </c>
      <c r="AA563" s="32">
        <f t="shared" si="366"/>
        <v>3</v>
      </c>
      <c r="AB563" s="32">
        <f t="shared" si="366"/>
        <v>0</v>
      </c>
      <c r="AC563" s="32">
        <f t="shared" si="366"/>
        <v>0</v>
      </c>
      <c r="AD563" s="32">
        <f t="shared" si="366"/>
        <v>0</v>
      </c>
      <c r="AE563" s="32">
        <f t="shared" si="366"/>
        <v>0</v>
      </c>
      <c r="AF563" s="32">
        <f t="shared" si="366"/>
        <v>0</v>
      </c>
      <c r="AG563" s="32">
        <f t="shared" si="366"/>
        <v>0</v>
      </c>
      <c r="AH563" s="32">
        <f t="shared" si="366"/>
        <v>0</v>
      </c>
      <c r="AI563" s="32">
        <f t="shared" si="366"/>
        <v>0</v>
      </c>
      <c r="AJ563" s="32">
        <f t="shared" si="366"/>
        <v>0</v>
      </c>
      <c r="AK563" s="32">
        <f t="shared" si="366"/>
        <v>2.7</v>
      </c>
      <c r="AL563" s="32">
        <f t="shared" si="366"/>
        <v>0.3</v>
      </c>
      <c r="AM563" s="32">
        <f t="shared" si="366"/>
        <v>3</v>
      </c>
      <c r="AN563" s="32">
        <f t="shared" si="366"/>
        <v>0</v>
      </c>
      <c r="AO563" s="32">
        <f t="shared" si="366"/>
        <v>0</v>
      </c>
      <c r="AP563" s="32">
        <f t="shared" si="366"/>
        <v>0</v>
      </c>
      <c r="AQ563" s="32">
        <f t="shared" si="366"/>
        <v>0</v>
      </c>
      <c r="AR563" s="32">
        <f t="shared" si="366"/>
        <v>0</v>
      </c>
      <c r="AS563" s="32">
        <f t="shared" si="366"/>
        <v>0</v>
      </c>
      <c r="AT563" s="32">
        <f t="shared" si="366"/>
        <v>0</v>
      </c>
      <c r="AU563" s="32">
        <f t="shared" si="366"/>
        <v>0</v>
      </c>
      <c r="AV563" s="32"/>
      <c r="AW563" s="32">
        <f t="shared" si="366"/>
        <v>0</v>
      </c>
      <c r="AX563" s="32">
        <f t="shared" si="366"/>
        <v>0</v>
      </c>
      <c r="AY563" s="32">
        <f t="shared" si="366"/>
        <v>0</v>
      </c>
      <c r="AZ563" s="32">
        <f t="shared" si="366"/>
        <v>0</v>
      </c>
      <c r="BA563" s="32">
        <f t="shared" si="366"/>
        <v>0</v>
      </c>
      <c r="BB563" s="32">
        <f t="shared" si="366"/>
        <v>0</v>
      </c>
      <c r="BC563" s="32">
        <f t="shared" si="366"/>
        <v>0</v>
      </c>
      <c r="BD563" s="32">
        <f t="shared" si="366"/>
        <v>0</v>
      </c>
      <c r="BE563" s="106">
        <f t="shared" si="329"/>
        <v>2.7</v>
      </c>
      <c r="BF563" s="106">
        <f t="shared" si="330"/>
        <v>0.3</v>
      </c>
      <c r="BG563" s="106">
        <f t="shared" si="331"/>
        <v>3</v>
      </c>
      <c r="BH563" s="106">
        <f t="shared" si="332"/>
        <v>0</v>
      </c>
      <c r="BI563" s="106">
        <f t="shared" si="333"/>
        <v>0</v>
      </c>
      <c r="BJ563" s="106">
        <f t="shared" si="334"/>
        <v>0</v>
      </c>
      <c r="BK563" s="106">
        <f t="shared" si="335"/>
        <v>0</v>
      </c>
      <c r="BL563" s="106">
        <f t="shared" si="336"/>
        <v>0</v>
      </c>
      <c r="BM563" s="106">
        <f t="shared" si="337"/>
        <v>0</v>
      </c>
      <c r="BN563" s="106">
        <f t="shared" si="337"/>
        <v>0</v>
      </c>
      <c r="BO563" s="106">
        <f t="shared" si="338"/>
        <v>0</v>
      </c>
      <c r="BP563" s="106">
        <f t="shared" si="339"/>
        <v>2.7</v>
      </c>
      <c r="BQ563" s="106">
        <f t="shared" si="340"/>
        <v>0.3</v>
      </c>
      <c r="BR563" s="106">
        <f t="shared" si="341"/>
        <v>3</v>
      </c>
      <c r="BS563" s="32">
        <f t="shared" si="366"/>
        <v>0</v>
      </c>
      <c r="BT563" s="32">
        <f t="shared" si="366"/>
        <v>0</v>
      </c>
      <c r="BU563" s="32">
        <f t="shared" si="366"/>
        <v>0</v>
      </c>
      <c r="BV563" s="32">
        <f t="shared" si="366"/>
        <v>0</v>
      </c>
      <c r="BW563" s="32">
        <f t="shared" si="366"/>
        <v>0</v>
      </c>
      <c r="BX563" s="32">
        <f t="shared" si="366"/>
        <v>0</v>
      </c>
      <c r="BY563" s="32">
        <f t="shared" si="366"/>
        <v>0</v>
      </c>
      <c r="BZ563" s="32">
        <f t="shared" si="366"/>
        <v>0</v>
      </c>
      <c r="CA563" s="32">
        <f t="shared" si="366"/>
        <v>0</v>
      </c>
      <c r="CB563" s="32">
        <f t="shared" si="366"/>
        <v>0</v>
      </c>
      <c r="CC563" s="32">
        <f t="shared" si="366"/>
        <v>0</v>
      </c>
      <c r="CD563" s="32">
        <f t="shared" si="366"/>
        <v>0</v>
      </c>
      <c r="CE563" s="32">
        <f t="shared" si="366"/>
        <v>0</v>
      </c>
      <c r="CF563" s="46"/>
      <c r="CG563" s="64"/>
    </row>
    <row r="564" spans="1:85" s="18" customFormat="1">
      <c r="A564" s="17"/>
      <c r="B564" s="28" t="s">
        <v>556</v>
      </c>
      <c r="C564" s="87"/>
      <c r="D564" s="2"/>
      <c r="E564" s="11"/>
      <c r="F564" s="11"/>
      <c r="G564" s="11"/>
      <c r="H564" s="32"/>
      <c r="I564" s="32">
        <f t="shared" ref="I564" si="367">SUM(I539+I543+I549+I560+I563)</f>
        <v>214.42000000000002</v>
      </c>
      <c r="J564" s="32">
        <f t="shared" ref="J564:CE564" si="368">SUM(J539+J543+J549+J560+J563)</f>
        <v>88.169999999999987</v>
      </c>
      <c r="K564" s="32">
        <f t="shared" si="368"/>
        <v>302.59000000000003</v>
      </c>
      <c r="L564" s="32">
        <f t="shared" si="368"/>
        <v>0</v>
      </c>
      <c r="M564" s="32">
        <f t="shared" si="368"/>
        <v>0</v>
      </c>
      <c r="N564" s="32" t="e">
        <f t="shared" si="368"/>
        <v>#REF!</v>
      </c>
      <c r="O564" s="32">
        <f t="shared" si="368"/>
        <v>92.509999999999991</v>
      </c>
      <c r="P564" s="32">
        <f t="shared" si="368"/>
        <v>22.009999999999998</v>
      </c>
      <c r="Q564" s="32">
        <f t="shared" si="368"/>
        <v>114.51999999999998</v>
      </c>
      <c r="R564" s="32">
        <f t="shared" si="368"/>
        <v>121.91</v>
      </c>
      <c r="S564" s="32">
        <f t="shared" si="368"/>
        <v>66.16</v>
      </c>
      <c r="T564" s="32">
        <f t="shared" si="368"/>
        <v>188.07</v>
      </c>
      <c r="U564" s="32">
        <f t="shared" si="368"/>
        <v>66.45</v>
      </c>
      <c r="V564" s="32">
        <f t="shared" si="368"/>
        <v>56.359000000000009</v>
      </c>
      <c r="W564" s="107">
        <f t="shared" si="368"/>
        <v>6.2610000000000001</v>
      </c>
      <c r="X564" s="32">
        <f t="shared" si="368"/>
        <v>62.62</v>
      </c>
      <c r="Y564" s="32">
        <f t="shared" si="368"/>
        <v>51.759</v>
      </c>
      <c r="Z564" s="107">
        <f t="shared" si="368"/>
        <v>5.7510000000000003</v>
      </c>
      <c r="AA564" s="32">
        <f t="shared" si="368"/>
        <v>57.51</v>
      </c>
      <c r="AB564" s="32">
        <f t="shared" si="368"/>
        <v>1.76</v>
      </c>
      <c r="AC564" s="32">
        <f t="shared" si="368"/>
        <v>16.73</v>
      </c>
      <c r="AD564" s="32">
        <f t="shared" si="368"/>
        <v>1.8600000000000003</v>
      </c>
      <c r="AE564" s="32">
        <f t="shared" si="368"/>
        <v>13.239999999999998</v>
      </c>
      <c r="AF564" s="32">
        <f t="shared" si="368"/>
        <v>1.46</v>
      </c>
      <c r="AG564" s="32">
        <f t="shared" si="368"/>
        <v>0</v>
      </c>
      <c r="AH564" s="32">
        <f t="shared" si="368"/>
        <v>0</v>
      </c>
      <c r="AI564" s="32">
        <f t="shared" si="368"/>
        <v>0</v>
      </c>
      <c r="AJ564" s="32">
        <f t="shared" si="368"/>
        <v>0</v>
      </c>
      <c r="AK564" s="32">
        <f t="shared" si="368"/>
        <v>83.489000000000004</v>
      </c>
      <c r="AL564" s="32">
        <f t="shared" si="368"/>
        <v>9.0710000000000015</v>
      </c>
      <c r="AM564" s="32">
        <f t="shared" si="368"/>
        <v>92.56</v>
      </c>
      <c r="AN564" s="32">
        <f t="shared" si="368"/>
        <v>0</v>
      </c>
      <c r="AO564" s="32">
        <f t="shared" si="368"/>
        <v>0</v>
      </c>
      <c r="AP564" s="32">
        <f t="shared" si="368"/>
        <v>0</v>
      </c>
      <c r="AQ564" s="32">
        <f t="shared" si="368"/>
        <v>0</v>
      </c>
      <c r="AR564" s="32">
        <f t="shared" si="368"/>
        <v>0</v>
      </c>
      <c r="AS564" s="32">
        <f t="shared" si="368"/>
        <v>0</v>
      </c>
      <c r="AT564" s="32">
        <f t="shared" si="368"/>
        <v>0</v>
      </c>
      <c r="AU564" s="32">
        <f t="shared" si="368"/>
        <v>0</v>
      </c>
      <c r="AV564" s="32"/>
      <c r="AW564" s="32">
        <f t="shared" si="368"/>
        <v>0</v>
      </c>
      <c r="AX564" s="32">
        <f t="shared" si="368"/>
        <v>0</v>
      </c>
      <c r="AY564" s="32">
        <f t="shared" si="368"/>
        <v>0</v>
      </c>
      <c r="AZ564" s="32">
        <f t="shared" si="368"/>
        <v>0</v>
      </c>
      <c r="BA564" s="32">
        <f t="shared" si="368"/>
        <v>0</v>
      </c>
      <c r="BB564" s="32">
        <f t="shared" si="368"/>
        <v>0</v>
      </c>
      <c r="BC564" s="32">
        <f t="shared" si="368"/>
        <v>0</v>
      </c>
      <c r="BD564" s="32">
        <f t="shared" si="368"/>
        <v>0</v>
      </c>
      <c r="BE564" s="106">
        <f t="shared" si="329"/>
        <v>51.759</v>
      </c>
      <c r="BF564" s="106">
        <f t="shared" si="330"/>
        <v>5.7510000000000003</v>
      </c>
      <c r="BG564" s="106">
        <f t="shared" si="331"/>
        <v>57.51</v>
      </c>
      <c r="BH564" s="106">
        <f t="shared" si="332"/>
        <v>0</v>
      </c>
      <c r="BI564" s="106">
        <f t="shared" si="333"/>
        <v>1.76</v>
      </c>
      <c r="BJ564" s="106">
        <f t="shared" si="334"/>
        <v>16.73</v>
      </c>
      <c r="BK564" s="106">
        <f t="shared" si="335"/>
        <v>1.8600000000000003</v>
      </c>
      <c r="BL564" s="106">
        <f t="shared" si="336"/>
        <v>18.59</v>
      </c>
      <c r="BM564" s="106">
        <f t="shared" si="337"/>
        <v>13.239999999999998</v>
      </c>
      <c r="BN564" s="106">
        <f t="shared" si="337"/>
        <v>1.46</v>
      </c>
      <c r="BO564" s="106">
        <f t="shared" si="338"/>
        <v>14.7</v>
      </c>
      <c r="BP564" s="106">
        <f t="shared" si="339"/>
        <v>83.48899999999999</v>
      </c>
      <c r="BQ564" s="106">
        <f t="shared" si="340"/>
        <v>9.0710000000000015</v>
      </c>
      <c r="BR564" s="106">
        <f t="shared" si="341"/>
        <v>92.559999999999988</v>
      </c>
      <c r="BS564" s="32">
        <f t="shared" si="368"/>
        <v>1.58</v>
      </c>
      <c r="BT564" s="32">
        <f t="shared" si="368"/>
        <v>4.03</v>
      </c>
      <c r="BU564" s="32">
        <f t="shared" si="368"/>
        <v>16.189999999999998</v>
      </c>
      <c r="BV564" s="32">
        <f t="shared" si="368"/>
        <v>20.22</v>
      </c>
      <c r="BW564" s="32">
        <f t="shared" si="368"/>
        <v>0</v>
      </c>
      <c r="BX564" s="32">
        <f t="shared" si="368"/>
        <v>12.24</v>
      </c>
      <c r="BY564" s="32">
        <f t="shared" si="368"/>
        <v>1.3599999999999999</v>
      </c>
      <c r="BZ564" s="32">
        <f t="shared" si="368"/>
        <v>6.91</v>
      </c>
      <c r="CA564" s="32">
        <f t="shared" si="368"/>
        <v>0.38</v>
      </c>
      <c r="CB564" s="32">
        <f t="shared" si="368"/>
        <v>0</v>
      </c>
      <c r="CC564" s="32">
        <f t="shared" si="368"/>
        <v>23.180000000000003</v>
      </c>
      <c r="CD564" s="32">
        <f t="shared" si="368"/>
        <v>17.93</v>
      </c>
      <c r="CE564" s="32">
        <f t="shared" si="368"/>
        <v>41.110000000000007</v>
      </c>
      <c r="CF564" s="46"/>
      <c r="CG564" s="64"/>
    </row>
    <row r="565" spans="1:85" s="18" customFormat="1">
      <c r="A565" s="17"/>
      <c r="B565" s="28" t="s">
        <v>557</v>
      </c>
      <c r="C565" s="87"/>
      <c r="D565" s="2"/>
      <c r="E565" s="11"/>
      <c r="F565" s="11"/>
      <c r="G565" s="11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107"/>
      <c r="X565" s="32"/>
      <c r="Y565" s="32"/>
      <c r="Z565" s="107"/>
      <c r="AA565" s="32"/>
      <c r="AB565" s="32"/>
      <c r="AC565" s="32"/>
      <c r="AD565" s="32"/>
      <c r="AE565" s="32"/>
      <c r="AF565" s="32"/>
      <c r="AG565" s="32"/>
      <c r="AH565" s="32"/>
      <c r="AI565" s="32"/>
      <c r="AJ565" s="32"/>
      <c r="AK565" s="32"/>
      <c r="AL565" s="32"/>
      <c r="AM565" s="32"/>
      <c r="AN565" s="32"/>
      <c r="AO565" s="32"/>
      <c r="AP565" s="32"/>
      <c r="AQ565" s="32"/>
      <c r="AR565" s="32"/>
      <c r="AS565" s="32"/>
      <c r="AT565" s="32"/>
      <c r="AU565" s="32"/>
      <c r="AV565" s="32"/>
      <c r="AW565" s="32"/>
      <c r="AX565" s="32"/>
      <c r="AY565" s="32"/>
      <c r="AZ565" s="32"/>
      <c r="BA565" s="32"/>
      <c r="BB565" s="32"/>
      <c r="BC565" s="32"/>
      <c r="BD565" s="32"/>
      <c r="BE565" s="106">
        <f t="shared" si="329"/>
        <v>0</v>
      </c>
      <c r="BF565" s="106">
        <f t="shared" si="330"/>
        <v>0</v>
      </c>
      <c r="BG565" s="106">
        <f t="shared" si="331"/>
        <v>0</v>
      </c>
      <c r="BH565" s="106">
        <f t="shared" si="332"/>
        <v>0</v>
      </c>
      <c r="BI565" s="106">
        <f t="shared" si="333"/>
        <v>0</v>
      </c>
      <c r="BJ565" s="106">
        <f t="shared" si="334"/>
        <v>0</v>
      </c>
      <c r="BK565" s="106">
        <f t="shared" si="335"/>
        <v>0</v>
      </c>
      <c r="BL565" s="106">
        <f t="shared" si="336"/>
        <v>0</v>
      </c>
      <c r="BM565" s="106">
        <f t="shared" si="337"/>
        <v>0</v>
      </c>
      <c r="BN565" s="106">
        <f t="shared" si="337"/>
        <v>0</v>
      </c>
      <c r="BO565" s="106">
        <f t="shared" si="338"/>
        <v>0</v>
      </c>
      <c r="BP565" s="106">
        <f t="shared" si="339"/>
        <v>0</v>
      </c>
      <c r="BQ565" s="106">
        <f t="shared" si="340"/>
        <v>0</v>
      </c>
      <c r="BR565" s="106">
        <f t="shared" si="341"/>
        <v>0</v>
      </c>
      <c r="BS565" s="32"/>
      <c r="BT565" s="32"/>
      <c r="BU565" s="32"/>
      <c r="BV565" s="32"/>
      <c r="BW565" s="32"/>
      <c r="BX565" s="32"/>
      <c r="BY565" s="32"/>
      <c r="BZ565" s="32"/>
      <c r="CA565" s="32"/>
      <c r="CB565" s="32"/>
      <c r="CC565" s="32"/>
      <c r="CD565" s="32"/>
      <c r="CE565" s="32"/>
      <c r="CF565" s="46"/>
      <c r="CG565" s="64"/>
    </row>
    <row r="566" spans="1:85" s="18" customFormat="1">
      <c r="A566" s="17" t="s">
        <v>24</v>
      </c>
      <c r="B566" s="28" t="s">
        <v>190</v>
      </c>
      <c r="C566" s="87"/>
      <c r="D566" s="2"/>
      <c r="E566" s="11"/>
      <c r="F566" s="11"/>
      <c r="G566" s="11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107"/>
      <c r="X566" s="32"/>
      <c r="Y566" s="32"/>
      <c r="Z566" s="107"/>
      <c r="AA566" s="32"/>
      <c r="AB566" s="32"/>
      <c r="AC566" s="32"/>
      <c r="AD566" s="32"/>
      <c r="AE566" s="32"/>
      <c r="AF566" s="32"/>
      <c r="AG566" s="32"/>
      <c r="AH566" s="32"/>
      <c r="AI566" s="32"/>
      <c r="AJ566" s="32"/>
      <c r="AK566" s="32"/>
      <c r="AL566" s="32"/>
      <c r="AM566" s="32"/>
      <c r="AN566" s="32"/>
      <c r="AO566" s="32"/>
      <c r="AP566" s="32"/>
      <c r="AQ566" s="32"/>
      <c r="AR566" s="32"/>
      <c r="AS566" s="32"/>
      <c r="AT566" s="32"/>
      <c r="AU566" s="32"/>
      <c r="AV566" s="32"/>
      <c r="AW566" s="32"/>
      <c r="AX566" s="32"/>
      <c r="AY566" s="32"/>
      <c r="AZ566" s="32"/>
      <c r="BA566" s="32"/>
      <c r="BB566" s="32"/>
      <c r="BC566" s="32"/>
      <c r="BD566" s="32"/>
      <c r="BE566" s="106">
        <f t="shared" si="329"/>
        <v>0</v>
      </c>
      <c r="BF566" s="106">
        <f t="shared" si="330"/>
        <v>0</v>
      </c>
      <c r="BG566" s="106">
        <f t="shared" si="331"/>
        <v>0</v>
      </c>
      <c r="BH566" s="106">
        <f t="shared" si="332"/>
        <v>0</v>
      </c>
      <c r="BI566" s="106">
        <f t="shared" si="333"/>
        <v>0</v>
      </c>
      <c r="BJ566" s="106">
        <f t="shared" si="334"/>
        <v>0</v>
      </c>
      <c r="BK566" s="106">
        <f t="shared" si="335"/>
        <v>0</v>
      </c>
      <c r="BL566" s="106">
        <f t="shared" si="336"/>
        <v>0</v>
      </c>
      <c r="BM566" s="106">
        <f t="shared" si="337"/>
        <v>0</v>
      </c>
      <c r="BN566" s="106">
        <f t="shared" si="337"/>
        <v>0</v>
      </c>
      <c r="BO566" s="106">
        <f t="shared" si="338"/>
        <v>0</v>
      </c>
      <c r="BP566" s="106">
        <f t="shared" si="339"/>
        <v>0</v>
      </c>
      <c r="BQ566" s="106">
        <f t="shared" si="340"/>
        <v>0</v>
      </c>
      <c r="BR566" s="106">
        <f t="shared" si="341"/>
        <v>0</v>
      </c>
      <c r="BS566" s="32"/>
      <c r="BT566" s="32"/>
      <c r="BU566" s="32"/>
      <c r="BV566" s="32"/>
      <c r="BW566" s="32"/>
      <c r="BX566" s="32"/>
      <c r="BY566" s="32"/>
      <c r="BZ566" s="32"/>
      <c r="CA566" s="32"/>
      <c r="CB566" s="32"/>
      <c r="CC566" s="32"/>
      <c r="CD566" s="32"/>
      <c r="CE566" s="32"/>
      <c r="CF566" s="46"/>
      <c r="CG566" s="64"/>
    </row>
    <row r="567" spans="1:85" ht="47.25">
      <c r="A567" s="14">
        <v>1</v>
      </c>
      <c r="B567" s="79" t="s">
        <v>932</v>
      </c>
      <c r="C567" s="69" t="s">
        <v>796</v>
      </c>
      <c r="D567" s="2" t="s">
        <v>27</v>
      </c>
      <c r="E567" s="4" t="s">
        <v>81</v>
      </c>
      <c r="F567" s="4" t="s">
        <v>558</v>
      </c>
      <c r="G567" s="4" t="s">
        <v>933</v>
      </c>
      <c r="H567" s="15">
        <v>3</v>
      </c>
      <c r="I567" s="54">
        <v>5.21</v>
      </c>
      <c r="J567" s="54">
        <v>0</v>
      </c>
      <c r="K567" s="29">
        <f t="shared" si="347"/>
        <v>5.21</v>
      </c>
      <c r="L567" s="68" t="s">
        <v>30</v>
      </c>
      <c r="M567" s="15" t="s">
        <v>35</v>
      </c>
      <c r="N567" s="54" t="s">
        <v>58</v>
      </c>
      <c r="O567" s="54">
        <v>3.74</v>
      </c>
      <c r="P567" s="54">
        <v>0</v>
      </c>
      <c r="Q567" s="29">
        <f t="shared" si="364"/>
        <v>3.74</v>
      </c>
      <c r="R567" s="29">
        <f t="shared" ref="R567:S611" si="369">I567-O567</f>
        <v>1.4699999999999998</v>
      </c>
      <c r="S567" s="29">
        <f t="shared" si="369"/>
        <v>0</v>
      </c>
      <c r="T567" s="29">
        <f t="shared" si="348"/>
        <v>1.4699999999999998</v>
      </c>
      <c r="U567" s="56">
        <v>0</v>
      </c>
      <c r="V567" s="54">
        <v>0</v>
      </c>
      <c r="W567" s="106">
        <v>0</v>
      </c>
      <c r="X567" s="54">
        <f t="shared" si="342"/>
        <v>0</v>
      </c>
      <c r="Y567" s="54">
        <v>0</v>
      </c>
      <c r="Z567" s="106">
        <v>0</v>
      </c>
      <c r="AA567" s="54">
        <f t="shared" si="343"/>
        <v>0</v>
      </c>
      <c r="AB567" s="14">
        <v>0</v>
      </c>
      <c r="AC567" s="14">
        <v>0.9</v>
      </c>
      <c r="AD567" s="14">
        <v>0.1</v>
      </c>
      <c r="AE567" s="14">
        <v>0.42</v>
      </c>
      <c r="AF567" s="14">
        <v>0.05</v>
      </c>
      <c r="AG567" s="14"/>
      <c r="AH567" s="14">
        <v>0</v>
      </c>
      <c r="AI567" s="14">
        <v>0</v>
      </c>
      <c r="AJ567" s="54">
        <f t="shared" ref="AJ567:AJ609" si="370">AH567+AI567</f>
        <v>0</v>
      </c>
      <c r="AK567" s="54">
        <f t="shared" si="351"/>
        <v>1.32</v>
      </c>
      <c r="AL567" s="54">
        <f t="shared" si="352"/>
        <v>0.15000000000000002</v>
      </c>
      <c r="AM567" s="54">
        <f t="shared" si="353"/>
        <v>1.4700000000000002</v>
      </c>
      <c r="AN567" s="54"/>
      <c r="AO567" s="54"/>
      <c r="AP567" s="54">
        <f t="shared" si="350"/>
        <v>0</v>
      </c>
      <c r="AQ567" s="54"/>
      <c r="AR567" s="54"/>
      <c r="AS567" s="54"/>
      <c r="AT567" s="54"/>
      <c r="AU567" s="101"/>
      <c r="AV567" s="101"/>
      <c r="AW567" s="54">
        <v>0</v>
      </c>
      <c r="AX567" s="54"/>
      <c r="AY567" s="54">
        <f t="shared" si="344"/>
        <v>0</v>
      </c>
      <c r="AZ567" s="54"/>
      <c r="BA567" s="54"/>
      <c r="BB567" s="54"/>
      <c r="BC567" s="54"/>
      <c r="BD567" s="54"/>
      <c r="BE567" s="106">
        <f t="shared" si="329"/>
        <v>0</v>
      </c>
      <c r="BF567" s="106">
        <f t="shared" si="330"/>
        <v>0</v>
      </c>
      <c r="BG567" s="106">
        <f t="shared" si="331"/>
        <v>0</v>
      </c>
      <c r="BH567" s="106">
        <f t="shared" si="332"/>
        <v>0</v>
      </c>
      <c r="BI567" s="106">
        <f t="shared" si="333"/>
        <v>0</v>
      </c>
      <c r="BJ567" s="106">
        <f t="shared" si="334"/>
        <v>0.9</v>
      </c>
      <c r="BK567" s="106">
        <f t="shared" si="335"/>
        <v>0.1</v>
      </c>
      <c r="BL567" s="106">
        <f t="shared" si="336"/>
        <v>1</v>
      </c>
      <c r="BM567" s="106">
        <f t="shared" si="337"/>
        <v>0.42</v>
      </c>
      <c r="BN567" s="106">
        <f t="shared" si="337"/>
        <v>0.05</v>
      </c>
      <c r="BO567" s="106">
        <f t="shared" si="338"/>
        <v>0.47</v>
      </c>
      <c r="BP567" s="106">
        <f t="shared" si="339"/>
        <v>1.32</v>
      </c>
      <c r="BQ567" s="106">
        <f t="shared" si="340"/>
        <v>0.15000000000000002</v>
      </c>
      <c r="BR567" s="106">
        <f t="shared" si="341"/>
        <v>1.4700000000000002</v>
      </c>
      <c r="BS567" s="14">
        <v>0</v>
      </c>
      <c r="BT567" s="14">
        <v>0</v>
      </c>
      <c r="BU567" s="14">
        <v>0</v>
      </c>
      <c r="BV567" s="14"/>
      <c r="BW567" s="14">
        <v>0</v>
      </c>
      <c r="BX567" s="14">
        <v>0.38</v>
      </c>
      <c r="BY567" s="14">
        <v>0</v>
      </c>
      <c r="BZ567" s="14">
        <v>0</v>
      </c>
      <c r="CA567" s="14">
        <v>0</v>
      </c>
      <c r="CB567" s="14">
        <v>0</v>
      </c>
      <c r="CC567" s="54">
        <f t="shared" si="354"/>
        <v>0.38</v>
      </c>
      <c r="CD567" s="54">
        <f t="shared" si="355"/>
        <v>0</v>
      </c>
      <c r="CE567" s="54">
        <f t="shared" si="356"/>
        <v>0.38</v>
      </c>
      <c r="CF567" s="86"/>
      <c r="CG567" s="70"/>
    </row>
    <row r="568" spans="1:85" ht="34.5" customHeight="1">
      <c r="A568" s="14">
        <v>2</v>
      </c>
      <c r="B568" s="79" t="s">
        <v>934</v>
      </c>
      <c r="C568" s="69" t="s">
        <v>796</v>
      </c>
      <c r="D568" s="2" t="s">
        <v>27</v>
      </c>
      <c r="E568" s="4" t="s">
        <v>81</v>
      </c>
      <c r="F568" s="4" t="s">
        <v>558</v>
      </c>
      <c r="G568" s="4" t="s">
        <v>559</v>
      </c>
      <c r="H568" s="15">
        <v>3</v>
      </c>
      <c r="I568" s="54">
        <v>5.35</v>
      </c>
      <c r="J568" s="54">
        <v>0</v>
      </c>
      <c r="K568" s="29">
        <f t="shared" si="347"/>
        <v>5.35</v>
      </c>
      <c r="L568" s="68" t="s">
        <v>30</v>
      </c>
      <c r="M568" s="15" t="s">
        <v>35</v>
      </c>
      <c r="N568" s="54" t="s">
        <v>58</v>
      </c>
      <c r="O568" s="54">
        <v>3.8400000000000003</v>
      </c>
      <c r="P568" s="54">
        <v>0</v>
      </c>
      <c r="Q568" s="29">
        <f t="shared" si="364"/>
        <v>3.8400000000000003</v>
      </c>
      <c r="R568" s="29">
        <f t="shared" si="369"/>
        <v>1.5099999999999993</v>
      </c>
      <c r="S568" s="29">
        <f t="shared" si="369"/>
        <v>0</v>
      </c>
      <c r="T568" s="29">
        <f t="shared" si="348"/>
        <v>1.5099999999999993</v>
      </c>
      <c r="U568" s="56">
        <v>0</v>
      </c>
      <c r="V568" s="54">
        <v>0</v>
      </c>
      <c r="W568" s="106">
        <v>0</v>
      </c>
      <c r="X568" s="54">
        <f t="shared" si="342"/>
        <v>0</v>
      </c>
      <c r="Y568" s="54">
        <v>0</v>
      </c>
      <c r="Z568" s="106">
        <v>0</v>
      </c>
      <c r="AA568" s="54">
        <f t="shared" si="343"/>
        <v>0</v>
      </c>
      <c r="AB568" s="14">
        <v>0.99</v>
      </c>
      <c r="AC568" s="14">
        <v>0</v>
      </c>
      <c r="AD568" s="14">
        <v>0</v>
      </c>
      <c r="AE568" s="14">
        <v>0.47</v>
      </c>
      <c r="AF568" s="14">
        <v>0.05</v>
      </c>
      <c r="AG568" s="14"/>
      <c r="AH568" s="14">
        <v>0</v>
      </c>
      <c r="AI568" s="14">
        <v>0</v>
      </c>
      <c r="AJ568" s="54">
        <f t="shared" si="370"/>
        <v>0</v>
      </c>
      <c r="AK568" s="54">
        <f t="shared" si="351"/>
        <v>1.46</v>
      </c>
      <c r="AL568" s="54">
        <f t="shared" si="352"/>
        <v>0.05</v>
      </c>
      <c r="AM568" s="54">
        <f t="shared" si="353"/>
        <v>1.51</v>
      </c>
      <c r="AN568" s="54"/>
      <c r="AO568" s="54"/>
      <c r="AP568" s="54">
        <f t="shared" si="350"/>
        <v>0</v>
      </c>
      <c r="AQ568" s="54"/>
      <c r="AR568" s="54"/>
      <c r="AS568" s="54"/>
      <c r="AT568" s="54"/>
      <c r="AU568" s="101"/>
      <c r="AV568" s="101"/>
      <c r="AW568" s="54">
        <v>0</v>
      </c>
      <c r="AX568" s="54"/>
      <c r="AY568" s="54">
        <f t="shared" si="344"/>
        <v>0</v>
      </c>
      <c r="AZ568" s="54"/>
      <c r="BA568" s="54"/>
      <c r="BB568" s="54"/>
      <c r="BC568" s="54"/>
      <c r="BD568" s="54"/>
      <c r="BE568" s="106">
        <f t="shared" si="329"/>
        <v>0</v>
      </c>
      <c r="BF568" s="106">
        <f t="shared" si="330"/>
        <v>0</v>
      </c>
      <c r="BG568" s="106">
        <f t="shared" si="331"/>
        <v>0</v>
      </c>
      <c r="BH568" s="106">
        <f t="shared" si="332"/>
        <v>0</v>
      </c>
      <c r="BI568" s="106">
        <f t="shared" si="333"/>
        <v>0.99</v>
      </c>
      <c r="BJ568" s="106">
        <f t="shared" si="334"/>
        <v>0</v>
      </c>
      <c r="BK568" s="106">
        <f t="shared" si="335"/>
        <v>0</v>
      </c>
      <c r="BL568" s="106">
        <f t="shared" si="336"/>
        <v>0</v>
      </c>
      <c r="BM568" s="106">
        <f t="shared" si="337"/>
        <v>0.47</v>
      </c>
      <c r="BN568" s="106">
        <f t="shared" si="337"/>
        <v>0.05</v>
      </c>
      <c r="BO568" s="106">
        <f t="shared" si="338"/>
        <v>0.52</v>
      </c>
      <c r="BP568" s="106">
        <f t="shared" si="339"/>
        <v>1.46</v>
      </c>
      <c r="BQ568" s="106">
        <f t="shared" si="340"/>
        <v>0.05</v>
      </c>
      <c r="BR568" s="106">
        <f t="shared" si="341"/>
        <v>1.51</v>
      </c>
      <c r="BS568" s="14">
        <v>0</v>
      </c>
      <c r="BT568" s="14">
        <v>0</v>
      </c>
      <c r="BU568" s="14">
        <v>0</v>
      </c>
      <c r="BV568" s="14"/>
      <c r="BW568" s="14">
        <v>0.42</v>
      </c>
      <c r="BX568" s="14">
        <v>0</v>
      </c>
      <c r="BY568" s="14">
        <v>0</v>
      </c>
      <c r="BZ568" s="14">
        <v>0</v>
      </c>
      <c r="CA568" s="14">
        <v>0</v>
      </c>
      <c r="CB568" s="14">
        <v>0</v>
      </c>
      <c r="CC568" s="54">
        <f t="shared" si="354"/>
        <v>0.42</v>
      </c>
      <c r="CD568" s="54">
        <f t="shared" si="355"/>
        <v>0</v>
      </c>
      <c r="CE568" s="54">
        <f t="shared" si="356"/>
        <v>0.42</v>
      </c>
      <c r="CF568" s="86"/>
      <c r="CG568" s="70"/>
    </row>
    <row r="569" spans="1:85" ht="31.5">
      <c r="A569" s="14">
        <v>1</v>
      </c>
      <c r="B569" s="27" t="s">
        <v>560</v>
      </c>
      <c r="C569" s="120" t="s">
        <v>796</v>
      </c>
      <c r="D569" s="2" t="s">
        <v>27</v>
      </c>
      <c r="E569" s="4" t="s">
        <v>81</v>
      </c>
      <c r="F569" s="4" t="s">
        <v>558</v>
      </c>
      <c r="G569" s="4" t="s">
        <v>561</v>
      </c>
      <c r="H569" s="29">
        <v>3.5</v>
      </c>
      <c r="I569" s="29">
        <v>5.65</v>
      </c>
      <c r="J569" s="29">
        <v>0</v>
      </c>
      <c r="K569" s="29">
        <f t="shared" si="347"/>
        <v>5.65</v>
      </c>
      <c r="L569" s="40" t="s">
        <v>30</v>
      </c>
      <c r="M569" s="40" t="s">
        <v>35</v>
      </c>
      <c r="N569" s="48" t="e">
        <f>IF(#REF!=0,"2018-19","2019-20")</f>
        <v>#REF!</v>
      </c>
      <c r="O569" s="29">
        <v>2.6</v>
      </c>
      <c r="P569" s="29">
        <v>0</v>
      </c>
      <c r="Q569" s="29">
        <f t="shared" si="364"/>
        <v>2.6</v>
      </c>
      <c r="R569" s="29">
        <f t="shared" si="369"/>
        <v>3.0500000000000003</v>
      </c>
      <c r="S569" s="29">
        <f t="shared" si="369"/>
        <v>0</v>
      </c>
      <c r="T569" s="29">
        <f t="shared" si="348"/>
        <v>3.0500000000000003</v>
      </c>
      <c r="U569" s="29">
        <v>0</v>
      </c>
      <c r="V569" s="29">
        <v>2.4390000000000005</v>
      </c>
      <c r="W569" s="105">
        <v>0.27100000000000007</v>
      </c>
      <c r="X569" s="54">
        <f t="shared" si="342"/>
        <v>2.7100000000000004</v>
      </c>
      <c r="Y569" s="29">
        <v>2.4390000000000005</v>
      </c>
      <c r="Z569" s="105">
        <v>0.27100000000000007</v>
      </c>
      <c r="AA569" s="54">
        <f t="shared" si="343"/>
        <v>2.7100000000000004</v>
      </c>
      <c r="AB569" s="54">
        <v>0</v>
      </c>
      <c r="AC569" s="54">
        <v>0</v>
      </c>
      <c r="AD569" s="54">
        <v>0</v>
      </c>
      <c r="AE569" s="54">
        <v>0.31</v>
      </c>
      <c r="AF569" s="54">
        <v>0.03</v>
      </c>
      <c r="AG569" s="54"/>
      <c r="AH569" s="14">
        <v>0</v>
      </c>
      <c r="AI569" s="14">
        <v>0</v>
      </c>
      <c r="AJ569" s="54">
        <f t="shared" si="370"/>
        <v>0</v>
      </c>
      <c r="AK569" s="54">
        <f t="shared" si="351"/>
        <v>2.7490000000000006</v>
      </c>
      <c r="AL569" s="54">
        <f t="shared" si="352"/>
        <v>0.30100000000000005</v>
      </c>
      <c r="AM569" s="54">
        <f t="shared" si="353"/>
        <v>3.0500000000000007</v>
      </c>
      <c r="AN569" s="54"/>
      <c r="AO569" s="54"/>
      <c r="AP569" s="54">
        <f t="shared" si="350"/>
        <v>0</v>
      </c>
      <c r="AQ569" s="54"/>
      <c r="AR569" s="54"/>
      <c r="AS569" s="54"/>
      <c r="AT569" s="54"/>
      <c r="AU569" s="101"/>
      <c r="AV569" s="101"/>
      <c r="AW569" s="54">
        <v>0</v>
      </c>
      <c r="AX569" s="54"/>
      <c r="AY569" s="54">
        <f t="shared" si="344"/>
        <v>0</v>
      </c>
      <c r="AZ569" s="54"/>
      <c r="BA569" s="54"/>
      <c r="BB569" s="54"/>
      <c r="BC569" s="54"/>
      <c r="BD569" s="54"/>
      <c r="BE569" s="106">
        <f t="shared" si="329"/>
        <v>2.4390000000000005</v>
      </c>
      <c r="BF569" s="106">
        <f t="shared" si="330"/>
        <v>0.27100000000000007</v>
      </c>
      <c r="BG569" s="106">
        <f t="shared" si="331"/>
        <v>2.7100000000000004</v>
      </c>
      <c r="BH569" s="106">
        <f t="shared" si="332"/>
        <v>0</v>
      </c>
      <c r="BI569" s="106">
        <f t="shared" si="333"/>
        <v>0</v>
      </c>
      <c r="BJ569" s="106">
        <f t="shared" si="334"/>
        <v>0</v>
      </c>
      <c r="BK569" s="106">
        <f t="shared" si="335"/>
        <v>0</v>
      </c>
      <c r="BL569" s="106">
        <f t="shared" si="336"/>
        <v>0</v>
      </c>
      <c r="BM569" s="106">
        <f t="shared" si="337"/>
        <v>0.31</v>
      </c>
      <c r="BN569" s="106">
        <f t="shared" si="337"/>
        <v>0.03</v>
      </c>
      <c r="BO569" s="106">
        <f t="shared" si="338"/>
        <v>0.33999999999999997</v>
      </c>
      <c r="BP569" s="106">
        <f t="shared" si="339"/>
        <v>2.7490000000000006</v>
      </c>
      <c r="BQ569" s="106">
        <f t="shared" si="340"/>
        <v>0.30100000000000005</v>
      </c>
      <c r="BR569" s="106">
        <f t="shared" si="341"/>
        <v>3.0500000000000007</v>
      </c>
      <c r="BS569" s="54">
        <v>0</v>
      </c>
      <c r="BT569" s="54">
        <v>0</v>
      </c>
      <c r="BU569" s="54">
        <v>0</v>
      </c>
      <c r="BV569" s="54">
        <f>SUM(BT569:BU569)</f>
        <v>0</v>
      </c>
      <c r="BW569" s="54">
        <v>0</v>
      </c>
      <c r="BX569" s="54">
        <v>0</v>
      </c>
      <c r="BY569" s="54">
        <v>0</v>
      </c>
      <c r="BZ569" s="54">
        <v>0</v>
      </c>
      <c r="CA569" s="54">
        <v>0</v>
      </c>
      <c r="CB569" s="54">
        <v>0</v>
      </c>
      <c r="CC569" s="54">
        <f t="shared" si="354"/>
        <v>0</v>
      </c>
      <c r="CD569" s="54">
        <f t="shared" si="355"/>
        <v>0</v>
      </c>
      <c r="CE569" s="54">
        <f t="shared" si="356"/>
        <v>0</v>
      </c>
      <c r="CF569" s="45"/>
      <c r="CG569" s="63" t="s">
        <v>40</v>
      </c>
    </row>
    <row r="570" spans="1:85" ht="48" customHeight="1">
      <c r="A570" s="14">
        <v>2</v>
      </c>
      <c r="B570" s="27" t="s">
        <v>562</v>
      </c>
      <c r="C570" s="120" t="s">
        <v>796</v>
      </c>
      <c r="D570" s="2" t="s">
        <v>27</v>
      </c>
      <c r="E570" s="4" t="s">
        <v>81</v>
      </c>
      <c r="F570" s="4" t="s">
        <v>558</v>
      </c>
      <c r="G570" s="4" t="s">
        <v>563</v>
      </c>
      <c r="H570" s="29">
        <v>3.5</v>
      </c>
      <c r="I570" s="29">
        <v>4.96</v>
      </c>
      <c r="J570" s="29">
        <v>0</v>
      </c>
      <c r="K570" s="29">
        <f t="shared" si="347"/>
        <v>4.96</v>
      </c>
      <c r="L570" s="40" t="s">
        <v>30</v>
      </c>
      <c r="M570" s="40" t="s">
        <v>35</v>
      </c>
      <c r="N570" s="48" t="e">
        <f>IF(#REF!=0,"2018-19","2019-20")</f>
        <v>#REF!</v>
      </c>
      <c r="O570" s="29">
        <v>2.44</v>
      </c>
      <c r="P570" s="29">
        <v>0</v>
      </c>
      <c r="Q570" s="29">
        <f t="shared" si="364"/>
        <v>2.44</v>
      </c>
      <c r="R570" s="29">
        <f t="shared" si="369"/>
        <v>2.52</v>
      </c>
      <c r="S570" s="29">
        <f t="shared" si="369"/>
        <v>0</v>
      </c>
      <c r="T570" s="29">
        <f t="shared" si="348"/>
        <v>2.52</v>
      </c>
      <c r="U570" s="29">
        <v>0</v>
      </c>
      <c r="V570" s="29">
        <v>0.9</v>
      </c>
      <c r="W570" s="105">
        <v>0.1</v>
      </c>
      <c r="X570" s="54">
        <f t="shared" si="342"/>
        <v>1</v>
      </c>
      <c r="Y570" s="29">
        <v>0.9</v>
      </c>
      <c r="Z570" s="105">
        <v>0.1</v>
      </c>
      <c r="AA570" s="54">
        <f t="shared" si="343"/>
        <v>1</v>
      </c>
      <c r="AB570" s="54">
        <v>1.08</v>
      </c>
      <c r="AC570" s="54">
        <v>0</v>
      </c>
      <c r="AD570" s="54">
        <v>0</v>
      </c>
      <c r="AE570" s="54">
        <v>0.85</v>
      </c>
      <c r="AF570" s="54"/>
      <c r="AG570" s="54"/>
      <c r="AH570" s="14">
        <v>0</v>
      </c>
      <c r="AI570" s="14">
        <v>0</v>
      </c>
      <c r="AJ570" s="54">
        <f t="shared" si="370"/>
        <v>0</v>
      </c>
      <c r="AK570" s="54">
        <f t="shared" si="351"/>
        <v>2.83</v>
      </c>
      <c r="AL570" s="54">
        <f t="shared" si="352"/>
        <v>0.1</v>
      </c>
      <c r="AM570" s="54">
        <f t="shared" si="353"/>
        <v>2.93</v>
      </c>
      <c r="AN570" s="54"/>
      <c r="AO570" s="54"/>
      <c r="AP570" s="54">
        <f t="shared" si="350"/>
        <v>0</v>
      </c>
      <c r="AQ570" s="54"/>
      <c r="AR570" s="54"/>
      <c r="AS570" s="54"/>
      <c r="AT570" s="54"/>
      <c r="AU570" s="101"/>
      <c r="AV570" s="101"/>
      <c r="AW570" s="54">
        <v>0</v>
      </c>
      <c r="AX570" s="54"/>
      <c r="AY570" s="54">
        <f t="shared" si="344"/>
        <v>0</v>
      </c>
      <c r="AZ570" s="54"/>
      <c r="BA570" s="54"/>
      <c r="BB570" s="54"/>
      <c r="BC570" s="54"/>
      <c r="BD570" s="54"/>
      <c r="BE570" s="106">
        <f t="shared" si="329"/>
        <v>0.9</v>
      </c>
      <c r="BF570" s="106">
        <f t="shared" si="330"/>
        <v>0.1</v>
      </c>
      <c r="BG570" s="106">
        <f t="shared" si="331"/>
        <v>1</v>
      </c>
      <c r="BH570" s="106">
        <f t="shared" si="332"/>
        <v>0</v>
      </c>
      <c r="BI570" s="106">
        <f t="shared" si="333"/>
        <v>1.08</v>
      </c>
      <c r="BJ570" s="106">
        <f t="shared" si="334"/>
        <v>0</v>
      </c>
      <c r="BK570" s="106">
        <f t="shared" si="335"/>
        <v>0</v>
      </c>
      <c r="BL570" s="106">
        <f t="shared" si="336"/>
        <v>0</v>
      </c>
      <c r="BM570" s="106">
        <f t="shared" si="337"/>
        <v>0.85</v>
      </c>
      <c r="BN570" s="106">
        <f t="shared" si="337"/>
        <v>0</v>
      </c>
      <c r="BO570" s="106">
        <f t="shared" si="338"/>
        <v>0.85</v>
      </c>
      <c r="BP570" s="106">
        <f t="shared" si="339"/>
        <v>2.83</v>
      </c>
      <c r="BQ570" s="106">
        <f t="shared" si="340"/>
        <v>0.1</v>
      </c>
      <c r="BR570" s="106">
        <f t="shared" si="341"/>
        <v>2.93</v>
      </c>
      <c r="BS570" s="54">
        <v>0</v>
      </c>
      <c r="BT570" s="54">
        <v>0</v>
      </c>
      <c r="BU570" s="54">
        <v>0</v>
      </c>
      <c r="BV570" s="54">
        <f t="shared" si="319"/>
        <v>0</v>
      </c>
      <c r="BW570" s="54">
        <v>0</v>
      </c>
      <c r="BX570" s="54">
        <v>0</v>
      </c>
      <c r="BY570" s="54">
        <v>0</v>
      </c>
      <c r="BZ570" s="54">
        <v>0</v>
      </c>
      <c r="CA570" s="54">
        <v>0</v>
      </c>
      <c r="CB570" s="54">
        <v>0</v>
      </c>
      <c r="CC570" s="54">
        <f t="shared" si="354"/>
        <v>0</v>
      </c>
      <c r="CD570" s="54">
        <f t="shared" si="355"/>
        <v>0</v>
      </c>
      <c r="CE570" s="54">
        <f t="shared" si="356"/>
        <v>0</v>
      </c>
      <c r="CF570" s="45"/>
      <c r="CG570" s="63" t="s">
        <v>40</v>
      </c>
    </row>
    <row r="571" spans="1:85" ht="31.5">
      <c r="A571" s="14">
        <v>4</v>
      </c>
      <c r="B571" s="27" t="s">
        <v>567</v>
      </c>
      <c r="C571" s="120" t="s">
        <v>797</v>
      </c>
      <c r="D571" s="2" t="s">
        <v>27</v>
      </c>
      <c r="E571" s="4" t="s">
        <v>81</v>
      </c>
      <c r="F571" s="4" t="s">
        <v>558</v>
      </c>
      <c r="G571" s="4" t="s">
        <v>566</v>
      </c>
      <c r="H571" s="29">
        <v>3.5</v>
      </c>
      <c r="I571" s="29">
        <v>20</v>
      </c>
      <c r="J571" s="29">
        <v>0</v>
      </c>
      <c r="K571" s="29">
        <f t="shared" si="347"/>
        <v>20</v>
      </c>
      <c r="L571" s="40" t="s">
        <v>30</v>
      </c>
      <c r="M571" s="40" t="s">
        <v>31</v>
      </c>
      <c r="N571" s="48" t="e">
        <f>IF(#REF!=0,"2018-19","2019-20")</f>
        <v>#REF!</v>
      </c>
      <c r="O571" s="29">
        <v>9.99</v>
      </c>
      <c r="P571" s="29">
        <v>0</v>
      </c>
      <c r="Q571" s="29">
        <f t="shared" si="364"/>
        <v>9.99</v>
      </c>
      <c r="R571" s="29">
        <f t="shared" si="369"/>
        <v>10.01</v>
      </c>
      <c r="S571" s="29">
        <f t="shared" si="369"/>
        <v>0</v>
      </c>
      <c r="T571" s="29">
        <f t="shared" si="348"/>
        <v>10.01</v>
      </c>
      <c r="U571" s="29">
        <v>0</v>
      </c>
      <c r="V571" s="29">
        <v>3.6</v>
      </c>
      <c r="W571" s="105">
        <v>0.4</v>
      </c>
      <c r="X571" s="54">
        <f t="shared" si="342"/>
        <v>4</v>
      </c>
      <c r="Y571" s="29">
        <v>3.6</v>
      </c>
      <c r="Z571" s="105">
        <v>0.4</v>
      </c>
      <c r="AA571" s="54">
        <f t="shared" si="343"/>
        <v>4</v>
      </c>
      <c r="AB571" s="54">
        <v>0</v>
      </c>
      <c r="AC571" s="54">
        <v>0</v>
      </c>
      <c r="AD571" s="54">
        <v>0</v>
      </c>
      <c r="AE571" s="54">
        <v>0</v>
      </c>
      <c r="AF571" s="54">
        <v>0</v>
      </c>
      <c r="AG571" s="54"/>
      <c r="AH571" s="14">
        <v>0</v>
      </c>
      <c r="AI571" s="14">
        <v>0</v>
      </c>
      <c r="AJ571" s="54">
        <f t="shared" si="370"/>
        <v>0</v>
      </c>
      <c r="AK571" s="54">
        <f t="shared" si="351"/>
        <v>3.6</v>
      </c>
      <c r="AL571" s="54">
        <f t="shared" si="352"/>
        <v>0.4</v>
      </c>
      <c r="AM571" s="54">
        <f t="shared" si="353"/>
        <v>4</v>
      </c>
      <c r="AN571" s="54"/>
      <c r="AO571" s="54"/>
      <c r="AP571" s="54">
        <f t="shared" si="350"/>
        <v>0</v>
      </c>
      <c r="AQ571" s="54"/>
      <c r="AR571" s="54"/>
      <c r="AS571" s="54"/>
      <c r="AT571" s="54"/>
      <c r="AU571" s="101"/>
      <c r="AV571" s="101"/>
      <c r="AW571" s="54">
        <v>0</v>
      </c>
      <c r="AX571" s="54"/>
      <c r="AY571" s="54">
        <f t="shared" si="344"/>
        <v>0</v>
      </c>
      <c r="AZ571" s="54"/>
      <c r="BA571" s="54"/>
      <c r="BB571" s="54"/>
      <c r="BC571" s="54"/>
      <c r="BD571" s="54"/>
      <c r="BE571" s="106">
        <f t="shared" si="329"/>
        <v>3.6</v>
      </c>
      <c r="BF571" s="106">
        <f t="shared" si="330"/>
        <v>0.4</v>
      </c>
      <c r="BG571" s="106">
        <f t="shared" si="331"/>
        <v>4</v>
      </c>
      <c r="BH571" s="106">
        <f t="shared" si="332"/>
        <v>0</v>
      </c>
      <c r="BI571" s="106">
        <f t="shared" si="333"/>
        <v>0</v>
      </c>
      <c r="BJ571" s="106">
        <f t="shared" si="334"/>
        <v>0</v>
      </c>
      <c r="BK571" s="106">
        <f t="shared" si="335"/>
        <v>0</v>
      </c>
      <c r="BL571" s="106">
        <f t="shared" si="336"/>
        <v>0</v>
      </c>
      <c r="BM571" s="106">
        <f t="shared" si="337"/>
        <v>0</v>
      </c>
      <c r="BN571" s="106">
        <f t="shared" si="337"/>
        <v>0</v>
      </c>
      <c r="BO571" s="106">
        <f t="shared" si="338"/>
        <v>0</v>
      </c>
      <c r="BP571" s="106">
        <f t="shared" si="339"/>
        <v>3.6</v>
      </c>
      <c r="BQ571" s="106">
        <f t="shared" si="340"/>
        <v>0.4</v>
      </c>
      <c r="BR571" s="106">
        <f t="shared" si="341"/>
        <v>4</v>
      </c>
      <c r="BS571" s="54">
        <v>0</v>
      </c>
      <c r="BT571" s="54">
        <v>3.6</v>
      </c>
      <c r="BU571" s="54">
        <v>0.4</v>
      </c>
      <c r="BV571" s="54">
        <f t="shared" si="319"/>
        <v>4</v>
      </c>
      <c r="BW571" s="54">
        <v>0</v>
      </c>
      <c r="BX571" s="54">
        <v>0</v>
      </c>
      <c r="BY571" s="54">
        <v>0</v>
      </c>
      <c r="BZ571" s="54">
        <v>0</v>
      </c>
      <c r="CA571" s="54">
        <v>0</v>
      </c>
      <c r="CB571" s="54">
        <v>0</v>
      </c>
      <c r="CC571" s="54">
        <f t="shared" si="354"/>
        <v>3.6</v>
      </c>
      <c r="CD571" s="54">
        <f t="shared" si="355"/>
        <v>0.4</v>
      </c>
      <c r="CE571" s="54">
        <f t="shared" si="356"/>
        <v>4</v>
      </c>
      <c r="CF571" s="44" t="s">
        <v>71</v>
      </c>
      <c r="CG571" s="63" t="s">
        <v>40</v>
      </c>
    </row>
    <row r="572" spans="1:85" ht="31.5">
      <c r="A572" s="14">
        <v>6</v>
      </c>
      <c r="B572" s="27" t="s">
        <v>570</v>
      </c>
      <c r="C572" s="120" t="s">
        <v>796</v>
      </c>
      <c r="D572" s="2" t="s">
        <v>27</v>
      </c>
      <c r="E572" s="4" t="s">
        <v>81</v>
      </c>
      <c r="F572" s="4" t="s">
        <v>558</v>
      </c>
      <c r="G572" s="4" t="s">
        <v>571</v>
      </c>
      <c r="H572" s="29">
        <v>3</v>
      </c>
      <c r="I572" s="29">
        <v>1.5</v>
      </c>
      <c r="J572" s="29">
        <v>8.5</v>
      </c>
      <c r="K572" s="29">
        <f t="shared" si="347"/>
        <v>10</v>
      </c>
      <c r="L572" s="40" t="s">
        <v>30</v>
      </c>
      <c r="M572" s="40" t="s">
        <v>31</v>
      </c>
      <c r="N572" s="48" t="e">
        <f>IF(#REF!=0,"2018-19","2019-20")</f>
        <v>#REF!</v>
      </c>
      <c r="O572" s="29">
        <v>1.5</v>
      </c>
      <c r="P572" s="29">
        <v>6.11</v>
      </c>
      <c r="Q572" s="29">
        <f t="shared" si="364"/>
        <v>7.61</v>
      </c>
      <c r="R572" s="29">
        <f t="shared" si="369"/>
        <v>0</v>
      </c>
      <c r="S572" s="29">
        <f t="shared" si="369"/>
        <v>2.3899999999999997</v>
      </c>
      <c r="T572" s="29">
        <f t="shared" si="348"/>
        <v>2.3899999999999997</v>
      </c>
      <c r="U572" s="29">
        <v>2.3899999999999997</v>
      </c>
      <c r="V572" s="29">
        <v>0</v>
      </c>
      <c r="W572" s="105">
        <v>0</v>
      </c>
      <c r="X572" s="54">
        <f t="shared" si="342"/>
        <v>0</v>
      </c>
      <c r="Y572" s="29">
        <v>0</v>
      </c>
      <c r="Z572" s="105">
        <v>0</v>
      </c>
      <c r="AA572" s="54">
        <f t="shared" si="343"/>
        <v>0</v>
      </c>
      <c r="AB572" s="54">
        <v>0</v>
      </c>
      <c r="AC572" s="54">
        <v>0</v>
      </c>
      <c r="AD572" s="54">
        <v>0</v>
      </c>
      <c r="AE572" s="54">
        <v>0</v>
      </c>
      <c r="AF572" s="54">
        <v>0</v>
      </c>
      <c r="AG572" s="54"/>
      <c r="AH572" s="14">
        <v>0</v>
      </c>
      <c r="AI572" s="14">
        <v>0</v>
      </c>
      <c r="AJ572" s="54">
        <f t="shared" si="370"/>
        <v>0</v>
      </c>
      <c r="AK572" s="54">
        <f t="shared" si="351"/>
        <v>0</v>
      </c>
      <c r="AL572" s="54">
        <f t="shared" si="352"/>
        <v>0</v>
      </c>
      <c r="AM572" s="54">
        <f t="shared" si="353"/>
        <v>0</v>
      </c>
      <c r="AN572" s="54"/>
      <c r="AO572" s="54"/>
      <c r="AP572" s="54">
        <f t="shared" si="350"/>
        <v>0</v>
      </c>
      <c r="AQ572" s="54"/>
      <c r="AR572" s="54"/>
      <c r="AS572" s="54"/>
      <c r="AT572" s="54"/>
      <c r="AU572" s="101"/>
      <c r="AV572" s="101"/>
      <c r="AW572" s="54">
        <v>0</v>
      </c>
      <c r="AX572" s="54"/>
      <c r="AY572" s="54">
        <f t="shared" si="344"/>
        <v>0</v>
      </c>
      <c r="AZ572" s="54"/>
      <c r="BA572" s="54"/>
      <c r="BB572" s="54"/>
      <c r="BC572" s="54"/>
      <c r="BD572" s="54"/>
      <c r="BE572" s="106">
        <f t="shared" si="329"/>
        <v>0</v>
      </c>
      <c r="BF572" s="106">
        <f t="shared" si="330"/>
        <v>0</v>
      </c>
      <c r="BG572" s="106">
        <f t="shared" si="331"/>
        <v>0</v>
      </c>
      <c r="BH572" s="106">
        <f t="shared" si="332"/>
        <v>0</v>
      </c>
      <c r="BI572" s="106">
        <f t="shared" si="333"/>
        <v>0</v>
      </c>
      <c r="BJ572" s="106">
        <f t="shared" si="334"/>
        <v>0</v>
      </c>
      <c r="BK572" s="106">
        <f t="shared" si="335"/>
        <v>0</v>
      </c>
      <c r="BL572" s="106">
        <f t="shared" si="336"/>
        <v>0</v>
      </c>
      <c r="BM572" s="106">
        <f t="shared" si="337"/>
        <v>0</v>
      </c>
      <c r="BN572" s="106">
        <f t="shared" si="337"/>
        <v>0</v>
      </c>
      <c r="BO572" s="106">
        <f t="shared" si="338"/>
        <v>0</v>
      </c>
      <c r="BP572" s="106">
        <f t="shared" si="339"/>
        <v>0</v>
      </c>
      <c r="BQ572" s="106">
        <f t="shared" si="340"/>
        <v>0</v>
      </c>
      <c r="BR572" s="106">
        <f t="shared" si="341"/>
        <v>0</v>
      </c>
      <c r="BS572" s="54">
        <v>0</v>
      </c>
      <c r="BT572" s="54">
        <v>0</v>
      </c>
      <c r="BU572" s="54">
        <v>0</v>
      </c>
      <c r="BV572" s="54">
        <f t="shared" si="319"/>
        <v>0</v>
      </c>
      <c r="BW572" s="54">
        <v>0</v>
      </c>
      <c r="BX572" s="54">
        <v>0</v>
      </c>
      <c r="BY572" s="54">
        <v>0</v>
      </c>
      <c r="BZ572" s="54">
        <v>0</v>
      </c>
      <c r="CA572" s="54">
        <v>0</v>
      </c>
      <c r="CB572" s="54">
        <v>0</v>
      </c>
      <c r="CC572" s="54">
        <f t="shared" si="354"/>
        <v>0</v>
      </c>
      <c r="CD572" s="54">
        <f t="shared" si="355"/>
        <v>0</v>
      </c>
      <c r="CE572" s="54">
        <f t="shared" si="356"/>
        <v>0</v>
      </c>
      <c r="CF572" s="45"/>
      <c r="CG572" s="63" t="s">
        <v>33</v>
      </c>
    </row>
    <row r="573" spans="1:85" ht="47.25">
      <c r="A573" s="14">
        <v>7</v>
      </c>
      <c r="B573" s="27" t="s">
        <v>572</v>
      </c>
      <c r="C573" s="120" t="s">
        <v>796</v>
      </c>
      <c r="D573" s="2" t="s">
        <v>27</v>
      </c>
      <c r="E573" s="4" t="s">
        <v>81</v>
      </c>
      <c r="F573" s="4" t="s">
        <v>558</v>
      </c>
      <c r="G573" s="4" t="s">
        <v>559</v>
      </c>
      <c r="H573" s="29">
        <v>3</v>
      </c>
      <c r="I573" s="29">
        <v>1.5</v>
      </c>
      <c r="J573" s="29">
        <v>3.5</v>
      </c>
      <c r="K573" s="29">
        <f t="shared" si="347"/>
        <v>5</v>
      </c>
      <c r="L573" s="40" t="s">
        <v>30</v>
      </c>
      <c r="M573" s="40" t="s">
        <v>31</v>
      </c>
      <c r="N573" s="48" t="e">
        <f>IF(#REF!=0,"2018-19","2019-20")</f>
        <v>#REF!</v>
      </c>
      <c r="O573" s="29">
        <v>1.5</v>
      </c>
      <c r="P573" s="29">
        <v>0</v>
      </c>
      <c r="Q573" s="29">
        <f t="shared" si="364"/>
        <v>1.5</v>
      </c>
      <c r="R573" s="29">
        <f t="shared" si="369"/>
        <v>0</v>
      </c>
      <c r="S573" s="29">
        <f t="shared" si="369"/>
        <v>3.5</v>
      </c>
      <c r="T573" s="29">
        <f t="shared" si="348"/>
        <v>3.5</v>
      </c>
      <c r="U573" s="29">
        <v>3.5</v>
      </c>
      <c r="V573" s="29">
        <v>0</v>
      </c>
      <c r="W573" s="105">
        <v>0</v>
      </c>
      <c r="X573" s="54">
        <f t="shared" si="342"/>
        <v>0</v>
      </c>
      <c r="Y573" s="29">
        <v>0</v>
      </c>
      <c r="Z573" s="105">
        <v>0</v>
      </c>
      <c r="AA573" s="54">
        <f t="shared" si="343"/>
        <v>0</v>
      </c>
      <c r="AB573" s="54">
        <v>0</v>
      </c>
      <c r="AC573" s="54">
        <v>0</v>
      </c>
      <c r="AD573" s="54">
        <v>0</v>
      </c>
      <c r="AE573" s="54">
        <v>0</v>
      </c>
      <c r="AF573" s="54">
        <v>0</v>
      </c>
      <c r="AG573" s="54"/>
      <c r="AH573" s="14">
        <v>0</v>
      </c>
      <c r="AI573" s="14">
        <v>0</v>
      </c>
      <c r="AJ573" s="54">
        <f t="shared" si="370"/>
        <v>0</v>
      </c>
      <c r="AK573" s="54">
        <f t="shared" si="351"/>
        <v>0</v>
      </c>
      <c r="AL573" s="54">
        <f t="shared" si="352"/>
        <v>0</v>
      </c>
      <c r="AM573" s="54">
        <f t="shared" si="353"/>
        <v>0</v>
      </c>
      <c r="AN573" s="54"/>
      <c r="AO573" s="54"/>
      <c r="AP573" s="54">
        <f t="shared" si="350"/>
        <v>0</v>
      </c>
      <c r="AQ573" s="54"/>
      <c r="AR573" s="54"/>
      <c r="AS573" s="54"/>
      <c r="AT573" s="54"/>
      <c r="AU573" s="101"/>
      <c r="AV573" s="101"/>
      <c r="AW573" s="54">
        <v>0</v>
      </c>
      <c r="AX573" s="54"/>
      <c r="AY573" s="54">
        <f t="shared" si="344"/>
        <v>0</v>
      </c>
      <c r="AZ573" s="54"/>
      <c r="BA573" s="54"/>
      <c r="BB573" s="54"/>
      <c r="BC573" s="54"/>
      <c r="BD573" s="54"/>
      <c r="BE573" s="106">
        <f t="shared" si="329"/>
        <v>0</v>
      </c>
      <c r="BF573" s="106">
        <f t="shared" si="330"/>
        <v>0</v>
      </c>
      <c r="BG573" s="106">
        <f t="shared" si="331"/>
        <v>0</v>
      </c>
      <c r="BH573" s="106">
        <f t="shared" si="332"/>
        <v>0</v>
      </c>
      <c r="BI573" s="106">
        <f t="shared" si="333"/>
        <v>0</v>
      </c>
      <c r="BJ573" s="106">
        <f t="shared" si="334"/>
        <v>0</v>
      </c>
      <c r="BK573" s="106">
        <f t="shared" si="335"/>
        <v>0</v>
      </c>
      <c r="BL573" s="106">
        <f t="shared" si="336"/>
        <v>0</v>
      </c>
      <c r="BM573" s="106">
        <f t="shared" si="337"/>
        <v>0</v>
      </c>
      <c r="BN573" s="106">
        <f t="shared" si="337"/>
        <v>0</v>
      </c>
      <c r="BO573" s="106">
        <f t="shared" si="338"/>
        <v>0</v>
      </c>
      <c r="BP573" s="106">
        <f t="shared" si="339"/>
        <v>0</v>
      </c>
      <c r="BQ573" s="106">
        <f t="shared" si="340"/>
        <v>0</v>
      </c>
      <c r="BR573" s="106">
        <f t="shared" si="341"/>
        <v>0</v>
      </c>
      <c r="BS573" s="54">
        <v>0</v>
      </c>
      <c r="BT573" s="54">
        <v>0</v>
      </c>
      <c r="BU573" s="54">
        <v>0</v>
      </c>
      <c r="BV573" s="54">
        <f t="shared" si="319"/>
        <v>0</v>
      </c>
      <c r="BW573" s="54">
        <v>0</v>
      </c>
      <c r="BX573" s="54">
        <v>0</v>
      </c>
      <c r="BY573" s="54">
        <v>0</v>
      </c>
      <c r="BZ573" s="54">
        <v>0</v>
      </c>
      <c r="CA573" s="54">
        <v>0</v>
      </c>
      <c r="CB573" s="54">
        <v>0</v>
      </c>
      <c r="CC573" s="54">
        <f t="shared" si="354"/>
        <v>0</v>
      </c>
      <c r="CD573" s="54">
        <f t="shared" si="355"/>
        <v>0</v>
      </c>
      <c r="CE573" s="54">
        <f t="shared" si="356"/>
        <v>0</v>
      </c>
      <c r="CF573" s="45"/>
      <c r="CG573" s="63" t="s">
        <v>33</v>
      </c>
    </row>
    <row r="574" spans="1:85" ht="31.5">
      <c r="A574" s="14">
        <v>8</v>
      </c>
      <c r="B574" s="27" t="s">
        <v>573</v>
      </c>
      <c r="C574" s="120" t="s">
        <v>796</v>
      </c>
      <c r="D574" s="2" t="s">
        <v>27</v>
      </c>
      <c r="E574" s="4" t="s">
        <v>81</v>
      </c>
      <c r="F574" s="4" t="s">
        <v>558</v>
      </c>
      <c r="G574" s="4" t="s">
        <v>574</v>
      </c>
      <c r="H574" s="29">
        <v>3</v>
      </c>
      <c r="I574" s="29">
        <v>1.5</v>
      </c>
      <c r="J574" s="29">
        <v>3.5</v>
      </c>
      <c r="K574" s="29">
        <f t="shared" si="347"/>
        <v>5</v>
      </c>
      <c r="L574" s="40" t="s">
        <v>30</v>
      </c>
      <c r="M574" s="40" t="s">
        <v>31</v>
      </c>
      <c r="N574" s="48" t="e">
        <f>IF(#REF!=0,"2018-19","2019-20")</f>
        <v>#REF!</v>
      </c>
      <c r="O574" s="29">
        <v>1.5</v>
      </c>
      <c r="P574" s="29">
        <v>1</v>
      </c>
      <c r="Q574" s="29">
        <f t="shared" si="364"/>
        <v>2.5</v>
      </c>
      <c r="R574" s="29">
        <f t="shared" si="369"/>
        <v>0</v>
      </c>
      <c r="S574" s="29">
        <f t="shared" si="369"/>
        <v>2.5</v>
      </c>
      <c r="T574" s="29">
        <f t="shared" si="348"/>
        <v>2.5</v>
      </c>
      <c r="U574" s="29">
        <v>2.5</v>
      </c>
      <c r="V574" s="29">
        <v>0</v>
      </c>
      <c r="W574" s="105">
        <v>0</v>
      </c>
      <c r="X574" s="54">
        <f t="shared" si="342"/>
        <v>0</v>
      </c>
      <c r="Y574" s="29">
        <v>0</v>
      </c>
      <c r="Z574" s="105">
        <v>0</v>
      </c>
      <c r="AA574" s="54">
        <f t="shared" si="343"/>
        <v>0</v>
      </c>
      <c r="AB574" s="54">
        <v>0</v>
      </c>
      <c r="AC574" s="54">
        <v>0</v>
      </c>
      <c r="AD574" s="54">
        <v>0</v>
      </c>
      <c r="AE574" s="54">
        <v>0</v>
      </c>
      <c r="AF574" s="54">
        <v>0</v>
      </c>
      <c r="AG574" s="54"/>
      <c r="AH574" s="14">
        <v>0</v>
      </c>
      <c r="AI574" s="14">
        <v>0</v>
      </c>
      <c r="AJ574" s="54">
        <f t="shared" si="370"/>
        <v>0</v>
      </c>
      <c r="AK574" s="54">
        <f t="shared" si="351"/>
        <v>0</v>
      </c>
      <c r="AL574" s="54">
        <f t="shared" si="352"/>
        <v>0</v>
      </c>
      <c r="AM574" s="54">
        <f t="shared" si="353"/>
        <v>0</v>
      </c>
      <c r="AN574" s="54"/>
      <c r="AO574" s="54"/>
      <c r="AP574" s="54">
        <f t="shared" si="350"/>
        <v>0</v>
      </c>
      <c r="AQ574" s="54"/>
      <c r="AR574" s="54"/>
      <c r="AS574" s="54"/>
      <c r="AT574" s="54"/>
      <c r="AU574" s="101"/>
      <c r="AV574" s="101"/>
      <c r="AW574" s="54">
        <v>0</v>
      </c>
      <c r="AX574" s="54"/>
      <c r="AY574" s="54">
        <f t="shared" si="344"/>
        <v>0</v>
      </c>
      <c r="AZ574" s="54"/>
      <c r="BA574" s="54"/>
      <c r="BB574" s="54"/>
      <c r="BC574" s="54"/>
      <c r="BD574" s="54"/>
      <c r="BE574" s="106">
        <f t="shared" si="329"/>
        <v>0</v>
      </c>
      <c r="BF574" s="106">
        <f t="shared" si="330"/>
        <v>0</v>
      </c>
      <c r="BG574" s="106">
        <f t="shared" si="331"/>
        <v>0</v>
      </c>
      <c r="BH574" s="106">
        <f t="shared" si="332"/>
        <v>0</v>
      </c>
      <c r="BI574" s="106">
        <f t="shared" si="333"/>
        <v>0</v>
      </c>
      <c r="BJ574" s="106">
        <f t="shared" si="334"/>
        <v>0</v>
      </c>
      <c r="BK574" s="106">
        <f t="shared" si="335"/>
        <v>0</v>
      </c>
      <c r="BL574" s="106">
        <f t="shared" si="336"/>
        <v>0</v>
      </c>
      <c r="BM574" s="106">
        <f t="shared" si="337"/>
        <v>0</v>
      </c>
      <c r="BN574" s="106">
        <f t="shared" si="337"/>
        <v>0</v>
      </c>
      <c r="BO574" s="106">
        <f t="shared" si="338"/>
        <v>0</v>
      </c>
      <c r="BP574" s="106">
        <f t="shared" si="339"/>
        <v>0</v>
      </c>
      <c r="BQ574" s="106">
        <f t="shared" si="340"/>
        <v>0</v>
      </c>
      <c r="BR574" s="106">
        <f t="shared" si="341"/>
        <v>0</v>
      </c>
      <c r="BS574" s="54">
        <v>0</v>
      </c>
      <c r="BT574" s="54">
        <v>0</v>
      </c>
      <c r="BU574" s="54">
        <v>0</v>
      </c>
      <c r="BV574" s="54">
        <f t="shared" si="319"/>
        <v>0</v>
      </c>
      <c r="BW574" s="54">
        <v>0</v>
      </c>
      <c r="BX574" s="54">
        <v>0</v>
      </c>
      <c r="BY574" s="54">
        <v>0</v>
      </c>
      <c r="BZ574" s="54">
        <v>0</v>
      </c>
      <c r="CA574" s="54">
        <v>0</v>
      </c>
      <c r="CB574" s="54">
        <v>0</v>
      </c>
      <c r="CC574" s="54">
        <f t="shared" si="354"/>
        <v>0</v>
      </c>
      <c r="CD574" s="54">
        <f t="shared" si="355"/>
        <v>0</v>
      </c>
      <c r="CE574" s="54">
        <f t="shared" si="356"/>
        <v>0</v>
      </c>
      <c r="CF574" s="45"/>
      <c r="CG574" s="63" t="s">
        <v>33</v>
      </c>
    </row>
    <row r="575" spans="1:85" ht="31.5">
      <c r="A575" s="14">
        <v>9</v>
      </c>
      <c r="B575" s="27" t="s">
        <v>575</v>
      </c>
      <c r="C575" s="120" t="s">
        <v>796</v>
      </c>
      <c r="D575" s="2" t="s">
        <v>27</v>
      </c>
      <c r="E575" s="4" t="s">
        <v>81</v>
      </c>
      <c r="F575" s="4" t="s">
        <v>558</v>
      </c>
      <c r="G575" s="4" t="s">
        <v>576</v>
      </c>
      <c r="H575" s="29">
        <v>3.5</v>
      </c>
      <c r="I575" s="29">
        <v>4</v>
      </c>
      <c r="J575" s="29">
        <v>5.1999999999999993</v>
      </c>
      <c r="K575" s="29">
        <f t="shared" si="347"/>
        <v>9.1999999999999993</v>
      </c>
      <c r="L575" s="40" t="s">
        <v>30</v>
      </c>
      <c r="M575" s="40" t="s">
        <v>48</v>
      </c>
      <c r="N575" s="48" t="s">
        <v>58</v>
      </c>
      <c r="O575" s="29">
        <v>2.86</v>
      </c>
      <c r="P575" s="29">
        <v>0</v>
      </c>
      <c r="Q575" s="29">
        <f t="shared" si="364"/>
        <v>2.86</v>
      </c>
      <c r="R575" s="29">
        <f t="shared" si="369"/>
        <v>1.1400000000000001</v>
      </c>
      <c r="S575" s="29">
        <f t="shared" si="369"/>
        <v>5.1999999999999993</v>
      </c>
      <c r="T575" s="29">
        <f t="shared" si="348"/>
        <v>6.34</v>
      </c>
      <c r="U575" s="29">
        <v>5.1999999999999993</v>
      </c>
      <c r="V575" s="29">
        <v>0</v>
      </c>
      <c r="W575" s="105">
        <v>0</v>
      </c>
      <c r="X575" s="54">
        <f t="shared" si="342"/>
        <v>0</v>
      </c>
      <c r="Y575" s="29">
        <v>0</v>
      </c>
      <c r="Z575" s="105">
        <v>0</v>
      </c>
      <c r="AA575" s="54">
        <f t="shared" si="343"/>
        <v>0</v>
      </c>
      <c r="AB575" s="54">
        <v>0</v>
      </c>
      <c r="AC575" s="54">
        <v>0</v>
      </c>
      <c r="AD575" s="54">
        <v>0</v>
      </c>
      <c r="AE575" s="54">
        <v>0</v>
      </c>
      <c r="AF575" s="54">
        <v>0</v>
      </c>
      <c r="AG575" s="54"/>
      <c r="AH575" s="14">
        <v>0</v>
      </c>
      <c r="AI575" s="14">
        <v>0</v>
      </c>
      <c r="AJ575" s="54">
        <f t="shared" si="370"/>
        <v>0</v>
      </c>
      <c r="AK575" s="54">
        <f t="shared" si="351"/>
        <v>0</v>
      </c>
      <c r="AL575" s="54">
        <f t="shared" si="352"/>
        <v>0</v>
      </c>
      <c r="AM575" s="54">
        <f t="shared" si="353"/>
        <v>0</v>
      </c>
      <c r="AN575" s="54"/>
      <c r="AO575" s="54"/>
      <c r="AP575" s="54">
        <f t="shared" si="350"/>
        <v>0</v>
      </c>
      <c r="AQ575" s="54"/>
      <c r="AR575" s="54"/>
      <c r="AS575" s="54"/>
      <c r="AT575" s="54"/>
      <c r="AU575" s="101"/>
      <c r="AV575" s="101"/>
      <c r="AW575" s="54">
        <v>0</v>
      </c>
      <c r="AX575" s="54"/>
      <c r="AY575" s="54">
        <f t="shared" si="344"/>
        <v>0</v>
      </c>
      <c r="AZ575" s="54"/>
      <c r="BA575" s="54"/>
      <c r="BB575" s="54"/>
      <c r="BC575" s="54"/>
      <c r="BD575" s="54"/>
      <c r="BE575" s="106">
        <f t="shared" si="329"/>
        <v>0</v>
      </c>
      <c r="BF575" s="106">
        <f t="shared" si="330"/>
        <v>0</v>
      </c>
      <c r="BG575" s="106">
        <f t="shared" si="331"/>
        <v>0</v>
      </c>
      <c r="BH575" s="106">
        <f t="shared" si="332"/>
        <v>0</v>
      </c>
      <c r="BI575" s="106">
        <f t="shared" si="333"/>
        <v>0</v>
      </c>
      <c r="BJ575" s="106">
        <f t="shared" si="334"/>
        <v>0</v>
      </c>
      <c r="BK575" s="106">
        <f t="shared" si="335"/>
        <v>0</v>
      </c>
      <c r="BL575" s="106">
        <f t="shared" si="336"/>
        <v>0</v>
      </c>
      <c r="BM575" s="106">
        <f t="shared" si="337"/>
        <v>0</v>
      </c>
      <c r="BN575" s="106">
        <f t="shared" si="337"/>
        <v>0</v>
      </c>
      <c r="BO575" s="106">
        <f t="shared" si="338"/>
        <v>0</v>
      </c>
      <c r="BP575" s="106">
        <f t="shared" si="339"/>
        <v>0</v>
      </c>
      <c r="BQ575" s="106">
        <f t="shared" si="340"/>
        <v>0</v>
      </c>
      <c r="BR575" s="106">
        <f t="shared" si="341"/>
        <v>0</v>
      </c>
      <c r="BS575" s="54">
        <v>5.2</v>
      </c>
      <c r="BT575" s="54">
        <v>0</v>
      </c>
      <c r="BU575" s="54">
        <v>0</v>
      </c>
      <c r="BV575" s="54">
        <f t="shared" si="319"/>
        <v>0</v>
      </c>
      <c r="BW575" s="54">
        <v>0</v>
      </c>
      <c r="BX575" s="54">
        <v>0</v>
      </c>
      <c r="BY575" s="54">
        <v>0</v>
      </c>
      <c r="BZ575" s="54">
        <v>0</v>
      </c>
      <c r="CA575" s="54">
        <v>0</v>
      </c>
      <c r="CB575" s="54">
        <v>0</v>
      </c>
      <c r="CC575" s="54">
        <f t="shared" si="354"/>
        <v>0</v>
      </c>
      <c r="CD575" s="54">
        <f t="shared" si="355"/>
        <v>0</v>
      </c>
      <c r="CE575" s="54">
        <f t="shared" si="356"/>
        <v>0</v>
      </c>
      <c r="CF575" s="45"/>
      <c r="CG575" s="63" t="s">
        <v>814</v>
      </c>
    </row>
    <row r="576" spans="1:85" ht="47.25">
      <c r="A576" s="14">
        <v>5</v>
      </c>
      <c r="B576" s="79" t="s">
        <v>935</v>
      </c>
      <c r="C576" s="120" t="s">
        <v>796</v>
      </c>
      <c r="D576" s="2" t="s">
        <v>27</v>
      </c>
      <c r="E576" s="4" t="s">
        <v>81</v>
      </c>
      <c r="F576" s="4" t="s">
        <v>558</v>
      </c>
      <c r="G576" s="4" t="s">
        <v>563</v>
      </c>
      <c r="H576" s="15">
        <v>3.5</v>
      </c>
      <c r="I576" s="54">
        <v>5.4</v>
      </c>
      <c r="J576" s="54">
        <v>0</v>
      </c>
      <c r="K576" s="29">
        <f t="shared" si="347"/>
        <v>5.4</v>
      </c>
      <c r="L576" s="68" t="s">
        <v>30</v>
      </c>
      <c r="M576" s="15" t="s">
        <v>35</v>
      </c>
      <c r="N576" s="54" t="e">
        <f>IF(#REF!=0,"2018-19","2019-20")</f>
        <v>#REF!</v>
      </c>
      <c r="O576" s="54">
        <v>3.9800000000000004</v>
      </c>
      <c r="P576" s="54">
        <v>0</v>
      </c>
      <c r="Q576" s="29">
        <f t="shared" si="364"/>
        <v>3.9800000000000004</v>
      </c>
      <c r="R576" s="29">
        <f t="shared" si="369"/>
        <v>1.42</v>
      </c>
      <c r="S576" s="29">
        <f t="shared" si="369"/>
        <v>0</v>
      </c>
      <c r="T576" s="29">
        <f t="shared" si="348"/>
        <v>1.42</v>
      </c>
      <c r="U576" s="56">
        <v>0</v>
      </c>
      <c r="V576" s="54">
        <v>0</v>
      </c>
      <c r="W576" s="106">
        <v>0</v>
      </c>
      <c r="X576" s="54">
        <f t="shared" si="342"/>
        <v>0</v>
      </c>
      <c r="Y576" s="54">
        <v>0</v>
      </c>
      <c r="Z576" s="106">
        <v>0</v>
      </c>
      <c r="AA576" s="54">
        <f t="shared" si="343"/>
        <v>0</v>
      </c>
      <c r="AB576" s="14">
        <v>0.99</v>
      </c>
      <c r="AC576" s="14">
        <v>0</v>
      </c>
      <c r="AD576" s="14">
        <v>0</v>
      </c>
      <c r="AE576" s="14">
        <v>0.39</v>
      </c>
      <c r="AF576" s="14">
        <v>0.04</v>
      </c>
      <c r="AG576" s="14"/>
      <c r="AH576" s="14">
        <v>0</v>
      </c>
      <c r="AI576" s="14">
        <v>0</v>
      </c>
      <c r="AJ576" s="54">
        <f t="shared" si="370"/>
        <v>0</v>
      </c>
      <c r="AK576" s="54">
        <f t="shared" si="351"/>
        <v>1.38</v>
      </c>
      <c r="AL576" s="54">
        <f t="shared" si="352"/>
        <v>0.04</v>
      </c>
      <c r="AM576" s="54">
        <f t="shared" si="353"/>
        <v>1.42</v>
      </c>
      <c r="AN576" s="54"/>
      <c r="AO576" s="54"/>
      <c r="AP576" s="54">
        <f t="shared" si="350"/>
        <v>0</v>
      </c>
      <c r="AQ576" s="54"/>
      <c r="AR576" s="54"/>
      <c r="AS576" s="54"/>
      <c r="AT576" s="54"/>
      <c r="AU576" s="101"/>
      <c r="AV576" s="101"/>
      <c r="AW576" s="54">
        <v>0</v>
      </c>
      <c r="AX576" s="54"/>
      <c r="AY576" s="54">
        <f t="shared" si="344"/>
        <v>0</v>
      </c>
      <c r="AZ576" s="54"/>
      <c r="BA576" s="54"/>
      <c r="BB576" s="54"/>
      <c r="BC576" s="54"/>
      <c r="BD576" s="54"/>
      <c r="BE576" s="106">
        <f t="shared" si="329"/>
        <v>0</v>
      </c>
      <c r="BF576" s="106">
        <f t="shared" si="330"/>
        <v>0</v>
      </c>
      <c r="BG576" s="106">
        <f t="shared" si="331"/>
        <v>0</v>
      </c>
      <c r="BH576" s="106">
        <f t="shared" si="332"/>
        <v>0</v>
      </c>
      <c r="BI576" s="106">
        <f t="shared" si="333"/>
        <v>0.99</v>
      </c>
      <c r="BJ576" s="106">
        <f t="shared" si="334"/>
        <v>0</v>
      </c>
      <c r="BK576" s="106">
        <f t="shared" si="335"/>
        <v>0</v>
      </c>
      <c r="BL576" s="106">
        <f t="shared" si="336"/>
        <v>0</v>
      </c>
      <c r="BM576" s="106">
        <f t="shared" si="337"/>
        <v>0.39</v>
      </c>
      <c r="BN576" s="106">
        <f t="shared" si="337"/>
        <v>0.04</v>
      </c>
      <c r="BO576" s="106">
        <f t="shared" si="338"/>
        <v>0.43</v>
      </c>
      <c r="BP576" s="106">
        <f t="shared" si="339"/>
        <v>1.38</v>
      </c>
      <c r="BQ576" s="106">
        <f t="shared" si="340"/>
        <v>0.04</v>
      </c>
      <c r="BR576" s="106">
        <f t="shared" si="341"/>
        <v>1.42</v>
      </c>
      <c r="BS576" s="14">
        <v>0</v>
      </c>
      <c r="BT576" s="14">
        <v>0</v>
      </c>
      <c r="BU576" s="14">
        <v>0</v>
      </c>
      <c r="BV576" s="14">
        <f t="shared" si="319"/>
        <v>0</v>
      </c>
      <c r="BW576" s="14">
        <v>0.31</v>
      </c>
      <c r="BX576" s="14">
        <v>0</v>
      </c>
      <c r="BY576" s="14">
        <v>0</v>
      </c>
      <c r="BZ576" s="14">
        <v>0</v>
      </c>
      <c r="CA576" s="14">
        <v>0</v>
      </c>
      <c r="CB576" s="14">
        <v>0</v>
      </c>
      <c r="CC576" s="54">
        <f t="shared" si="354"/>
        <v>0.31</v>
      </c>
      <c r="CD576" s="54">
        <f t="shared" si="355"/>
        <v>0</v>
      </c>
      <c r="CE576" s="54">
        <f t="shared" si="356"/>
        <v>0.31</v>
      </c>
      <c r="CF576" s="86"/>
      <c r="CG576" s="70"/>
    </row>
    <row r="577" spans="1:85" ht="31.5">
      <c r="A577" s="14">
        <v>6</v>
      </c>
      <c r="B577" s="79" t="s">
        <v>564</v>
      </c>
      <c r="C577" s="120" t="s">
        <v>796</v>
      </c>
      <c r="D577" s="2" t="s">
        <v>27</v>
      </c>
      <c r="E577" s="4" t="s">
        <v>81</v>
      </c>
      <c r="F577" s="4" t="s">
        <v>558</v>
      </c>
      <c r="G577" s="4" t="s">
        <v>565</v>
      </c>
      <c r="H577" s="15">
        <v>3.5</v>
      </c>
      <c r="I577" s="54">
        <v>4.13</v>
      </c>
      <c r="J577" s="54">
        <v>0</v>
      </c>
      <c r="K577" s="29">
        <f t="shared" si="347"/>
        <v>4.13</v>
      </c>
      <c r="L577" s="68" t="s">
        <v>30</v>
      </c>
      <c r="M577" s="15" t="s">
        <v>35</v>
      </c>
      <c r="N577" s="54" t="e">
        <f>IF(#REF!=0,"2018-19","2019-20")</f>
        <v>#REF!</v>
      </c>
      <c r="O577" s="54">
        <v>1.74</v>
      </c>
      <c r="P577" s="54">
        <v>0</v>
      </c>
      <c r="Q577" s="29">
        <f t="shared" si="364"/>
        <v>1.74</v>
      </c>
      <c r="R577" s="29">
        <f t="shared" si="369"/>
        <v>2.3899999999999997</v>
      </c>
      <c r="S577" s="29">
        <f t="shared" si="369"/>
        <v>0</v>
      </c>
      <c r="T577" s="29">
        <f t="shared" si="348"/>
        <v>2.3899999999999997</v>
      </c>
      <c r="U577" s="56">
        <v>0</v>
      </c>
      <c r="V577" s="54">
        <v>0</v>
      </c>
      <c r="W577" s="106">
        <v>0</v>
      </c>
      <c r="X577" s="54">
        <f t="shared" si="342"/>
        <v>0</v>
      </c>
      <c r="Y577" s="54">
        <v>0</v>
      </c>
      <c r="Z577" s="106">
        <v>0</v>
      </c>
      <c r="AA577" s="54">
        <f t="shared" si="343"/>
        <v>0</v>
      </c>
      <c r="AB577" s="14">
        <v>1.24</v>
      </c>
      <c r="AC577" s="14">
        <v>0</v>
      </c>
      <c r="AD577" s="14">
        <v>0</v>
      </c>
      <c r="AE577" s="14">
        <v>0</v>
      </c>
      <c r="AF577" s="14">
        <v>0</v>
      </c>
      <c r="AG577" s="14"/>
      <c r="AH577" s="14">
        <v>0</v>
      </c>
      <c r="AI577" s="14">
        <v>0</v>
      </c>
      <c r="AJ577" s="54">
        <f t="shared" si="370"/>
        <v>0</v>
      </c>
      <c r="AK577" s="54">
        <f t="shared" si="351"/>
        <v>1.24</v>
      </c>
      <c r="AL577" s="54">
        <f t="shared" si="352"/>
        <v>0</v>
      </c>
      <c r="AM577" s="54">
        <f t="shared" si="353"/>
        <v>1.24</v>
      </c>
      <c r="AN577" s="54"/>
      <c r="AO577" s="54"/>
      <c r="AP577" s="54">
        <f t="shared" si="350"/>
        <v>0</v>
      </c>
      <c r="AQ577" s="54"/>
      <c r="AR577" s="54"/>
      <c r="AS577" s="54"/>
      <c r="AT577" s="54"/>
      <c r="AU577" s="101"/>
      <c r="AV577" s="101"/>
      <c r="AW577" s="54">
        <v>0</v>
      </c>
      <c r="AX577" s="54"/>
      <c r="AY577" s="54">
        <f t="shared" si="344"/>
        <v>0</v>
      </c>
      <c r="AZ577" s="54"/>
      <c r="BA577" s="54"/>
      <c r="BB577" s="54"/>
      <c r="BC577" s="54"/>
      <c r="BD577" s="54"/>
      <c r="BE577" s="106">
        <f t="shared" si="329"/>
        <v>0</v>
      </c>
      <c r="BF577" s="106">
        <f t="shared" si="330"/>
        <v>0</v>
      </c>
      <c r="BG577" s="106">
        <f t="shared" si="331"/>
        <v>0</v>
      </c>
      <c r="BH577" s="106">
        <f t="shared" si="332"/>
        <v>0</v>
      </c>
      <c r="BI577" s="106">
        <f t="shared" si="333"/>
        <v>1.24</v>
      </c>
      <c r="BJ577" s="106">
        <f t="shared" si="334"/>
        <v>0</v>
      </c>
      <c r="BK577" s="106">
        <f t="shared" si="335"/>
        <v>0</v>
      </c>
      <c r="BL577" s="106">
        <f t="shared" si="336"/>
        <v>0</v>
      </c>
      <c r="BM577" s="106">
        <f t="shared" si="337"/>
        <v>0</v>
      </c>
      <c r="BN577" s="106">
        <f t="shared" si="337"/>
        <v>0</v>
      </c>
      <c r="BO577" s="106">
        <f t="shared" si="338"/>
        <v>0</v>
      </c>
      <c r="BP577" s="106">
        <f t="shared" si="339"/>
        <v>1.24</v>
      </c>
      <c r="BQ577" s="106">
        <f t="shared" si="340"/>
        <v>0</v>
      </c>
      <c r="BR577" s="106">
        <f t="shared" si="341"/>
        <v>1.24</v>
      </c>
      <c r="BS577" s="14">
        <v>0</v>
      </c>
      <c r="BT577" s="14">
        <v>0</v>
      </c>
      <c r="BU577" s="14">
        <v>0</v>
      </c>
      <c r="BV577" s="14">
        <f t="shared" si="319"/>
        <v>0</v>
      </c>
      <c r="BW577" s="14">
        <v>1.24</v>
      </c>
      <c r="BX577" s="14">
        <v>0</v>
      </c>
      <c r="BY577" s="14">
        <v>0</v>
      </c>
      <c r="BZ577" s="14">
        <v>0</v>
      </c>
      <c r="CA577" s="14">
        <v>0</v>
      </c>
      <c r="CB577" s="14">
        <v>0</v>
      </c>
      <c r="CC577" s="54">
        <f t="shared" si="354"/>
        <v>1.24</v>
      </c>
      <c r="CD577" s="54">
        <f t="shared" si="355"/>
        <v>0</v>
      </c>
      <c r="CE577" s="54">
        <f t="shared" si="356"/>
        <v>1.24</v>
      </c>
      <c r="CF577" s="86"/>
      <c r="CG577" s="70"/>
    </row>
    <row r="578" spans="1:85" ht="47.25">
      <c r="A578" s="14">
        <v>7</v>
      </c>
      <c r="B578" s="79" t="s">
        <v>936</v>
      </c>
      <c r="C578" s="120" t="s">
        <v>796</v>
      </c>
      <c r="D578" s="2" t="s">
        <v>27</v>
      </c>
      <c r="E578" s="4" t="s">
        <v>81</v>
      </c>
      <c r="F578" s="4" t="s">
        <v>558</v>
      </c>
      <c r="G578" s="4" t="s">
        <v>566</v>
      </c>
      <c r="H578" s="15">
        <v>3.5</v>
      </c>
      <c r="I578" s="54">
        <v>5.63</v>
      </c>
      <c r="J578" s="54">
        <v>0</v>
      </c>
      <c r="K578" s="29">
        <f t="shared" si="347"/>
        <v>5.63</v>
      </c>
      <c r="L578" s="68" t="s">
        <v>30</v>
      </c>
      <c r="M578" s="15" t="s">
        <v>35</v>
      </c>
      <c r="N578" s="54" t="s">
        <v>58</v>
      </c>
      <c r="O578" s="54">
        <v>4.7699999999999996</v>
      </c>
      <c r="P578" s="54">
        <v>0</v>
      </c>
      <c r="Q578" s="29">
        <f t="shared" si="364"/>
        <v>4.7699999999999996</v>
      </c>
      <c r="R578" s="29">
        <f t="shared" si="369"/>
        <v>0.86000000000000032</v>
      </c>
      <c r="S578" s="29">
        <f t="shared" si="369"/>
        <v>0</v>
      </c>
      <c r="T578" s="29">
        <f t="shared" si="348"/>
        <v>0.86000000000000032</v>
      </c>
      <c r="U578" s="56">
        <v>0</v>
      </c>
      <c r="V578" s="54">
        <v>0</v>
      </c>
      <c r="W578" s="106">
        <v>0</v>
      </c>
      <c r="X578" s="54">
        <f t="shared" si="342"/>
        <v>0</v>
      </c>
      <c r="Y578" s="54">
        <v>0</v>
      </c>
      <c r="Z578" s="106">
        <v>0</v>
      </c>
      <c r="AA578" s="54">
        <f t="shared" si="343"/>
        <v>0</v>
      </c>
      <c r="AB578" s="14">
        <v>0</v>
      </c>
      <c r="AC578" s="14">
        <v>0</v>
      </c>
      <c r="AD578" s="14">
        <v>0</v>
      </c>
      <c r="AE578" s="14">
        <v>0.77</v>
      </c>
      <c r="AF578" s="14">
        <v>0.09</v>
      </c>
      <c r="AG578" s="14"/>
      <c r="AH578" s="14">
        <v>0</v>
      </c>
      <c r="AI578" s="14">
        <v>0</v>
      </c>
      <c r="AJ578" s="54">
        <f t="shared" si="370"/>
        <v>0</v>
      </c>
      <c r="AK578" s="54">
        <f t="shared" si="351"/>
        <v>0.77</v>
      </c>
      <c r="AL578" s="54">
        <f t="shared" si="352"/>
        <v>0.09</v>
      </c>
      <c r="AM578" s="54">
        <f t="shared" si="353"/>
        <v>0.86</v>
      </c>
      <c r="AN578" s="54"/>
      <c r="AO578" s="54"/>
      <c r="AP578" s="54">
        <f t="shared" si="350"/>
        <v>0</v>
      </c>
      <c r="AQ578" s="54"/>
      <c r="AR578" s="54"/>
      <c r="AS578" s="54"/>
      <c r="AT578" s="54"/>
      <c r="AU578" s="101"/>
      <c r="AV578" s="101"/>
      <c r="AW578" s="54">
        <v>0</v>
      </c>
      <c r="AX578" s="54"/>
      <c r="AY578" s="54">
        <f t="shared" si="344"/>
        <v>0</v>
      </c>
      <c r="AZ578" s="54"/>
      <c r="BA578" s="54"/>
      <c r="BB578" s="54"/>
      <c r="BC578" s="54"/>
      <c r="BD578" s="54"/>
      <c r="BE578" s="106">
        <f t="shared" si="329"/>
        <v>0</v>
      </c>
      <c r="BF578" s="106">
        <f t="shared" si="330"/>
        <v>0</v>
      </c>
      <c r="BG578" s="106">
        <f t="shared" si="331"/>
        <v>0</v>
      </c>
      <c r="BH578" s="106">
        <f t="shared" si="332"/>
        <v>0</v>
      </c>
      <c r="BI578" s="106">
        <f t="shared" si="333"/>
        <v>0</v>
      </c>
      <c r="BJ578" s="106">
        <f t="shared" si="334"/>
        <v>0</v>
      </c>
      <c r="BK578" s="106">
        <f t="shared" si="335"/>
        <v>0</v>
      </c>
      <c r="BL578" s="106">
        <f t="shared" si="336"/>
        <v>0</v>
      </c>
      <c r="BM578" s="106">
        <f t="shared" si="337"/>
        <v>0.77</v>
      </c>
      <c r="BN578" s="106">
        <f t="shared" si="337"/>
        <v>0.09</v>
      </c>
      <c r="BO578" s="106">
        <f t="shared" si="338"/>
        <v>0.86</v>
      </c>
      <c r="BP578" s="106">
        <f t="shared" si="339"/>
        <v>0.77</v>
      </c>
      <c r="BQ578" s="106">
        <f t="shared" si="340"/>
        <v>0.09</v>
      </c>
      <c r="BR578" s="106">
        <f t="shared" si="341"/>
        <v>0.86</v>
      </c>
      <c r="BS578" s="14">
        <v>0</v>
      </c>
      <c r="BT578" s="14">
        <v>0</v>
      </c>
      <c r="BU578" s="14">
        <v>0</v>
      </c>
      <c r="BV578" s="14">
        <f t="shared" si="319"/>
        <v>0</v>
      </c>
      <c r="BW578" s="14">
        <v>0</v>
      </c>
      <c r="BX578" s="14">
        <v>0</v>
      </c>
      <c r="BY578" s="14">
        <v>0</v>
      </c>
      <c r="BZ578" s="14">
        <v>0</v>
      </c>
      <c r="CA578" s="14">
        <v>0</v>
      </c>
      <c r="CB578" s="14">
        <v>0</v>
      </c>
      <c r="CC578" s="54">
        <f t="shared" si="354"/>
        <v>0</v>
      </c>
      <c r="CD578" s="54">
        <f t="shared" si="355"/>
        <v>0</v>
      </c>
      <c r="CE578" s="54">
        <f t="shared" si="356"/>
        <v>0</v>
      </c>
      <c r="CF578" s="86"/>
      <c r="CG578" s="70"/>
    </row>
    <row r="579" spans="1:85" ht="37.5" customHeight="1">
      <c r="A579" s="14">
        <v>8</v>
      </c>
      <c r="B579" s="79" t="s">
        <v>937</v>
      </c>
      <c r="C579" s="120" t="s">
        <v>796</v>
      </c>
      <c r="D579" s="2" t="s">
        <v>27</v>
      </c>
      <c r="E579" s="4" t="s">
        <v>81</v>
      </c>
      <c r="F579" s="4" t="s">
        <v>558</v>
      </c>
      <c r="G579" s="4" t="s">
        <v>938</v>
      </c>
      <c r="H579" s="15">
        <v>4</v>
      </c>
      <c r="I579" s="54">
        <v>5.36</v>
      </c>
      <c r="J579" s="54">
        <v>0</v>
      </c>
      <c r="K579" s="29">
        <f t="shared" si="347"/>
        <v>5.36</v>
      </c>
      <c r="L579" s="68" t="s">
        <v>30</v>
      </c>
      <c r="M579" s="15" t="s">
        <v>35</v>
      </c>
      <c r="N579" s="54" t="s">
        <v>58</v>
      </c>
      <c r="O579" s="54">
        <v>4.37</v>
      </c>
      <c r="P579" s="54">
        <v>0</v>
      </c>
      <c r="Q579" s="29">
        <f t="shared" si="364"/>
        <v>4.37</v>
      </c>
      <c r="R579" s="29">
        <f t="shared" si="369"/>
        <v>0.99000000000000021</v>
      </c>
      <c r="S579" s="29">
        <f t="shared" si="369"/>
        <v>0</v>
      </c>
      <c r="T579" s="29">
        <f t="shared" si="348"/>
        <v>0.99000000000000021</v>
      </c>
      <c r="U579" s="56">
        <v>0</v>
      </c>
      <c r="V579" s="54">
        <v>0</v>
      </c>
      <c r="W579" s="106">
        <v>0</v>
      </c>
      <c r="X579" s="54">
        <f t="shared" si="342"/>
        <v>0</v>
      </c>
      <c r="Y579" s="54">
        <v>0</v>
      </c>
      <c r="Z579" s="106">
        <v>0</v>
      </c>
      <c r="AA579" s="54">
        <f t="shared" si="343"/>
        <v>0</v>
      </c>
      <c r="AB579" s="14">
        <v>0</v>
      </c>
      <c r="AC579" s="14">
        <v>0</v>
      </c>
      <c r="AD579" s="14">
        <v>0</v>
      </c>
      <c r="AE579" s="14">
        <v>0.89</v>
      </c>
      <c r="AF579" s="14">
        <v>0.1</v>
      </c>
      <c r="AG579" s="14"/>
      <c r="AH579" s="14">
        <v>0</v>
      </c>
      <c r="AI579" s="14">
        <v>0</v>
      </c>
      <c r="AJ579" s="54">
        <f t="shared" si="370"/>
        <v>0</v>
      </c>
      <c r="AK579" s="54">
        <f t="shared" si="351"/>
        <v>0.89</v>
      </c>
      <c r="AL579" s="54">
        <f t="shared" si="352"/>
        <v>0.1</v>
      </c>
      <c r="AM579" s="54">
        <f t="shared" si="353"/>
        <v>0.99</v>
      </c>
      <c r="AN579" s="54"/>
      <c r="AO579" s="54"/>
      <c r="AP579" s="54">
        <f t="shared" si="350"/>
        <v>0</v>
      </c>
      <c r="AQ579" s="54"/>
      <c r="AR579" s="54"/>
      <c r="AS579" s="54"/>
      <c r="AT579" s="54"/>
      <c r="AU579" s="101"/>
      <c r="AV579" s="101"/>
      <c r="AW579" s="54">
        <v>0</v>
      </c>
      <c r="AX579" s="54"/>
      <c r="AY579" s="54">
        <f t="shared" si="344"/>
        <v>0</v>
      </c>
      <c r="AZ579" s="54"/>
      <c r="BA579" s="54"/>
      <c r="BB579" s="54"/>
      <c r="BC579" s="54"/>
      <c r="BD579" s="54"/>
      <c r="BE579" s="106">
        <f t="shared" si="329"/>
        <v>0</v>
      </c>
      <c r="BF579" s="106">
        <f t="shared" si="330"/>
        <v>0</v>
      </c>
      <c r="BG579" s="106">
        <f t="shared" si="331"/>
        <v>0</v>
      </c>
      <c r="BH579" s="106">
        <f t="shared" si="332"/>
        <v>0</v>
      </c>
      <c r="BI579" s="106">
        <f t="shared" si="333"/>
        <v>0</v>
      </c>
      <c r="BJ579" s="106">
        <f t="shared" si="334"/>
        <v>0</v>
      </c>
      <c r="BK579" s="106">
        <f t="shared" si="335"/>
        <v>0</v>
      </c>
      <c r="BL579" s="106">
        <f t="shared" si="336"/>
        <v>0</v>
      </c>
      <c r="BM579" s="106">
        <f t="shared" si="337"/>
        <v>0.89</v>
      </c>
      <c r="BN579" s="106">
        <f t="shared" si="337"/>
        <v>0.1</v>
      </c>
      <c r="BO579" s="106">
        <f t="shared" si="338"/>
        <v>0.99</v>
      </c>
      <c r="BP579" s="106">
        <f t="shared" si="339"/>
        <v>0.89</v>
      </c>
      <c r="BQ579" s="106">
        <f t="shared" si="340"/>
        <v>0.1</v>
      </c>
      <c r="BR579" s="106">
        <f t="shared" si="341"/>
        <v>0.99</v>
      </c>
      <c r="BS579" s="14">
        <v>0</v>
      </c>
      <c r="BT579" s="14">
        <v>0</v>
      </c>
      <c r="BU579" s="14">
        <v>0</v>
      </c>
      <c r="BV579" s="14">
        <f t="shared" si="319"/>
        <v>0</v>
      </c>
      <c r="BW579" s="14">
        <v>0</v>
      </c>
      <c r="BX579" s="14">
        <v>0</v>
      </c>
      <c r="BY579" s="14">
        <v>0</v>
      </c>
      <c r="BZ579" s="14">
        <v>0.71</v>
      </c>
      <c r="CA579" s="14">
        <v>0</v>
      </c>
      <c r="CB579" s="14">
        <v>0</v>
      </c>
      <c r="CC579" s="54">
        <f t="shared" si="354"/>
        <v>0.71</v>
      </c>
      <c r="CD579" s="54">
        <f t="shared" si="355"/>
        <v>0</v>
      </c>
      <c r="CE579" s="54">
        <f t="shared" si="356"/>
        <v>0.71</v>
      </c>
      <c r="CF579" s="86"/>
      <c r="CG579" s="70"/>
    </row>
    <row r="580" spans="1:85" ht="31.5">
      <c r="A580" s="14">
        <v>9</v>
      </c>
      <c r="B580" s="79" t="s">
        <v>939</v>
      </c>
      <c r="C580" s="120" t="s">
        <v>796</v>
      </c>
      <c r="D580" s="2" t="s">
        <v>27</v>
      </c>
      <c r="E580" s="4" t="s">
        <v>81</v>
      </c>
      <c r="F580" s="4" t="s">
        <v>558</v>
      </c>
      <c r="G580" s="4" t="s">
        <v>940</v>
      </c>
      <c r="H580" s="15">
        <v>4</v>
      </c>
      <c r="I580" s="54">
        <v>5.38</v>
      </c>
      <c r="J580" s="54">
        <v>0</v>
      </c>
      <c r="K580" s="29">
        <f t="shared" si="347"/>
        <v>5.38</v>
      </c>
      <c r="L580" s="68" t="s">
        <v>30</v>
      </c>
      <c r="M580" s="15" t="s">
        <v>35</v>
      </c>
      <c r="N580" s="54" t="s">
        <v>58</v>
      </c>
      <c r="O580" s="54">
        <v>4.0199999999999996</v>
      </c>
      <c r="P580" s="54">
        <v>0</v>
      </c>
      <c r="Q580" s="29">
        <f t="shared" si="364"/>
        <v>4.0199999999999996</v>
      </c>
      <c r="R580" s="29">
        <f t="shared" si="369"/>
        <v>1.3600000000000003</v>
      </c>
      <c r="S580" s="29">
        <f t="shared" si="369"/>
        <v>0</v>
      </c>
      <c r="T580" s="29">
        <f t="shared" si="348"/>
        <v>1.3600000000000003</v>
      </c>
      <c r="U580" s="56">
        <v>0</v>
      </c>
      <c r="V580" s="54">
        <v>0</v>
      </c>
      <c r="W580" s="106">
        <v>0</v>
      </c>
      <c r="X580" s="54">
        <f t="shared" si="342"/>
        <v>0</v>
      </c>
      <c r="Y580" s="54">
        <v>0</v>
      </c>
      <c r="Z580" s="106">
        <v>0</v>
      </c>
      <c r="AA580" s="54">
        <f t="shared" si="343"/>
        <v>0</v>
      </c>
      <c r="AB580" s="14">
        <v>0.78</v>
      </c>
      <c r="AC580" s="14">
        <v>0</v>
      </c>
      <c r="AD580" s="14">
        <v>0</v>
      </c>
      <c r="AE580" s="14">
        <v>0.52</v>
      </c>
      <c r="AF580" s="14">
        <v>0.06</v>
      </c>
      <c r="AG580" s="14"/>
      <c r="AH580" s="14">
        <v>0</v>
      </c>
      <c r="AI580" s="14">
        <v>0</v>
      </c>
      <c r="AJ580" s="54">
        <f t="shared" si="370"/>
        <v>0</v>
      </c>
      <c r="AK580" s="54">
        <f t="shared" si="351"/>
        <v>1.3</v>
      </c>
      <c r="AL580" s="54">
        <f t="shared" si="352"/>
        <v>0.06</v>
      </c>
      <c r="AM580" s="54">
        <f t="shared" si="353"/>
        <v>1.36</v>
      </c>
      <c r="AN580" s="54"/>
      <c r="AO580" s="54"/>
      <c r="AP580" s="54">
        <f t="shared" si="350"/>
        <v>0</v>
      </c>
      <c r="AQ580" s="54"/>
      <c r="AR580" s="54"/>
      <c r="AS580" s="54"/>
      <c r="AT580" s="54"/>
      <c r="AU580" s="101"/>
      <c r="AV580" s="101"/>
      <c r="AW580" s="54">
        <v>0</v>
      </c>
      <c r="AX580" s="54"/>
      <c r="AY580" s="54">
        <f t="shared" si="344"/>
        <v>0</v>
      </c>
      <c r="AZ580" s="54"/>
      <c r="BA580" s="54"/>
      <c r="BB580" s="54"/>
      <c r="BC580" s="54"/>
      <c r="BD580" s="54"/>
      <c r="BE580" s="106">
        <f t="shared" si="329"/>
        <v>0</v>
      </c>
      <c r="BF580" s="106">
        <f t="shared" si="330"/>
        <v>0</v>
      </c>
      <c r="BG580" s="106">
        <f t="shared" si="331"/>
        <v>0</v>
      </c>
      <c r="BH580" s="106">
        <f t="shared" si="332"/>
        <v>0</v>
      </c>
      <c r="BI580" s="106">
        <f t="shared" si="333"/>
        <v>0.78</v>
      </c>
      <c r="BJ580" s="106">
        <f t="shared" si="334"/>
        <v>0</v>
      </c>
      <c r="BK580" s="106">
        <f t="shared" si="335"/>
        <v>0</v>
      </c>
      <c r="BL580" s="106">
        <f t="shared" si="336"/>
        <v>0</v>
      </c>
      <c r="BM580" s="106">
        <f t="shared" si="337"/>
        <v>0.52</v>
      </c>
      <c r="BN580" s="106">
        <f t="shared" si="337"/>
        <v>0.06</v>
      </c>
      <c r="BO580" s="106">
        <f t="shared" si="338"/>
        <v>0.58000000000000007</v>
      </c>
      <c r="BP580" s="106">
        <f t="shared" si="339"/>
        <v>1.3</v>
      </c>
      <c r="BQ580" s="106">
        <f t="shared" si="340"/>
        <v>0.06</v>
      </c>
      <c r="BR580" s="106">
        <f t="shared" si="341"/>
        <v>1.36</v>
      </c>
      <c r="BS580" s="14">
        <v>0</v>
      </c>
      <c r="BT580" s="14">
        <v>0</v>
      </c>
      <c r="BU580" s="14">
        <v>0</v>
      </c>
      <c r="BV580" s="14">
        <f t="shared" si="319"/>
        <v>0</v>
      </c>
      <c r="BW580" s="14">
        <v>0</v>
      </c>
      <c r="BX580" s="14">
        <v>0</v>
      </c>
      <c r="BY580" s="14">
        <v>0</v>
      </c>
      <c r="BZ580" s="14">
        <v>0</v>
      </c>
      <c r="CA580" s="14">
        <v>0</v>
      </c>
      <c r="CB580" s="14">
        <v>0</v>
      </c>
      <c r="CC580" s="54">
        <f t="shared" si="354"/>
        <v>0</v>
      </c>
      <c r="CD580" s="54">
        <f t="shared" si="355"/>
        <v>0</v>
      </c>
      <c r="CE580" s="54">
        <f t="shared" si="356"/>
        <v>0</v>
      </c>
      <c r="CF580" s="86"/>
      <c r="CG580" s="70"/>
    </row>
    <row r="581" spans="1:85" ht="31.5">
      <c r="A581" s="14">
        <v>10</v>
      </c>
      <c r="B581" s="79" t="s">
        <v>941</v>
      </c>
      <c r="C581" s="120" t="s">
        <v>796</v>
      </c>
      <c r="D581" s="2" t="s">
        <v>27</v>
      </c>
      <c r="E581" s="4" t="s">
        <v>81</v>
      </c>
      <c r="F581" s="4" t="s">
        <v>558</v>
      </c>
      <c r="G581" s="4" t="s">
        <v>563</v>
      </c>
      <c r="H581" s="15">
        <v>3.5</v>
      </c>
      <c r="I581" s="54">
        <v>3</v>
      </c>
      <c r="J581" s="54">
        <v>2</v>
      </c>
      <c r="K581" s="29">
        <f t="shared" si="347"/>
        <v>5</v>
      </c>
      <c r="L581" s="68" t="s">
        <v>30</v>
      </c>
      <c r="M581" s="15" t="s">
        <v>31</v>
      </c>
      <c r="N581" s="54" t="s">
        <v>58</v>
      </c>
      <c r="O581" s="54">
        <v>2.39</v>
      </c>
      <c r="P581" s="54">
        <v>2</v>
      </c>
      <c r="Q581" s="29">
        <f t="shared" si="364"/>
        <v>4.3900000000000006</v>
      </c>
      <c r="R581" s="29">
        <f t="shared" si="369"/>
        <v>0.60999999999999988</v>
      </c>
      <c r="S581" s="29">
        <f t="shared" si="369"/>
        <v>0</v>
      </c>
      <c r="T581" s="29">
        <f t="shared" si="348"/>
        <v>0.60999999999999988</v>
      </c>
      <c r="U581" s="56">
        <v>0</v>
      </c>
      <c r="V581" s="54">
        <v>0</v>
      </c>
      <c r="W581" s="106">
        <v>0</v>
      </c>
      <c r="X581" s="54">
        <f t="shared" si="342"/>
        <v>0</v>
      </c>
      <c r="Y581" s="54">
        <v>0</v>
      </c>
      <c r="Z581" s="106">
        <v>0</v>
      </c>
      <c r="AA581" s="54">
        <f t="shared" si="343"/>
        <v>0</v>
      </c>
      <c r="AB581" s="14">
        <v>0</v>
      </c>
      <c r="AC581" s="14">
        <v>0</v>
      </c>
      <c r="AD581" s="14">
        <v>0</v>
      </c>
      <c r="AE581" s="14">
        <v>0.55000000000000004</v>
      </c>
      <c r="AF581" s="14">
        <v>0.06</v>
      </c>
      <c r="AG581" s="14"/>
      <c r="AH581" s="14">
        <v>0</v>
      </c>
      <c r="AI581" s="14">
        <v>0</v>
      </c>
      <c r="AJ581" s="54">
        <f t="shared" si="370"/>
        <v>0</v>
      </c>
      <c r="AK581" s="54">
        <f t="shared" si="351"/>
        <v>0.55000000000000004</v>
      </c>
      <c r="AL581" s="54">
        <f t="shared" si="352"/>
        <v>0.06</v>
      </c>
      <c r="AM581" s="54">
        <f t="shared" si="353"/>
        <v>0.6100000000000001</v>
      </c>
      <c r="AN581" s="54"/>
      <c r="AO581" s="54"/>
      <c r="AP581" s="54">
        <f t="shared" si="350"/>
        <v>0</v>
      </c>
      <c r="AQ581" s="54"/>
      <c r="AR581" s="54"/>
      <c r="AS581" s="54"/>
      <c r="AT581" s="54"/>
      <c r="AU581" s="101"/>
      <c r="AV581" s="101"/>
      <c r="AW581" s="54">
        <v>0</v>
      </c>
      <c r="AX581" s="54"/>
      <c r="AY581" s="54">
        <f t="shared" si="344"/>
        <v>0</v>
      </c>
      <c r="AZ581" s="54"/>
      <c r="BA581" s="54"/>
      <c r="BB581" s="54"/>
      <c r="BC581" s="54"/>
      <c r="BD581" s="54"/>
      <c r="BE581" s="106">
        <f t="shared" si="329"/>
        <v>0</v>
      </c>
      <c r="BF581" s="106">
        <f t="shared" si="330"/>
        <v>0</v>
      </c>
      <c r="BG581" s="106">
        <f t="shared" si="331"/>
        <v>0</v>
      </c>
      <c r="BH581" s="106">
        <f t="shared" si="332"/>
        <v>0</v>
      </c>
      <c r="BI581" s="106">
        <f t="shared" si="333"/>
        <v>0</v>
      </c>
      <c r="BJ581" s="106">
        <f t="shared" si="334"/>
        <v>0</v>
      </c>
      <c r="BK581" s="106">
        <f t="shared" si="335"/>
        <v>0</v>
      </c>
      <c r="BL581" s="106">
        <f t="shared" si="336"/>
        <v>0</v>
      </c>
      <c r="BM581" s="106">
        <f t="shared" si="337"/>
        <v>0.55000000000000004</v>
      </c>
      <c r="BN581" s="106">
        <f t="shared" si="337"/>
        <v>0.06</v>
      </c>
      <c r="BO581" s="106">
        <f t="shared" si="338"/>
        <v>0.6100000000000001</v>
      </c>
      <c r="BP581" s="106">
        <f t="shared" si="339"/>
        <v>0.55000000000000004</v>
      </c>
      <c r="BQ581" s="106">
        <f t="shared" si="340"/>
        <v>0.06</v>
      </c>
      <c r="BR581" s="106">
        <f t="shared" si="341"/>
        <v>0.6100000000000001</v>
      </c>
      <c r="BS581" s="14">
        <v>0</v>
      </c>
      <c r="BT581" s="14">
        <v>0</v>
      </c>
      <c r="BU581" s="14">
        <v>0</v>
      </c>
      <c r="BV581" s="14">
        <f t="shared" si="319"/>
        <v>0</v>
      </c>
      <c r="BW581" s="14">
        <v>0</v>
      </c>
      <c r="BX581" s="14">
        <v>0</v>
      </c>
      <c r="BY581" s="14">
        <v>0</v>
      </c>
      <c r="BZ581" s="14">
        <v>0</v>
      </c>
      <c r="CA581" s="14">
        <v>0</v>
      </c>
      <c r="CB581" s="14">
        <v>0</v>
      </c>
      <c r="CC581" s="54">
        <f t="shared" si="354"/>
        <v>0</v>
      </c>
      <c r="CD581" s="54">
        <f t="shared" si="355"/>
        <v>0</v>
      </c>
      <c r="CE581" s="54">
        <f t="shared" si="356"/>
        <v>0</v>
      </c>
      <c r="CF581" s="86"/>
      <c r="CG581" s="70" t="s">
        <v>814</v>
      </c>
    </row>
    <row r="582" spans="1:85" ht="31.5">
      <c r="A582" s="14">
        <v>11</v>
      </c>
      <c r="B582" s="79" t="s">
        <v>568</v>
      </c>
      <c r="C582" s="120" t="s">
        <v>796</v>
      </c>
      <c r="D582" s="2" t="s">
        <v>27</v>
      </c>
      <c r="E582" s="4" t="s">
        <v>81</v>
      </c>
      <c r="F582" s="4" t="s">
        <v>558</v>
      </c>
      <c r="G582" s="4" t="s">
        <v>569</v>
      </c>
      <c r="H582" s="15">
        <v>4</v>
      </c>
      <c r="I582" s="54">
        <v>3.03</v>
      </c>
      <c r="J582" s="54">
        <v>0</v>
      </c>
      <c r="K582" s="29">
        <f t="shared" si="347"/>
        <v>3.03</v>
      </c>
      <c r="L582" s="68" t="s">
        <v>30</v>
      </c>
      <c r="M582" s="15" t="s">
        <v>31</v>
      </c>
      <c r="N582" s="54" t="e">
        <f>IF(#REF!=0,"2018-19","2019-20")</f>
        <v>#REF!</v>
      </c>
      <c r="O582" s="54">
        <v>0.8</v>
      </c>
      <c r="P582" s="54">
        <v>0</v>
      </c>
      <c r="Q582" s="29">
        <f t="shared" si="364"/>
        <v>0.8</v>
      </c>
      <c r="R582" s="29">
        <f t="shared" si="369"/>
        <v>2.2299999999999995</v>
      </c>
      <c r="S582" s="29">
        <f t="shared" si="369"/>
        <v>0</v>
      </c>
      <c r="T582" s="29">
        <f t="shared" si="348"/>
        <v>2.2299999999999995</v>
      </c>
      <c r="U582" s="56">
        <v>0</v>
      </c>
      <c r="V582" s="54">
        <v>0</v>
      </c>
      <c r="W582" s="106">
        <v>0</v>
      </c>
      <c r="X582" s="54">
        <f t="shared" si="342"/>
        <v>0</v>
      </c>
      <c r="Y582" s="54">
        <v>0</v>
      </c>
      <c r="Z582" s="106">
        <v>0</v>
      </c>
      <c r="AA582" s="54">
        <f t="shared" si="343"/>
        <v>0</v>
      </c>
      <c r="AB582" s="14">
        <v>0</v>
      </c>
      <c r="AC582" s="14">
        <v>0.9</v>
      </c>
      <c r="AD582" s="14">
        <v>0.1</v>
      </c>
      <c r="AE582" s="14">
        <v>0</v>
      </c>
      <c r="AF582" s="14">
        <v>0</v>
      </c>
      <c r="AG582" s="14"/>
      <c r="AH582" s="14">
        <v>0</v>
      </c>
      <c r="AI582" s="14">
        <v>0</v>
      </c>
      <c r="AJ582" s="54">
        <f t="shared" si="370"/>
        <v>0</v>
      </c>
      <c r="AK582" s="54">
        <f t="shared" si="351"/>
        <v>0.9</v>
      </c>
      <c r="AL582" s="54">
        <f t="shared" si="352"/>
        <v>0.1</v>
      </c>
      <c r="AM582" s="54">
        <f t="shared" si="353"/>
        <v>1</v>
      </c>
      <c r="AN582" s="54"/>
      <c r="AO582" s="54"/>
      <c r="AP582" s="54">
        <f t="shared" si="350"/>
        <v>0</v>
      </c>
      <c r="AQ582" s="54"/>
      <c r="AR582" s="54"/>
      <c r="AS582" s="54"/>
      <c r="AT582" s="54"/>
      <c r="AU582" s="101"/>
      <c r="AV582" s="101"/>
      <c r="AW582" s="54">
        <v>0</v>
      </c>
      <c r="AX582" s="54"/>
      <c r="AY582" s="54">
        <f t="shared" si="344"/>
        <v>0</v>
      </c>
      <c r="AZ582" s="54"/>
      <c r="BA582" s="54"/>
      <c r="BB582" s="54"/>
      <c r="BC582" s="54"/>
      <c r="BD582" s="54"/>
      <c r="BE582" s="106">
        <f t="shared" si="329"/>
        <v>0</v>
      </c>
      <c r="BF582" s="106">
        <f t="shared" si="330"/>
        <v>0</v>
      </c>
      <c r="BG582" s="106">
        <f t="shared" si="331"/>
        <v>0</v>
      </c>
      <c r="BH582" s="106">
        <f t="shared" si="332"/>
        <v>0</v>
      </c>
      <c r="BI582" s="106">
        <f t="shared" si="333"/>
        <v>0</v>
      </c>
      <c r="BJ582" s="106">
        <f t="shared" si="334"/>
        <v>0.9</v>
      </c>
      <c r="BK582" s="106">
        <f t="shared" si="335"/>
        <v>0.1</v>
      </c>
      <c r="BL582" s="106">
        <f t="shared" si="336"/>
        <v>1</v>
      </c>
      <c r="BM582" s="106">
        <f t="shared" si="337"/>
        <v>0</v>
      </c>
      <c r="BN582" s="106">
        <f t="shared" si="337"/>
        <v>0</v>
      </c>
      <c r="BO582" s="106">
        <f t="shared" si="338"/>
        <v>0</v>
      </c>
      <c r="BP582" s="106">
        <f t="shared" si="339"/>
        <v>0.9</v>
      </c>
      <c r="BQ582" s="106">
        <f t="shared" si="340"/>
        <v>0.1</v>
      </c>
      <c r="BR582" s="106">
        <f t="shared" si="341"/>
        <v>1</v>
      </c>
      <c r="BS582" s="14">
        <v>0</v>
      </c>
      <c r="BT582" s="14">
        <v>0</v>
      </c>
      <c r="BU582" s="14">
        <v>0</v>
      </c>
      <c r="BV582" s="14">
        <f t="shared" si="319"/>
        <v>0</v>
      </c>
      <c r="BW582" s="14">
        <v>0</v>
      </c>
      <c r="BX582" s="14">
        <v>0</v>
      </c>
      <c r="BY582" s="14">
        <v>0</v>
      </c>
      <c r="BZ582" s="14">
        <v>0</v>
      </c>
      <c r="CA582" s="14">
        <v>0</v>
      </c>
      <c r="CB582" s="14">
        <v>0</v>
      </c>
      <c r="CC582" s="54">
        <f t="shared" si="354"/>
        <v>0</v>
      </c>
      <c r="CD582" s="54">
        <f t="shared" si="355"/>
        <v>0</v>
      </c>
      <c r="CE582" s="54">
        <f t="shared" si="356"/>
        <v>0</v>
      </c>
      <c r="CF582" s="86"/>
      <c r="CG582" s="70"/>
    </row>
    <row r="583" spans="1:85" ht="31.5">
      <c r="A583" s="14">
        <v>12</v>
      </c>
      <c r="B583" s="79" t="s">
        <v>575</v>
      </c>
      <c r="C583" s="120" t="s">
        <v>796</v>
      </c>
      <c r="D583" s="2" t="s">
        <v>27</v>
      </c>
      <c r="E583" s="4" t="s">
        <v>81</v>
      </c>
      <c r="F583" s="4" t="s">
        <v>558</v>
      </c>
      <c r="G583" s="4" t="s">
        <v>576</v>
      </c>
      <c r="H583" s="15">
        <v>3.5</v>
      </c>
      <c r="I583" s="54">
        <v>4</v>
      </c>
      <c r="J583" s="54">
        <v>5.1999999999999993</v>
      </c>
      <c r="K583" s="29">
        <f t="shared" si="347"/>
        <v>9.1999999999999993</v>
      </c>
      <c r="L583" s="68" t="s">
        <v>30</v>
      </c>
      <c r="M583" s="15" t="s">
        <v>48</v>
      </c>
      <c r="N583" s="54" t="s">
        <v>58</v>
      </c>
      <c r="O583" s="54">
        <v>2.86</v>
      </c>
      <c r="P583" s="54">
        <v>0</v>
      </c>
      <c r="Q583" s="29">
        <f t="shared" si="364"/>
        <v>2.86</v>
      </c>
      <c r="R583" s="29">
        <f t="shared" si="369"/>
        <v>1.1400000000000001</v>
      </c>
      <c r="S583" s="29">
        <f t="shared" si="369"/>
        <v>5.1999999999999993</v>
      </c>
      <c r="T583" s="29">
        <f t="shared" si="348"/>
        <v>6.34</v>
      </c>
      <c r="U583" s="56">
        <v>5.1999999999999993</v>
      </c>
      <c r="V583" s="54">
        <v>0</v>
      </c>
      <c r="W583" s="106">
        <v>0</v>
      </c>
      <c r="X583" s="54">
        <f t="shared" si="342"/>
        <v>0</v>
      </c>
      <c r="Y583" s="54">
        <v>0</v>
      </c>
      <c r="Z583" s="106">
        <v>0</v>
      </c>
      <c r="AA583" s="54">
        <f t="shared" si="343"/>
        <v>0</v>
      </c>
      <c r="AB583" s="14">
        <v>0</v>
      </c>
      <c r="AC583" s="14">
        <v>0</v>
      </c>
      <c r="AD583" s="14">
        <v>0</v>
      </c>
      <c r="AE583" s="14">
        <v>0</v>
      </c>
      <c r="AF583" s="14">
        <v>0</v>
      </c>
      <c r="AG583" s="14"/>
      <c r="AH583" s="14">
        <v>0</v>
      </c>
      <c r="AI583" s="14">
        <v>0</v>
      </c>
      <c r="AJ583" s="54">
        <f t="shared" si="370"/>
        <v>0</v>
      </c>
      <c r="AK583" s="54">
        <f t="shared" si="351"/>
        <v>0</v>
      </c>
      <c r="AL583" s="54">
        <f t="shared" si="352"/>
        <v>0</v>
      </c>
      <c r="AM583" s="54">
        <f t="shared" si="353"/>
        <v>0</v>
      </c>
      <c r="AN583" s="54"/>
      <c r="AO583" s="54"/>
      <c r="AP583" s="54">
        <f t="shared" si="350"/>
        <v>0</v>
      </c>
      <c r="AQ583" s="54"/>
      <c r="AR583" s="54"/>
      <c r="AS583" s="54"/>
      <c r="AT583" s="54"/>
      <c r="AU583" s="101"/>
      <c r="AV583" s="101"/>
      <c r="AW583" s="54">
        <v>0</v>
      </c>
      <c r="AX583" s="54"/>
      <c r="AY583" s="54">
        <f t="shared" si="344"/>
        <v>0</v>
      </c>
      <c r="AZ583" s="54"/>
      <c r="BA583" s="54"/>
      <c r="BB583" s="54"/>
      <c r="BC583" s="54"/>
      <c r="BD583" s="54"/>
      <c r="BE583" s="106">
        <f t="shared" si="329"/>
        <v>0</v>
      </c>
      <c r="BF583" s="106">
        <f t="shared" si="330"/>
        <v>0</v>
      </c>
      <c r="BG583" s="106">
        <f t="shared" si="331"/>
        <v>0</v>
      </c>
      <c r="BH583" s="106">
        <f t="shared" si="332"/>
        <v>0</v>
      </c>
      <c r="BI583" s="106">
        <f t="shared" si="333"/>
        <v>0</v>
      </c>
      <c r="BJ583" s="106">
        <f t="shared" si="334"/>
        <v>0</v>
      </c>
      <c r="BK583" s="106">
        <f t="shared" si="335"/>
        <v>0</v>
      </c>
      <c r="BL583" s="106">
        <f t="shared" si="336"/>
        <v>0</v>
      </c>
      <c r="BM583" s="106">
        <f t="shared" si="337"/>
        <v>0</v>
      </c>
      <c r="BN583" s="106">
        <f t="shared" si="337"/>
        <v>0</v>
      </c>
      <c r="BO583" s="106">
        <f t="shared" si="338"/>
        <v>0</v>
      </c>
      <c r="BP583" s="106">
        <f t="shared" si="339"/>
        <v>0</v>
      </c>
      <c r="BQ583" s="106">
        <f t="shared" si="340"/>
        <v>0</v>
      </c>
      <c r="BR583" s="106">
        <f t="shared" si="341"/>
        <v>0</v>
      </c>
      <c r="BS583" s="14">
        <v>0</v>
      </c>
      <c r="BT583" s="14">
        <v>0</v>
      </c>
      <c r="BU583" s="14">
        <v>0</v>
      </c>
      <c r="BV583" s="14">
        <f t="shared" si="319"/>
        <v>0</v>
      </c>
      <c r="BW583" s="14">
        <v>0</v>
      </c>
      <c r="BX583" s="14">
        <v>0</v>
      </c>
      <c r="BY583" s="14">
        <v>0</v>
      </c>
      <c r="BZ583" s="14">
        <v>0</v>
      </c>
      <c r="CA583" s="14">
        <v>0</v>
      </c>
      <c r="CB583" s="14">
        <v>0</v>
      </c>
      <c r="CC583" s="54">
        <f t="shared" si="354"/>
        <v>0</v>
      </c>
      <c r="CD583" s="54">
        <f t="shared" si="355"/>
        <v>0</v>
      </c>
      <c r="CE583" s="54">
        <f t="shared" si="356"/>
        <v>0</v>
      </c>
      <c r="CF583" s="86"/>
      <c r="CG583" s="70"/>
    </row>
    <row r="584" spans="1:85" ht="31.5">
      <c r="A584" s="14">
        <v>10</v>
      </c>
      <c r="B584" s="27" t="s">
        <v>577</v>
      </c>
      <c r="C584" s="120" t="s">
        <v>796</v>
      </c>
      <c r="D584" s="2" t="s">
        <v>27</v>
      </c>
      <c r="E584" s="4" t="s">
        <v>81</v>
      </c>
      <c r="F584" s="4" t="s">
        <v>558</v>
      </c>
      <c r="G584" s="4" t="s">
        <v>578</v>
      </c>
      <c r="H584" s="29">
        <v>3.5</v>
      </c>
      <c r="I584" s="29">
        <v>3.5</v>
      </c>
      <c r="J584" s="29">
        <v>6.5</v>
      </c>
      <c r="K584" s="29">
        <f t="shared" si="347"/>
        <v>10</v>
      </c>
      <c r="L584" s="40" t="s">
        <v>30</v>
      </c>
      <c r="M584" s="40" t="s">
        <v>48</v>
      </c>
      <c r="N584" s="48" t="s">
        <v>58</v>
      </c>
      <c r="O584" s="29">
        <v>2.2199999999999998</v>
      </c>
      <c r="P584" s="29">
        <v>0</v>
      </c>
      <c r="Q584" s="29">
        <f t="shared" si="364"/>
        <v>2.2199999999999998</v>
      </c>
      <c r="R584" s="29">
        <f t="shared" si="369"/>
        <v>1.2800000000000002</v>
      </c>
      <c r="S584" s="29">
        <f t="shared" si="369"/>
        <v>6.5</v>
      </c>
      <c r="T584" s="29">
        <f t="shared" si="348"/>
        <v>7.78</v>
      </c>
      <c r="U584" s="29">
        <v>6.5</v>
      </c>
      <c r="V584" s="29">
        <v>0</v>
      </c>
      <c r="W584" s="105">
        <v>0</v>
      </c>
      <c r="X584" s="54">
        <f t="shared" si="342"/>
        <v>0</v>
      </c>
      <c r="Y584" s="29">
        <v>0</v>
      </c>
      <c r="Z584" s="105">
        <v>0</v>
      </c>
      <c r="AA584" s="54">
        <f t="shared" si="343"/>
        <v>0</v>
      </c>
      <c r="AB584" s="54">
        <v>0</v>
      </c>
      <c r="AC584" s="54">
        <v>0.24</v>
      </c>
      <c r="AD584" s="54">
        <v>0.03</v>
      </c>
      <c r="AE584" s="54">
        <v>1.03</v>
      </c>
      <c r="AF584" s="54">
        <v>0</v>
      </c>
      <c r="AG584" s="54"/>
      <c r="AH584" s="14">
        <v>0</v>
      </c>
      <c r="AI584" s="14">
        <v>0</v>
      </c>
      <c r="AJ584" s="54">
        <f t="shared" si="370"/>
        <v>0</v>
      </c>
      <c r="AK584" s="54">
        <f t="shared" si="351"/>
        <v>1.27</v>
      </c>
      <c r="AL584" s="54">
        <f t="shared" si="352"/>
        <v>0.03</v>
      </c>
      <c r="AM584" s="54">
        <f t="shared" si="353"/>
        <v>1.3</v>
      </c>
      <c r="AN584" s="54"/>
      <c r="AO584" s="54"/>
      <c r="AP584" s="54">
        <f t="shared" si="350"/>
        <v>0</v>
      </c>
      <c r="AQ584" s="54"/>
      <c r="AR584" s="54"/>
      <c r="AS584" s="54"/>
      <c r="AT584" s="54"/>
      <c r="AU584" s="101"/>
      <c r="AV584" s="101"/>
      <c r="AW584" s="54">
        <v>0</v>
      </c>
      <c r="AX584" s="54"/>
      <c r="AY584" s="54">
        <f t="shared" si="344"/>
        <v>0</v>
      </c>
      <c r="AZ584" s="54"/>
      <c r="BA584" s="54"/>
      <c r="BB584" s="54"/>
      <c r="BC584" s="54"/>
      <c r="BD584" s="54"/>
      <c r="BE584" s="106">
        <f t="shared" si="329"/>
        <v>0</v>
      </c>
      <c r="BF584" s="106">
        <f t="shared" si="330"/>
        <v>0</v>
      </c>
      <c r="BG584" s="106">
        <f t="shared" si="331"/>
        <v>0</v>
      </c>
      <c r="BH584" s="106">
        <f t="shared" si="332"/>
        <v>0</v>
      </c>
      <c r="BI584" s="106">
        <f t="shared" si="333"/>
        <v>0</v>
      </c>
      <c r="BJ584" s="106">
        <f t="shared" si="334"/>
        <v>0.24</v>
      </c>
      <c r="BK584" s="106">
        <f t="shared" si="335"/>
        <v>0.03</v>
      </c>
      <c r="BL584" s="106">
        <f t="shared" si="336"/>
        <v>0.27</v>
      </c>
      <c r="BM584" s="106">
        <f t="shared" si="337"/>
        <v>1.03</v>
      </c>
      <c r="BN584" s="106">
        <f t="shared" si="337"/>
        <v>0</v>
      </c>
      <c r="BO584" s="106">
        <f t="shared" si="338"/>
        <v>1.03</v>
      </c>
      <c r="BP584" s="106">
        <f t="shared" si="339"/>
        <v>1.27</v>
      </c>
      <c r="BQ584" s="106">
        <f t="shared" si="340"/>
        <v>0.03</v>
      </c>
      <c r="BR584" s="106">
        <f t="shared" si="341"/>
        <v>1.3</v>
      </c>
      <c r="BS584" s="54">
        <v>0</v>
      </c>
      <c r="BT584" s="54">
        <v>0</v>
      </c>
      <c r="BU584" s="54">
        <v>0</v>
      </c>
      <c r="BV584" s="54">
        <f t="shared" si="319"/>
        <v>0</v>
      </c>
      <c r="BW584" s="54">
        <v>0</v>
      </c>
      <c r="BX584" s="54">
        <v>0</v>
      </c>
      <c r="BY584" s="54">
        <v>0</v>
      </c>
      <c r="BZ584" s="54">
        <v>0</v>
      </c>
      <c r="CA584" s="54">
        <v>0</v>
      </c>
      <c r="CB584" s="54">
        <v>0</v>
      </c>
      <c r="CC584" s="54">
        <f t="shared" si="354"/>
        <v>0</v>
      </c>
      <c r="CD584" s="54">
        <f t="shared" si="355"/>
        <v>0</v>
      </c>
      <c r="CE584" s="54">
        <f t="shared" si="356"/>
        <v>0</v>
      </c>
      <c r="CF584" s="45"/>
      <c r="CG584" s="63" t="s">
        <v>40</v>
      </c>
    </row>
    <row r="585" spans="1:85" ht="31.5">
      <c r="A585" s="14">
        <v>16</v>
      </c>
      <c r="B585" s="79" t="s">
        <v>581</v>
      </c>
      <c r="C585" s="120" t="s">
        <v>796</v>
      </c>
      <c r="D585" s="2" t="s">
        <v>27</v>
      </c>
      <c r="E585" s="4" t="s">
        <v>81</v>
      </c>
      <c r="F585" s="4" t="s">
        <v>558</v>
      </c>
      <c r="G585" s="4" t="s">
        <v>582</v>
      </c>
      <c r="H585" s="15">
        <v>4.5</v>
      </c>
      <c r="I585" s="54">
        <v>3.17</v>
      </c>
      <c r="J585" s="54">
        <v>0</v>
      </c>
      <c r="K585" s="29">
        <f t="shared" si="347"/>
        <v>3.17</v>
      </c>
      <c r="L585" s="68" t="s">
        <v>30</v>
      </c>
      <c r="M585" s="15" t="s">
        <v>35</v>
      </c>
      <c r="N585" s="54" t="e">
        <f>IF(#REF!=0,"2018-19","2019-20")</f>
        <v>#REF!</v>
      </c>
      <c r="O585" s="54">
        <v>0.35</v>
      </c>
      <c r="P585" s="54">
        <v>0</v>
      </c>
      <c r="Q585" s="29">
        <f t="shared" si="364"/>
        <v>0.35</v>
      </c>
      <c r="R585" s="29">
        <f t="shared" si="369"/>
        <v>2.82</v>
      </c>
      <c r="S585" s="29">
        <f t="shared" si="369"/>
        <v>0</v>
      </c>
      <c r="T585" s="29">
        <f t="shared" si="348"/>
        <v>2.82</v>
      </c>
      <c r="U585" s="56">
        <v>0</v>
      </c>
      <c r="V585" s="54">
        <v>0</v>
      </c>
      <c r="W585" s="106">
        <v>0</v>
      </c>
      <c r="X585" s="54">
        <f t="shared" si="342"/>
        <v>0</v>
      </c>
      <c r="Y585" s="54">
        <v>0</v>
      </c>
      <c r="Z585" s="106">
        <v>0</v>
      </c>
      <c r="AA585" s="54">
        <f t="shared" si="343"/>
        <v>0</v>
      </c>
      <c r="AB585" s="14">
        <v>1</v>
      </c>
      <c r="AC585" s="14">
        <v>0</v>
      </c>
      <c r="AD585" s="14">
        <v>0</v>
      </c>
      <c r="AE585" s="14">
        <v>0</v>
      </c>
      <c r="AF585" s="14">
        <v>0</v>
      </c>
      <c r="AG585" s="14"/>
      <c r="AH585" s="14">
        <v>0</v>
      </c>
      <c r="AI585" s="14">
        <v>0</v>
      </c>
      <c r="AJ585" s="54">
        <f t="shared" si="370"/>
        <v>0</v>
      </c>
      <c r="AK585" s="54">
        <f t="shared" si="351"/>
        <v>1</v>
      </c>
      <c r="AL585" s="54">
        <f t="shared" si="352"/>
        <v>0</v>
      </c>
      <c r="AM585" s="54">
        <f t="shared" si="353"/>
        <v>1</v>
      </c>
      <c r="AN585" s="54">
        <v>0</v>
      </c>
      <c r="AO585" s="54">
        <v>0</v>
      </c>
      <c r="AP585" s="54">
        <f t="shared" si="350"/>
        <v>0</v>
      </c>
      <c r="AQ585" s="54">
        <v>1</v>
      </c>
      <c r="AR585" s="54">
        <v>0</v>
      </c>
      <c r="AS585" s="54">
        <v>0</v>
      </c>
      <c r="AT585" s="54">
        <v>0</v>
      </c>
      <c r="AU585" s="101">
        <v>0</v>
      </c>
      <c r="AV585" s="101"/>
      <c r="AW585" s="54">
        <v>0</v>
      </c>
      <c r="AX585" s="54"/>
      <c r="AY585" s="54">
        <f t="shared" si="344"/>
        <v>0</v>
      </c>
      <c r="AZ585" s="54"/>
      <c r="BA585" s="54"/>
      <c r="BB585" s="54"/>
      <c r="BC585" s="54"/>
      <c r="BD585" s="54"/>
      <c r="BE585" s="106">
        <f t="shared" ref="BE585:BE648" si="371">Y585+AI585-AN585+AW585</f>
        <v>0</v>
      </c>
      <c r="BF585" s="106">
        <f t="shared" ref="BF585:BF648" si="372">Z585-AO585+AX585</f>
        <v>0</v>
      </c>
      <c r="BG585" s="106">
        <f t="shared" ref="BG585:BG648" si="373">BE585+BF585</f>
        <v>0</v>
      </c>
      <c r="BH585" s="106">
        <f t="shared" ref="BH585:BH648" si="374">AG585</f>
        <v>0</v>
      </c>
      <c r="BI585" s="106">
        <f t="shared" ref="BI585:BI648" si="375">AB585-AQ585+AZ585</f>
        <v>0</v>
      </c>
      <c r="BJ585" s="106">
        <f t="shared" ref="BJ585:BJ648" si="376">AC585+AH585-AR585+BA585</f>
        <v>0</v>
      </c>
      <c r="BK585" s="106">
        <f t="shared" ref="BK585:BK648" si="377">AD585-AS585+BB585</f>
        <v>0</v>
      </c>
      <c r="BL585" s="106">
        <f t="shared" ref="BL585:BL648" si="378">BJ585+BK585</f>
        <v>0</v>
      </c>
      <c r="BM585" s="106">
        <f t="shared" ref="BM585:BN648" si="379">AE585-AT585+BC585</f>
        <v>0</v>
      </c>
      <c r="BN585" s="106">
        <f t="shared" si="379"/>
        <v>0</v>
      </c>
      <c r="BO585" s="106">
        <f t="shared" ref="BO585:BO648" si="380">BM585+BN585</f>
        <v>0</v>
      </c>
      <c r="BP585" s="106">
        <f t="shared" ref="BP585:BP648" si="381">BE585+BH585+BI585+BJ585+BM585</f>
        <v>0</v>
      </c>
      <c r="BQ585" s="106">
        <f t="shared" ref="BQ585:BQ648" si="382">BF585+BK585+BN585</f>
        <v>0</v>
      </c>
      <c r="BR585" s="106">
        <f t="shared" ref="BR585:BR648" si="383">BP585+BQ585</f>
        <v>0</v>
      </c>
      <c r="BS585" s="14">
        <v>0</v>
      </c>
      <c r="BT585" s="14">
        <v>0</v>
      </c>
      <c r="BU585" s="14">
        <v>0</v>
      </c>
      <c r="BV585" s="14">
        <f t="shared" si="319"/>
        <v>0</v>
      </c>
      <c r="BW585" s="14">
        <v>0</v>
      </c>
      <c r="BX585" s="14">
        <v>0</v>
      </c>
      <c r="BY585" s="14">
        <v>0</v>
      </c>
      <c r="BZ585" s="14">
        <v>0</v>
      </c>
      <c r="CA585" s="14">
        <v>0</v>
      </c>
      <c r="CB585" s="14">
        <v>0</v>
      </c>
      <c r="CC585" s="54">
        <f t="shared" si="354"/>
        <v>0</v>
      </c>
      <c r="CD585" s="54">
        <f t="shared" si="355"/>
        <v>0</v>
      </c>
      <c r="CE585" s="54">
        <f t="shared" si="356"/>
        <v>0</v>
      </c>
      <c r="CF585" s="86"/>
      <c r="CG585" s="70"/>
    </row>
    <row r="586" spans="1:85" ht="47.25">
      <c r="A586" s="14">
        <v>14</v>
      </c>
      <c r="B586" s="79" t="s">
        <v>579</v>
      </c>
      <c r="C586" s="120" t="s">
        <v>796</v>
      </c>
      <c r="D586" s="2" t="s">
        <v>27</v>
      </c>
      <c r="E586" s="4" t="s">
        <v>81</v>
      </c>
      <c r="F586" s="4" t="s">
        <v>558</v>
      </c>
      <c r="G586" s="4" t="s">
        <v>569</v>
      </c>
      <c r="H586" s="15">
        <v>4</v>
      </c>
      <c r="I586" s="54">
        <v>4</v>
      </c>
      <c r="J586" s="54">
        <v>2</v>
      </c>
      <c r="K586" s="29">
        <f t="shared" si="347"/>
        <v>6</v>
      </c>
      <c r="L586" s="68" t="s">
        <v>30</v>
      </c>
      <c r="M586" s="15" t="s">
        <v>48</v>
      </c>
      <c r="N586" s="54" t="e">
        <f>IF(#REF!=0,"2018-19","2019-20")</f>
        <v>#REF!</v>
      </c>
      <c r="O586" s="54">
        <v>1.06</v>
      </c>
      <c r="P586" s="54">
        <v>0</v>
      </c>
      <c r="Q586" s="29">
        <f t="shared" si="364"/>
        <v>1.06</v>
      </c>
      <c r="R586" s="29">
        <f t="shared" si="369"/>
        <v>2.94</v>
      </c>
      <c r="S586" s="29">
        <f t="shared" si="369"/>
        <v>2</v>
      </c>
      <c r="T586" s="29">
        <f t="shared" si="348"/>
        <v>4.9399999999999995</v>
      </c>
      <c r="U586" s="56">
        <v>2</v>
      </c>
      <c r="V586" s="54">
        <v>0</v>
      </c>
      <c r="W586" s="106">
        <v>0</v>
      </c>
      <c r="X586" s="54">
        <f t="shared" si="342"/>
        <v>0</v>
      </c>
      <c r="Y586" s="54">
        <v>0</v>
      </c>
      <c r="Z586" s="106">
        <v>0</v>
      </c>
      <c r="AA586" s="54">
        <f t="shared" si="343"/>
        <v>0</v>
      </c>
      <c r="AB586" s="14">
        <v>0</v>
      </c>
      <c r="AC586" s="14">
        <v>0</v>
      </c>
      <c r="AD586" s="14">
        <v>0</v>
      </c>
      <c r="AE586" s="14">
        <v>0.91</v>
      </c>
      <c r="AF586" s="14">
        <v>0.1</v>
      </c>
      <c r="AG586" s="14"/>
      <c r="AH586" s="14">
        <v>0</v>
      </c>
      <c r="AI586" s="14">
        <v>0</v>
      </c>
      <c r="AJ586" s="54">
        <f t="shared" si="370"/>
        <v>0</v>
      </c>
      <c r="AK586" s="54">
        <f t="shared" si="351"/>
        <v>0.91</v>
      </c>
      <c r="AL586" s="54">
        <f t="shared" si="352"/>
        <v>0.1</v>
      </c>
      <c r="AM586" s="54">
        <f t="shared" si="353"/>
        <v>1.01</v>
      </c>
      <c r="AN586" s="54"/>
      <c r="AO586" s="54"/>
      <c r="AP586" s="54">
        <f t="shared" si="350"/>
        <v>0</v>
      </c>
      <c r="AQ586" s="54"/>
      <c r="AR586" s="54"/>
      <c r="AS586" s="54"/>
      <c r="AT586" s="54"/>
      <c r="AU586" s="101"/>
      <c r="AV586" s="101"/>
      <c r="AW586" s="54">
        <v>0</v>
      </c>
      <c r="AX586" s="54"/>
      <c r="AY586" s="54">
        <f t="shared" si="344"/>
        <v>0</v>
      </c>
      <c r="AZ586" s="54"/>
      <c r="BA586" s="54"/>
      <c r="BB586" s="54"/>
      <c r="BC586" s="54"/>
      <c r="BD586" s="54"/>
      <c r="BE586" s="106">
        <f t="shared" si="371"/>
        <v>0</v>
      </c>
      <c r="BF586" s="106">
        <f t="shared" si="372"/>
        <v>0</v>
      </c>
      <c r="BG586" s="106">
        <f t="shared" si="373"/>
        <v>0</v>
      </c>
      <c r="BH586" s="106">
        <f t="shared" si="374"/>
        <v>0</v>
      </c>
      <c r="BI586" s="106">
        <f t="shared" si="375"/>
        <v>0</v>
      </c>
      <c r="BJ586" s="106">
        <f t="shared" si="376"/>
        <v>0</v>
      </c>
      <c r="BK586" s="106">
        <f t="shared" si="377"/>
        <v>0</v>
      </c>
      <c r="BL586" s="106">
        <f t="shared" si="378"/>
        <v>0</v>
      </c>
      <c r="BM586" s="106">
        <f t="shared" si="379"/>
        <v>0.91</v>
      </c>
      <c r="BN586" s="106">
        <f t="shared" si="379"/>
        <v>0.1</v>
      </c>
      <c r="BO586" s="106">
        <f t="shared" si="380"/>
        <v>1.01</v>
      </c>
      <c r="BP586" s="106">
        <f t="shared" si="381"/>
        <v>0.91</v>
      </c>
      <c r="BQ586" s="106">
        <f t="shared" si="382"/>
        <v>0.1</v>
      </c>
      <c r="BR586" s="106">
        <f t="shared" si="383"/>
        <v>1.01</v>
      </c>
      <c r="BS586" s="14">
        <v>0</v>
      </c>
      <c r="BT586" s="14">
        <v>0</v>
      </c>
      <c r="BU586" s="14">
        <v>0</v>
      </c>
      <c r="BV586" s="14">
        <f t="shared" si="319"/>
        <v>0</v>
      </c>
      <c r="BW586" s="14">
        <v>0</v>
      </c>
      <c r="BX586" s="14">
        <v>0</v>
      </c>
      <c r="BY586" s="14">
        <v>0</v>
      </c>
      <c r="BZ586" s="14">
        <v>0</v>
      </c>
      <c r="CA586" s="14">
        <v>0</v>
      </c>
      <c r="CB586" s="14">
        <v>0</v>
      </c>
      <c r="CC586" s="54">
        <f t="shared" si="354"/>
        <v>0</v>
      </c>
      <c r="CD586" s="54">
        <f t="shared" si="355"/>
        <v>0</v>
      </c>
      <c r="CE586" s="54">
        <f t="shared" si="356"/>
        <v>0</v>
      </c>
      <c r="CF586" s="86"/>
      <c r="CG586" s="70"/>
    </row>
    <row r="587" spans="1:85" ht="31.5">
      <c r="A587" s="14">
        <v>15</v>
      </c>
      <c r="B587" s="79" t="s">
        <v>942</v>
      </c>
      <c r="C587" s="120" t="s">
        <v>796</v>
      </c>
      <c r="D587" s="2" t="s">
        <v>27</v>
      </c>
      <c r="E587" s="4" t="s">
        <v>81</v>
      </c>
      <c r="F587" s="4" t="s">
        <v>558</v>
      </c>
      <c r="G587" s="4" t="s">
        <v>580</v>
      </c>
      <c r="H587" s="15">
        <v>4.5</v>
      </c>
      <c r="I587" s="54">
        <v>5</v>
      </c>
      <c r="J587" s="54">
        <v>0</v>
      </c>
      <c r="K587" s="29">
        <f t="shared" si="347"/>
        <v>5</v>
      </c>
      <c r="L587" s="68" t="s">
        <v>30</v>
      </c>
      <c r="M587" s="15" t="s">
        <v>35</v>
      </c>
      <c r="N587" s="54" t="s">
        <v>58</v>
      </c>
      <c r="O587" s="54">
        <v>4.33</v>
      </c>
      <c r="P587" s="54">
        <v>0</v>
      </c>
      <c r="Q587" s="29">
        <f t="shared" si="364"/>
        <v>4.33</v>
      </c>
      <c r="R587" s="29">
        <f t="shared" si="369"/>
        <v>0.66999999999999993</v>
      </c>
      <c r="S587" s="29">
        <f t="shared" si="369"/>
        <v>0</v>
      </c>
      <c r="T587" s="29">
        <f t="shared" si="348"/>
        <v>0.66999999999999993</v>
      </c>
      <c r="U587" s="56">
        <v>0</v>
      </c>
      <c r="V587" s="54">
        <v>0</v>
      </c>
      <c r="W587" s="106">
        <v>0</v>
      </c>
      <c r="X587" s="54">
        <f t="shared" si="342"/>
        <v>0</v>
      </c>
      <c r="Y587" s="54">
        <v>0</v>
      </c>
      <c r="Z587" s="106">
        <v>0</v>
      </c>
      <c r="AA587" s="54">
        <f t="shared" si="343"/>
        <v>0</v>
      </c>
      <c r="AB587" s="14">
        <v>0</v>
      </c>
      <c r="AC587" s="14">
        <v>0</v>
      </c>
      <c r="AD587" s="14">
        <v>0</v>
      </c>
      <c r="AE587" s="14">
        <v>0.6</v>
      </c>
      <c r="AF587" s="14">
        <v>7.0000000000000007E-2</v>
      </c>
      <c r="AG587" s="14"/>
      <c r="AH587" s="14">
        <v>0</v>
      </c>
      <c r="AI587" s="14">
        <v>0</v>
      </c>
      <c r="AJ587" s="54">
        <f t="shared" si="370"/>
        <v>0</v>
      </c>
      <c r="AK587" s="54">
        <f t="shared" si="351"/>
        <v>0.6</v>
      </c>
      <c r="AL587" s="54">
        <f t="shared" si="352"/>
        <v>7.0000000000000007E-2</v>
      </c>
      <c r="AM587" s="54">
        <f t="shared" si="353"/>
        <v>0.66999999999999993</v>
      </c>
      <c r="AN587" s="54"/>
      <c r="AO587" s="54"/>
      <c r="AP587" s="54">
        <f t="shared" si="350"/>
        <v>0</v>
      </c>
      <c r="AQ587" s="54"/>
      <c r="AR587" s="54"/>
      <c r="AS587" s="54"/>
      <c r="AT587" s="54"/>
      <c r="AU587" s="101"/>
      <c r="AV587" s="101"/>
      <c r="AW587" s="54">
        <v>0</v>
      </c>
      <c r="AX587" s="54"/>
      <c r="AY587" s="54">
        <f t="shared" si="344"/>
        <v>0</v>
      </c>
      <c r="AZ587" s="54"/>
      <c r="BA587" s="54"/>
      <c r="BB587" s="54"/>
      <c r="BC587" s="54"/>
      <c r="BD587" s="54"/>
      <c r="BE587" s="106">
        <f t="shared" si="371"/>
        <v>0</v>
      </c>
      <c r="BF587" s="106">
        <f t="shared" si="372"/>
        <v>0</v>
      </c>
      <c r="BG587" s="106">
        <f t="shared" si="373"/>
        <v>0</v>
      </c>
      <c r="BH587" s="106">
        <f t="shared" si="374"/>
        <v>0</v>
      </c>
      <c r="BI587" s="106">
        <f t="shared" si="375"/>
        <v>0</v>
      </c>
      <c r="BJ587" s="106">
        <f t="shared" si="376"/>
        <v>0</v>
      </c>
      <c r="BK587" s="106">
        <f t="shared" si="377"/>
        <v>0</v>
      </c>
      <c r="BL587" s="106">
        <f t="shared" si="378"/>
        <v>0</v>
      </c>
      <c r="BM587" s="106">
        <f t="shared" si="379"/>
        <v>0.6</v>
      </c>
      <c r="BN587" s="106">
        <f t="shared" si="379"/>
        <v>7.0000000000000007E-2</v>
      </c>
      <c r="BO587" s="106">
        <f t="shared" si="380"/>
        <v>0.66999999999999993</v>
      </c>
      <c r="BP587" s="106">
        <f t="shared" si="381"/>
        <v>0.6</v>
      </c>
      <c r="BQ587" s="106">
        <f t="shared" si="382"/>
        <v>7.0000000000000007E-2</v>
      </c>
      <c r="BR587" s="106">
        <f t="shared" si="383"/>
        <v>0.66999999999999993</v>
      </c>
      <c r="BS587" s="14">
        <v>0</v>
      </c>
      <c r="BT587" s="14">
        <v>0</v>
      </c>
      <c r="BU587" s="14">
        <v>0</v>
      </c>
      <c r="BV587" s="14">
        <f t="shared" si="319"/>
        <v>0</v>
      </c>
      <c r="BW587" s="14">
        <v>0</v>
      </c>
      <c r="BX587" s="14">
        <v>0</v>
      </c>
      <c r="BY587" s="14">
        <v>0</v>
      </c>
      <c r="BZ587" s="14">
        <v>0</v>
      </c>
      <c r="CA587" s="14">
        <v>0</v>
      </c>
      <c r="CB587" s="14">
        <v>0</v>
      </c>
      <c r="CC587" s="54">
        <f t="shared" si="354"/>
        <v>0</v>
      </c>
      <c r="CD587" s="54">
        <f t="shared" si="355"/>
        <v>0</v>
      </c>
      <c r="CE587" s="54">
        <f t="shared" si="356"/>
        <v>0</v>
      </c>
      <c r="CF587" s="86"/>
      <c r="CG587" s="70"/>
    </row>
    <row r="588" spans="1:85" ht="47.25">
      <c r="A588" s="14">
        <v>13</v>
      </c>
      <c r="B588" s="27" t="s">
        <v>583</v>
      </c>
      <c r="C588" s="120" t="s">
        <v>796</v>
      </c>
      <c r="D588" s="2" t="s">
        <v>27</v>
      </c>
      <c r="E588" s="4" t="s">
        <v>81</v>
      </c>
      <c r="F588" s="4" t="s">
        <v>558</v>
      </c>
      <c r="G588" s="4" t="s">
        <v>584</v>
      </c>
      <c r="H588" s="29">
        <v>7</v>
      </c>
      <c r="I588" s="29">
        <v>1.5</v>
      </c>
      <c r="J588" s="29">
        <v>3.5</v>
      </c>
      <c r="K588" s="29">
        <f t="shared" si="347"/>
        <v>5</v>
      </c>
      <c r="L588" s="40" t="s">
        <v>30</v>
      </c>
      <c r="M588" s="40" t="s">
        <v>31</v>
      </c>
      <c r="N588" s="48" t="s">
        <v>58</v>
      </c>
      <c r="O588" s="29">
        <v>0</v>
      </c>
      <c r="P588" s="29">
        <v>0</v>
      </c>
      <c r="Q588" s="29">
        <f t="shared" si="364"/>
        <v>0</v>
      </c>
      <c r="R588" s="29">
        <f t="shared" si="369"/>
        <v>1.5</v>
      </c>
      <c r="S588" s="29">
        <f t="shared" si="369"/>
        <v>3.5</v>
      </c>
      <c r="T588" s="29">
        <f t="shared" si="348"/>
        <v>5</v>
      </c>
      <c r="U588" s="29">
        <v>3.5</v>
      </c>
      <c r="V588" s="29">
        <v>0</v>
      </c>
      <c r="W588" s="105">
        <v>0</v>
      </c>
      <c r="X588" s="54">
        <f t="shared" ref="X588:X648" si="384">V588+W588</f>
        <v>0</v>
      </c>
      <c r="Y588" s="29">
        <v>0</v>
      </c>
      <c r="Z588" s="105">
        <v>0</v>
      </c>
      <c r="AA588" s="54">
        <f t="shared" ref="AA588:AA648" si="385">Y588+Z588</f>
        <v>0</v>
      </c>
      <c r="AB588" s="54">
        <v>0</v>
      </c>
      <c r="AC588" s="54">
        <v>0.96</v>
      </c>
      <c r="AD588" s="54">
        <v>0.11</v>
      </c>
      <c r="AE588" s="54">
        <v>0.39</v>
      </c>
      <c r="AF588" s="54">
        <v>0.04</v>
      </c>
      <c r="AG588" s="54"/>
      <c r="AH588" s="14">
        <v>0</v>
      </c>
      <c r="AI588" s="14">
        <v>0</v>
      </c>
      <c r="AJ588" s="54">
        <f t="shared" si="370"/>
        <v>0</v>
      </c>
      <c r="AK588" s="54">
        <f t="shared" si="351"/>
        <v>1.35</v>
      </c>
      <c r="AL588" s="54">
        <f t="shared" si="352"/>
        <v>0.15</v>
      </c>
      <c r="AM588" s="54">
        <f t="shared" si="353"/>
        <v>1.5</v>
      </c>
      <c r="AN588" s="54"/>
      <c r="AO588" s="54"/>
      <c r="AP588" s="54">
        <f t="shared" si="350"/>
        <v>0</v>
      </c>
      <c r="AQ588" s="54"/>
      <c r="AR588" s="54"/>
      <c r="AS588" s="54"/>
      <c r="AT588" s="54"/>
      <c r="AU588" s="101"/>
      <c r="AV588" s="101"/>
      <c r="AW588" s="54">
        <v>0</v>
      </c>
      <c r="AX588" s="54"/>
      <c r="AY588" s="54">
        <f t="shared" ref="AY588:AY648" si="386">AW588+AX588</f>
        <v>0</v>
      </c>
      <c r="AZ588" s="54"/>
      <c r="BA588" s="54"/>
      <c r="BB588" s="54"/>
      <c r="BC588" s="54"/>
      <c r="BD588" s="54"/>
      <c r="BE588" s="106">
        <f t="shared" si="371"/>
        <v>0</v>
      </c>
      <c r="BF588" s="106">
        <f t="shared" si="372"/>
        <v>0</v>
      </c>
      <c r="BG588" s="106">
        <f t="shared" si="373"/>
        <v>0</v>
      </c>
      <c r="BH588" s="106">
        <f t="shared" si="374"/>
        <v>0</v>
      </c>
      <c r="BI588" s="106">
        <f t="shared" si="375"/>
        <v>0</v>
      </c>
      <c r="BJ588" s="106">
        <f t="shared" si="376"/>
        <v>0.96</v>
      </c>
      <c r="BK588" s="106">
        <f t="shared" si="377"/>
        <v>0.11</v>
      </c>
      <c r="BL588" s="106">
        <f t="shared" si="378"/>
        <v>1.07</v>
      </c>
      <c r="BM588" s="106">
        <f t="shared" si="379"/>
        <v>0.39</v>
      </c>
      <c r="BN588" s="106">
        <f t="shared" si="379"/>
        <v>0.04</v>
      </c>
      <c r="BO588" s="106">
        <f t="shared" si="380"/>
        <v>0.43</v>
      </c>
      <c r="BP588" s="106">
        <f t="shared" si="381"/>
        <v>1.35</v>
      </c>
      <c r="BQ588" s="106">
        <f t="shared" si="382"/>
        <v>0.15</v>
      </c>
      <c r="BR588" s="106">
        <f t="shared" si="383"/>
        <v>1.5</v>
      </c>
      <c r="BS588" s="54">
        <v>0</v>
      </c>
      <c r="BT588" s="54">
        <v>0</v>
      </c>
      <c r="BU588" s="54">
        <v>0</v>
      </c>
      <c r="BV588" s="54">
        <f>SUM(BT588:BU588)</f>
        <v>0</v>
      </c>
      <c r="BW588" s="54">
        <v>0</v>
      </c>
      <c r="BX588" s="54">
        <v>0</v>
      </c>
      <c r="BY588" s="54">
        <v>0</v>
      </c>
      <c r="BZ588" s="54">
        <v>0</v>
      </c>
      <c r="CA588" s="54">
        <v>0</v>
      </c>
      <c r="CB588" s="54">
        <v>0</v>
      </c>
      <c r="CC588" s="54">
        <f t="shared" si="354"/>
        <v>0</v>
      </c>
      <c r="CD588" s="54">
        <f t="shared" si="355"/>
        <v>0</v>
      </c>
      <c r="CE588" s="54">
        <f t="shared" si="356"/>
        <v>0</v>
      </c>
      <c r="CF588" s="45"/>
      <c r="CG588" s="63" t="s">
        <v>40</v>
      </c>
    </row>
    <row r="589" spans="1:85" ht="33" customHeight="1">
      <c r="A589" s="14">
        <v>18</v>
      </c>
      <c r="B589" s="79" t="s">
        <v>943</v>
      </c>
      <c r="C589" s="120" t="s">
        <v>796</v>
      </c>
      <c r="D589" s="2" t="s">
        <v>27</v>
      </c>
      <c r="E589" s="4" t="s">
        <v>81</v>
      </c>
      <c r="F589" s="4" t="s">
        <v>558</v>
      </c>
      <c r="G589" s="4" t="s">
        <v>582</v>
      </c>
      <c r="H589" s="15">
        <v>4.5</v>
      </c>
      <c r="I589" s="54">
        <v>5</v>
      </c>
      <c r="J589" s="54">
        <v>0</v>
      </c>
      <c r="K589" s="29">
        <f t="shared" si="347"/>
        <v>5</v>
      </c>
      <c r="L589" s="68" t="s">
        <v>30</v>
      </c>
      <c r="M589" s="15" t="s">
        <v>31</v>
      </c>
      <c r="N589" s="54" t="s">
        <v>58</v>
      </c>
      <c r="O589" s="54">
        <v>4.42</v>
      </c>
      <c r="P589" s="54">
        <v>0</v>
      </c>
      <c r="Q589" s="29">
        <f t="shared" si="364"/>
        <v>4.42</v>
      </c>
      <c r="R589" s="29">
        <f t="shared" si="369"/>
        <v>0.58000000000000007</v>
      </c>
      <c r="S589" s="29">
        <f t="shared" si="369"/>
        <v>0</v>
      </c>
      <c r="T589" s="29">
        <f t="shared" si="348"/>
        <v>0.58000000000000007</v>
      </c>
      <c r="U589" s="56">
        <v>0</v>
      </c>
      <c r="V589" s="54">
        <v>0</v>
      </c>
      <c r="W589" s="106">
        <v>0</v>
      </c>
      <c r="X589" s="54">
        <f t="shared" si="384"/>
        <v>0</v>
      </c>
      <c r="Y589" s="54">
        <v>0</v>
      </c>
      <c r="Z589" s="106">
        <v>0</v>
      </c>
      <c r="AA589" s="54">
        <f t="shared" si="385"/>
        <v>0</v>
      </c>
      <c r="AB589" s="14">
        <v>0</v>
      </c>
      <c r="AC589" s="14">
        <v>0</v>
      </c>
      <c r="AD589" s="14">
        <v>0</v>
      </c>
      <c r="AE589" s="14">
        <v>0.52</v>
      </c>
      <c r="AF589" s="14">
        <v>0.06</v>
      </c>
      <c r="AG589" s="14"/>
      <c r="AH589" s="14">
        <v>0</v>
      </c>
      <c r="AI589" s="14">
        <v>0</v>
      </c>
      <c r="AJ589" s="54">
        <f t="shared" si="370"/>
        <v>0</v>
      </c>
      <c r="AK589" s="54">
        <f t="shared" si="351"/>
        <v>0.52</v>
      </c>
      <c r="AL589" s="54">
        <f t="shared" si="352"/>
        <v>0.06</v>
      </c>
      <c r="AM589" s="54">
        <f t="shared" si="353"/>
        <v>0.58000000000000007</v>
      </c>
      <c r="AN589" s="54"/>
      <c r="AO589" s="54"/>
      <c r="AP589" s="54">
        <f t="shared" si="350"/>
        <v>0</v>
      </c>
      <c r="AQ589" s="54"/>
      <c r="AR589" s="54"/>
      <c r="AS589" s="54"/>
      <c r="AT589" s="54"/>
      <c r="AU589" s="101"/>
      <c r="AV589" s="101"/>
      <c r="AW589" s="54">
        <v>0</v>
      </c>
      <c r="AX589" s="54"/>
      <c r="AY589" s="54">
        <f t="shared" si="386"/>
        <v>0</v>
      </c>
      <c r="AZ589" s="54"/>
      <c r="BA589" s="54"/>
      <c r="BB589" s="54"/>
      <c r="BC589" s="54"/>
      <c r="BD589" s="54"/>
      <c r="BE589" s="106">
        <f t="shared" si="371"/>
        <v>0</v>
      </c>
      <c r="BF589" s="106">
        <f t="shared" si="372"/>
        <v>0</v>
      </c>
      <c r="BG589" s="106">
        <f t="shared" si="373"/>
        <v>0</v>
      </c>
      <c r="BH589" s="106">
        <f t="shared" si="374"/>
        <v>0</v>
      </c>
      <c r="BI589" s="106">
        <f t="shared" si="375"/>
        <v>0</v>
      </c>
      <c r="BJ589" s="106">
        <f t="shared" si="376"/>
        <v>0</v>
      </c>
      <c r="BK589" s="106">
        <f t="shared" si="377"/>
        <v>0</v>
      </c>
      <c r="BL589" s="106">
        <f t="shared" si="378"/>
        <v>0</v>
      </c>
      <c r="BM589" s="106">
        <f t="shared" si="379"/>
        <v>0.52</v>
      </c>
      <c r="BN589" s="106">
        <f t="shared" si="379"/>
        <v>0.06</v>
      </c>
      <c r="BO589" s="106">
        <f t="shared" si="380"/>
        <v>0.58000000000000007</v>
      </c>
      <c r="BP589" s="106">
        <f t="shared" si="381"/>
        <v>0.52</v>
      </c>
      <c r="BQ589" s="106">
        <f t="shared" si="382"/>
        <v>0.06</v>
      </c>
      <c r="BR589" s="106">
        <f t="shared" si="383"/>
        <v>0.58000000000000007</v>
      </c>
      <c r="BS589" s="14">
        <v>0</v>
      </c>
      <c r="BT589" s="14">
        <v>0</v>
      </c>
      <c r="BU589" s="14">
        <v>0</v>
      </c>
      <c r="BV589" s="14"/>
      <c r="BW589" s="14">
        <v>0</v>
      </c>
      <c r="BX589" s="14">
        <v>0</v>
      </c>
      <c r="BY589" s="14">
        <v>0</v>
      </c>
      <c r="BZ589" s="14">
        <v>0.52</v>
      </c>
      <c r="CA589" s="14">
        <v>0</v>
      </c>
      <c r="CB589" s="14">
        <v>0</v>
      </c>
      <c r="CC589" s="54">
        <f t="shared" si="354"/>
        <v>0.52</v>
      </c>
      <c r="CD589" s="54">
        <f t="shared" si="355"/>
        <v>0</v>
      </c>
      <c r="CE589" s="54">
        <f t="shared" si="356"/>
        <v>0.52</v>
      </c>
      <c r="CF589" s="86"/>
      <c r="CG589" s="70"/>
    </row>
    <row r="590" spans="1:85" ht="36">
      <c r="A590" s="14">
        <v>14</v>
      </c>
      <c r="B590" s="27" t="s">
        <v>585</v>
      </c>
      <c r="C590" s="120" t="s">
        <v>797</v>
      </c>
      <c r="D590" s="2" t="s">
        <v>27</v>
      </c>
      <c r="E590" s="4" t="s">
        <v>81</v>
      </c>
      <c r="F590" s="4" t="s">
        <v>558</v>
      </c>
      <c r="G590" s="4" t="s">
        <v>584</v>
      </c>
      <c r="H590" s="29">
        <v>7</v>
      </c>
      <c r="I590" s="29">
        <v>5</v>
      </c>
      <c r="J590" s="29">
        <v>0</v>
      </c>
      <c r="K590" s="29">
        <f t="shared" si="347"/>
        <v>5</v>
      </c>
      <c r="L590" s="40" t="s">
        <v>30</v>
      </c>
      <c r="M590" s="40" t="s">
        <v>31</v>
      </c>
      <c r="N590" s="48" t="e">
        <f>IF(#REF!=0,"2018-19","2019-20")</f>
        <v>#REF!</v>
      </c>
      <c r="O590" s="29">
        <v>3.2800000000000002</v>
      </c>
      <c r="P590" s="29">
        <v>0</v>
      </c>
      <c r="Q590" s="29">
        <f t="shared" si="364"/>
        <v>3.2800000000000002</v>
      </c>
      <c r="R590" s="29">
        <f t="shared" si="369"/>
        <v>1.7199999999999998</v>
      </c>
      <c r="S590" s="29">
        <f t="shared" si="369"/>
        <v>0</v>
      </c>
      <c r="T590" s="29">
        <f t="shared" si="348"/>
        <v>1.7199999999999998</v>
      </c>
      <c r="U590" s="29">
        <v>0</v>
      </c>
      <c r="V590" s="29">
        <v>0.9</v>
      </c>
      <c r="W590" s="105">
        <v>0.1</v>
      </c>
      <c r="X590" s="54">
        <f t="shared" si="384"/>
        <v>1</v>
      </c>
      <c r="Y590" s="29">
        <v>0.9</v>
      </c>
      <c r="Z590" s="105">
        <v>0.1</v>
      </c>
      <c r="AA590" s="54">
        <f t="shared" si="385"/>
        <v>1</v>
      </c>
      <c r="AB590" s="54">
        <v>0</v>
      </c>
      <c r="AC590" s="54">
        <v>0</v>
      </c>
      <c r="AD590" s="54">
        <v>0</v>
      </c>
      <c r="AE590" s="54">
        <v>0.65</v>
      </c>
      <c r="AF590" s="54">
        <v>7.0000000000000007E-2</v>
      </c>
      <c r="AG590" s="54"/>
      <c r="AH590" s="14">
        <v>0</v>
      </c>
      <c r="AI590" s="14">
        <v>0</v>
      </c>
      <c r="AJ590" s="54">
        <f t="shared" si="370"/>
        <v>0</v>
      </c>
      <c r="AK590" s="54">
        <f t="shared" si="351"/>
        <v>1.55</v>
      </c>
      <c r="AL590" s="54">
        <f t="shared" si="352"/>
        <v>0.17</v>
      </c>
      <c r="AM590" s="54">
        <f t="shared" si="353"/>
        <v>1.72</v>
      </c>
      <c r="AN590" s="54"/>
      <c r="AO590" s="54"/>
      <c r="AP590" s="54">
        <f t="shared" si="350"/>
        <v>0</v>
      </c>
      <c r="AQ590" s="54"/>
      <c r="AR590" s="54"/>
      <c r="AS590" s="54"/>
      <c r="AT590" s="54"/>
      <c r="AU590" s="101"/>
      <c r="AV590" s="101"/>
      <c r="AW590" s="54">
        <v>0</v>
      </c>
      <c r="AX590" s="54"/>
      <c r="AY590" s="54">
        <f t="shared" si="386"/>
        <v>0</v>
      </c>
      <c r="AZ590" s="54"/>
      <c r="BA590" s="54"/>
      <c r="BB590" s="54"/>
      <c r="BC590" s="54"/>
      <c r="BD590" s="54"/>
      <c r="BE590" s="106">
        <f t="shared" si="371"/>
        <v>0.9</v>
      </c>
      <c r="BF590" s="106">
        <f t="shared" si="372"/>
        <v>0.1</v>
      </c>
      <c r="BG590" s="106">
        <f t="shared" si="373"/>
        <v>1</v>
      </c>
      <c r="BH590" s="106">
        <f t="shared" si="374"/>
        <v>0</v>
      </c>
      <c r="BI590" s="106">
        <f t="shared" si="375"/>
        <v>0</v>
      </c>
      <c r="BJ590" s="106">
        <f t="shared" si="376"/>
        <v>0</v>
      </c>
      <c r="BK590" s="106">
        <f t="shared" si="377"/>
        <v>0</v>
      </c>
      <c r="BL590" s="106">
        <f t="shared" si="378"/>
        <v>0</v>
      </c>
      <c r="BM590" s="106">
        <f t="shared" si="379"/>
        <v>0.65</v>
      </c>
      <c r="BN590" s="106">
        <f t="shared" si="379"/>
        <v>7.0000000000000007E-2</v>
      </c>
      <c r="BO590" s="106">
        <f t="shared" si="380"/>
        <v>0.72</v>
      </c>
      <c r="BP590" s="106">
        <f t="shared" si="381"/>
        <v>1.55</v>
      </c>
      <c r="BQ590" s="106">
        <f t="shared" si="382"/>
        <v>0.17</v>
      </c>
      <c r="BR590" s="106">
        <f t="shared" si="383"/>
        <v>1.72</v>
      </c>
      <c r="BS590" s="54">
        <v>0</v>
      </c>
      <c r="BT590" s="54">
        <v>0.9</v>
      </c>
      <c r="BU590" s="54">
        <v>0.1</v>
      </c>
      <c r="BV590" s="54">
        <f>SUM(BT590:BU590)</f>
        <v>1</v>
      </c>
      <c r="BW590" s="54">
        <v>0</v>
      </c>
      <c r="BX590" s="54">
        <v>0</v>
      </c>
      <c r="BY590" s="54">
        <v>0</v>
      </c>
      <c r="BZ590" s="54">
        <v>0.65</v>
      </c>
      <c r="CA590" s="54">
        <v>0</v>
      </c>
      <c r="CB590" s="54"/>
      <c r="CC590" s="54">
        <f t="shared" si="354"/>
        <v>1.55</v>
      </c>
      <c r="CD590" s="54">
        <f t="shared" si="355"/>
        <v>0.1</v>
      </c>
      <c r="CE590" s="54">
        <f t="shared" si="356"/>
        <v>1.6500000000000001</v>
      </c>
      <c r="CF590" s="45"/>
      <c r="CG590" s="53" t="s">
        <v>586</v>
      </c>
    </row>
    <row r="591" spans="1:85" ht="45" customHeight="1">
      <c r="A591" s="14">
        <v>20</v>
      </c>
      <c r="B591" s="79" t="s">
        <v>944</v>
      </c>
      <c r="C591" s="69" t="s">
        <v>796</v>
      </c>
      <c r="D591" s="2" t="s">
        <v>27</v>
      </c>
      <c r="E591" s="4" t="s">
        <v>81</v>
      </c>
      <c r="F591" s="4" t="s">
        <v>558</v>
      </c>
      <c r="G591" s="1" t="s">
        <v>587</v>
      </c>
      <c r="H591" s="15">
        <v>7</v>
      </c>
      <c r="I591" s="54">
        <v>5</v>
      </c>
      <c r="J591" s="54">
        <v>0</v>
      </c>
      <c r="K591" s="29">
        <f t="shared" si="347"/>
        <v>5</v>
      </c>
      <c r="L591" s="68" t="s">
        <v>30</v>
      </c>
      <c r="M591" s="15" t="s">
        <v>31</v>
      </c>
      <c r="N591" s="54" t="s">
        <v>58</v>
      </c>
      <c r="O591" s="54">
        <v>3.99</v>
      </c>
      <c r="P591" s="54">
        <v>0</v>
      </c>
      <c r="Q591" s="29">
        <f t="shared" si="364"/>
        <v>3.99</v>
      </c>
      <c r="R591" s="29">
        <f t="shared" si="369"/>
        <v>1.0099999999999998</v>
      </c>
      <c r="S591" s="29">
        <f t="shared" si="369"/>
        <v>0</v>
      </c>
      <c r="T591" s="29">
        <f t="shared" si="348"/>
        <v>1.0099999999999998</v>
      </c>
      <c r="U591" s="56">
        <v>0</v>
      </c>
      <c r="V591" s="54">
        <v>0</v>
      </c>
      <c r="W591" s="106">
        <v>0</v>
      </c>
      <c r="X591" s="54">
        <f t="shared" si="384"/>
        <v>0</v>
      </c>
      <c r="Y591" s="54">
        <v>0</v>
      </c>
      <c r="Z591" s="106">
        <v>0</v>
      </c>
      <c r="AA591" s="54">
        <f t="shared" si="385"/>
        <v>0</v>
      </c>
      <c r="AB591" s="14">
        <v>0</v>
      </c>
      <c r="AC591" s="14">
        <v>0</v>
      </c>
      <c r="AD591" s="14">
        <v>0</v>
      </c>
      <c r="AE591" s="14">
        <v>0.91</v>
      </c>
      <c r="AF591" s="14">
        <v>0.1</v>
      </c>
      <c r="AG591" s="14"/>
      <c r="AH591" s="14">
        <v>0</v>
      </c>
      <c r="AI591" s="14">
        <v>0</v>
      </c>
      <c r="AJ591" s="54">
        <f t="shared" si="370"/>
        <v>0</v>
      </c>
      <c r="AK591" s="54">
        <f t="shared" si="351"/>
        <v>0.91</v>
      </c>
      <c r="AL591" s="54">
        <f t="shared" si="352"/>
        <v>0.1</v>
      </c>
      <c r="AM591" s="54">
        <f t="shared" si="353"/>
        <v>1.01</v>
      </c>
      <c r="AN591" s="54"/>
      <c r="AO591" s="54"/>
      <c r="AP591" s="54">
        <f t="shared" si="350"/>
        <v>0</v>
      </c>
      <c r="AQ591" s="54"/>
      <c r="AR591" s="54"/>
      <c r="AS591" s="54"/>
      <c r="AT591" s="54"/>
      <c r="AU591" s="101"/>
      <c r="AV591" s="101"/>
      <c r="AW591" s="54">
        <v>0</v>
      </c>
      <c r="AX591" s="54"/>
      <c r="AY591" s="54">
        <f t="shared" si="386"/>
        <v>0</v>
      </c>
      <c r="AZ591" s="54"/>
      <c r="BA591" s="54"/>
      <c r="BB591" s="54"/>
      <c r="BC591" s="54"/>
      <c r="BD591" s="54"/>
      <c r="BE591" s="106">
        <f t="shared" si="371"/>
        <v>0</v>
      </c>
      <c r="BF591" s="106">
        <f t="shared" si="372"/>
        <v>0</v>
      </c>
      <c r="BG591" s="106">
        <f t="shared" si="373"/>
        <v>0</v>
      </c>
      <c r="BH591" s="106">
        <f t="shared" si="374"/>
        <v>0</v>
      </c>
      <c r="BI591" s="106">
        <f t="shared" si="375"/>
        <v>0</v>
      </c>
      <c r="BJ591" s="106">
        <f t="shared" si="376"/>
        <v>0</v>
      </c>
      <c r="BK591" s="106">
        <f t="shared" si="377"/>
        <v>0</v>
      </c>
      <c r="BL591" s="106">
        <f t="shared" si="378"/>
        <v>0</v>
      </c>
      <c r="BM591" s="106">
        <f t="shared" si="379"/>
        <v>0.91</v>
      </c>
      <c r="BN591" s="106">
        <f t="shared" si="379"/>
        <v>0.1</v>
      </c>
      <c r="BO591" s="106">
        <f t="shared" si="380"/>
        <v>1.01</v>
      </c>
      <c r="BP591" s="106">
        <f t="shared" si="381"/>
        <v>0.91</v>
      </c>
      <c r="BQ591" s="106">
        <f t="shared" si="382"/>
        <v>0.1</v>
      </c>
      <c r="BR591" s="106">
        <f t="shared" si="383"/>
        <v>1.01</v>
      </c>
      <c r="BS591" s="14">
        <v>0</v>
      </c>
      <c r="BT591" s="14">
        <v>0</v>
      </c>
      <c r="BU591" s="14">
        <v>0</v>
      </c>
      <c r="BV591" s="14"/>
      <c r="BW591" s="14">
        <v>0</v>
      </c>
      <c r="BX591" s="14">
        <v>0</v>
      </c>
      <c r="BY591" s="14">
        <v>0</v>
      </c>
      <c r="BZ591" s="14">
        <v>0.91</v>
      </c>
      <c r="CA591" s="14">
        <v>0</v>
      </c>
      <c r="CB591" s="14">
        <v>0</v>
      </c>
      <c r="CC591" s="54">
        <f t="shared" si="354"/>
        <v>0.91</v>
      </c>
      <c r="CD591" s="54">
        <f t="shared" si="355"/>
        <v>0</v>
      </c>
      <c r="CE591" s="54">
        <f t="shared" si="356"/>
        <v>0.91</v>
      </c>
      <c r="CF591" s="86"/>
      <c r="CG591" s="70"/>
    </row>
    <row r="592" spans="1:85" ht="47.25">
      <c r="A592" s="14">
        <v>15</v>
      </c>
      <c r="B592" s="27" t="s">
        <v>588</v>
      </c>
      <c r="C592" s="120" t="s">
        <v>797</v>
      </c>
      <c r="D592" s="2" t="s">
        <v>27</v>
      </c>
      <c r="E592" s="4" t="s">
        <v>81</v>
      </c>
      <c r="F592" s="4" t="s">
        <v>558</v>
      </c>
      <c r="G592" s="4" t="s">
        <v>589</v>
      </c>
      <c r="H592" s="29">
        <v>5</v>
      </c>
      <c r="I592" s="29">
        <v>5</v>
      </c>
      <c r="J592" s="29">
        <v>0</v>
      </c>
      <c r="K592" s="29">
        <f t="shared" si="347"/>
        <v>5</v>
      </c>
      <c r="L592" s="40" t="s">
        <v>30</v>
      </c>
      <c r="M592" s="40" t="s">
        <v>31</v>
      </c>
      <c r="N592" s="48" t="e">
        <f>IF(#REF!=0,"2018-19","2019-20")</f>
        <v>#REF!</v>
      </c>
      <c r="O592" s="29">
        <v>3.2800000000000002</v>
      </c>
      <c r="P592" s="29">
        <v>0</v>
      </c>
      <c r="Q592" s="29">
        <f t="shared" si="364"/>
        <v>3.2800000000000002</v>
      </c>
      <c r="R592" s="29">
        <f t="shared" si="369"/>
        <v>1.7199999999999998</v>
      </c>
      <c r="S592" s="29">
        <f t="shared" si="369"/>
        <v>0</v>
      </c>
      <c r="T592" s="29">
        <f t="shared" si="348"/>
        <v>1.7199999999999998</v>
      </c>
      <c r="U592" s="29">
        <v>0</v>
      </c>
      <c r="V592" s="29">
        <v>0.8999999999999998</v>
      </c>
      <c r="W592" s="105">
        <v>9.9999999999999978E-2</v>
      </c>
      <c r="X592" s="54">
        <f t="shared" si="384"/>
        <v>0.99999999999999978</v>
      </c>
      <c r="Y592" s="29">
        <v>0.8999999999999998</v>
      </c>
      <c r="Z592" s="105">
        <v>9.9999999999999978E-2</v>
      </c>
      <c r="AA592" s="54">
        <f t="shared" si="385"/>
        <v>0.99999999999999978</v>
      </c>
      <c r="AB592" s="54">
        <v>0</v>
      </c>
      <c r="AC592" s="54">
        <v>0</v>
      </c>
      <c r="AD592" s="54">
        <v>0</v>
      </c>
      <c r="AE592" s="54">
        <v>0.65</v>
      </c>
      <c r="AF592" s="54">
        <v>7.0000000000000007E-2</v>
      </c>
      <c r="AG592" s="54"/>
      <c r="AH592" s="14">
        <v>0</v>
      </c>
      <c r="AI592" s="14">
        <v>0</v>
      </c>
      <c r="AJ592" s="54">
        <f t="shared" si="370"/>
        <v>0</v>
      </c>
      <c r="AK592" s="54">
        <f t="shared" si="351"/>
        <v>1.5499999999999998</v>
      </c>
      <c r="AL592" s="54">
        <f t="shared" si="352"/>
        <v>0.16999999999999998</v>
      </c>
      <c r="AM592" s="54">
        <f t="shared" si="353"/>
        <v>1.7199999999999998</v>
      </c>
      <c r="AN592" s="54"/>
      <c r="AO592" s="54"/>
      <c r="AP592" s="54">
        <f t="shared" si="350"/>
        <v>0</v>
      </c>
      <c r="AQ592" s="54"/>
      <c r="AR592" s="54"/>
      <c r="AS592" s="54"/>
      <c r="AT592" s="54"/>
      <c r="AU592" s="101"/>
      <c r="AV592" s="101"/>
      <c r="AW592" s="54">
        <v>0</v>
      </c>
      <c r="AX592" s="54"/>
      <c r="AY592" s="54">
        <f t="shared" si="386"/>
        <v>0</v>
      </c>
      <c r="AZ592" s="54"/>
      <c r="BA592" s="54"/>
      <c r="BB592" s="54"/>
      <c r="BC592" s="54"/>
      <c r="BD592" s="54"/>
      <c r="BE592" s="106">
        <f t="shared" si="371"/>
        <v>0.8999999999999998</v>
      </c>
      <c r="BF592" s="106">
        <f t="shared" si="372"/>
        <v>9.9999999999999978E-2</v>
      </c>
      <c r="BG592" s="106">
        <f t="shared" si="373"/>
        <v>0.99999999999999978</v>
      </c>
      <c r="BH592" s="106">
        <f t="shared" si="374"/>
        <v>0</v>
      </c>
      <c r="BI592" s="106">
        <f t="shared" si="375"/>
        <v>0</v>
      </c>
      <c r="BJ592" s="106">
        <f t="shared" si="376"/>
        <v>0</v>
      </c>
      <c r="BK592" s="106">
        <f t="shared" si="377"/>
        <v>0</v>
      </c>
      <c r="BL592" s="106">
        <f t="shared" si="378"/>
        <v>0</v>
      </c>
      <c r="BM592" s="106">
        <f t="shared" si="379"/>
        <v>0.65</v>
      </c>
      <c r="BN592" s="106">
        <f t="shared" si="379"/>
        <v>7.0000000000000007E-2</v>
      </c>
      <c r="BO592" s="106">
        <f t="shared" si="380"/>
        <v>0.72</v>
      </c>
      <c r="BP592" s="106">
        <f t="shared" si="381"/>
        <v>1.5499999999999998</v>
      </c>
      <c r="BQ592" s="106">
        <f t="shared" si="382"/>
        <v>0.16999999999999998</v>
      </c>
      <c r="BR592" s="106">
        <f t="shared" si="383"/>
        <v>1.7199999999999998</v>
      </c>
      <c r="BS592" s="54">
        <v>0</v>
      </c>
      <c r="BT592" s="54">
        <v>0.9</v>
      </c>
      <c r="BU592" s="54">
        <v>0.1</v>
      </c>
      <c r="BV592" s="54">
        <f t="shared" si="319"/>
        <v>1</v>
      </c>
      <c r="BW592" s="54">
        <v>0</v>
      </c>
      <c r="BX592" s="54">
        <v>0</v>
      </c>
      <c r="BY592" s="54">
        <v>0</v>
      </c>
      <c r="BZ592" s="54">
        <v>0.65</v>
      </c>
      <c r="CA592" s="54">
        <v>0</v>
      </c>
      <c r="CB592" s="54">
        <v>0</v>
      </c>
      <c r="CC592" s="54">
        <f t="shared" si="354"/>
        <v>1.55</v>
      </c>
      <c r="CD592" s="54">
        <f t="shared" si="355"/>
        <v>0.1</v>
      </c>
      <c r="CE592" s="54">
        <f t="shared" si="356"/>
        <v>1.6500000000000001</v>
      </c>
      <c r="CF592" s="45"/>
      <c r="CG592" s="53" t="s">
        <v>590</v>
      </c>
    </row>
    <row r="593" spans="1:85" ht="31.5">
      <c r="A593" s="14">
        <v>16</v>
      </c>
      <c r="B593" s="27" t="s">
        <v>591</v>
      </c>
      <c r="C593" s="120" t="s">
        <v>796</v>
      </c>
      <c r="D593" s="2" t="s">
        <v>27</v>
      </c>
      <c r="E593" s="4" t="s">
        <v>81</v>
      </c>
      <c r="F593" s="4" t="s">
        <v>558</v>
      </c>
      <c r="G593" s="1" t="s">
        <v>592</v>
      </c>
      <c r="H593" s="29">
        <v>3.5</v>
      </c>
      <c r="I593" s="29">
        <v>5</v>
      </c>
      <c r="J593" s="29">
        <v>0</v>
      </c>
      <c r="K593" s="29">
        <f t="shared" si="347"/>
        <v>5</v>
      </c>
      <c r="L593" s="40" t="s">
        <v>30</v>
      </c>
      <c r="M593" s="40" t="s">
        <v>31</v>
      </c>
      <c r="N593" s="48" t="e">
        <f>IF(#REF!=0,"2018-19","2019-20")</f>
        <v>#REF!</v>
      </c>
      <c r="O593" s="29">
        <v>2.4900000000000002</v>
      </c>
      <c r="P593" s="29">
        <v>0</v>
      </c>
      <c r="Q593" s="29">
        <f t="shared" si="364"/>
        <v>2.4900000000000002</v>
      </c>
      <c r="R593" s="29">
        <f t="shared" si="369"/>
        <v>2.5099999999999998</v>
      </c>
      <c r="S593" s="29">
        <f t="shared" si="369"/>
        <v>0</v>
      </c>
      <c r="T593" s="29">
        <f t="shared" si="348"/>
        <v>2.5099999999999998</v>
      </c>
      <c r="U593" s="29">
        <v>0</v>
      </c>
      <c r="V593" s="29">
        <v>0.4499999999999999</v>
      </c>
      <c r="W593" s="105">
        <v>4.9999999999999989E-2</v>
      </c>
      <c r="X593" s="54">
        <f t="shared" si="384"/>
        <v>0.49999999999999989</v>
      </c>
      <c r="Y593" s="29">
        <v>0.4499999999999999</v>
      </c>
      <c r="Z593" s="105">
        <v>4.9999999999999989E-2</v>
      </c>
      <c r="AA593" s="54">
        <f t="shared" si="385"/>
        <v>0.49999999999999989</v>
      </c>
      <c r="AB593" s="54">
        <v>0</v>
      </c>
      <c r="AC593" s="54">
        <v>1.03</v>
      </c>
      <c r="AD593" s="54">
        <v>0.11</v>
      </c>
      <c r="AE593" s="54">
        <v>0.78</v>
      </c>
      <c r="AF593" s="54">
        <v>0.09</v>
      </c>
      <c r="AG593" s="54"/>
      <c r="AH593" s="14">
        <v>0</v>
      </c>
      <c r="AI593" s="14">
        <v>0</v>
      </c>
      <c r="AJ593" s="54">
        <f t="shared" si="370"/>
        <v>0</v>
      </c>
      <c r="AK593" s="54">
        <f t="shared" si="351"/>
        <v>2.2599999999999998</v>
      </c>
      <c r="AL593" s="54">
        <f t="shared" si="352"/>
        <v>0.24999999999999997</v>
      </c>
      <c r="AM593" s="54">
        <f t="shared" si="353"/>
        <v>2.5099999999999998</v>
      </c>
      <c r="AN593" s="54">
        <v>0.45</v>
      </c>
      <c r="AO593" s="54">
        <v>0.05</v>
      </c>
      <c r="AP593" s="54">
        <f t="shared" si="350"/>
        <v>0.5</v>
      </c>
      <c r="AQ593" s="54">
        <v>0</v>
      </c>
      <c r="AR593" s="54">
        <v>1.03</v>
      </c>
      <c r="AS593" s="54">
        <v>0.11</v>
      </c>
      <c r="AT593" s="54">
        <v>0.78</v>
      </c>
      <c r="AU593" s="101">
        <v>0.09</v>
      </c>
      <c r="AV593" s="101"/>
      <c r="AW593" s="54">
        <v>0</v>
      </c>
      <c r="AX593" s="54"/>
      <c r="AY593" s="54">
        <f t="shared" si="386"/>
        <v>0</v>
      </c>
      <c r="AZ593" s="54"/>
      <c r="BA593" s="54"/>
      <c r="BB593" s="54"/>
      <c r="BC593" s="54"/>
      <c r="BD593" s="54"/>
      <c r="BE593" s="106">
        <f t="shared" si="371"/>
        <v>-1.1102230246251565E-16</v>
      </c>
      <c r="BF593" s="106">
        <f t="shared" si="372"/>
        <v>-1.3877787807814457E-17</v>
      </c>
      <c r="BG593" s="106">
        <f t="shared" si="373"/>
        <v>-1.2490009027033011E-16</v>
      </c>
      <c r="BH593" s="106">
        <f t="shared" si="374"/>
        <v>0</v>
      </c>
      <c r="BI593" s="106">
        <f t="shared" si="375"/>
        <v>0</v>
      </c>
      <c r="BJ593" s="106">
        <f t="shared" si="376"/>
        <v>0</v>
      </c>
      <c r="BK593" s="106">
        <f t="shared" si="377"/>
        <v>0</v>
      </c>
      <c r="BL593" s="106">
        <f t="shared" si="378"/>
        <v>0</v>
      </c>
      <c r="BM593" s="106">
        <f t="shared" si="379"/>
        <v>0</v>
      </c>
      <c r="BN593" s="106">
        <f t="shared" si="379"/>
        <v>0</v>
      </c>
      <c r="BO593" s="106">
        <f t="shared" si="380"/>
        <v>0</v>
      </c>
      <c r="BP593" s="106">
        <f t="shared" si="381"/>
        <v>-1.1102230246251565E-16</v>
      </c>
      <c r="BQ593" s="106">
        <f t="shared" si="382"/>
        <v>-1.3877787807814457E-17</v>
      </c>
      <c r="BR593" s="106">
        <f t="shared" si="383"/>
        <v>-1.2490009027033011E-16</v>
      </c>
      <c r="BS593" s="54">
        <v>0</v>
      </c>
      <c r="BT593" s="54">
        <v>0</v>
      </c>
      <c r="BU593" s="54">
        <v>0</v>
      </c>
      <c r="BV593" s="54">
        <f t="shared" si="319"/>
        <v>0</v>
      </c>
      <c r="BW593" s="54">
        <v>0</v>
      </c>
      <c r="BX593" s="54">
        <v>0</v>
      </c>
      <c r="BY593" s="54">
        <v>0</v>
      </c>
      <c r="BZ593" s="54">
        <v>0</v>
      </c>
      <c r="CA593" s="54">
        <v>0</v>
      </c>
      <c r="CB593" s="54"/>
      <c r="CC593" s="54">
        <f t="shared" si="354"/>
        <v>0</v>
      </c>
      <c r="CD593" s="54">
        <f t="shared" si="355"/>
        <v>0</v>
      </c>
      <c r="CE593" s="54">
        <f t="shared" si="356"/>
        <v>0</v>
      </c>
      <c r="CF593" s="45"/>
      <c r="CG593" s="63" t="s">
        <v>40</v>
      </c>
    </row>
    <row r="594" spans="1:85" ht="31.5">
      <c r="A594" s="14">
        <v>17</v>
      </c>
      <c r="B594" s="27" t="s">
        <v>593</v>
      </c>
      <c r="C594" s="120" t="s">
        <v>796</v>
      </c>
      <c r="D594" s="2" t="s">
        <v>27</v>
      </c>
      <c r="E594" s="4" t="s">
        <v>81</v>
      </c>
      <c r="F594" s="4" t="s">
        <v>558</v>
      </c>
      <c r="G594" s="4" t="s">
        <v>594</v>
      </c>
      <c r="H594" s="29">
        <v>4</v>
      </c>
      <c r="I594" s="29">
        <v>8</v>
      </c>
      <c r="J594" s="29">
        <v>1.5</v>
      </c>
      <c r="K594" s="29">
        <f t="shared" si="347"/>
        <v>9.5</v>
      </c>
      <c r="L594" s="40" t="s">
        <v>30</v>
      </c>
      <c r="M594" s="40" t="s">
        <v>48</v>
      </c>
      <c r="N594" s="48" t="e">
        <f>IF(#REF!=0,"2018-19","2019-20")</f>
        <v>#REF!</v>
      </c>
      <c r="O594" s="29">
        <v>3.13</v>
      </c>
      <c r="P594" s="29">
        <v>0</v>
      </c>
      <c r="Q594" s="29">
        <f t="shared" si="364"/>
        <v>3.13</v>
      </c>
      <c r="R594" s="29">
        <f t="shared" si="369"/>
        <v>4.87</v>
      </c>
      <c r="S594" s="29">
        <f t="shared" si="369"/>
        <v>1.5</v>
      </c>
      <c r="T594" s="29">
        <f t="shared" si="348"/>
        <v>6.37</v>
      </c>
      <c r="U594" s="29">
        <v>1.5</v>
      </c>
      <c r="V594" s="29">
        <v>1.8</v>
      </c>
      <c r="W594" s="105">
        <v>0.2</v>
      </c>
      <c r="X594" s="54">
        <f t="shared" si="384"/>
        <v>2</v>
      </c>
      <c r="Y594" s="29">
        <v>1.8</v>
      </c>
      <c r="Z594" s="105">
        <v>0.2</v>
      </c>
      <c r="AA594" s="54">
        <f t="shared" si="385"/>
        <v>2</v>
      </c>
      <c r="AB594" s="54">
        <v>0</v>
      </c>
      <c r="AC594" s="54">
        <v>0</v>
      </c>
      <c r="AD594" s="54">
        <v>0</v>
      </c>
      <c r="AE594" s="54">
        <v>1.68</v>
      </c>
      <c r="AF594" s="54">
        <v>0.19</v>
      </c>
      <c r="AG594" s="54"/>
      <c r="AH594" s="14">
        <v>0</v>
      </c>
      <c r="AI594" s="14">
        <v>0</v>
      </c>
      <c r="AJ594" s="54">
        <f t="shared" si="370"/>
        <v>0</v>
      </c>
      <c r="AK594" s="54">
        <f t="shared" si="351"/>
        <v>3.48</v>
      </c>
      <c r="AL594" s="54">
        <f t="shared" si="352"/>
        <v>0.39</v>
      </c>
      <c r="AM594" s="54">
        <f t="shared" si="353"/>
        <v>3.87</v>
      </c>
      <c r="AN594" s="54"/>
      <c r="AO594" s="54"/>
      <c r="AP594" s="54">
        <f t="shared" si="350"/>
        <v>0</v>
      </c>
      <c r="AQ594" s="54"/>
      <c r="AR594" s="54"/>
      <c r="AS594" s="54"/>
      <c r="AT594" s="54"/>
      <c r="AU594" s="101"/>
      <c r="AV594" s="101"/>
      <c r="AW594" s="54">
        <v>0</v>
      </c>
      <c r="AX594" s="54"/>
      <c r="AY594" s="54">
        <f t="shared" si="386"/>
        <v>0</v>
      </c>
      <c r="AZ594" s="54"/>
      <c r="BA594" s="54"/>
      <c r="BB594" s="54"/>
      <c r="BC594" s="54"/>
      <c r="BD594" s="54"/>
      <c r="BE594" s="106">
        <f t="shared" si="371"/>
        <v>1.8</v>
      </c>
      <c r="BF594" s="106">
        <f t="shared" si="372"/>
        <v>0.2</v>
      </c>
      <c r="BG594" s="106">
        <f t="shared" si="373"/>
        <v>2</v>
      </c>
      <c r="BH594" s="106">
        <f t="shared" si="374"/>
        <v>0</v>
      </c>
      <c r="BI594" s="106">
        <f t="shared" si="375"/>
        <v>0</v>
      </c>
      <c r="BJ594" s="106">
        <f t="shared" si="376"/>
        <v>0</v>
      </c>
      <c r="BK594" s="106">
        <f t="shared" si="377"/>
        <v>0</v>
      </c>
      <c r="BL594" s="106">
        <f t="shared" si="378"/>
        <v>0</v>
      </c>
      <c r="BM594" s="106">
        <f t="shared" si="379"/>
        <v>1.68</v>
      </c>
      <c r="BN594" s="106">
        <f t="shared" si="379"/>
        <v>0.19</v>
      </c>
      <c r="BO594" s="106">
        <f t="shared" si="380"/>
        <v>1.8699999999999999</v>
      </c>
      <c r="BP594" s="106">
        <f t="shared" si="381"/>
        <v>3.48</v>
      </c>
      <c r="BQ594" s="106">
        <f t="shared" si="382"/>
        <v>0.39</v>
      </c>
      <c r="BR594" s="106">
        <f t="shared" si="383"/>
        <v>3.87</v>
      </c>
      <c r="BS594" s="54">
        <v>0</v>
      </c>
      <c r="BT594" s="54">
        <v>0.4</v>
      </c>
      <c r="BU594" s="54">
        <v>0</v>
      </c>
      <c r="BV594" s="54">
        <f t="shared" si="319"/>
        <v>0.4</v>
      </c>
      <c r="BW594" s="54">
        <v>0</v>
      </c>
      <c r="BX594" s="54">
        <v>0</v>
      </c>
      <c r="BY594" s="54">
        <v>0</v>
      </c>
      <c r="BZ594" s="54">
        <v>1.68</v>
      </c>
      <c r="CA594" s="54">
        <v>0</v>
      </c>
      <c r="CB594" s="54">
        <v>0</v>
      </c>
      <c r="CC594" s="54">
        <f t="shared" si="354"/>
        <v>2.08</v>
      </c>
      <c r="CD594" s="54">
        <f t="shared" si="355"/>
        <v>0</v>
      </c>
      <c r="CE594" s="54">
        <f t="shared" si="356"/>
        <v>2.08</v>
      </c>
      <c r="CF594" s="45"/>
      <c r="CG594" s="63" t="s">
        <v>33</v>
      </c>
    </row>
    <row r="595" spans="1:85" ht="31.5">
      <c r="A595" s="14">
        <v>18</v>
      </c>
      <c r="B595" s="27" t="s">
        <v>595</v>
      </c>
      <c r="C595" s="120" t="s">
        <v>796</v>
      </c>
      <c r="D595" s="2" t="s">
        <v>27</v>
      </c>
      <c r="E595" s="4" t="s">
        <v>81</v>
      </c>
      <c r="F595" s="4" t="s">
        <v>558</v>
      </c>
      <c r="G595" s="4" t="s">
        <v>584</v>
      </c>
      <c r="H595" s="29">
        <v>7</v>
      </c>
      <c r="I595" s="29">
        <v>1.5</v>
      </c>
      <c r="J595" s="29">
        <v>3.5</v>
      </c>
      <c r="K595" s="29">
        <f t="shared" si="347"/>
        <v>5</v>
      </c>
      <c r="L595" s="40" t="s">
        <v>30</v>
      </c>
      <c r="M595" s="40" t="s">
        <v>48</v>
      </c>
      <c r="N595" s="48" t="s">
        <v>58</v>
      </c>
      <c r="O595" s="29">
        <v>0</v>
      </c>
      <c r="P595" s="29">
        <v>0</v>
      </c>
      <c r="Q595" s="29">
        <f t="shared" si="364"/>
        <v>0</v>
      </c>
      <c r="R595" s="29">
        <f t="shared" si="369"/>
        <v>1.5</v>
      </c>
      <c r="S595" s="29">
        <f t="shared" si="369"/>
        <v>3.5</v>
      </c>
      <c r="T595" s="29">
        <f t="shared" si="348"/>
        <v>5</v>
      </c>
      <c r="U595" s="29">
        <v>3.5</v>
      </c>
      <c r="V595" s="29">
        <v>0</v>
      </c>
      <c r="W595" s="105">
        <v>0</v>
      </c>
      <c r="X595" s="54">
        <f t="shared" si="384"/>
        <v>0</v>
      </c>
      <c r="Y595" s="29">
        <v>0</v>
      </c>
      <c r="Z595" s="105">
        <v>0</v>
      </c>
      <c r="AA595" s="54">
        <f t="shared" si="385"/>
        <v>0</v>
      </c>
      <c r="AB595" s="54">
        <v>0</v>
      </c>
      <c r="AC595" s="54">
        <v>0.96</v>
      </c>
      <c r="AD595" s="54">
        <v>0.11</v>
      </c>
      <c r="AE595" s="54">
        <v>0.39</v>
      </c>
      <c r="AF595" s="54">
        <v>0.04</v>
      </c>
      <c r="AG595" s="54"/>
      <c r="AH595" s="14">
        <v>0</v>
      </c>
      <c r="AI595" s="14">
        <v>0</v>
      </c>
      <c r="AJ595" s="54">
        <f t="shared" si="370"/>
        <v>0</v>
      </c>
      <c r="AK595" s="54">
        <f t="shared" si="351"/>
        <v>1.35</v>
      </c>
      <c r="AL595" s="54">
        <f t="shared" si="352"/>
        <v>0.15</v>
      </c>
      <c r="AM595" s="54">
        <f t="shared" si="353"/>
        <v>1.5</v>
      </c>
      <c r="AN595" s="54"/>
      <c r="AO595" s="54"/>
      <c r="AP595" s="54">
        <f t="shared" si="350"/>
        <v>0</v>
      </c>
      <c r="AQ595" s="54"/>
      <c r="AR595" s="54"/>
      <c r="AS595" s="54"/>
      <c r="AT595" s="54"/>
      <c r="AU595" s="101"/>
      <c r="AV595" s="101"/>
      <c r="AW595" s="54">
        <v>0</v>
      </c>
      <c r="AX595" s="54"/>
      <c r="AY595" s="54">
        <f t="shared" si="386"/>
        <v>0</v>
      </c>
      <c r="AZ595" s="54"/>
      <c r="BA595" s="54"/>
      <c r="BB595" s="54"/>
      <c r="BC595" s="54"/>
      <c r="BD595" s="54"/>
      <c r="BE595" s="106">
        <f t="shared" si="371"/>
        <v>0</v>
      </c>
      <c r="BF595" s="106">
        <f t="shared" si="372"/>
        <v>0</v>
      </c>
      <c r="BG595" s="106">
        <f t="shared" si="373"/>
        <v>0</v>
      </c>
      <c r="BH595" s="106">
        <f t="shared" si="374"/>
        <v>0</v>
      </c>
      <c r="BI595" s="106">
        <f t="shared" si="375"/>
        <v>0</v>
      </c>
      <c r="BJ595" s="106">
        <f t="shared" si="376"/>
        <v>0.96</v>
      </c>
      <c r="BK595" s="106">
        <f t="shared" si="377"/>
        <v>0.11</v>
      </c>
      <c r="BL595" s="106">
        <f t="shared" si="378"/>
        <v>1.07</v>
      </c>
      <c r="BM595" s="106">
        <f t="shared" si="379"/>
        <v>0.39</v>
      </c>
      <c r="BN595" s="106">
        <f t="shared" si="379"/>
        <v>0.04</v>
      </c>
      <c r="BO595" s="106">
        <f t="shared" si="380"/>
        <v>0.43</v>
      </c>
      <c r="BP595" s="106">
        <f t="shared" si="381"/>
        <v>1.35</v>
      </c>
      <c r="BQ595" s="106">
        <f t="shared" si="382"/>
        <v>0.15</v>
      </c>
      <c r="BR595" s="106">
        <f t="shared" si="383"/>
        <v>1.5</v>
      </c>
      <c r="BS595" s="54">
        <v>0</v>
      </c>
      <c r="BT595" s="54">
        <v>0</v>
      </c>
      <c r="BU595" s="54">
        <v>0</v>
      </c>
      <c r="BV595" s="54">
        <f t="shared" si="319"/>
        <v>0</v>
      </c>
      <c r="BW595" s="54">
        <v>0</v>
      </c>
      <c r="BX595" s="54">
        <v>0</v>
      </c>
      <c r="BY595" s="54">
        <v>0</v>
      </c>
      <c r="BZ595" s="54">
        <v>0</v>
      </c>
      <c r="CA595" s="54">
        <v>0</v>
      </c>
      <c r="CB595" s="54">
        <v>0</v>
      </c>
      <c r="CC595" s="54">
        <f t="shared" si="354"/>
        <v>0</v>
      </c>
      <c r="CD595" s="54">
        <f t="shared" si="355"/>
        <v>0</v>
      </c>
      <c r="CE595" s="54">
        <f t="shared" si="356"/>
        <v>0</v>
      </c>
      <c r="CF595" s="45"/>
      <c r="CG595" s="63" t="s">
        <v>40</v>
      </c>
    </row>
    <row r="596" spans="1:85">
      <c r="A596" s="14">
        <v>19</v>
      </c>
      <c r="B596" s="27" t="s">
        <v>596</v>
      </c>
      <c r="C596" s="120" t="s">
        <v>796</v>
      </c>
      <c r="D596" s="2" t="s">
        <v>27</v>
      </c>
      <c r="E596" s="4" t="s">
        <v>81</v>
      </c>
      <c r="F596" s="4" t="s">
        <v>558</v>
      </c>
      <c r="G596" s="4" t="s">
        <v>597</v>
      </c>
      <c r="H596" s="29">
        <v>4</v>
      </c>
      <c r="I596" s="29">
        <v>1.5</v>
      </c>
      <c r="J596" s="29">
        <v>3.4400000000000004</v>
      </c>
      <c r="K596" s="29">
        <f t="shared" si="347"/>
        <v>4.9400000000000004</v>
      </c>
      <c r="L596" s="40" t="s">
        <v>30</v>
      </c>
      <c r="M596" s="40" t="s">
        <v>48</v>
      </c>
      <c r="N596" s="48" t="e">
        <f>IF(#REF!=0,"2018-19","2019-20")</f>
        <v>#REF!</v>
      </c>
      <c r="O596" s="29">
        <v>1.05</v>
      </c>
      <c r="P596" s="29">
        <v>0</v>
      </c>
      <c r="Q596" s="29">
        <f t="shared" si="364"/>
        <v>1.05</v>
      </c>
      <c r="R596" s="29">
        <f t="shared" si="369"/>
        <v>0.44999999999999996</v>
      </c>
      <c r="S596" s="29">
        <f t="shared" si="369"/>
        <v>3.4400000000000004</v>
      </c>
      <c r="T596" s="29">
        <f t="shared" si="348"/>
        <v>3.8900000000000006</v>
      </c>
      <c r="U596" s="29">
        <v>3.4400000000000004</v>
      </c>
      <c r="V596" s="29">
        <v>0</v>
      </c>
      <c r="W596" s="105">
        <v>0</v>
      </c>
      <c r="X596" s="54">
        <f t="shared" si="384"/>
        <v>0</v>
      </c>
      <c r="Y596" s="29">
        <v>0</v>
      </c>
      <c r="Z596" s="105">
        <v>0</v>
      </c>
      <c r="AA596" s="54">
        <f t="shared" si="385"/>
        <v>0</v>
      </c>
      <c r="AB596" s="54">
        <v>0</v>
      </c>
      <c r="AC596" s="54">
        <v>0</v>
      </c>
      <c r="AD596" s="54">
        <v>0</v>
      </c>
      <c r="AE596" s="54">
        <v>0.39</v>
      </c>
      <c r="AF596" s="54">
        <v>0.04</v>
      </c>
      <c r="AG596" s="54"/>
      <c r="AH596" s="14">
        <v>0</v>
      </c>
      <c r="AI596" s="14">
        <v>0</v>
      </c>
      <c r="AJ596" s="54">
        <f t="shared" si="370"/>
        <v>0</v>
      </c>
      <c r="AK596" s="54">
        <f t="shared" si="351"/>
        <v>0.39</v>
      </c>
      <c r="AL596" s="54">
        <f t="shared" si="352"/>
        <v>0.04</v>
      </c>
      <c r="AM596" s="54">
        <f t="shared" si="353"/>
        <v>0.43</v>
      </c>
      <c r="AN596" s="54"/>
      <c r="AO596" s="54"/>
      <c r="AP596" s="54">
        <f t="shared" si="350"/>
        <v>0</v>
      </c>
      <c r="AQ596" s="54"/>
      <c r="AR596" s="54"/>
      <c r="AS596" s="54"/>
      <c r="AT596" s="54"/>
      <c r="AU596" s="101"/>
      <c r="AV596" s="101"/>
      <c r="AW596" s="54">
        <v>0</v>
      </c>
      <c r="AX596" s="54"/>
      <c r="AY596" s="54">
        <f t="shared" si="386"/>
        <v>0</v>
      </c>
      <c r="AZ596" s="54"/>
      <c r="BA596" s="54"/>
      <c r="BB596" s="54"/>
      <c r="BC596" s="54"/>
      <c r="BD596" s="54"/>
      <c r="BE596" s="106">
        <f t="shared" si="371"/>
        <v>0</v>
      </c>
      <c r="BF596" s="106">
        <f t="shared" si="372"/>
        <v>0</v>
      </c>
      <c r="BG596" s="106">
        <f t="shared" si="373"/>
        <v>0</v>
      </c>
      <c r="BH596" s="106">
        <f t="shared" si="374"/>
        <v>0</v>
      </c>
      <c r="BI596" s="106">
        <f t="shared" si="375"/>
        <v>0</v>
      </c>
      <c r="BJ596" s="106">
        <f t="shared" si="376"/>
        <v>0</v>
      </c>
      <c r="BK596" s="106">
        <f t="shared" si="377"/>
        <v>0</v>
      </c>
      <c r="BL596" s="106">
        <f t="shared" si="378"/>
        <v>0</v>
      </c>
      <c r="BM596" s="106">
        <f t="shared" si="379"/>
        <v>0.39</v>
      </c>
      <c r="BN596" s="106">
        <f t="shared" si="379"/>
        <v>0.04</v>
      </c>
      <c r="BO596" s="106">
        <f t="shared" si="380"/>
        <v>0.43</v>
      </c>
      <c r="BP596" s="106">
        <f t="shared" si="381"/>
        <v>0.39</v>
      </c>
      <c r="BQ596" s="106">
        <f t="shared" si="382"/>
        <v>0.04</v>
      </c>
      <c r="BR596" s="106">
        <f t="shared" si="383"/>
        <v>0.43</v>
      </c>
      <c r="BS596" s="54">
        <v>0</v>
      </c>
      <c r="BT596" s="54">
        <v>0</v>
      </c>
      <c r="BU596" s="54">
        <v>0</v>
      </c>
      <c r="BV596" s="54">
        <f t="shared" si="319"/>
        <v>0</v>
      </c>
      <c r="BW596" s="54">
        <v>0</v>
      </c>
      <c r="BX596" s="54">
        <v>0</v>
      </c>
      <c r="BY596" s="54">
        <v>0</v>
      </c>
      <c r="BZ596" s="54">
        <v>0</v>
      </c>
      <c r="CA596" s="54">
        <v>0</v>
      </c>
      <c r="CB596" s="54">
        <v>0</v>
      </c>
      <c r="CC596" s="54">
        <f t="shared" si="354"/>
        <v>0</v>
      </c>
      <c r="CD596" s="54">
        <f t="shared" si="355"/>
        <v>0</v>
      </c>
      <c r="CE596" s="54">
        <f t="shared" si="356"/>
        <v>0</v>
      </c>
      <c r="CF596" s="45"/>
      <c r="CG596" s="63" t="s">
        <v>40</v>
      </c>
    </row>
    <row r="597" spans="1:85" ht="31.5">
      <c r="A597" s="14">
        <v>20</v>
      </c>
      <c r="B597" s="27" t="s">
        <v>598</v>
      </c>
      <c r="C597" s="120" t="s">
        <v>797</v>
      </c>
      <c r="D597" s="2" t="s">
        <v>27</v>
      </c>
      <c r="E597" s="4" t="s">
        <v>81</v>
      </c>
      <c r="F597" s="4" t="s">
        <v>558</v>
      </c>
      <c r="G597" s="4" t="s">
        <v>582</v>
      </c>
      <c r="H597" s="29">
        <v>4.5</v>
      </c>
      <c r="I597" s="29">
        <v>5</v>
      </c>
      <c r="J597" s="29">
        <v>0</v>
      </c>
      <c r="K597" s="29">
        <f t="shared" si="347"/>
        <v>5</v>
      </c>
      <c r="L597" s="40" t="s">
        <v>30</v>
      </c>
      <c r="M597" s="40" t="s">
        <v>48</v>
      </c>
      <c r="N597" s="48" t="e">
        <f>IF(#REF!=0,"2018-19","2019-20")</f>
        <v>#REF!</v>
      </c>
      <c r="O597" s="29">
        <v>1.42</v>
      </c>
      <c r="P597" s="29">
        <v>0</v>
      </c>
      <c r="Q597" s="29">
        <f t="shared" si="364"/>
        <v>1.42</v>
      </c>
      <c r="R597" s="29">
        <f t="shared" si="369"/>
        <v>3.58</v>
      </c>
      <c r="S597" s="29">
        <f t="shared" si="369"/>
        <v>0</v>
      </c>
      <c r="T597" s="29">
        <f t="shared" si="348"/>
        <v>3.58</v>
      </c>
      <c r="U597" s="29">
        <v>0</v>
      </c>
      <c r="V597" s="29">
        <v>2.7</v>
      </c>
      <c r="W597" s="105">
        <v>0.30000000000000004</v>
      </c>
      <c r="X597" s="54">
        <f t="shared" si="384"/>
        <v>3</v>
      </c>
      <c r="Y597" s="29">
        <v>2.7</v>
      </c>
      <c r="Z597" s="105">
        <v>0.30000000000000004</v>
      </c>
      <c r="AA597" s="54">
        <f t="shared" si="385"/>
        <v>3</v>
      </c>
      <c r="AB597" s="54">
        <v>0</v>
      </c>
      <c r="AC597" s="54">
        <v>0</v>
      </c>
      <c r="AD597" s="54">
        <v>0</v>
      </c>
      <c r="AE597" s="54">
        <v>0.52</v>
      </c>
      <c r="AF597" s="54">
        <v>0.06</v>
      </c>
      <c r="AG597" s="54"/>
      <c r="AH597" s="14">
        <v>0</v>
      </c>
      <c r="AI597" s="14">
        <v>0</v>
      </c>
      <c r="AJ597" s="54">
        <f t="shared" si="370"/>
        <v>0</v>
      </c>
      <c r="AK597" s="54">
        <f t="shared" si="351"/>
        <v>3.22</v>
      </c>
      <c r="AL597" s="54">
        <f t="shared" si="352"/>
        <v>0.36000000000000004</v>
      </c>
      <c r="AM597" s="54">
        <f t="shared" si="353"/>
        <v>3.58</v>
      </c>
      <c r="AN597" s="54"/>
      <c r="AO597" s="54"/>
      <c r="AP597" s="54">
        <f t="shared" si="350"/>
        <v>0</v>
      </c>
      <c r="AQ597" s="54"/>
      <c r="AR597" s="54"/>
      <c r="AS597" s="54"/>
      <c r="AT597" s="54"/>
      <c r="AU597" s="101"/>
      <c r="AV597" s="101"/>
      <c r="AW597" s="54">
        <v>0</v>
      </c>
      <c r="AX597" s="54"/>
      <c r="AY597" s="54">
        <f t="shared" si="386"/>
        <v>0</v>
      </c>
      <c r="AZ597" s="54"/>
      <c r="BA597" s="54"/>
      <c r="BB597" s="54"/>
      <c r="BC597" s="54"/>
      <c r="BD597" s="54"/>
      <c r="BE597" s="106">
        <f t="shared" si="371"/>
        <v>2.7</v>
      </c>
      <c r="BF597" s="106">
        <f t="shared" si="372"/>
        <v>0.30000000000000004</v>
      </c>
      <c r="BG597" s="106">
        <f t="shared" si="373"/>
        <v>3</v>
      </c>
      <c r="BH597" s="106">
        <f t="shared" si="374"/>
        <v>0</v>
      </c>
      <c r="BI597" s="106">
        <f t="shared" si="375"/>
        <v>0</v>
      </c>
      <c r="BJ597" s="106">
        <f t="shared" si="376"/>
        <v>0</v>
      </c>
      <c r="BK597" s="106">
        <f t="shared" si="377"/>
        <v>0</v>
      </c>
      <c r="BL597" s="106">
        <f t="shared" si="378"/>
        <v>0</v>
      </c>
      <c r="BM597" s="106">
        <f t="shared" si="379"/>
        <v>0.52</v>
      </c>
      <c r="BN597" s="106">
        <f t="shared" si="379"/>
        <v>0.06</v>
      </c>
      <c r="BO597" s="106">
        <f t="shared" si="380"/>
        <v>0.58000000000000007</v>
      </c>
      <c r="BP597" s="106">
        <f t="shared" si="381"/>
        <v>3.22</v>
      </c>
      <c r="BQ597" s="106">
        <f t="shared" si="382"/>
        <v>0.36000000000000004</v>
      </c>
      <c r="BR597" s="106">
        <f t="shared" si="383"/>
        <v>3.58</v>
      </c>
      <c r="BS597" s="54">
        <v>0</v>
      </c>
      <c r="BT597" s="54">
        <v>2.7</v>
      </c>
      <c r="BU597" s="54">
        <v>0.3</v>
      </c>
      <c r="BV597" s="54">
        <f t="shared" si="319"/>
        <v>3</v>
      </c>
      <c r="BW597" s="54">
        <v>0</v>
      </c>
      <c r="BX597" s="54">
        <v>0</v>
      </c>
      <c r="BY597" s="54">
        <v>0</v>
      </c>
      <c r="BZ597" s="54">
        <v>0.52</v>
      </c>
      <c r="CA597" s="54">
        <v>0</v>
      </c>
      <c r="CB597" s="54">
        <v>0</v>
      </c>
      <c r="CC597" s="54">
        <f t="shared" si="354"/>
        <v>3.22</v>
      </c>
      <c r="CD597" s="54">
        <f t="shared" si="355"/>
        <v>0.3</v>
      </c>
      <c r="CE597" s="54">
        <f t="shared" si="356"/>
        <v>3.52</v>
      </c>
      <c r="CF597" s="45"/>
      <c r="CG597" s="53" t="s">
        <v>599</v>
      </c>
    </row>
    <row r="598" spans="1:85" ht="31.5">
      <c r="A598" s="14">
        <v>21</v>
      </c>
      <c r="B598" s="27" t="s">
        <v>600</v>
      </c>
      <c r="C598" s="120" t="s">
        <v>797</v>
      </c>
      <c r="D598" s="2" t="s">
        <v>27</v>
      </c>
      <c r="E598" s="4" t="s">
        <v>81</v>
      </c>
      <c r="F598" s="4" t="s">
        <v>558</v>
      </c>
      <c r="G598" s="4" t="s">
        <v>601</v>
      </c>
      <c r="H598" s="29">
        <v>5</v>
      </c>
      <c r="I598" s="29">
        <v>29</v>
      </c>
      <c r="J598" s="29">
        <v>0</v>
      </c>
      <c r="K598" s="29">
        <f t="shared" si="347"/>
        <v>29</v>
      </c>
      <c r="L598" s="40" t="s">
        <v>30</v>
      </c>
      <c r="M598" s="40" t="s">
        <v>31</v>
      </c>
      <c r="N598" s="48" t="e">
        <f>IF(#REF!=0,"2018-19","2019-20")</f>
        <v>#REF!</v>
      </c>
      <c r="O598" s="29">
        <v>11.07</v>
      </c>
      <c r="P598" s="29">
        <v>0</v>
      </c>
      <c r="Q598" s="29">
        <f t="shared" si="364"/>
        <v>11.07</v>
      </c>
      <c r="R598" s="29">
        <f t="shared" si="369"/>
        <v>17.93</v>
      </c>
      <c r="S598" s="29">
        <f t="shared" si="369"/>
        <v>0</v>
      </c>
      <c r="T598" s="29">
        <f t="shared" si="348"/>
        <v>17.93</v>
      </c>
      <c r="U598" s="29">
        <v>0</v>
      </c>
      <c r="V598" s="29">
        <v>7.2</v>
      </c>
      <c r="W598" s="105">
        <v>0.8</v>
      </c>
      <c r="X598" s="54">
        <f t="shared" si="384"/>
        <v>8</v>
      </c>
      <c r="Y598" s="29">
        <v>7.2</v>
      </c>
      <c r="Z598" s="105">
        <v>0.8</v>
      </c>
      <c r="AA598" s="54">
        <f t="shared" si="385"/>
        <v>8</v>
      </c>
      <c r="AB598" s="54">
        <v>0</v>
      </c>
      <c r="AC598" s="54">
        <v>0</v>
      </c>
      <c r="AD598" s="54">
        <v>0</v>
      </c>
      <c r="AE598" s="54">
        <v>1.29</v>
      </c>
      <c r="AF598" s="54">
        <v>0.14000000000000001</v>
      </c>
      <c r="AG598" s="54"/>
      <c r="AH598" s="14">
        <v>0</v>
      </c>
      <c r="AI598" s="14">
        <v>0</v>
      </c>
      <c r="AJ598" s="54">
        <f t="shared" si="370"/>
        <v>0</v>
      </c>
      <c r="AK598" s="54">
        <f t="shared" si="351"/>
        <v>8.49</v>
      </c>
      <c r="AL598" s="54">
        <f t="shared" si="352"/>
        <v>0.94000000000000006</v>
      </c>
      <c r="AM598" s="54">
        <f t="shared" si="353"/>
        <v>9.43</v>
      </c>
      <c r="AN598" s="54"/>
      <c r="AO598" s="54"/>
      <c r="AP598" s="54">
        <f t="shared" si="350"/>
        <v>0</v>
      </c>
      <c r="AQ598" s="54"/>
      <c r="AR598" s="54"/>
      <c r="AS598" s="54"/>
      <c r="AT598" s="54"/>
      <c r="AU598" s="101"/>
      <c r="AV598" s="101"/>
      <c r="AW598" s="54">
        <v>0</v>
      </c>
      <c r="AX598" s="54"/>
      <c r="AY598" s="54">
        <f t="shared" si="386"/>
        <v>0</v>
      </c>
      <c r="AZ598" s="54"/>
      <c r="BA598" s="54"/>
      <c r="BB598" s="54"/>
      <c r="BC598" s="54"/>
      <c r="BD598" s="54"/>
      <c r="BE598" s="106">
        <f t="shared" si="371"/>
        <v>7.2</v>
      </c>
      <c r="BF598" s="106">
        <f t="shared" si="372"/>
        <v>0.8</v>
      </c>
      <c r="BG598" s="106">
        <f t="shared" si="373"/>
        <v>8</v>
      </c>
      <c r="BH598" s="106">
        <f t="shared" si="374"/>
        <v>0</v>
      </c>
      <c r="BI598" s="106">
        <f t="shared" si="375"/>
        <v>0</v>
      </c>
      <c r="BJ598" s="106">
        <f t="shared" si="376"/>
        <v>0</v>
      </c>
      <c r="BK598" s="106">
        <f t="shared" si="377"/>
        <v>0</v>
      </c>
      <c r="BL598" s="106">
        <f t="shared" si="378"/>
        <v>0</v>
      </c>
      <c r="BM598" s="106">
        <f t="shared" si="379"/>
        <v>1.29</v>
      </c>
      <c r="BN598" s="106">
        <f t="shared" si="379"/>
        <v>0.14000000000000001</v>
      </c>
      <c r="BO598" s="106">
        <f t="shared" si="380"/>
        <v>1.4300000000000002</v>
      </c>
      <c r="BP598" s="106">
        <f t="shared" si="381"/>
        <v>8.49</v>
      </c>
      <c r="BQ598" s="106">
        <f t="shared" si="382"/>
        <v>0.94000000000000006</v>
      </c>
      <c r="BR598" s="106">
        <f t="shared" si="383"/>
        <v>9.43</v>
      </c>
      <c r="BS598" s="54">
        <v>0</v>
      </c>
      <c r="BT598" s="54">
        <v>7.2</v>
      </c>
      <c r="BU598" s="54">
        <v>0.8</v>
      </c>
      <c r="BV598" s="54">
        <f t="shared" si="319"/>
        <v>8</v>
      </c>
      <c r="BW598" s="54">
        <v>0</v>
      </c>
      <c r="BX598" s="54">
        <v>0</v>
      </c>
      <c r="BY598" s="54">
        <v>0</v>
      </c>
      <c r="BZ598" s="54">
        <v>1.29</v>
      </c>
      <c r="CA598" s="54">
        <v>0</v>
      </c>
      <c r="CB598" s="54">
        <v>0</v>
      </c>
      <c r="CC598" s="54">
        <f t="shared" si="354"/>
        <v>8.49</v>
      </c>
      <c r="CD598" s="54">
        <f t="shared" si="355"/>
        <v>0.8</v>
      </c>
      <c r="CE598" s="54">
        <f t="shared" si="356"/>
        <v>9.2900000000000009</v>
      </c>
      <c r="CF598" s="44" t="s">
        <v>71</v>
      </c>
      <c r="CG598" s="53" t="s">
        <v>602</v>
      </c>
    </row>
    <row r="599" spans="1:85" ht="18">
      <c r="A599" s="14">
        <v>22</v>
      </c>
      <c r="B599" s="27" t="s">
        <v>603</v>
      </c>
      <c r="C599" s="120" t="s">
        <v>797</v>
      </c>
      <c r="D599" s="2" t="s">
        <v>27</v>
      </c>
      <c r="E599" s="4" t="s">
        <v>81</v>
      </c>
      <c r="F599" s="4" t="s">
        <v>558</v>
      </c>
      <c r="G599" s="4" t="s">
        <v>601</v>
      </c>
      <c r="H599" s="29">
        <v>5</v>
      </c>
      <c r="I599" s="29">
        <v>29</v>
      </c>
      <c r="J599" s="29">
        <v>0</v>
      </c>
      <c r="K599" s="29">
        <f t="shared" si="347"/>
        <v>29</v>
      </c>
      <c r="L599" s="40" t="s">
        <v>30</v>
      </c>
      <c r="M599" s="40" t="s">
        <v>48</v>
      </c>
      <c r="N599" s="48" t="e">
        <f>IF(#REF!=0,"2018-19","2019-20")</f>
        <v>#REF!</v>
      </c>
      <c r="O599" s="29">
        <v>11.07</v>
      </c>
      <c r="P599" s="29">
        <v>0</v>
      </c>
      <c r="Q599" s="29">
        <f t="shared" si="364"/>
        <v>11.07</v>
      </c>
      <c r="R599" s="29">
        <f t="shared" si="369"/>
        <v>17.93</v>
      </c>
      <c r="S599" s="29">
        <f t="shared" si="369"/>
        <v>0</v>
      </c>
      <c r="T599" s="29">
        <f t="shared" si="348"/>
        <v>17.93</v>
      </c>
      <c r="U599" s="29">
        <v>0</v>
      </c>
      <c r="V599" s="29">
        <v>7.2</v>
      </c>
      <c r="W599" s="105">
        <v>0.8</v>
      </c>
      <c r="X599" s="54">
        <f t="shared" si="384"/>
        <v>8</v>
      </c>
      <c r="Y599" s="29">
        <v>7.2</v>
      </c>
      <c r="Z599" s="105">
        <v>0.8</v>
      </c>
      <c r="AA599" s="54">
        <f t="shared" si="385"/>
        <v>8</v>
      </c>
      <c r="AB599" s="54">
        <v>0</v>
      </c>
      <c r="AC599" s="54">
        <v>0</v>
      </c>
      <c r="AD599" s="54">
        <v>0</v>
      </c>
      <c r="AE599" s="54">
        <v>0.78</v>
      </c>
      <c r="AF599" s="54">
        <v>0.09</v>
      </c>
      <c r="AG599" s="54"/>
      <c r="AH599" s="14">
        <v>0</v>
      </c>
      <c r="AI599" s="14">
        <v>0</v>
      </c>
      <c r="AJ599" s="54">
        <f t="shared" si="370"/>
        <v>0</v>
      </c>
      <c r="AK599" s="54">
        <f t="shared" si="351"/>
        <v>7.98</v>
      </c>
      <c r="AL599" s="54">
        <f t="shared" si="352"/>
        <v>0.89</v>
      </c>
      <c r="AM599" s="54">
        <f t="shared" si="353"/>
        <v>8.870000000000001</v>
      </c>
      <c r="AN599" s="54"/>
      <c r="AO599" s="54"/>
      <c r="AP599" s="54">
        <f t="shared" si="350"/>
        <v>0</v>
      </c>
      <c r="AQ599" s="54"/>
      <c r="AR599" s="54"/>
      <c r="AS599" s="54"/>
      <c r="AT599" s="54"/>
      <c r="AU599" s="101"/>
      <c r="AV599" s="101"/>
      <c r="AW599" s="54">
        <v>0</v>
      </c>
      <c r="AX599" s="54"/>
      <c r="AY599" s="54">
        <f t="shared" si="386"/>
        <v>0</v>
      </c>
      <c r="AZ599" s="54"/>
      <c r="BA599" s="54"/>
      <c r="BB599" s="54"/>
      <c r="BC599" s="54"/>
      <c r="BD599" s="54"/>
      <c r="BE599" s="106">
        <f t="shared" si="371"/>
        <v>7.2</v>
      </c>
      <c r="BF599" s="106">
        <f t="shared" si="372"/>
        <v>0.8</v>
      </c>
      <c r="BG599" s="106">
        <f t="shared" si="373"/>
        <v>8</v>
      </c>
      <c r="BH599" s="106">
        <f t="shared" si="374"/>
        <v>0</v>
      </c>
      <c r="BI599" s="106">
        <f t="shared" si="375"/>
        <v>0</v>
      </c>
      <c r="BJ599" s="106">
        <f t="shared" si="376"/>
        <v>0</v>
      </c>
      <c r="BK599" s="106">
        <f t="shared" si="377"/>
        <v>0</v>
      </c>
      <c r="BL599" s="106">
        <f t="shared" si="378"/>
        <v>0</v>
      </c>
      <c r="BM599" s="106">
        <f t="shared" si="379"/>
        <v>0.78</v>
      </c>
      <c r="BN599" s="106">
        <f t="shared" si="379"/>
        <v>0.09</v>
      </c>
      <c r="BO599" s="106">
        <f t="shared" si="380"/>
        <v>0.87</v>
      </c>
      <c r="BP599" s="106">
        <f t="shared" si="381"/>
        <v>7.98</v>
      </c>
      <c r="BQ599" s="106">
        <f t="shared" si="382"/>
        <v>0.89</v>
      </c>
      <c r="BR599" s="106">
        <f t="shared" si="383"/>
        <v>8.870000000000001</v>
      </c>
      <c r="BS599" s="54">
        <v>0</v>
      </c>
      <c r="BT599" s="54">
        <v>7.2</v>
      </c>
      <c r="BU599" s="54">
        <v>0.8</v>
      </c>
      <c r="BV599" s="54">
        <f t="shared" si="319"/>
        <v>8</v>
      </c>
      <c r="BW599" s="54">
        <v>0</v>
      </c>
      <c r="BX599" s="54">
        <v>0</v>
      </c>
      <c r="BY599" s="54">
        <v>0</v>
      </c>
      <c r="BZ599" s="54">
        <v>0.78</v>
      </c>
      <c r="CA599" s="54">
        <v>0</v>
      </c>
      <c r="CB599" s="54">
        <v>0</v>
      </c>
      <c r="CC599" s="54">
        <f t="shared" si="354"/>
        <v>7.98</v>
      </c>
      <c r="CD599" s="54">
        <f t="shared" si="355"/>
        <v>0.8</v>
      </c>
      <c r="CE599" s="54">
        <f t="shared" si="356"/>
        <v>8.7800000000000011</v>
      </c>
      <c r="CF599" s="44" t="s">
        <v>71</v>
      </c>
      <c r="CG599" s="53" t="s">
        <v>602</v>
      </c>
    </row>
    <row r="600" spans="1:85" ht="31.5">
      <c r="A600" s="14">
        <v>23</v>
      </c>
      <c r="B600" s="27" t="s">
        <v>604</v>
      </c>
      <c r="C600" s="120" t="s">
        <v>796</v>
      </c>
      <c r="D600" s="2" t="s">
        <v>27</v>
      </c>
      <c r="E600" s="4" t="s">
        <v>81</v>
      </c>
      <c r="F600" s="4" t="s">
        <v>558</v>
      </c>
      <c r="G600" s="4" t="s">
        <v>605</v>
      </c>
      <c r="H600" s="29">
        <v>5.5</v>
      </c>
      <c r="I600" s="29">
        <v>1.5</v>
      </c>
      <c r="J600" s="29">
        <v>3.3600000000000003</v>
      </c>
      <c r="K600" s="29">
        <f t="shared" si="347"/>
        <v>4.8600000000000003</v>
      </c>
      <c r="L600" s="40" t="s">
        <v>30</v>
      </c>
      <c r="M600" s="40" t="s">
        <v>31</v>
      </c>
      <c r="N600" s="48" t="e">
        <f>IF(#REF!=0,"2018-19","2019-20")</f>
        <v>#REF!</v>
      </c>
      <c r="O600" s="29">
        <v>1.5</v>
      </c>
      <c r="P600" s="29">
        <v>0</v>
      </c>
      <c r="Q600" s="29">
        <f t="shared" si="364"/>
        <v>1.5</v>
      </c>
      <c r="R600" s="29">
        <f t="shared" si="369"/>
        <v>0</v>
      </c>
      <c r="S600" s="29">
        <f t="shared" si="369"/>
        <v>3.3600000000000003</v>
      </c>
      <c r="T600" s="29">
        <f t="shared" si="348"/>
        <v>3.3600000000000003</v>
      </c>
      <c r="U600" s="29">
        <v>3.3600000000000003</v>
      </c>
      <c r="V600" s="29">
        <v>0</v>
      </c>
      <c r="W600" s="105">
        <v>0</v>
      </c>
      <c r="X600" s="54">
        <f t="shared" si="384"/>
        <v>0</v>
      </c>
      <c r="Y600" s="29">
        <v>0</v>
      </c>
      <c r="Z600" s="105">
        <v>0</v>
      </c>
      <c r="AA600" s="54">
        <f t="shared" si="385"/>
        <v>0</v>
      </c>
      <c r="AB600" s="54">
        <v>0</v>
      </c>
      <c r="AC600" s="54">
        <v>0</v>
      </c>
      <c r="AD600" s="54">
        <v>0</v>
      </c>
      <c r="AE600" s="54">
        <v>0</v>
      </c>
      <c r="AF600" s="54">
        <v>0</v>
      </c>
      <c r="AG600" s="54"/>
      <c r="AH600" s="14">
        <v>0</v>
      </c>
      <c r="AI600" s="14">
        <v>0</v>
      </c>
      <c r="AJ600" s="54">
        <f t="shared" si="370"/>
        <v>0</v>
      </c>
      <c r="AK600" s="54">
        <f t="shared" si="351"/>
        <v>0</v>
      </c>
      <c r="AL600" s="54">
        <f t="shared" si="352"/>
        <v>0</v>
      </c>
      <c r="AM600" s="54">
        <f t="shared" si="353"/>
        <v>0</v>
      </c>
      <c r="AN600" s="54"/>
      <c r="AO600" s="54"/>
      <c r="AP600" s="54">
        <f t="shared" si="350"/>
        <v>0</v>
      </c>
      <c r="AQ600" s="54"/>
      <c r="AR600" s="54"/>
      <c r="AS600" s="54"/>
      <c r="AT600" s="54"/>
      <c r="AU600" s="101"/>
      <c r="AV600" s="101"/>
      <c r="AW600" s="54">
        <v>0</v>
      </c>
      <c r="AX600" s="54"/>
      <c r="AY600" s="54">
        <f t="shared" si="386"/>
        <v>0</v>
      </c>
      <c r="AZ600" s="54"/>
      <c r="BA600" s="54"/>
      <c r="BB600" s="54"/>
      <c r="BC600" s="54"/>
      <c r="BD600" s="54"/>
      <c r="BE600" s="106">
        <f t="shared" si="371"/>
        <v>0</v>
      </c>
      <c r="BF600" s="106">
        <f t="shared" si="372"/>
        <v>0</v>
      </c>
      <c r="BG600" s="106">
        <f t="shared" si="373"/>
        <v>0</v>
      </c>
      <c r="BH600" s="106">
        <f t="shared" si="374"/>
        <v>0</v>
      </c>
      <c r="BI600" s="106">
        <f t="shared" si="375"/>
        <v>0</v>
      </c>
      <c r="BJ600" s="106">
        <f t="shared" si="376"/>
        <v>0</v>
      </c>
      <c r="BK600" s="106">
        <f t="shared" si="377"/>
        <v>0</v>
      </c>
      <c r="BL600" s="106">
        <f t="shared" si="378"/>
        <v>0</v>
      </c>
      <c r="BM600" s="106">
        <f t="shared" si="379"/>
        <v>0</v>
      </c>
      <c r="BN600" s="106">
        <f t="shared" si="379"/>
        <v>0</v>
      </c>
      <c r="BO600" s="106">
        <f t="shared" si="380"/>
        <v>0</v>
      </c>
      <c r="BP600" s="106">
        <f t="shared" si="381"/>
        <v>0</v>
      </c>
      <c r="BQ600" s="106">
        <f t="shared" si="382"/>
        <v>0</v>
      </c>
      <c r="BR600" s="106">
        <f t="shared" si="383"/>
        <v>0</v>
      </c>
      <c r="BS600" s="54">
        <v>0</v>
      </c>
      <c r="BT600" s="54">
        <v>0</v>
      </c>
      <c r="BU600" s="54">
        <v>0</v>
      </c>
      <c r="BV600" s="54">
        <f t="shared" ref="BV600:BV698" si="387">SUM(BT600:BU600)</f>
        <v>0</v>
      </c>
      <c r="BW600" s="54">
        <v>0</v>
      </c>
      <c r="BX600" s="54">
        <v>0</v>
      </c>
      <c r="BY600" s="54">
        <v>0</v>
      </c>
      <c r="BZ600" s="54">
        <v>0</v>
      </c>
      <c r="CA600" s="54">
        <v>0</v>
      </c>
      <c r="CB600" s="54">
        <v>0</v>
      </c>
      <c r="CC600" s="54">
        <f t="shared" si="354"/>
        <v>0</v>
      </c>
      <c r="CD600" s="54">
        <f t="shared" si="355"/>
        <v>0</v>
      </c>
      <c r="CE600" s="54">
        <f t="shared" si="356"/>
        <v>0</v>
      </c>
      <c r="CF600" s="45"/>
      <c r="CG600" s="63" t="s">
        <v>40</v>
      </c>
    </row>
    <row r="601" spans="1:85" ht="41.25" customHeight="1">
      <c r="A601" s="14">
        <v>27</v>
      </c>
      <c r="B601" s="79" t="s">
        <v>945</v>
      </c>
      <c r="C601" s="69" t="s">
        <v>796</v>
      </c>
      <c r="D601" s="2" t="s">
        <v>27</v>
      </c>
      <c r="E601" s="4" t="s">
        <v>81</v>
      </c>
      <c r="F601" s="4" t="s">
        <v>558</v>
      </c>
      <c r="G601" s="4" t="s">
        <v>606</v>
      </c>
      <c r="H601" s="15">
        <v>10</v>
      </c>
      <c r="I601" s="54">
        <v>5</v>
      </c>
      <c r="J601" s="54">
        <v>0</v>
      </c>
      <c r="K601" s="29">
        <f t="shared" si="347"/>
        <v>5</v>
      </c>
      <c r="L601" s="68" t="s">
        <v>30</v>
      </c>
      <c r="M601" s="15" t="s">
        <v>48</v>
      </c>
      <c r="N601" s="54" t="s">
        <v>58</v>
      </c>
      <c r="O601" s="54">
        <v>3.57</v>
      </c>
      <c r="P601" s="54">
        <v>0</v>
      </c>
      <c r="Q601" s="29">
        <f t="shared" si="364"/>
        <v>3.57</v>
      </c>
      <c r="R601" s="29">
        <f t="shared" si="369"/>
        <v>1.4300000000000002</v>
      </c>
      <c r="S601" s="29">
        <f t="shared" si="369"/>
        <v>0</v>
      </c>
      <c r="T601" s="29">
        <f t="shared" si="348"/>
        <v>1.4300000000000002</v>
      </c>
      <c r="U601" s="56">
        <v>0</v>
      </c>
      <c r="V601" s="54">
        <v>0</v>
      </c>
      <c r="W601" s="106">
        <v>0</v>
      </c>
      <c r="X601" s="54">
        <f t="shared" si="384"/>
        <v>0</v>
      </c>
      <c r="Y601" s="54">
        <v>0</v>
      </c>
      <c r="Z601" s="106">
        <v>0</v>
      </c>
      <c r="AA601" s="54">
        <f t="shared" si="385"/>
        <v>0</v>
      </c>
      <c r="AB601" s="14">
        <v>0</v>
      </c>
      <c r="AC601" s="14">
        <v>0</v>
      </c>
      <c r="AD601" s="14">
        <v>0</v>
      </c>
      <c r="AE601" s="14">
        <v>0</v>
      </c>
      <c r="AF601" s="14">
        <v>0</v>
      </c>
      <c r="AG601" s="14"/>
      <c r="AH601" s="14">
        <v>0</v>
      </c>
      <c r="AI601" s="14">
        <v>0</v>
      </c>
      <c r="AJ601" s="54">
        <f t="shared" si="370"/>
        <v>0</v>
      </c>
      <c r="AK601" s="54">
        <f t="shared" si="351"/>
        <v>0</v>
      </c>
      <c r="AL601" s="54">
        <f t="shared" si="352"/>
        <v>0</v>
      </c>
      <c r="AM601" s="54">
        <f t="shared" si="353"/>
        <v>0</v>
      </c>
      <c r="AN601" s="54"/>
      <c r="AO601" s="54"/>
      <c r="AP601" s="54">
        <f t="shared" si="350"/>
        <v>0</v>
      </c>
      <c r="AQ601" s="54"/>
      <c r="AR601" s="54"/>
      <c r="AS601" s="54"/>
      <c r="AT601" s="54"/>
      <c r="AU601" s="101"/>
      <c r="AV601" s="101"/>
      <c r="AW601" s="54">
        <v>0</v>
      </c>
      <c r="AX601" s="54"/>
      <c r="AY601" s="54">
        <f t="shared" si="386"/>
        <v>0</v>
      </c>
      <c r="AZ601" s="54"/>
      <c r="BA601" s="54"/>
      <c r="BB601" s="54"/>
      <c r="BC601" s="54"/>
      <c r="BD601" s="54"/>
      <c r="BE601" s="106">
        <f t="shared" si="371"/>
        <v>0</v>
      </c>
      <c r="BF601" s="106">
        <f t="shared" si="372"/>
        <v>0</v>
      </c>
      <c r="BG601" s="106">
        <f t="shared" si="373"/>
        <v>0</v>
      </c>
      <c r="BH601" s="106">
        <f t="shared" si="374"/>
        <v>0</v>
      </c>
      <c r="BI601" s="106">
        <f t="shared" si="375"/>
        <v>0</v>
      </c>
      <c r="BJ601" s="106">
        <f t="shared" si="376"/>
        <v>0</v>
      </c>
      <c r="BK601" s="106">
        <f t="shared" si="377"/>
        <v>0</v>
      </c>
      <c r="BL601" s="106">
        <f t="shared" si="378"/>
        <v>0</v>
      </c>
      <c r="BM601" s="106">
        <f t="shared" si="379"/>
        <v>0</v>
      </c>
      <c r="BN601" s="106">
        <f t="shared" si="379"/>
        <v>0</v>
      </c>
      <c r="BO601" s="106">
        <f t="shared" si="380"/>
        <v>0</v>
      </c>
      <c r="BP601" s="106">
        <f t="shared" si="381"/>
        <v>0</v>
      </c>
      <c r="BQ601" s="106">
        <f t="shared" si="382"/>
        <v>0</v>
      </c>
      <c r="BR601" s="106">
        <f t="shared" si="383"/>
        <v>0</v>
      </c>
      <c r="BS601" s="14">
        <v>0</v>
      </c>
      <c r="BT601" s="14">
        <v>0</v>
      </c>
      <c r="BU601" s="14">
        <v>0</v>
      </c>
      <c r="BV601" s="14">
        <f t="shared" si="387"/>
        <v>0</v>
      </c>
      <c r="BW601" s="14">
        <v>0</v>
      </c>
      <c r="BX601" s="14">
        <v>0</v>
      </c>
      <c r="BY601" s="14">
        <v>0</v>
      </c>
      <c r="BZ601" s="14">
        <v>0</v>
      </c>
      <c r="CA601" s="14">
        <v>0</v>
      </c>
      <c r="CB601" s="14">
        <v>0</v>
      </c>
      <c r="CC601" s="54">
        <f t="shared" si="354"/>
        <v>0</v>
      </c>
      <c r="CD601" s="54">
        <f t="shared" si="355"/>
        <v>0</v>
      </c>
      <c r="CE601" s="54">
        <f t="shared" si="356"/>
        <v>0</v>
      </c>
      <c r="CF601" s="86"/>
      <c r="CG601" s="70"/>
    </row>
    <row r="602" spans="1:85" ht="31.5">
      <c r="A602" s="14">
        <v>24</v>
      </c>
      <c r="B602" s="27" t="s">
        <v>607</v>
      </c>
      <c r="C602" s="120" t="s">
        <v>796</v>
      </c>
      <c r="D602" s="2" t="s">
        <v>27</v>
      </c>
      <c r="E602" s="4" t="s">
        <v>81</v>
      </c>
      <c r="F602" s="4" t="s">
        <v>558</v>
      </c>
      <c r="G602" s="4" t="s">
        <v>605</v>
      </c>
      <c r="H602" s="29">
        <v>5.5</v>
      </c>
      <c r="I602" s="29">
        <v>3</v>
      </c>
      <c r="J602" s="29">
        <v>3</v>
      </c>
      <c r="K602" s="29">
        <f t="shared" si="347"/>
        <v>6</v>
      </c>
      <c r="L602" s="40" t="s">
        <v>30</v>
      </c>
      <c r="M602" s="40" t="s">
        <v>48</v>
      </c>
      <c r="N602" s="48" t="s">
        <v>58</v>
      </c>
      <c r="O602" s="29">
        <v>2.13</v>
      </c>
      <c r="P602" s="29">
        <v>0</v>
      </c>
      <c r="Q602" s="29">
        <f t="shared" si="364"/>
        <v>2.13</v>
      </c>
      <c r="R602" s="29">
        <f t="shared" si="369"/>
        <v>0.87000000000000011</v>
      </c>
      <c r="S602" s="29">
        <f t="shared" si="369"/>
        <v>3</v>
      </c>
      <c r="T602" s="29">
        <f t="shared" si="348"/>
        <v>3.87</v>
      </c>
      <c r="U602" s="29">
        <v>3</v>
      </c>
      <c r="V602" s="29">
        <v>0</v>
      </c>
      <c r="W602" s="105">
        <v>0</v>
      </c>
      <c r="X602" s="54">
        <f t="shared" si="384"/>
        <v>0</v>
      </c>
      <c r="Y602" s="29">
        <v>0</v>
      </c>
      <c r="Z602" s="105">
        <v>0</v>
      </c>
      <c r="AA602" s="54">
        <f t="shared" si="385"/>
        <v>0</v>
      </c>
      <c r="AB602" s="54">
        <v>0</v>
      </c>
      <c r="AC602" s="54">
        <v>0</v>
      </c>
      <c r="AD602" s="54">
        <v>0</v>
      </c>
      <c r="AE602" s="54">
        <v>0</v>
      </c>
      <c r="AF602" s="54">
        <v>0</v>
      </c>
      <c r="AG602" s="54"/>
      <c r="AH602" s="14">
        <v>0</v>
      </c>
      <c r="AI602" s="14">
        <v>0</v>
      </c>
      <c r="AJ602" s="54">
        <f t="shared" si="370"/>
        <v>0</v>
      </c>
      <c r="AK602" s="54">
        <f t="shared" si="351"/>
        <v>0</v>
      </c>
      <c r="AL602" s="54">
        <f t="shared" si="352"/>
        <v>0</v>
      </c>
      <c r="AM602" s="54">
        <f t="shared" si="353"/>
        <v>0</v>
      </c>
      <c r="AN602" s="54"/>
      <c r="AO602" s="54"/>
      <c r="AP602" s="54">
        <f t="shared" si="350"/>
        <v>0</v>
      </c>
      <c r="AQ602" s="54"/>
      <c r="AR602" s="54"/>
      <c r="AS602" s="54"/>
      <c r="AT602" s="54"/>
      <c r="AU602" s="101"/>
      <c r="AV602" s="101"/>
      <c r="AW602" s="54">
        <v>0</v>
      </c>
      <c r="AX602" s="54"/>
      <c r="AY602" s="54">
        <f t="shared" si="386"/>
        <v>0</v>
      </c>
      <c r="AZ602" s="54"/>
      <c r="BA602" s="54"/>
      <c r="BB602" s="54"/>
      <c r="BC602" s="54"/>
      <c r="BD602" s="54"/>
      <c r="BE602" s="106">
        <f t="shared" si="371"/>
        <v>0</v>
      </c>
      <c r="BF602" s="106">
        <f t="shared" si="372"/>
        <v>0</v>
      </c>
      <c r="BG602" s="106">
        <f t="shared" si="373"/>
        <v>0</v>
      </c>
      <c r="BH602" s="106">
        <f t="shared" si="374"/>
        <v>0</v>
      </c>
      <c r="BI602" s="106">
        <f t="shared" si="375"/>
        <v>0</v>
      </c>
      <c r="BJ602" s="106">
        <f t="shared" si="376"/>
        <v>0</v>
      </c>
      <c r="BK602" s="106">
        <f t="shared" si="377"/>
        <v>0</v>
      </c>
      <c r="BL602" s="106">
        <f t="shared" si="378"/>
        <v>0</v>
      </c>
      <c r="BM602" s="106">
        <f t="shared" si="379"/>
        <v>0</v>
      </c>
      <c r="BN602" s="106">
        <f t="shared" si="379"/>
        <v>0</v>
      </c>
      <c r="BO602" s="106">
        <f t="shared" si="380"/>
        <v>0</v>
      </c>
      <c r="BP602" s="106">
        <f t="shared" si="381"/>
        <v>0</v>
      </c>
      <c r="BQ602" s="106">
        <f t="shared" si="382"/>
        <v>0</v>
      </c>
      <c r="BR602" s="106">
        <f t="shared" si="383"/>
        <v>0</v>
      </c>
      <c r="BS602" s="54">
        <v>0</v>
      </c>
      <c r="BT602" s="54">
        <v>0</v>
      </c>
      <c r="BU602" s="54">
        <v>0</v>
      </c>
      <c r="BV602" s="54">
        <f t="shared" si="387"/>
        <v>0</v>
      </c>
      <c r="BW602" s="54">
        <v>0</v>
      </c>
      <c r="BX602" s="54">
        <v>0</v>
      </c>
      <c r="BY602" s="54">
        <v>0</v>
      </c>
      <c r="BZ602" s="54">
        <v>0</v>
      </c>
      <c r="CA602" s="54">
        <v>0</v>
      </c>
      <c r="CB602" s="54">
        <v>0</v>
      </c>
      <c r="CC602" s="54">
        <f t="shared" si="354"/>
        <v>0</v>
      </c>
      <c r="CD602" s="54">
        <f t="shared" si="355"/>
        <v>0</v>
      </c>
      <c r="CE602" s="54">
        <f t="shared" si="356"/>
        <v>0</v>
      </c>
      <c r="CF602" s="45"/>
      <c r="CG602" s="63" t="s">
        <v>33</v>
      </c>
    </row>
    <row r="603" spans="1:85" ht="31.5">
      <c r="A603" s="14">
        <v>25</v>
      </c>
      <c r="B603" s="27" t="s">
        <v>608</v>
      </c>
      <c r="C603" s="120" t="s">
        <v>797</v>
      </c>
      <c r="D603" s="2" t="s">
        <v>27</v>
      </c>
      <c r="E603" s="5" t="s">
        <v>81</v>
      </c>
      <c r="F603" s="4" t="s">
        <v>558</v>
      </c>
      <c r="G603" s="5" t="s">
        <v>609</v>
      </c>
      <c r="H603" s="31">
        <v>3.5</v>
      </c>
      <c r="I603" s="29">
        <v>20.6</v>
      </c>
      <c r="J603" s="29">
        <v>0</v>
      </c>
      <c r="K603" s="29">
        <f t="shared" si="347"/>
        <v>20.6</v>
      </c>
      <c r="L603" s="40" t="s">
        <v>30</v>
      </c>
      <c r="M603" s="41" t="s">
        <v>610</v>
      </c>
      <c r="N603" s="48" t="e">
        <f>IF(#REF!=0,"2018-19","2019-20")</f>
        <v>#REF!</v>
      </c>
      <c r="O603" s="29">
        <v>17.850000000000001</v>
      </c>
      <c r="P603" s="29">
        <v>0</v>
      </c>
      <c r="Q603" s="29">
        <f t="shared" si="364"/>
        <v>17.850000000000001</v>
      </c>
      <c r="R603" s="29">
        <f t="shared" si="369"/>
        <v>2.75</v>
      </c>
      <c r="S603" s="29">
        <f t="shared" si="369"/>
        <v>0</v>
      </c>
      <c r="T603" s="29">
        <f t="shared" si="348"/>
        <v>2.75</v>
      </c>
      <c r="U603" s="29">
        <v>0</v>
      </c>
      <c r="V603" s="29">
        <v>2.48</v>
      </c>
      <c r="W603" s="105">
        <v>0.27</v>
      </c>
      <c r="X603" s="54">
        <f t="shared" si="384"/>
        <v>2.75</v>
      </c>
      <c r="Y603" s="29">
        <v>2.48</v>
      </c>
      <c r="Z603" s="105">
        <v>0.27</v>
      </c>
      <c r="AA603" s="54">
        <f t="shared" si="385"/>
        <v>2.75</v>
      </c>
      <c r="AB603" s="54">
        <v>0</v>
      </c>
      <c r="AC603" s="54">
        <v>0</v>
      </c>
      <c r="AD603" s="54">
        <v>0</v>
      </c>
      <c r="AE603" s="54">
        <v>0</v>
      </c>
      <c r="AF603" s="54">
        <v>0</v>
      </c>
      <c r="AG603" s="54"/>
      <c r="AH603" s="14">
        <v>0</v>
      </c>
      <c r="AI603" s="14">
        <v>0</v>
      </c>
      <c r="AJ603" s="54">
        <f t="shared" si="370"/>
        <v>0</v>
      </c>
      <c r="AK603" s="54">
        <f t="shared" si="351"/>
        <v>2.48</v>
      </c>
      <c r="AL603" s="54">
        <f t="shared" si="352"/>
        <v>0.27</v>
      </c>
      <c r="AM603" s="54">
        <f t="shared" si="353"/>
        <v>2.75</v>
      </c>
      <c r="AN603" s="54"/>
      <c r="AO603" s="54"/>
      <c r="AP603" s="54">
        <f t="shared" si="350"/>
        <v>0</v>
      </c>
      <c r="AQ603" s="54"/>
      <c r="AR603" s="54"/>
      <c r="AS603" s="54"/>
      <c r="AT603" s="54"/>
      <c r="AU603" s="101"/>
      <c r="AV603" s="101"/>
      <c r="AW603" s="54">
        <v>0</v>
      </c>
      <c r="AX603" s="54"/>
      <c r="AY603" s="54">
        <f t="shared" si="386"/>
        <v>0</v>
      </c>
      <c r="AZ603" s="54"/>
      <c r="BA603" s="54"/>
      <c r="BB603" s="54"/>
      <c r="BC603" s="54"/>
      <c r="BD603" s="54"/>
      <c r="BE603" s="106">
        <f t="shared" si="371"/>
        <v>2.48</v>
      </c>
      <c r="BF603" s="106">
        <f t="shared" si="372"/>
        <v>0.27</v>
      </c>
      <c r="BG603" s="106">
        <f t="shared" si="373"/>
        <v>2.75</v>
      </c>
      <c r="BH603" s="106">
        <f t="shared" si="374"/>
        <v>0</v>
      </c>
      <c r="BI603" s="106">
        <f t="shared" si="375"/>
        <v>0</v>
      </c>
      <c r="BJ603" s="106">
        <f t="shared" si="376"/>
        <v>0</v>
      </c>
      <c r="BK603" s="106">
        <f t="shared" si="377"/>
        <v>0</v>
      </c>
      <c r="BL603" s="106">
        <f t="shared" si="378"/>
        <v>0</v>
      </c>
      <c r="BM603" s="106">
        <f t="shared" si="379"/>
        <v>0</v>
      </c>
      <c r="BN603" s="106">
        <f t="shared" si="379"/>
        <v>0</v>
      </c>
      <c r="BO603" s="106">
        <f t="shared" si="380"/>
        <v>0</v>
      </c>
      <c r="BP603" s="106">
        <f t="shared" si="381"/>
        <v>2.48</v>
      </c>
      <c r="BQ603" s="106">
        <f t="shared" si="382"/>
        <v>0.27</v>
      </c>
      <c r="BR603" s="106">
        <f t="shared" si="383"/>
        <v>2.75</v>
      </c>
      <c r="BS603" s="54">
        <v>0</v>
      </c>
      <c r="BT603" s="54">
        <v>2.48</v>
      </c>
      <c r="BU603" s="54">
        <v>0.27</v>
      </c>
      <c r="BV603" s="54">
        <f t="shared" si="387"/>
        <v>2.75</v>
      </c>
      <c r="BW603" s="54">
        <v>0</v>
      </c>
      <c r="BX603" s="54">
        <v>0</v>
      </c>
      <c r="BY603" s="54">
        <v>0</v>
      </c>
      <c r="BZ603" s="54">
        <v>0</v>
      </c>
      <c r="CA603" s="54">
        <v>0</v>
      </c>
      <c r="CB603" s="54">
        <v>0</v>
      </c>
      <c r="CC603" s="54">
        <f t="shared" si="354"/>
        <v>2.48</v>
      </c>
      <c r="CD603" s="54">
        <f t="shared" si="355"/>
        <v>0.27</v>
      </c>
      <c r="CE603" s="54">
        <f t="shared" si="356"/>
        <v>2.75</v>
      </c>
      <c r="CF603" s="45"/>
      <c r="CG603" s="63" t="s">
        <v>33</v>
      </c>
    </row>
    <row r="604" spans="1:85">
      <c r="A604" s="14">
        <v>26</v>
      </c>
      <c r="B604" s="27" t="s">
        <v>611</v>
      </c>
      <c r="C604" s="120" t="s">
        <v>796</v>
      </c>
      <c r="D604" s="2" t="s">
        <v>27</v>
      </c>
      <c r="E604" s="5" t="s">
        <v>81</v>
      </c>
      <c r="F604" s="4" t="s">
        <v>558</v>
      </c>
      <c r="G604" s="5" t="s">
        <v>565</v>
      </c>
      <c r="H604" s="31">
        <v>3.5</v>
      </c>
      <c r="I604" s="29">
        <v>1.5</v>
      </c>
      <c r="J604" s="29">
        <v>3.5</v>
      </c>
      <c r="K604" s="29">
        <f t="shared" si="347"/>
        <v>5</v>
      </c>
      <c r="L604" s="40" t="s">
        <v>30</v>
      </c>
      <c r="M604" s="42" t="s">
        <v>31</v>
      </c>
      <c r="N604" s="48" t="e">
        <f>IF(#REF!=0,"2018-19","2019-20")</f>
        <v>#REF!</v>
      </c>
      <c r="O604" s="29">
        <v>1.5</v>
      </c>
      <c r="P604" s="29">
        <v>1.48</v>
      </c>
      <c r="Q604" s="29">
        <f t="shared" si="364"/>
        <v>2.98</v>
      </c>
      <c r="R604" s="29">
        <f t="shared" si="369"/>
        <v>0</v>
      </c>
      <c r="S604" s="29">
        <f t="shared" si="369"/>
        <v>2.02</v>
      </c>
      <c r="T604" s="29">
        <f t="shared" si="348"/>
        <v>2.02</v>
      </c>
      <c r="U604" s="29">
        <v>2.02</v>
      </c>
      <c r="V604" s="29">
        <v>0</v>
      </c>
      <c r="W604" s="105">
        <v>0</v>
      </c>
      <c r="X604" s="54">
        <f t="shared" si="384"/>
        <v>0</v>
      </c>
      <c r="Y604" s="29">
        <v>0</v>
      </c>
      <c r="Z604" s="105">
        <v>0</v>
      </c>
      <c r="AA604" s="54">
        <f t="shared" si="385"/>
        <v>0</v>
      </c>
      <c r="AB604" s="54">
        <v>0</v>
      </c>
      <c r="AC604" s="54">
        <v>0</v>
      </c>
      <c r="AD604" s="54">
        <v>0</v>
      </c>
      <c r="AE604" s="54">
        <v>0</v>
      </c>
      <c r="AF604" s="54">
        <v>0</v>
      </c>
      <c r="AG604" s="54"/>
      <c r="AH604" s="14">
        <v>0</v>
      </c>
      <c r="AI604" s="14">
        <v>0</v>
      </c>
      <c r="AJ604" s="54">
        <f t="shared" si="370"/>
        <v>0</v>
      </c>
      <c r="AK604" s="54">
        <f t="shared" si="351"/>
        <v>0</v>
      </c>
      <c r="AL604" s="54">
        <f t="shared" si="352"/>
        <v>0</v>
      </c>
      <c r="AM604" s="54">
        <f t="shared" si="353"/>
        <v>0</v>
      </c>
      <c r="AN604" s="54"/>
      <c r="AO604" s="54"/>
      <c r="AP604" s="54">
        <f t="shared" si="350"/>
        <v>0</v>
      </c>
      <c r="AQ604" s="54"/>
      <c r="AR604" s="54"/>
      <c r="AS604" s="54"/>
      <c r="AT604" s="54"/>
      <c r="AU604" s="101"/>
      <c r="AV604" s="101"/>
      <c r="AW604" s="54">
        <v>0</v>
      </c>
      <c r="AX604" s="54"/>
      <c r="AY604" s="54">
        <f t="shared" si="386"/>
        <v>0</v>
      </c>
      <c r="AZ604" s="54"/>
      <c r="BA604" s="54"/>
      <c r="BB604" s="54"/>
      <c r="BC604" s="54"/>
      <c r="BD604" s="54"/>
      <c r="BE604" s="106">
        <f t="shared" si="371"/>
        <v>0</v>
      </c>
      <c r="BF604" s="106">
        <f t="shared" si="372"/>
        <v>0</v>
      </c>
      <c r="BG604" s="106">
        <f t="shared" si="373"/>
        <v>0</v>
      </c>
      <c r="BH604" s="106">
        <f t="shared" si="374"/>
        <v>0</v>
      </c>
      <c r="BI604" s="106">
        <f t="shared" si="375"/>
        <v>0</v>
      </c>
      <c r="BJ604" s="106">
        <f t="shared" si="376"/>
        <v>0</v>
      </c>
      <c r="BK604" s="106">
        <f t="shared" si="377"/>
        <v>0</v>
      </c>
      <c r="BL604" s="106">
        <f t="shared" si="378"/>
        <v>0</v>
      </c>
      <c r="BM604" s="106">
        <f t="shared" si="379"/>
        <v>0</v>
      </c>
      <c r="BN604" s="106">
        <f t="shared" si="379"/>
        <v>0</v>
      </c>
      <c r="BO604" s="106">
        <f t="shared" si="380"/>
        <v>0</v>
      </c>
      <c r="BP604" s="106">
        <f t="shared" si="381"/>
        <v>0</v>
      </c>
      <c r="BQ604" s="106">
        <f t="shared" si="382"/>
        <v>0</v>
      </c>
      <c r="BR604" s="106">
        <f t="shared" si="383"/>
        <v>0</v>
      </c>
      <c r="BS604" s="54">
        <v>0</v>
      </c>
      <c r="BT604" s="54">
        <v>0</v>
      </c>
      <c r="BU604" s="54">
        <v>0</v>
      </c>
      <c r="BV604" s="54">
        <f t="shared" si="387"/>
        <v>0</v>
      </c>
      <c r="BW604" s="54">
        <v>0</v>
      </c>
      <c r="BX604" s="54">
        <v>0</v>
      </c>
      <c r="BY604" s="54">
        <v>0</v>
      </c>
      <c r="BZ604" s="54">
        <v>0</v>
      </c>
      <c r="CA604" s="54">
        <v>0</v>
      </c>
      <c r="CB604" s="54">
        <v>0</v>
      </c>
      <c r="CC604" s="54">
        <f t="shared" si="354"/>
        <v>0</v>
      </c>
      <c r="CD604" s="54">
        <f t="shared" si="355"/>
        <v>0</v>
      </c>
      <c r="CE604" s="54">
        <f t="shared" si="356"/>
        <v>0</v>
      </c>
      <c r="CF604" s="45"/>
      <c r="CG604" s="63" t="s">
        <v>33</v>
      </c>
    </row>
    <row r="605" spans="1:85" ht="47.25">
      <c r="A605" s="14">
        <v>27</v>
      </c>
      <c r="B605" s="27" t="s">
        <v>612</v>
      </c>
      <c r="C605" s="120" t="s">
        <v>796</v>
      </c>
      <c r="D605" s="2" t="s">
        <v>27</v>
      </c>
      <c r="E605" s="5" t="s">
        <v>81</v>
      </c>
      <c r="F605" s="4" t="s">
        <v>558</v>
      </c>
      <c r="G605" s="5" t="s">
        <v>578</v>
      </c>
      <c r="H605" s="31">
        <v>3.5</v>
      </c>
      <c r="I605" s="29">
        <v>2.5</v>
      </c>
      <c r="J605" s="29">
        <v>2.5</v>
      </c>
      <c r="K605" s="29">
        <f t="shared" ref="K605:K609" si="388">I605+J605</f>
        <v>5</v>
      </c>
      <c r="L605" s="40" t="s">
        <v>30</v>
      </c>
      <c r="M605" s="42" t="s">
        <v>31</v>
      </c>
      <c r="N605" s="48" t="e">
        <f>IF(#REF!=0,"2018-19","2019-20")</f>
        <v>#REF!</v>
      </c>
      <c r="O605" s="29">
        <v>1.5</v>
      </c>
      <c r="P605" s="29">
        <v>1.5000000000000002</v>
      </c>
      <c r="Q605" s="29">
        <f t="shared" si="364"/>
        <v>3</v>
      </c>
      <c r="R605" s="29">
        <f t="shared" si="369"/>
        <v>1</v>
      </c>
      <c r="S605" s="29">
        <f t="shared" si="369"/>
        <v>0.99999999999999978</v>
      </c>
      <c r="T605" s="29">
        <f t="shared" ref="T605:T670" si="389">R605+S605</f>
        <v>1.9999999999999998</v>
      </c>
      <c r="U605" s="29">
        <v>0.99999999999999978</v>
      </c>
      <c r="V605" s="29">
        <v>0</v>
      </c>
      <c r="W605" s="105">
        <v>0</v>
      </c>
      <c r="X605" s="54">
        <f t="shared" si="384"/>
        <v>0</v>
      </c>
      <c r="Y605" s="29">
        <v>0</v>
      </c>
      <c r="Z605" s="105">
        <v>0</v>
      </c>
      <c r="AA605" s="54">
        <f t="shared" si="385"/>
        <v>0</v>
      </c>
      <c r="AB605" s="54">
        <v>0</v>
      </c>
      <c r="AC605" s="54">
        <v>0.9</v>
      </c>
      <c r="AD605" s="54">
        <v>0.1</v>
      </c>
      <c r="AE605" s="54">
        <v>0</v>
      </c>
      <c r="AF605" s="54">
        <v>0</v>
      </c>
      <c r="AG605" s="54"/>
      <c r="AH605" s="14">
        <v>0</v>
      </c>
      <c r="AI605" s="14">
        <v>0</v>
      </c>
      <c r="AJ605" s="54">
        <f t="shared" si="370"/>
        <v>0</v>
      </c>
      <c r="AK605" s="54">
        <f t="shared" si="351"/>
        <v>0.9</v>
      </c>
      <c r="AL605" s="54">
        <f t="shared" si="352"/>
        <v>0.1</v>
      </c>
      <c r="AM605" s="54">
        <f t="shared" si="353"/>
        <v>1</v>
      </c>
      <c r="AN605" s="54"/>
      <c r="AO605" s="54"/>
      <c r="AP605" s="54">
        <f t="shared" ref="AP605:AP668" si="390">AN605+AO605</f>
        <v>0</v>
      </c>
      <c r="AQ605" s="54"/>
      <c r="AR605" s="54"/>
      <c r="AS605" s="54"/>
      <c r="AT605" s="54"/>
      <c r="AU605" s="101"/>
      <c r="AV605" s="101"/>
      <c r="AW605" s="54">
        <v>0</v>
      </c>
      <c r="AX605" s="54"/>
      <c r="AY605" s="54">
        <f t="shared" si="386"/>
        <v>0</v>
      </c>
      <c r="AZ605" s="54"/>
      <c r="BA605" s="54"/>
      <c r="BB605" s="54"/>
      <c r="BC605" s="54"/>
      <c r="BD605" s="54"/>
      <c r="BE605" s="106">
        <f t="shared" si="371"/>
        <v>0</v>
      </c>
      <c r="BF605" s="106">
        <f t="shared" si="372"/>
        <v>0</v>
      </c>
      <c r="BG605" s="106">
        <f t="shared" si="373"/>
        <v>0</v>
      </c>
      <c r="BH605" s="106">
        <f t="shared" si="374"/>
        <v>0</v>
      </c>
      <c r="BI605" s="106">
        <f t="shared" si="375"/>
        <v>0</v>
      </c>
      <c r="BJ605" s="106">
        <f t="shared" si="376"/>
        <v>0.9</v>
      </c>
      <c r="BK605" s="106">
        <f t="shared" si="377"/>
        <v>0.1</v>
      </c>
      <c r="BL605" s="106">
        <f t="shared" si="378"/>
        <v>1</v>
      </c>
      <c r="BM605" s="106">
        <f t="shared" si="379"/>
        <v>0</v>
      </c>
      <c r="BN605" s="106">
        <f t="shared" si="379"/>
        <v>0</v>
      </c>
      <c r="BO605" s="106">
        <f t="shared" si="380"/>
        <v>0</v>
      </c>
      <c r="BP605" s="106">
        <f t="shared" si="381"/>
        <v>0.9</v>
      </c>
      <c r="BQ605" s="106">
        <f t="shared" si="382"/>
        <v>0.1</v>
      </c>
      <c r="BR605" s="106">
        <f t="shared" si="383"/>
        <v>1</v>
      </c>
      <c r="BS605" s="54">
        <v>0</v>
      </c>
      <c r="BT605" s="54">
        <v>0</v>
      </c>
      <c r="BU605" s="54">
        <v>0</v>
      </c>
      <c r="BV605" s="54">
        <f t="shared" si="387"/>
        <v>0</v>
      </c>
      <c r="BW605" s="54">
        <v>0</v>
      </c>
      <c r="BX605" s="54">
        <v>0</v>
      </c>
      <c r="BY605" s="54">
        <v>0</v>
      </c>
      <c r="BZ605" s="54">
        <v>0</v>
      </c>
      <c r="CA605" s="54">
        <v>0</v>
      </c>
      <c r="CB605" s="54">
        <v>0</v>
      </c>
      <c r="CC605" s="54">
        <f t="shared" si="354"/>
        <v>0</v>
      </c>
      <c r="CD605" s="54">
        <f t="shared" si="355"/>
        <v>0</v>
      </c>
      <c r="CE605" s="54">
        <f t="shared" si="356"/>
        <v>0</v>
      </c>
      <c r="CF605" s="45"/>
      <c r="CG605" s="63" t="s">
        <v>40</v>
      </c>
    </row>
    <row r="606" spans="1:85">
      <c r="A606" s="14">
        <v>30</v>
      </c>
      <c r="B606" s="27" t="s">
        <v>613</v>
      </c>
      <c r="C606" s="120" t="s">
        <v>796</v>
      </c>
      <c r="D606" s="2" t="s">
        <v>27</v>
      </c>
      <c r="E606" s="5" t="s">
        <v>81</v>
      </c>
      <c r="F606" s="4" t="s">
        <v>558</v>
      </c>
      <c r="G606" s="5" t="s">
        <v>614</v>
      </c>
      <c r="H606" s="31">
        <v>4.5</v>
      </c>
      <c r="I606" s="29">
        <v>1.5</v>
      </c>
      <c r="J606" s="29">
        <v>3.5</v>
      </c>
      <c r="K606" s="29">
        <f t="shared" si="388"/>
        <v>5</v>
      </c>
      <c r="L606" s="40" t="s">
        <v>30</v>
      </c>
      <c r="M606" s="42" t="s">
        <v>31</v>
      </c>
      <c r="N606" s="48" t="e">
        <f>IF(#REF!=0,"2018-19","2019-20")</f>
        <v>#REF!</v>
      </c>
      <c r="O606" s="29">
        <v>1.42</v>
      </c>
      <c r="P606" s="29">
        <v>2.52</v>
      </c>
      <c r="Q606" s="29">
        <f t="shared" si="364"/>
        <v>3.94</v>
      </c>
      <c r="R606" s="29">
        <f t="shared" si="369"/>
        <v>8.0000000000000071E-2</v>
      </c>
      <c r="S606" s="29">
        <f t="shared" si="369"/>
        <v>0.98</v>
      </c>
      <c r="T606" s="29">
        <f t="shared" si="389"/>
        <v>1.06</v>
      </c>
      <c r="U606" s="29">
        <v>0.98</v>
      </c>
      <c r="V606" s="29">
        <v>7.2000000000000064E-2</v>
      </c>
      <c r="W606" s="105">
        <v>8.0000000000000071E-3</v>
      </c>
      <c r="X606" s="54">
        <f t="shared" si="384"/>
        <v>8.0000000000000071E-2</v>
      </c>
      <c r="Y606" s="29">
        <v>7.2000000000000064E-2</v>
      </c>
      <c r="Z606" s="105">
        <v>8.0000000000000071E-3</v>
      </c>
      <c r="AA606" s="54">
        <f t="shared" si="385"/>
        <v>8.0000000000000071E-2</v>
      </c>
      <c r="AB606" s="54">
        <v>0</v>
      </c>
      <c r="AC606" s="54">
        <v>0</v>
      </c>
      <c r="AD606" s="54">
        <v>0</v>
      </c>
      <c r="AE606" s="54">
        <v>0</v>
      </c>
      <c r="AF606" s="54">
        <v>0</v>
      </c>
      <c r="AG606" s="54"/>
      <c r="AH606" s="14">
        <v>0</v>
      </c>
      <c r="AI606" s="14">
        <v>0</v>
      </c>
      <c r="AJ606" s="54">
        <f t="shared" si="370"/>
        <v>0</v>
      </c>
      <c r="AK606" s="54">
        <f t="shared" si="351"/>
        <v>7.2000000000000064E-2</v>
      </c>
      <c r="AL606" s="54">
        <f t="shared" si="352"/>
        <v>8.0000000000000071E-3</v>
      </c>
      <c r="AM606" s="54">
        <f t="shared" si="353"/>
        <v>8.0000000000000071E-2</v>
      </c>
      <c r="AN606" s="54">
        <v>7.0000000000000007E-2</v>
      </c>
      <c r="AO606" s="54">
        <v>0.01</v>
      </c>
      <c r="AP606" s="54">
        <f t="shared" si="390"/>
        <v>0.08</v>
      </c>
      <c r="AQ606" s="54">
        <v>0</v>
      </c>
      <c r="AR606" s="54">
        <v>0</v>
      </c>
      <c r="AS606" s="54">
        <v>0</v>
      </c>
      <c r="AT606" s="54">
        <v>0</v>
      </c>
      <c r="AU606" s="101">
        <v>0</v>
      </c>
      <c r="AV606" s="101"/>
      <c r="AW606" s="54">
        <v>0</v>
      </c>
      <c r="AX606" s="54"/>
      <c r="AY606" s="54">
        <f t="shared" si="386"/>
        <v>0</v>
      </c>
      <c r="AZ606" s="54"/>
      <c r="BA606" s="54"/>
      <c r="BB606" s="54"/>
      <c r="BC606" s="54"/>
      <c r="BD606" s="54"/>
      <c r="BE606" s="106">
        <f t="shared" si="371"/>
        <v>2.0000000000000573E-3</v>
      </c>
      <c r="BF606" s="106">
        <f t="shared" si="372"/>
        <v>-1.9999999999999931E-3</v>
      </c>
      <c r="BG606" s="106">
        <f t="shared" si="373"/>
        <v>6.4184768611141862E-17</v>
      </c>
      <c r="BH606" s="106">
        <f t="shared" si="374"/>
        <v>0</v>
      </c>
      <c r="BI606" s="106">
        <f t="shared" si="375"/>
        <v>0</v>
      </c>
      <c r="BJ606" s="106">
        <f t="shared" si="376"/>
        <v>0</v>
      </c>
      <c r="BK606" s="106">
        <f t="shared" si="377"/>
        <v>0</v>
      </c>
      <c r="BL606" s="106">
        <f t="shared" si="378"/>
        <v>0</v>
      </c>
      <c r="BM606" s="106">
        <f t="shared" si="379"/>
        <v>0</v>
      </c>
      <c r="BN606" s="106">
        <f t="shared" si="379"/>
        <v>0</v>
      </c>
      <c r="BO606" s="106">
        <f t="shared" si="380"/>
        <v>0</v>
      </c>
      <c r="BP606" s="106">
        <f t="shared" si="381"/>
        <v>2.0000000000000573E-3</v>
      </c>
      <c r="BQ606" s="106">
        <f t="shared" si="382"/>
        <v>-1.9999999999999931E-3</v>
      </c>
      <c r="BR606" s="106">
        <f t="shared" si="383"/>
        <v>6.4184768611141862E-17</v>
      </c>
      <c r="BS606" s="54">
        <v>0</v>
      </c>
      <c r="BT606" s="54">
        <v>0</v>
      </c>
      <c r="BU606" s="54">
        <v>0</v>
      </c>
      <c r="BV606" s="54">
        <f t="shared" si="387"/>
        <v>0</v>
      </c>
      <c r="BW606" s="54">
        <v>0</v>
      </c>
      <c r="BX606" s="54">
        <v>0</v>
      </c>
      <c r="BY606" s="54">
        <v>0</v>
      </c>
      <c r="BZ606" s="54">
        <v>0</v>
      </c>
      <c r="CA606" s="54">
        <v>0</v>
      </c>
      <c r="CB606" s="54">
        <v>0</v>
      </c>
      <c r="CC606" s="54">
        <f t="shared" si="354"/>
        <v>0</v>
      </c>
      <c r="CD606" s="54">
        <f t="shared" si="355"/>
        <v>0</v>
      </c>
      <c r="CE606" s="54">
        <f t="shared" si="356"/>
        <v>0</v>
      </c>
      <c r="CF606" s="45"/>
      <c r="CG606" s="63" t="s">
        <v>33</v>
      </c>
    </row>
    <row r="607" spans="1:85" s="18" customFormat="1" ht="47.25">
      <c r="A607" s="14">
        <v>33</v>
      </c>
      <c r="B607" s="27" t="s">
        <v>616</v>
      </c>
      <c r="C607" s="120" t="s">
        <v>796</v>
      </c>
      <c r="D607" s="2" t="s">
        <v>27</v>
      </c>
      <c r="E607" s="19" t="s">
        <v>81</v>
      </c>
      <c r="F607" s="4" t="s">
        <v>558</v>
      </c>
      <c r="G607" s="15" t="s">
        <v>617</v>
      </c>
      <c r="H607" s="29">
        <v>10</v>
      </c>
      <c r="I607" s="29">
        <v>1.5</v>
      </c>
      <c r="J607" s="29">
        <v>3.5</v>
      </c>
      <c r="K607" s="29">
        <f t="shared" si="388"/>
        <v>5</v>
      </c>
      <c r="L607" s="42" t="s">
        <v>57</v>
      </c>
      <c r="M607" s="48" t="s">
        <v>58</v>
      </c>
      <c r="N607" s="48" t="e">
        <f>IF(#REF!=0,"2018-19","2019-20")</f>
        <v>#REF!</v>
      </c>
      <c r="O607" s="29">
        <v>0</v>
      </c>
      <c r="P607" s="29">
        <v>0</v>
      </c>
      <c r="Q607" s="29">
        <f t="shared" si="364"/>
        <v>0</v>
      </c>
      <c r="R607" s="29">
        <f t="shared" si="369"/>
        <v>1.5</v>
      </c>
      <c r="S607" s="29">
        <f t="shared" si="369"/>
        <v>3.5</v>
      </c>
      <c r="T607" s="29">
        <f t="shared" si="389"/>
        <v>5</v>
      </c>
      <c r="U607" s="29">
        <v>3.5</v>
      </c>
      <c r="V607" s="29">
        <v>1.35</v>
      </c>
      <c r="W607" s="105">
        <v>0.15000000000000002</v>
      </c>
      <c r="X607" s="54">
        <f t="shared" si="384"/>
        <v>1.5</v>
      </c>
      <c r="Y607" s="29">
        <v>1.35</v>
      </c>
      <c r="Z607" s="105">
        <v>0.15000000000000002</v>
      </c>
      <c r="AA607" s="54">
        <f t="shared" si="385"/>
        <v>1.5</v>
      </c>
      <c r="AB607" s="54">
        <v>0</v>
      </c>
      <c r="AC607" s="54">
        <v>0</v>
      </c>
      <c r="AD607" s="54">
        <v>0</v>
      </c>
      <c r="AE607" s="54">
        <v>0</v>
      </c>
      <c r="AF607" s="54">
        <v>0</v>
      </c>
      <c r="AG607" s="54"/>
      <c r="AH607" s="14">
        <v>0</v>
      </c>
      <c r="AI607" s="14">
        <v>0</v>
      </c>
      <c r="AJ607" s="54">
        <f t="shared" si="370"/>
        <v>0</v>
      </c>
      <c r="AK607" s="54">
        <f t="shared" ref="AK607:AK672" si="391">Y607+AB607+AC607+AE607</f>
        <v>1.35</v>
      </c>
      <c r="AL607" s="54">
        <f t="shared" ref="AL607:AL672" si="392">Z607+AD607+AF607</f>
        <v>0.15000000000000002</v>
      </c>
      <c r="AM607" s="54">
        <f t="shared" ref="AM607:AM672" si="393">AK607+AL607</f>
        <v>1.5</v>
      </c>
      <c r="AN607" s="54"/>
      <c r="AO607" s="54"/>
      <c r="AP607" s="54">
        <f t="shared" si="390"/>
        <v>0</v>
      </c>
      <c r="AQ607" s="54"/>
      <c r="AR607" s="54"/>
      <c r="AS607" s="54"/>
      <c r="AT607" s="54"/>
      <c r="AU607" s="101"/>
      <c r="AV607" s="101"/>
      <c r="AW607" s="54">
        <v>0</v>
      </c>
      <c r="AX607" s="54"/>
      <c r="AY607" s="54">
        <f t="shared" si="386"/>
        <v>0</v>
      </c>
      <c r="AZ607" s="54"/>
      <c r="BA607" s="54"/>
      <c r="BB607" s="54"/>
      <c r="BC607" s="54"/>
      <c r="BD607" s="54"/>
      <c r="BE607" s="106">
        <f t="shared" si="371"/>
        <v>1.35</v>
      </c>
      <c r="BF607" s="106">
        <f t="shared" si="372"/>
        <v>0.15000000000000002</v>
      </c>
      <c r="BG607" s="106">
        <f t="shared" si="373"/>
        <v>1.5</v>
      </c>
      <c r="BH607" s="106">
        <f t="shared" si="374"/>
        <v>0</v>
      </c>
      <c r="BI607" s="106">
        <f t="shared" si="375"/>
        <v>0</v>
      </c>
      <c r="BJ607" s="106">
        <f t="shared" si="376"/>
        <v>0</v>
      </c>
      <c r="BK607" s="106">
        <f t="shared" si="377"/>
        <v>0</v>
      </c>
      <c r="BL607" s="106">
        <f t="shared" si="378"/>
        <v>0</v>
      </c>
      <c r="BM607" s="106">
        <f t="shared" si="379"/>
        <v>0</v>
      </c>
      <c r="BN607" s="106">
        <f t="shared" si="379"/>
        <v>0</v>
      </c>
      <c r="BO607" s="106">
        <f t="shared" si="380"/>
        <v>0</v>
      </c>
      <c r="BP607" s="106">
        <f t="shared" si="381"/>
        <v>1.35</v>
      </c>
      <c r="BQ607" s="106">
        <f t="shared" si="382"/>
        <v>0.15000000000000002</v>
      </c>
      <c r="BR607" s="106">
        <f t="shared" si="383"/>
        <v>1.5</v>
      </c>
      <c r="BS607" s="54">
        <v>0</v>
      </c>
      <c r="BT607" s="54">
        <v>0</v>
      </c>
      <c r="BU607" s="54">
        <v>0</v>
      </c>
      <c r="BV607" s="54">
        <f t="shared" si="387"/>
        <v>0</v>
      </c>
      <c r="BW607" s="54">
        <v>0</v>
      </c>
      <c r="BX607" s="54">
        <v>0</v>
      </c>
      <c r="BY607" s="54">
        <v>0</v>
      </c>
      <c r="BZ607" s="54">
        <v>0</v>
      </c>
      <c r="CA607" s="54">
        <v>0</v>
      </c>
      <c r="CB607" s="54">
        <v>0</v>
      </c>
      <c r="CC607" s="54">
        <f t="shared" ref="CC607:CC672" si="394">BT607+BW607+BX607+BZ607</f>
        <v>0</v>
      </c>
      <c r="CD607" s="54">
        <f t="shared" ref="CD607:CD672" si="395">BU607+BY607+CA607</f>
        <v>0</v>
      </c>
      <c r="CE607" s="54">
        <f t="shared" ref="CE607:CE672" si="396">CC607+CD607</f>
        <v>0</v>
      </c>
      <c r="CF607" s="45"/>
      <c r="CG607" s="63" t="s">
        <v>106</v>
      </c>
    </row>
    <row r="608" spans="1:85" s="18" customFormat="1" ht="31.5">
      <c r="A608" s="14">
        <v>33</v>
      </c>
      <c r="B608" s="27" t="s">
        <v>985</v>
      </c>
      <c r="C608" s="120" t="s">
        <v>796</v>
      </c>
      <c r="D608" s="2" t="s">
        <v>27</v>
      </c>
      <c r="E608" s="19" t="s">
        <v>81</v>
      </c>
      <c r="F608" s="4" t="s">
        <v>558</v>
      </c>
      <c r="G608" s="15" t="s">
        <v>951</v>
      </c>
      <c r="H608" s="29"/>
      <c r="I608" s="29">
        <v>1.5</v>
      </c>
      <c r="J608" s="29">
        <v>3.5</v>
      </c>
      <c r="K608" s="29">
        <f t="shared" si="388"/>
        <v>5</v>
      </c>
      <c r="L608" s="42" t="s">
        <v>57</v>
      </c>
      <c r="M608" s="48" t="s">
        <v>58</v>
      </c>
      <c r="N608" s="48" t="e">
        <f>IF(#REF!=0,"2018-19","2019-20")</f>
        <v>#REF!</v>
      </c>
      <c r="O608" s="29">
        <v>0</v>
      </c>
      <c r="P608" s="29">
        <v>0</v>
      </c>
      <c r="Q608" s="29">
        <f t="shared" si="364"/>
        <v>0</v>
      </c>
      <c r="R608" s="29">
        <f t="shared" si="369"/>
        <v>1.5</v>
      </c>
      <c r="S608" s="29">
        <f t="shared" si="369"/>
        <v>3.5</v>
      </c>
      <c r="T608" s="29">
        <f t="shared" si="389"/>
        <v>5</v>
      </c>
      <c r="U608" s="29">
        <v>3.5</v>
      </c>
      <c r="V608" s="29">
        <v>1.35</v>
      </c>
      <c r="W608" s="105">
        <v>0.15000000000000002</v>
      </c>
      <c r="X608" s="54">
        <f t="shared" si="384"/>
        <v>1.5</v>
      </c>
      <c r="Y608" s="29">
        <v>1.35</v>
      </c>
      <c r="Z608" s="105">
        <v>0.15000000000000002</v>
      </c>
      <c r="AA608" s="54">
        <f t="shared" si="385"/>
        <v>1.5</v>
      </c>
      <c r="AB608" s="54">
        <v>0</v>
      </c>
      <c r="AC608" s="54">
        <v>0</v>
      </c>
      <c r="AD608" s="54">
        <v>0</v>
      </c>
      <c r="AE608" s="54">
        <v>0</v>
      </c>
      <c r="AF608" s="54">
        <v>0</v>
      </c>
      <c r="AG608" s="54"/>
      <c r="AH608" s="14">
        <v>0</v>
      </c>
      <c r="AI608" s="14">
        <v>0</v>
      </c>
      <c r="AJ608" s="54">
        <f t="shared" si="370"/>
        <v>0</v>
      </c>
      <c r="AK608" s="54">
        <f t="shared" si="391"/>
        <v>1.35</v>
      </c>
      <c r="AL608" s="54">
        <f t="shared" si="392"/>
        <v>0.15000000000000002</v>
      </c>
      <c r="AM608" s="54">
        <f t="shared" si="393"/>
        <v>1.5</v>
      </c>
      <c r="AN608" s="54">
        <v>0.84</v>
      </c>
      <c r="AO608" s="54">
        <v>7.0000000000000007E-2</v>
      </c>
      <c r="AP608" s="54">
        <f t="shared" si="390"/>
        <v>0.90999999999999992</v>
      </c>
      <c r="AQ608" s="54">
        <v>0</v>
      </c>
      <c r="AR608" s="54">
        <v>0</v>
      </c>
      <c r="AS608" s="54">
        <v>0</v>
      </c>
      <c r="AT608" s="54">
        <v>0</v>
      </c>
      <c r="AU608" s="101">
        <v>0</v>
      </c>
      <c r="AV608" s="101"/>
      <c r="AW608" s="54">
        <v>0</v>
      </c>
      <c r="AX608" s="54"/>
      <c r="AY608" s="54">
        <f t="shared" si="386"/>
        <v>0</v>
      </c>
      <c r="AZ608" s="54"/>
      <c r="BA608" s="54"/>
      <c r="BB608" s="54"/>
      <c r="BC608" s="54"/>
      <c r="BD608" s="54"/>
      <c r="BE608" s="106">
        <f t="shared" si="371"/>
        <v>0.51000000000000012</v>
      </c>
      <c r="BF608" s="106">
        <f t="shared" si="372"/>
        <v>8.0000000000000016E-2</v>
      </c>
      <c r="BG608" s="106">
        <f t="shared" si="373"/>
        <v>0.59000000000000008</v>
      </c>
      <c r="BH608" s="106">
        <f t="shared" si="374"/>
        <v>0</v>
      </c>
      <c r="BI608" s="106">
        <f t="shared" si="375"/>
        <v>0</v>
      </c>
      <c r="BJ608" s="106">
        <f t="shared" si="376"/>
        <v>0</v>
      </c>
      <c r="BK608" s="106">
        <f t="shared" si="377"/>
        <v>0</v>
      </c>
      <c r="BL608" s="106">
        <f t="shared" si="378"/>
        <v>0</v>
      </c>
      <c r="BM608" s="106">
        <f t="shared" si="379"/>
        <v>0</v>
      </c>
      <c r="BN608" s="106">
        <f t="shared" si="379"/>
        <v>0</v>
      </c>
      <c r="BO608" s="106">
        <f t="shared" si="380"/>
        <v>0</v>
      </c>
      <c r="BP608" s="106">
        <f t="shared" si="381"/>
        <v>0.51000000000000012</v>
      </c>
      <c r="BQ608" s="106">
        <f t="shared" si="382"/>
        <v>8.0000000000000016E-2</v>
      </c>
      <c r="BR608" s="106">
        <f t="shared" si="383"/>
        <v>0.59000000000000008</v>
      </c>
      <c r="BS608" s="54">
        <v>0</v>
      </c>
      <c r="BT608" s="54">
        <v>0</v>
      </c>
      <c r="BU608" s="54">
        <v>0</v>
      </c>
      <c r="BV608" s="54">
        <f t="shared" si="387"/>
        <v>0</v>
      </c>
      <c r="BW608" s="54">
        <v>0</v>
      </c>
      <c r="BX608" s="54">
        <v>0</v>
      </c>
      <c r="BY608" s="54">
        <v>0</v>
      </c>
      <c r="BZ608" s="54">
        <v>0</v>
      </c>
      <c r="CA608" s="54">
        <v>0</v>
      </c>
      <c r="CB608" s="54">
        <v>0</v>
      </c>
      <c r="CC608" s="54">
        <f t="shared" si="394"/>
        <v>0</v>
      </c>
      <c r="CD608" s="54">
        <f t="shared" si="395"/>
        <v>0</v>
      </c>
      <c r="CE608" s="54">
        <f t="shared" si="396"/>
        <v>0</v>
      </c>
      <c r="CF608" s="45"/>
      <c r="CG608" s="63" t="s">
        <v>106</v>
      </c>
    </row>
    <row r="609" spans="1:85" s="18" customFormat="1" ht="47.25">
      <c r="A609" s="14">
        <v>33</v>
      </c>
      <c r="B609" s="27" t="s">
        <v>986</v>
      </c>
      <c r="C609" s="120" t="s">
        <v>796</v>
      </c>
      <c r="D609" s="2" t="s">
        <v>27</v>
      </c>
      <c r="E609" s="19" t="s">
        <v>81</v>
      </c>
      <c r="F609" s="4" t="s">
        <v>558</v>
      </c>
      <c r="G609" s="15" t="s">
        <v>566</v>
      </c>
      <c r="H609" s="29">
        <v>0</v>
      </c>
      <c r="I609" s="29">
        <v>2</v>
      </c>
      <c r="J609" s="29">
        <v>3</v>
      </c>
      <c r="K609" s="29">
        <f t="shared" si="388"/>
        <v>5</v>
      </c>
      <c r="L609" s="42" t="s">
        <v>57</v>
      </c>
      <c r="M609" s="48" t="s">
        <v>58</v>
      </c>
      <c r="N609" s="48" t="e">
        <f>IF(#REF!=0,"2018-19","2019-20")</f>
        <v>#REF!</v>
      </c>
      <c r="O609" s="29">
        <v>0</v>
      </c>
      <c r="P609" s="29">
        <v>0</v>
      </c>
      <c r="Q609" s="29">
        <f t="shared" si="364"/>
        <v>0</v>
      </c>
      <c r="R609" s="29">
        <f t="shared" si="369"/>
        <v>2</v>
      </c>
      <c r="S609" s="29">
        <f t="shared" si="369"/>
        <v>3</v>
      </c>
      <c r="T609" s="29">
        <f t="shared" si="389"/>
        <v>5</v>
      </c>
      <c r="U609" s="29">
        <v>3</v>
      </c>
      <c r="V609" s="29">
        <v>1.8</v>
      </c>
      <c r="W609" s="105">
        <v>0.2</v>
      </c>
      <c r="X609" s="54">
        <f t="shared" si="384"/>
        <v>2</v>
      </c>
      <c r="Y609" s="29">
        <v>1.8</v>
      </c>
      <c r="Z609" s="105">
        <v>0.2</v>
      </c>
      <c r="AA609" s="54">
        <f t="shared" si="385"/>
        <v>2</v>
      </c>
      <c r="AB609" s="54">
        <v>0</v>
      </c>
      <c r="AC609" s="54">
        <v>0</v>
      </c>
      <c r="AD609" s="54">
        <v>0</v>
      </c>
      <c r="AE609" s="54">
        <v>0</v>
      </c>
      <c r="AF609" s="54">
        <v>0</v>
      </c>
      <c r="AG609" s="54"/>
      <c r="AH609" s="14">
        <v>0</v>
      </c>
      <c r="AI609" s="14">
        <v>0</v>
      </c>
      <c r="AJ609" s="54">
        <f t="shared" si="370"/>
        <v>0</v>
      </c>
      <c r="AK609" s="54">
        <f t="shared" si="391"/>
        <v>1.8</v>
      </c>
      <c r="AL609" s="54">
        <f t="shared" si="392"/>
        <v>0.2</v>
      </c>
      <c r="AM609" s="54">
        <f t="shared" si="393"/>
        <v>2</v>
      </c>
      <c r="AN609" s="54"/>
      <c r="AO609" s="54"/>
      <c r="AP609" s="54">
        <f t="shared" si="390"/>
        <v>0</v>
      </c>
      <c r="AQ609" s="54"/>
      <c r="AR609" s="54"/>
      <c r="AS609" s="54"/>
      <c r="AT609" s="54"/>
      <c r="AU609" s="101"/>
      <c r="AV609" s="101"/>
      <c r="AW609" s="54">
        <v>0</v>
      </c>
      <c r="AX609" s="54"/>
      <c r="AY609" s="54">
        <f t="shared" si="386"/>
        <v>0</v>
      </c>
      <c r="AZ609" s="54"/>
      <c r="BA609" s="54"/>
      <c r="BB609" s="54"/>
      <c r="BC609" s="54"/>
      <c r="BD609" s="54"/>
      <c r="BE609" s="106">
        <f t="shared" si="371"/>
        <v>1.8</v>
      </c>
      <c r="BF609" s="106">
        <f t="shared" si="372"/>
        <v>0.2</v>
      </c>
      <c r="BG609" s="106">
        <f t="shared" si="373"/>
        <v>2</v>
      </c>
      <c r="BH609" s="106">
        <f t="shared" si="374"/>
        <v>0</v>
      </c>
      <c r="BI609" s="106">
        <f t="shared" si="375"/>
        <v>0</v>
      </c>
      <c r="BJ609" s="106">
        <f t="shared" si="376"/>
        <v>0</v>
      </c>
      <c r="BK609" s="106">
        <f t="shared" si="377"/>
        <v>0</v>
      </c>
      <c r="BL609" s="106">
        <f t="shared" si="378"/>
        <v>0</v>
      </c>
      <c r="BM609" s="106">
        <f t="shared" si="379"/>
        <v>0</v>
      </c>
      <c r="BN609" s="106">
        <f t="shared" si="379"/>
        <v>0</v>
      </c>
      <c r="BO609" s="106">
        <f t="shared" si="380"/>
        <v>0</v>
      </c>
      <c r="BP609" s="106">
        <f t="shared" si="381"/>
        <v>1.8</v>
      </c>
      <c r="BQ609" s="106">
        <f t="shared" si="382"/>
        <v>0.2</v>
      </c>
      <c r="BR609" s="106">
        <f t="shared" si="383"/>
        <v>2</v>
      </c>
      <c r="BS609" s="54">
        <v>0</v>
      </c>
      <c r="BT609" s="54">
        <v>0</v>
      </c>
      <c r="BU609" s="54">
        <v>0</v>
      </c>
      <c r="BV609" s="54">
        <f t="shared" si="387"/>
        <v>0</v>
      </c>
      <c r="BW609" s="54">
        <v>0</v>
      </c>
      <c r="BX609" s="54">
        <v>0</v>
      </c>
      <c r="BY609" s="54">
        <v>0</v>
      </c>
      <c r="BZ609" s="54">
        <v>0</v>
      </c>
      <c r="CA609" s="54">
        <v>0</v>
      </c>
      <c r="CB609" s="54">
        <v>0</v>
      </c>
      <c r="CC609" s="54">
        <f t="shared" si="394"/>
        <v>0</v>
      </c>
      <c r="CD609" s="54">
        <f t="shared" si="395"/>
        <v>0</v>
      </c>
      <c r="CE609" s="54">
        <f t="shared" si="396"/>
        <v>0</v>
      </c>
      <c r="CF609" s="45"/>
      <c r="CG609" s="63" t="s">
        <v>106</v>
      </c>
    </row>
    <row r="610" spans="1:85" s="18" customFormat="1">
      <c r="A610" s="14">
        <v>34</v>
      </c>
      <c r="B610" s="82" t="s">
        <v>1032</v>
      </c>
      <c r="C610" s="95" t="s">
        <v>1000</v>
      </c>
      <c r="D610" s="42" t="s">
        <v>27</v>
      </c>
      <c r="E610" s="75" t="s">
        <v>81</v>
      </c>
      <c r="F610" s="75" t="s">
        <v>558</v>
      </c>
      <c r="G610" s="75" t="s">
        <v>576</v>
      </c>
      <c r="H610" s="83">
        <v>3.5</v>
      </c>
      <c r="I610" s="83">
        <v>15</v>
      </c>
      <c r="J610" s="83">
        <v>0</v>
      </c>
      <c r="K610" s="83">
        <v>15</v>
      </c>
      <c r="L610" s="42" t="s">
        <v>57</v>
      </c>
      <c r="M610" s="48" t="s">
        <v>58</v>
      </c>
      <c r="N610" s="48" t="s">
        <v>788</v>
      </c>
      <c r="O610" s="29">
        <v>0</v>
      </c>
      <c r="P610" s="29">
        <v>0</v>
      </c>
      <c r="Q610" s="29">
        <f t="shared" si="364"/>
        <v>0</v>
      </c>
      <c r="R610" s="29">
        <f t="shared" si="369"/>
        <v>15</v>
      </c>
      <c r="S610" s="29">
        <f t="shared" si="369"/>
        <v>0</v>
      </c>
      <c r="T610" s="29">
        <f t="shared" si="389"/>
        <v>15</v>
      </c>
      <c r="U610" s="18">
        <v>0</v>
      </c>
      <c r="V610" s="29">
        <v>10.49</v>
      </c>
      <c r="W610" s="105">
        <v>1.17</v>
      </c>
      <c r="X610" s="54">
        <f t="shared" si="384"/>
        <v>11.66</v>
      </c>
      <c r="Y610" s="29">
        <v>0</v>
      </c>
      <c r="Z610" s="105">
        <v>0</v>
      </c>
      <c r="AA610" s="54">
        <f t="shared" si="385"/>
        <v>0</v>
      </c>
      <c r="AB610" s="54">
        <v>0</v>
      </c>
      <c r="AC610" s="54">
        <v>0</v>
      </c>
      <c r="AD610" s="54">
        <v>0</v>
      </c>
      <c r="AE610" s="54">
        <v>0</v>
      </c>
      <c r="AF610" s="54">
        <v>0</v>
      </c>
      <c r="AG610" s="54"/>
      <c r="AH610" s="14">
        <v>0</v>
      </c>
      <c r="AI610" s="14">
        <v>0</v>
      </c>
      <c r="AJ610" s="54">
        <v>0</v>
      </c>
      <c r="AK610" s="54">
        <f t="shared" si="391"/>
        <v>0</v>
      </c>
      <c r="AL610" s="54">
        <f t="shared" si="392"/>
        <v>0</v>
      </c>
      <c r="AM610" s="54">
        <f t="shared" si="393"/>
        <v>0</v>
      </c>
      <c r="AN610" s="54">
        <v>0</v>
      </c>
      <c r="AO610" s="54">
        <v>0</v>
      </c>
      <c r="AP610" s="54">
        <f t="shared" si="390"/>
        <v>0</v>
      </c>
      <c r="AQ610" s="54">
        <v>0</v>
      </c>
      <c r="AR610" s="54">
        <v>0</v>
      </c>
      <c r="AS610" s="54">
        <v>0</v>
      </c>
      <c r="AT610" s="54">
        <v>0</v>
      </c>
      <c r="AU610" s="101">
        <v>0</v>
      </c>
      <c r="AV610" s="101"/>
      <c r="AW610" s="54">
        <v>0</v>
      </c>
      <c r="AX610" s="54"/>
      <c r="AY610" s="54">
        <f t="shared" si="386"/>
        <v>0</v>
      </c>
      <c r="AZ610" s="54"/>
      <c r="BA610" s="54"/>
      <c r="BB610" s="54"/>
      <c r="BC610" s="54"/>
      <c r="BD610" s="54"/>
      <c r="BE610" s="106">
        <f t="shared" si="371"/>
        <v>0</v>
      </c>
      <c r="BF610" s="106">
        <f t="shared" si="372"/>
        <v>0</v>
      </c>
      <c r="BG610" s="106">
        <f t="shared" si="373"/>
        <v>0</v>
      </c>
      <c r="BH610" s="106">
        <f t="shared" si="374"/>
        <v>0</v>
      </c>
      <c r="BI610" s="106">
        <f t="shared" si="375"/>
        <v>0</v>
      </c>
      <c r="BJ610" s="106">
        <f t="shared" si="376"/>
        <v>0</v>
      </c>
      <c r="BK610" s="106">
        <f t="shared" si="377"/>
        <v>0</v>
      </c>
      <c r="BL610" s="106">
        <f t="shared" si="378"/>
        <v>0</v>
      </c>
      <c r="BM610" s="106">
        <f t="shared" si="379"/>
        <v>0</v>
      </c>
      <c r="BN610" s="106">
        <f t="shared" si="379"/>
        <v>0</v>
      </c>
      <c r="BO610" s="106">
        <f t="shared" si="380"/>
        <v>0</v>
      </c>
      <c r="BP610" s="106">
        <f t="shared" si="381"/>
        <v>0</v>
      </c>
      <c r="BQ610" s="106">
        <f t="shared" si="382"/>
        <v>0</v>
      </c>
      <c r="BR610" s="106">
        <f t="shared" si="383"/>
        <v>0</v>
      </c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45"/>
      <c r="CG610" s="63"/>
    </row>
    <row r="611" spans="1:85" s="18" customFormat="1" ht="30">
      <c r="A611" s="14"/>
      <c r="B611" s="82" t="s">
        <v>1033</v>
      </c>
      <c r="C611" s="95" t="s">
        <v>796</v>
      </c>
      <c r="D611" s="42" t="s">
        <v>27</v>
      </c>
      <c r="E611" s="75" t="s">
        <v>81</v>
      </c>
      <c r="F611" s="75" t="s">
        <v>558</v>
      </c>
      <c r="G611" s="75" t="s">
        <v>594</v>
      </c>
      <c r="H611" s="83">
        <v>4</v>
      </c>
      <c r="I611" s="83">
        <v>2</v>
      </c>
      <c r="J611" s="83">
        <v>3</v>
      </c>
      <c r="K611" s="83">
        <f>I611+J611</f>
        <v>5</v>
      </c>
      <c r="L611" s="42" t="s">
        <v>278</v>
      </c>
      <c r="M611" s="48" t="s">
        <v>58</v>
      </c>
      <c r="N611" s="48" t="s">
        <v>510</v>
      </c>
      <c r="O611" s="29">
        <v>0</v>
      </c>
      <c r="P611" s="29">
        <v>0</v>
      </c>
      <c r="Q611" s="29">
        <f t="shared" si="364"/>
        <v>0</v>
      </c>
      <c r="R611" s="29">
        <f t="shared" si="369"/>
        <v>2</v>
      </c>
      <c r="S611" s="29">
        <f t="shared" si="369"/>
        <v>3</v>
      </c>
      <c r="T611" s="29">
        <f t="shared" si="389"/>
        <v>5</v>
      </c>
      <c r="U611" s="29">
        <v>3</v>
      </c>
      <c r="V611" s="29">
        <v>1.8</v>
      </c>
      <c r="W611" s="105">
        <v>0.2</v>
      </c>
      <c r="X611" s="54">
        <f t="shared" si="384"/>
        <v>2</v>
      </c>
      <c r="Y611" s="29">
        <v>0</v>
      </c>
      <c r="Z611" s="105">
        <v>0</v>
      </c>
      <c r="AA611" s="54">
        <f t="shared" si="385"/>
        <v>0</v>
      </c>
      <c r="AB611" s="54">
        <v>0</v>
      </c>
      <c r="AC611" s="54">
        <v>0</v>
      </c>
      <c r="AD611" s="54">
        <v>0</v>
      </c>
      <c r="AE611" s="54">
        <v>0</v>
      </c>
      <c r="AF611" s="54">
        <v>0</v>
      </c>
      <c r="AG611" s="54"/>
      <c r="AH611" s="14">
        <v>0</v>
      </c>
      <c r="AI611" s="14">
        <v>0</v>
      </c>
      <c r="AJ611" s="54">
        <v>0</v>
      </c>
      <c r="AK611" s="54">
        <f t="shared" si="391"/>
        <v>0</v>
      </c>
      <c r="AL611" s="54">
        <f t="shared" si="392"/>
        <v>0</v>
      </c>
      <c r="AM611" s="54">
        <f t="shared" si="393"/>
        <v>0</v>
      </c>
      <c r="AN611" s="54">
        <v>0</v>
      </c>
      <c r="AO611" s="54">
        <v>0</v>
      </c>
      <c r="AP611" s="54">
        <f t="shared" si="390"/>
        <v>0</v>
      </c>
      <c r="AQ611" s="54">
        <v>0</v>
      </c>
      <c r="AR611" s="54">
        <v>0</v>
      </c>
      <c r="AS611" s="54">
        <v>0</v>
      </c>
      <c r="AT611" s="54">
        <v>0</v>
      </c>
      <c r="AU611" s="101">
        <v>0</v>
      </c>
      <c r="AV611" s="101"/>
      <c r="AW611" s="54">
        <v>0</v>
      </c>
      <c r="AX611" s="54"/>
      <c r="AY611" s="54">
        <f t="shared" si="386"/>
        <v>0</v>
      </c>
      <c r="AZ611" s="54"/>
      <c r="BA611" s="54"/>
      <c r="BB611" s="54"/>
      <c r="BC611" s="54"/>
      <c r="BD611" s="54"/>
      <c r="BE611" s="106">
        <f t="shared" si="371"/>
        <v>0</v>
      </c>
      <c r="BF611" s="106">
        <f t="shared" si="372"/>
        <v>0</v>
      </c>
      <c r="BG611" s="106">
        <f t="shared" si="373"/>
        <v>0</v>
      </c>
      <c r="BH611" s="106">
        <f t="shared" si="374"/>
        <v>0</v>
      </c>
      <c r="BI611" s="106">
        <f t="shared" si="375"/>
        <v>0</v>
      </c>
      <c r="BJ611" s="106">
        <f t="shared" si="376"/>
        <v>0</v>
      </c>
      <c r="BK611" s="106">
        <f t="shared" si="377"/>
        <v>0</v>
      </c>
      <c r="BL611" s="106">
        <f t="shared" si="378"/>
        <v>0</v>
      </c>
      <c r="BM611" s="106">
        <f t="shared" si="379"/>
        <v>0</v>
      </c>
      <c r="BN611" s="106">
        <f t="shared" si="379"/>
        <v>0</v>
      </c>
      <c r="BO611" s="106">
        <f t="shared" si="380"/>
        <v>0</v>
      </c>
      <c r="BP611" s="106">
        <f t="shared" si="381"/>
        <v>0</v>
      </c>
      <c r="BQ611" s="106">
        <f t="shared" si="382"/>
        <v>0</v>
      </c>
      <c r="BR611" s="106">
        <f t="shared" si="383"/>
        <v>0</v>
      </c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45"/>
      <c r="CG611" s="63"/>
    </row>
    <row r="612" spans="1:85" s="18" customFormat="1">
      <c r="A612" s="17" t="s">
        <v>51</v>
      </c>
      <c r="B612" s="28" t="s">
        <v>129</v>
      </c>
      <c r="C612" s="87"/>
      <c r="D612" s="2"/>
      <c r="E612" s="11"/>
      <c r="F612" s="4"/>
      <c r="G612" s="11"/>
      <c r="H612" s="32"/>
      <c r="I612" s="32">
        <f>SUM(I567:I611)</f>
        <v>259.37</v>
      </c>
      <c r="J612" s="32">
        <f t="shared" ref="J612:CE612" si="397">SUM(J567:J611)</f>
        <v>77.199999999999989</v>
      </c>
      <c r="K612" s="32">
        <f t="shared" si="397"/>
        <v>336.57000000000005</v>
      </c>
      <c r="L612" s="32">
        <f t="shared" si="397"/>
        <v>0</v>
      </c>
      <c r="M612" s="32">
        <f t="shared" si="397"/>
        <v>0</v>
      </c>
      <c r="N612" s="32" t="e">
        <f t="shared" si="397"/>
        <v>#REF!</v>
      </c>
      <c r="O612" s="32">
        <f t="shared" si="397"/>
        <v>137.52999999999994</v>
      </c>
      <c r="P612" s="32">
        <f t="shared" si="397"/>
        <v>14.61</v>
      </c>
      <c r="Q612" s="32">
        <f t="shared" si="397"/>
        <v>152.13999999999996</v>
      </c>
      <c r="R612" s="32">
        <f t="shared" si="397"/>
        <v>121.83999999999999</v>
      </c>
      <c r="S612" s="32">
        <f t="shared" si="397"/>
        <v>62.589999999999996</v>
      </c>
      <c r="T612" s="32">
        <f t="shared" si="397"/>
        <v>184.43000000000006</v>
      </c>
      <c r="U612" s="32">
        <f t="shared" si="397"/>
        <v>62.589999999999996</v>
      </c>
      <c r="V612" s="32">
        <f t="shared" si="397"/>
        <v>47.430999999999997</v>
      </c>
      <c r="W612" s="107">
        <f t="shared" si="397"/>
        <v>5.269000000000001</v>
      </c>
      <c r="X612" s="32">
        <f t="shared" si="397"/>
        <v>52.7</v>
      </c>
      <c r="Y612" s="32">
        <f t="shared" si="397"/>
        <v>35.140999999999998</v>
      </c>
      <c r="Z612" s="107">
        <f t="shared" si="397"/>
        <v>3.8990000000000005</v>
      </c>
      <c r="AA612" s="32">
        <f t="shared" si="397"/>
        <v>39.04</v>
      </c>
      <c r="AB612" s="32">
        <f t="shared" si="397"/>
        <v>6.080000000000001</v>
      </c>
      <c r="AC612" s="32">
        <f t="shared" si="397"/>
        <v>5.8900000000000006</v>
      </c>
      <c r="AD612" s="32">
        <f t="shared" si="397"/>
        <v>0.66</v>
      </c>
      <c r="AE612" s="32">
        <f t="shared" si="397"/>
        <v>16.66</v>
      </c>
      <c r="AF612" s="32">
        <f t="shared" si="397"/>
        <v>1.6400000000000003</v>
      </c>
      <c r="AG612" s="32">
        <f t="shared" si="397"/>
        <v>0</v>
      </c>
      <c r="AH612" s="32">
        <f t="shared" si="397"/>
        <v>0</v>
      </c>
      <c r="AI612" s="32">
        <f t="shared" si="397"/>
        <v>0</v>
      </c>
      <c r="AJ612" s="32">
        <f t="shared" si="397"/>
        <v>0</v>
      </c>
      <c r="AK612" s="32">
        <f t="shared" si="397"/>
        <v>63.771000000000001</v>
      </c>
      <c r="AL612" s="32">
        <f t="shared" si="397"/>
        <v>6.1990000000000016</v>
      </c>
      <c r="AM612" s="32">
        <f t="shared" si="397"/>
        <v>69.97</v>
      </c>
      <c r="AN612" s="32">
        <f t="shared" si="397"/>
        <v>1.3599999999999999</v>
      </c>
      <c r="AO612" s="32">
        <f t="shared" si="397"/>
        <v>0.13</v>
      </c>
      <c r="AP612" s="32">
        <f t="shared" si="397"/>
        <v>1.4899999999999998</v>
      </c>
      <c r="AQ612" s="32">
        <f t="shared" si="397"/>
        <v>1</v>
      </c>
      <c r="AR612" s="32">
        <f t="shared" si="397"/>
        <v>1.03</v>
      </c>
      <c r="AS612" s="32">
        <f t="shared" si="397"/>
        <v>0.11</v>
      </c>
      <c r="AT612" s="32">
        <f t="shared" si="397"/>
        <v>0.78</v>
      </c>
      <c r="AU612" s="32">
        <f t="shared" si="397"/>
        <v>0.09</v>
      </c>
      <c r="AV612" s="32"/>
      <c r="AW612" s="32">
        <f t="shared" si="397"/>
        <v>0</v>
      </c>
      <c r="AX612" s="32">
        <f t="shared" si="397"/>
        <v>0</v>
      </c>
      <c r="AY612" s="32">
        <f t="shared" si="397"/>
        <v>0</v>
      </c>
      <c r="AZ612" s="32">
        <f t="shared" si="397"/>
        <v>0</v>
      </c>
      <c r="BA612" s="32">
        <f t="shared" si="397"/>
        <v>0</v>
      </c>
      <c r="BB612" s="32">
        <f t="shared" si="397"/>
        <v>0</v>
      </c>
      <c r="BC612" s="32">
        <f t="shared" si="397"/>
        <v>0</v>
      </c>
      <c r="BD612" s="32">
        <f t="shared" si="397"/>
        <v>0</v>
      </c>
      <c r="BE612" s="106">
        <f t="shared" si="371"/>
        <v>33.780999999999999</v>
      </c>
      <c r="BF612" s="106">
        <f t="shared" si="372"/>
        <v>3.7690000000000006</v>
      </c>
      <c r="BG612" s="106">
        <f t="shared" si="373"/>
        <v>37.549999999999997</v>
      </c>
      <c r="BH612" s="106">
        <f t="shared" si="374"/>
        <v>0</v>
      </c>
      <c r="BI612" s="106">
        <f t="shared" si="375"/>
        <v>5.080000000000001</v>
      </c>
      <c r="BJ612" s="106">
        <f t="shared" si="376"/>
        <v>4.8600000000000003</v>
      </c>
      <c r="BK612" s="106">
        <f t="shared" si="377"/>
        <v>0.55000000000000004</v>
      </c>
      <c r="BL612" s="106">
        <f t="shared" si="378"/>
        <v>5.41</v>
      </c>
      <c r="BM612" s="106">
        <f t="shared" si="379"/>
        <v>15.88</v>
      </c>
      <c r="BN612" s="106">
        <f t="shared" si="379"/>
        <v>1.5500000000000003</v>
      </c>
      <c r="BO612" s="106">
        <f t="shared" si="380"/>
        <v>17.43</v>
      </c>
      <c r="BP612" s="106">
        <f t="shared" si="381"/>
        <v>59.600999999999999</v>
      </c>
      <c r="BQ612" s="106">
        <f t="shared" si="382"/>
        <v>5.8690000000000015</v>
      </c>
      <c r="BR612" s="106">
        <f t="shared" si="383"/>
        <v>65.47</v>
      </c>
      <c r="BS612" s="32">
        <f t="shared" si="397"/>
        <v>5.2</v>
      </c>
      <c r="BT612" s="32">
        <f t="shared" si="397"/>
        <v>25.38</v>
      </c>
      <c r="BU612" s="32">
        <f t="shared" si="397"/>
        <v>2.77</v>
      </c>
      <c r="BV612" s="32">
        <f t="shared" si="397"/>
        <v>28.15</v>
      </c>
      <c r="BW612" s="32">
        <f t="shared" si="397"/>
        <v>1.97</v>
      </c>
      <c r="BX612" s="32">
        <f t="shared" si="397"/>
        <v>0.38</v>
      </c>
      <c r="BY612" s="32">
        <f t="shared" si="397"/>
        <v>0</v>
      </c>
      <c r="BZ612" s="32">
        <f t="shared" si="397"/>
        <v>7.7100000000000009</v>
      </c>
      <c r="CA612" s="32">
        <f t="shared" si="397"/>
        <v>0</v>
      </c>
      <c r="CB612" s="32">
        <f t="shared" si="397"/>
        <v>0</v>
      </c>
      <c r="CC612" s="32">
        <f t="shared" si="397"/>
        <v>35.440000000000005</v>
      </c>
      <c r="CD612" s="32">
        <f t="shared" si="397"/>
        <v>2.77</v>
      </c>
      <c r="CE612" s="32">
        <f t="shared" si="397"/>
        <v>38.21</v>
      </c>
      <c r="CF612" s="46"/>
      <c r="CG612" s="64"/>
    </row>
    <row r="613" spans="1:85">
      <c r="A613" s="17" t="s">
        <v>130</v>
      </c>
      <c r="B613" s="28" t="s">
        <v>131</v>
      </c>
      <c r="C613" s="87"/>
      <c r="D613" s="2"/>
      <c r="E613" s="11"/>
      <c r="F613" s="4"/>
      <c r="G613" s="11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107"/>
      <c r="X613" s="32"/>
      <c r="Y613" s="32"/>
      <c r="Z613" s="107"/>
      <c r="AA613" s="32"/>
      <c r="AB613" s="32"/>
      <c r="AC613" s="32"/>
      <c r="AD613" s="32"/>
      <c r="AE613" s="32"/>
      <c r="AF613" s="32"/>
      <c r="AG613" s="32"/>
      <c r="AH613" s="32"/>
      <c r="AI613" s="32"/>
      <c r="AJ613" s="32"/>
      <c r="AK613" s="32"/>
      <c r="AL613" s="32"/>
      <c r="AM613" s="32"/>
      <c r="AN613" s="32"/>
      <c r="AO613" s="32"/>
      <c r="AP613" s="32"/>
      <c r="AQ613" s="32"/>
      <c r="AR613" s="32"/>
      <c r="AS613" s="32"/>
      <c r="AT613" s="32"/>
      <c r="AU613" s="32"/>
      <c r="AV613" s="32"/>
      <c r="AW613" s="32"/>
      <c r="AX613" s="32"/>
      <c r="AY613" s="32"/>
      <c r="AZ613" s="32"/>
      <c r="BA613" s="32"/>
      <c r="BB613" s="32"/>
      <c r="BC613" s="32"/>
      <c r="BD613" s="32"/>
      <c r="BE613" s="106">
        <f t="shared" si="371"/>
        <v>0</v>
      </c>
      <c r="BF613" s="106">
        <f t="shared" si="372"/>
        <v>0</v>
      </c>
      <c r="BG613" s="106">
        <f t="shared" si="373"/>
        <v>0</v>
      </c>
      <c r="BH613" s="106">
        <f t="shared" si="374"/>
        <v>0</v>
      </c>
      <c r="BI613" s="106">
        <f t="shared" si="375"/>
        <v>0</v>
      </c>
      <c r="BJ613" s="106">
        <f t="shared" si="376"/>
        <v>0</v>
      </c>
      <c r="BK613" s="106">
        <f t="shared" si="377"/>
        <v>0</v>
      </c>
      <c r="BL613" s="106">
        <f t="shared" si="378"/>
        <v>0</v>
      </c>
      <c r="BM613" s="106">
        <f t="shared" si="379"/>
        <v>0</v>
      </c>
      <c r="BN613" s="106">
        <f t="shared" si="379"/>
        <v>0</v>
      </c>
      <c r="BO613" s="106">
        <f t="shared" si="380"/>
        <v>0</v>
      </c>
      <c r="BP613" s="106">
        <f t="shared" si="381"/>
        <v>0</v>
      </c>
      <c r="BQ613" s="106">
        <f t="shared" si="382"/>
        <v>0</v>
      </c>
      <c r="BR613" s="106">
        <f t="shared" si="383"/>
        <v>0</v>
      </c>
      <c r="BS613" s="32"/>
      <c r="BT613" s="32"/>
      <c r="BU613" s="32"/>
      <c r="BV613" s="32"/>
      <c r="BW613" s="32"/>
      <c r="BX613" s="32"/>
      <c r="BY613" s="32"/>
      <c r="BZ613" s="32"/>
      <c r="CA613" s="32"/>
      <c r="CB613" s="32"/>
      <c r="CC613" s="32"/>
      <c r="CD613" s="32"/>
      <c r="CE613" s="32"/>
      <c r="CF613" s="45"/>
      <c r="CG613" s="64"/>
    </row>
    <row r="614" spans="1:85" ht="31.5">
      <c r="A614" s="14">
        <v>1</v>
      </c>
      <c r="B614" s="27" t="s">
        <v>618</v>
      </c>
      <c r="C614" s="120" t="s">
        <v>797</v>
      </c>
      <c r="D614" s="2" t="s">
        <v>27</v>
      </c>
      <c r="E614" s="4" t="s">
        <v>81</v>
      </c>
      <c r="F614" s="4" t="s">
        <v>558</v>
      </c>
      <c r="G614" s="4" t="s">
        <v>559</v>
      </c>
      <c r="H614" s="29">
        <v>3</v>
      </c>
      <c r="I614" s="29">
        <v>47.67</v>
      </c>
      <c r="J614" s="29">
        <v>0</v>
      </c>
      <c r="K614" s="29">
        <f t="shared" ref="K614:K622" si="398">I614+J614</f>
        <v>47.67</v>
      </c>
      <c r="L614" s="40" t="s">
        <v>30</v>
      </c>
      <c r="M614" s="40" t="s">
        <v>434</v>
      </c>
      <c r="N614" s="48" t="e">
        <f>IF(#REF!=0,"2018-19","2019-20")</f>
        <v>#REF!</v>
      </c>
      <c r="O614" s="29">
        <v>35.96</v>
      </c>
      <c r="P614" s="29">
        <v>0</v>
      </c>
      <c r="Q614" s="29">
        <f t="shared" si="364"/>
        <v>35.96</v>
      </c>
      <c r="R614" s="29">
        <f t="shared" ref="R614:S622" si="399">I614-O614</f>
        <v>11.71</v>
      </c>
      <c r="S614" s="29">
        <f t="shared" si="399"/>
        <v>0</v>
      </c>
      <c r="T614" s="29">
        <f t="shared" si="389"/>
        <v>11.71</v>
      </c>
      <c r="U614" s="29">
        <v>0</v>
      </c>
      <c r="V614" s="29">
        <v>3.2130000000000001</v>
      </c>
      <c r="W614" s="105">
        <v>0.35699999999999998</v>
      </c>
      <c r="X614" s="54">
        <f t="shared" si="384"/>
        <v>3.5700000000000003</v>
      </c>
      <c r="Y614" s="29">
        <v>3.2130000000000001</v>
      </c>
      <c r="Z614" s="105">
        <v>0.35699999999999998</v>
      </c>
      <c r="AA614" s="54">
        <f t="shared" si="385"/>
        <v>3.5700000000000003</v>
      </c>
      <c r="AB614" s="54">
        <v>0</v>
      </c>
      <c r="AC614" s="54">
        <v>0</v>
      </c>
      <c r="AD614" s="54">
        <v>0</v>
      </c>
      <c r="AE614" s="54">
        <v>1.29</v>
      </c>
      <c r="AF614" s="54">
        <v>0.14000000000000001</v>
      </c>
      <c r="AG614" s="54"/>
      <c r="AH614" s="54">
        <v>0</v>
      </c>
      <c r="AI614" s="54">
        <v>0</v>
      </c>
      <c r="AJ614" s="54">
        <f t="shared" ref="AJ614:AJ622" si="400">AH614+AI614</f>
        <v>0</v>
      </c>
      <c r="AK614" s="54">
        <f t="shared" si="391"/>
        <v>4.5030000000000001</v>
      </c>
      <c r="AL614" s="54">
        <f t="shared" si="392"/>
        <v>0.497</v>
      </c>
      <c r="AM614" s="54">
        <f t="shared" si="393"/>
        <v>5</v>
      </c>
      <c r="AN614" s="54"/>
      <c r="AO614" s="54"/>
      <c r="AP614" s="54">
        <f t="shared" si="390"/>
        <v>0</v>
      </c>
      <c r="AQ614" s="54"/>
      <c r="AR614" s="54"/>
      <c r="AS614" s="54"/>
      <c r="AT614" s="54"/>
      <c r="AU614" s="101"/>
      <c r="AV614" s="101"/>
      <c r="AW614" s="54"/>
      <c r="AX614" s="54"/>
      <c r="AY614" s="54">
        <f t="shared" si="386"/>
        <v>0</v>
      </c>
      <c r="AZ614" s="54"/>
      <c r="BA614" s="54"/>
      <c r="BB614" s="54"/>
      <c r="BC614" s="54"/>
      <c r="BD614" s="54"/>
      <c r="BE614" s="106">
        <f t="shared" si="371"/>
        <v>3.2130000000000001</v>
      </c>
      <c r="BF614" s="106">
        <f t="shared" si="372"/>
        <v>0.35699999999999998</v>
      </c>
      <c r="BG614" s="106">
        <f t="shared" si="373"/>
        <v>3.5700000000000003</v>
      </c>
      <c r="BH614" s="106">
        <f t="shared" si="374"/>
        <v>0</v>
      </c>
      <c r="BI614" s="106">
        <f t="shared" si="375"/>
        <v>0</v>
      </c>
      <c r="BJ614" s="106">
        <f t="shared" si="376"/>
        <v>0</v>
      </c>
      <c r="BK614" s="106">
        <f t="shared" si="377"/>
        <v>0</v>
      </c>
      <c r="BL614" s="106">
        <f t="shared" si="378"/>
        <v>0</v>
      </c>
      <c r="BM614" s="106">
        <f t="shared" si="379"/>
        <v>1.29</v>
      </c>
      <c r="BN614" s="106">
        <f t="shared" si="379"/>
        <v>0.14000000000000001</v>
      </c>
      <c r="BO614" s="106">
        <f t="shared" si="380"/>
        <v>1.4300000000000002</v>
      </c>
      <c r="BP614" s="106">
        <f t="shared" si="381"/>
        <v>4.5030000000000001</v>
      </c>
      <c r="BQ614" s="106">
        <f t="shared" si="382"/>
        <v>0.497</v>
      </c>
      <c r="BR614" s="106">
        <f t="shared" si="383"/>
        <v>5</v>
      </c>
      <c r="BS614" s="54">
        <v>0</v>
      </c>
      <c r="BT614" s="54">
        <v>3.21</v>
      </c>
      <c r="BU614" s="54">
        <v>0.36</v>
      </c>
      <c r="BV614" s="54">
        <f t="shared" si="387"/>
        <v>3.57</v>
      </c>
      <c r="BW614" s="54">
        <v>0</v>
      </c>
      <c r="BX614" s="54">
        <v>0</v>
      </c>
      <c r="BY614" s="54">
        <v>0</v>
      </c>
      <c r="BZ614" s="54">
        <v>1.29</v>
      </c>
      <c r="CA614" s="54">
        <v>0.14000000000000001</v>
      </c>
      <c r="CB614" s="54">
        <v>0</v>
      </c>
      <c r="CC614" s="54">
        <f t="shared" si="394"/>
        <v>4.5</v>
      </c>
      <c r="CD614" s="54">
        <f t="shared" si="395"/>
        <v>0.5</v>
      </c>
      <c r="CE614" s="54">
        <f t="shared" si="396"/>
        <v>5</v>
      </c>
      <c r="CF614" s="44" t="s">
        <v>71</v>
      </c>
      <c r="CG614" s="53" t="s">
        <v>619</v>
      </c>
    </row>
    <row r="615" spans="1:85" ht="18">
      <c r="A615" s="14">
        <v>2</v>
      </c>
      <c r="B615" s="27" t="s">
        <v>620</v>
      </c>
      <c r="C615" s="120" t="s">
        <v>797</v>
      </c>
      <c r="D615" s="2" t="s">
        <v>27</v>
      </c>
      <c r="E615" s="4" t="s">
        <v>81</v>
      </c>
      <c r="F615" s="4" t="s">
        <v>558</v>
      </c>
      <c r="G615" s="4" t="s">
        <v>563</v>
      </c>
      <c r="H615" s="29">
        <v>3.5</v>
      </c>
      <c r="I615" s="29">
        <v>129.5</v>
      </c>
      <c r="J615" s="29">
        <v>0</v>
      </c>
      <c r="K615" s="29">
        <f t="shared" si="398"/>
        <v>129.5</v>
      </c>
      <c r="L615" s="40" t="s">
        <v>30</v>
      </c>
      <c r="M615" s="40" t="s">
        <v>434</v>
      </c>
      <c r="N615" s="48" t="e">
        <f>IF(#REF!=0,"2018-19","2019-20")</f>
        <v>#REF!</v>
      </c>
      <c r="O615" s="29">
        <v>63.88</v>
      </c>
      <c r="P615" s="29">
        <v>0</v>
      </c>
      <c r="Q615" s="29">
        <f t="shared" si="364"/>
        <v>63.88</v>
      </c>
      <c r="R615" s="29">
        <f t="shared" si="399"/>
        <v>65.62</v>
      </c>
      <c r="S615" s="29">
        <f t="shared" si="399"/>
        <v>0</v>
      </c>
      <c r="T615" s="29">
        <f t="shared" si="389"/>
        <v>65.62</v>
      </c>
      <c r="U615" s="29">
        <v>0</v>
      </c>
      <c r="V615" s="29">
        <v>2.6910000000000003</v>
      </c>
      <c r="W615" s="105">
        <v>0.29900000000000004</v>
      </c>
      <c r="X615" s="54">
        <f t="shared" si="384"/>
        <v>2.99</v>
      </c>
      <c r="Y615" s="29">
        <v>2.6910000000000003</v>
      </c>
      <c r="Z615" s="105">
        <v>0.29900000000000004</v>
      </c>
      <c r="AA615" s="54">
        <f t="shared" si="385"/>
        <v>2.99</v>
      </c>
      <c r="AB615" s="54">
        <v>0</v>
      </c>
      <c r="AC615" s="54">
        <v>0</v>
      </c>
      <c r="AD615" s="54">
        <v>0</v>
      </c>
      <c r="AE615" s="54">
        <v>5.1100000000000003</v>
      </c>
      <c r="AF615" s="54">
        <v>0.28999999999999998</v>
      </c>
      <c r="AG615" s="54"/>
      <c r="AH615" s="54">
        <v>0</v>
      </c>
      <c r="AI615" s="54">
        <v>0</v>
      </c>
      <c r="AJ615" s="54">
        <f t="shared" si="400"/>
        <v>0</v>
      </c>
      <c r="AK615" s="54">
        <f t="shared" si="391"/>
        <v>7.8010000000000002</v>
      </c>
      <c r="AL615" s="54">
        <f t="shared" si="392"/>
        <v>0.58899999999999997</v>
      </c>
      <c r="AM615" s="54">
        <f t="shared" si="393"/>
        <v>8.39</v>
      </c>
      <c r="AN615" s="54"/>
      <c r="AO615" s="54"/>
      <c r="AP615" s="54">
        <f t="shared" si="390"/>
        <v>0</v>
      </c>
      <c r="AQ615" s="54"/>
      <c r="AR615" s="54"/>
      <c r="AS615" s="54"/>
      <c r="AT615" s="54"/>
      <c r="AU615" s="101"/>
      <c r="AV615" s="101"/>
      <c r="AW615" s="54"/>
      <c r="AX615" s="54"/>
      <c r="AY615" s="54">
        <f t="shared" si="386"/>
        <v>0</v>
      </c>
      <c r="AZ615" s="54"/>
      <c r="BA615" s="54"/>
      <c r="BB615" s="54"/>
      <c r="BC615" s="54"/>
      <c r="BD615" s="54"/>
      <c r="BE615" s="106">
        <f t="shared" si="371"/>
        <v>2.6910000000000003</v>
      </c>
      <c r="BF615" s="106">
        <f t="shared" si="372"/>
        <v>0.29900000000000004</v>
      </c>
      <c r="BG615" s="106">
        <f t="shared" si="373"/>
        <v>2.99</v>
      </c>
      <c r="BH615" s="106">
        <f t="shared" si="374"/>
        <v>0</v>
      </c>
      <c r="BI615" s="106">
        <f t="shared" si="375"/>
        <v>0</v>
      </c>
      <c r="BJ615" s="106">
        <f t="shared" si="376"/>
        <v>0</v>
      </c>
      <c r="BK615" s="106">
        <f t="shared" si="377"/>
        <v>0</v>
      </c>
      <c r="BL615" s="106">
        <f t="shared" si="378"/>
        <v>0</v>
      </c>
      <c r="BM615" s="106">
        <f t="shared" si="379"/>
        <v>5.1100000000000003</v>
      </c>
      <c r="BN615" s="106">
        <f t="shared" si="379"/>
        <v>0.28999999999999998</v>
      </c>
      <c r="BO615" s="106">
        <f t="shared" si="380"/>
        <v>5.4</v>
      </c>
      <c r="BP615" s="106">
        <f t="shared" si="381"/>
        <v>7.8010000000000002</v>
      </c>
      <c r="BQ615" s="106">
        <f t="shared" si="382"/>
        <v>0.58899999999999997</v>
      </c>
      <c r="BR615" s="106">
        <f t="shared" si="383"/>
        <v>8.39</v>
      </c>
      <c r="BS615" s="54">
        <v>0</v>
      </c>
      <c r="BT615" s="54">
        <v>2.69</v>
      </c>
      <c r="BU615" s="54">
        <v>0.3</v>
      </c>
      <c r="BV615" s="54">
        <f t="shared" si="387"/>
        <v>2.9899999999999998</v>
      </c>
      <c r="BW615" s="54">
        <v>0</v>
      </c>
      <c r="BX615" s="54">
        <v>0</v>
      </c>
      <c r="BY615" s="54">
        <v>0</v>
      </c>
      <c r="BZ615" s="54">
        <v>5.1100000000000003</v>
      </c>
      <c r="CA615" s="54">
        <v>0.28999999999999998</v>
      </c>
      <c r="CB615" s="54">
        <v>0</v>
      </c>
      <c r="CC615" s="54">
        <f t="shared" si="394"/>
        <v>7.8000000000000007</v>
      </c>
      <c r="CD615" s="54">
        <f t="shared" si="395"/>
        <v>0.59</v>
      </c>
      <c r="CE615" s="54">
        <f t="shared" si="396"/>
        <v>8.39</v>
      </c>
      <c r="CF615" s="44" t="s">
        <v>71</v>
      </c>
      <c r="CG615" s="53" t="s">
        <v>621</v>
      </c>
    </row>
    <row r="616" spans="1:85" ht="31.5">
      <c r="A616" s="14">
        <v>3</v>
      </c>
      <c r="B616" s="79" t="s">
        <v>946</v>
      </c>
      <c r="C616" s="69" t="s">
        <v>796</v>
      </c>
      <c r="D616" s="2" t="s">
        <v>27</v>
      </c>
      <c r="E616" s="4" t="s">
        <v>81</v>
      </c>
      <c r="F616" s="4" t="s">
        <v>558</v>
      </c>
      <c r="G616" s="4" t="s">
        <v>584</v>
      </c>
      <c r="H616" s="15">
        <v>7</v>
      </c>
      <c r="I616" s="54">
        <v>5.34</v>
      </c>
      <c r="J616" s="54">
        <v>0</v>
      </c>
      <c r="K616" s="29">
        <f t="shared" si="398"/>
        <v>5.34</v>
      </c>
      <c r="L616" s="68" t="s">
        <v>30</v>
      </c>
      <c r="M616" s="15" t="s">
        <v>31</v>
      </c>
      <c r="N616" s="54" t="e">
        <f>IF(#REF!=0,"2018-19","2019-20")</f>
        <v>#REF!</v>
      </c>
      <c r="O616" s="54">
        <v>4</v>
      </c>
      <c r="P616" s="54">
        <v>0</v>
      </c>
      <c r="Q616" s="29">
        <f t="shared" si="364"/>
        <v>4</v>
      </c>
      <c r="R616" s="29">
        <f t="shared" si="399"/>
        <v>1.3399999999999999</v>
      </c>
      <c r="S616" s="29">
        <f t="shared" si="399"/>
        <v>0</v>
      </c>
      <c r="T616" s="29">
        <f t="shared" si="389"/>
        <v>1.3399999999999999</v>
      </c>
      <c r="U616" s="56">
        <v>0</v>
      </c>
      <c r="V616" s="54">
        <v>0</v>
      </c>
      <c r="W616" s="106">
        <v>0</v>
      </c>
      <c r="X616" s="54">
        <f t="shared" si="384"/>
        <v>0</v>
      </c>
      <c r="Y616" s="54">
        <v>0</v>
      </c>
      <c r="Z616" s="106">
        <v>0</v>
      </c>
      <c r="AA616" s="54">
        <f t="shared" si="385"/>
        <v>0</v>
      </c>
      <c r="AB616" s="14">
        <v>0</v>
      </c>
      <c r="AC616" s="14">
        <v>0.21</v>
      </c>
      <c r="AD616" s="14">
        <v>0.02</v>
      </c>
      <c r="AE616" s="14">
        <v>1</v>
      </c>
      <c r="AF616" s="14">
        <v>0.11</v>
      </c>
      <c r="AG616" s="14"/>
      <c r="AH616" s="54">
        <v>0</v>
      </c>
      <c r="AI616" s="54">
        <v>0</v>
      </c>
      <c r="AJ616" s="54">
        <f t="shared" si="400"/>
        <v>0</v>
      </c>
      <c r="AK616" s="54">
        <f t="shared" si="391"/>
        <v>1.21</v>
      </c>
      <c r="AL616" s="54">
        <f t="shared" si="392"/>
        <v>0.13</v>
      </c>
      <c r="AM616" s="54">
        <f t="shared" si="393"/>
        <v>1.3399999999999999</v>
      </c>
      <c r="AN616" s="54"/>
      <c r="AO616" s="54"/>
      <c r="AP616" s="54">
        <f t="shared" si="390"/>
        <v>0</v>
      </c>
      <c r="AQ616" s="54"/>
      <c r="AR616" s="54"/>
      <c r="AS616" s="54"/>
      <c r="AT616" s="54"/>
      <c r="AU616" s="101"/>
      <c r="AV616" s="101"/>
      <c r="AW616" s="54"/>
      <c r="AX616" s="54"/>
      <c r="AY616" s="54">
        <f t="shared" si="386"/>
        <v>0</v>
      </c>
      <c r="AZ616" s="54"/>
      <c r="BA616" s="54"/>
      <c r="BB616" s="54"/>
      <c r="BC616" s="54"/>
      <c r="BD616" s="54"/>
      <c r="BE616" s="106">
        <f t="shared" si="371"/>
        <v>0</v>
      </c>
      <c r="BF616" s="106">
        <f t="shared" si="372"/>
        <v>0</v>
      </c>
      <c r="BG616" s="106">
        <f t="shared" si="373"/>
        <v>0</v>
      </c>
      <c r="BH616" s="106">
        <f t="shared" si="374"/>
        <v>0</v>
      </c>
      <c r="BI616" s="106">
        <f t="shared" si="375"/>
        <v>0</v>
      </c>
      <c r="BJ616" s="106">
        <f t="shared" si="376"/>
        <v>0.21</v>
      </c>
      <c r="BK616" s="106">
        <f t="shared" si="377"/>
        <v>0.02</v>
      </c>
      <c r="BL616" s="106">
        <f t="shared" si="378"/>
        <v>0.22999999999999998</v>
      </c>
      <c r="BM616" s="106">
        <f t="shared" si="379"/>
        <v>1</v>
      </c>
      <c r="BN616" s="106">
        <f t="shared" si="379"/>
        <v>0.11</v>
      </c>
      <c r="BO616" s="106">
        <f t="shared" si="380"/>
        <v>1.1100000000000001</v>
      </c>
      <c r="BP616" s="106">
        <f t="shared" si="381"/>
        <v>1.21</v>
      </c>
      <c r="BQ616" s="106">
        <f t="shared" si="382"/>
        <v>0.13</v>
      </c>
      <c r="BR616" s="106">
        <f t="shared" si="383"/>
        <v>1.3399999999999999</v>
      </c>
      <c r="BS616" s="14">
        <v>0</v>
      </c>
      <c r="BT616" s="14">
        <v>0</v>
      </c>
      <c r="BU616" s="14">
        <v>0</v>
      </c>
      <c r="BV616" s="14"/>
      <c r="BW616" s="14">
        <v>0</v>
      </c>
      <c r="BX616" s="14">
        <v>0</v>
      </c>
      <c r="BY616" s="14">
        <v>0</v>
      </c>
      <c r="BZ616" s="14">
        <v>0</v>
      </c>
      <c r="CA616" s="14">
        <v>0</v>
      </c>
      <c r="CB616" s="14">
        <v>0</v>
      </c>
      <c r="CC616" s="54">
        <f t="shared" si="394"/>
        <v>0</v>
      </c>
      <c r="CD616" s="54">
        <f t="shared" si="395"/>
        <v>0</v>
      </c>
      <c r="CE616" s="54">
        <f t="shared" si="396"/>
        <v>0</v>
      </c>
      <c r="CF616" s="86"/>
      <c r="CG616" s="70"/>
    </row>
    <row r="617" spans="1:85" ht="31.5">
      <c r="A617" s="14">
        <v>3</v>
      </c>
      <c r="B617" s="27" t="s">
        <v>622</v>
      </c>
      <c r="C617" s="120" t="s">
        <v>796</v>
      </c>
      <c r="D617" s="2" t="s">
        <v>27</v>
      </c>
      <c r="E617" s="4" t="s">
        <v>81</v>
      </c>
      <c r="F617" s="4" t="s">
        <v>558</v>
      </c>
      <c r="G617" s="4" t="s">
        <v>571</v>
      </c>
      <c r="H617" s="29">
        <v>3</v>
      </c>
      <c r="I617" s="29">
        <v>10.5</v>
      </c>
      <c r="J617" s="29">
        <v>0</v>
      </c>
      <c r="K617" s="29">
        <f t="shared" si="398"/>
        <v>10.5</v>
      </c>
      <c r="L617" s="40" t="s">
        <v>30</v>
      </c>
      <c r="M617" s="40" t="s">
        <v>64</v>
      </c>
      <c r="N617" s="48" t="e">
        <f>IF(#REF!=0,"2018-19","2019-20")</f>
        <v>#REF!</v>
      </c>
      <c r="O617" s="29">
        <v>8.5500000000000007</v>
      </c>
      <c r="P617" s="29">
        <v>0</v>
      </c>
      <c r="Q617" s="29">
        <f t="shared" si="364"/>
        <v>8.5500000000000007</v>
      </c>
      <c r="R617" s="29">
        <f t="shared" si="399"/>
        <v>1.9499999999999993</v>
      </c>
      <c r="S617" s="29">
        <f t="shared" si="399"/>
        <v>0</v>
      </c>
      <c r="T617" s="29">
        <f t="shared" si="389"/>
        <v>1.9499999999999993</v>
      </c>
      <c r="U617" s="29">
        <v>0</v>
      </c>
      <c r="V617" s="29">
        <v>0</v>
      </c>
      <c r="W617" s="105">
        <v>0</v>
      </c>
      <c r="X617" s="54">
        <f t="shared" si="384"/>
        <v>0</v>
      </c>
      <c r="Y617" s="29">
        <v>0</v>
      </c>
      <c r="Z617" s="105">
        <v>0</v>
      </c>
      <c r="AA617" s="54">
        <f t="shared" si="385"/>
        <v>0</v>
      </c>
      <c r="AB617" s="54">
        <v>0</v>
      </c>
      <c r="AC617" s="54">
        <v>0</v>
      </c>
      <c r="AD617" s="54">
        <v>0</v>
      </c>
      <c r="AE617" s="54">
        <v>0</v>
      </c>
      <c r="AF617" s="54">
        <v>0</v>
      </c>
      <c r="AG617" s="54"/>
      <c r="AH617" s="54">
        <v>0</v>
      </c>
      <c r="AI617" s="54">
        <v>0</v>
      </c>
      <c r="AJ617" s="54">
        <f t="shared" si="400"/>
        <v>0</v>
      </c>
      <c r="AK617" s="54">
        <f t="shared" si="391"/>
        <v>0</v>
      </c>
      <c r="AL617" s="54">
        <f t="shared" si="392"/>
        <v>0</v>
      </c>
      <c r="AM617" s="54">
        <f t="shared" si="393"/>
        <v>0</v>
      </c>
      <c r="AN617" s="54"/>
      <c r="AO617" s="54"/>
      <c r="AP617" s="54">
        <f t="shared" si="390"/>
        <v>0</v>
      </c>
      <c r="AQ617" s="54"/>
      <c r="AR617" s="54"/>
      <c r="AS617" s="54"/>
      <c r="AT617" s="54"/>
      <c r="AU617" s="101"/>
      <c r="AV617" s="101"/>
      <c r="AW617" s="54"/>
      <c r="AX617" s="54"/>
      <c r="AY617" s="54">
        <f t="shared" si="386"/>
        <v>0</v>
      </c>
      <c r="AZ617" s="54"/>
      <c r="BA617" s="54"/>
      <c r="BB617" s="54"/>
      <c r="BC617" s="54"/>
      <c r="BD617" s="54"/>
      <c r="BE617" s="106">
        <f t="shared" si="371"/>
        <v>0</v>
      </c>
      <c r="BF617" s="106">
        <f t="shared" si="372"/>
        <v>0</v>
      </c>
      <c r="BG617" s="106">
        <f t="shared" si="373"/>
        <v>0</v>
      </c>
      <c r="BH617" s="106">
        <f t="shared" si="374"/>
        <v>0</v>
      </c>
      <c r="BI617" s="106">
        <f t="shared" si="375"/>
        <v>0</v>
      </c>
      <c r="BJ617" s="106">
        <f t="shared" si="376"/>
        <v>0</v>
      </c>
      <c r="BK617" s="106">
        <f t="shared" si="377"/>
        <v>0</v>
      </c>
      <c r="BL617" s="106">
        <f t="shared" si="378"/>
        <v>0</v>
      </c>
      <c r="BM617" s="106">
        <f t="shared" si="379"/>
        <v>0</v>
      </c>
      <c r="BN617" s="106">
        <f t="shared" si="379"/>
        <v>0</v>
      </c>
      <c r="BO617" s="106">
        <f t="shared" si="380"/>
        <v>0</v>
      </c>
      <c r="BP617" s="106">
        <f t="shared" si="381"/>
        <v>0</v>
      </c>
      <c r="BQ617" s="106">
        <f t="shared" si="382"/>
        <v>0</v>
      </c>
      <c r="BR617" s="106">
        <f t="shared" si="383"/>
        <v>0</v>
      </c>
      <c r="BS617" s="54">
        <v>0</v>
      </c>
      <c r="BT617" s="54">
        <v>0</v>
      </c>
      <c r="BU617" s="54">
        <v>0</v>
      </c>
      <c r="BV617" s="54">
        <v>0</v>
      </c>
      <c r="BW617" s="54">
        <v>0</v>
      </c>
      <c r="BX617" s="54">
        <v>0</v>
      </c>
      <c r="BY617" s="54">
        <v>0</v>
      </c>
      <c r="BZ617" s="54">
        <v>0</v>
      </c>
      <c r="CA617" s="54">
        <v>0</v>
      </c>
      <c r="CB617" s="54">
        <v>0</v>
      </c>
      <c r="CC617" s="54">
        <f t="shared" si="394"/>
        <v>0</v>
      </c>
      <c r="CD617" s="54">
        <f t="shared" si="395"/>
        <v>0</v>
      </c>
      <c r="CE617" s="54">
        <f t="shared" si="396"/>
        <v>0</v>
      </c>
      <c r="CF617" s="44" t="s">
        <v>51</v>
      </c>
      <c r="CG617" s="63" t="s">
        <v>623</v>
      </c>
    </row>
    <row r="618" spans="1:85" ht="47.25">
      <c r="A618" s="14">
        <v>4</v>
      </c>
      <c r="B618" s="27" t="s">
        <v>624</v>
      </c>
      <c r="C618" s="120" t="s">
        <v>796</v>
      </c>
      <c r="D618" s="2" t="s">
        <v>27</v>
      </c>
      <c r="E618" s="4" t="s">
        <v>81</v>
      </c>
      <c r="F618" s="4" t="s">
        <v>558</v>
      </c>
      <c r="G618" s="4" t="s">
        <v>625</v>
      </c>
      <c r="H618" s="29">
        <v>5.5</v>
      </c>
      <c r="I618" s="29">
        <v>9.64</v>
      </c>
      <c r="J618" s="29">
        <v>0</v>
      </c>
      <c r="K618" s="29">
        <f t="shared" si="398"/>
        <v>9.64</v>
      </c>
      <c r="L618" s="40" t="s">
        <v>30</v>
      </c>
      <c r="M618" s="40" t="s">
        <v>64</v>
      </c>
      <c r="N618" s="48" t="e">
        <f>IF(#REF!=0,"2018-19","2019-20")</f>
        <v>#REF!</v>
      </c>
      <c r="O618" s="29">
        <v>2.34</v>
      </c>
      <c r="P618" s="29">
        <v>0</v>
      </c>
      <c r="Q618" s="29">
        <f t="shared" si="364"/>
        <v>2.34</v>
      </c>
      <c r="R618" s="29">
        <f t="shared" si="399"/>
        <v>7.3000000000000007</v>
      </c>
      <c r="S618" s="29">
        <f t="shared" si="399"/>
        <v>0</v>
      </c>
      <c r="T618" s="29">
        <f t="shared" si="389"/>
        <v>7.3000000000000007</v>
      </c>
      <c r="U618" s="29">
        <v>0</v>
      </c>
      <c r="V618" s="29">
        <v>0</v>
      </c>
      <c r="W618" s="105">
        <v>0</v>
      </c>
      <c r="X618" s="54">
        <f t="shared" si="384"/>
        <v>0</v>
      </c>
      <c r="Y618" s="29">
        <v>0</v>
      </c>
      <c r="Z618" s="105">
        <v>0</v>
      </c>
      <c r="AA618" s="54">
        <f t="shared" si="385"/>
        <v>0</v>
      </c>
      <c r="AB618" s="54">
        <v>0</v>
      </c>
      <c r="AC618" s="54">
        <v>0</v>
      </c>
      <c r="AD618" s="54">
        <v>0</v>
      </c>
      <c r="AE618" s="54">
        <v>0</v>
      </c>
      <c r="AF618" s="54">
        <v>0</v>
      </c>
      <c r="AG618" s="54"/>
      <c r="AH618" s="54">
        <v>0</v>
      </c>
      <c r="AI618" s="54">
        <v>0</v>
      </c>
      <c r="AJ618" s="54">
        <f t="shared" si="400"/>
        <v>0</v>
      </c>
      <c r="AK618" s="54">
        <f t="shared" si="391"/>
        <v>0</v>
      </c>
      <c r="AL618" s="54">
        <f t="shared" si="392"/>
        <v>0</v>
      </c>
      <c r="AM618" s="54">
        <f t="shared" si="393"/>
        <v>0</v>
      </c>
      <c r="AN618" s="54"/>
      <c r="AO618" s="54"/>
      <c r="AP618" s="54">
        <f t="shared" si="390"/>
        <v>0</v>
      </c>
      <c r="AQ618" s="54"/>
      <c r="AR618" s="54"/>
      <c r="AS618" s="54"/>
      <c r="AT618" s="54"/>
      <c r="AU618" s="101"/>
      <c r="AV618" s="101"/>
      <c r="AW618" s="54"/>
      <c r="AX618" s="54"/>
      <c r="AY618" s="54">
        <f t="shared" si="386"/>
        <v>0</v>
      </c>
      <c r="AZ618" s="54"/>
      <c r="BA618" s="54"/>
      <c r="BB618" s="54"/>
      <c r="BC618" s="54"/>
      <c r="BD618" s="54"/>
      <c r="BE618" s="106">
        <f t="shared" si="371"/>
        <v>0</v>
      </c>
      <c r="BF618" s="106">
        <f t="shared" si="372"/>
        <v>0</v>
      </c>
      <c r="BG618" s="106">
        <f t="shared" si="373"/>
        <v>0</v>
      </c>
      <c r="BH618" s="106">
        <f t="shared" si="374"/>
        <v>0</v>
      </c>
      <c r="BI618" s="106">
        <f t="shared" si="375"/>
        <v>0</v>
      </c>
      <c r="BJ618" s="106">
        <f t="shared" si="376"/>
        <v>0</v>
      </c>
      <c r="BK618" s="106">
        <f t="shared" si="377"/>
        <v>0</v>
      </c>
      <c r="BL618" s="106">
        <f t="shared" si="378"/>
        <v>0</v>
      </c>
      <c r="BM618" s="106">
        <f t="shared" si="379"/>
        <v>0</v>
      </c>
      <c r="BN618" s="106">
        <f t="shared" si="379"/>
        <v>0</v>
      </c>
      <c r="BO618" s="106">
        <f t="shared" si="380"/>
        <v>0</v>
      </c>
      <c r="BP618" s="106">
        <f t="shared" si="381"/>
        <v>0</v>
      </c>
      <c r="BQ618" s="106">
        <f t="shared" si="382"/>
        <v>0</v>
      </c>
      <c r="BR618" s="106">
        <f t="shared" si="383"/>
        <v>0</v>
      </c>
      <c r="BS618" s="54">
        <v>0</v>
      </c>
      <c r="BT618" s="54">
        <v>0</v>
      </c>
      <c r="BU618" s="54">
        <v>0</v>
      </c>
      <c r="BV618" s="54">
        <v>0</v>
      </c>
      <c r="BW618" s="54">
        <v>0</v>
      </c>
      <c r="BX618" s="54">
        <v>0</v>
      </c>
      <c r="BY618" s="54">
        <v>0</v>
      </c>
      <c r="BZ618" s="54">
        <v>0</v>
      </c>
      <c r="CA618" s="54">
        <v>0</v>
      </c>
      <c r="CB618" s="54">
        <v>0</v>
      </c>
      <c r="CC618" s="54">
        <f t="shared" si="394"/>
        <v>0</v>
      </c>
      <c r="CD618" s="54">
        <f t="shared" si="395"/>
        <v>0</v>
      </c>
      <c r="CE618" s="54">
        <f t="shared" si="396"/>
        <v>0</v>
      </c>
      <c r="CF618" s="45"/>
      <c r="CG618" s="63" t="s">
        <v>623</v>
      </c>
    </row>
    <row r="619" spans="1:85" ht="47.25">
      <c r="A619" s="14">
        <v>5</v>
      </c>
      <c r="B619" s="27" t="s">
        <v>626</v>
      </c>
      <c r="C619" s="120" t="s">
        <v>796</v>
      </c>
      <c r="D619" s="2" t="s">
        <v>27</v>
      </c>
      <c r="E619" s="4" t="s">
        <v>81</v>
      </c>
      <c r="F619" s="4" t="s">
        <v>558</v>
      </c>
      <c r="G619" s="4" t="s">
        <v>582</v>
      </c>
      <c r="H619" s="29">
        <v>4.5</v>
      </c>
      <c r="I619" s="29">
        <v>9</v>
      </c>
      <c r="J619" s="29">
        <v>0</v>
      </c>
      <c r="K619" s="29">
        <f t="shared" si="398"/>
        <v>9</v>
      </c>
      <c r="L619" s="40" t="s">
        <v>30</v>
      </c>
      <c r="M619" s="40" t="s">
        <v>64</v>
      </c>
      <c r="N619" s="48" t="e">
        <f>IF(#REF!=0,"2018-19","2019-20")</f>
        <v>#REF!</v>
      </c>
      <c r="O619" s="29">
        <v>7.6599999999999993</v>
      </c>
      <c r="P619" s="29">
        <v>0</v>
      </c>
      <c r="Q619" s="29">
        <f t="shared" si="364"/>
        <v>7.6599999999999993</v>
      </c>
      <c r="R619" s="29">
        <f t="shared" si="399"/>
        <v>1.3400000000000007</v>
      </c>
      <c r="S619" s="29">
        <f t="shared" si="399"/>
        <v>0</v>
      </c>
      <c r="T619" s="29">
        <f t="shared" si="389"/>
        <v>1.3400000000000007</v>
      </c>
      <c r="U619" s="29">
        <v>0</v>
      </c>
      <c r="V619" s="29">
        <v>0</v>
      </c>
      <c r="W619" s="105">
        <v>0</v>
      </c>
      <c r="X619" s="54">
        <f t="shared" si="384"/>
        <v>0</v>
      </c>
      <c r="Y619" s="29">
        <v>0</v>
      </c>
      <c r="Z619" s="105">
        <v>0</v>
      </c>
      <c r="AA619" s="54">
        <f t="shared" si="385"/>
        <v>0</v>
      </c>
      <c r="AB619" s="54">
        <v>0</v>
      </c>
      <c r="AC619" s="54">
        <v>0</v>
      </c>
      <c r="AD619" s="54">
        <v>0</v>
      </c>
      <c r="AE619" s="54">
        <v>0</v>
      </c>
      <c r="AF619" s="54">
        <v>0</v>
      </c>
      <c r="AG619" s="54"/>
      <c r="AH619" s="54">
        <v>0</v>
      </c>
      <c r="AI619" s="54">
        <v>0</v>
      </c>
      <c r="AJ619" s="54">
        <f t="shared" si="400"/>
        <v>0</v>
      </c>
      <c r="AK619" s="54">
        <f t="shared" si="391"/>
        <v>0</v>
      </c>
      <c r="AL619" s="54">
        <f t="shared" si="392"/>
        <v>0</v>
      </c>
      <c r="AM619" s="54">
        <f t="shared" si="393"/>
        <v>0</v>
      </c>
      <c r="AN619" s="54"/>
      <c r="AO619" s="54"/>
      <c r="AP619" s="54">
        <f t="shared" si="390"/>
        <v>0</v>
      </c>
      <c r="AQ619" s="54"/>
      <c r="AR619" s="54"/>
      <c r="AS619" s="54"/>
      <c r="AT619" s="54"/>
      <c r="AU619" s="101"/>
      <c r="AV619" s="101"/>
      <c r="AW619" s="54"/>
      <c r="AX619" s="54"/>
      <c r="AY619" s="54">
        <f t="shared" si="386"/>
        <v>0</v>
      </c>
      <c r="AZ619" s="54"/>
      <c r="BA619" s="54"/>
      <c r="BB619" s="54"/>
      <c r="BC619" s="54"/>
      <c r="BD619" s="54"/>
      <c r="BE619" s="106">
        <f t="shared" si="371"/>
        <v>0</v>
      </c>
      <c r="BF619" s="106">
        <f t="shared" si="372"/>
        <v>0</v>
      </c>
      <c r="BG619" s="106">
        <f t="shared" si="373"/>
        <v>0</v>
      </c>
      <c r="BH619" s="106">
        <f t="shared" si="374"/>
        <v>0</v>
      </c>
      <c r="BI619" s="106">
        <f t="shared" si="375"/>
        <v>0</v>
      </c>
      <c r="BJ619" s="106">
        <f t="shared" si="376"/>
        <v>0</v>
      </c>
      <c r="BK619" s="106">
        <f t="shared" si="377"/>
        <v>0</v>
      </c>
      <c r="BL619" s="106">
        <f t="shared" si="378"/>
        <v>0</v>
      </c>
      <c r="BM619" s="106">
        <f t="shared" si="379"/>
        <v>0</v>
      </c>
      <c r="BN619" s="106">
        <f t="shared" si="379"/>
        <v>0</v>
      </c>
      <c r="BO619" s="106">
        <f t="shared" si="380"/>
        <v>0</v>
      </c>
      <c r="BP619" s="106">
        <f t="shared" si="381"/>
        <v>0</v>
      </c>
      <c r="BQ619" s="106">
        <f t="shared" si="382"/>
        <v>0</v>
      </c>
      <c r="BR619" s="106">
        <f t="shared" si="383"/>
        <v>0</v>
      </c>
      <c r="BS619" s="54">
        <v>0</v>
      </c>
      <c r="BT619" s="54">
        <v>0</v>
      </c>
      <c r="BU619" s="54">
        <v>0</v>
      </c>
      <c r="BV619" s="54">
        <v>0</v>
      </c>
      <c r="BW619" s="54">
        <v>0</v>
      </c>
      <c r="BX619" s="54">
        <v>0</v>
      </c>
      <c r="BY619" s="54">
        <v>0</v>
      </c>
      <c r="BZ619" s="54">
        <v>0</v>
      </c>
      <c r="CA619" s="54">
        <v>0</v>
      </c>
      <c r="CB619" s="54">
        <v>0</v>
      </c>
      <c r="CC619" s="54">
        <f t="shared" si="394"/>
        <v>0</v>
      </c>
      <c r="CD619" s="54">
        <f t="shared" si="395"/>
        <v>0</v>
      </c>
      <c r="CE619" s="54">
        <f t="shared" si="396"/>
        <v>0</v>
      </c>
      <c r="CF619" s="45"/>
      <c r="CG619" s="63" t="s">
        <v>623</v>
      </c>
    </row>
    <row r="620" spans="1:85" ht="31.5">
      <c r="A620" s="14">
        <v>6</v>
      </c>
      <c r="B620" s="27" t="s">
        <v>627</v>
      </c>
      <c r="C620" s="120" t="s">
        <v>796</v>
      </c>
      <c r="D620" s="2" t="s">
        <v>27</v>
      </c>
      <c r="E620" s="4" t="s">
        <v>81</v>
      </c>
      <c r="F620" s="4" t="s">
        <v>558</v>
      </c>
      <c r="G620" s="4" t="s">
        <v>628</v>
      </c>
      <c r="H620" s="29">
        <v>10</v>
      </c>
      <c r="I620" s="29">
        <v>9</v>
      </c>
      <c r="J620" s="29">
        <v>0</v>
      </c>
      <c r="K620" s="29">
        <f t="shared" si="398"/>
        <v>9</v>
      </c>
      <c r="L620" s="40" t="s">
        <v>30</v>
      </c>
      <c r="M620" s="40" t="s">
        <v>64</v>
      </c>
      <c r="N620" s="48" t="e">
        <f>IF(#REF!=0,"2018-19","2019-20")</f>
        <v>#REF!</v>
      </c>
      <c r="O620" s="29">
        <v>3.2</v>
      </c>
      <c r="P620" s="29">
        <v>0</v>
      </c>
      <c r="Q620" s="29">
        <f t="shared" si="364"/>
        <v>3.2</v>
      </c>
      <c r="R620" s="29">
        <f t="shared" si="399"/>
        <v>5.8</v>
      </c>
      <c r="S620" s="29">
        <f t="shared" si="399"/>
        <v>0</v>
      </c>
      <c r="T620" s="29">
        <f t="shared" si="389"/>
        <v>5.8</v>
      </c>
      <c r="U620" s="29">
        <v>0</v>
      </c>
      <c r="V620" s="29">
        <v>0</v>
      </c>
      <c r="W620" s="105">
        <v>0</v>
      </c>
      <c r="X620" s="54">
        <f t="shared" si="384"/>
        <v>0</v>
      </c>
      <c r="Y620" s="29">
        <v>0</v>
      </c>
      <c r="Z620" s="105">
        <v>0</v>
      </c>
      <c r="AA620" s="54">
        <f t="shared" si="385"/>
        <v>0</v>
      </c>
      <c r="AB620" s="54">
        <v>0</v>
      </c>
      <c r="AC620" s="54">
        <v>0</v>
      </c>
      <c r="AD620" s="54">
        <v>0</v>
      </c>
      <c r="AE620" s="54">
        <v>0</v>
      </c>
      <c r="AF620" s="54">
        <v>0</v>
      </c>
      <c r="AG620" s="54"/>
      <c r="AH620" s="54">
        <v>0</v>
      </c>
      <c r="AI620" s="54">
        <v>0</v>
      </c>
      <c r="AJ620" s="54">
        <f t="shared" si="400"/>
        <v>0</v>
      </c>
      <c r="AK620" s="54">
        <f t="shared" si="391"/>
        <v>0</v>
      </c>
      <c r="AL620" s="54">
        <f t="shared" si="392"/>
        <v>0</v>
      </c>
      <c r="AM620" s="54">
        <f t="shared" si="393"/>
        <v>0</v>
      </c>
      <c r="AN620" s="54"/>
      <c r="AO620" s="54"/>
      <c r="AP620" s="54">
        <f t="shared" si="390"/>
        <v>0</v>
      </c>
      <c r="AQ620" s="54"/>
      <c r="AR620" s="54"/>
      <c r="AS620" s="54"/>
      <c r="AT620" s="54"/>
      <c r="AU620" s="101"/>
      <c r="AV620" s="101"/>
      <c r="AW620" s="54"/>
      <c r="AX620" s="54"/>
      <c r="AY620" s="54">
        <f t="shared" si="386"/>
        <v>0</v>
      </c>
      <c r="AZ620" s="54"/>
      <c r="BA620" s="54"/>
      <c r="BB620" s="54"/>
      <c r="BC620" s="54"/>
      <c r="BD620" s="54"/>
      <c r="BE620" s="106">
        <f t="shared" si="371"/>
        <v>0</v>
      </c>
      <c r="BF620" s="106">
        <f t="shared" si="372"/>
        <v>0</v>
      </c>
      <c r="BG620" s="106">
        <f t="shared" si="373"/>
        <v>0</v>
      </c>
      <c r="BH620" s="106">
        <f t="shared" si="374"/>
        <v>0</v>
      </c>
      <c r="BI620" s="106">
        <f t="shared" si="375"/>
        <v>0</v>
      </c>
      <c r="BJ620" s="106">
        <f t="shared" si="376"/>
        <v>0</v>
      </c>
      <c r="BK620" s="106">
        <f t="shared" si="377"/>
        <v>0</v>
      </c>
      <c r="BL620" s="106">
        <f t="shared" si="378"/>
        <v>0</v>
      </c>
      <c r="BM620" s="106">
        <f t="shared" si="379"/>
        <v>0</v>
      </c>
      <c r="BN620" s="106">
        <f t="shared" si="379"/>
        <v>0</v>
      </c>
      <c r="BO620" s="106">
        <f t="shared" si="380"/>
        <v>0</v>
      </c>
      <c r="BP620" s="106">
        <f t="shared" si="381"/>
        <v>0</v>
      </c>
      <c r="BQ620" s="106">
        <f t="shared" si="382"/>
        <v>0</v>
      </c>
      <c r="BR620" s="106">
        <f t="shared" si="383"/>
        <v>0</v>
      </c>
      <c r="BS620" s="54">
        <v>0</v>
      </c>
      <c r="BT620" s="54">
        <v>0</v>
      </c>
      <c r="BU620" s="54">
        <v>0</v>
      </c>
      <c r="BV620" s="54">
        <v>0</v>
      </c>
      <c r="BW620" s="54">
        <v>0</v>
      </c>
      <c r="BX620" s="54">
        <v>0</v>
      </c>
      <c r="BY620" s="54">
        <v>0</v>
      </c>
      <c r="BZ620" s="54">
        <v>0</v>
      </c>
      <c r="CA620" s="54">
        <v>0</v>
      </c>
      <c r="CB620" s="54">
        <v>0</v>
      </c>
      <c r="CC620" s="54">
        <f t="shared" si="394"/>
        <v>0</v>
      </c>
      <c r="CD620" s="54">
        <f t="shared" si="395"/>
        <v>0</v>
      </c>
      <c r="CE620" s="54">
        <f t="shared" si="396"/>
        <v>0</v>
      </c>
      <c r="CF620" s="45"/>
      <c r="CG620" s="53" t="s">
        <v>623</v>
      </c>
    </row>
    <row r="621" spans="1:85" ht="47.25">
      <c r="A621" s="14">
        <v>7</v>
      </c>
      <c r="B621" s="27" t="s">
        <v>629</v>
      </c>
      <c r="C621" s="120" t="s">
        <v>796</v>
      </c>
      <c r="D621" s="2" t="s">
        <v>27</v>
      </c>
      <c r="E621" s="4" t="s">
        <v>81</v>
      </c>
      <c r="F621" s="4" t="s">
        <v>558</v>
      </c>
      <c r="G621" s="4" t="s">
        <v>630</v>
      </c>
      <c r="H621" s="29">
        <v>5</v>
      </c>
      <c r="I621" s="29">
        <v>10.46</v>
      </c>
      <c r="J621" s="29">
        <v>0</v>
      </c>
      <c r="K621" s="29">
        <f t="shared" si="398"/>
        <v>10.46</v>
      </c>
      <c r="L621" s="40" t="s">
        <v>30</v>
      </c>
      <c r="M621" s="40" t="s">
        <v>64</v>
      </c>
      <c r="N621" s="48" t="e">
        <f>IF(#REF!=0,"2018-19","2019-20")</f>
        <v>#REF!</v>
      </c>
      <c r="O621" s="29">
        <v>2.5</v>
      </c>
      <c r="P621" s="29">
        <v>0</v>
      </c>
      <c r="Q621" s="29">
        <f t="shared" si="364"/>
        <v>2.5</v>
      </c>
      <c r="R621" s="29">
        <f t="shared" si="399"/>
        <v>7.9600000000000009</v>
      </c>
      <c r="S621" s="29">
        <f t="shared" si="399"/>
        <v>0</v>
      </c>
      <c r="T621" s="29">
        <f t="shared" si="389"/>
        <v>7.9600000000000009</v>
      </c>
      <c r="U621" s="29">
        <v>0</v>
      </c>
      <c r="V621" s="29">
        <v>0</v>
      </c>
      <c r="W621" s="105">
        <v>0</v>
      </c>
      <c r="X621" s="54">
        <f t="shared" si="384"/>
        <v>0</v>
      </c>
      <c r="Y621" s="29">
        <v>0</v>
      </c>
      <c r="Z621" s="105">
        <v>0</v>
      </c>
      <c r="AA621" s="54">
        <f t="shared" si="385"/>
        <v>0</v>
      </c>
      <c r="AB621" s="54">
        <v>0</v>
      </c>
      <c r="AC621" s="54">
        <v>0</v>
      </c>
      <c r="AD621" s="54">
        <v>0</v>
      </c>
      <c r="AE621" s="54">
        <v>0</v>
      </c>
      <c r="AF621" s="54">
        <v>0</v>
      </c>
      <c r="AG621" s="54"/>
      <c r="AH621" s="54">
        <v>0</v>
      </c>
      <c r="AI621" s="54">
        <v>0</v>
      </c>
      <c r="AJ621" s="54">
        <f t="shared" si="400"/>
        <v>0</v>
      </c>
      <c r="AK621" s="54">
        <f t="shared" si="391"/>
        <v>0</v>
      </c>
      <c r="AL621" s="54">
        <f t="shared" si="392"/>
        <v>0</v>
      </c>
      <c r="AM621" s="54">
        <f t="shared" si="393"/>
        <v>0</v>
      </c>
      <c r="AN621" s="54"/>
      <c r="AO621" s="54"/>
      <c r="AP621" s="54">
        <f t="shared" si="390"/>
        <v>0</v>
      </c>
      <c r="AQ621" s="54"/>
      <c r="AR621" s="54"/>
      <c r="AS621" s="54"/>
      <c r="AT621" s="54"/>
      <c r="AU621" s="101"/>
      <c r="AV621" s="101"/>
      <c r="AW621" s="54"/>
      <c r="AX621" s="54"/>
      <c r="AY621" s="54">
        <f t="shared" si="386"/>
        <v>0</v>
      </c>
      <c r="AZ621" s="54"/>
      <c r="BA621" s="54"/>
      <c r="BB621" s="54"/>
      <c r="BC621" s="54"/>
      <c r="BD621" s="54"/>
      <c r="BE621" s="106">
        <f t="shared" si="371"/>
        <v>0</v>
      </c>
      <c r="BF621" s="106">
        <f t="shared" si="372"/>
        <v>0</v>
      </c>
      <c r="BG621" s="106">
        <f t="shared" si="373"/>
        <v>0</v>
      </c>
      <c r="BH621" s="106">
        <f t="shared" si="374"/>
        <v>0</v>
      </c>
      <c r="BI621" s="106">
        <f t="shared" si="375"/>
        <v>0</v>
      </c>
      <c r="BJ621" s="106">
        <f t="shared" si="376"/>
        <v>0</v>
      </c>
      <c r="BK621" s="106">
        <f t="shared" si="377"/>
        <v>0</v>
      </c>
      <c r="BL621" s="106">
        <f t="shared" si="378"/>
        <v>0</v>
      </c>
      <c r="BM621" s="106">
        <f t="shared" si="379"/>
        <v>0</v>
      </c>
      <c r="BN621" s="106">
        <f t="shared" si="379"/>
        <v>0</v>
      </c>
      <c r="BO621" s="106">
        <f t="shared" si="380"/>
        <v>0</v>
      </c>
      <c r="BP621" s="106">
        <f t="shared" si="381"/>
        <v>0</v>
      </c>
      <c r="BQ621" s="106">
        <f t="shared" si="382"/>
        <v>0</v>
      </c>
      <c r="BR621" s="106">
        <f t="shared" si="383"/>
        <v>0</v>
      </c>
      <c r="BS621" s="54">
        <v>0</v>
      </c>
      <c r="BT621" s="54">
        <v>0</v>
      </c>
      <c r="BU621" s="54">
        <v>0</v>
      </c>
      <c r="BV621" s="54">
        <v>0</v>
      </c>
      <c r="BW621" s="54">
        <v>0</v>
      </c>
      <c r="BX621" s="54">
        <v>0</v>
      </c>
      <c r="BY621" s="54">
        <v>0</v>
      </c>
      <c r="BZ621" s="54">
        <v>0</v>
      </c>
      <c r="CA621" s="54">
        <v>0</v>
      </c>
      <c r="CB621" s="54">
        <v>0</v>
      </c>
      <c r="CC621" s="54">
        <f t="shared" si="394"/>
        <v>0</v>
      </c>
      <c r="CD621" s="54">
        <f t="shared" si="395"/>
        <v>0</v>
      </c>
      <c r="CE621" s="54">
        <f t="shared" si="396"/>
        <v>0</v>
      </c>
      <c r="CF621" s="45"/>
      <c r="CG621" s="53" t="s">
        <v>623</v>
      </c>
    </row>
    <row r="622" spans="1:85" ht="31.5">
      <c r="A622" s="14">
        <v>8</v>
      </c>
      <c r="B622" s="27" t="s">
        <v>631</v>
      </c>
      <c r="C622" s="120" t="s">
        <v>796</v>
      </c>
      <c r="D622" s="2" t="s">
        <v>27</v>
      </c>
      <c r="E622" s="4" t="s">
        <v>81</v>
      </c>
      <c r="F622" s="4" t="s">
        <v>558</v>
      </c>
      <c r="G622" s="4" t="s">
        <v>605</v>
      </c>
      <c r="H622" s="29">
        <v>5.5</v>
      </c>
      <c r="I622" s="29">
        <v>10.89</v>
      </c>
      <c r="J622" s="29">
        <v>0</v>
      </c>
      <c r="K622" s="29">
        <f t="shared" si="398"/>
        <v>10.89</v>
      </c>
      <c r="L622" s="40" t="s">
        <v>30</v>
      </c>
      <c r="M622" s="40" t="s">
        <v>64</v>
      </c>
      <c r="N622" s="48" t="e">
        <f>IF(#REF!=0,"2018-19","2019-20")</f>
        <v>#REF!</v>
      </c>
      <c r="O622" s="29">
        <v>2.79</v>
      </c>
      <c r="P622" s="29">
        <v>0</v>
      </c>
      <c r="Q622" s="29">
        <f t="shared" si="364"/>
        <v>2.79</v>
      </c>
      <c r="R622" s="29">
        <f t="shared" si="399"/>
        <v>8.1000000000000014</v>
      </c>
      <c r="S622" s="29">
        <f t="shared" si="399"/>
        <v>0</v>
      </c>
      <c r="T622" s="29">
        <f t="shared" si="389"/>
        <v>8.1000000000000014</v>
      </c>
      <c r="U622" s="29">
        <v>0</v>
      </c>
      <c r="V622" s="29">
        <v>0</v>
      </c>
      <c r="W622" s="105">
        <v>0</v>
      </c>
      <c r="X622" s="54">
        <f t="shared" si="384"/>
        <v>0</v>
      </c>
      <c r="Y622" s="29">
        <v>0</v>
      </c>
      <c r="Z622" s="105">
        <v>0</v>
      </c>
      <c r="AA622" s="54">
        <f t="shared" si="385"/>
        <v>0</v>
      </c>
      <c r="AB622" s="54">
        <v>0</v>
      </c>
      <c r="AC622" s="54">
        <v>0</v>
      </c>
      <c r="AD622" s="54">
        <v>0</v>
      </c>
      <c r="AE622" s="54">
        <v>0</v>
      </c>
      <c r="AF622" s="54">
        <v>0</v>
      </c>
      <c r="AG622" s="54"/>
      <c r="AH622" s="54">
        <v>0</v>
      </c>
      <c r="AI622" s="54">
        <v>0</v>
      </c>
      <c r="AJ622" s="54">
        <f t="shared" si="400"/>
        <v>0</v>
      </c>
      <c r="AK622" s="54">
        <f t="shared" si="391"/>
        <v>0</v>
      </c>
      <c r="AL622" s="54">
        <f t="shared" si="392"/>
        <v>0</v>
      </c>
      <c r="AM622" s="54">
        <f t="shared" si="393"/>
        <v>0</v>
      </c>
      <c r="AN622" s="54"/>
      <c r="AO622" s="54"/>
      <c r="AP622" s="54">
        <f t="shared" si="390"/>
        <v>0</v>
      </c>
      <c r="AQ622" s="54"/>
      <c r="AR622" s="54"/>
      <c r="AS622" s="54"/>
      <c r="AT622" s="54"/>
      <c r="AU622" s="101"/>
      <c r="AV622" s="101"/>
      <c r="AW622" s="54"/>
      <c r="AX622" s="54"/>
      <c r="AY622" s="54">
        <f t="shared" si="386"/>
        <v>0</v>
      </c>
      <c r="AZ622" s="54"/>
      <c r="BA622" s="54"/>
      <c r="BB622" s="54"/>
      <c r="BC622" s="54"/>
      <c r="BD622" s="54"/>
      <c r="BE622" s="106">
        <f t="shared" si="371"/>
        <v>0</v>
      </c>
      <c r="BF622" s="106">
        <f t="shared" si="372"/>
        <v>0</v>
      </c>
      <c r="BG622" s="106">
        <f t="shared" si="373"/>
        <v>0</v>
      </c>
      <c r="BH622" s="106">
        <f t="shared" si="374"/>
        <v>0</v>
      </c>
      <c r="BI622" s="106">
        <f t="shared" si="375"/>
        <v>0</v>
      </c>
      <c r="BJ622" s="106">
        <f t="shared" si="376"/>
        <v>0</v>
      </c>
      <c r="BK622" s="106">
        <f t="shared" si="377"/>
        <v>0</v>
      </c>
      <c r="BL622" s="106">
        <f t="shared" si="378"/>
        <v>0</v>
      </c>
      <c r="BM622" s="106">
        <f t="shared" si="379"/>
        <v>0</v>
      </c>
      <c r="BN622" s="106">
        <f t="shared" si="379"/>
        <v>0</v>
      </c>
      <c r="BO622" s="106">
        <f t="shared" si="380"/>
        <v>0</v>
      </c>
      <c r="BP622" s="106">
        <f t="shared" si="381"/>
        <v>0</v>
      </c>
      <c r="BQ622" s="106">
        <f t="shared" si="382"/>
        <v>0</v>
      </c>
      <c r="BR622" s="106">
        <f t="shared" si="383"/>
        <v>0</v>
      </c>
      <c r="BS622" s="54">
        <v>0</v>
      </c>
      <c r="BT622" s="54">
        <v>0</v>
      </c>
      <c r="BU622" s="54">
        <v>0</v>
      </c>
      <c r="BV622" s="54">
        <v>0</v>
      </c>
      <c r="BW622" s="54">
        <v>0</v>
      </c>
      <c r="BX622" s="54">
        <v>0</v>
      </c>
      <c r="BY622" s="54">
        <v>0</v>
      </c>
      <c r="BZ622" s="54">
        <v>0</v>
      </c>
      <c r="CA622" s="54">
        <v>0</v>
      </c>
      <c r="CB622" s="54">
        <v>0</v>
      </c>
      <c r="CC622" s="54">
        <f t="shared" si="394"/>
        <v>0</v>
      </c>
      <c r="CD622" s="54">
        <f t="shared" si="395"/>
        <v>0</v>
      </c>
      <c r="CE622" s="54">
        <f t="shared" si="396"/>
        <v>0</v>
      </c>
      <c r="CF622" s="45"/>
      <c r="CG622" s="53" t="s">
        <v>623</v>
      </c>
    </row>
    <row r="623" spans="1:85" s="18" customFormat="1">
      <c r="A623" s="17"/>
      <c r="B623" s="28" t="s">
        <v>136</v>
      </c>
      <c r="C623" s="87"/>
      <c r="D623" s="2"/>
      <c r="E623" s="11"/>
      <c r="F623" s="4"/>
      <c r="G623" s="11"/>
      <c r="H623" s="32"/>
      <c r="I623" s="32">
        <f>SUM(I614:I622)</f>
        <v>242.00000000000006</v>
      </c>
      <c r="J623" s="32">
        <f t="shared" ref="J623:CE623" si="401">SUM(J614:J622)</f>
        <v>0</v>
      </c>
      <c r="K623" s="32">
        <f t="shared" si="401"/>
        <v>242.00000000000006</v>
      </c>
      <c r="L623" s="32">
        <f t="shared" si="401"/>
        <v>0</v>
      </c>
      <c r="M623" s="32">
        <f t="shared" si="401"/>
        <v>0</v>
      </c>
      <c r="N623" s="32" t="e">
        <f t="shared" si="401"/>
        <v>#REF!</v>
      </c>
      <c r="O623" s="32">
        <f t="shared" si="401"/>
        <v>130.88</v>
      </c>
      <c r="P623" s="32">
        <f t="shared" si="401"/>
        <v>0</v>
      </c>
      <c r="Q623" s="32">
        <f t="shared" si="401"/>
        <v>130.88</v>
      </c>
      <c r="R623" s="32">
        <f t="shared" si="401"/>
        <v>111.12</v>
      </c>
      <c r="S623" s="32">
        <f t="shared" si="401"/>
        <v>0</v>
      </c>
      <c r="T623" s="32">
        <f t="shared" si="401"/>
        <v>111.12</v>
      </c>
      <c r="U623" s="32">
        <f t="shared" si="401"/>
        <v>0</v>
      </c>
      <c r="V623" s="32">
        <f t="shared" si="401"/>
        <v>5.9039999999999999</v>
      </c>
      <c r="W623" s="107">
        <f t="shared" si="401"/>
        <v>0.65600000000000003</v>
      </c>
      <c r="X623" s="32">
        <f t="shared" si="401"/>
        <v>6.5600000000000005</v>
      </c>
      <c r="Y623" s="32">
        <f t="shared" si="401"/>
        <v>5.9039999999999999</v>
      </c>
      <c r="Z623" s="107">
        <f t="shared" si="401"/>
        <v>0.65600000000000003</v>
      </c>
      <c r="AA623" s="32">
        <f t="shared" si="401"/>
        <v>6.5600000000000005</v>
      </c>
      <c r="AB623" s="32">
        <f t="shared" si="401"/>
        <v>0</v>
      </c>
      <c r="AC623" s="32">
        <f t="shared" si="401"/>
        <v>0.21</v>
      </c>
      <c r="AD623" s="32">
        <f t="shared" si="401"/>
        <v>0.02</v>
      </c>
      <c r="AE623" s="32">
        <f t="shared" si="401"/>
        <v>7.4</v>
      </c>
      <c r="AF623" s="32">
        <f t="shared" si="401"/>
        <v>0.54</v>
      </c>
      <c r="AG623" s="32">
        <f t="shared" si="401"/>
        <v>0</v>
      </c>
      <c r="AH623" s="32">
        <f t="shared" si="401"/>
        <v>0</v>
      </c>
      <c r="AI623" s="32">
        <f t="shared" si="401"/>
        <v>0</v>
      </c>
      <c r="AJ623" s="32">
        <f t="shared" si="401"/>
        <v>0</v>
      </c>
      <c r="AK623" s="32">
        <f t="shared" si="401"/>
        <v>13.513999999999999</v>
      </c>
      <c r="AL623" s="32">
        <f t="shared" si="401"/>
        <v>1.2159999999999997</v>
      </c>
      <c r="AM623" s="32">
        <f t="shared" si="401"/>
        <v>14.73</v>
      </c>
      <c r="AN623" s="32">
        <f t="shared" si="401"/>
        <v>0</v>
      </c>
      <c r="AO623" s="32">
        <f t="shared" si="401"/>
        <v>0</v>
      </c>
      <c r="AP623" s="32">
        <f t="shared" si="401"/>
        <v>0</v>
      </c>
      <c r="AQ623" s="32">
        <f t="shared" si="401"/>
        <v>0</v>
      </c>
      <c r="AR623" s="32">
        <f t="shared" si="401"/>
        <v>0</v>
      </c>
      <c r="AS623" s="32">
        <f t="shared" si="401"/>
        <v>0</v>
      </c>
      <c r="AT623" s="32">
        <f t="shared" si="401"/>
        <v>0</v>
      </c>
      <c r="AU623" s="32">
        <f t="shared" si="401"/>
        <v>0</v>
      </c>
      <c r="AV623" s="32"/>
      <c r="AW623" s="32">
        <f t="shared" si="401"/>
        <v>0</v>
      </c>
      <c r="AX623" s="32">
        <f t="shared" si="401"/>
        <v>0</v>
      </c>
      <c r="AY623" s="32">
        <f t="shared" si="401"/>
        <v>0</v>
      </c>
      <c r="AZ623" s="32">
        <f t="shared" si="401"/>
        <v>0</v>
      </c>
      <c r="BA623" s="32">
        <f t="shared" si="401"/>
        <v>0</v>
      </c>
      <c r="BB623" s="32">
        <f t="shared" si="401"/>
        <v>0</v>
      </c>
      <c r="BC623" s="32">
        <f t="shared" si="401"/>
        <v>0</v>
      </c>
      <c r="BD623" s="32">
        <f t="shared" si="401"/>
        <v>0</v>
      </c>
      <c r="BE623" s="106">
        <f t="shared" si="371"/>
        <v>5.9039999999999999</v>
      </c>
      <c r="BF623" s="106">
        <f t="shared" si="372"/>
        <v>0.65600000000000003</v>
      </c>
      <c r="BG623" s="106">
        <f t="shared" si="373"/>
        <v>6.56</v>
      </c>
      <c r="BH623" s="106">
        <f t="shared" si="374"/>
        <v>0</v>
      </c>
      <c r="BI623" s="106">
        <f t="shared" si="375"/>
        <v>0</v>
      </c>
      <c r="BJ623" s="106">
        <f t="shared" si="376"/>
        <v>0.21</v>
      </c>
      <c r="BK623" s="106">
        <f t="shared" si="377"/>
        <v>0.02</v>
      </c>
      <c r="BL623" s="106">
        <f t="shared" si="378"/>
        <v>0.22999999999999998</v>
      </c>
      <c r="BM623" s="106">
        <f t="shared" si="379"/>
        <v>7.4</v>
      </c>
      <c r="BN623" s="106">
        <f t="shared" si="379"/>
        <v>0.54</v>
      </c>
      <c r="BO623" s="106">
        <f t="shared" si="380"/>
        <v>7.94</v>
      </c>
      <c r="BP623" s="106">
        <f t="shared" si="381"/>
        <v>13.513999999999999</v>
      </c>
      <c r="BQ623" s="106">
        <f t="shared" si="382"/>
        <v>1.2160000000000002</v>
      </c>
      <c r="BR623" s="106">
        <f t="shared" si="383"/>
        <v>14.73</v>
      </c>
      <c r="BS623" s="32">
        <f t="shared" si="401"/>
        <v>0</v>
      </c>
      <c r="BT623" s="32">
        <f t="shared" si="401"/>
        <v>5.9</v>
      </c>
      <c r="BU623" s="32">
        <f t="shared" si="401"/>
        <v>0.65999999999999992</v>
      </c>
      <c r="BV623" s="32">
        <f t="shared" si="401"/>
        <v>6.56</v>
      </c>
      <c r="BW623" s="32">
        <f t="shared" si="401"/>
        <v>0</v>
      </c>
      <c r="BX623" s="32">
        <f t="shared" si="401"/>
        <v>0</v>
      </c>
      <c r="BY623" s="32">
        <f t="shared" si="401"/>
        <v>0</v>
      </c>
      <c r="BZ623" s="32">
        <f t="shared" si="401"/>
        <v>6.4</v>
      </c>
      <c r="CA623" s="32">
        <f t="shared" si="401"/>
        <v>0.43</v>
      </c>
      <c r="CB623" s="32">
        <f t="shared" si="401"/>
        <v>0</v>
      </c>
      <c r="CC623" s="32">
        <f t="shared" si="401"/>
        <v>12.3</v>
      </c>
      <c r="CD623" s="32">
        <f t="shared" si="401"/>
        <v>1.0899999999999999</v>
      </c>
      <c r="CE623" s="32">
        <f t="shared" si="401"/>
        <v>13.39</v>
      </c>
      <c r="CF623" s="46"/>
      <c r="CG623" s="64"/>
    </row>
    <row r="624" spans="1:85">
      <c r="A624" s="17" t="s">
        <v>137</v>
      </c>
      <c r="B624" s="28" t="s">
        <v>398</v>
      </c>
      <c r="C624" s="87"/>
      <c r="D624" s="2"/>
      <c r="E624" s="11"/>
      <c r="F624" s="4"/>
      <c r="G624" s="11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107"/>
      <c r="X624" s="32"/>
      <c r="Y624" s="32"/>
      <c r="Z624" s="107"/>
      <c r="AA624" s="32"/>
      <c r="AB624" s="32"/>
      <c r="AC624" s="32"/>
      <c r="AD624" s="32"/>
      <c r="AE624" s="32"/>
      <c r="AF624" s="32"/>
      <c r="AG624" s="32"/>
      <c r="AH624" s="32"/>
      <c r="AI624" s="32"/>
      <c r="AJ624" s="32"/>
      <c r="AK624" s="32"/>
      <c r="AL624" s="32"/>
      <c r="AM624" s="32"/>
      <c r="AN624" s="32"/>
      <c r="AO624" s="32"/>
      <c r="AP624" s="32"/>
      <c r="AQ624" s="32"/>
      <c r="AR624" s="32"/>
      <c r="AS624" s="32"/>
      <c r="AT624" s="32"/>
      <c r="AU624" s="32"/>
      <c r="AV624" s="32"/>
      <c r="AW624" s="32"/>
      <c r="AX624" s="32"/>
      <c r="AY624" s="32"/>
      <c r="AZ624" s="32"/>
      <c r="BA624" s="32"/>
      <c r="BB624" s="32"/>
      <c r="BC624" s="32"/>
      <c r="BD624" s="32"/>
      <c r="BE624" s="106">
        <f t="shared" si="371"/>
        <v>0</v>
      </c>
      <c r="BF624" s="106">
        <f t="shared" si="372"/>
        <v>0</v>
      </c>
      <c r="BG624" s="106">
        <f t="shared" si="373"/>
        <v>0</v>
      </c>
      <c r="BH624" s="106">
        <f t="shared" si="374"/>
        <v>0</v>
      </c>
      <c r="BI624" s="106">
        <f t="shared" si="375"/>
        <v>0</v>
      </c>
      <c r="BJ624" s="106">
        <f t="shared" si="376"/>
        <v>0</v>
      </c>
      <c r="BK624" s="106">
        <f t="shared" si="377"/>
        <v>0</v>
      </c>
      <c r="BL624" s="106">
        <f t="shared" si="378"/>
        <v>0</v>
      </c>
      <c r="BM624" s="106">
        <f t="shared" si="379"/>
        <v>0</v>
      </c>
      <c r="BN624" s="106">
        <f t="shared" si="379"/>
        <v>0</v>
      </c>
      <c r="BO624" s="106">
        <f t="shared" si="380"/>
        <v>0</v>
      </c>
      <c r="BP624" s="106">
        <f t="shared" si="381"/>
        <v>0</v>
      </c>
      <c r="BQ624" s="106">
        <f t="shared" si="382"/>
        <v>0</v>
      </c>
      <c r="BR624" s="106">
        <f t="shared" si="383"/>
        <v>0</v>
      </c>
      <c r="BS624" s="32"/>
      <c r="BT624" s="32"/>
      <c r="BU624" s="32"/>
      <c r="BV624" s="32"/>
      <c r="BW624" s="32"/>
      <c r="BX624" s="32"/>
      <c r="BY624" s="32"/>
      <c r="BZ624" s="32"/>
      <c r="CA624" s="32"/>
      <c r="CB624" s="32"/>
      <c r="CC624" s="32"/>
      <c r="CD624" s="32"/>
      <c r="CE624" s="32"/>
      <c r="CF624" s="45"/>
      <c r="CG624" s="64"/>
    </row>
    <row r="625" spans="1:85" ht="63">
      <c r="A625" s="14">
        <v>1</v>
      </c>
      <c r="B625" s="27" t="s">
        <v>632</v>
      </c>
      <c r="C625" s="120" t="s">
        <v>804</v>
      </c>
      <c r="D625" s="2" t="s">
        <v>27</v>
      </c>
      <c r="E625" s="4" t="s">
        <v>81</v>
      </c>
      <c r="F625" s="4" t="s">
        <v>558</v>
      </c>
      <c r="G625" s="4" t="s">
        <v>633</v>
      </c>
      <c r="H625" s="29">
        <v>4.5</v>
      </c>
      <c r="I625" s="29">
        <v>38</v>
      </c>
      <c r="J625" s="29">
        <v>0</v>
      </c>
      <c r="K625" s="29">
        <f>I625+J625</f>
        <v>38</v>
      </c>
      <c r="L625" s="40" t="s">
        <v>30</v>
      </c>
      <c r="M625" s="40" t="s">
        <v>48</v>
      </c>
      <c r="N625" s="48" t="e">
        <f>IF(#REF!=0,"2018-19","2019-20")</f>
        <v>#REF!</v>
      </c>
      <c r="O625" s="29">
        <v>10.08</v>
      </c>
      <c r="P625" s="29">
        <v>0</v>
      </c>
      <c r="Q625" s="29">
        <f t="shared" si="364"/>
        <v>10.08</v>
      </c>
      <c r="R625" s="29">
        <f>I625-O625</f>
        <v>27.92</v>
      </c>
      <c r="S625" s="29">
        <f>J625-P625</f>
        <v>0</v>
      </c>
      <c r="T625" s="29">
        <f t="shared" si="389"/>
        <v>27.92</v>
      </c>
      <c r="U625" s="29">
        <v>0</v>
      </c>
      <c r="V625" s="29">
        <v>9</v>
      </c>
      <c r="W625" s="105">
        <v>1</v>
      </c>
      <c r="X625" s="54">
        <f t="shared" si="384"/>
        <v>10</v>
      </c>
      <c r="Y625" s="29">
        <v>9</v>
      </c>
      <c r="Z625" s="105">
        <v>1</v>
      </c>
      <c r="AA625" s="54">
        <f t="shared" si="385"/>
        <v>10</v>
      </c>
      <c r="AB625" s="54">
        <v>0</v>
      </c>
      <c r="AC625" s="54">
        <v>0</v>
      </c>
      <c r="AD625" s="54">
        <v>0</v>
      </c>
      <c r="AE625" s="54">
        <v>3.67</v>
      </c>
      <c r="AF625" s="54">
        <v>0.41</v>
      </c>
      <c r="AG625" s="54"/>
      <c r="AH625" s="54">
        <v>0</v>
      </c>
      <c r="AI625" s="54">
        <v>0</v>
      </c>
      <c r="AJ625" s="54">
        <f t="shared" ref="AJ625:AJ626" si="402">AH625+AI625</f>
        <v>0</v>
      </c>
      <c r="AK625" s="54">
        <f t="shared" si="391"/>
        <v>12.67</v>
      </c>
      <c r="AL625" s="54">
        <f t="shared" si="392"/>
        <v>1.41</v>
      </c>
      <c r="AM625" s="54">
        <f t="shared" si="393"/>
        <v>14.08</v>
      </c>
      <c r="AN625" s="54"/>
      <c r="AO625" s="54"/>
      <c r="AP625" s="54">
        <f t="shared" si="390"/>
        <v>0</v>
      </c>
      <c r="AQ625" s="54"/>
      <c r="AR625" s="54"/>
      <c r="AS625" s="54"/>
      <c r="AT625" s="54"/>
      <c r="AU625" s="101"/>
      <c r="AV625" s="101"/>
      <c r="AW625" s="54"/>
      <c r="AX625" s="54"/>
      <c r="AY625" s="54">
        <f t="shared" si="386"/>
        <v>0</v>
      </c>
      <c r="AZ625" s="54"/>
      <c r="BA625" s="54"/>
      <c r="BB625" s="54"/>
      <c r="BC625" s="54"/>
      <c r="BD625" s="54"/>
      <c r="BE625" s="106">
        <f t="shared" si="371"/>
        <v>9</v>
      </c>
      <c r="BF625" s="106">
        <f t="shared" si="372"/>
        <v>1</v>
      </c>
      <c r="BG625" s="106">
        <f t="shared" si="373"/>
        <v>10</v>
      </c>
      <c r="BH625" s="106">
        <f t="shared" si="374"/>
        <v>0</v>
      </c>
      <c r="BI625" s="106">
        <f t="shared" si="375"/>
        <v>0</v>
      </c>
      <c r="BJ625" s="106">
        <f t="shared" si="376"/>
        <v>0</v>
      </c>
      <c r="BK625" s="106">
        <f t="shared" si="377"/>
        <v>0</v>
      </c>
      <c r="BL625" s="106">
        <f t="shared" si="378"/>
        <v>0</v>
      </c>
      <c r="BM625" s="106">
        <f t="shared" si="379"/>
        <v>3.67</v>
      </c>
      <c r="BN625" s="106">
        <f t="shared" si="379"/>
        <v>0.41</v>
      </c>
      <c r="BO625" s="106">
        <f t="shared" si="380"/>
        <v>4.08</v>
      </c>
      <c r="BP625" s="106">
        <f t="shared" si="381"/>
        <v>12.67</v>
      </c>
      <c r="BQ625" s="106">
        <f t="shared" si="382"/>
        <v>1.41</v>
      </c>
      <c r="BR625" s="106">
        <f t="shared" si="383"/>
        <v>14.08</v>
      </c>
      <c r="BS625" s="54">
        <v>0</v>
      </c>
      <c r="BT625" s="54">
        <v>9</v>
      </c>
      <c r="BU625" s="54">
        <v>1</v>
      </c>
      <c r="BV625" s="54">
        <f t="shared" si="387"/>
        <v>10</v>
      </c>
      <c r="BW625" s="54">
        <v>0</v>
      </c>
      <c r="BX625" s="54">
        <v>0</v>
      </c>
      <c r="BY625" s="54">
        <v>0</v>
      </c>
      <c r="BZ625" s="54">
        <v>0.28000000000000003</v>
      </c>
      <c r="CA625" s="54">
        <v>0</v>
      </c>
      <c r="CB625" s="54">
        <v>0</v>
      </c>
      <c r="CC625" s="54">
        <f t="shared" si="394"/>
        <v>9.2799999999999994</v>
      </c>
      <c r="CD625" s="54">
        <f t="shared" si="395"/>
        <v>1</v>
      </c>
      <c r="CE625" s="54">
        <f t="shared" si="396"/>
        <v>10.28</v>
      </c>
      <c r="CF625" s="44" t="s">
        <v>71</v>
      </c>
      <c r="CG625" s="53" t="s">
        <v>40</v>
      </c>
    </row>
    <row r="626" spans="1:85" ht="47.25">
      <c r="A626" s="14">
        <v>3</v>
      </c>
      <c r="B626" s="27" t="s">
        <v>634</v>
      </c>
      <c r="C626" s="120" t="s">
        <v>804</v>
      </c>
      <c r="D626" s="2" t="s">
        <v>27</v>
      </c>
      <c r="E626" s="4" t="s">
        <v>81</v>
      </c>
      <c r="F626" s="4" t="s">
        <v>558</v>
      </c>
      <c r="G626" s="4" t="s">
        <v>617</v>
      </c>
      <c r="H626" s="29">
        <v>10</v>
      </c>
      <c r="I626" s="30">
        <v>10</v>
      </c>
      <c r="J626" s="29">
        <v>0</v>
      </c>
      <c r="K626" s="29">
        <f>I626+J626</f>
        <v>10</v>
      </c>
      <c r="L626" s="42" t="s">
        <v>57</v>
      </c>
      <c r="M626" s="48" t="s">
        <v>58</v>
      </c>
      <c r="N626" s="48" t="e">
        <f>IF(#REF!=0,"2018-19","2019-20")</f>
        <v>#REF!</v>
      </c>
      <c r="O626" s="29">
        <v>0</v>
      </c>
      <c r="P626" s="29">
        <v>0</v>
      </c>
      <c r="Q626" s="29">
        <f t="shared" ref="Q626:Q711" si="403">O626+P626</f>
        <v>0</v>
      </c>
      <c r="R626" s="29">
        <f>I626-O626</f>
        <v>10</v>
      </c>
      <c r="S626" s="29">
        <f>J626-P626</f>
        <v>0</v>
      </c>
      <c r="T626" s="29">
        <f t="shared" si="389"/>
        <v>10</v>
      </c>
      <c r="U626" s="29">
        <v>0</v>
      </c>
      <c r="V626" s="29">
        <v>3.6</v>
      </c>
      <c r="W626" s="105">
        <v>0.4</v>
      </c>
      <c r="X626" s="54">
        <f t="shared" si="384"/>
        <v>4</v>
      </c>
      <c r="Y626" s="29">
        <v>3.6</v>
      </c>
      <c r="Z626" s="105">
        <v>0.4</v>
      </c>
      <c r="AA626" s="54">
        <f t="shared" si="385"/>
        <v>4</v>
      </c>
      <c r="AB626" s="54">
        <v>0</v>
      </c>
      <c r="AC626" s="54">
        <v>0</v>
      </c>
      <c r="AD626" s="54">
        <v>0</v>
      </c>
      <c r="AE626" s="54">
        <v>0</v>
      </c>
      <c r="AF626" s="54">
        <v>0</v>
      </c>
      <c r="AG626" s="54"/>
      <c r="AH626" s="54">
        <v>0</v>
      </c>
      <c r="AI626" s="54">
        <v>0</v>
      </c>
      <c r="AJ626" s="54">
        <f t="shared" si="402"/>
        <v>0</v>
      </c>
      <c r="AK626" s="54">
        <f t="shared" si="391"/>
        <v>3.6</v>
      </c>
      <c r="AL626" s="54">
        <f t="shared" si="392"/>
        <v>0.4</v>
      </c>
      <c r="AM626" s="54">
        <f t="shared" si="393"/>
        <v>4</v>
      </c>
      <c r="AN626" s="54"/>
      <c r="AO626" s="54"/>
      <c r="AP626" s="54">
        <f t="shared" si="390"/>
        <v>0</v>
      </c>
      <c r="AQ626" s="54"/>
      <c r="AR626" s="54"/>
      <c r="AS626" s="54"/>
      <c r="AT626" s="54"/>
      <c r="AU626" s="101"/>
      <c r="AV626" s="101"/>
      <c r="AW626" s="54"/>
      <c r="AX626" s="54"/>
      <c r="AY626" s="54">
        <f t="shared" si="386"/>
        <v>0</v>
      </c>
      <c r="AZ626" s="54"/>
      <c r="BA626" s="54"/>
      <c r="BB626" s="54"/>
      <c r="BC626" s="54"/>
      <c r="BD626" s="54"/>
      <c r="BE626" s="106">
        <f t="shared" si="371"/>
        <v>3.6</v>
      </c>
      <c r="BF626" s="106">
        <f t="shared" si="372"/>
        <v>0.4</v>
      </c>
      <c r="BG626" s="106">
        <f t="shared" si="373"/>
        <v>4</v>
      </c>
      <c r="BH626" s="106">
        <f t="shared" si="374"/>
        <v>0</v>
      </c>
      <c r="BI626" s="106">
        <f t="shared" si="375"/>
        <v>0</v>
      </c>
      <c r="BJ626" s="106">
        <f t="shared" si="376"/>
        <v>0</v>
      </c>
      <c r="BK626" s="106">
        <f t="shared" si="377"/>
        <v>0</v>
      </c>
      <c r="BL626" s="106">
        <f t="shared" si="378"/>
        <v>0</v>
      </c>
      <c r="BM626" s="106">
        <f t="shared" si="379"/>
        <v>0</v>
      </c>
      <c r="BN626" s="106">
        <f t="shared" si="379"/>
        <v>0</v>
      </c>
      <c r="BO626" s="106">
        <f t="shared" si="380"/>
        <v>0</v>
      </c>
      <c r="BP626" s="106">
        <f t="shared" si="381"/>
        <v>3.6</v>
      </c>
      <c r="BQ626" s="106">
        <f t="shared" si="382"/>
        <v>0.4</v>
      </c>
      <c r="BR626" s="106">
        <f t="shared" si="383"/>
        <v>4</v>
      </c>
      <c r="BS626" s="54">
        <v>0</v>
      </c>
      <c r="BT626" s="54">
        <v>2.5</v>
      </c>
      <c r="BU626" s="54">
        <v>0</v>
      </c>
      <c r="BV626" s="54">
        <f t="shared" si="387"/>
        <v>2.5</v>
      </c>
      <c r="BW626" s="54">
        <v>0</v>
      </c>
      <c r="BX626" s="54">
        <v>0</v>
      </c>
      <c r="BY626" s="54">
        <v>0</v>
      </c>
      <c r="BZ626" s="54">
        <v>0</v>
      </c>
      <c r="CA626" s="54">
        <v>0</v>
      </c>
      <c r="CB626" s="54">
        <v>0</v>
      </c>
      <c r="CC626" s="54">
        <f t="shared" si="394"/>
        <v>2.5</v>
      </c>
      <c r="CD626" s="54">
        <f t="shared" si="395"/>
        <v>0</v>
      </c>
      <c r="CE626" s="54">
        <f t="shared" si="396"/>
        <v>2.5</v>
      </c>
      <c r="CF626" s="44" t="s">
        <v>71</v>
      </c>
      <c r="CG626" s="63" t="s">
        <v>106</v>
      </c>
    </row>
    <row r="627" spans="1:85" s="18" customFormat="1">
      <c r="A627" s="17"/>
      <c r="B627" s="28" t="s">
        <v>150</v>
      </c>
      <c r="C627" s="87"/>
      <c r="D627" s="2"/>
      <c r="E627" s="11"/>
      <c r="F627" s="4"/>
      <c r="G627" s="11"/>
      <c r="H627" s="32"/>
      <c r="I627" s="32">
        <f>SUM(I625:I626)</f>
        <v>48</v>
      </c>
      <c r="J627" s="32">
        <f t="shared" ref="J627:CE627" si="404">SUM(J625:J626)</f>
        <v>0</v>
      </c>
      <c r="K627" s="32">
        <f t="shared" si="404"/>
        <v>48</v>
      </c>
      <c r="L627" s="32">
        <f t="shared" si="404"/>
        <v>0</v>
      </c>
      <c r="M627" s="32">
        <f t="shared" si="404"/>
        <v>0</v>
      </c>
      <c r="N627" s="32" t="e">
        <f t="shared" si="404"/>
        <v>#REF!</v>
      </c>
      <c r="O627" s="32">
        <f t="shared" si="404"/>
        <v>10.08</v>
      </c>
      <c r="P627" s="32">
        <f t="shared" si="404"/>
        <v>0</v>
      </c>
      <c r="Q627" s="32">
        <f t="shared" si="404"/>
        <v>10.08</v>
      </c>
      <c r="R627" s="32">
        <f t="shared" si="404"/>
        <v>37.92</v>
      </c>
      <c r="S627" s="32">
        <f t="shared" si="404"/>
        <v>0</v>
      </c>
      <c r="T627" s="32">
        <f t="shared" si="404"/>
        <v>37.92</v>
      </c>
      <c r="U627" s="32">
        <f t="shared" si="404"/>
        <v>0</v>
      </c>
      <c r="V627" s="32">
        <f t="shared" si="404"/>
        <v>12.6</v>
      </c>
      <c r="W627" s="107">
        <f t="shared" si="404"/>
        <v>1.4</v>
      </c>
      <c r="X627" s="32">
        <f t="shared" si="404"/>
        <v>14</v>
      </c>
      <c r="Y627" s="32">
        <f t="shared" si="404"/>
        <v>12.6</v>
      </c>
      <c r="Z627" s="107">
        <f t="shared" si="404"/>
        <v>1.4</v>
      </c>
      <c r="AA627" s="32">
        <f t="shared" si="404"/>
        <v>14</v>
      </c>
      <c r="AB627" s="32">
        <f t="shared" si="404"/>
        <v>0</v>
      </c>
      <c r="AC627" s="32">
        <f t="shared" si="404"/>
        <v>0</v>
      </c>
      <c r="AD627" s="32">
        <f t="shared" si="404"/>
        <v>0</v>
      </c>
      <c r="AE627" s="32">
        <f t="shared" si="404"/>
        <v>3.67</v>
      </c>
      <c r="AF627" s="32">
        <f t="shared" si="404"/>
        <v>0.41</v>
      </c>
      <c r="AG627" s="32">
        <f t="shared" si="404"/>
        <v>0</v>
      </c>
      <c r="AH627" s="32">
        <f t="shared" si="404"/>
        <v>0</v>
      </c>
      <c r="AI627" s="32">
        <f t="shared" si="404"/>
        <v>0</v>
      </c>
      <c r="AJ627" s="32">
        <f t="shared" si="404"/>
        <v>0</v>
      </c>
      <c r="AK627" s="32">
        <f t="shared" si="404"/>
        <v>16.27</v>
      </c>
      <c r="AL627" s="32">
        <f t="shared" si="404"/>
        <v>1.81</v>
      </c>
      <c r="AM627" s="32">
        <f t="shared" si="404"/>
        <v>18.079999999999998</v>
      </c>
      <c r="AN627" s="32">
        <f t="shared" si="404"/>
        <v>0</v>
      </c>
      <c r="AO627" s="32">
        <f t="shared" si="404"/>
        <v>0</v>
      </c>
      <c r="AP627" s="32">
        <f t="shared" si="404"/>
        <v>0</v>
      </c>
      <c r="AQ627" s="32">
        <f t="shared" si="404"/>
        <v>0</v>
      </c>
      <c r="AR627" s="32">
        <f t="shared" si="404"/>
        <v>0</v>
      </c>
      <c r="AS627" s="32">
        <f t="shared" si="404"/>
        <v>0</v>
      </c>
      <c r="AT627" s="32">
        <f t="shared" si="404"/>
        <v>0</v>
      </c>
      <c r="AU627" s="32">
        <f t="shared" si="404"/>
        <v>0</v>
      </c>
      <c r="AV627" s="32"/>
      <c r="AW627" s="32">
        <f t="shared" si="404"/>
        <v>0</v>
      </c>
      <c r="AX627" s="32">
        <f t="shared" si="404"/>
        <v>0</v>
      </c>
      <c r="AY627" s="32">
        <f t="shared" si="404"/>
        <v>0</v>
      </c>
      <c r="AZ627" s="32">
        <f t="shared" si="404"/>
        <v>0</v>
      </c>
      <c r="BA627" s="32">
        <f t="shared" si="404"/>
        <v>0</v>
      </c>
      <c r="BB627" s="32">
        <f t="shared" si="404"/>
        <v>0</v>
      </c>
      <c r="BC627" s="32">
        <f t="shared" si="404"/>
        <v>0</v>
      </c>
      <c r="BD627" s="32">
        <f t="shared" si="404"/>
        <v>0</v>
      </c>
      <c r="BE627" s="106">
        <f t="shared" si="371"/>
        <v>12.6</v>
      </c>
      <c r="BF627" s="106">
        <f t="shared" si="372"/>
        <v>1.4</v>
      </c>
      <c r="BG627" s="106">
        <f t="shared" si="373"/>
        <v>14</v>
      </c>
      <c r="BH627" s="106">
        <f t="shared" si="374"/>
        <v>0</v>
      </c>
      <c r="BI627" s="106">
        <f t="shared" si="375"/>
        <v>0</v>
      </c>
      <c r="BJ627" s="106">
        <f t="shared" si="376"/>
        <v>0</v>
      </c>
      <c r="BK627" s="106">
        <f t="shared" si="377"/>
        <v>0</v>
      </c>
      <c r="BL627" s="106">
        <f t="shared" si="378"/>
        <v>0</v>
      </c>
      <c r="BM627" s="106">
        <f t="shared" si="379"/>
        <v>3.67</v>
      </c>
      <c r="BN627" s="106">
        <f t="shared" si="379"/>
        <v>0.41</v>
      </c>
      <c r="BO627" s="106">
        <f t="shared" si="380"/>
        <v>4.08</v>
      </c>
      <c r="BP627" s="106">
        <f t="shared" si="381"/>
        <v>16.27</v>
      </c>
      <c r="BQ627" s="106">
        <f t="shared" si="382"/>
        <v>1.8099999999999998</v>
      </c>
      <c r="BR627" s="106">
        <f t="shared" si="383"/>
        <v>18.079999999999998</v>
      </c>
      <c r="BS627" s="32">
        <f t="shared" si="404"/>
        <v>0</v>
      </c>
      <c r="BT627" s="32">
        <f t="shared" si="404"/>
        <v>11.5</v>
      </c>
      <c r="BU627" s="32">
        <f t="shared" si="404"/>
        <v>1</v>
      </c>
      <c r="BV627" s="32">
        <f t="shared" si="404"/>
        <v>12.5</v>
      </c>
      <c r="BW627" s="32">
        <f t="shared" si="404"/>
        <v>0</v>
      </c>
      <c r="BX627" s="32">
        <f t="shared" si="404"/>
        <v>0</v>
      </c>
      <c r="BY627" s="32">
        <f t="shared" si="404"/>
        <v>0</v>
      </c>
      <c r="BZ627" s="32">
        <f t="shared" si="404"/>
        <v>0.28000000000000003</v>
      </c>
      <c r="CA627" s="32">
        <f t="shared" si="404"/>
        <v>0</v>
      </c>
      <c r="CB627" s="32">
        <f t="shared" si="404"/>
        <v>0</v>
      </c>
      <c r="CC627" s="32">
        <f t="shared" si="404"/>
        <v>11.78</v>
      </c>
      <c r="CD627" s="32">
        <f t="shared" si="404"/>
        <v>1</v>
      </c>
      <c r="CE627" s="32">
        <f t="shared" si="404"/>
        <v>12.78</v>
      </c>
      <c r="CF627" s="46"/>
      <c r="CG627" s="64"/>
    </row>
    <row r="628" spans="1:85">
      <c r="A628" s="17" t="s">
        <v>151</v>
      </c>
      <c r="B628" s="28" t="s">
        <v>152</v>
      </c>
      <c r="C628" s="87"/>
      <c r="D628" s="2"/>
      <c r="E628" s="11"/>
      <c r="F628" s="4"/>
      <c r="G628" s="11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107"/>
      <c r="X628" s="32"/>
      <c r="Y628" s="32"/>
      <c r="Z628" s="107"/>
      <c r="AA628" s="32"/>
      <c r="AB628" s="32"/>
      <c r="AC628" s="32"/>
      <c r="AD628" s="32"/>
      <c r="AE628" s="32"/>
      <c r="AF628" s="32"/>
      <c r="AG628" s="32"/>
      <c r="AH628" s="32"/>
      <c r="AI628" s="32"/>
      <c r="AJ628" s="32"/>
      <c r="AK628" s="32"/>
      <c r="AL628" s="32"/>
      <c r="AM628" s="32"/>
      <c r="AN628" s="32"/>
      <c r="AO628" s="32"/>
      <c r="AP628" s="32"/>
      <c r="AQ628" s="32"/>
      <c r="AR628" s="32"/>
      <c r="AS628" s="32"/>
      <c r="AT628" s="32"/>
      <c r="AU628" s="32"/>
      <c r="AV628" s="32"/>
      <c r="AW628" s="32"/>
      <c r="AX628" s="32"/>
      <c r="AY628" s="32"/>
      <c r="AZ628" s="32"/>
      <c r="BA628" s="32"/>
      <c r="BB628" s="32"/>
      <c r="BC628" s="32"/>
      <c r="BD628" s="32"/>
      <c r="BE628" s="106">
        <f t="shared" si="371"/>
        <v>0</v>
      </c>
      <c r="BF628" s="106">
        <f t="shared" si="372"/>
        <v>0</v>
      </c>
      <c r="BG628" s="106">
        <f t="shared" si="373"/>
        <v>0</v>
      </c>
      <c r="BH628" s="106">
        <f t="shared" si="374"/>
        <v>0</v>
      </c>
      <c r="BI628" s="106">
        <f t="shared" si="375"/>
        <v>0</v>
      </c>
      <c r="BJ628" s="106">
        <f t="shared" si="376"/>
        <v>0</v>
      </c>
      <c r="BK628" s="106">
        <f t="shared" si="377"/>
        <v>0</v>
      </c>
      <c r="BL628" s="106">
        <f t="shared" si="378"/>
        <v>0</v>
      </c>
      <c r="BM628" s="106">
        <f t="shared" si="379"/>
        <v>0</v>
      </c>
      <c r="BN628" s="106">
        <f t="shared" si="379"/>
        <v>0</v>
      </c>
      <c r="BO628" s="106">
        <f t="shared" si="380"/>
        <v>0</v>
      </c>
      <c r="BP628" s="106">
        <f t="shared" si="381"/>
        <v>0</v>
      </c>
      <c r="BQ628" s="106">
        <f t="shared" si="382"/>
        <v>0</v>
      </c>
      <c r="BR628" s="106">
        <f t="shared" si="383"/>
        <v>0</v>
      </c>
      <c r="BS628" s="32"/>
      <c r="BT628" s="32"/>
      <c r="BU628" s="32"/>
      <c r="BV628" s="32"/>
      <c r="BW628" s="32"/>
      <c r="BX628" s="32"/>
      <c r="BY628" s="32"/>
      <c r="BZ628" s="32"/>
      <c r="CA628" s="32"/>
      <c r="CB628" s="32"/>
      <c r="CC628" s="32"/>
      <c r="CD628" s="32"/>
      <c r="CE628" s="32"/>
      <c r="CF628" s="45"/>
      <c r="CG628" s="64"/>
    </row>
    <row r="629" spans="1:85">
      <c r="A629" s="14">
        <v>1</v>
      </c>
      <c r="B629" s="27" t="s">
        <v>635</v>
      </c>
      <c r="C629" s="120" t="s">
        <v>797</v>
      </c>
      <c r="D629" s="2" t="s">
        <v>27</v>
      </c>
      <c r="E629" s="4" t="s">
        <v>81</v>
      </c>
      <c r="F629" s="4" t="s">
        <v>558</v>
      </c>
      <c r="G629" s="4" t="s">
        <v>606</v>
      </c>
      <c r="H629" s="29">
        <v>10</v>
      </c>
      <c r="I629" s="29">
        <v>20</v>
      </c>
      <c r="J629" s="29">
        <v>0</v>
      </c>
      <c r="K629" s="29">
        <f t="shared" ref="K629:K634" si="405">I629+J629</f>
        <v>20</v>
      </c>
      <c r="L629" s="40" t="s">
        <v>30</v>
      </c>
      <c r="M629" s="40" t="s">
        <v>48</v>
      </c>
      <c r="N629" s="48" t="e">
        <f>IF(#REF!=0,"2018-19","2019-20")</f>
        <v>#REF!</v>
      </c>
      <c r="O629" s="29">
        <v>5.7</v>
      </c>
      <c r="P629" s="29">
        <v>0</v>
      </c>
      <c r="Q629" s="29">
        <f t="shared" si="403"/>
        <v>5.7</v>
      </c>
      <c r="R629" s="29">
        <f t="shared" ref="R629:S634" si="406">I629-O629</f>
        <v>14.3</v>
      </c>
      <c r="S629" s="29">
        <f t="shared" si="406"/>
        <v>0</v>
      </c>
      <c r="T629" s="29">
        <f t="shared" si="389"/>
        <v>14.3</v>
      </c>
      <c r="U629" s="29">
        <v>0</v>
      </c>
      <c r="V629" s="29">
        <v>2.4300000000000002</v>
      </c>
      <c r="W629" s="105">
        <v>0.27</v>
      </c>
      <c r="X629" s="54">
        <f t="shared" si="384"/>
        <v>2.7</v>
      </c>
      <c r="Y629" s="29">
        <v>2.4300000000000002</v>
      </c>
      <c r="Z629" s="105">
        <v>0.27</v>
      </c>
      <c r="AA629" s="54">
        <f t="shared" si="385"/>
        <v>2.7</v>
      </c>
      <c r="AB629" s="54">
        <v>0</v>
      </c>
      <c r="AC629" s="54">
        <v>0</v>
      </c>
      <c r="AD629" s="54">
        <v>0</v>
      </c>
      <c r="AE629" s="54">
        <v>2.0699999999999998</v>
      </c>
      <c r="AF629" s="54">
        <v>0.23</v>
      </c>
      <c r="AG629" s="54"/>
      <c r="AH629" s="54">
        <v>0</v>
      </c>
      <c r="AI629" s="54">
        <v>4.45</v>
      </c>
      <c r="AJ629" s="54">
        <f t="shared" ref="AJ629:AJ634" si="407">AH629+AI629</f>
        <v>4.45</v>
      </c>
      <c r="AK629" s="54">
        <f t="shared" si="391"/>
        <v>4.5</v>
      </c>
      <c r="AL629" s="54">
        <f t="shared" si="392"/>
        <v>0.5</v>
      </c>
      <c r="AM629" s="54">
        <f t="shared" si="393"/>
        <v>5</v>
      </c>
      <c r="AN629" s="54"/>
      <c r="AO629" s="54"/>
      <c r="AP629" s="54">
        <f t="shared" si="390"/>
        <v>0</v>
      </c>
      <c r="AQ629" s="54"/>
      <c r="AR629" s="54"/>
      <c r="AS629" s="54"/>
      <c r="AT629" s="54"/>
      <c r="AU629" s="101"/>
      <c r="AV629" s="101"/>
      <c r="AW629" s="54">
        <v>1.33</v>
      </c>
      <c r="AX629" s="54">
        <v>0.15</v>
      </c>
      <c r="AY629" s="54">
        <f t="shared" si="386"/>
        <v>1.48</v>
      </c>
      <c r="AZ629" s="54">
        <v>1</v>
      </c>
      <c r="BA629" s="54">
        <v>0.64</v>
      </c>
      <c r="BB629" s="54">
        <v>7.0000000000000007E-2</v>
      </c>
      <c r="BC629" s="54">
        <v>1.49</v>
      </c>
      <c r="BD629" s="54">
        <v>0.17</v>
      </c>
      <c r="BE629" s="106">
        <f t="shared" si="371"/>
        <v>8.2100000000000009</v>
      </c>
      <c r="BF629" s="106">
        <f t="shared" si="372"/>
        <v>0.42000000000000004</v>
      </c>
      <c r="BG629" s="106">
        <f t="shared" si="373"/>
        <v>8.6300000000000008</v>
      </c>
      <c r="BH629" s="106">
        <f t="shared" si="374"/>
        <v>0</v>
      </c>
      <c r="BI629" s="106">
        <f t="shared" si="375"/>
        <v>1</v>
      </c>
      <c r="BJ629" s="106">
        <f t="shared" si="376"/>
        <v>0.64</v>
      </c>
      <c r="BK629" s="106">
        <f t="shared" si="377"/>
        <v>7.0000000000000007E-2</v>
      </c>
      <c r="BL629" s="106">
        <f t="shared" si="378"/>
        <v>0.71</v>
      </c>
      <c r="BM629" s="106">
        <f t="shared" si="379"/>
        <v>3.5599999999999996</v>
      </c>
      <c r="BN629" s="106">
        <f t="shared" si="379"/>
        <v>0.4</v>
      </c>
      <c r="BO629" s="106">
        <f t="shared" si="380"/>
        <v>3.9599999999999995</v>
      </c>
      <c r="BP629" s="106">
        <f t="shared" si="381"/>
        <v>13.41</v>
      </c>
      <c r="BQ629" s="106">
        <f t="shared" si="382"/>
        <v>0.89000000000000012</v>
      </c>
      <c r="BR629" s="106">
        <f t="shared" si="383"/>
        <v>14.3</v>
      </c>
      <c r="BS629" s="54">
        <v>0</v>
      </c>
      <c r="BT629" s="54">
        <v>2.4300000000000002</v>
      </c>
      <c r="BU629" s="54">
        <v>0.27</v>
      </c>
      <c r="BV629" s="54">
        <f t="shared" si="387"/>
        <v>2.7</v>
      </c>
      <c r="BW629" s="54">
        <v>0</v>
      </c>
      <c r="BX629" s="54">
        <v>0</v>
      </c>
      <c r="BY629" s="54">
        <v>0</v>
      </c>
      <c r="BZ629" s="54">
        <v>2.0699999999999998</v>
      </c>
      <c r="CA629" s="54">
        <v>0</v>
      </c>
      <c r="CB629" s="54">
        <v>0</v>
      </c>
      <c r="CC629" s="54">
        <f t="shared" si="394"/>
        <v>4.5</v>
      </c>
      <c r="CD629" s="54">
        <f t="shared" si="395"/>
        <v>0.27</v>
      </c>
      <c r="CE629" s="54">
        <f t="shared" si="396"/>
        <v>4.7699999999999996</v>
      </c>
      <c r="CF629" s="44" t="s">
        <v>71</v>
      </c>
      <c r="CG629" s="63" t="s">
        <v>40</v>
      </c>
    </row>
    <row r="630" spans="1:85" ht="31.5">
      <c r="A630" s="14">
        <v>2</v>
      </c>
      <c r="B630" s="79" t="s">
        <v>947</v>
      </c>
      <c r="C630" s="69" t="s">
        <v>796</v>
      </c>
      <c r="D630" s="2" t="s">
        <v>27</v>
      </c>
      <c r="E630" s="4" t="s">
        <v>948</v>
      </c>
      <c r="F630" s="4" t="s">
        <v>558</v>
      </c>
      <c r="G630" s="4" t="s">
        <v>606</v>
      </c>
      <c r="H630" s="15">
        <v>10</v>
      </c>
      <c r="I630" s="54">
        <v>5</v>
      </c>
      <c r="J630" s="54">
        <v>0</v>
      </c>
      <c r="K630" s="29">
        <f t="shared" si="405"/>
        <v>5</v>
      </c>
      <c r="L630" s="68" t="s">
        <v>30</v>
      </c>
      <c r="M630" s="15" t="s">
        <v>48</v>
      </c>
      <c r="N630" s="54" t="e">
        <f>IF(#REF!=0,"2018-19","2019-20")</f>
        <v>#REF!</v>
      </c>
      <c r="O630" s="54">
        <v>0</v>
      </c>
      <c r="P630" s="54">
        <v>0</v>
      </c>
      <c r="Q630" s="29">
        <f t="shared" si="403"/>
        <v>0</v>
      </c>
      <c r="R630" s="29">
        <f t="shared" si="406"/>
        <v>5</v>
      </c>
      <c r="S630" s="29">
        <f t="shared" si="406"/>
        <v>0</v>
      </c>
      <c r="T630" s="29">
        <f t="shared" si="389"/>
        <v>5</v>
      </c>
      <c r="U630" s="56">
        <v>0</v>
      </c>
      <c r="V630" s="54">
        <v>0</v>
      </c>
      <c r="W630" s="106">
        <v>0</v>
      </c>
      <c r="X630" s="54">
        <f t="shared" si="384"/>
        <v>0</v>
      </c>
      <c r="Y630" s="54">
        <v>0</v>
      </c>
      <c r="Z630" s="106">
        <v>0</v>
      </c>
      <c r="AA630" s="54">
        <f t="shared" si="385"/>
        <v>0</v>
      </c>
      <c r="AB630" s="14">
        <v>0</v>
      </c>
      <c r="AC630" s="14">
        <v>0.64</v>
      </c>
      <c r="AD630" s="14">
        <v>7.0000000000000007E-2</v>
      </c>
      <c r="AE630" s="14">
        <v>0.71</v>
      </c>
      <c r="AF630" s="14">
        <v>0.08</v>
      </c>
      <c r="AG630" s="14"/>
      <c r="AH630" s="14">
        <v>0</v>
      </c>
      <c r="AI630" s="14">
        <v>0</v>
      </c>
      <c r="AJ630" s="54">
        <f t="shared" si="407"/>
        <v>0</v>
      </c>
      <c r="AK630" s="54">
        <f t="shared" si="391"/>
        <v>1.35</v>
      </c>
      <c r="AL630" s="54">
        <f t="shared" si="392"/>
        <v>0.15000000000000002</v>
      </c>
      <c r="AM630" s="54">
        <f t="shared" si="393"/>
        <v>1.5</v>
      </c>
      <c r="AN630" s="54">
        <v>0</v>
      </c>
      <c r="AO630" s="54">
        <v>0</v>
      </c>
      <c r="AP630" s="54">
        <f t="shared" si="390"/>
        <v>0</v>
      </c>
      <c r="AQ630" s="54">
        <v>0</v>
      </c>
      <c r="AR630" s="14">
        <v>0.64</v>
      </c>
      <c r="AS630" s="14">
        <v>7.0000000000000007E-2</v>
      </c>
      <c r="AT630" s="14">
        <v>0.71</v>
      </c>
      <c r="AU630" s="104">
        <v>0.08</v>
      </c>
      <c r="AV630" s="104"/>
      <c r="AW630" s="54"/>
      <c r="AX630" s="54"/>
      <c r="AY630" s="54">
        <f t="shared" si="386"/>
        <v>0</v>
      </c>
      <c r="AZ630" s="54"/>
      <c r="BA630" s="54"/>
      <c r="BB630" s="54"/>
      <c r="BC630" s="54"/>
      <c r="BD630" s="54"/>
      <c r="BE630" s="106">
        <f t="shared" si="371"/>
        <v>0</v>
      </c>
      <c r="BF630" s="106">
        <f t="shared" si="372"/>
        <v>0</v>
      </c>
      <c r="BG630" s="106">
        <f t="shared" si="373"/>
        <v>0</v>
      </c>
      <c r="BH630" s="106">
        <f t="shared" si="374"/>
        <v>0</v>
      </c>
      <c r="BI630" s="106">
        <f t="shared" si="375"/>
        <v>0</v>
      </c>
      <c r="BJ630" s="106">
        <f t="shared" si="376"/>
        <v>0</v>
      </c>
      <c r="BK630" s="106">
        <f t="shared" si="377"/>
        <v>0</v>
      </c>
      <c r="BL630" s="106">
        <f t="shared" si="378"/>
        <v>0</v>
      </c>
      <c r="BM630" s="106">
        <f t="shared" si="379"/>
        <v>0</v>
      </c>
      <c r="BN630" s="106">
        <f t="shared" si="379"/>
        <v>0</v>
      </c>
      <c r="BO630" s="106">
        <f t="shared" si="380"/>
        <v>0</v>
      </c>
      <c r="BP630" s="106">
        <f t="shared" si="381"/>
        <v>0</v>
      </c>
      <c r="BQ630" s="106">
        <f t="shared" si="382"/>
        <v>0</v>
      </c>
      <c r="BR630" s="106">
        <f t="shared" si="383"/>
        <v>0</v>
      </c>
      <c r="BS630" s="14">
        <v>0</v>
      </c>
      <c r="BT630" s="14">
        <v>0</v>
      </c>
      <c r="BU630" s="14">
        <v>0</v>
      </c>
      <c r="BV630" s="14"/>
      <c r="BW630" s="14">
        <v>0</v>
      </c>
      <c r="BX630" s="14">
        <v>0</v>
      </c>
      <c r="BY630" s="14">
        <v>0</v>
      </c>
      <c r="BZ630" s="14">
        <v>0</v>
      </c>
      <c r="CA630" s="14">
        <v>0</v>
      </c>
      <c r="CB630" s="14">
        <v>0</v>
      </c>
      <c r="CC630" s="54">
        <f t="shared" si="394"/>
        <v>0</v>
      </c>
      <c r="CD630" s="54">
        <f t="shared" si="395"/>
        <v>0</v>
      </c>
      <c r="CE630" s="54">
        <f t="shared" si="396"/>
        <v>0</v>
      </c>
      <c r="CF630" s="86"/>
      <c r="CG630" s="70"/>
    </row>
    <row r="631" spans="1:85" ht="31.5">
      <c r="A631" s="14">
        <v>3</v>
      </c>
      <c r="B631" s="27" t="s">
        <v>636</v>
      </c>
      <c r="C631" s="120" t="s">
        <v>796</v>
      </c>
      <c r="D631" s="2" t="s">
        <v>27</v>
      </c>
      <c r="E631" s="19" t="s">
        <v>81</v>
      </c>
      <c r="F631" s="4" t="s">
        <v>558</v>
      </c>
      <c r="G631" s="20" t="s">
        <v>587</v>
      </c>
      <c r="H631" s="29">
        <v>7</v>
      </c>
      <c r="I631" s="29">
        <v>1.5</v>
      </c>
      <c r="J631" s="29">
        <v>3.5</v>
      </c>
      <c r="K631" s="29">
        <f t="shared" si="405"/>
        <v>5</v>
      </c>
      <c r="L631" s="42" t="s">
        <v>57</v>
      </c>
      <c r="M631" s="40" t="s">
        <v>58</v>
      </c>
      <c r="N631" s="48" t="e">
        <f>IF(#REF!=0,"2018-19","2019-20")</f>
        <v>#REF!</v>
      </c>
      <c r="O631" s="29">
        <v>0</v>
      </c>
      <c r="P631" s="29">
        <v>0</v>
      </c>
      <c r="Q631" s="29">
        <f t="shared" si="403"/>
        <v>0</v>
      </c>
      <c r="R631" s="29">
        <f t="shared" si="406"/>
        <v>1.5</v>
      </c>
      <c r="S631" s="29">
        <f t="shared" si="406"/>
        <v>3.5</v>
      </c>
      <c r="T631" s="29">
        <f t="shared" si="389"/>
        <v>5</v>
      </c>
      <c r="U631" s="29">
        <v>3.5</v>
      </c>
      <c r="V631" s="29">
        <v>1.35</v>
      </c>
      <c r="W631" s="105">
        <v>0.15000000000000002</v>
      </c>
      <c r="X631" s="54">
        <f t="shared" si="384"/>
        <v>1.5</v>
      </c>
      <c r="Y631" s="29">
        <v>1.35</v>
      </c>
      <c r="Z631" s="105">
        <v>0.15000000000000002</v>
      </c>
      <c r="AA631" s="54">
        <f t="shared" si="385"/>
        <v>1.5</v>
      </c>
      <c r="AB631" s="54">
        <v>0</v>
      </c>
      <c r="AC631" s="54">
        <v>0</v>
      </c>
      <c r="AD631" s="54">
        <v>0</v>
      </c>
      <c r="AE631" s="54">
        <v>0</v>
      </c>
      <c r="AF631" s="54">
        <v>0</v>
      </c>
      <c r="AG631" s="54"/>
      <c r="AH631" s="14">
        <v>0</v>
      </c>
      <c r="AI631" s="14">
        <v>0</v>
      </c>
      <c r="AJ631" s="54">
        <f t="shared" si="407"/>
        <v>0</v>
      </c>
      <c r="AK631" s="54">
        <f t="shared" si="391"/>
        <v>1.35</v>
      </c>
      <c r="AL631" s="54">
        <f t="shared" si="392"/>
        <v>0.15000000000000002</v>
      </c>
      <c r="AM631" s="54">
        <f t="shared" si="393"/>
        <v>1.5</v>
      </c>
      <c r="AN631" s="54"/>
      <c r="AO631" s="54"/>
      <c r="AP631" s="54">
        <f t="shared" si="390"/>
        <v>0</v>
      </c>
      <c r="AQ631" s="54"/>
      <c r="AR631" s="54"/>
      <c r="AS631" s="54"/>
      <c r="AT631" s="54"/>
      <c r="AU631" s="101"/>
      <c r="AV631" s="101"/>
      <c r="AW631" s="54"/>
      <c r="AX631" s="54"/>
      <c r="AY631" s="54">
        <f t="shared" si="386"/>
        <v>0</v>
      </c>
      <c r="AZ631" s="54"/>
      <c r="BA631" s="54"/>
      <c r="BB631" s="54"/>
      <c r="BC631" s="54"/>
      <c r="BD631" s="54"/>
      <c r="BE631" s="106">
        <f t="shared" si="371"/>
        <v>1.35</v>
      </c>
      <c r="BF631" s="106">
        <f t="shared" si="372"/>
        <v>0.15000000000000002</v>
      </c>
      <c r="BG631" s="106">
        <f t="shared" si="373"/>
        <v>1.5</v>
      </c>
      <c r="BH631" s="106">
        <f t="shared" si="374"/>
        <v>0</v>
      </c>
      <c r="BI631" s="106">
        <f t="shared" si="375"/>
        <v>0</v>
      </c>
      <c r="BJ631" s="106">
        <f t="shared" si="376"/>
        <v>0</v>
      </c>
      <c r="BK631" s="106">
        <f t="shared" si="377"/>
        <v>0</v>
      </c>
      <c r="BL631" s="106">
        <f t="shared" si="378"/>
        <v>0</v>
      </c>
      <c r="BM631" s="106">
        <f t="shared" si="379"/>
        <v>0</v>
      </c>
      <c r="BN631" s="106">
        <f t="shared" si="379"/>
        <v>0</v>
      </c>
      <c r="BO631" s="106">
        <f t="shared" si="380"/>
        <v>0</v>
      </c>
      <c r="BP631" s="106">
        <f t="shared" si="381"/>
        <v>1.35</v>
      </c>
      <c r="BQ631" s="106">
        <f t="shared" si="382"/>
        <v>0.15000000000000002</v>
      </c>
      <c r="BR631" s="106">
        <f t="shared" si="383"/>
        <v>1.5</v>
      </c>
      <c r="BS631" s="54">
        <v>0</v>
      </c>
      <c r="BT631" s="54">
        <v>0</v>
      </c>
      <c r="BU631" s="54">
        <v>0</v>
      </c>
      <c r="BV631" s="54">
        <f t="shared" si="387"/>
        <v>0</v>
      </c>
      <c r="BW631" s="54">
        <v>0</v>
      </c>
      <c r="BX631" s="54">
        <v>0</v>
      </c>
      <c r="BY631" s="54">
        <v>0</v>
      </c>
      <c r="BZ631" s="54">
        <v>0</v>
      </c>
      <c r="CA631" s="54">
        <v>0</v>
      </c>
      <c r="CB631" s="54">
        <v>0</v>
      </c>
      <c r="CC631" s="54">
        <f t="shared" si="394"/>
        <v>0</v>
      </c>
      <c r="CD631" s="54">
        <f t="shared" si="395"/>
        <v>0</v>
      </c>
      <c r="CE631" s="54">
        <f t="shared" si="396"/>
        <v>0</v>
      </c>
      <c r="CF631" s="45"/>
      <c r="CG631" s="63" t="s">
        <v>51</v>
      </c>
    </row>
    <row r="632" spans="1:85" ht="31.5">
      <c r="A632" s="14">
        <v>4</v>
      </c>
      <c r="B632" s="27" t="s">
        <v>637</v>
      </c>
      <c r="C632" s="120" t="s">
        <v>796</v>
      </c>
      <c r="D632" s="2" t="s">
        <v>27</v>
      </c>
      <c r="E632" s="19" t="s">
        <v>81</v>
      </c>
      <c r="F632" s="4" t="s">
        <v>558</v>
      </c>
      <c r="G632" s="14" t="s">
        <v>584</v>
      </c>
      <c r="H632" s="29">
        <v>7</v>
      </c>
      <c r="I632" s="29">
        <v>1.5</v>
      </c>
      <c r="J632" s="29">
        <v>3.5</v>
      </c>
      <c r="K632" s="29">
        <f t="shared" si="405"/>
        <v>5</v>
      </c>
      <c r="L632" s="42" t="s">
        <v>57</v>
      </c>
      <c r="M632" s="40" t="s">
        <v>58</v>
      </c>
      <c r="N632" s="48" t="e">
        <f>IF(#REF!=0,"2018-19","2019-20")</f>
        <v>#REF!</v>
      </c>
      <c r="O632" s="29">
        <v>0</v>
      </c>
      <c r="P632" s="29">
        <v>0</v>
      </c>
      <c r="Q632" s="29">
        <f t="shared" si="403"/>
        <v>0</v>
      </c>
      <c r="R632" s="29">
        <f t="shared" si="406"/>
        <v>1.5</v>
      </c>
      <c r="S632" s="29">
        <f t="shared" si="406"/>
        <v>3.5</v>
      </c>
      <c r="T632" s="29">
        <f t="shared" si="389"/>
        <v>5</v>
      </c>
      <c r="U632" s="29">
        <v>3.5</v>
      </c>
      <c r="V632" s="29">
        <v>1.35</v>
      </c>
      <c r="W632" s="105">
        <v>0.15000000000000002</v>
      </c>
      <c r="X632" s="54">
        <f t="shared" si="384"/>
        <v>1.5</v>
      </c>
      <c r="Y632" s="29">
        <v>1.35</v>
      </c>
      <c r="Z632" s="105">
        <v>0.15000000000000002</v>
      </c>
      <c r="AA632" s="54">
        <f t="shared" si="385"/>
        <v>1.5</v>
      </c>
      <c r="AB632" s="54">
        <v>0</v>
      </c>
      <c r="AC632" s="54">
        <v>0</v>
      </c>
      <c r="AD632" s="54">
        <v>0</v>
      </c>
      <c r="AE632" s="54">
        <v>0</v>
      </c>
      <c r="AF632" s="54">
        <v>0</v>
      </c>
      <c r="AG632" s="54"/>
      <c r="AH632" s="14">
        <v>0</v>
      </c>
      <c r="AI632" s="14">
        <v>0</v>
      </c>
      <c r="AJ632" s="54">
        <f t="shared" si="407"/>
        <v>0</v>
      </c>
      <c r="AK632" s="54">
        <f t="shared" si="391"/>
        <v>1.35</v>
      </c>
      <c r="AL632" s="54">
        <f t="shared" si="392"/>
        <v>0.15000000000000002</v>
      </c>
      <c r="AM632" s="54">
        <f t="shared" si="393"/>
        <v>1.5</v>
      </c>
      <c r="AN632" s="54"/>
      <c r="AO632" s="54"/>
      <c r="AP632" s="54">
        <f t="shared" si="390"/>
        <v>0</v>
      </c>
      <c r="AQ632" s="54"/>
      <c r="AR632" s="54"/>
      <c r="AS632" s="54"/>
      <c r="AT632" s="54"/>
      <c r="AU632" s="101"/>
      <c r="AV632" s="101"/>
      <c r="AW632" s="54"/>
      <c r="AX632" s="54"/>
      <c r="AY632" s="54">
        <f t="shared" si="386"/>
        <v>0</v>
      </c>
      <c r="AZ632" s="54"/>
      <c r="BA632" s="54"/>
      <c r="BB632" s="54"/>
      <c r="BC632" s="54"/>
      <c r="BD632" s="54"/>
      <c r="BE632" s="106">
        <f t="shared" si="371"/>
        <v>1.35</v>
      </c>
      <c r="BF632" s="106">
        <f t="shared" si="372"/>
        <v>0.15000000000000002</v>
      </c>
      <c r="BG632" s="106">
        <f t="shared" si="373"/>
        <v>1.5</v>
      </c>
      <c r="BH632" s="106">
        <f t="shared" si="374"/>
        <v>0</v>
      </c>
      <c r="BI632" s="106">
        <f t="shared" si="375"/>
        <v>0</v>
      </c>
      <c r="BJ632" s="106">
        <f t="shared" si="376"/>
        <v>0</v>
      </c>
      <c r="BK632" s="106">
        <f t="shared" si="377"/>
        <v>0</v>
      </c>
      <c r="BL632" s="106">
        <f t="shared" si="378"/>
        <v>0</v>
      </c>
      <c r="BM632" s="106">
        <f t="shared" si="379"/>
        <v>0</v>
      </c>
      <c r="BN632" s="106">
        <f t="shared" si="379"/>
        <v>0</v>
      </c>
      <c r="BO632" s="106">
        <f t="shared" si="380"/>
        <v>0</v>
      </c>
      <c r="BP632" s="106">
        <f t="shared" si="381"/>
        <v>1.35</v>
      </c>
      <c r="BQ632" s="106">
        <f t="shared" si="382"/>
        <v>0.15000000000000002</v>
      </c>
      <c r="BR632" s="106">
        <f t="shared" si="383"/>
        <v>1.5</v>
      </c>
      <c r="BS632" s="54">
        <v>0</v>
      </c>
      <c r="BT632" s="54">
        <v>0</v>
      </c>
      <c r="BU632" s="54">
        <v>0</v>
      </c>
      <c r="BV632" s="54">
        <f t="shared" si="387"/>
        <v>0</v>
      </c>
      <c r="BW632" s="54">
        <v>0</v>
      </c>
      <c r="BX632" s="54">
        <v>0</v>
      </c>
      <c r="BY632" s="54">
        <v>0</v>
      </c>
      <c r="BZ632" s="54">
        <v>0</v>
      </c>
      <c r="CA632" s="54">
        <v>0</v>
      </c>
      <c r="CB632" s="54">
        <v>0</v>
      </c>
      <c r="CC632" s="54">
        <f t="shared" si="394"/>
        <v>0</v>
      </c>
      <c r="CD632" s="54">
        <f t="shared" si="395"/>
        <v>0</v>
      </c>
      <c r="CE632" s="54">
        <f t="shared" si="396"/>
        <v>0</v>
      </c>
      <c r="CF632" s="45"/>
      <c r="CG632" s="63" t="s">
        <v>51</v>
      </c>
    </row>
    <row r="633" spans="1:85" ht="31.5">
      <c r="A633" s="14">
        <v>5</v>
      </c>
      <c r="B633" s="27" t="s">
        <v>638</v>
      </c>
      <c r="C633" s="120" t="s">
        <v>796</v>
      </c>
      <c r="D633" s="2" t="s">
        <v>27</v>
      </c>
      <c r="E633" s="19" t="s">
        <v>81</v>
      </c>
      <c r="F633" s="4" t="s">
        <v>558</v>
      </c>
      <c r="G633" s="20" t="s">
        <v>615</v>
      </c>
      <c r="H633" s="29">
        <v>9</v>
      </c>
      <c r="I633" s="29">
        <v>1.5</v>
      </c>
      <c r="J633" s="29">
        <v>3.5</v>
      </c>
      <c r="K633" s="29">
        <f t="shared" si="405"/>
        <v>5</v>
      </c>
      <c r="L633" s="42" t="s">
        <v>57</v>
      </c>
      <c r="M633" s="40" t="s">
        <v>58</v>
      </c>
      <c r="N633" s="48" t="e">
        <f>IF(#REF!=0,"2018-19","2019-20")</f>
        <v>#REF!</v>
      </c>
      <c r="O633" s="29">
        <v>0</v>
      </c>
      <c r="P633" s="29">
        <v>0</v>
      </c>
      <c r="Q633" s="29">
        <f t="shared" si="403"/>
        <v>0</v>
      </c>
      <c r="R633" s="29">
        <f t="shared" si="406"/>
        <v>1.5</v>
      </c>
      <c r="S633" s="29">
        <f t="shared" si="406"/>
        <v>3.5</v>
      </c>
      <c r="T633" s="29">
        <f t="shared" si="389"/>
        <v>5</v>
      </c>
      <c r="U633" s="29">
        <v>3.5</v>
      </c>
      <c r="V633" s="29">
        <v>1.35</v>
      </c>
      <c r="W633" s="105">
        <v>0.15000000000000002</v>
      </c>
      <c r="X633" s="54">
        <f t="shared" si="384"/>
        <v>1.5</v>
      </c>
      <c r="Y633" s="29">
        <v>1.35</v>
      </c>
      <c r="Z633" s="105">
        <v>0.15000000000000002</v>
      </c>
      <c r="AA633" s="54">
        <f t="shared" si="385"/>
        <v>1.5</v>
      </c>
      <c r="AB633" s="54">
        <v>0</v>
      </c>
      <c r="AC633" s="54">
        <v>0</v>
      </c>
      <c r="AD633" s="54">
        <v>0</v>
      </c>
      <c r="AE633" s="54">
        <v>0</v>
      </c>
      <c r="AF633" s="54">
        <v>0</v>
      </c>
      <c r="AG633" s="54"/>
      <c r="AH633" s="14">
        <v>0</v>
      </c>
      <c r="AI633" s="14">
        <v>0</v>
      </c>
      <c r="AJ633" s="54">
        <f t="shared" si="407"/>
        <v>0</v>
      </c>
      <c r="AK633" s="54">
        <f t="shared" si="391"/>
        <v>1.35</v>
      </c>
      <c r="AL633" s="54">
        <f t="shared" si="392"/>
        <v>0.15000000000000002</v>
      </c>
      <c r="AM633" s="54">
        <f t="shared" si="393"/>
        <v>1.5</v>
      </c>
      <c r="AN633" s="54">
        <v>0.66</v>
      </c>
      <c r="AO633" s="54">
        <v>0.08</v>
      </c>
      <c r="AP633" s="54">
        <f t="shared" si="390"/>
        <v>0.74</v>
      </c>
      <c r="AQ633" s="54">
        <v>0</v>
      </c>
      <c r="AR633" s="54">
        <v>0</v>
      </c>
      <c r="AS633" s="54">
        <v>0</v>
      </c>
      <c r="AT633" s="54">
        <v>0</v>
      </c>
      <c r="AU633" s="101">
        <v>0</v>
      </c>
      <c r="AV633" s="101"/>
      <c r="AW633" s="54"/>
      <c r="AX633" s="54"/>
      <c r="AY633" s="54">
        <f t="shared" si="386"/>
        <v>0</v>
      </c>
      <c r="AZ633" s="54"/>
      <c r="BA633" s="54"/>
      <c r="BB633" s="54"/>
      <c r="BC633" s="54"/>
      <c r="BD633" s="54"/>
      <c r="BE633" s="106">
        <f t="shared" si="371"/>
        <v>0.69000000000000006</v>
      </c>
      <c r="BF633" s="106">
        <f t="shared" si="372"/>
        <v>7.0000000000000021E-2</v>
      </c>
      <c r="BG633" s="106">
        <f t="shared" si="373"/>
        <v>0.76000000000000012</v>
      </c>
      <c r="BH633" s="106">
        <f t="shared" si="374"/>
        <v>0</v>
      </c>
      <c r="BI633" s="106">
        <f t="shared" si="375"/>
        <v>0</v>
      </c>
      <c r="BJ633" s="106">
        <f t="shared" si="376"/>
        <v>0</v>
      </c>
      <c r="BK633" s="106">
        <f t="shared" si="377"/>
        <v>0</v>
      </c>
      <c r="BL633" s="106">
        <f t="shared" si="378"/>
        <v>0</v>
      </c>
      <c r="BM633" s="106">
        <f t="shared" si="379"/>
        <v>0</v>
      </c>
      <c r="BN633" s="106">
        <f t="shared" si="379"/>
        <v>0</v>
      </c>
      <c r="BO633" s="106">
        <f t="shared" si="380"/>
        <v>0</v>
      </c>
      <c r="BP633" s="106">
        <f t="shared" si="381"/>
        <v>0.69000000000000006</v>
      </c>
      <c r="BQ633" s="106">
        <f t="shared" si="382"/>
        <v>7.0000000000000021E-2</v>
      </c>
      <c r="BR633" s="106">
        <f t="shared" si="383"/>
        <v>0.76000000000000012</v>
      </c>
      <c r="BS633" s="54">
        <v>0</v>
      </c>
      <c r="BT633" s="54">
        <v>0</v>
      </c>
      <c r="BU633" s="54">
        <v>0</v>
      </c>
      <c r="BV633" s="54">
        <f t="shared" si="387"/>
        <v>0</v>
      </c>
      <c r="BW633" s="54">
        <v>0</v>
      </c>
      <c r="BX633" s="54">
        <v>0</v>
      </c>
      <c r="BY633" s="54">
        <v>0</v>
      </c>
      <c r="BZ633" s="54">
        <v>0</v>
      </c>
      <c r="CA633" s="54">
        <v>0</v>
      </c>
      <c r="CB633" s="54">
        <v>0</v>
      </c>
      <c r="CC633" s="54">
        <f t="shared" si="394"/>
        <v>0</v>
      </c>
      <c r="CD633" s="54">
        <f t="shared" si="395"/>
        <v>0</v>
      </c>
      <c r="CE633" s="54">
        <f t="shared" si="396"/>
        <v>0</v>
      </c>
      <c r="CF633" s="45"/>
      <c r="CG633" s="63" t="s">
        <v>51</v>
      </c>
    </row>
    <row r="634" spans="1:85" ht="47.25">
      <c r="A634" s="14">
        <v>6</v>
      </c>
      <c r="B634" s="27" t="s">
        <v>639</v>
      </c>
      <c r="C634" s="120" t="s">
        <v>802</v>
      </c>
      <c r="D634" s="2" t="s">
        <v>27</v>
      </c>
      <c r="E634" s="19" t="s">
        <v>81</v>
      </c>
      <c r="F634" s="4" t="s">
        <v>558</v>
      </c>
      <c r="G634" s="14" t="s">
        <v>563</v>
      </c>
      <c r="H634" s="29">
        <v>3.5</v>
      </c>
      <c r="I634" s="29">
        <v>15</v>
      </c>
      <c r="J634" s="29">
        <v>0</v>
      </c>
      <c r="K634" s="29">
        <f t="shared" si="405"/>
        <v>15</v>
      </c>
      <c r="L634" s="42" t="s">
        <v>57</v>
      </c>
      <c r="M634" s="40" t="s">
        <v>58</v>
      </c>
      <c r="N634" s="48" t="e">
        <f>IF(#REF!=0,"2018-19","2019-20")</f>
        <v>#REF!</v>
      </c>
      <c r="O634" s="29">
        <v>0</v>
      </c>
      <c r="P634" s="29">
        <v>0</v>
      </c>
      <c r="Q634" s="29">
        <f t="shared" si="403"/>
        <v>0</v>
      </c>
      <c r="R634" s="29">
        <f t="shared" si="406"/>
        <v>15</v>
      </c>
      <c r="S634" s="29">
        <f t="shared" si="406"/>
        <v>0</v>
      </c>
      <c r="T634" s="29">
        <f t="shared" si="389"/>
        <v>15</v>
      </c>
      <c r="U634" s="29">
        <v>0</v>
      </c>
      <c r="V634" s="29">
        <v>3.0059999999999998</v>
      </c>
      <c r="W634" s="105">
        <v>0.33400000000000002</v>
      </c>
      <c r="X634" s="54">
        <f t="shared" si="384"/>
        <v>3.34</v>
      </c>
      <c r="Y634" s="29">
        <v>3.0059999999999998</v>
      </c>
      <c r="Z634" s="105">
        <v>0.33400000000000002</v>
      </c>
      <c r="AA634" s="54">
        <f t="shared" si="385"/>
        <v>3.34</v>
      </c>
      <c r="AB634" s="54">
        <v>0</v>
      </c>
      <c r="AC634" s="54">
        <v>0</v>
      </c>
      <c r="AD634" s="54">
        <v>0</v>
      </c>
      <c r="AE634" s="54">
        <v>0</v>
      </c>
      <c r="AF634" s="54">
        <v>0</v>
      </c>
      <c r="AG634" s="54"/>
      <c r="AH634" s="14">
        <v>0</v>
      </c>
      <c r="AI634" s="14">
        <v>0</v>
      </c>
      <c r="AJ634" s="54">
        <f t="shared" si="407"/>
        <v>0</v>
      </c>
      <c r="AK634" s="54">
        <f t="shared" si="391"/>
        <v>3.0059999999999998</v>
      </c>
      <c r="AL634" s="54">
        <f t="shared" si="392"/>
        <v>0.33400000000000002</v>
      </c>
      <c r="AM634" s="54">
        <f t="shared" si="393"/>
        <v>3.34</v>
      </c>
      <c r="AN634" s="54"/>
      <c r="AO634" s="54"/>
      <c r="AP634" s="54">
        <f t="shared" si="390"/>
        <v>0</v>
      </c>
      <c r="AQ634" s="54"/>
      <c r="AR634" s="54"/>
      <c r="AS634" s="54"/>
      <c r="AT634" s="54"/>
      <c r="AU634" s="101"/>
      <c r="AV634" s="101"/>
      <c r="AW634" s="54"/>
      <c r="AX634" s="54"/>
      <c r="AY634" s="54">
        <f t="shared" si="386"/>
        <v>0</v>
      </c>
      <c r="AZ634" s="54"/>
      <c r="BA634" s="54"/>
      <c r="BB634" s="54"/>
      <c r="BC634" s="54"/>
      <c r="BD634" s="54"/>
      <c r="BE634" s="106">
        <f t="shared" si="371"/>
        <v>3.0059999999999998</v>
      </c>
      <c r="BF634" s="106">
        <f t="shared" si="372"/>
        <v>0.33400000000000002</v>
      </c>
      <c r="BG634" s="106">
        <f t="shared" si="373"/>
        <v>3.34</v>
      </c>
      <c r="BH634" s="106">
        <f t="shared" si="374"/>
        <v>0</v>
      </c>
      <c r="BI634" s="106">
        <f t="shared" si="375"/>
        <v>0</v>
      </c>
      <c r="BJ634" s="106">
        <f t="shared" si="376"/>
        <v>0</v>
      </c>
      <c r="BK634" s="106">
        <f t="shared" si="377"/>
        <v>0</v>
      </c>
      <c r="BL634" s="106">
        <f t="shared" si="378"/>
        <v>0</v>
      </c>
      <c r="BM634" s="106">
        <f t="shared" si="379"/>
        <v>0</v>
      </c>
      <c r="BN634" s="106">
        <f t="shared" si="379"/>
        <v>0</v>
      </c>
      <c r="BO634" s="106">
        <f t="shared" si="380"/>
        <v>0</v>
      </c>
      <c r="BP634" s="106">
        <f t="shared" si="381"/>
        <v>3.0059999999999998</v>
      </c>
      <c r="BQ634" s="106">
        <f t="shared" si="382"/>
        <v>0.33400000000000002</v>
      </c>
      <c r="BR634" s="106">
        <f t="shared" si="383"/>
        <v>3.34</v>
      </c>
      <c r="BS634" s="54">
        <v>0</v>
      </c>
      <c r="BT634" s="54">
        <v>0</v>
      </c>
      <c r="BU634" s="54">
        <v>0</v>
      </c>
      <c r="BV634" s="54">
        <f t="shared" si="387"/>
        <v>0</v>
      </c>
      <c r="BW634" s="54">
        <v>0</v>
      </c>
      <c r="BX634" s="54">
        <v>0</v>
      </c>
      <c r="BY634" s="54">
        <v>0</v>
      </c>
      <c r="BZ634" s="54">
        <v>0</v>
      </c>
      <c r="CA634" s="54">
        <v>0</v>
      </c>
      <c r="CB634" s="54">
        <v>0</v>
      </c>
      <c r="CC634" s="54">
        <f t="shared" si="394"/>
        <v>0</v>
      </c>
      <c r="CD634" s="54">
        <f t="shared" si="395"/>
        <v>0</v>
      </c>
      <c r="CE634" s="54">
        <f t="shared" si="396"/>
        <v>0</v>
      </c>
      <c r="CF634" s="44" t="s">
        <v>71</v>
      </c>
      <c r="CG634" s="63" t="s">
        <v>106</v>
      </c>
    </row>
    <row r="635" spans="1:85" s="18" customFormat="1">
      <c r="A635" s="14"/>
      <c r="B635" s="28" t="s">
        <v>170</v>
      </c>
      <c r="C635" s="87"/>
      <c r="D635" s="2"/>
      <c r="E635" s="11"/>
      <c r="F635" s="4"/>
      <c r="G635" s="11"/>
      <c r="H635" s="32"/>
      <c r="I635" s="32">
        <f>SUM(I629:I634)</f>
        <v>44.5</v>
      </c>
      <c r="J635" s="32">
        <f t="shared" ref="J635:CE635" si="408">SUM(J629:J634)</f>
        <v>10.5</v>
      </c>
      <c r="K635" s="32">
        <f t="shared" si="408"/>
        <v>55</v>
      </c>
      <c r="L635" s="32">
        <f t="shared" si="408"/>
        <v>0</v>
      </c>
      <c r="M635" s="32">
        <f t="shared" si="408"/>
        <v>0</v>
      </c>
      <c r="N635" s="32" t="e">
        <f t="shared" si="408"/>
        <v>#REF!</v>
      </c>
      <c r="O635" s="32">
        <f t="shared" si="408"/>
        <v>5.7</v>
      </c>
      <c r="P635" s="32">
        <f t="shared" si="408"/>
        <v>0</v>
      </c>
      <c r="Q635" s="32">
        <f t="shared" si="408"/>
        <v>5.7</v>
      </c>
      <c r="R635" s="32">
        <f t="shared" si="408"/>
        <v>38.799999999999997</v>
      </c>
      <c r="S635" s="32">
        <f t="shared" si="408"/>
        <v>10.5</v>
      </c>
      <c r="T635" s="32">
        <f t="shared" si="408"/>
        <v>49.3</v>
      </c>
      <c r="U635" s="32">
        <f t="shared" si="408"/>
        <v>10.5</v>
      </c>
      <c r="V635" s="32">
        <f t="shared" si="408"/>
        <v>9.4860000000000007</v>
      </c>
      <c r="W635" s="107">
        <f t="shared" si="408"/>
        <v>1.054</v>
      </c>
      <c r="X635" s="32">
        <f t="shared" si="408"/>
        <v>10.54</v>
      </c>
      <c r="Y635" s="32">
        <f t="shared" si="408"/>
        <v>9.4860000000000007</v>
      </c>
      <c r="Z635" s="107">
        <f t="shared" si="408"/>
        <v>1.054</v>
      </c>
      <c r="AA635" s="32">
        <f t="shared" si="408"/>
        <v>10.54</v>
      </c>
      <c r="AB635" s="32">
        <f t="shared" si="408"/>
        <v>0</v>
      </c>
      <c r="AC635" s="32">
        <f t="shared" si="408"/>
        <v>0.64</v>
      </c>
      <c r="AD635" s="32">
        <f t="shared" si="408"/>
        <v>7.0000000000000007E-2</v>
      </c>
      <c r="AE635" s="32">
        <f t="shared" si="408"/>
        <v>2.78</v>
      </c>
      <c r="AF635" s="32">
        <f t="shared" si="408"/>
        <v>0.31</v>
      </c>
      <c r="AG635" s="32">
        <f t="shared" si="408"/>
        <v>0</v>
      </c>
      <c r="AH635" s="32">
        <f t="shared" si="408"/>
        <v>0</v>
      </c>
      <c r="AI635" s="32">
        <f t="shared" si="408"/>
        <v>4.45</v>
      </c>
      <c r="AJ635" s="32">
        <f t="shared" si="408"/>
        <v>4.45</v>
      </c>
      <c r="AK635" s="32">
        <f t="shared" si="408"/>
        <v>12.905999999999999</v>
      </c>
      <c r="AL635" s="32">
        <f t="shared" si="408"/>
        <v>1.4340000000000002</v>
      </c>
      <c r="AM635" s="32">
        <f t="shared" si="408"/>
        <v>14.34</v>
      </c>
      <c r="AN635" s="32">
        <f t="shared" si="408"/>
        <v>0.66</v>
      </c>
      <c r="AO635" s="32">
        <f t="shared" si="408"/>
        <v>0.08</v>
      </c>
      <c r="AP635" s="32">
        <f t="shared" si="408"/>
        <v>0.74</v>
      </c>
      <c r="AQ635" s="32">
        <f t="shared" si="408"/>
        <v>0</v>
      </c>
      <c r="AR635" s="32">
        <f t="shared" si="408"/>
        <v>0.64</v>
      </c>
      <c r="AS635" s="32">
        <f t="shared" si="408"/>
        <v>7.0000000000000007E-2</v>
      </c>
      <c r="AT635" s="32">
        <f t="shared" si="408"/>
        <v>0.71</v>
      </c>
      <c r="AU635" s="32">
        <f t="shared" si="408"/>
        <v>0.08</v>
      </c>
      <c r="AV635" s="32"/>
      <c r="AW635" s="32">
        <f t="shared" si="408"/>
        <v>1.33</v>
      </c>
      <c r="AX635" s="32">
        <f t="shared" si="408"/>
        <v>0.15</v>
      </c>
      <c r="AY635" s="32">
        <f t="shared" si="408"/>
        <v>1.48</v>
      </c>
      <c r="AZ635" s="32">
        <f t="shared" si="408"/>
        <v>1</v>
      </c>
      <c r="BA635" s="32">
        <f t="shared" si="408"/>
        <v>0.64</v>
      </c>
      <c r="BB635" s="32">
        <f t="shared" si="408"/>
        <v>7.0000000000000007E-2</v>
      </c>
      <c r="BC635" s="32">
        <f t="shared" si="408"/>
        <v>1.49</v>
      </c>
      <c r="BD635" s="32">
        <f t="shared" si="408"/>
        <v>0.17</v>
      </c>
      <c r="BE635" s="106">
        <f t="shared" si="371"/>
        <v>14.606</v>
      </c>
      <c r="BF635" s="106">
        <f t="shared" si="372"/>
        <v>1.1240000000000001</v>
      </c>
      <c r="BG635" s="106">
        <f t="shared" si="373"/>
        <v>15.73</v>
      </c>
      <c r="BH635" s="106">
        <f t="shared" si="374"/>
        <v>0</v>
      </c>
      <c r="BI635" s="106">
        <f t="shared" si="375"/>
        <v>1</v>
      </c>
      <c r="BJ635" s="106">
        <f t="shared" si="376"/>
        <v>0.64</v>
      </c>
      <c r="BK635" s="106">
        <f t="shared" si="377"/>
        <v>7.0000000000000007E-2</v>
      </c>
      <c r="BL635" s="106">
        <f t="shared" si="378"/>
        <v>0.71</v>
      </c>
      <c r="BM635" s="106">
        <f t="shared" si="379"/>
        <v>3.5599999999999996</v>
      </c>
      <c r="BN635" s="106">
        <f t="shared" si="379"/>
        <v>0.4</v>
      </c>
      <c r="BO635" s="106">
        <f t="shared" si="380"/>
        <v>3.9599999999999995</v>
      </c>
      <c r="BP635" s="106">
        <f t="shared" si="381"/>
        <v>19.805999999999997</v>
      </c>
      <c r="BQ635" s="106">
        <f t="shared" si="382"/>
        <v>1.5940000000000003</v>
      </c>
      <c r="BR635" s="106">
        <f t="shared" si="383"/>
        <v>21.4</v>
      </c>
      <c r="BS635" s="32">
        <f t="shared" si="408"/>
        <v>0</v>
      </c>
      <c r="BT635" s="32">
        <f t="shared" si="408"/>
        <v>2.4300000000000002</v>
      </c>
      <c r="BU635" s="32">
        <f t="shared" si="408"/>
        <v>0.27</v>
      </c>
      <c r="BV635" s="32">
        <f t="shared" si="408"/>
        <v>2.7</v>
      </c>
      <c r="BW635" s="32">
        <f t="shared" si="408"/>
        <v>0</v>
      </c>
      <c r="BX635" s="32">
        <f t="shared" si="408"/>
        <v>0</v>
      </c>
      <c r="BY635" s="32">
        <f t="shared" si="408"/>
        <v>0</v>
      </c>
      <c r="BZ635" s="32">
        <f t="shared" si="408"/>
        <v>2.0699999999999998</v>
      </c>
      <c r="CA635" s="32">
        <f t="shared" si="408"/>
        <v>0</v>
      </c>
      <c r="CB635" s="32">
        <f t="shared" si="408"/>
        <v>0</v>
      </c>
      <c r="CC635" s="32">
        <f t="shared" si="408"/>
        <v>4.5</v>
      </c>
      <c r="CD635" s="32">
        <f t="shared" si="408"/>
        <v>0.27</v>
      </c>
      <c r="CE635" s="32">
        <f t="shared" si="408"/>
        <v>4.7699999999999996</v>
      </c>
      <c r="CF635" s="46"/>
      <c r="CG635" s="64"/>
    </row>
    <row r="636" spans="1:85" s="18" customFormat="1">
      <c r="A636" s="17" t="s">
        <v>171</v>
      </c>
      <c r="B636" s="28" t="s">
        <v>172</v>
      </c>
      <c r="C636" s="87"/>
      <c r="D636" s="2"/>
      <c r="E636" s="11"/>
      <c r="F636" s="4"/>
      <c r="G636" s="11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107"/>
      <c r="X636" s="32"/>
      <c r="Y636" s="32"/>
      <c r="Z636" s="107"/>
      <c r="AA636" s="32"/>
      <c r="AB636" s="32"/>
      <c r="AC636" s="32"/>
      <c r="AD636" s="32"/>
      <c r="AE636" s="32"/>
      <c r="AF636" s="32"/>
      <c r="AG636" s="32"/>
      <c r="AH636" s="32"/>
      <c r="AI636" s="32"/>
      <c r="AJ636" s="32"/>
      <c r="AK636" s="32"/>
      <c r="AL636" s="32"/>
      <c r="AM636" s="32"/>
      <c r="AN636" s="32"/>
      <c r="AO636" s="32"/>
      <c r="AP636" s="32"/>
      <c r="AQ636" s="32"/>
      <c r="AR636" s="32"/>
      <c r="AS636" s="32"/>
      <c r="AT636" s="32"/>
      <c r="AU636" s="32"/>
      <c r="AV636" s="32"/>
      <c r="AW636" s="32"/>
      <c r="AX636" s="32"/>
      <c r="AY636" s="32"/>
      <c r="AZ636" s="32"/>
      <c r="BA636" s="32"/>
      <c r="BB636" s="32"/>
      <c r="BC636" s="32"/>
      <c r="BD636" s="32"/>
      <c r="BE636" s="106">
        <f t="shared" si="371"/>
        <v>0</v>
      </c>
      <c r="BF636" s="106">
        <f t="shared" si="372"/>
        <v>0</v>
      </c>
      <c r="BG636" s="106">
        <f t="shared" si="373"/>
        <v>0</v>
      </c>
      <c r="BH636" s="106">
        <f t="shared" si="374"/>
        <v>0</v>
      </c>
      <c r="BI636" s="106">
        <f t="shared" si="375"/>
        <v>0</v>
      </c>
      <c r="BJ636" s="106">
        <f t="shared" si="376"/>
        <v>0</v>
      </c>
      <c r="BK636" s="106">
        <f t="shared" si="377"/>
        <v>0</v>
      </c>
      <c r="BL636" s="106">
        <f t="shared" si="378"/>
        <v>0</v>
      </c>
      <c r="BM636" s="106">
        <f t="shared" si="379"/>
        <v>0</v>
      </c>
      <c r="BN636" s="106">
        <f t="shared" si="379"/>
        <v>0</v>
      </c>
      <c r="BO636" s="106">
        <f t="shared" si="380"/>
        <v>0</v>
      </c>
      <c r="BP636" s="106">
        <f t="shared" si="381"/>
        <v>0</v>
      </c>
      <c r="BQ636" s="106">
        <f t="shared" si="382"/>
        <v>0</v>
      </c>
      <c r="BR636" s="106">
        <f t="shared" si="383"/>
        <v>0</v>
      </c>
      <c r="BS636" s="32"/>
      <c r="BT636" s="32"/>
      <c r="BU636" s="32"/>
      <c r="BV636" s="32"/>
      <c r="BW636" s="32"/>
      <c r="BX636" s="32"/>
      <c r="BY636" s="32"/>
      <c r="BZ636" s="32"/>
      <c r="CA636" s="32"/>
      <c r="CB636" s="32"/>
      <c r="CC636" s="32"/>
      <c r="CD636" s="32"/>
      <c r="CE636" s="32"/>
      <c r="CF636" s="46"/>
      <c r="CG636" s="64"/>
    </row>
    <row r="637" spans="1:85">
      <c r="A637" s="14">
        <v>1</v>
      </c>
      <c r="B637" s="27" t="s">
        <v>640</v>
      </c>
      <c r="C637" s="120" t="s">
        <v>797</v>
      </c>
      <c r="D637" s="2" t="s">
        <v>27</v>
      </c>
      <c r="E637" s="4" t="s">
        <v>81</v>
      </c>
      <c r="F637" s="4" t="s">
        <v>558</v>
      </c>
      <c r="G637" s="4" t="s">
        <v>571</v>
      </c>
      <c r="H637" s="29">
        <v>3</v>
      </c>
      <c r="I637" s="29">
        <v>5</v>
      </c>
      <c r="J637" s="29">
        <v>0</v>
      </c>
      <c r="K637" s="29">
        <f>I637+J637</f>
        <v>5</v>
      </c>
      <c r="L637" s="40" t="s">
        <v>30</v>
      </c>
      <c r="M637" s="40" t="s">
        <v>610</v>
      </c>
      <c r="N637" s="48" t="e">
        <f>IF(#REF!=0,"2018-19","2019-20")</f>
        <v>#REF!</v>
      </c>
      <c r="O637" s="29">
        <v>2</v>
      </c>
      <c r="P637" s="29">
        <v>0</v>
      </c>
      <c r="Q637" s="29">
        <f t="shared" si="403"/>
        <v>2</v>
      </c>
      <c r="R637" s="29">
        <f>I637-O637</f>
        <v>3</v>
      </c>
      <c r="S637" s="29">
        <f t="shared" ref="S637:S639" si="409">J637-P637</f>
        <v>0</v>
      </c>
      <c r="T637" s="29">
        <f t="shared" si="389"/>
        <v>3</v>
      </c>
      <c r="U637" s="29">
        <v>0</v>
      </c>
      <c r="V637" s="29">
        <v>0</v>
      </c>
      <c r="W637" s="105">
        <v>0</v>
      </c>
      <c r="X637" s="54">
        <f t="shared" si="384"/>
        <v>0</v>
      </c>
      <c r="Y637" s="29">
        <v>0</v>
      </c>
      <c r="Z637" s="105">
        <v>0</v>
      </c>
      <c r="AA637" s="54">
        <f t="shared" si="385"/>
        <v>0</v>
      </c>
      <c r="AB637" s="54">
        <v>2.6</v>
      </c>
      <c r="AC637" s="54">
        <v>0</v>
      </c>
      <c r="AD637" s="54">
        <v>0</v>
      </c>
      <c r="AE637" s="54">
        <v>0</v>
      </c>
      <c r="AF637" s="54">
        <v>0</v>
      </c>
      <c r="AG637" s="54"/>
      <c r="AH637" s="54">
        <v>0</v>
      </c>
      <c r="AI637" s="54">
        <v>0</v>
      </c>
      <c r="AJ637" s="54">
        <f t="shared" ref="AJ637:AJ639" si="410">AH637+AI637</f>
        <v>0</v>
      </c>
      <c r="AK637" s="54">
        <f t="shared" si="391"/>
        <v>2.6</v>
      </c>
      <c r="AL637" s="54">
        <f t="shared" si="392"/>
        <v>0</v>
      </c>
      <c r="AM637" s="54">
        <f t="shared" si="393"/>
        <v>2.6</v>
      </c>
      <c r="AN637" s="54"/>
      <c r="AO637" s="54"/>
      <c r="AP637" s="54">
        <f t="shared" si="390"/>
        <v>0</v>
      </c>
      <c r="AQ637" s="54"/>
      <c r="AR637" s="54"/>
      <c r="AS637" s="54"/>
      <c r="AT637" s="54"/>
      <c r="AU637" s="101"/>
      <c r="AV637" s="101"/>
      <c r="AW637" s="54"/>
      <c r="AX637" s="54"/>
      <c r="AY637" s="54">
        <f t="shared" si="386"/>
        <v>0</v>
      </c>
      <c r="AZ637" s="54"/>
      <c r="BA637" s="54"/>
      <c r="BB637" s="54"/>
      <c r="BC637" s="54"/>
      <c r="BD637" s="54"/>
      <c r="BE637" s="106">
        <f t="shared" si="371"/>
        <v>0</v>
      </c>
      <c r="BF637" s="106">
        <f t="shared" si="372"/>
        <v>0</v>
      </c>
      <c r="BG637" s="106">
        <f t="shared" si="373"/>
        <v>0</v>
      </c>
      <c r="BH637" s="106">
        <f t="shared" si="374"/>
        <v>0</v>
      </c>
      <c r="BI637" s="106">
        <f t="shared" si="375"/>
        <v>2.6</v>
      </c>
      <c r="BJ637" s="106">
        <f t="shared" si="376"/>
        <v>0</v>
      </c>
      <c r="BK637" s="106">
        <f t="shared" si="377"/>
        <v>0</v>
      </c>
      <c r="BL637" s="106">
        <f t="shared" si="378"/>
        <v>0</v>
      </c>
      <c r="BM637" s="106">
        <f t="shared" si="379"/>
        <v>0</v>
      </c>
      <c r="BN637" s="106">
        <f t="shared" si="379"/>
        <v>0</v>
      </c>
      <c r="BO637" s="106">
        <f t="shared" si="380"/>
        <v>0</v>
      </c>
      <c r="BP637" s="106">
        <f t="shared" si="381"/>
        <v>2.6</v>
      </c>
      <c r="BQ637" s="106">
        <f t="shared" si="382"/>
        <v>0</v>
      </c>
      <c r="BR637" s="106">
        <f t="shared" si="383"/>
        <v>2.6</v>
      </c>
      <c r="BS637" s="54">
        <v>0</v>
      </c>
      <c r="BT637" s="54">
        <v>0</v>
      </c>
      <c r="BU637" s="54">
        <v>0</v>
      </c>
      <c r="BV637" s="54">
        <f t="shared" si="387"/>
        <v>0</v>
      </c>
      <c r="BW637" s="54">
        <v>0</v>
      </c>
      <c r="BX637" s="54">
        <v>0</v>
      </c>
      <c r="BY637" s="54">
        <v>0</v>
      </c>
      <c r="BZ637" s="54">
        <v>0</v>
      </c>
      <c r="CA637" s="54">
        <v>0</v>
      </c>
      <c r="CB637" s="54">
        <v>0</v>
      </c>
      <c r="CC637" s="54">
        <f t="shared" si="394"/>
        <v>0</v>
      </c>
      <c r="CD637" s="54">
        <f t="shared" si="395"/>
        <v>0</v>
      </c>
      <c r="CE637" s="54">
        <f t="shared" si="396"/>
        <v>0</v>
      </c>
      <c r="CF637" s="44" t="s">
        <v>71</v>
      </c>
      <c r="CG637" s="63" t="s">
        <v>33</v>
      </c>
    </row>
    <row r="638" spans="1:85" ht="31.5">
      <c r="A638" s="14">
        <v>2</v>
      </c>
      <c r="B638" s="27" t="s">
        <v>641</v>
      </c>
      <c r="C638" s="120" t="s">
        <v>796</v>
      </c>
      <c r="D638" s="2" t="s">
        <v>27</v>
      </c>
      <c r="E638" s="4" t="s">
        <v>81</v>
      </c>
      <c r="F638" s="4" t="s">
        <v>558</v>
      </c>
      <c r="G638" s="4" t="s">
        <v>580</v>
      </c>
      <c r="H638" s="29">
        <v>4.5</v>
      </c>
      <c r="I638" s="29">
        <v>7.36</v>
      </c>
      <c r="J638" s="29">
        <v>4.9999999999999991</v>
      </c>
      <c r="K638" s="29">
        <f>I638+J638</f>
        <v>12.36</v>
      </c>
      <c r="L638" s="40" t="s">
        <v>30</v>
      </c>
      <c r="M638" s="40" t="s">
        <v>48</v>
      </c>
      <c r="N638" s="48" t="s">
        <v>58</v>
      </c>
      <c r="O638" s="29">
        <v>5.71</v>
      </c>
      <c r="P638" s="29">
        <v>0</v>
      </c>
      <c r="Q638" s="29">
        <f t="shared" si="403"/>
        <v>5.71</v>
      </c>
      <c r="R638" s="29">
        <f>I638-O638</f>
        <v>1.6500000000000004</v>
      </c>
      <c r="S638" s="29">
        <f t="shared" si="409"/>
        <v>4.9999999999999991</v>
      </c>
      <c r="T638" s="29">
        <f t="shared" si="389"/>
        <v>6.6499999999999995</v>
      </c>
      <c r="U638" s="29">
        <v>4.9999999999999991</v>
      </c>
      <c r="V638" s="29">
        <v>0</v>
      </c>
      <c r="W638" s="105">
        <v>0</v>
      </c>
      <c r="X638" s="54">
        <f t="shared" si="384"/>
        <v>0</v>
      </c>
      <c r="Y638" s="29">
        <v>0</v>
      </c>
      <c r="Z638" s="105">
        <v>0</v>
      </c>
      <c r="AA638" s="54">
        <f t="shared" si="385"/>
        <v>0</v>
      </c>
      <c r="AB638" s="54">
        <v>0</v>
      </c>
      <c r="AC638" s="54">
        <v>1.22</v>
      </c>
      <c r="AD638" s="54">
        <v>0.14000000000000001</v>
      </c>
      <c r="AE638" s="54">
        <v>0.26</v>
      </c>
      <c r="AF638" s="54">
        <v>0.03</v>
      </c>
      <c r="AG638" s="54"/>
      <c r="AH638" s="54">
        <v>0</v>
      </c>
      <c r="AI638" s="54">
        <v>0</v>
      </c>
      <c r="AJ638" s="54">
        <f t="shared" si="410"/>
        <v>0</v>
      </c>
      <c r="AK638" s="54">
        <f t="shared" si="391"/>
        <v>1.48</v>
      </c>
      <c r="AL638" s="54">
        <f t="shared" si="392"/>
        <v>0.17</v>
      </c>
      <c r="AM638" s="54">
        <f t="shared" si="393"/>
        <v>1.65</v>
      </c>
      <c r="AN638" s="54"/>
      <c r="AO638" s="54"/>
      <c r="AP638" s="54">
        <f t="shared" si="390"/>
        <v>0</v>
      </c>
      <c r="AQ638" s="54"/>
      <c r="AR638" s="54"/>
      <c r="AS638" s="54"/>
      <c r="AT638" s="54"/>
      <c r="AU638" s="101"/>
      <c r="AV638" s="101"/>
      <c r="AW638" s="54"/>
      <c r="AX638" s="54"/>
      <c r="AY638" s="54">
        <f t="shared" si="386"/>
        <v>0</v>
      </c>
      <c r="AZ638" s="54"/>
      <c r="BA638" s="54"/>
      <c r="BB638" s="54"/>
      <c r="BC638" s="54"/>
      <c r="BD638" s="54"/>
      <c r="BE638" s="106">
        <f t="shared" si="371"/>
        <v>0</v>
      </c>
      <c r="BF638" s="106">
        <f t="shared" si="372"/>
        <v>0</v>
      </c>
      <c r="BG638" s="106">
        <f t="shared" si="373"/>
        <v>0</v>
      </c>
      <c r="BH638" s="106">
        <f t="shared" si="374"/>
        <v>0</v>
      </c>
      <c r="BI638" s="106">
        <f t="shared" si="375"/>
        <v>0</v>
      </c>
      <c r="BJ638" s="106">
        <f t="shared" si="376"/>
        <v>1.22</v>
      </c>
      <c r="BK638" s="106">
        <f t="shared" si="377"/>
        <v>0.14000000000000001</v>
      </c>
      <c r="BL638" s="106">
        <f t="shared" si="378"/>
        <v>1.3599999999999999</v>
      </c>
      <c r="BM638" s="106">
        <f t="shared" si="379"/>
        <v>0.26</v>
      </c>
      <c r="BN638" s="106">
        <f t="shared" si="379"/>
        <v>0.03</v>
      </c>
      <c r="BO638" s="106">
        <f t="shared" si="380"/>
        <v>0.29000000000000004</v>
      </c>
      <c r="BP638" s="106">
        <f t="shared" si="381"/>
        <v>1.48</v>
      </c>
      <c r="BQ638" s="106">
        <f t="shared" si="382"/>
        <v>0.17</v>
      </c>
      <c r="BR638" s="106">
        <f t="shared" si="383"/>
        <v>1.65</v>
      </c>
      <c r="BS638" s="54">
        <v>0</v>
      </c>
      <c r="BT638" s="54">
        <v>0</v>
      </c>
      <c r="BU638" s="54">
        <v>0</v>
      </c>
      <c r="BV638" s="54">
        <f t="shared" si="387"/>
        <v>0</v>
      </c>
      <c r="BW638" s="54">
        <v>0</v>
      </c>
      <c r="BX638" s="54">
        <v>0</v>
      </c>
      <c r="BY638" s="54">
        <v>0</v>
      </c>
      <c r="BZ638" s="54">
        <v>0</v>
      </c>
      <c r="CA638" s="54">
        <v>0</v>
      </c>
      <c r="CB638" s="54">
        <v>0</v>
      </c>
      <c r="CC638" s="54">
        <f t="shared" si="394"/>
        <v>0</v>
      </c>
      <c r="CD638" s="54">
        <f t="shared" si="395"/>
        <v>0</v>
      </c>
      <c r="CE638" s="54">
        <f t="shared" si="396"/>
        <v>0</v>
      </c>
      <c r="CF638" s="45"/>
      <c r="CG638" s="63" t="s">
        <v>33</v>
      </c>
    </row>
    <row r="639" spans="1:85" ht="31.5">
      <c r="A639" s="14">
        <v>3</v>
      </c>
      <c r="B639" s="27" t="s">
        <v>642</v>
      </c>
      <c r="C639" s="120" t="s">
        <v>796</v>
      </c>
      <c r="D639" s="2" t="s">
        <v>27</v>
      </c>
      <c r="E639" s="4" t="s">
        <v>81</v>
      </c>
      <c r="F639" s="4" t="s">
        <v>558</v>
      </c>
      <c r="G639" s="4" t="s">
        <v>580</v>
      </c>
      <c r="H639" s="29">
        <v>4.5</v>
      </c>
      <c r="I639" s="29">
        <v>11</v>
      </c>
      <c r="J639" s="29">
        <v>0.5</v>
      </c>
      <c r="K639" s="29">
        <f>I639+J639</f>
        <v>11.5</v>
      </c>
      <c r="L639" s="40" t="s">
        <v>30</v>
      </c>
      <c r="M639" s="40" t="s">
        <v>48</v>
      </c>
      <c r="N639" s="48" t="e">
        <f>IF(#REF!=0,"2018-19","2019-20")</f>
        <v>#REF!</v>
      </c>
      <c r="O639" s="29">
        <v>8.42</v>
      </c>
      <c r="P639" s="29">
        <v>0</v>
      </c>
      <c r="Q639" s="29">
        <f t="shared" si="403"/>
        <v>8.42</v>
      </c>
      <c r="R639" s="29">
        <f>I639-O639</f>
        <v>2.58</v>
      </c>
      <c r="S639" s="29">
        <f t="shared" si="409"/>
        <v>0.5</v>
      </c>
      <c r="T639" s="29">
        <f t="shared" si="389"/>
        <v>3.08</v>
      </c>
      <c r="U639" s="29">
        <v>0.5</v>
      </c>
      <c r="V639" s="29">
        <v>1.8</v>
      </c>
      <c r="W639" s="105">
        <v>0.2</v>
      </c>
      <c r="X639" s="54">
        <f t="shared" si="384"/>
        <v>2</v>
      </c>
      <c r="Y639" s="29">
        <v>1.8</v>
      </c>
      <c r="Z639" s="105">
        <v>0.2</v>
      </c>
      <c r="AA639" s="54">
        <f t="shared" si="385"/>
        <v>2</v>
      </c>
      <c r="AB639" s="54">
        <v>0</v>
      </c>
      <c r="AC639" s="54">
        <v>0</v>
      </c>
      <c r="AD639" s="54">
        <v>0</v>
      </c>
      <c r="AE639" s="54">
        <v>0.52</v>
      </c>
      <c r="AF639" s="54">
        <v>0.06</v>
      </c>
      <c r="AG639" s="54"/>
      <c r="AH639" s="54">
        <v>0</v>
      </c>
      <c r="AI639" s="54">
        <v>0</v>
      </c>
      <c r="AJ639" s="54">
        <f t="shared" si="410"/>
        <v>0</v>
      </c>
      <c r="AK639" s="54">
        <f t="shared" si="391"/>
        <v>2.3200000000000003</v>
      </c>
      <c r="AL639" s="54">
        <f t="shared" si="392"/>
        <v>0.26</v>
      </c>
      <c r="AM639" s="54">
        <f t="shared" si="393"/>
        <v>2.58</v>
      </c>
      <c r="AN639" s="54"/>
      <c r="AO639" s="54"/>
      <c r="AP639" s="54">
        <f t="shared" si="390"/>
        <v>0</v>
      </c>
      <c r="AQ639" s="54"/>
      <c r="AR639" s="54"/>
      <c r="AS639" s="54"/>
      <c r="AT639" s="54"/>
      <c r="AU639" s="101"/>
      <c r="AV639" s="101"/>
      <c r="AW639" s="54"/>
      <c r="AX639" s="54"/>
      <c r="AY639" s="54">
        <f t="shared" si="386"/>
        <v>0</v>
      </c>
      <c r="AZ639" s="54"/>
      <c r="BA639" s="54"/>
      <c r="BB639" s="54"/>
      <c r="BC639" s="54"/>
      <c r="BD639" s="54"/>
      <c r="BE639" s="106">
        <f t="shared" si="371"/>
        <v>1.8</v>
      </c>
      <c r="BF639" s="106">
        <f t="shared" si="372"/>
        <v>0.2</v>
      </c>
      <c r="BG639" s="106">
        <f t="shared" si="373"/>
        <v>2</v>
      </c>
      <c r="BH639" s="106">
        <f t="shared" si="374"/>
        <v>0</v>
      </c>
      <c r="BI639" s="106">
        <f t="shared" si="375"/>
        <v>0</v>
      </c>
      <c r="BJ639" s="106">
        <f t="shared" si="376"/>
        <v>0</v>
      </c>
      <c r="BK639" s="106">
        <f t="shared" si="377"/>
        <v>0</v>
      </c>
      <c r="BL639" s="106">
        <f t="shared" si="378"/>
        <v>0</v>
      </c>
      <c r="BM639" s="106">
        <f t="shared" si="379"/>
        <v>0.52</v>
      </c>
      <c r="BN639" s="106">
        <f t="shared" si="379"/>
        <v>0.06</v>
      </c>
      <c r="BO639" s="106">
        <f t="shared" si="380"/>
        <v>0.58000000000000007</v>
      </c>
      <c r="BP639" s="106">
        <f t="shared" si="381"/>
        <v>2.3200000000000003</v>
      </c>
      <c r="BQ639" s="106">
        <f t="shared" si="382"/>
        <v>0.26</v>
      </c>
      <c r="BR639" s="106">
        <f t="shared" si="383"/>
        <v>2.58</v>
      </c>
      <c r="BS639" s="54">
        <v>0</v>
      </c>
      <c r="BT639" s="54">
        <v>0</v>
      </c>
      <c r="BU639" s="54">
        <v>0</v>
      </c>
      <c r="BV639" s="54">
        <f t="shared" si="387"/>
        <v>0</v>
      </c>
      <c r="BW639" s="54">
        <v>0</v>
      </c>
      <c r="BX639" s="54">
        <v>0</v>
      </c>
      <c r="BY639" s="54">
        <v>0</v>
      </c>
      <c r="BZ639" s="54">
        <v>0</v>
      </c>
      <c r="CA639" s="54">
        <v>0</v>
      </c>
      <c r="CB639" s="54">
        <v>0</v>
      </c>
      <c r="CC639" s="54">
        <f t="shared" si="394"/>
        <v>0</v>
      </c>
      <c r="CD639" s="54">
        <f t="shared" si="395"/>
        <v>0</v>
      </c>
      <c r="CE639" s="54">
        <f t="shared" si="396"/>
        <v>0</v>
      </c>
      <c r="CF639" s="45"/>
      <c r="CG639" s="63" t="s">
        <v>33</v>
      </c>
    </row>
    <row r="640" spans="1:85" s="18" customFormat="1">
      <c r="A640" s="17"/>
      <c r="B640" s="28" t="s">
        <v>179</v>
      </c>
      <c r="C640" s="87"/>
      <c r="D640" s="2"/>
      <c r="E640" s="11"/>
      <c r="F640" s="4"/>
      <c r="G640" s="11"/>
      <c r="H640" s="32"/>
      <c r="I640" s="32">
        <f>SUM(I637:I639)</f>
        <v>23.36</v>
      </c>
      <c r="J640" s="32">
        <f t="shared" ref="J640:CE640" si="411">SUM(J637:J639)</f>
        <v>5.4999999999999991</v>
      </c>
      <c r="K640" s="32">
        <f t="shared" si="411"/>
        <v>28.86</v>
      </c>
      <c r="L640" s="32">
        <f t="shared" si="411"/>
        <v>0</v>
      </c>
      <c r="M640" s="32">
        <f t="shared" si="411"/>
        <v>0</v>
      </c>
      <c r="N640" s="32" t="e">
        <f t="shared" si="411"/>
        <v>#REF!</v>
      </c>
      <c r="O640" s="32">
        <f t="shared" si="411"/>
        <v>16.13</v>
      </c>
      <c r="P640" s="32">
        <f t="shared" si="411"/>
        <v>0</v>
      </c>
      <c r="Q640" s="32">
        <f t="shared" si="411"/>
        <v>16.13</v>
      </c>
      <c r="R640" s="32">
        <f t="shared" si="411"/>
        <v>7.23</v>
      </c>
      <c r="S640" s="32">
        <f t="shared" si="411"/>
        <v>5.4999999999999991</v>
      </c>
      <c r="T640" s="32">
        <f t="shared" si="411"/>
        <v>12.729999999999999</v>
      </c>
      <c r="U640" s="32">
        <f t="shared" si="411"/>
        <v>5.4999999999999991</v>
      </c>
      <c r="V640" s="32">
        <f t="shared" si="411"/>
        <v>1.8</v>
      </c>
      <c r="W640" s="107">
        <f t="shared" si="411"/>
        <v>0.2</v>
      </c>
      <c r="X640" s="32">
        <f t="shared" si="411"/>
        <v>2</v>
      </c>
      <c r="Y640" s="32">
        <f t="shared" si="411"/>
        <v>1.8</v>
      </c>
      <c r="Z640" s="107">
        <f t="shared" si="411"/>
        <v>0.2</v>
      </c>
      <c r="AA640" s="32">
        <f t="shared" si="411"/>
        <v>2</v>
      </c>
      <c r="AB640" s="32">
        <f t="shared" si="411"/>
        <v>2.6</v>
      </c>
      <c r="AC640" s="32">
        <f t="shared" si="411"/>
        <v>1.22</v>
      </c>
      <c r="AD640" s="32">
        <f t="shared" si="411"/>
        <v>0.14000000000000001</v>
      </c>
      <c r="AE640" s="32">
        <f t="shared" si="411"/>
        <v>0.78</v>
      </c>
      <c r="AF640" s="32">
        <f t="shared" si="411"/>
        <v>0.09</v>
      </c>
      <c r="AG640" s="32">
        <f t="shared" si="411"/>
        <v>0</v>
      </c>
      <c r="AH640" s="32">
        <f t="shared" si="411"/>
        <v>0</v>
      </c>
      <c r="AI640" s="32">
        <f t="shared" si="411"/>
        <v>0</v>
      </c>
      <c r="AJ640" s="32">
        <f t="shared" si="411"/>
        <v>0</v>
      </c>
      <c r="AK640" s="32">
        <f t="shared" si="411"/>
        <v>6.4</v>
      </c>
      <c r="AL640" s="32">
        <f t="shared" si="411"/>
        <v>0.43000000000000005</v>
      </c>
      <c r="AM640" s="32">
        <f t="shared" si="411"/>
        <v>6.83</v>
      </c>
      <c r="AN640" s="32">
        <f t="shared" si="411"/>
        <v>0</v>
      </c>
      <c r="AO640" s="32">
        <f t="shared" si="411"/>
        <v>0</v>
      </c>
      <c r="AP640" s="32">
        <f t="shared" si="411"/>
        <v>0</v>
      </c>
      <c r="AQ640" s="32">
        <f t="shared" si="411"/>
        <v>0</v>
      </c>
      <c r="AR640" s="32">
        <f t="shared" si="411"/>
        <v>0</v>
      </c>
      <c r="AS640" s="32">
        <f t="shared" si="411"/>
        <v>0</v>
      </c>
      <c r="AT640" s="32">
        <f t="shared" si="411"/>
        <v>0</v>
      </c>
      <c r="AU640" s="32">
        <f t="shared" si="411"/>
        <v>0</v>
      </c>
      <c r="AV640" s="32"/>
      <c r="AW640" s="32">
        <f t="shared" si="411"/>
        <v>0</v>
      </c>
      <c r="AX640" s="32">
        <f t="shared" si="411"/>
        <v>0</v>
      </c>
      <c r="AY640" s="32">
        <f t="shared" si="411"/>
        <v>0</v>
      </c>
      <c r="AZ640" s="32">
        <f t="shared" si="411"/>
        <v>0</v>
      </c>
      <c r="BA640" s="32">
        <f t="shared" si="411"/>
        <v>0</v>
      </c>
      <c r="BB640" s="32">
        <f t="shared" si="411"/>
        <v>0</v>
      </c>
      <c r="BC640" s="32">
        <f t="shared" si="411"/>
        <v>0</v>
      </c>
      <c r="BD640" s="32">
        <f t="shared" si="411"/>
        <v>0</v>
      </c>
      <c r="BE640" s="106">
        <f t="shared" si="371"/>
        <v>1.8</v>
      </c>
      <c r="BF640" s="106">
        <f t="shared" si="372"/>
        <v>0.2</v>
      </c>
      <c r="BG640" s="106">
        <f t="shared" si="373"/>
        <v>2</v>
      </c>
      <c r="BH640" s="106">
        <f t="shared" si="374"/>
        <v>0</v>
      </c>
      <c r="BI640" s="106">
        <f t="shared" si="375"/>
        <v>2.6</v>
      </c>
      <c r="BJ640" s="106">
        <f t="shared" si="376"/>
        <v>1.22</v>
      </c>
      <c r="BK640" s="106">
        <f t="shared" si="377"/>
        <v>0.14000000000000001</v>
      </c>
      <c r="BL640" s="106">
        <f t="shared" si="378"/>
        <v>1.3599999999999999</v>
      </c>
      <c r="BM640" s="106">
        <f t="shared" si="379"/>
        <v>0.78</v>
      </c>
      <c r="BN640" s="106">
        <f t="shared" si="379"/>
        <v>0.09</v>
      </c>
      <c r="BO640" s="106">
        <f t="shared" si="380"/>
        <v>0.87</v>
      </c>
      <c r="BP640" s="106">
        <f t="shared" si="381"/>
        <v>6.4</v>
      </c>
      <c r="BQ640" s="106">
        <f t="shared" si="382"/>
        <v>0.43000000000000005</v>
      </c>
      <c r="BR640" s="106">
        <f t="shared" si="383"/>
        <v>6.83</v>
      </c>
      <c r="BS640" s="32">
        <f t="shared" si="411"/>
        <v>0</v>
      </c>
      <c r="BT640" s="32">
        <f t="shared" si="411"/>
        <v>0</v>
      </c>
      <c r="BU640" s="32">
        <f t="shared" si="411"/>
        <v>0</v>
      </c>
      <c r="BV640" s="32">
        <f t="shared" si="411"/>
        <v>0</v>
      </c>
      <c r="BW640" s="32">
        <f t="shared" si="411"/>
        <v>0</v>
      </c>
      <c r="BX640" s="32">
        <f t="shared" si="411"/>
        <v>0</v>
      </c>
      <c r="BY640" s="32">
        <f t="shared" si="411"/>
        <v>0</v>
      </c>
      <c r="BZ640" s="32">
        <f t="shared" si="411"/>
        <v>0</v>
      </c>
      <c r="CA640" s="32">
        <f t="shared" si="411"/>
        <v>0</v>
      </c>
      <c r="CB640" s="32">
        <f t="shared" si="411"/>
        <v>0</v>
      </c>
      <c r="CC640" s="32">
        <f t="shared" si="411"/>
        <v>0</v>
      </c>
      <c r="CD640" s="32">
        <f t="shared" si="411"/>
        <v>0</v>
      </c>
      <c r="CE640" s="32">
        <f t="shared" si="411"/>
        <v>0</v>
      </c>
      <c r="CF640" s="44" t="s">
        <v>51</v>
      </c>
      <c r="CG640" s="64"/>
    </row>
    <row r="641" spans="1:85" s="18" customFormat="1">
      <c r="A641" s="17" t="s">
        <v>180</v>
      </c>
      <c r="B641" s="28" t="s">
        <v>181</v>
      </c>
      <c r="C641" s="87"/>
      <c r="D641" s="2"/>
      <c r="E641" s="11"/>
      <c r="F641" s="4"/>
      <c r="G641" s="11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107"/>
      <c r="X641" s="32"/>
      <c r="Y641" s="32"/>
      <c r="Z641" s="107"/>
      <c r="AA641" s="32"/>
      <c r="AB641" s="32"/>
      <c r="AC641" s="32"/>
      <c r="AD641" s="32"/>
      <c r="AE641" s="32"/>
      <c r="AF641" s="32"/>
      <c r="AG641" s="32"/>
      <c r="AH641" s="32"/>
      <c r="AI641" s="32"/>
      <c r="AJ641" s="32"/>
      <c r="AK641" s="32"/>
      <c r="AL641" s="32"/>
      <c r="AM641" s="32"/>
      <c r="AN641" s="32"/>
      <c r="AO641" s="32"/>
      <c r="AP641" s="32"/>
      <c r="AQ641" s="32"/>
      <c r="AR641" s="32"/>
      <c r="AS641" s="32"/>
      <c r="AT641" s="32"/>
      <c r="AU641" s="32"/>
      <c r="AV641" s="32"/>
      <c r="AW641" s="32"/>
      <c r="AX641" s="32"/>
      <c r="AY641" s="32"/>
      <c r="AZ641" s="32"/>
      <c r="BA641" s="32"/>
      <c r="BB641" s="32"/>
      <c r="BC641" s="32"/>
      <c r="BD641" s="32"/>
      <c r="BE641" s="106">
        <f t="shared" si="371"/>
        <v>0</v>
      </c>
      <c r="BF641" s="106">
        <f t="shared" si="372"/>
        <v>0</v>
      </c>
      <c r="BG641" s="106">
        <f t="shared" si="373"/>
        <v>0</v>
      </c>
      <c r="BH641" s="106">
        <f t="shared" si="374"/>
        <v>0</v>
      </c>
      <c r="BI641" s="106">
        <f t="shared" si="375"/>
        <v>0</v>
      </c>
      <c r="BJ641" s="106">
        <f t="shared" si="376"/>
        <v>0</v>
      </c>
      <c r="BK641" s="106">
        <f t="shared" si="377"/>
        <v>0</v>
      </c>
      <c r="BL641" s="106">
        <f t="shared" si="378"/>
        <v>0</v>
      </c>
      <c r="BM641" s="106">
        <f t="shared" si="379"/>
        <v>0</v>
      </c>
      <c r="BN641" s="106">
        <f t="shared" si="379"/>
        <v>0</v>
      </c>
      <c r="BO641" s="106">
        <f t="shared" si="380"/>
        <v>0</v>
      </c>
      <c r="BP641" s="106">
        <f t="shared" si="381"/>
        <v>0</v>
      </c>
      <c r="BQ641" s="106">
        <f t="shared" si="382"/>
        <v>0</v>
      </c>
      <c r="BR641" s="106">
        <f t="shared" si="383"/>
        <v>0</v>
      </c>
      <c r="BS641" s="32"/>
      <c r="BT641" s="32"/>
      <c r="BU641" s="32"/>
      <c r="BV641" s="32"/>
      <c r="BW641" s="32"/>
      <c r="BX641" s="32"/>
      <c r="BY641" s="32"/>
      <c r="BZ641" s="32"/>
      <c r="CA641" s="32"/>
      <c r="CB641" s="32"/>
      <c r="CC641" s="32"/>
      <c r="CD641" s="32"/>
      <c r="CE641" s="32"/>
      <c r="CF641" s="46"/>
      <c r="CG641" s="64"/>
    </row>
    <row r="642" spans="1:85" ht="31.5">
      <c r="A642" s="14">
        <v>1</v>
      </c>
      <c r="B642" s="79" t="s">
        <v>949</v>
      </c>
      <c r="C642" s="69" t="s">
        <v>796</v>
      </c>
      <c r="D642" s="2" t="s">
        <v>27</v>
      </c>
      <c r="E642" s="4" t="s">
        <v>81</v>
      </c>
      <c r="F642" s="4" t="s">
        <v>558</v>
      </c>
      <c r="G642" s="4" t="s">
        <v>589</v>
      </c>
      <c r="H642" s="15">
        <v>5</v>
      </c>
      <c r="I642" s="54">
        <v>5.26</v>
      </c>
      <c r="J642" s="54">
        <v>0</v>
      </c>
      <c r="K642" s="29">
        <f>I642+J642</f>
        <v>5.26</v>
      </c>
      <c r="L642" s="68" t="s">
        <v>30</v>
      </c>
      <c r="M642" s="15" t="s">
        <v>35</v>
      </c>
      <c r="N642" s="54" t="s">
        <v>58</v>
      </c>
      <c r="O642" s="54">
        <v>4.58</v>
      </c>
      <c r="P642" s="54">
        <v>0</v>
      </c>
      <c r="Q642" s="29">
        <f t="shared" si="403"/>
        <v>4.58</v>
      </c>
      <c r="R642" s="29">
        <f>I642-O642</f>
        <v>0.67999999999999972</v>
      </c>
      <c r="S642" s="29">
        <f t="shared" ref="S642:S644" si="412">J642-P642</f>
        <v>0</v>
      </c>
      <c r="T642" s="29">
        <f t="shared" si="389"/>
        <v>0.67999999999999972</v>
      </c>
      <c r="U642" s="56">
        <v>0</v>
      </c>
      <c r="V642" s="54">
        <v>0</v>
      </c>
      <c r="W642" s="106">
        <v>0</v>
      </c>
      <c r="X642" s="54">
        <f t="shared" si="384"/>
        <v>0</v>
      </c>
      <c r="Y642" s="54">
        <v>0</v>
      </c>
      <c r="Z642" s="106">
        <v>0</v>
      </c>
      <c r="AA642" s="54">
        <f t="shared" si="385"/>
        <v>0</v>
      </c>
      <c r="AB642" s="14">
        <v>0</v>
      </c>
      <c r="AC642" s="14">
        <v>0</v>
      </c>
      <c r="AD642" s="14">
        <v>0</v>
      </c>
      <c r="AE642" s="14">
        <v>0.61</v>
      </c>
      <c r="AF642" s="14">
        <v>7.0000000000000007E-2</v>
      </c>
      <c r="AG642" s="14"/>
      <c r="AH642" s="14">
        <v>0</v>
      </c>
      <c r="AI642" s="14">
        <v>0</v>
      </c>
      <c r="AJ642" s="54">
        <f t="shared" ref="AJ642:AJ644" si="413">AH642+AI642</f>
        <v>0</v>
      </c>
      <c r="AK642" s="54">
        <f t="shared" si="391"/>
        <v>0.61</v>
      </c>
      <c r="AL642" s="54">
        <f t="shared" si="392"/>
        <v>7.0000000000000007E-2</v>
      </c>
      <c r="AM642" s="54">
        <f t="shared" si="393"/>
        <v>0.67999999999999994</v>
      </c>
      <c r="AN642" s="54"/>
      <c r="AO642" s="54"/>
      <c r="AP642" s="54">
        <f t="shared" si="390"/>
        <v>0</v>
      </c>
      <c r="AQ642" s="54"/>
      <c r="AR642" s="54"/>
      <c r="AS642" s="54"/>
      <c r="AT642" s="54"/>
      <c r="AU642" s="101"/>
      <c r="AV642" s="101"/>
      <c r="AW642" s="54"/>
      <c r="AX642" s="54"/>
      <c r="AY642" s="54">
        <f t="shared" si="386"/>
        <v>0</v>
      </c>
      <c r="AZ642" s="54"/>
      <c r="BA642" s="54"/>
      <c r="BB642" s="54"/>
      <c r="BC642" s="54"/>
      <c r="BD642" s="54"/>
      <c r="BE642" s="106">
        <f t="shared" si="371"/>
        <v>0</v>
      </c>
      <c r="BF642" s="106">
        <f t="shared" si="372"/>
        <v>0</v>
      </c>
      <c r="BG642" s="106">
        <f t="shared" si="373"/>
        <v>0</v>
      </c>
      <c r="BH642" s="106">
        <f t="shared" si="374"/>
        <v>0</v>
      </c>
      <c r="BI642" s="106">
        <f t="shared" si="375"/>
        <v>0</v>
      </c>
      <c r="BJ642" s="106">
        <f t="shared" si="376"/>
        <v>0</v>
      </c>
      <c r="BK642" s="106">
        <f t="shared" si="377"/>
        <v>0</v>
      </c>
      <c r="BL642" s="106">
        <f t="shared" si="378"/>
        <v>0</v>
      </c>
      <c r="BM642" s="106">
        <f t="shared" si="379"/>
        <v>0.61</v>
      </c>
      <c r="BN642" s="106">
        <f t="shared" si="379"/>
        <v>7.0000000000000007E-2</v>
      </c>
      <c r="BO642" s="106">
        <f t="shared" si="380"/>
        <v>0.67999999999999994</v>
      </c>
      <c r="BP642" s="106">
        <f t="shared" si="381"/>
        <v>0.61</v>
      </c>
      <c r="BQ642" s="106">
        <f t="shared" si="382"/>
        <v>7.0000000000000007E-2</v>
      </c>
      <c r="BR642" s="106">
        <f t="shared" si="383"/>
        <v>0.67999999999999994</v>
      </c>
      <c r="BS642" s="14">
        <v>0</v>
      </c>
      <c r="BT642" s="14">
        <v>0</v>
      </c>
      <c r="BU642" s="14">
        <v>0</v>
      </c>
      <c r="BV642" s="14"/>
      <c r="BW642" s="14">
        <v>0</v>
      </c>
      <c r="BX642" s="14">
        <v>0</v>
      </c>
      <c r="BY642" s="14">
        <v>0</v>
      </c>
      <c r="BZ642" s="14">
        <v>0</v>
      </c>
      <c r="CA642" s="14">
        <v>0</v>
      </c>
      <c r="CB642" s="14">
        <v>0</v>
      </c>
      <c r="CC642" s="54">
        <f t="shared" si="394"/>
        <v>0</v>
      </c>
      <c r="CD642" s="54">
        <f t="shared" si="395"/>
        <v>0</v>
      </c>
      <c r="CE642" s="54">
        <f t="shared" si="396"/>
        <v>0</v>
      </c>
      <c r="CF642" s="86"/>
      <c r="CG642" s="70"/>
    </row>
    <row r="643" spans="1:85" ht="33.75" customHeight="1">
      <c r="A643" s="14">
        <v>2</v>
      </c>
      <c r="B643" s="79" t="s">
        <v>950</v>
      </c>
      <c r="C643" s="69" t="s">
        <v>796</v>
      </c>
      <c r="D643" s="2" t="s">
        <v>27</v>
      </c>
      <c r="E643" s="4" t="s">
        <v>81</v>
      </c>
      <c r="F643" s="4" t="s">
        <v>558</v>
      </c>
      <c r="G643" s="4" t="s">
        <v>951</v>
      </c>
      <c r="H643" s="15">
        <v>9</v>
      </c>
      <c r="I643" s="54">
        <v>5</v>
      </c>
      <c r="J643" s="54">
        <v>0</v>
      </c>
      <c r="K643" s="29">
        <f>I643+J643</f>
        <v>5</v>
      </c>
      <c r="L643" s="68" t="s">
        <v>30</v>
      </c>
      <c r="M643" s="15" t="s">
        <v>31</v>
      </c>
      <c r="N643" s="54" t="s">
        <v>58</v>
      </c>
      <c r="O643" s="54">
        <v>3.99</v>
      </c>
      <c r="P643" s="54">
        <v>0</v>
      </c>
      <c r="Q643" s="29">
        <f t="shared" si="403"/>
        <v>3.99</v>
      </c>
      <c r="R643" s="29">
        <f>I643-O643</f>
        <v>1.0099999999999998</v>
      </c>
      <c r="S643" s="29">
        <f t="shared" si="412"/>
        <v>0</v>
      </c>
      <c r="T643" s="29">
        <f t="shared" si="389"/>
        <v>1.0099999999999998</v>
      </c>
      <c r="U643" s="56">
        <v>0</v>
      </c>
      <c r="V643" s="54">
        <v>0</v>
      </c>
      <c r="W643" s="106">
        <v>0</v>
      </c>
      <c r="X643" s="54">
        <f t="shared" si="384"/>
        <v>0</v>
      </c>
      <c r="Y643" s="54">
        <v>0</v>
      </c>
      <c r="Z643" s="106">
        <v>0</v>
      </c>
      <c r="AA643" s="54">
        <f t="shared" si="385"/>
        <v>0</v>
      </c>
      <c r="AB643" s="14">
        <v>0</v>
      </c>
      <c r="AC643" s="14">
        <v>0</v>
      </c>
      <c r="AD643" s="14">
        <v>0</v>
      </c>
      <c r="AE643" s="14">
        <v>0.91</v>
      </c>
      <c r="AF643" s="14">
        <v>0.1</v>
      </c>
      <c r="AG643" s="14"/>
      <c r="AH643" s="14">
        <v>0</v>
      </c>
      <c r="AI643" s="14">
        <v>0</v>
      </c>
      <c r="AJ643" s="54">
        <f t="shared" si="413"/>
        <v>0</v>
      </c>
      <c r="AK643" s="54">
        <f t="shared" si="391"/>
        <v>0.91</v>
      </c>
      <c r="AL643" s="54">
        <f t="shared" si="392"/>
        <v>0.1</v>
      </c>
      <c r="AM643" s="54">
        <f t="shared" si="393"/>
        <v>1.01</v>
      </c>
      <c r="AN643" s="54"/>
      <c r="AO643" s="54"/>
      <c r="AP643" s="54">
        <f t="shared" si="390"/>
        <v>0</v>
      </c>
      <c r="AQ643" s="54"/>
      <c r="AR643" s="54"/>
      <c r="AS643" s="54"/>
      <c r="AT643" s="54"/>
      <c r="AU643" s="101"/>
      <c r="AV643" s="101"/>
      <c r="AW643" s="54"/>
      <c r="AX643" s="54"/>
      <c r="AY643" s="54">
        <f t="shared" si="386"/>
        <v>0</v>
      </c>
      <c r="AZ643" s="54"/>
      <c r="BA643" s="54"/>
      <c r="BB643" s="54"/>
      <c r="BC643" s="54"/>
      <c r="BD643" s="54"/>
      <c r="BE643" s="106">
        <f t="shared" si="371"/>
        <v>0</v>
      </c>
      <c r="BF643" s="106">
        <f t="shared" si="372"/>
        <v>0</v>
      </c>
      <c r="BG643" s="106">
        <f t="shared" si="373"/>
        <v>0</v>
      </c>
      <c r="BH643" s="106">
        <f t="shared" si="374"/>
        <v>0</v>
      </c>
      <c r="BI643" s="106">
        <f t="shared" si="375"/>
        <v>0</v>
      </c>
      <c r="BJ643" s="106">
        <f t="shared" si="376"/>
        <v>0</v>
      </c>
      <c r="BK643" s="106">
        <f t="shared" si="377"/>
        <v>0</v>
      </c>
      <c r="BL643" s="106">
        <f t="shared" si="378"/>
        <v>0</v>
      </c>
      <c r="BM643" s="106">
        <f t="shared" si="379"/>
        <v>0.91</v>
      </c>
      <c r="BN643" s="106">
        <f t="shared" si="379"/>
        <v>0.1</v>
      </c>
      <c r="BO643" s="106">
        <f t="shared" si="380"/>
        <v>1.01</v>
      </c>
      <c r="BP643" s="106">
        <f t="shared" si="381"/>
        <v>0.91</v>
      </c>
      <c r="BQ643" s="106">
        <f t="shared" si="382"/>
        <v>0.1</v>
      </c>
      <c r="BR643" s="106">
        <f t="shared" si="383"/>
        <v>1.01</v>
      </c>
      <c r="BS643" s="14">
        <v>0</v>
      </c>
      <c r="BT643" s="14">
        <v>0</v>
      </c>
      <c r="BU643" s="14">
        <v>0</v>
      </c>
      <c r="BV643" s="14"/>
      <c r="BW643" s="14">
        <v>0</v>
      </c>
      <c r="BX643" s="14">
        <v>0</v>
      </c>
      <c r="BY643" s="14">
        <v>0</v>
      </c>
      <c r="BZ643" s="14">
        <v>0</v>
      </c>
      <c r="CA643" s="14">
        <v>0</v>
      </c>
      <c r="CB643" s="14">
        <v>0</v>
      </c>
      <c r="CC643" s="54">
        <f t="shared" si="394"/>
        <v>0</v>
      </c>
      <c r="CD643" s="54">
        <f t="shared" si="395"/>
        <v>0</v>
      </c>
      <c r="CE643" s="54">
        <f t="shared" si="396"/>
        <v>0</v>
      </c>
      <c r="CF643" s="86"/>
      <c r="CG643" s="70"/>
    </row>
    <row r="644" spans="1:85">
      <c r="A644" s="14">
        <v>1</v>
      </c>
      <c r="B644" s="27" t="s">
        <v>643</v>
      </c>
      <c r="C644" s="120" t="s">
        <v>796</v>
      </c>
      <c r="D644" s="2" t="s">
        <v>27</v>
      </c>
      <c r="E644" s="5" t="s">
        <v>81</v>
      </c>
      <c r="F644" s="4" t="s">
        <v>558</v>
      </c>
      <c r="G644" s="5" t="s">
        <v>561</v>
      </c>
      <c r="H644" s="31">
        <v>3.5</v>
      </c>
      <c r="I644" s="29">
        <v>1.5</v>
      </c>
      <c r="J644" s="29">
        <v>3.5</v>
      </c>
      <c r="K644" s="29">
        <f>I644+J644</f>
        <v>5</v>
      </c>
      <c r="L644" s="40" t="s">
        <v>30</v>
      </c>
      <c r="M644" s="42" t="s">
        <v>31</v>
      </c>
      <c r="N644" s="48" t="e">
        <f>IF(#REF!=0,"2018-19","2019-20")</f>
        <v>#REF!</v>
      </c>
      <c r="O644" s="29">
        <v>0</v>
      </c>
      <c r="P644" s="29">
        <v>0</v>
      </c>
      <c r="Q644" s="29">
        <f t="shared" si="403"/>
        <v>0</v>
      </c>
      <c r="R644" s="29">
        <f>I644-O644</f>
        <v>1.5</v>
      </c>
      <c r="S644" s="29">
        <f t="shared" si="412"/>
        <v>3.5</v>
      </c>
      <c r="T644" s="29">
        <f t="shared" si="389"/>
        <v>5</v>
      </c>
      <c r="U644" s="29">
        <v>3.5</v>
      </c>
      <c r="V644" s="29">
        <v>0</v>
      </c>
      <c r="W644" s="105">
        <v>0</v>
      </c>
      <c r="X644" s="54">
        <f t="shared" si="384"/>
        <v>0</v>
      </c>
      <c r="Y644" s="29">
        <v>0</v>
      </c>
      <c r="Z644" s="105">
        <v>0</v>
      </c>
      <c r="AA644" s="54">
        <f t="shared" si="385"/>
        <v>0</v>
      </c>
      <c r="AB644" s="54">
        <v>0</v>
      </c>
      <c r="AC644" s="54">
        <v>1.35</v>
      </c>
      <c r="AD644" s="54">
        <v>0.15</v>
      </c>
      <c r="AE644" s="54">
        <v>0</v>
      </c>
      <c r="AF644" s="54">
        <v>0</v>
      </c>
      <c r="AG644" s="54"/>
      <c r="AH644" s="14">
        <v>0</v>
      </c>
      <c r="AI644" s="14">
        <v>0</v>
      </c>
      <c r="AJ644" s="54">
        <f t="shared" si="413"/>
        <v>0</v>
      </c>
      <c r="AK644" s="54">
        <f t="shared" si="391"/>
        <v>1.35</v>
      </c>
      <c r="AL644" s="54">
        <f t="shared" si="392"/>
        <v>0.15</v>
      </c>
      <c r="AM644" s="54">
        <f t="shared" si="393"/>
        <v>1.5</v>
      </c>
      <c r="AN644" s="54"/>
      <c r="AO644" s="54"/>
      <c r="AP644" s="54">
        <f t="shared" si="390"/>
        <v>0</v>
      </c>
      <c r="AQ644" s="54"/>
      <c r="AR644" s="54"/>
      <c r="AS644" s="54"/>
      <c r="AT644" s="54"/>
      <c r="AU644" s="101"/>
      <c r="AV644" s="101"/>
      <c r="AW644" s="54"/>
      <c r="AX644" s="54"/>
      <c r="AY644" s="54">
        <f t="shared" si="386"/>
        <v>0</v>
      </c>
      <c r="AZ644" s="54"/>
      <c r="BA644" s="54"/>
      <c r="BB644" s="54"/>
      <c r="BC644" s="54"/>
      <c r="BD644" s="54"/>
      <c r="BE644" s="106">
        <f t="shared" si="371"/>
        <v>0</v>
      </c>
      <c r="BF644" s="106">
        <f t="shared" si="372"/>
        <v>0</v>
      </c>
      <c r="BG644" s="106">
        <f t="shared" si="373"/>
        <v>0</v>
      </c>
      <c r="BH644" s="106">
        <f t="shared" si="374"/>
        <v>0</v>
      </c>
      <c r="BI644" s="106">
        <f t="shared" si="375"/>
        <v>0</v>
      </c>
      <c r="BJ644" s="106">
        <f t="shared" si="376"/>
        <v>1.35</v>
      </c>
      <c r="BK644" s="106">
        <f t="shared" si="377"/>
        <v>0.15</v>
      </c>
      <c r="BL644" s="106">
        <f t="shared" si="378"/>
        <v>1.5</v>
      </c>
      <c r="BM644" s="106">
        <f t="shared" si="379"/>
        <v>0</v>
      </c>
      <c r="BN644" s="106">
        <f t="shared" si="379"/>
        <v>0</v>
      </c>
      <c r="BO644" s="106">
        <f t="shared" si="380"/>
        <v>0</v>
      </c>
      <c r="BP644" s="106">
        <f t="shared" si="381"/>
        <v>1.35</v>
      </c>
      <c r="BQ644" s="106">
        <f t="shared" si="382"/>
        <v>0.15</v>
      </c>
      <c r="BR644" s="106">
        <f t="shared" si="383"/>
        <v>1.5</v>
      </c>
      <c r="BS644" s="54">
        <v>0</v>
      </c>
      <c r="BT644" s="54">
        <v>0</v>
      </c>
      <c r="BU644" s="54">
        <v>0</v>
      </c>
      <c r="BV644" s="54">
        <f t="shared" si="387"/>
        <v>0</v>
      </c>
      <c r="BW644" s="54">
        <v>0</v>
      </c>
      <c r="BX644" s="54">
        <v>0</v>
      </c>
      <c r="BY644" s="54">
        <v>0</v>
      </c>
      <c r="BZ644" s="54">
        <v>0</v>
      </c>
      <c r="CA644" s="54">
        <v>0</v>
      </c>
      <c r="CB644" s="54">
        <v>0</v>
      </c>
      <c r="CC644" s="54">
        <f t="shared" si="394"/>
        <v>0</v>
      </c>
      <c r="CD644" s="54">
        <f t="shared" si="395"/>
        <v>0</v>
      </c>
      <c r="CE644" s="54">
        <f t="shared" si="396"/>
        <v>0</v>
      </c>
      <c r="CF644" s="45"/>
      <c r="CG644" s="63" t="s">
        <v>40</v>
      </c>
    </row>
    <row r="645" spans="1:85" s="18" customFormat="1">
      <c r="A645" s="17"/>
      <c r="B645" s="28" t="s">
        <v>644</v>
      </c>
      <c r="C645" s="87"/>
      <c r="D645" s="2"/>
      <c r="E645" s="11"/>
      <c r="F645" s="4"/>
      <c r="G645" s="11"/>
      <c r="H645" s="32"/>
      <c r="I645" s="32">
        <f>SUM(I642:I644)</f>
        <v>11.76</v>
      </c>
      <c r="J645" s="32">
        <f t="shared" ref="J645:CE645" si="414">SUM(J642:J644)</f>
        <v>3.5</v>
      </c>
      <c r="K645" s="32">
        <f t="shared" si="414"/>
        <v>15.26</v>
      </c>
      <c r="L645" s="32">
        <f t="shared" si="414"/>
        <v>0</v>
      </c>
      <c r="M645" s="32">
        <f t="shared" si="414"/>
        <v>0</v>
      </c>
      <c r="N645" s="32" t="e">
        <f t="shared" si="414"/>
        <v>#REF!</v>
      </c>
      <c r="O645" s="32">
        <f t="shared" si="414"/>
        <v>8.57</v>
      </c>
      <c r="P645" s="32">
        <f t="shared" si="414"/>
        <v>0</v>
      </c>
      <c r="Q645" s="32">
        <f t="shared" si="414"/>
        <v>8.57</v>
      </c>
      <c r="R645" s="32">
        <f t="shared" si="414"/>
        <v>3.1899999999999995</v>
      </c>
      <c r="S645" s="32">
        <f t="shared" si="414"/>
        <v>3.5</v>
      </c>
      <c r="T645" s="32">
        <f t="shared" si="414"/>
        <v>6.6899999999999995</v>
      </c>
      <c r="U645" s="32">
        <f t="shared" si="414"/>
        <v>3.5</v>
      </c>
      <c r="V645" s="32">
        <f t="shared" si="414"/>
        <v>0</v>
      </c>
      <c r="W645" s="107">
        <f t="shared" si="414"/>
        <v>0</v>
      </c>
      <c r="X645" s="32">
        <f t="shared" si="414"/>
        <v>0</v>
      </c>
      <c r="Y645" s="32">
        <f t="shared" si="414"/>
        <v>0</v>
      </c>
      <c r="Z645" s="107">
        <f t="shared" si="414"/>
        <v>0</v>
      </c>
      <c r="AA645" s="32">
        <f t="shared" si="414"/>
        <v>0</v>
      </c>
      <c r="AB645" s="32">
        <f t="shared" si="414"/>
        <v>0</v>
      </c>
      <c r="AC645" s="32">
        <f t="shared" si="414"/>
        <v>1.35</v>
      </c>
      <c r="AD645" s="32">
        <f t="shared" si="414"/>
        <v>0.15</v>
      </c>
      <c r="AE645" s="32">
        <f t="shared" si="414"/>
        <v>1.52</v>
      </c>
      <c r="AF645" s="32">
        <f t="shared" si="414"/>
        <v>0.17</v>
      </c>
      <c r="AG645" s="32"/>
      <c r="AH645" s="32">
        <f t="shared" si="414"/>
        <v>0</v>
      </c>
      <c r="AI645" s="32">
        <f t="shared" si="414"/>
        <v>0</v>
      </c>
      <c r="AJ645" s="32">
        <f t="shared" si="414"/>
        <v>0</v>
      </c>
      <c r="AK645" s="32">
        <f t="shared" si="414"/>
        <v>2.87</v>
      </c>
      <c r="AL645" s="32">
        <f t="shared" si="414"/>
        <v>0.32</v>
      </c>
      <c r="AM645" s="32">
        <f t="shared" si="414"/>
        <v>3.19</v>
      </c>
      <c r="AN645" s="32">
        <f t="shared" si="414"/>
        <v>0</v>
      </c>
      <c r="AO645" s="32">
        <f t="shared" si="414"/>
        <v>0</v>
      </c>
      <c r="AP645" s="32">
        <f t="shared" si="414"/>
        <v>0</v>
      </c>
      <c r="AQ645" s="32">
        <f t="shared" si="414"/>
        <v>0</v>
      </c>
      <c r="AR645" s="32">
        <f t="shared" si="414"/>
        <v>0</v>
      </c>
      <c r="AS645" s="32">
        <f t="shared" si="414"/>
        <v>0</v>
      </c>
      <c r="AT645" s="32">
        <f t="shared" si="414"/>
        <v>0</v>
      </c>
      <c r="AU645" s="32">
        <f t="shared" si="414"/>
        <v>0</v>
      </c>
      <c r="AV645" s="32"/>
      <c r="AW645" s="32">
        <f t="shared" si="414"/>
        <v>0</v>
      </c>
      <c r="AX645" s="32">
        <f t="shared" si="414"/>
        <v>0</v>
      </c>
      <c r="AY645" s="32">
        <f t="shared" si="414"/>
        <v>0</v>
      </c>
      <c r="AZ645" s="32">
        <f t="shared" si="414"/>
        <v>0</v>
      </c>
      <c r="BA645" s="32">
        <f t="shared" si="414"/>
        <v>0</v>
      </c>
      <c r="BB645" s="32">
        <f t="shared" si="414"/>
        <v>0</v>
      </c>
      <c r="BC645" s="32">
        <f t="shared" si="414"/>
        <v>0</v>
      </c>
      <c r="BD645" s="32">
        <f t="shared" si="414"/>
        <v>0</v>
      </c>
      <c r="BE645" s="106">
        <f t="shared" si="371"/>
        <v>0</v>
      </c>
      <c r="BF645" s="106">
        <f t="shared" si="372"/>
        <v>0</v>
      </c>
      <c r="BG645" s="106">
        <f t="shared" si="373"/>
        <v>0</v>
      </c>
      <c r="BH645" s="106">
        <f t="shared" si="374"/>
        <v>0</v>
      </c>
      <c r="BI645" s="106">
        <f t="shared" si="375"/>
        <v>0</v>
      </c>
      <c r="BJ645" s="106">
        <f t="shared" si="376"/>
        <v>1.35</v>
      </c>
      <c r="BK645" s="106">
        <f t="shared" si="377"/>
        <v>0.15</v>
      </c>
      <c r="BL645" s="106">
        <f t="shared" si="378"/>
        <v>1.5</v>
      </c>
      <c r="BM645" s="106">
        <f t="shared" si="379"/>
        <v>1.52</v>
      </c>
      <c r="BN645" s="106">
        <f t="shared" si="379"/>
        <v>0.17</v>
      </c>
      <c r="BO645" s="106">
        <f t="shared" si="380"/>
        <v>1.69</v>
      </c>
      <c r="BP645" s="106">
        <f t="shared" si="381"/>
        <v>2.87</v>
      </c>
      <c r="BQ645" s="106">
        <f t="shared" si="382"/>
        <v>0.32</v>
      </c>
      <c r="BR645" s="106">
        <f t="shared" si="383"/>
        <v>3.19</v>
      </c>
      <c r="BS645" s="32">
        <f t="shared" si="414"/>
        <v>0</v>
      </c>
      <c r="BT645" s="32">
        <f t="shared" si="414"/>
        <v>0</v>
      </c>
      <c r="BU645" s="32">
        <f t="shared" si="414"/>
        <v>0</v>
      </c>
      <c r="BV645" s="32">
        <f t="shared" si="414"/>
        <v>0</v>
      </c>
      <c r="BW645" s="32">
        <f t="shared" si="414"/>
        <v>0</v>
      </c>
      <c r="BX645" s="32">
        <f t="shared" si="414"/>
        <v>0</v>
      </c>
      <c r="BY645" s="32">
        <f t="shared" si="414"/>
        <v>0</v>
      </c>
      <c r="BZ645" s="32">
        <f t="shared" si="414"/>
        <v>0</v>
      </c>
      <c r="CA645" s="32">
        <f t="shared" si="414"/>
        <v>0</v>
      </c>
      <c r="CB645" s="32">
        <f t="shared" si="414"/>
        <v>0</v>
      </c>
      <c r="CC645" s="32">
        <f t="shared" si="414"/>
        <v>0</v>
      </c>
      <c r="CD645" s="32">
        <f t="shared" si="414"/>
        <v>0</v>
      </c>
      <c r="CE645" s="32">
        <f t="shared" si="414"/>
        <v>0</v>
      </c>
      <c r="CF645" s="46"/>
      <c r="CG645" s="64"/>
    </row>
    <row r="646" spans="1:85" s="18" customFormat="1">
      <c r="A646" s="17"/>
      <c r="B646" s="28" t="s">
        <v>987</v>
      </c>
      <c r="C646" s="87"/>
      <c r="D646" s="2"/>
      <c r="E646" s="11"/>
      <c r="F646" s="4"/>
      <c r="G646" s="11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107"/>
      <c r="X646" s="32"/>
      <c r="Y646" s="32"/>
      <c r="Z646" s="107"/>
      <c r="AA646" s="32"/>
      <c r="AB646" s="32"/>
      <c r="AC646" s="32"/>
      <c r="AD646" s="32"/>
      <c r="AE646" s="32"/>
      <c r="AF646" s="32"/>
      <c r="AG646" s="32"/>
      <c r="AH646" s="32"/>
      <c r="AI646" s="32"/>
      <c r="AJ646" s="32"/>
      <c r="AK646" s="32"/>
      <c r="AL646" s="32"/>
      <c r="AM646" s="32"/>
      <c r="AN646" s="32"/>
      <c r="AO646" s="32"/>
      <c r="AP646" s="32"/>
      <c r="AQ646" s="32"/>
      <c r="AR646" s="32"/>
      <c r="AS646" s="32"/>
      <c r="AT646" s="32"/>
      <c r="AU646" s="32"/>
      <c r="AV646" s="32"/>
      <c r="AW646" s="32"/>
      <c r="AX646" s="32"/>
      <c r="AY646" s="32"/>
      <c r="AZ646" s="32"/>
      <c r="BA646" s="32"/>
      <c r="BB646" s="32"/>
      <c r="BC646" s="32"/>
      <c r="BD646" s="32"/>
      <c r="BE646" s="106">
        <f t="shared" si="371"/>
        <v>0</v>
      </c>
      <c r="BF646" s="106">
        <f t="shared" si="372"/>
        <v>0</v>
      </c>
      <c r="BG646" s="106">
        <f t="shared" si="373"/>
        <v>0</v>
      </c>
      <c r="BH646" s="106">
        <f t="shared" si="374"/>
        <v>0</v>
      </c>
      <c r="BI646" s="106">
        <f t="shared" si="375"/>
        <v>0</v>
      </c>
      <c r="BJ646" s="106">
        <f t="shared" si="376"/>
        <v>0</v>
      </c>
      <c r="BK646" s="106">
        <f t="shared" si="377"/>
        <v>0</v>
      </c>
      <c r="BL646" s="106">
        <f t="shared" si="378"/>
        <v>0</v>
      </c>
      <c r="BM646" s="106">
        <f t="shared" si="379"/>
        <v>0</v>
      </c>
      <c r="BN646" s="106">
        <f t="shared" si="379"/>
        <v>0</v>
      </c>
      <c r="BO646" s="106">
        <f t="shared" si="380"/>
        <v>0</v>
      </c>
      <c r="BP646" s="106">
        <f t="shared" si="381"/>
        <v>0</v>
      </c>
      <c r="BQ646" s="106">
        <f t="shared" si="382"/>
        <v>0</v>
      </c>
      <c r="BR646" s="106">
        <f t="shared" si="383"/>
        <v>0</v>
      </c>
      <c r="BS646" s="32"/>
      <c r="BT646" s="32"/>
      <c r="BU646" s="32"/>
      <c r="BV646" s="32"/>
      <c r="BW646" s="32"/>
      <c r="BX646" s="32"/>
      <c r="BY646" s="32"/>
      <c r="BZ646" s="32"/>
      <c r="CA646" s="32"/>
      <c r="CB646" s="32"/>
      <c r="CC646" s="32"/>
      <c r="CD646" s="32"/>
      <c r="CE646" s="32"/>
      <c r="CF646" s="46"/>
      <c r="CG646" s="64"/>
    </row>
    <row r="647" spans="1:85">
      <c r="A647" s="14">
        <v>1</v>
      </c>
      <c r="B647" s="27" t="s">
        <v>991</v>
      </c>
      <c r="C647" s="120" t="s">
        <v>992</v>
      </c>
      <c r="D647" s="2" t="s">
        <v>27</v>
      </c>
      <c r="E647" s="4" t="s">
        <v>81</v>
      </c>
      <c r="F647" s="4" t="s">
        <v>558</v>
      </c>
      <c r="G647" s="4" t="s">
        <v>589</v>
      </c>
      <c r="H647" s="29"/>
      <c r="I647" s="29">
        <v>5</v>
      </c>
      <c r="J647" s="29">
        <v>0</v>
      </c>
      <c r="K647" s="29">
        <f>I647+J647</f>
        <v>5</v>
      </c>
      <c r="L647" s="48" t="s">
        <v>990</v>
      </c>
      <c r="M647" s="48" t="s">
        <v>48</v>
      </c>
      <c r="N647" s="48" t="s">
        <v>58</v>
      </c>
      <c r="O647" s="29">
        <v>1.42</v>
      </c>
      <c r="P647" s="29">
        <v>0</v>
      </c>
      <c r="Q647" s="29">
        <f t="shared" si="403"/>
        <v>1.42</v>
      </c>
      <c r="R647" s="29">
        <f>I647-O647</f>
        <v>3.58</v>
      </c>
      <c r="S647" s="29">
        <f t="shared" ref="S647:S648" si="415">J647-P647</f>
        <v>0</v>
      </c>
      <c r="T647" s="29">
        <f t="shared" si="389"/>
        <v>3.58</v>
      </c>
      <c r="U647" s="29">
        <v>0</v>
      </c>
      <c r="V647" s="29">
        <v>3.22</v>
      </c>
      <c r="W647" s="105">
        <v>0.36</v>
      </c>
      <c r="X647" s="54">
        <f t="shared" si="384"/>
        <v>3.58</v>
      </c>
      <c r="Y647" s="29">
        <v>3.22</v>
      </c>
      <c r="Z647" s="105">
        <v>0.36</v>
      </c>
      <c r="AA647" s="54">
        <f t="shared" si="385"/>
        <v>3.58</v>
      </c>
      <c r="AB647" s="54">
        <v>0</v>
      </c>
      <c r="AC647" s="54">
        <v>0</v>
      </c>
      <c r="AD647" s="54">
        <v>0</v>
      </c>
      <c r="AE647" s="54">
        <v>0</v>
      </c>
      <c r="AF647" s="54">
        <v>0</v>
      </c>
      <c r="AG647" s="54">
        <v>0</v>
      </c>
      <c r="AH647" s="54">
        <v>0</v>
      </c>
      <c r="AI647" s="54">
        <v>0</v>
      </c>
      <c r="AJ647" s="54">
        <f t="shared" ref="AJ647:AJ648" si="416">AH647+AI647</f>
        <v>0</v>
      </c>
      <c r="AK647" s="54">
        <f t="shared" si="391"/>
        <v>3.22</v>
      </c>
      <c r="AL647" s="54">
        <f t="shared" si="392"/>
        <v>0.36</v>
      </c>
      <c r="AM647" s="54">
        <f t="shared" si="393"/>
        <v>3.58</v>
      </c>
      <c r="AN647" s="54"/>
      <c r="AO647" s="54"/>
      <c r="AP647" s="54">
        <f t="shared" si="390"/>
        <v>0</v>
      </c>
      <c r="AQ647" s="54"/>
      <c r="AR647" s="54"/>
      <c r="AS647" s="54"/>
      <c r="AT647" s="54"/>
      <c r="AU647" s="101"/>
      <c r="AV647" s="101"/>
      <c r="AW647" s="54"/>
      <c r="AX647" s="54"/>
      <c r="AY647" s="54">
        <f t="shared" si="386"/>
        <v>0</v>
      </c>
      <c r="AZ647" s="54"/>
      <c r="BA647" s="54"/>
      <c r="BB647" s="54"/>
      <c r="BC647" s="54"/>
      <c r="BD647" s="54"/>
      <c r="BE647" s="106">
        <f t="shared" si="371"/>
        <v>3.22</v>
      </c>
      <c r="BF647" s="106">
        <f t="shared" si="372"/>
        <v>0.36</v>
      </c>
      <c r="BG647" s="106">
        <f t="shared" si="373"/>
        <v>3.58</v>
      </c>
      <c r="BH647" s="106">
        <f t="shared" si="374"/>
        <v>0</v>
      </c>
      <c r="BI647" s="106">
        <f t="shared" si="375"/>
        <v>0</v>
      </c>
      <c r="BJ647" s="106">
        <f t="shared" si="376"/>
        <v>0</v>
      </c>
      <c r="BK647" s="106">
        <f t="shared" si="377"/>
        <v>0</v>
      </c>
      <c r="BL647" s="106">
        <f t="shared" si="378"/>
        <v>0</v>
      </c>
      <c r="BM647" s="106">
        <f t="shared" si="379"/>
        <v>0</v>
      </c>
      <c r="BN647" s="106">
        <f t="shared" si="379"/>
        <v>0</v>
      </c>
      <c r="BO647" s="106">
        <f t="shared" si="380"/>
        <v>0</v>
      </c>
      <c r="BP647" s="106">
        <f t="shared" si="381"/>
        <v>3.22</v>
      </c>
      <c r="BQ647" s="106">
        <f t="shared" si="382"/>
        <v>0.36</v>
      </c>
      <c r="BR647" s="106">
        <f t="shared" si="383"/>
        <v>3.58</v>
      </c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>
        <f t="shared" si="394"/>
        <v>0</v>
      </c>
      <c r="CD647" s="54">
        <f t="shared" si="395"/>
        <v>0</v>
      </c>
      <c r="CE647" s="54">
        <f t="shared" si="396"/>
        <v>0</v>
      </c>
      <c r="CF647" s="45"/>
      <c r="CG647" s="63"/>
    </row>
    <row r="648" spans="1:85">
      <c r="A648" s="14">
        <v>2</v>
      </c>
      <c r="B648" s="27" t="s">
        <v>809</v>
      </c>
      <c r="C648" s="120" t="s">
        <v>988</v>
      </c>
      <c r="D648" s="2" t="s">
        <v>27</v>
      </c>
      <c r="E648" s="4" t="s">
        <v>81</v>
      </c>
      <c r="F648" s="4" t="s">
        <v>558</v>
      </c>
      <c r="G648" s="4" t="s">
        <v>574</v>
      </c>
      <c r="H648" s="29"/>
      <c r="I648" s="29">
        <v>4.25</v>
      </c>
      <c r="J648" s="29">
        <v>0</v>
      </c>
      <c r="K648" s="29">
        <f>I648+J648</f>
        <v>4.25</v>
      </c>
      <c r="L648" s="48" t="s">
        <v>57</v>
      </c>
      <c r="M648" s="48" t="s">
        <v>58</v>
      </c>
      <c r="N648" s="48" t="s">
        <v>510</v>
      </c>
      <c r="O648" s="29">
        <v>0</v>
      </c>
      <c r="P648" s="29">
        <v>0</v>
      </c>
      <c r="Q648" s="29">
        <f t="shared" si="403"/>
        <v>0</v>
      </c>
      <c r="R648" s="29">
        <f>I648-O648</f>
        <v>4.25</v>
      </c>
      <c r="S648" s="29">
        <f t="shared" si="415"/>
        <v>0</v>
      </c>
      <c r="T648" s="29">
        <f t="shared" si="389"/>
        <v>4.25</v>
      </c>
      <c r="U648" s="29">
        <v>0</v>
      </c>
      <c r="V648" s="29">
        <v>0.38</v>
      </c>
      <c r="W648" s="105">
        <v>0.04</v>
      </c>
      <c r="X648" s="54">
        <f t="shared" si="384"/>
        <v>0.42</v>
      </c>
      <c r="Y648" s="29">
        <v>0.38</v>
      </c>
      <c r="Z648" s="105">
        <v>0.04</v>
      </c>
      <c r="AA648" s="54">
        <f t="shared" si="385"/>
        <v>0.42</v>
      </c>
      <c r="AB648" s="54">
        <v>0</v>
      </c>
      <c r="AC648" s="54">
        <v>0</v>
      </c>
      <c r="AD648" s="54">
        <v>0</v>
      </c>
      <c r="AE648" s="54">
        <v>0</v>
      </c>
      <c r="AF648" s="54">
        <v>0</v>
      </c>
      <c r="AG648" s="54">
        <v>0</v>
      </c>
      <c r="AH648" s="54">
        <v>0</v>
      </c>
      <c r="AI648" s="54">
        <v>0</v>
      </c>
      <c r="AJ648" s="54">
        <f t="shared" si="416"/>
        <v>0</v>
      </c>
      <c r="AK648" s="54">
        <f t="shared" si="391"/>
        <v>0.38</v>
      </c>
      <c r="AL648" s="54">
        <f t="shared" si="392"/>
        <v>0.04</v>
      </c>
      <c r="AM648" s="54">
        <f t="shared" si="393"/>
        <v>0.42</v>
      </c>
      <c r="AN648" s="54"/>
      <c r="AO648" s="54"/>
      <c r="AP648" s="54">
        <f t="shared" si="390"/>
        <v>0</v>
      </c>
      <c r="AQ648" s="54"/>
      <c r="AR648" s="54"/>
      <c r="AS648" s="54"/>
      <c r="AT648" s="54"/>
      <c r="AU648" s="101"/>
      <c r="AV648" s="101"/>
      <c r="AW648" s="54"/>
      <c r="AX648" s="54"/>
      <c r="AY648" s="54">
        <f t="shared" si="386"/>
        <v>0</v>
      </c>
      <c r="AZ648" s="54"/>
      <c r="BA648" s="54"/>
      <c r="BB648" s="54"/>
      <c r="BC648" s="54"/>
      <c r="BD648" s="54"/>
      <c r="BE648" s="106">
        <f t="shared" si="371"/>
        <v>0.38</v>
      </c>
      <c r="BF648" s="106">
        <f t="shared" si="372"/>
        <v>0.04</v>
      </c>
      <c r="BG648" s="106">
        <f t="shared" si="373"/>
        <v>0.42</v>
      </c>
      <c r="BH648" s="106">
        <f t="shared" si="374"/>
        <v>0</v>
      </c>
      <c r="BI648" s="106">
        <f t="shared" si="375"/>
        <v>0</v>
      </c>
      <c r="BJ648" s="106">
        <f t="shared" si="376"/>
        <v>0</v>
      </c>
      <c r="BK648" s="106">
        <f t="shared" si="377"/>
        <v>0</v>
      </c>
      <c r="BL648" s="106">
        <f t="shared" si="378"/>
        <v>0</v>
      </c>
      <c r="BM648" s="106">
        <f t="shared" si="379"/>
        <v>0</v>
      </c>
      <c r="BN648" s="106">
        <f t="shared" si="379"/>
        <v>0</v>
      </c>
      <c r="BO648" s="106">
        <f t="shared" si="380"/>
        <v>0</v>
      </c>
      <c r="BP648" s="106">
        <f t="shared" si="381"/>
        <v>0.38</v>
      </c>
      <c r="BQ648" s="106">
        <f t="shared" si="382"/>
        <v>0.04</v>
      </c>
      <c r="BR648" s="106">
        <f t="shared" si="383"/>
        <v>0.42</v>
      </c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>
        <f t="shared" si="394"/>
        <v>0</v>
      </c>
      <c r="CD648" s="54">
        <f t="shared" si="395"/>
        <v>0</v>
      </c>
      <c r="CE648" s="54">
        <f t="shared" si="396"/>
        <v>0</v>
      </c>
      <c r="CF648" s="45"/>
      <c r="CG648" s="63"/>
    </row>
    <row r="649" spans="1:85" s="18" customFormat="1">
      <c r="A649" s="17"/>
      <c r="B649" s="28" t="s">
        <v>993</v>
      </c>
      <c r="C649" s="87"/>
      <c r="D649" s="2"/>
      <c r="E649" s="11"/>
      <c r="F649" s="4"/>
      <c r="G649" s="11"/>
      <c r="H649" s="32"/>
      <c r="I649" s="32">
        <f>SUM(I647:I648)</f>
        <v>9.25</v>
      </c>
      <c r="J649" s="32">
        <f t="shared" ref="J649:CD649" si="417">SUM(J647:J648)</f>
        <v>0</v>
      </c>
      <c r="K649" s="32">
        <f t="shared" si="417"/>
        <v>9.25</v>
      </c>
      <c r="L649" s="32">
        <f t="shared" si="417"/>
        <v>0</v>
      </c>
      <c r="M649" s="32">
        <f t="shared" si="417"/>
        <v>0</v>
      </c>
      <c r="N649" s="32">
        <f t="shared" si="417"/>
        <v>0</v>
      </c>
      <c r="O649" s="32">
        <f t="shared" si="417"/>
        <v>1.42</v>
      </c>
      <c r="P649" s="32">
        <f t="shared" si="417"/>
        <v>0</v>
      </c>
      <c r="Q649" s="32">
        <f t="shared" si="417"/>
        <v>1.42</v>
      </c>
      <c r="R649" s="32">
        <f t="shared" si="417"/>
        <v>7.83</v>
      </c>
      <c r="S649" s="32">
        <f t="shared" si="417"/>
        <v>0</v>
      </c>
      <c r="T649" s="32">
        <f t="shared" si="417"/>
        <v>7.83</v>
      </c>
      <c r="U649" s="32">
        <f t="shared" si="417"/>
        <v>0</v>
      </c>
      <c r="V649" s="32">
        <f t="shared" si="417"/>
        <v>3.6</v>
      </c>
      <c r="W649" s="107">
        <f t="shared" si="417"/>
        <v>0.39999999999999997</v>
      </c>
      <c r="X649" s="32">
        <f t="shared" si="417"/>
        <v>4</v>
      </c>
      <c r="Y649" s="32">
        <f t="shared" si="417"/>
        <v>3.6</v>
      </c>
      <c r="Z649" s="107">
        <f t="shared" si="417"/>
        <v>0.39999999999999997</v>
      </c>
      <c r="AA649" s="32">
        <f t="shared" si="417"/>
        <v>4</v>
      </c>
      <c r="AB649" s="32">
        <f t="shared" si="417"/>
        <v>0</v>
      </c>
      <c r="AC649" s="32">
        <f t="shared" si="417"/>
        <v>0</v>
      </c>
      <c r="AD649" s="32">
        <f t="shared" si="417"/>
        <v>0</v>
      </c>
      <c r="AE649" s="32">
        <f t="shared" si="417"/>
        <v>0</v>
      </c>
      <c r="AF649" s="32">
        <f t="shared" si="417"/>
        <v>0</v>
      </c>
      <c r="AG649" s="32">
        <f t="shared" si="417"/>
        <v>0</v>
      </c>
      <c r="AH649" s="32">
        <f t="shared" si="417"/>
        <v>0</v>
      </c>
      <c r="AI649" s="32">
        <f t="shared" si="417"/>
        <v>0</v>
      </c>
      <c r="AJ649" s="32">
        <f t="shared" si="417"/>
        <v>0</v>
      </c>
      <c r="AK649" s="32">
        <f t="shared" si="417"/>
        <v>3.6</v>
      </c>
      <c r="AL649" s="32">
        <f t="shared" si="417"/>
        <v>0.39999999999999997</v>
      </c>
      <c r="AM649" s="32">
        <f t="shared" si="417"/>
        <v>4</v>
      </c>
      <c r="AN649" s="32">
        <f t="shared" si="417"/>
        <v>0</v>
      </c>
      <c r="AO649" s="32">
        <f t="shared" si="417"/>
        <v>0</v>
      </c>
      <c r="AP649" s="32">
        <f t="shared" si="417"/>
        <v>0</v>
      </c>
      <c r="AQ649" s="32">
        <f t="shared" si="417"/>
        <v>0</v>
      </c>
      <c r="AR649" s="32">
        <f t="shared" si="417"/>
        <v>0</v>
      </c>
      <c r="AS649" s="32">
        <f t="shared" si="417"/>
        <v>0</v>
      </c>
      <c r="AT649" s="32">
        <f t="shared" si="417"/>
        <v>0</v>
      </c>
      <c r="AU649" s="32">
        <f t="shared" si="417"/>
        <v>0</v>
      </c>
      <c r="AV649" s="32"/>
      <c r="AW649" s="32">
        <f t="shared" si="417"/>
        <v>0</v>
      </c>
      <c r="AX649" s="32">
        <f t="shared" si="417"/>
        <v>0</v>
      </c>
      <c r="AY649" s="32">
        <f t="shared" si="417"/>
        <v>0</v>
      </c>
      <c r="AZ649" s="32">
        <f t="shared" si="417"/>
        <v>0</v>
      </c>
      <c r="BA649" s="32">
        <f t="shared" si="417"/>
        <v>0</v>
      </c>
      <c r="BB649" s="32">
        <f t="shared" si="417"/>
        <v>0</v>
      </c>
      <c r="BC649" s="32">
        <f t="shared" si="417"/>
        <v>0</v>
      </c>
      <c r="BD649" s="32">
        <f t="shared" si="417"/>
        <v>0</v>
      </c>
      <c r="BE649" s="106">
        <f t="shared" ref="BE649:BE712" si="418">Y649+AI649-AN649+AW649</f>
        <v>3.6</v>
      </c>
      <c r="BF649" s="106">
        <f t="shared" ref="BF649:BF712" si="419">Z649-AO649+AX649</f>
        <v>0.39999999999999997</v>
      </c>
      <c r="BG649" s="106">
        <f t="shared" ref="BG649:BG712" si="420">BE649+BF649</f>
        <v>4</v>
      </c>
      <c r="BH649" s="106">
        <f t="shared" ref="BH649:BH712" si="421">AG649</f>
        <v>0</v>
      </c>
      <c r="BI649" s="106">
        <f t="shared" ref="BI649:BI712" si="422">AB649-AQ649+AZ649</f>
        <v>0</v>
      </c>
      <c r="BJ649" s="106">
        <f t="shared" ref="BJ649:BJ712" si="423">AC649+AH649-AR649+BA649</f>
        <v>0</v>
      </c>
      <c r="BK649" s="106">
        <f t="shared" ref="BK649:BK712" si="424">AD649-AS649+BB649</f>
        <v>0</v>
      </c>
      <c r="BL649" s="106">
        <f t="shared" ref="BL649:BL712" si="425">BJ649+BK649</f>
        <v>0</v>
      </c>
      <c r="BM649" s="106">
        <f t="shared" ref="BM649:BN712" si="426">AE649-AT649+BC649</f>
        <v>0</v>
      </c>
      <c r="BN649" s="106">
        <f t="shared" si="426"/>
        <v>0</v>
      </c>
      <c r="BO649" s="106">
        <f t="shared" ref="BO649:BO712" si="427">BM649+BN649</f>
        <v>0</v>
      </c>
      <c r="BP649" s="106">
        <f t="shared" ref="BP649:BP712" si="428">BE649+BH649+BI649+BJ649+BM649</f>
        <v>3.6</v>
      </c>
      <c r="BQ649" s="106">
        <f t="shared" ref="BQ649:BQ712" si="429">BF649+BK649+BN649</f>
        <v>0.39999999999999997</v>
      </c>
      <c r="BR649" s="106">
        <f t="shared" ref="BR649:BR712" si="430">BP649+BQ649</f>
        <v>4</v>
      </c>
      <c r="BS649" s="32">
        <f t="shared" si="417"/>
        <v>0</v>
      </c>
      <c r="BT649" s="32">
        <f t="shared" si="417"/>
        <v>0</v>
      </c>
      <c r="BU649" s="32">
        <f t="shared" si="417"/>
        <v>0</v>
      </c>
      <c r="BV649" s="32">
        <f t="shared" si="417"/>
        <v>0</v>
      </c>
      <c r="BW649" s="32">
        <f t="shared" si="417"/>
        <v>0</v>
      </c>
      <c r="BX649" s="32">
        <f t="shared" si="417"/>
        <v>0</v>
      </c>
      <c r="BY649" s="32">
        <f t="shared" si="417"/>
        <v>0</v>
      </c>
      <c r="BZ649" s="32">
        <f t="shared" si="417"/>
        <v>0</v>
      </c>
      <c r="CA649" s="32">
        <f t="shared" si="417"/>
        <v>0</v>
      </c>
      <c r="CB649" s="32">
        <f t="shared" si="417"/>
        <v>0</v>
      </c>
      <c r="CC649" s="32">
        <f t="shared" si="417"/>
        <v>0</v>
      </c>
      <c r="CD649" s="32">
        <f t="shared" si="417"/>
        <v>0</v>
      </c>
      <c r="CE649" s="54">
        <f t="shared" si="396"/>
        <v>0</v>
      </c>
      <c r="CF649" s="46"/>
      <c r="CG649" s="64"/>
    </row>
    <row r="650" spans="1:85" s="18" customFormat="1">
      <c r="A650" s="17"/>
      <c r="B650" s="28" t="s">
        <v>645</v>
      </c>
      <c r="C650" s="87"/>
      <c r="D650" s="2"/>
      <c r="E650" s="11"/>
      <c r="F650" s="11"/>
      <c r="G650" s="11"/>
      <c r="H650" s="32"/>
      <c r="I650" s="32">
        <f t="shared" ref="I650" si="431">SUM(I612+I623+I627+I635+I640+I645+I649)</f>
        <v>638.24000000000012</v>
      </c>
      <c r="J650" s="32">
        <f t="shared" ref="J650:CD650" si="432">SUM(J612+J623+J627+J635+J640+J645+J649)</f>
        <v>96.699999999999989</v>
      </c>
      <c r="K650" s="32">
        <f t="shared" si="432"/>
        <v>734.94000000000017</v>
      </c>
      <c r="L650" s="32">
        <f t="shared" si="432"/>
        <v>0</v>
      </c>
      <c r="M650" s="32">
        <f t="shared" si="432"/>
        <v>0</v>
      </c>
      <c r="N650" s="32" t="e">
        <f t="shared" si="432"/>
        <v>#REF!</v>
      </c>
      <c r="O650" s="32">
        <f t="shared" si="432"/>
        <v>310.30999999999995</v>
      </c>
      <c r="P650" s="32">
        <f t="shared" si="432"/>
        <v>14.61</v>
      </c>
      <c r="Q650" s="32">
        <f t="shared" si="432"/>
        <v>324.91999999999996</v>
      </c>
      <c r="R650" s="32">
        <f t="shared" si="432"/>
        <v>327.93</v>
      </c>
      <c r="S650" s="32">
        <f t="shared" si="432"/>
        <v>82.09</v>
      </c>
      <c r="T650" s="32">
        <f t="shared" si="432"/>
        <v>410.0200000000001</v>
      </c>
      <c r="U650" s="32">
        <f t="shared" si="432"/>
        <v>82.09</v>
      </c>
      <c r="V650" s="32">
        <f t="shared" si="432"/>
        <v>80.820999999999984</v>
      </c>
      <c r="W650" s="107">
        <f t="shared" si="432"/>
        <v>8.979000000000001</v>
      </c>
      <c r="X650" s="32">
        <f t="shared" si="432"/>
        <v>89.800000000000011</v>
      </c>
      <c r="Y650" s="32">
        <f t="shared" si="432"/>
        <v>68.530999999999992</v>
      </c>
      <c r="Z650" s="107">
        <f t="shared" si="432"/>
        <v>7.6090000000000009</v>
      </c>
      <c r="AA650" s="32">
        <f t="shared" si="432"/>
        <v>76.14</v>
      </c>
      <c r="AB650" s="32">
        <f t="shared" si="432"/>
        <v>8.6800000000000015</v>
      </c>
      <c r="AC650" s="32">
        <f t="shared" si="432"/>
        <v>9.31</v>
      </c>
      <c r="AD650" s="32">
        <f t="shared" si="432"/>
        <v>1.04</v>
      </c>
      <c r="AE650" s="32">
        <f t="shared" si="432"/>
        <v>32.810000000000009</v>
      </c>
      <c r="AF650" s="32">
        <f t="shared" si="432"/>
        <v>3.1600000000000006</v>
      </c>
      <c r="AG650" s="32">
        <f t="shared" si="432"/>
        <v>0</v>
      </c>
      <c r="AH650" s="32">
        <f t="shared" si="432"/>
        <v>0</v>
      </c>
      <c r="AI650" s="32">
        <f t="shared" si="432"/>
        <v>4.45</v>
      </c>
      <c r="AJ650" s="32">
        <f t="shared" si="432"/>
        <v>4.45</v>
      </c>
      <c r="AK650" s="32">
        <f t="shared" si="432"/>
        <v>119.33099999999999</v>
      </c>
      <c r="AL650" s="32">
        <f t="shared" si="432"/>
        <v>11.809000000000003</v>
      </c>
      <c r="AM650" s="32">
        <f t="shared" si="432"/>
        <v>131.13999999999999</v>
      </c>
      <c r="AN650" s="32">
        <f t="shared" si="432"/>
        <v>2.02</v>
      </c>
      <c r="AO650" s="32">
        <f t="shared" si="432"/>
        <v>0.21000000000000002</v>
      </c>
      <c r="AP650" s="32">
        <f t="shared" si="432"/>
        <v>2.2299999999999995</v>
      </c>
      <c r="AQ650" s="32">
        <f t="shared" si="432"/>
        <v>1</v>
      </c>
      <c r="AR650" s="32">
        <f t="shared" si="432"/>
        <v>1.67</v>
      </c>
      <c r="AS650" s="32">
        <f t="shared" si="432"/>
        <v>0.18</v>
      </c>
      <c r="AT650" s="32">
        <f t="shared" si="432"/>
        <v>1.49</v>
      </c>
      <c r="AU650" s="32">
        <f t="shared" si="432"/>
        <v>0.16999999999999998</v>
      </c>
      <c r="AV650" s="32"/>
      <c r="AW650" s="32">
        <f t="shared" si="432"/>
        <v>1.33</v>
      </c>
      <c r="AX650" s="32">
        <f t="shared" si="432"/>
        <v>0.15</v>
      </c>
      <c r="AY650" s="32">
        <f t="shared" si="432"/>
        <v>1.48</v>
      </c>
      <c r="AZ650" s="32">
        <f t="shared" si="432"/>
        <v>1</v>
      </c>
      <c r="BA650" s="32">
        <f t="shared" si="432"/>
        <v>0.64</v>
      </c>
      <c r="BB650" s="32">
        <f t="shared" si="432"/>
        <v>7.0000000000000007E-2</v>
      </c>
      <c r="BC650" s="32">
        <f t="shared" si="432"/>
        <v>1.49</v>
      </c>
      <c r="BD650" s="32">
        <f t="shared" si="432"/>
        <v>0.17</v>
      </c>
      <c r="BE650" s="106">
        <f t="shared" si="418"/>
        <v>72.290999999999997</v>
      </c>
      <c r="BF650" s="106">
        <f t="shared" si="419"/>
        <v>7.5490000000000013</v>
      </c>
      <c r="BG650" s="106">
        <f t="shared" si="420"/>
        <v>79.84</v>
      </c>
      <c r="BH650" s="106">
        <f t="shared" si="421"/>
        <v>0</v>
      </c>
      <c r="BI650" s="106">
        <f t="shared" si="422"/>
        <v>8.6800000000000015</v>
      </c>
      <c r="BJ650" s="106">
        <f t="shared" si="423"/>
        <v>8.2800000000000011</v>
      </c>
      <c r="BK650" s="106">
        <f t="shared" si="424"/>
        <v>0.93000000000000016</v>
      </c>
      <c r="BL650" s="106">
        <f t="shared" si="425"/>
        <v>9.2100000000000009</v>
      </c>
      <c r="BM650" s="106">
        <f t="shared" si="426"/>
        <v>32.810000000000009</v>
      </c>
      <c r="BN650" s="106">
        <f t="shared" si="426"/>
        <v>3.1600000000000006</v>
      </c>
      <c r="BO650" s="106">
        <f t="shared" si="427"/>
        <v>35.970000000000013</v>
      </c>
      <c r="BP650" s="106">
        <f t="shared" si="428"/>
        <v>122.06100000000001</v>
      </c>
      <c r="BQ650" s="106">
        <f t="shared" si="429"/>
        <v>11.639000000000001</v>
      </c>
      <c r="BR650" s="106">
        <f t="shared" si="430"/>
        <v>133.70000000000002</v>
      </c>
      <c r="BS650" s="32">
        <f t="shared" si="432"/>
        <v>5.2</v>
      </c>
      <c r="BT650" s="32">
        <f t="shared" si="432"/>
        <v>45.21</v>
      </c>
      <c r="BU650" s="32">
        <f t="shared" si="432"/>
        <v>4.6999999999999993</v>
      </c>
      <c r="BV650" s="32">
        <f t="shared" si="432"/>
        <v>49.910000000000004</v>
      </c>
      <c r="BW650" s="32">
        <f t="shared" si="432"/>
        <v>1.97</v>
      </c>
      <c r="BX650" s="32">
        <f t="shared" si="432"/>
        <v>0.38</v>
      </c>
      <c r="BY650" s="32">
        <f t="shared" si="432"/>
        <v>0</v>
      </c>
      <c r="BZ650" s="32">
        <f t="shared" si="432"/>
        <v>16.46</v>
      </c>
      <c r="CA650" s="32">
        <f t="shared" si="432"/>
        <v>0.43</v>
      </c>
      <c r="CB650" s="32">
        <f t="shared" si="432"/>
        <v>0</v>
      </c>
      <c r="CC650" s="32">
        <f t="shared" si="432"/>
        <v>64.02000000000001</v>
      </c>
      <c r="CD650" s="32">
        <f t="shared" si="432"/>
        <v>5.129999999999999</v>
      </c>
      <c r="CE650" s="54">
        <f t="shared" si="396"/>
        <v>69.150000000000006</v>
      </c>
      <c r="CF650" s="46"/>
      <c r="CG650" s="64"/>
    </row>
    <row r="651" spans="1:85" s="18" customFormat="1">
      <c r="A651" s="17"/>
      <c r="B651" s="28" t="s">
        <v>646</v>
      </c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109"/>
      <c r="X651" s="87"/>
      <c r="Y651" s="87"/>
      <c r="Z651" s="109"/>
      <c r="AA651" s="87"/>
      <c r="AB651" s="87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106">
        <f t="shared" si="418"/>
        <v>0</v>
      </c>
      <c r="BF651" s="106">
        <f t="shared" si="419"/>
        <v>0</v>
      </c>
      <c r="BG651" s="106">
        <f t="shared" si="420"/>
        <v>0</v>
      </c>
      <c r="BH651" s="106">
        <f t="shared" si="421"/>
        <v>0</v>
      </c>
      <c r="BI651" s="106">
        <f t="shared" si="422"/>
        <v>0</v>
      </c>
      <c r="BJ651" s="106">
        <f t="shared" si="423"/>
        <v>0</v>
      </c>
      <c r="BK651" s="106">
        <f t="shared" si="424"/>
        <v>0</v>
      </c>
      <c r="BL651" s="106">
        <f t="shared" si="425"/>
        <v>0</v>
      </c>
      <c r="BM651" s="106">
        <f t="shared" si="426"/>
        <v>0</v>
      </c>
      <c r="BN651" s="106">
        <f t="shared" si="426"/>
        <v>0</v>
      </c>
      <c r="BO651" s="106">
        <f t="shared" si="427"/>
        <v>0</v>
      </c>
      <c r="BP651" s="106">
        <f t="shared" si="428"/>
        <v>0</v>
      </c>
      <c r="BQ651" s="106">
        <f t="shared" si="429"/>
        <v>0</v>
      </c>
      <c r="BR651" s="106">
        <f t="shared" si="430"/>
        <v>0</v>
      </c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54">
        <f t="shared" si="396"/>
        <v>0</v>
      </c>
      <c r="CF651" s="46"/>
      <c r="CG651" s="64"/>
    </row>
    <row r="652" spans="1:85" s="18" customFormat="1">
      <c r="A652" s="17" t="s">
        <v>24</v>
      </c>
      <c r="B652" s="28" t="s">
        <v>190</v>
      </c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109"/>
      <c r="X652" s="87"/>
      <c r="Y652" s="87"/>
      <c r="Z652" s="109"/>
      <c r="AA652" s="87"/>
      <c r="AB652" s="87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106">
        <f t="shared" si="418"/>
        <v>0</v>
      </c>
      <c r="BF652" s="106">
        <f t="shared" si="419"/>
        <v>0</v>
      </c>
      <c r="BG652" s="106">
        <f t="shared" si="420"/>
        <v>0</v>
      </c>
      <c r="BH652" s="106">
        <f t="shared" si="421"/>
        <v>0</v>
      </c>
      <c r="BI652" s="106">
        <f t="shared" si="422"/>
        <v>0</v>
      </c>
      <c r="BJ652" s="106">
        <f t="shared" si="423"/>
        <v>0</v>
      </c>
      <c r="BK652" s="106">
        <f t="shared" si="424"/>
        <v>0</v>
      </c>
      <c r="BL652" s="106">
        <f t="shared" si="425"/>
        <v>0</v>
      </c>
      <c r="BM652" s="106">
        <f t="shared" si="426"/>
        <v>0</v>
      </c>
      <c r="BN652" s="106">
        <f t="shared" si="426"/>
        <v>0</v>
      </c>
      <c r="BO652" s="106">
        <f t="shared" si="427"/>
        <v>0</v>
      </c>
      <c r="BP652" s="106">
        <f t="shared" si="428"/>
        <v>0</v>
      </c>
      <c r="BQ652" s="106">
        <f t="shared" si="429"/>
        <v>0</v>
      </c>
      <c r="BR652" s="106">
        <f t="shared" si="430"/>
        <v>0</v>
      </c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54">
        <f t="shared" si="396"/>
        <v>0</v>
      </c>
      <c r="CF652" s="46"/>
      <c r="CG652" s="64"/>
    </row>
    <row r="653" spans="1:85">
      <c r="A653" s="14">
        <v>1</v>
      </c>
      <c r="B653" s="27" t="s">
        <v>650</v>
      </c>
      <c r="C653" s="120" t="s">
        <v>796</v>
      </c>
      <c r="D653" s="2" t="s">
        <v>27</v>
      </c>
      <c r="E653" s="4" t="s">
        <v>520</v>
      </c>
      <c r="F653" s="4" t="s">
        <v>647</v>
      </c>
      <c r="G653" s="4" t="s">
        <v>651</v>
      </c>
      <c r="H653" s="29">
        <v>10</v>
      </c>
      <c r="I653" s="29">
        <v>3</v>
      </c>
      <c r="J653" s="29">
        <v>6</v>
      </c>
      <c r="K653" s="29">
        <f t="shared" ref="K653:K673" si="433">I653+J653</f>
        <v>9</v>
      </c>
      <c r="L653" s="40" t="s">
        <v>30</v>
      </c>
      <c r="M653" s="40" t="s">
        <v>31</v>
      </c>
      <c r="N653" s="48" t="e">
        <f>IF(#REF!=0,"2018-19","2019-20")</f>
        <v>#REF!</v>
      </c>
      <c r="O653" s="29">
        <v>3</v>
      </c>
      <c r="P653" s="29">
        <v>4</v>
      </c>
      <c r="Q653" s="29">
        <f t="shared" si="403"/>
        <v>7</v>
      </c>
      <c r="R653" s="29">
        <f t="shared" ref="R653:S675" si="434">I653-O653</f>
        <v>0</v>
      </c>
      <c r="S653" s="29">
        <f t="shared" si="434"/>
        <v>2</v>
      </c>
      <c r="T653" s="29">
        <f t="shared" si="389"/>
        <v>2</v>
      </c>
      <c r="U653" s="29">
        <v>2</v>
      </c>
      <c r="V653" s="29">
        <v>0</v>
      </c>
      <c r="W653" s="105">
        <v>0</v>
      </c>
      <c r="X653" s="54">
        <f t="shared" ref="X653:X716" si="435">V653+W653</f>
        <v>0</v>
      </c>
      <c r="Y653" s="29">
        <v>0</v>
      </c>
      <c r="Z653" s="105">
        <v>0</v>
      </c>
      <c r="AA653" s="54">
        <f t="shared" ref="AA653:AA716" si="436">Y653+Z653</f>
        <v>0</v>
      </c>
      <c r="AB653" s="54">
        <v>0</v>
      </c>
      <c r="AC653" s="54">
        <v>0</v>
      </c>
      <c r="AD653" s="54">
        <v>0</v>
      </c>
      <c r="AE653" s="54">
        <v>0</v>
      </c>
      <c r="AF653" s="54">
        <v>0</v>
      </c>
      <c r="AG653" s="54">
        <v>0</v>
      </c>
      <c r="AH653" s="54">
        <v>0</v>
      </c>
      <c r="AI653" s="54">
        <v>0</v>
      </c>
      <c r="AJ653" s="54">
        <f t="shared" ref="AJ653:AJ673" si="437">AH653+AI653</f>
        <v>0</v>
      </c>
      <c r="AK653" s="54">
        <f t="shared" si="391"/>
        <v>0</v>
      </c>
      <c r="AL653" s="54">
        <f t="shared" si="392"/>
        <v>0</v>
      </c>
      <c r="AM653" s="54">
        <f t="shared" si="393"/>
        <v>0</v>
      </c>
      <c r="AN653" s="54"/>
      <c r="AO653" s="54"/>
      <c r="AP653" s="54">
        <f t="shared" si="390"/>
        <v>0</v>
      </c>
      <c r="AQ653" s="54"/>
      <c r="AR653" s="54"/>
      <c r="AS653" s="54"/>
      <c r="AT653" s="54"/>
      <c r="AU653" s="101"/>
      <c r="AV653" s="101"/>
      <c r="AW653" s="54"/>
      <c r="AX653" s="54"/>
      <c r="AY653" s="54">
        <f t="shared" ref="AY653:AY716" si="438">AW653+AX653</f>
        <v>0</v>
      </c>
      <c r="AZ653" s="54"/>
      <c r="BA653" s="54"/>
      <c r="BB653" s="54"/>
      <c r="BC653" s="54"/>
      <c r="BD653" s="54"/>
      <c r="BE653" s="106">
        <f t="shared" si="418"/>
        <v>0</v>
      </c>
      <c r="BF653" s="106">
        <f t="shared" si="419"/>
        <v>0</v>
      </c>
      <c r="BG653" s="106">
        <f t="shared" si="420"/>
        <v>0</v>
      </c>
      <c r="BH653" s="106">
        <f t="shared" si="421"/>
        <v>0</v>
      </c>
      <c r="BI653" s="106">
        <f t="shared" si="422"/>
        <v>0</v>
      </c>
      <c r="BJ653" s="106">
        <f t="shared" si="423"/>
        <v>0</v>
      </c>
      <c r="BK653" s="106">
        <f t="shared" si="424"/>
        <v>0</v>
      </c>
      <c r="BL653" s="106">
        <f t="shared" si="425"/>
        <v>0</v>
      </c>
      <c r="BM653" s="106">
        <f t="shared" si="426"/>
        <v>0</v>
      </c>
      <c r="BN653" s="106">
        <f t="shared" si="426"/>
        <v>0</v>
      </c>
      <c r="BO653" s="106">
        <f t="shared" si="427"/>
        <v>0</v>
      </c>
      <c r="BP653" s="106">
        <f t="shared" si="428"/>
        <v>0</v>
      </c>
      <c r="BQ653" s="106">
        <f t="shared" si="429"/>
        <v>0</v>
      </c>
      <c r="BR653" s="106">
        <f t="shared" si="430"/>
        <v>0</v>
      </c>
      <c r="BS653" s="54">
        <v>0</v>
      </c>
      <c r="BT653" s="54">
        <v>0</v>
      </c>
      <c r="BU653" s="54">
        <v>0</v>
      </c>
      <c r="BV653" s="54">
        <f t="shared" si="387"/>
        <v>0</v>
      </c>
      <c r="BW653" s="54"/>
      <c r="BX653" s="54"/>
      <c r="BY653" s="54"/>
      <c r="BZ653" s="54"/>
      <c r="CA653" s="54"/>
      <c r="CB653" s="54"/>
      <c r="CC653" s="54">
        <f t="shared" si="394"/>
        <v>0</v>
      </c>
      <c r="CD653" s="54">
        <f t="shared" si="395"/>
        <v>0</v>
      </c>
      <c r="CE653" s="54">
        <f t="shared" si="396"/>
        <v>0</v>
      </c>
      <c r="CF653" s="45"/>
      <c r="CG653" s="63" t="s">
        <v>33</v>
      </c>
    </row>
    <row r="654" spans="1:85" ht="31.5">
      <c r="A654" s="14">
        <v>2</v>
      </c>
      <c r="B654" s="27" t="s">
        <v>652</v>
      </c>
      <c r="C654" s="120" t="s">
        <v>796</v>
      </c>
      <c r="D654" s="2" t="s">
        <v>27</v>
      </c>
      <c r="E654" s="4" t="s">
        <v>520</v>
      </c>
      <c r="F654" s="4" t="s">
        <v>647</v>
      </c>
      <c r="G654" s="4" t="s">
        <v>653</v>
      </c>
      <c r="H654" s="29">
        <v>9</v>
      </c>
      <c r="I654" s="29">
        <v>2</v>
      </c>
      <c r="J654" s="29">
        <v>5</v>
      </c>
      <c r="K654" s="29">
        <f t="shared" si="433"/>
        <v>7</v>
      </c>
      <c r="L654" s="40" t="s">
        <v>30</v>
      </c>
      <c r="M654" s="40" t="s">
        <v>31</v>
      </c>
      <c r="N654" s="48" t="e">
        <f>IF(#REF!=0,"2018-19","2019-20")</f>
        <v>#REF!</v>
      </c>
      <c r="O654" s="29">
        <v>2</v>
      </c>
      <c r="P654" s="29">
        <v>4.3499999999999996</v>
      </c>
      <c r="Q654" s="29">
        <f t="shared" si="403"/>
        <v>6.35</v>
      </c>
      <c r="R654" s="29">
        <f t="shared" si="434"/>
        <v>0</v>
      </c>
      <c r="S654" s="29">
        <f t="shared" si="434"/>
        <v>0.65000000000000036</v>
      </c>
      <c r="T654" s="29">
        <f t="shared" si="389"/>
        <v>0.65000000000000036</v>
      </c>
      <c r="U654" s="29">
        <v>0.65000000000000036</v>
      </c>
      <c r="V654" s="29">
        <v>0</v>
      </c>
      <c r="W654" s="105">
        <v>0</v>
      </c>
      <c r="X654" s="54">
        <f t="shared" si="435"/>
        <v>0</v>
      </c>
      <c r="Y654" s="29">
        <v>0</v>
      </c>
      <c r="Z654" s="105">
        <v>0</v>
      </c>
      <c r="AA654" s="54">
        <f t="shared" si="436"/>
        <v>0</v>
      </c>
      <c r="AB654" s="54">
        <v>0</v>
      </c>
      <c r="AC654" s="54">
        <v>0</v>
      </c>
      <c r="AD654" s="54">
        <v>0</v>
      </c>
      <c r="AE654" s="54">
        <v>0</v>
      </c>
      <c r="AF654" s="54">
        <v>0</v>
      </c>
      <c r="AG654" s="54">
        <v>0</v>
      </c>
      <c r="AH654" s="54">
        <v>0</v>
      </c>
      <c r="AI654" s="54">
        <v>0</v>
      </c>
      <c r="AJ654" s="54">
        <f t="shared" si="437"/>
        <v>0</v>
      </c>
      <c r="AK654" s="54">
        <f t="shared" si="391"/>
        <v>0</v>
      </c>
      <c r="AL654" s="54">
        <f t="shared" si="392"/>
        <v>0</v>
      </c>
      <c r="AM654" s="54">
        <f t="shared" si="393"/>
        <v>0</v>
      </c>
      <c r="AN654" s="54"/>
      <c r="AO654" s="54"/>
      <c r="AP654" s="54">
        <f t="shared" si="390"/>
        <v>0</v>
      </c>
      <c r="AQ654" s="54"/>
      <c r="AR654" s="54"/>
      <c r="AS654" s="54"/>
      <c r="AT654" s="54"/>
      <c r="AU654" s="101"/>
      <c r="AV654" s="101"/>
      <c r="AW654" s="54"/>
      <c r="AX654" s="54"/>
      <c r="AY654" s="54">
        <f t="shared" si="438"/>
        <v>0</v>
      </c>
      <c r="AZ654" s="54"/>
      <c r="BA654" s="54"/>
      <c r="BB654" s="54"/>
      <c r="BC654" s="54"/>
      <c r="BD654" s="54"/>
      <c r="BE654" s="106">
        <f t="shared" si="418"/>
        <v>0</v>
      </c>
      <c r="BF654" s="106">
        <f t="shared" si="419"/>
        <v>0</v>
      </c>
      <c r="BG654" s="106">
        <f t="shared" si="420"/>
        <v>0</v>
      </c>
      <c r="BH654" s="106">
        <f t="shared" si="421"/>
        <v>0</v>
      </c>
      <c r="BI654" s="106">
        <f t="shared" si="422"/>
        <v>0</v>
      </c>
      <c r="BJ654" s="106">
        <f t="shared" si="423"/>
        <v>0</v>
      </c>
      <c r="BK654" s="106">
        <f t="shared" si="424"/>
        <v>0</v>
      </c>
      <c r="BL654" s="106">
        <f t="shared" si="425"/>
        <v>0</v>
      </c>
      <c r="BM654" s="106">
        <f t="shared" si="426"/>
        <v>0</v>
      </c>
      <c r="BN654" s="106">
        <f t="shared" si="426"/>
        <v>0</v>
      </c>
      <c r="BO654" s="106">
        <f t="shared" si="427"/>
        <v>0</v>
      </c>
      <c r="BP654" s="106">
        <f t="shared" si="428"/>
        <v>0</v>
      </c>
      <c r="BQ654" s="106">
        <f t="shared" si="429"/>
        <v>0</v>
      </c>
      <c r="BR654" s="106">
        <f t="shared" si="430"/>
        <v>0</v>
      </c>
      <c r="BS654" s="54"/>
      <c r="BT654" s="54"/>
      <c r="BU654" s="54"/>
      <c r="BV654" s="54">
        <f t="shared" si="387"/>
        <v>0</v>
      </c>
      <c r="BW654" s="54"/>
      <c r="BX654" s="54"/>
      <c r="BY654" s="54"/>
      <c r="BZ654" s="54"/>
      <c r="CA654" s="54"/>
      <c r="CB654" s="54"/>
      <c r="CC654" s="54">
        <f t="shared" si="394"/>
        <v>0</v>
      </c>
      <c r="CD654" s="54">
        <f t="shared" si="395"/>
        <v>0</v>
      </c>
      <c r="CE654" s="54">
        <f t="shared" si="396"/>
        <v>0</v>
      </c>
      <c r="CF654" s="45"/>
      <c r="CG654" s="63" t="s">
        <v>33</v>
      </c>
    </row>
    <row r="655" spans="1:85" ht="31.5">
      <c r="A655" s="14">
        <v>3</v>
      </c>
      <c r="B655" s="79" t="s">
        <v>952</v>
      </c>
      <c r="C655" s="120" t="s">
        <v>1000</v>
      </c>
      <c r="D655" s="2" t="s">
        <v>27</v>
      </c>
      <c r="E655" s="4" t="s">
        <v>520</v>
      </c>
      <c r="F655" s="4" t="s">
        <v>647</v>
      </c>
      <c r="G655" s="4" t="s">
        <v>953</v>
      </c>
      <c r="H655" s="15">
        <v>10</v>
      </c>
      <c r="I655" s="54">
        <v>41</v>
      </c>
      <c r="J655" s="54">
        <v>0</v>
      </c>
      <c r="K655" s="29">
        <f t="shared" si="433"/>
        <v>41</v>
      </c>
      <c r="L655" s="68" t="s">
        <v>30</v>
      </c>
      <c r="M655" s="15" t="s">
        <v>954</v>
      </c>
      <c r="N655" s="54" t="e">
        <f>IF(#REF!=0,"2018-19","2019-20")</f>
        <v>#REF!</v>
      </c>
      <c r="O655" s="54">
        <v>38.5</v>
      </c>
      <c r="P655" s="54">
        <v>0</v>
      </c>
      <c r="Q655" s="29">
        <f t="shared" si="403"/>
        <v>38.5</v>
      </c>
      <c r="R655" s="29">
        <f t="shared" si="434"/>
        <v>2.5</v>
      </c>
      <c r="S655" s="29">
        <f t="shared" si="434"/>
        <v>0</v>
      </c>
      <c r="T655" s="29">
        <f t="shared" si="389"/>
        <v>2.5</v>
      </c>
      <c r="U655" s="56">
        <v>0</v>
      </c>
      <c r="V655" s="54">
        <v>0</v>
      </c>
      <c r="W655" s="106">
        <v>0</v>
      </c>
      <c r="X655" s="54">
        <f t="shared" si="435"/>
        <v>0</v>
      </c>
      <c r="Y655" s="54">
        <v>0</v>
      </c>
      <c r="Z655" s="106">
        <v>0</v>
      </c>
      <c r="AA655" s="54">
        <f t="shared" si="436"/>
        <v>0</v>
      </c>
      <c r="AB655" s="14">
        <v>0</v>
      </c>
      <c r="AC655" s="14">
        <v>0</v>
      </c>
      <c r="AD655" s="14">
        <v>0</v>
      </c>
      <c r="AE655" s="14">
        <v>0.27</v>
      </c>
      <c r="AF655" s="14">
        <v>0.03</v>
      </c>
      <c r="AG655" s="54">
        <v>0</v>
      </c>
      <c r="AH655" s="54">
        <v>0</v>
      </c>
      <c r="AI655" s="54">
        <v>0</v>
      </c>
      <c r="AJ655" s="54">
        <f t="shared" si="437"/>
        <v>0</v>
      </c>
      <c r="AK655" s="54">
        <f t="shared" si="391"/>
        <v>0.27</v>
      </c>
      <c r="AL655" s="54">
        <f t="shared" si="392"/>
        <v>0.03</v>
      </c>
      <c r="AM655" s="54">
        <f t="shared" si="393"/>
        <v>0.30000000000000004</v>
      </c>
      <c r="AN655" s="54"/>
      <c r="AO655" s="54"/>
      <c r="AP655" s="54">
        <f t="shared" si="390"/>
        <v>0</v>
      </c>
      <c r="AQ655" s="54"/>
      <c r="AR655" s="54"/>
      <c r="AS655" s="54"/>
      <c r="AT655" s="54"/>
      <c r="AU655" s="101"/>
      <c r="AV655" s="101"/>
      <c r="AW655" s="54"/>
      <c r="AX655" s="54"/>
      <c r="AY655" s="54">
        <f t="shared" si="438"/>
        <v>0</v>
      </c>
      <c r="AZ655" s="54"/>
      <c r="BA655" s="54"/>
      <c r="BB655" s="54"/>
      <c r="BC655" s="54"/>
      <c r="BD655" s="54"/>
      <c r="BE655" s="106">
        <f t="shared" si="418"/>
        <v>0</v>
      </c>
      <c r="BF655" s="106">
        <f t="shared" si="419"/>
        <v>0</v>
      </c>
      <c r="BG655" s="106">
        <f t="shared" si="420"/>
        <v>0</v>
      </c>
      <c r="BH655" s="106">
        <f t="shared" si="421"/>
        <v>0</v>
      </c>
      <c r="BI655" s="106">
        <f t="shared" si="422"/>
        <v>0</v>
      </c>
      <c r="BJ655" s="106">
        <f t="shared" si="423"/>
        <v>0</v>
      </c>
      <c r="BK655" s="106">
        <f t="shared" si="424"/>
        <v>0</v>
      </c>
      <c r="BL655" s="106">
        <f t="shared" si="425"/>
        <v>0</v>
      </c>
      <c r="BM655" s="106">
        <f t="shared" si="426"/>
        <v>0.27</v>
      </c>
      <c r="BN655" s="106">
        <f t="shared" si="426"/>
        <v>0.03</v>
      </c>
      <c r="BO655" s="106">
        <f t="shared" si="427"/>
        <v>0.30000000000000004</v>
      </c>
      <c r="BP655" s="106">
        <f t="shared" si="428"/>
        <v>0.27</v>
      </c>
      <c r="BQ655" s="106">
        <f t="shared" si="429"/>
        <v>0.03</v>
      </c>
      <c r="BR655" s="106">
        <f t="shared" si="430"/>
        <v>0.30000000000000004</v>
      </c>
      <c r="BS655" s="14">
        <v>0</v>
      </c>
      <c r="BT655" s="14">
        <v>0</v>
      </c>
      <c r="BU655" s="14">
        <v>0</v>
      </c>
      <c r="BV655" s="14"/>
      <c r="BW655" s="14">
        <v>0</v>
      </c>
      <c r="BX655" s="14">
        <v>0</v>
      </c>
      <c r="BY655" s="14">
        <v>0</v>
      </c>
      <c r="BZ655" s="14">
        <v>0.27</v>
      </c>
      <c r="CA655" s="14">
        <v>0</v>
      </c>
      <c r="CB655" s="14">
        <v>0</v>
      </c>
      <c r="CC655" s="54">
        <f t="shared" si="394"/>
        <v>0.27</v>
      </c>
      <c r="CD655" s="54">
        <f t="shared" si="395"/>
        <v>0</v>
      </c>
      <c r="CE655" s="54">
        <f t="shared" si="396"/>
        <v>0.27</v>
      </c>
      <c r="CF655" s="86"/>
      <c r="CG655" s="70"/>
    </row>
    <row r="656" spans="1:85" ht="31.5">
      <c r="A656" s="14">
        <v>4</v>
      </c>
      <c r="B656" s="79" t="s">
        <v>955</v>
      </c>
      <c r="C656" s="120" t="s">
        <v>1000</v>
      </c>
      <c r="D656" s="2" t="s">
        <v>27</v>
      </c>
      <c r="E656" s="4" t="s">
        <v>520</v>
      </c>
      <c r="F656" s="4" t="s">
        <v>647</v>
      </c>
      <c r="G656" s="4" t="s">
        <v>648</v>
      </c>
      <c r="H656" s="15">
        <v>6</v>
      </c>
      <c r="I656" s="54">
        <v>23.3</v>
      </c>
      <c r="J656" s="54">
        <v>0</v>
      </c>
      <c r="K656" s="29">
        <f t="shared" si="433"/>
        <v>23.3</v>
      </c>
      <c r="L656" s="68" t="s">
        <v>30</v>
      </c>
      <c r="M656" s="15" t="s">
        <v>139</v>
      </c>
      <c r="N656" s="54" t="e">
        <f>IF(#REF!=0,"2018-19","2019-20")</f>
        <v>#REF!</v>
      </c>
      <c r="O656" s="54">
        <v>22.84</v>
      </c>
      <c r="P656" s="54">
        <v>0</v>
      </c>
      <c r="Q656" s="29">
        <f t="shared" si="403"/>
        <v>22.84</v>
      </c>
      <c r="R656" s="29">
        <f t="shared" si="434"/>
        <v>0.46000000000000085</v>
      </c>
      <c r="S656" s="29">
        <f t="shared" si="434"/>
        <v>0</v>
      </c>
      <c r="T656" s="29">
        <f t="shared" si="389"/>
        <v>0.46000000000000085</v>
      </c>
      <c r="U656" s="56">
        <v>0</v>
      </c>
      <c r="V656" s="54">
        <v>7.4940054162198066E-16</v>
      </c>
      <c r="W656" s="106">
        <v>8.3266726846886741E-17</v>
      </c>
      <c r="X656" s="54">
        <f t="shared" si="435"/>
        <v>8.3266726846886741E-16</v>
      </c>
      <c r="Y656" s="54">
        <v>7.4940054162198066E-16</v>
      </c>
      <c r="Z656" s="106">
        <v>8.3266726846886741E-17</v>
      </c>
      <c r="AA656" s="54">
        <f t="shared" si="436"/>
        <v>8.3266726846886741E-16</v>
      </c>
      <c r="AB656" s="14">
        <v>0</v>
      </c>
      <c r="AC656" s="14">
        <v>0</v>
      </c>
      <c r="AD656" s="14">
        <v>0</v>
      </c>
      <c r="AE656" s="14">
        <v>0.41</v>
      </c>
      <c r="AF656" s="14">
        <v>0.05</v>
      </c>
      <c r="AG656" s="54">
        <v>0</v>
      </c>
      <c r="AH656" s="54">
        <v>0</v>
      </c>
      <c r="AI656" s="54">
        <v>0</v>
      </c>
      <c r="AJ656" s="54">
        <f t="shared" si="437"/>
        <v>0</v>
      </c>
      <c r="AK656" s="54">
        <f t="shared" si="391"/>
        <v>0.4100000000000007</v>
      </c>
      <c r="AL656" s="54">
        <f t="shared" si="392"/>
        <v>5.0000000000000086E-2</v>
      </c>
      <c r="AM656" s="54">
        <f t="shared" si="393"/>
        <v>0.4600000000000008</v>
      </c>
      <c r="AN656" s="54"/>
      <c r="AO656" s="54"/>
      <c r="AP656" s="54">
        <f t="shared" si="390"/>
        <v>0</v>
      </c>
      <c r="AQ656" s="54"/>
      <c r="AR656" s="54"/>
      <c r="AS656" s="54"/>
      <c r="AT656" s="54"/>
      <c r="AU656" s="101"/>
      <c r="AV656" s="101"/>
      <c r="AW656" s="54"/>
      <c r="AX656" s="54"/>
      <c r="AY656" s="54">
        <f t="shared" si="438"/>
        <v>0</v>
      </c>
      <c r="AZ656" s="54"/>
      <c r="BA656" s="54"/>
      <c r="BB656" s="54"/>
      <c r="BC656" s="54"/>
      <c r="BD656" s="54"/>
      <c r="BE656" s="106">
        <f t="shared" si="418"/>
        <v>7.4940054162198066E-16</v>
      </c>
      <c r="BF656" s="106">
        <f t="shared" si="419"/>
        <v>8.3266726846886741E-17</v>
      </c>
      <c r="BG656" s="106">
        <f t="shared" si="420"/>
        <v>8.3266726846886741E-16</v>
      </c>
      <c r="BH656" s="106">
        <f t="shared" si="421"/>
        <v>0</v>
      </c>
      <c r="BI656" s="106">
        <f t="shared" si="422"/>
        <v>0</v>
      </c>
      <c r="BJ656" s="106">
        <f t="shared" si="423"/>
        <v>0</v>
      </c>
      <c r="BK656" s="106">
        <f t="shared" si="424"/>
        <v>0</v>
      </c>
      <c r="BL656" s="106">
        <f t="shared" si="425"/>
        <v>0</v>
      </c>
      <c r="BM656" s="106">
        <f t="shared" si="426"/>
        <v>0.41</v>
      </c>
      <c r="BN656" s="106">
        <f t="shared" si="426"/>
        <v>0.05</v>
      </c>
      <c r="BO656" s="106">
        <f t="shared" si="427"/>
        <v>0.45999999999999996</v>
      </c>
      <c r="BP656" s="106">
        <f t="shared" si="428"/>
        <v>0.4100000000000007</v>
      </c>
      <c r="BQ656" s="106">
        <f t="shared" si="429"/>
        <v>5.0000000000000086E-2</v>
      </c>
      <c r="BR656" s="106">
        <f t="shared" si="430"/>
        <v>0.4600000000000008</v>
      </c>
      <c r="BS656" s="14">
        <v>0</v>
      </c>
      <c r="BT656" s="14">
        <v>0</v>
      </c>
      <c r="BU656" s="14">
        <v>0</v>
      </c>
      <c r="BV656" s="14"/>
      <c r="BW656" s="14">
        <v>0</v>
      </c>
      <c r="BX656" s="14">
        <v>0</v>
      </c>
      <c r="BY656" s="14">
        <v>0</v>
      </c>
      <c r="BZ656" s="14">
        <v>0.41</v>
      </c>
      <c r="CA656" s="14">
        <v>0</v>
      </c>
      <c r="CB656" s="14">
        <v>0</v>
      </c>
      <c r="CC656" s="54">
        <f t="shared" si="394"/>
        <v>0.41</v>
      </c>
      <c r="CD656" s="54">
        <f t="shared" si="395"/>
        <v>0</v>
      </c>
      <c r="CE656" s="54">
        <f t="shared" si="396"/>
        <v>0.41</v>
      </c>
      <c r="CF656" s="86"/>
      <c r="CG656" s="70"/>
    </row>
    <row r="657" spans="1:85" ht="25.5">
      <c r="A657" s="14">
        <v>5</v>
      </c>
      <c r="B657" s="79" t="s">
        <v>956</v>
      </c>
      <c r="C657" s="120" t="s">
        <v>1000</v>
      </c>
      <c r="D657" s="2" t="s">
        <v>27</v>
      </c>
      <c r="E657" s="4" t="s">
        <v>520</v>
      </c>
      <c r="F657" s="4" t="s">
        <v>647</v>
      </c>
      <c r="G657" s="1" t="s">
        <v>649</v>
      </c>
      <c r="H657" s="15">
        <v>6</v>
      </c>
      <c r="I657" s="54">
        <v>41</v>
      </c>
      <c r="J657" s="54">
        <v>0</v>
      </c>
      <c r="K657" s="29">
        <f t="shared" si="433"/>
        <v>41</v>
      </c>
      <c r="L657" s="68" t="s">
        <v>30</v>
      </c>
      <c r="M657" s="15" t="s">
        <v>35</v>
      </c>
      <c r="N657" s="54" t="e">
        <f>IF(#REF!=0,"2018-19","2019-20")</f>
        <v>#REF!</v>
      </c>
      <c r="O657" s="54">
        <v>40.54</v>
      </c>
      <c r="P657" s="54">
        <v>0</v>
      </c>
      <c r="Q657" s="29">
        <f t="shared" si="403"/>
        <v>40.54</v>
      </c>
      <c r="R657" s="29">
        <f t="shared" si="434"/>
        <v>0.46000000000000085</v>
      </c>
      <c r="S657" s="29">
        <f t="shared" si="434"/>
        <v>0</v>
      </c>
      <c r="T657" s="29">
        <f t="shared" si="389"/>
        <v>0.46000000000000085</v>
      </c>
      <c r="U657" s="56">
        <v>0</v>
      </c>
      <c r="V657" s="54">
        <v>7.4940054162198066E-16</v>
      </c>
      <c r="W657" s="106">
        <v>8.3266726846886741E-17</v>
      </c>
      <c r="X657" s="54">
        <f t="shared" si="435"/>
        <v>8.3266726846886741E-16</v>
      </c>
      <c r="Y657" s="54">
        <v>7.4940054162198066E-16</v>
      </c>
      <c r="Z657" s="106">
        <v>8.3266726846886741E-17</v>
      </c>
      <c r="AA657" s="54">
        <f t="shared" si="436"/>
        <v>8.3266726846886741E-16</v>
      </c>
      <c r="AB657" s="14">
        <v>0</v>
      </c>
      <c r="AC657" s="14">
        <v>0</v>
      </c>
      <c r="AD657" s="14">
        <v>0</v>
      </c>
      <c r="AE657" s="14">
        <v>0.41</v>
      </c>
      <c r="AF657" s="14">
        <v>0.05</v>
      </c>
      <c r="AG657" s="54">
        <v>0</v>
      </c>
      <c r="AH657" s="54">
        <v>0</v>
      </c>
      <c r="AI657" s="54">
        <v>0</v>
      </c>
      <c r="AJ657" s="54">
        <f t="shared" si="437"/>
        <v>0</v>
      </c>
      <c r="AK657" s="54">
        <f t="shared" si="391"/>
        <v>0.4100000000000007</v>
      </c>
      <c r="AL657" s="54">
        <f t="shared" si="392"/>
        <v>5.0000000000000086E-2</v>
      </c>
      <c r="AM657" s="54">
        <f t="shared" si="393"/>
        <v>0.4600000000000008</v>
      </c>
      <c r="AN657" s="54"/>
      <c r="AO657" s="54"/>
      <c r="AP657" s="54">
        <f t="shared" si="390"/>
        <v>0</v>
      </c>
      <c r="AQ657" s="54"/>
      <c r="AR657" s="54"/>
      <c r="AS657" s="54"/>
      <c r="AT657" s="54"/>
      <c r="AU657" s="101"/>
      <c r="AV657" s="101"/>
      <c r="AW657" s="54"/>
      <c r="AX657" s="54"/>
      <c r="AY657" s="54">
        <f t="shared" si="438"/>
        <v>0</v>
      </c>
      <c r="AZ657" s="54"/>
      <c r="BA657" s="54"/>
      <c r="BB657" s="54"/>
      <c r="BC657" s="54"/>
      <c r="BD657" s="54"/>
      <c r="BE657" s="106">
        <f t="shared" si="418"/>
        <v>7.4940054162198066E-16</v>
      </c>
      <c r="BF657" s="106">
        <f t="shared" si="419"/>
        <v>8.3266726846886741E-17</v>
      </c>
      <c r="BG657" s="106">
        <f t="shared" si="420"/>
        <v>8.3266726846886741E-16</v>
      </c>
      <c r="BH657" s="106">
        <f t="shared" si="421"/>
        <v>0</v>
      </c>
      <c r="BI657" s="106">
        <f t="shared" si="422"/>
        <v>0</v>
      </c>
      <c r="BJ657" s="106">
        <f t="shared" si="423"/>
        <v>0</v>
      </c>
      <c r="BK657" s="106">
        <f t="shared" si="424"/>
        <v>0</v>
      </c>
      <c r="BL657" s="106">
        <f t="shared" si="425"/>
        <v>0</v>
      </c>
      <c r="BM657" s="106">
        <f t="shared" si="426"/>
        <v>0.41</v>
      </c>
      <c r="BN657" s="106">
        <f t="shared" si="426"/>
        <v>0.05</v>
      </c>
      <c r="BO657" s="106">
        <f t="shared" si="427"/>
        <v>0.45999999999999996</v>
      </c>
      <c r="BP657" s="106">
        <f t="shared" si="428"/>
        <v>0.4100000000000007</v>
      </c>
      <c r="BQ657" s="106">
        <f t="shared" si="429"/>
        <v>5.0000000000000086E-2</v>
      </c>
      <c r="BR657" s="106">
        <f t="shared" si="430"/>
        <v>0.4600000000000008</v>
      </c>
      <c r="BS657" s="14">
        <v>0</v>
      </c>
      <c r="BT657" s="14">
        <v>0</v>
      </c>
      <c r="BU657" s="14">
        <v>0</v>
      </c>
      <c r="BV657" s="14"/>
      <c r="BW657" s="14">
        <v>0</v>
      </c>
      <c r="BX657" s="14">
        <v>0</v>
      </c>
      <c r="BY657" s="14">
        <v>0</v>
      </c>
      <c r="BZ657" s="14">
        <v>0.41</v>
      </c>
      <c r="CA657" s="14">
        <v>0</v>
      </c>
      <c r="CB657" s="14">
        <v>0</v>
      </c>
      <c r="CC657" s="54">
        <f t="shared" si="394"/>
        <v>0.41</v>
      </c>
      <c r="CD657" s="54">
        <f t="shared" si="395"/>
        <v>0</v>
      </c>
      <c r="CE657" s="54">
        <f t="shared" si="396"/>
        <v>0.41</v>
      </c>
      <c r="CF657" s="86"/>
      <c r="CG657" s="70"/>
    </row>
    <row r="658" spans="1:85" ht="34.5" customHeight="1">
      <c r="A658" s="14">
        <v>6</v>
      </c>
      <c r="B658" s="27" t="s">
        <v>654</v>
      </c>
      <c r="C658" s="120" t="s">
        <v>796</v>
      </c>
      <c r="D658" s="2" t="s">
        <v>27</v>
      </c>
      <c r="E658" s="4" t="s">
        <v>520</v>
      </c>
      <c r="F658" s="4" t="s">
        <v>647</v>
      </c>
      <c r="G658" s="4" t="s">
        <v>655</v>
      </c>
      <c r="H658" s="29">
        <v>6</v>
      </c>
      <c r="I658" s="29">
        <v>2</v>
      </c>
      <c r="J658" s="29">
        <v>3</v>
      </c>
      <c r="K658" s="29">
        <f t="shared" si="433"/>
        <v>5</v>
      </c>
      <c r="L658" s="40" t="s">
        <v>30</v>
      </c>
      <c r="M658" s="40" t="s">
        <v>48</v>
      </c>
      <c r="N658" s="48" t="s">
        <v>58</v>
      </c>
      <c r="O658" s="29">
        <v>1.8099999999999998</v>
      </c>
      <c r="P658" s="29">
        <v>0</v>
      </c>
      <c r="Q658" s="29">
        <f t="shared" si="403"/>
        <v>1.8099999999999998</v>
      </c>
      <c r="R658" s="29">
        <f t="shared" si="434"/>
        <v>0.19000000000000017</v>
      </c>
      <c r="S658" s="29">
        <f t="shared" si="434"/>
        <v>3</v>
      </c>
      <c r="T658" s="29">
        <f t="shared" si="389"/>
        <v>3.1900000000000004</v>
      </c>
      <c r="U658" s="29">
        <v>3</v>
      </c>
      <c r="V658" s="29">
        <v>0</v>
      </c>
      <c r="W658" s="105">
        <v>0</v>
      </c>
      <c r="X658" s="54">
        <f t="shared" si="435"/>
        <v>0</v>
      </c>
      <c r="Y658" s="29">
        <v>0</v>
      </c>
      <c r="Z658" s="105">
        <v>0</v>
      </c>
      <c r="AA658" s="54">
        <f t="shared" si="436"/>
        <v>0</v>
      </c>
      <c r="AB658" s="54">
        <v>0</v>
      </c>
      <c r="AC658" s="54">
        <v>0</v>
      </c>
      <c r="AD658" s="54">
        <v>0</v>
      </c>
      <c r="AE658" s="54">
        <v>0.17</v>
      </c>
      <c r="AF658" s="54">
        <v>0.02</v>
      </c>
      <c r="AG658" s="54">
        <v>0</v>
      </c>
      <c r="AH658" s="54">
        <v>0</v>
      </c>
      <c r="AI658" s="54">
        <v>0</v>
      </c>
      <c r="AJ658" s="54">
        <f t="shared" si="437"/>
        <v>0</v>
      </c>
      <c r="AK658" s="54">
        <f t="shared" si="391"/>
        <v>0.17</v>
      </c>
      <c r="AL658" s="54">
        <f t="shared" si="392"/>
        <v>0.02</v>
      </c>
      <c r="AM658" s="54">
        <f t="shared" si="393"/>
        <v>0.19</v>
      </c>
      <c r="AN658" s="54"/>
      <c r="AO658" s="54"/>
      <c r="AP658" s="54">
        <f t="shared" si="390"/>
        <v>0</v>
      </c>
      <c r="AQ658" s="54"/>
      <c r="AR658" s="54"/>
      <c r="AS658" s="54"/>
      <c r="AT658" s="54"/>
      <c r="AU658" s="101"/>
      <c r="AV658" s="101"/>
      <c r="AW658" s="54"/>
      <c r="AX658" s="54"/>
      <c r="AY658" s="54">
        <f t="shared" si="438"/>
        <v>0</v>
      </c>
      <c r="AZ658" s="54"/>
      <c r="BA658" s="54"/>
      <c r="BB658" s="54"/>
      <c r="BC658" s="54"/>
      <c r="BD658" s="54"/>
      <c r="BE658" s="106">
        <f t="shared" si="418"/>
        <v>0</v>
      </c>
      <c r="BF658" s="106">
        <f t="shared" si="419"/>
        <v>0</v>
      </c>
      <c r="BG658" s="106">
        <f t="shared" si="420"/>
        <v>0</v>
      </c>
      <c r="BH658" s="106">
        <f t="shared" si="421"/>
        <v>0</v>
      </c>
      <c r="BI658" s="106">
        <f t="shared" si="422"/>
        <v>0</v>
      </c>
      <c r="BJ658" s="106">
        <f t="shared" si="423"/>
        <v>0</v>
      </c>
      <c r="BK658" s="106">
        <f t="shared" si="424"/>
        <v>0</v>
      </c>
      <c r="BL658" s="106">
        <f t="shared" si="425"/>
        <v>0</v>
      </c>
      <c r="BM658" s="106">
        <f t="shared" si="426"/>
        <v>0.17</v>
      </c>
      <c r="BN658" s="106">
        <f t="shared" si="426"/>
        <v>0.02</v>
      </c>
      <c r="BO658" s="106">
        <f t="shared" si="427"/>
        <v>0.19</v>
      </c>
      <c r="BP658" s="106">
        <f t="shared" si="428"/>
        <v>0.17</v>
      </c>
      <c r="BQ658" s="106">
        <f t="shared" si="429"/>
        <v>0.02</v>
      </c>
      <c r="BR658" s="106">
        <f t="shared" si="430"/>
        <v>0.19</v>
      </c>
      <c r="BS658" s="54">
        <v>0</v>
      </c>
      <c r="BT658" s="54">
        <v>0</v>
      </c>
      <c r="BU658" s="54">
        <v>0</v>
      </c>
      <c r="BV658" s="54">
        <v>0</v>
      </c>
      <c r="BW658" s="54">
        <v>0</v>
      </c>
      <c r="BX658" s="54">
        <v>0</v>
      </c>
      <c r="BY658" s="54">
        <v>0</v>
      </c>
      <c r="BZ658" s="54">
        <v>0.17</v>
      </c>
      <c r="CA658" s="54">
        <v>0.02</v>
      </c>
      <c r="CB658" s="54">
        <v>0</v>
      </c>
      <c r="CC658" s="54">
        <f t="shared" si="394"/>
        <v>0.17</v>
      </c>
      <c r="CD658" s="54">
        <f t="shared" si="395"/>
        <v>0.02</v>
      </c>
      <c r="CE658" s="54">
        <f t="shared" si="396"/>
        <v>0.19</v>
      </c>
      <c r="CF658" s="45"/>
      <c r="CG658" s="63" t="s">
        <v>33</v>
      </c>
    </row>
    <row r="659" spans="1:85" ht="47.25">
      <c r="A659" s="14">
        <v>7</v>
      </c>
      <c r="B659" s="27" t="s">
        <v>656</v>
      </c>
      <c r="C659" s="120" t="s">
        <v>796</v>
      </c>
      <c r="D659" s="2" t="s">
        <v>27</v>
      </c>
      <c r="E659" s="4" t="s">
        <v>520</v>
      </c>
      <c r="F659" s="4" t="s">
        <v>647</v>
      </c>
      <c r="G659" s="4" t="s">
        <v>655</v>
      </c>
      <c r="H659" s="29">
        <v>6</v>
      </c>
      <c r="I659" s="29">
        <v>2</v>
      </c>
      <c r="J659" s="29">
        <v>3</v>
      </c>
      <c r="K659" s="29">
        <f t="shared" si="433"/>
        <v>5</v>
      </c>
      <c r="L659" s="40" t="s">
        <v>30</v>
      </c>
      <c r="M659" s="40" t="s">
        <v>48</v>
      </c>
      <c r="N659" s="48" t="s">
        <v>58</v>
      </c>
      <c r="O659" s="29">
        <v>1.8099999999999998</v>
      </c>
      <c r="P659" s="29">
        <v>0</v>
      </c>
      <c r="Q659" s="29">
        <f t="shared" si="403"/>
        <v>1.8099999999999998</v>
      </c>
      <c r="R659" s="29">
        <f t="shared" si="434"/>
        <v>0.19000000000000017</v>
      </c>
      <c r="S659" s="29">
        <f t="shared" si="434"/>
        <v>3</v>
      </c>
      <c r="T659" s="29">
        <f t="shared" si="389"/>
        <v>3.1900000000000004</v>
      </c>
      <c r="U659" s="29">
        <v>3</v>
      </c>
      <c r="V659" s="29">
        <v>0</v>
      </c>
      <c r="W659" s="105">
        <v>0</v>
      </c>
      <c r="X659" s="54">
        <f t="shared" si="435"/>
        <v>0</v>
      </c>
      <c r="Y659" s="29">
        <v>0</v>
      </c>
      <c r="Z659" s="105">
        <v>0</v>
      </c>
      <c r="AA659" s="54">
        <f t="shared" si="436"/>
        <v>0</v>
      </c>
      <c r="AB659" s="54">
        <v>0</v>
      </c>
      <c r="AC659" s="54">
        <v>0</v>
      </c>
      <c r="AD659" s="54">
        <v>0</v>
      </c>
      <c r="AE659" s="54">
        <v>0.17</v>
      </c>
      <c r="AF659" s="54">
        <v>0.02</v>
      </c>
      <c r="AG659" s="54">
        <v>0</v>
      </c>
      <c r="AH659" s="54">
        <v>0</v>
      </c>
      <c r="AI659" s="54">
        <v>0</v>
      </c>
      <c r="AJ659" s="54">
        <f t="shared" si="437"/>
        <v>0</v>
      </c>
      <c r="AK659" s="54">
        <f t="shared" si="391"/>
        <v>0.17</v>
      </c>
      <c r="AL659" s="54">
        <f t="shared" si="392"/>
        <v>0.02</v>
      </c>
      <c r="AM659" s="54">
        <f t="shared" si="393"/>
        <v>0.19</v>
      </c>
      <c r="AN659" s="54"/>
      <c r="AO659" s="54"/>
      <c r="AP659" s="54">
        <f t="shared" si="390"/>
        <v>0</v>
      </c>
      <c r="AQ659" s="54"/>
      <c r="AR659" s="54"/>
      <c r="AS659" s="54"/>
      <c r="AT659" s="54"/>
      <c r="AU659" s="101"/>
      <c r="AV659" s="101"/>
      <c r="AW659" s="54"/>
      <c r="AX659" s="54"/>
      <c r="AY659" s="54">
        <f t="shared" si="438"/>
        <v>0</v>
      </c>
      <c r="AZ659" s="54"/>
      <c r="BA659" s="54"/>
      <c r="BB659" s="54"/>
      <c r="BC659" s="54"/>
      <c r="BD659" s="54"/>
      <c r="BE659" s="106">
        <f t="shared" si="418"/>
        <v>0</v>
      </c>
      <c r="BF659" s="106">
        <f t="shared" si="419"/>
        <v>0</v>
      </c>
      <c r="BG659" s="106">
        <f t="shared" si="420"/>
        <v>0</v>
      </c>
      <c r="BH659" s="106">
        <f t="shared" si="421"/>
        <v>0</v>
      </c>
      <c r="BI659" s="106">
        <f t="shared" si="422"/>
        <v>0</v>
      </c>
      <c r="BJ659" s="106">
        <f t="shared" si="423"/>
        <v>0</v>
      </c>
      <c r="BK659" s="106">
        <f t="shared" si="424"/>
        <v>0</v>
      </c>
      <c r="BL659" s="106">
        <f t="shared" si="425"/>
        <v>0</v>
      </c>
      <c r="BM659" s="106">
        <f t="shared" si="426"/>
        <v>0.17</v>
      </c>
      <c r="BN659" s="106">
        <f t="shared" si="426"/>
        <v>0.02</v>
      </c>
      <c r="BO659" s="106">
        <f t="shared" si="427"/>
        <v>0.19</v>
      </c>
      <c r="BP659" s="106">
        <f t="shared" si="428"/>
        <v>0.17</v>
      </c>
      <c r="BQ659" s="106">
        <f t="shared" si="429"/>
        <v>0.02</v>
      </c>
      <c r="BR659" s="106">
        <f t="shared" si="430"/>
        <v>0.19</v>
      </c>
      <c r="BS659" s="54">
        <v>0</v>
      </c>
      <c r="BT659" s="54">
        <v>0</v>
      </c>
      <c r="BU659" s="54">
        <v>0</v>
      </c>
      <c r="BV659" s="54">
        <v>0</v>
      </c>
      <c r="BW659" s="54">
        <v>0</v>
      </c>
      <c r="BX659" s="54">
        <v>0</v>
      </c>
      <c r="BY659" s="54">
        <v>0</v>
      </c>
      <c r="BZ659" s="54">
        <v>0.17</v>
      </c>
      <c r="CA659" s="54">
        <v>0.02</v>
      </c>
      <c r="CB659" s="54">
        <v>0</v>
      </c>
      <c r="CC659" s="54">
        <f t="shared" si="394"/>
        <v>0.17</v>
      </c>
      <c r="CD659" s="54">
        <f t="shared" si="395"/>
        <v>0.02</v>
      </c>
      <c r="CE659" s="54">
        <f t="shared" si="396"/>
        <v>0.19</v>
      </c>
      <c r="CF659" s="45"/>
      <c r="CG659" s="63" t="s">
        <v>33</v>
      </c>
    </row>
    <row r="660" spans="1:85" ht="31.5">
      <c r="A660" s="14">
        <v>8</v>
      </c>
      <c r="B660" s="27" t="s">
        <v>657</v>
      </c>
      <c r="C660" s="120" t="s">
        <v>796</v>
      </c>
      <c r="D660" s="2" t="s">
        <v>27</v>
      </c>
      <c r="E660" s="4" t="s">
        <v>520</v>
      </c>
      <c r="F660" s="4" t="s">
        <v>647</v>
      </c>
      <c r="G660" s="4" t="s">
        <v>655</v>
      </c>
      <c r="H660" s="29">
        <v>6</v>
      </c>
      <c r="I660" s="29">
        <v>2</v>
      </c>
      <c r="J660" s="29">
        <v>3</v>
      </c>
      <c r="K660" s="29">
        <f t="shared" si="433"/>
        <v>5</v>
      </c>
      <c r="L660" s="40" t="s">
        <v>30</v>
      </c>
      <c r="M660" s="40" t="s">
        <v>48</v>
      </c>
      <c r="N660" s="48" t="s">
        <v>58</v>
      </c>
      <c r="O660" s="29">
        <v>1.8099999999999998</v>
      </c>
      <c r="P660" s="29">
        <v>0</v>
      </c>
      <c r="Q660" s="29">
        <f t="shared" si="403"/>
        <v>1.8099999999999998</v>
      </c>
      <c r="R660" s="29">
        <f t="shared" si="434"/>
        <v>0.19000000000000017</v>
      </c>
      <c r="S660" s="29">
        <f t="shared" si="434"/>
        <v>3</v>
      </c>
      <c r="T660" s="29">
        <f t="shared" si="389"/>
        <v>3.1900000000000004</v>
      </c>
      <c r="U660" s="29">
        <v>3</v>
      </c>
      <c r="V660" s="29">
        <v>0</v>
      </c>
      <c r="W660" s="105">
        <v>0</v>
      </c>
      <c r="X660" s="54">
        <f t="shared" si="435"/>
        <v>0</v>
      </c>
      <c r="Y660" s="29">
        <v>0</v>
      </c>
      <c r="Z660" s="105">
        <v>0</v>
      </c>
      <c r="AA660" s="54">
        <f t="shared" si="436"/>
        <v>0</v>
      </c>
      <c r="AB660" s="54">
        <v>0</v>
      </c>
      <c r="AC660" s="54">
        <v>0</v>
      </c>
      <c r="AD660" s="54">
        <v>0</v>
      </c>
      <c r="AE660" s="54">
        <v>0.17</v>
      </c>
      <c r="AF660" s="54">
        <v>0.02</v>
      </c>
      <c r="AG660" s="54">
        <v>0</v>
      </c>
      <c r="AH660" s="54">
        <v>0</v>
      </c>
      <c r="AI660" s="54">
        <v>0</v>
      </c>
      <c r="AJ660" s="54">
        <f t="shared" si="437"/>
        <v>0</v>
      </c>
      <c r="AK660" s="54">
        <f t="shared" si="391"/>
        <v>0.17</v>
      </c>
      <c r="AL660" s="54">
        <f t="shared" si="392"/>
        <v>0.02</v>
      </c>
      <c r="AM660" s="54">
        <f t="shared" si="393"/>
        <v>0.19</v>
      </c>
      <c r="AN660" s="54"/>
      <c r="AO660" s="54"/>
      <c r="AP660" s="54">
        <f t="shared" si="390"/>
        <v>0</v>
      </c>
      <c r="AQ660" s="54"/>
      <c r="AR660" s="54"/>
      <c r="AS660" s="54"/>
      <c r="AT660" s="54"/>
      <c r="AU660" s="101"/>
      <c r="AV660" s="101"/>
      <c r="AW660" s="54"/>
      <c r="AX660" s="54"/>
      <c r="AY660" s="54">
        <f t="shared" si="438"/>
        <v>0</v>
      </c>
      <c r="AZ660" s="54"/>
      <c r="BA660" s="54"/>
      <c r="BB660" s="54"/>
      <c r="BC660" s="54"/>
      <c r="BD660" s="54"/>
      <c r="BE660" s="106">
        <f t="shared" si="418"/>
        <v>0</v>
      </c>
      <c r="BF660" s="106">
        <f t="shared" si="419"/>
        <v>0</v>
      </c>
      <c r="BG660" s="106">
        <f t="shared" si="420"/>
        <v>0</v>
      </c>
      <c r="BH660" s="106">
        <f t="shared" si="421"/>
        <v>0</v>
      </c>
      <c r="BI660" s="106">
        <f t="shared" si="422"/>
        <v>0</v>
      </c>
      <c r="BJ660" s="106">
        <f t="shared" si="423"/>
        <v>0</v>
      </c>
      <c r="BK660" s="106">
        <f t="shared" si="424"/>
        <v>0</v>
      </c>
      <c r="BL660" s="106">
        <f t="shared" si="425"/>
        <v>0</v>
      </c>
      <c r="BM660" s="106">
        <f t="shared" si="426"/>
        <v>0.17</v>
      </c>
      <c r="BN660" s="106">
        <f t="shared" si="426"/>
        <v>0.02</v>
      </c>
      <c r="BO660" s="106">
        <f t="shared" si="427"/>
        <v>0.19</v>
      </c>
      <c r="BP660" s="106">
        <f t="shared" si="428"/>
        <v>0.17</v>
      </c>
      <c r="BQ660" s="106">
        <f t="shared" si="429"/>
        <v>0.02</v>
      </c>
      <c r="BR660" s="106">
        <f t="shared" si="430"/>
        <v>0.19</v>
      </c>
      <c r="BS660" s="54">
        <v>0</v>
      </c>
      <c r="BT660" s="54">
        <v>0</v>
      </c>
      <c r="BU660" s="54">
        <v>0</v>
      </c>
      <c r="BV660" s="54">
        <v>0</v>
      </c>
      <c r="BW660" s="54">
        <v>0</v>
      </c>
      <c r="BX660" s="54">
        <v>0</v>
      </c>
      <c r="BY660" s="54">
        <v>0</v>
      </c>
      <c r="BZ660" s="54">
        <v>0.17</v>
      </c>
      <c r="CA660" s="54">
        <v>0.02</v>
      </c>
      <c r="CB660" s="54">
        <v>0</v>
      </c>
      <c r="CC660" s="54">
        <f t="shared" si="394"/>
        <v>0.17</v>
      </c>
      <c r="CD660" s="54">
        <f t="shared" si="395"/>
        <v>0.02</v>
      </c>
      <c r="CE660" s="54">
        <f t="shared" si="396"/>
        <v>0.19</v>
      </c>
      <c r="CF660" s="45"/>
      <c r="CG660" s="63" t="s">
        <v>33</v>
      </c>
    </row>
    <row r="661" spans="1:85">
      <c r="A661" s="14">
        <v>9</v>
      </c>
      <c r="B661" s="27" t="s">
        <v>658</v>
      </c>
      <c r="C661" s="120" t="s">
        <v>796</v>
      </c>
      <c r="D661" s="2" t="s">
        <v>27</v>
      </c>
      <c r="E661" s="4" t="s">
        <v>520</v>
      </c>
      <c r="F661" s="4" t="s">
        <v>647</v>
      </c>
      <c r="G661" s="4" t="s">
        <v>651</v>
      </c>
      <c r="H661" s="29">
        <v>10</v>
      </c>
      <c r="I661" s="29">
        <v>2</v>
      </c>
      <c r="J661" s="29">
        <v>3</v>
      </c>
      <c r="K661" s="29">
        <f t="shared" si="433"/>
        <v>5</v>
      </c>
      <c r="L661" s="40" t="s">
        <v>30</v>
      </c>
      <c r="M661" s="40" t="s">
        <v>48</v>
      </c>
      <c r="N661" s="48" t="s">
        <v>58</v>
      </c>
      <c r="O661" s="29">
        <v>1.8099999999999998</v>
      </c>
      <c r="P661" s="29">
        <v>0</v>
      </c>
      <c r="Q661" s="29">
        <f t="shared" si="403"/>
        <v>1.8099999999999998</v>
      </c>
      <c r="R661" s="29">
        <f t="shared" si="434"/>
        <v>0.19000000000000017</v>
      </c>
      <c r="S661" s="29">
        <f t="shared" si="434"/>
        <v>3</v>
      </c>
      <c r="T661" s="29">
        <f t="shared" si="389"/>
        <v>3.1900000000000004</v>
      </c>
      <c r="U661" s="29">
        <v>3</v>
      </c>
      <c r="V661" s="29">
        <v>0</v>
      </c>
      <c r="W661" s="105">
        <v>0</v>
      </c>
      <c r="X661" s="54">
        <f t="shared" si="435"/>
        <v>0</v>
      </c>
      <c r="Y661" s="29">
        <v>0</v>
      </c>
      <c r="Z661" s="105">
        <v>0</v>
      </c>
      <c r="AA661" s="54">
        <f t="shared" si="436"/>
        <v>0</v>
      </c>
      <c r="AB661" s="54">
        <v>0</v>
      </c>
      <c r="AC661" s="54">
        <v>0</v>
      </c>
      <c r="AD661" s="54">
        <v>0</v>
      </c>
      <c r="AE661" s="54">
        <v>0.17</v>
      </c>
      <c r="AF661" s="54">
        <v>0.02</v>
      </c>
      <c r="AG661" s="54">
        <v>0</v>
      </c>
      <c r="AH661" s="54">
        <v>0</v>
      </c>
      <c r="AI661" s="54">
        <v>0</v>
      </c>
      <c r="AJ661" s="54">
        <f t="shared" si="437"/>
        <v>0</v>
      </c>
      <c r="AK661" s="54">
        <f t="shared" si="391"/>
        <v>0.17</v>
      </c>
      <c r="AL661" s="54">
        <f t="shared" si="392"/>
        <v>0.02</v>
      </c>
      <c r="AM661" s="54">
        <f t="shared" si="393"/>
        <v>0.19</v>
      </c>
      <c r="AN661" s="54"/>
      <c r="AO661" s="54"/>
      <c r="AP661" s="54">
        <f t="shared" si="390"/>
        <v>0</v>
      </c>
      <c r="AQ661" s="54"/>
      <c r="AR661" s="54"/>
      <c r="AS661" s="54"/>
      <c r="AT661" s="54"/>
      <c r="AU661" s="101"/>
      <c r="AV661" s="101"/>
      <c r="AW661" s="54"/>
      <c r="AX661" s="54"/>
      <c r="AY661" s="54">
        <f t="shared" si="438"/>
        <v>0</v>
      </c>
      <c r="AZ661" s="54"/>
      <c r="BA661" s="54"/>
      <c r="BB661" s="54"/>
      <c r="BC661" s="54"/>
      <c r="BD661" s="54"/>
      <c r="BE661" s="106">
        <f t="shared" si="418"/>
        <v>0</v>
      </c>
      <c r="BF661" s="106">
        <f t="shared" si="419"/>
        <v>0</v>
      </c>
      <c r="BG661" s="106">
        <f t="shared" si="420"/>
        <v>0</v>
      </c>
      <c r="BH661" s="106">
        <f t="shared" si="421"/>
        <v>0</v>
      </c>
      <c r="BI661" s="106">
        <f t="shared" si="422"/>
        <v>0</v>
      </c>
      <c r="BJ661" s="106">
        <f t="shared" si="423"/>
        <v>0</v>
      </c>
      <c r="BK661" s="106">
        <f t="shared" si="424"/>
        <v>0</v>
      </c>
      <c r="BL661" s="106">
        <f t="shared" si="425"/>
        <v>0</v>
      </c>
      <c r="BM661" s="106">
        <f t="shared" si="426"/>
        <v>0.17</v>
      </c>
      <c r="BN661" s="106">
        <f t="shared" si="426"/>
        <v>0.02</v>
      </c>
      <c r="BO661" s="106">
        <f t="shared" si="427"/>
        <v>0.19</v>
      </c>
      <c r="BP661" s="106">
        <f t="shared" si="428"/>
        <v>0.17</v>
      </c>
      <c r="BQ661" s="106">
        <f t="shared" si="429"/>
        <v>0.02</v>
      </c>
      <c r="BR661" s="106">
        <f t="shared" si="430"/>
        <v>0.19</v>
      </c>
      <c r="BS661" s="54">
        <v>0</v>
      </c>
      <c r="BT661" s="54">
        <v>0</v>
      </c>
      <c r="BU661" s="54">
        <v>0</v>
      </c>
      <c r="BV661" s="54">
        <v>0</v>
      </c>
      <c r="BW661" s="54">
        <v>0</v>
      </c>
      <c r="BX661" s="54">
        <v>0</v>
      </c>
      <c r="BY661" s="54">
        <v>0</v>
      </c>
      <c r="BZ661" s="54">
        <v>0.17</v>
      </c>
      <c r="CA661" s="54">
        <v>0.02</v>
      </c>
      <c r="CB661" s="54">
        <v>0</v>
      </c>
      <c r="CC661" s="54">
        <f t="shared" si="394"/>
        <v>0.17</v>
      </c>
      <c r="CD661" s="54">
        <f t="shared" si="395"/>
        <v>0.02</v>
      </c>
      <c r="CE661" s="54">
        <f t="shared" si="396"/>
        <v>0.19</v>
      </c>
      <c r="CF661" s="45"/>
      <c r="CG661" s="63" t="s">
        <v>33</v>
      </c>
    </row>
    <row r="662" spans="1:85" ht="31.5">
      <c r="A662" s="14">
        <v>10</v>
      </c>
      <c r="B662" s="27" t="s">
        <v>659</v>
      </c>
      <c r="C662" s="120" t="s">
        <v>796</v>
      </c>
      <c r="D662" s="2" t="s">
        <v>27</v>
      </c>
      <c r="E662" s="4" t="s">
        <v>520</v>
      </c>
      <c r="F662" s="4" t="s">
        <v>647</v>
      </c>
      <c r="G662" s="4" t="s">
        <v>660</v>
      </c>
      <c r="H662" s="29">
        <v>9</v>
      </c>
      <c r="I662" s="29">
        <v>2</v>
      </c>
      <c r="J662" s="29">
        <v>3</v>
      </c>
      <c r="K662" s="29">
        <f t="shared" si="433"/>
        <v>5</v>
      </c>
      <c r="L662" s="40" t="s">
        <v>30</v>
      </c>
      <c r="M662" s="40" t="s">
        <v>48</v>
      </c>
      <c r="N662" s="48" t="s">
        <v>58</v>
      </c>
      <c r="O662" s="29">
        <v>1.8099999999999998</v>
      </c>
      <c r="P662" s="29">
        <v>0</v>
      </c>
      <c r="Q662" s="29">
        <f t="shared" si="403"/>
        <v>1.8099999999999998</v>
      </c>
      <c r="R662" s="29">
        <f t="shared" si="434"/>
        <v>0.19000000000000017</v>
      </c>
      <c r="S662" s="29">
        <f t="shared" si="434"/>
        <v>3</v>
      </c>
      <c r="T662" s="29">
        <f t="shared" si="389"/>
        <v>3.1900000000000004</v>
      </c>
      <c r="U662" s="29">
        <v>3</v>
      </c>
      <c r="V662" s="29">
        <v>0</v>
      </c>
      <c r="W662" s="105">
        <v>0</v>
      </c>
      <c r="X662" s="54">
        <f t="shared" si="435"/>
        <v>0</v>
      </c>
      <c r="Y662" s="29">
        <v>0</v>
      </c>
      <c r="Z662" s="105">
        <v>0</v>
      </c>
      <c r="AA662" s="54">
        <f t="shared" si="436"/>
        <v>0</v>
      </c>
      <c r="AB662" s="54">
        <v>0</v>
      </c>
      <c r="AC662" s="54">
        <v>0</v>
      </c>
      <c r="AD662" s="54">
        <v>0</v>
      </c>
      <c r="AE662" s="54">
        <v>0.17</v>
      </c>
      <c r="AF662" s="54">
        <v>0.02</v>
      </c>
      <c r="AG662" s="54">
        <v>0</v>
      </c>
      <c r="AH662" s="54">
        <v>0</v>
      </c>
      <c r="AI662" s="54">
        <v>0</v>
      </c>
      <c r="AJ662" s="54">
        <f t="shared" si="437"/>
        <v>0</v>
      </c>
      <c r="AK662" s="54">
        <f t="shared" si="391"/>
        <v>0.17</v>
      </c>
      <c r="AL662" s="54">
        <f t="shared" si="392"/>
        <v>0.02</v>
      </c>
      <c r="AM662" s="54">
        <f t="shared" si="393"/>
        <v>0.19</v>
      </c>
      <c r="AN662" s="54"/>
      <c r="AO662" s="54"/>
      <c r="AP662" s="54">
        <f t="shared" si="390"/>
        <v>0</v>
      </c>
      <c r="AQ662" s="54"/>
      <c r="AR662" s="54"/>
      <c r="AS662" s="54"/>
      <c r="AT662" s="54"/>
      <c r="AU662" s="101"/>
      <c r="AV662" s="101"/>
      <c r="AW662" s="54"/>
      <c r="AX662" s="54"/>
      <c r="AY662" s="54">
        <f t="shared" si="438"/>
        <v>0</v>
      </c>
      <c r="AZ662" s="54"/>
      <c r="BA662" s="54"/>
      <c r="BB662" s="54"/>
      <c r="BC662" s="54"/>
      <c r="BD662" s="54"/>
      <c r="BE662" s="106">
        <f t="shared" si="418"/>
        <v>0</v>
      </c>
      <c r="BF662" s="106">
        <f t="shared" si="419"/>
        <v>0</v>
      </c>
      <c r="BG662" s="106">
        <f t="shared" si="420"/>
        <v>0</v>
      </c>
      <c r="BH662" s="106">
        <f t="shared" si="421"/>
        <v>0</v>
      </c>
      <c r="BI662" s="106">
        <f t="shared" si="422"/>
        <v>0</v>
      </c>
      <c r="BJ662" s="106">
        <f t="shared" si="423"/>
        <v>0</v>
      </c>
      <c r="BK662" s="106">
        <f t="shared" si="424"/>
        <v>0</v>
      </c>
      <c r="BL662" s="106">
        <f t="shared" si="425"/>
        <v>0</v>
      </c>
      <c r="BM662" s="106">
        <f t="shared" si="426"/>
        <v>0.17</v>
      </c>
      <c r="BN662" s="106">
        <f t="shared" si="426"/>
        <v>0.02</v>
      </c>
      <c r="BO662" s="106">
        <f t="shared" si="427"/>
        <v>0.19</v>
      </c>
      <c r="BP662" s="106">
        <f t="shared" si="428"/>
        <v>0.17</v>
      </c>
      <c r="BQ662" s="106">
        <f t="shared" si="429"/>
        <v>0.02</v>
      </c>
      <c r="BR662" s="106">
        <f t="shared" si="430"/>
        <v>0.19</v>
      </c>
      <c r="BS662" s="54">
        <v>2.99</v>
      </c>
      <c r="BT662" s="54">
        <v>0</v>
      </c>
      <c r="BU662" s="54">
        <v>0</v>
      </c>
      <c r="BV662" s="54">
        <f t="shared" si="387"/>
        <v>0</v>
      </c>
      <c r="BW662" s="54">
        <v>0</v>
      </c>
      <c r="BX662" s="54">
        <v>0</v>
      </c>
      <c r="BY662" s="54">
        <v>0</v>
      </c>
      <c r="BZ662" s="54">
        <v>0.17</v>
      </c>
      <c r="CA662" s="54">
        <v>0.02</v>
      </c>
      <c r="CB662" s="54">
        <v>0</v>
      </c>
      <c r="CC662" s="54">
        <f t="shared" si="394"/>
        <v>0.17</v>
      </c>
      <c r="CD662" s="54">
        <f t="shared" si="395"/>
        <v>0.02</v>
      </c>
      <c r="CE662" s="54">
        <f t="shared" si="396"/>
        <v>0.19</v>
      </c>
      <c r="CF662" s="45"/>
      <c r="CG662" s="53" t="s">
        <v>814</v>
      </c>
    </row>
    <row r="663" spans="1:85" ht="31.5">
      <c r="A663" s="14">
        <v>11</v>
      </c>
      <c r="B663" s="27" t="s">
        <v>661</v>
      </c>
      <c r="C663" s="120" t="s">
        <v>796</v>
      </c>
      <c r="D663" s="2" t="s">
        <v>27</v>
      </c>
      <c r="E663" s="4" t="s">
        <v>520</v>
      </c>
      <c r="F663" s="4" t="s">
        <v>647</v>
      </c>
      <c r="G663" s="4" t="s">
        <v>655</v>
      </c>
      <c r="H663" s="29">
        <v>6</v>
      </c>
      <c r="I663" s="29">
        <v>2.5</v>
      </c>
      <c r="J663" s="29">
        <v>2.5</v>
      </c>
      <c r="K663" s="29">
        <f t="shared" si="433"/>
        <v>5</v>
      </c>
      <c r="L663" s="40" t="s">
        <v>30</v>
      </c>
      <c r="M663" s="40" t="s">
        <v>48</v>
      </c>
      <c r="N663" s="48" t="s">
        <v>58</v>
      </c>
      <c r="O663" s="29">
        <v>2.27</v>
      </c>
      <c r="P663" s="29">
        <v>0</v>
      </c>
      <c r="Q663" s="29">
        <f t="shared" si="403"/>
        <v>2.27</v>
      </c>
      <c r="R663" s="29">
        <f t="shared" si="434"/>
        <v>0.22999999999999998</v>
      </c>
      <c r="S663" s="29">
        <f t="shared" si="434"/>
        <v>2.5</v>
      </c>
      <c r="T663" s="29">
        <f t="shared" si="389"/>
        <v>2.73</v>
      </c>
      <c r="U663" s="29">
        <v>2.5</v>
      </c>
      <c r="V663" s="29">
        <v>0</v>
      </c>
      <c r="W663" s="105">
        <v>0</v>
      </c>
      <c r="X663" s="54">
        <f t="shared" si="435"/>
        <v>0</v>
      </c>
      <c r="Y663" s="29">
        <v>0</v>
      </c>
      <c r="Z663" s="105">
        <v>0</v>
      </c>
      <c r="AA663" s="54">
        <f t="shared" si="436"/>
        <v>0</v>
      </c>
      <c r="AB663" s="54">
        <v>0</v>
      </c>
      <c r="AC663" s="54">
        <v>0</v>
      </c>
      <c r="AD663" s="54">
        <v>0</v>
      </c>
      <c r="AE663" s="54">
        <v>0.21</v>
      </c>
      <c r="AF663" s="54">
        <v>0.02</v>
      </c>
      <c r="AG663" s="54">
        <v>0</v>
      </c>
      <c r="AH663" s="54">
        <v>0</v>
      </c>
      <c r="AI663" s="54">
        <v>0</v>
      </c>
      <c r="AJ663" s="54">
        <f t="shared" si="437"/>
        <v>0</v>
      </c>
      <c r="AK663" s="54">
        <f t="shared" si="391"/>
        <v>0.21</v>
      </c>
      <c r="AL663" s="54">
        <f t="shared" si="392"/>
        <v>0.02</v>
      </c>
      <c r="AM663" s="54">
        <f t="shared" si="393"/>
        <v>0.22999999999999998</v>
      </c>
      <c r="AN663" s="54"/>
      <c r="AO663" s="54"/>
      <c r="AP663" s="54">
        <f t="shared" si="390"/>
        <v>0</v>
      </c>
      <c r="AQ663" s="54"/>
      <c r="AR663" s="54"/>
      <c r="AS663" s="54"/>
      <c r="AT663" s="54"/>
      <c r="AU663" s="101"/>
      <c r="AV663" s="101"/>
      <c r="AW663" s="54"/>
      <c r="AX663" s="54"/>
      <c r="AY663" s="54">
        <f t="shared" si="438"/>
        <v>0</v>
      </c>
      <c r="AZ663" s="54"/>
      <c r="BA663" s="54"/>
      <c r="BB663" s="54"/>
      <c r="BC663" s="54"/>
      <c r="BD663" s="54"/>
      <c r="BE663" s="106">
        <f t="shared" si="418"/>
        <v>0</v>
      </c>
      <c r="BF663" s="106">
        <f t="shared" si="419"/>
        <v>0</v>
      </c>
      <c r="BG663" s="106">
        <f t="shared" si="420"/>
        <v>0</v>
      </c>
      <c r="BH663" s="106">
        <f t="shared" si="421"/>
        <v>0</v>
      </c>
      <c r="BI663" s="106">
        <f t="shared" si="422"/>
        <v>0</v>
      </c>
      <c r="BJ663" s="106">
        <f t="shared" si="423"/>
        <v>0</v>
      </c>
      <c r="BK663" s="106">
        <f t="shared" si="424"/>
        <v>0</v>
      </c>
      <c r="BL663" s="106">
        <f t="shared" si="425"/>
        <v>0</v>
      </c>
      <c r="BM663" s="106">
        <f t="shared" si="426"/>
        <v>0.21</v>
      </c>
      <c r="BN663" s="106">
        <f t="shared" si="426"/>
        <v>0.02</v>
      </c>
      <c r="BO663" s="106">
        <f t="shared" si="427"/>
        <v>0.22999999999999998</v>
      </c>
      <c r="BP663" s="106">
        <f t="shared" si="428"/>
        <v>0.21</v>
      </c>
      <c r="BQ663" s="106">
        <f t="shared" si="429"/>
        <v>0.02</v>
      </c>
      <c r="BR663" s="106">
        <f t="shared" si="430"/>
        <v>0.22999999999999998</v>
      </c>
      <c r="BS663" s="54">
        <v>0</v>
      </c>
      <c r="BT663" s="54">
        <v>0</v>
      </c>
      <c r="BU663" s="54">
        <v>0</v>
      </c>
      <c r="BV663" s="54">
        <v>0</v>
      </c>
      <c r="BW663" s="54">
        <v>0</v>
      </c>
      <c r="BX663" s="54">
        <v>0</v>
      </c>
      <c r="BY663" s="54">
        <v>0</v>
      </c>
      <c r="BZ663" s="54">
        <v>0.21</v>
      </c>
      <c r="CA663" s="54">
        <v>0.02</v>
      </c>
      <c r="CB663" s="54">
        <v>0</v>
      </c>
      <c r="CC663" s="54">
        <f t="shared" si="394"/>
        <v>0.21</v>
      </c>
      <c r="CD663" s="54">
        <f t="shared" si="395"/>
        <v>0.02</v>
      </c>
      <c r="CE663" s="54">
        <f t="shared" si="396"/>
        <v>0.22999999999999998</v>
      </c>
      <c r="CF663" s="45"/>
      <c r="CG663" s="53" t="s">
        <v>33</v>
      </c>
    </row>
    <row r="664" spans="1:85" ht="31.5">
      <c r="A664" s="14">
        <v>12</v>
      </c>
      <c r="B664" s="79" t="s">
        <v>957</v>
      </c>
      <c r="C664" s="69" t="s">
        <v>1000</v>
      </c>
      <c r="D664" s="2" t="s">
        <v>27</v>
      </c>
      <c r="E664" s="4" t="s">
        <v>520</v>
      </c>
      <c r="F664" s="4" t="s">
        <v>647</v>
      </c>
      <c r="G664" s="4" t="s">
        <v>662</v>
      </c>
      <c r="H664" s="15">
        <v>10</v>
      </c>
      <c r="I664" s="54">
        <v>5</v>
      </c>
      <c r="J664" s="54">
        <v>0</v>
      </c>
      <c r="K664" s="29">
        <f t="shared" si="433"/>
        <v>5</v>
      </c>
      <c r="L664" s="68" t="s">
        <v>30</v>
      </c>
      <c r="M664" s="15" t="s">
        <v>48</v>
      </c>
      <c r="N664" s="54" t="s">
        <v>58</v>
      </c>
      <c r="O664" s="54">
        <v>4.54</v>
      </c>
      <c r="P664" s="54">
        <v>0</v>
      </c>
      <c r="Q664" s="29">
        <f t="shared" si="403"/>
        <v>4.54</v>
      </c>
      <c r="R664" s="29">
        <f t="shared" si="434"/>
        <v>0.45999999999999996</v>
      </c>
      <c r="S664" s="29">
        <f t="shared" si="434"/>
        <v>0</v>
      </c>
      <c r="T664" s="29">
        <f t="shared" si="389"/>
        <v>0.45999999999999996</v>
      </c>
      <c r="U664" s="56">
        <v>0</v>
      </c>
      <c r="V664" s="54">
        <v>0</v>
      </c>
      <c r="W664" s="106">
        <v>0</v>
      </c>
      <c r="X664" s="54">
        <f t="shared" si="435"/>
        <v>0</v>
      </c>
      <c r="Y664" s="54">
        <v>0</v>
      </c>
      <c r="Z664" s="106">
        <v>0</v>
      </c>
      <c r="AA664" s="54">
        <f t="shared" si="436"/>
        <v>0</v>
      </c>
      <c r="AB664" s="14">
        <v>0</v>
      </c>
      <c r="AC664" s="14">
        <v>0</v>
      </c>
      <c r="AD664" s="14">
        <v>0</v>
      </c>
      <c r="AE664" s="14">
        <v>0.41</v>
      </c>
      <c r="AF664" s="14">
        <v>0.05</v>
      </c>
      <c r="AG664" s="54">
        <v>0</v>
      </c>
      <c r="AH664" s="54">
        <v>0</v>
      </c>
      <c r="AI664" s="54">
        <v>0</v>
      </c>
      <c r="AJ664" s="54">
        <f t="shared" si="437"/>
        <v>0</v>
      </c>
      <c r="AK664" s="54">
        <f t="shared" si="391"/>
        <v>0.41</v>
      </c>
      <c r="AL664" s="54">
        <f t="shared" si="392"/>
        <v>0.05</v>
      </c>
      <c r="AM664" s="54">
        <f t="shared" si="393"/>
        <v>0.45999999999999996</v>
      </c>
      <c r="AN664" s="54"/>
      <c r="AO664" s="54"/>
      <c r="AP664" s="54">
        <f t="shared" si="390"/>
        <v>0</v>
      </c>
      <c r="AQ664" s="54"/>
      <c r="AR664" s="54"/>
      <c r="AS664" s="54"/>
      <c r="AT664" s="54"/>
      <c r="AU664" s="101"/>
      <c r="AV664" s="101"/>
      <c r="AW664" s="54"/>
      <c r="AX664" s="54"/>
      <c r="AY664" s="54">
        <f t="shared" si="438"/>
        <v>0</v>
      </c>
      <c r="AZ664" s="54"/>
      <c r="BA664" s="54"/>
      <c r="BB664" s="54"/>
      <c r="BC664" s="54"/>
      <c r="BD664" s="54"/>
      <c r="BE664" s="106">
        <f t="shared" si="418"/>
        <v>0</v>
      </c>
      <c r="BF664" s="106">
        <f t="shared" si="419"/>
        <v>0</v>
      </c>
      <c r="BG664" s="106">
        <f t="shared" si="420"/>
        <v>0</v>
      </c>
      <c r="BH664" s="106">
        <f t="shared" si="421"/>
        <v>0</v>
      </c>
      <c r="BI664" s="106">
        <f t="shared" si="422"/>
        <v>0</v>
      </c>
      <c r="BJ664" s="106">
        <f t="shared" si="423"/>
        <v>0</v>
      </c>
      <c r="BK664" s="106">
        <f t="shared" si="424"/>
        <v>0</v>
      </c>
      <c r="BL664" s="106">
        <f t="shared" si="425"/>
        <v>0</v>
      </c>
      <c r="BM664" s="106">
        <f t="shared" si="426"/>
        <v>0.41</v>
      </c>
      <c r="BN664" s="106">
        <f t="shared" si="426"/>
        <v>0.05</v>
      </c>
      <c r="BO664" s="106">
        <f t="shared" si="427"/>
        <v>0.45999999999999996</v>
      </c>
      <c r="BP664" s="106">
        <f t="shared" si="428"/>
        <v>0.41</v>
      </c>
      <c r="BQ664" s="106">
        <f t="shared" si="429"/>
        <v>0.05</v>
      </c>
      <c r="BR664" s="106">
        <f t="shared" si="430"/>
        <v>0.45999999999999996</v>
      </c>
      <c r="BS664" s="14">
        <v>0</v>
      </c>
      <c r="BT664" s="14">
        <v>0</v>
      </c>
      <c r="BU664" s="14">
        <v>0</v>
      </c>
      <c r="BV664" s="14"/>
      <c r="BW664" s="14">
        <v>0</v>
      </c>
      <c r="BX664" s="14">
        <v>0</v>
      </c>
      <c r="BY664" s="14">
        <v>0</v>
      </c>
      <c r="BZ664" s="14">
        <v>0.41</v>
      </c>
      <c r="CA664" s="14">
        <v>0.05</v>
      </c>
      <c r="CB664" s="54">
        <v>0</v>
      </c>
      <c r="CC664" s="54">
        <f t="shared" si="394"/>
        <v>0.41</v>
      </c>
      <c r="CD664" s="54">
        <f t="shared" si="395"/>
        <v>0.05</v>
      </c>
      <c r="CE664" s="54">
        <f t="shared" si="396"/>
        <v>0.45999999999999996</v>
      </c>
      <c r="CF664" s="86"/>
      <c r="CG664" s="70"/>
    </row>
    <row r="665" spans="1:85" ht="31.5">
      <c r="A665" s="14">
        <v>13</v>
      </c>
      <c r="B665" s="27" t="s">
        <v>663</v>
      </c>
      <c r="C665" s="120" t="s">
        <v>796</v>
      </c>
      <c r="D665" s="2" t="s">
        <v>27</v>
      </c>
      <c r="E665" s="4" t="s">
        <v>520</v>
      </c>
      <c r="F665" s="4" t="s">
        <v>647</v>
      </c>
      <c r="G665" s="1" t="s">
        <v>664</v>
      </c>
      <c r="H665" s="29">
        <v>10</v>
      </c>
      <c r="I665" s="29">
        <v>2</v>
      </c>
      <c r="J665" s="29">
        <v>3</v>
      </c>
      <c r="K665" s="29">
        <f t="shared" si="433"/>
        <v>5</v>
      </c>
      <c r="L665" s="40" t="s">
        <v>30</v>
      </c>
      <c r="M665" s="40" t="s">
        <v>48</v>
      </c>
      <c r="N665" s="48" t="s">
        <v>58</v>
      </c>
      <c r="O665" s="29">
        <v>1.8099999999999998</v>
      </c>
      <c r="P665" s="29">
        <v>0</v>
      </c>
      <c r="Q665" s="29">
        <f t="shared" si="403"/>
        <v>1.8099999999999998</v>
      </c>
      <c r="R665" s="29">
        <f t="shared" si="434"/>
        <v>0.19000000000000017</v>
      </c>
      <c r="S665" s="29">
        <f t="shared" si="434"/>
        <v>3</v>
      </c>
      <c r="T665" s="29">
        <f t="shared" si="389"/>
        <v>3.1900000000000004</v>
      </c>
      <c r="U665" s="29">
        <v>3</v>
      </c>
      <c r="V665" s="29">
        <v>0</v>
      </c>
      <c r="W665" s="105">
        <v>0</v>
      </c>
      <c r="X665" s="54">
        <f t="shared" si="435"/>
        <v>0</v>
      </c>
      <c r="Y665" s="29">
        <v>0</v>
      </c>
      <c r="Z665" s="105">
        <v>0</v>
      </c>
      <c r="AA665" s="54">
        <f t="shared" si="436"/>
        <v>0</v>
      </c>
      <c r="AB665" s="54">
        <v>0</v>
      </c>
      <c r="AC665" s="54">
        <v>0</v>
      </c>
      <c r="AD665" s="54">
        <v>0</v>
      </c>
      <c r="AE665" s="54">
        <v>0.17</v>
      </c>
      <c r="AF665" s="54">
        <v>0.02</v>
      </c>
      <c r="AG665" s="54">
        <v>0</v>
      </c>
      <c r="AH665" s="54">
        <v>0</v>
      </c>
      <c r="AI665" s="54">
        <v>0</v>
      </c>
      <c r="AJ665" s="54">
        <f t="shared" si="437"/>
        <v>0</v>
      </c>
      <c r="AK665" s="54">
        <f t="shared" si="391"/>
        <v>0.17</v>
      </c>
      <c r="AL665" s="54">
        <f t="shared" si="392"/>
        <v>0.02</v>
      </c>
      <c r="AM665" s="54">
        <f t="shared" si="393"/>
        <v>0.19</v>
      </c>
      <c r="AN665" s="54"/>
      <c r="AO665" s="54"/>
      <c r="AP665" s="54">
        <f t="shared" si="390"/>
        <v>0</v>
      </c>
      <c r="AQ665" s="54"/>
      <c r="AR665" s="54"/>
      <c r="AS665" s="54"/>
      <c r="AT665" s="54"/>
      <c r="AU665" s="101"/>
      <c r="AV665" s="101"/>
      <c r="AW665" s="54"/>
      <c r="AX665" s="54"/>
      <c r="AY665" s="54">
        <f t="shared" si="438"/>
        <v>0</v>
      </c>
      <c r="AZ665" s="54"/>
      <c r="BA665" s="54"/>
      <c r="BB665" s="54"/>
      <c r="BC665" s="54"/>
      <c r="BD665" s="54"/>
      <c r="BE665" s="106">
        <f t="shared" si="418"/>
        <v>0</v>
      </c>
      <c r="BF665" s="106">
        <f t="shared" si="419"/>
        <v>0</v>
      </c>
      <c r="BG665" s="106">
        <f t="shared" si="420"/>
        <v>0</v>
      </c>
      <c r="BH665" s="106">
        <f t="shared" si="421"/>
        <v>0</v>
      </c>
      <c r="BI665" s="106">
        <f t="shared" si="422"/>
        <v>0</v>
      </c>
      <c r="BJ665" s="106">
        <f t="shared" si="423"/>
        <v>0</v>
      </c>
      <c r="BK665" s="106">
        <f t="shared" si="424"/>
        <v>0</v>
      </c>
      <c r="BL665" s="106">
        <f t="shared" si="425"/>
        <v>0</v>
      </c>
      <c r="BM665" s="106">
        <f t="shared" si="426"/>
        <v>0.17</v>
      </c>
      <c r="BN665" s="106">
        <f t="shared" si="426"/>
        <v>0.02</v>
      </c>
      <c r="BO665" s="106">
        <f t="shared" si="427"/>
        <v>0.19</v>
      </c>
      <c r="BP665" s="106">
        <f t="shared" si="428"/>
        <v>0.17</v>
      </c>
      <c r="BQ665" s="106">
        <f t="shared" si="429"/>
        <v>0.02</v>
      </c>
      <c r="BR665" s="106">
        <f t="shared" si="430"/>
        <v>0.19</v>
      </c>
      <c r="BS665" s="54">
        <v>0</v>
      </c>
      <c r="BT665" s="54">
        <v>0</v>
      </c>
      <c r="BU665" s="54">
        <v>0</v>
      </c>
      <c r="BV665" s="54">
        <v>0</v>
      </c>
      <c r="BW665" s="54">
        <v>0</v>
      </c>
      <c r="BX665" s="54">
        <v>0</v>
      </c>
      <c r="BY665" s="54">
        <v>0</v>
      </c>
      <c r="BZ665" s="54">
        <v>0.17</v>
      </c>
      <c r="CA665" s="54">
        <v>0.02</v>
      </c>
      <c r="CB665" s="54">
        <v>0</v>
      </c>
      <c r="CC665" s="54">
        <f t="shared" si="394"/>
        <v>0.17</v>
      </c>
      <c r="CD665" s="54">
        <f t="shared" si="395"/>
        <v>0.02</v>
      </c>
      <c r="CE665" s="54">
        <f t="shared" si="396"/>
        <v>0.19</v>
      </c>
      <c r="CF665" s="45"/>
      <c r="CG665" s="53" t="s">
        <v>40</v>
      </c>
    </row>
    <row r="666" spans="1:85" ht="31.5">
      <c r="A666" s="14">
        <v>14</v>
      </c>
      <c r="B666" s="27" t="s">
        <v>665</v>
      </c>
      <c r="C666" s="120" t="s">
        <v>796</v>
      </c>
      <c r="D666" s="2" t="s">
        <v>27</v>
      </c>
      <c r="E666" s="4" t="s">
        <v>520</v>
      </c>
      <c r="F666" s="4" t="s">
        <v>647</v>
      </c>
      <c r="G666" s="4" t="s">
        <v>655</v>
      </c>
      <c r="H666" s="29">
        <v>6</v>
      </c>
      <c r="I666" s="29">
        <v>2.5</v>
      </c>
      <c r="J666" s="29">
        <v>2.5</v>
      </c>
      <c r="K666" s="29">
        <f t="shared" si="433"/>
        <v>5</v>
      </c>
      <c r="L666" s="40" t="s">
        <v>30</v>
      </c>
      <c r="M666" s="40" t="s">
        <v>48</v>
      </c>
      <c r="N666" s="48" t="s">
        <v>58</v>
      </c>
      <c r="O666" s="29">
        <v>2.27</v>
      </c>
      <c r="P666" s="29">
        <v>0</v>
      </c>
      <c r="Q666" s="29">
        <f t="shared" si="403"/>
        <v>2.27</v>
      </c>
      <c r="R666" s="29">
        <f t="shared" si="434"/>
        <v>0.22999999999999998</v>
      </c>
      <c r="S666" s="29">
        <f t="shared" si="434"/>
        <v>2.5</v>
      </c>
      <c r="T666" s="29">
        <f t="shared" si="389"/>
        <v>2.73</v>
      </c>
      <c r="U666" s="29">
        <v>2.5</v>
      </c>
      <c r="V666" s="29">
        <v>0</v>
      </c>
      <c r="W666" s="105">
        <v>0</v>
      </c>
      <c r="X666" s="54">
        <f t="shared" si="435"/>
        <v>0</v>
      </c>
      <c r="Y666" s="29">
        <v>0</v>
      </c>
      <c r="Z666" s="105">
        <v>0</v>
      </c>
      <c r="AA666" s="54">
        <f t="shared" si="436"/>
        <v>0</v>
      </c>
      <c r="AB666" s="54">
        <v>0</v>
      </c>
      <c r="AC666" s="54">
        <v>0</v>
      </c>
      <c r="AD666" s="54">
        <v>0</v>
      </c>
      <c r="AE666" s="54">
        <v>0.21</v>
      </c>
      <c r="AF666" s="54">
        <v>0.02</v>
      </c>
      <c r="AG666" s="54">
        <v>0</v>
      </c>
      <c r="AH666" s="54">
        <v>0</v>
      </c>
      <c r="AI666" s="54">
        <v>0</v>
      </c>
      <c r="AJ666" s="54">
        <f t="shared" si="437"/>
        <v>0</v>
      </c>
      <c r="AK666" s="54">
        <f t="shared" si="391"/>
        <v>0.21</v>
      </c>
      <c r="AL666" s="54">
        <f t="shared" si="392"/>
        <v>0.02</v>
      </c>
      <c r="AM666" s="54">
        <f t="shared" si="393"/>
        <v>0.22999999999999998</v>
      </c>
      <c r="AN666" s="54"/>
      <c r="AO666" s="54"/>
      <c r="AP666" s="54">
        <f t="shared" si="390"/>
        <v>0</v>
      </c>
      <c r="AQ666" s="54"/>
      <c r="AR666" s="54"/>
      <c r="AS666" s="54"/>
      <c r="AT666" s="54"/>
      <c r="AU666" s="101"/>
      <c r="AV666" s="101"/>
      <c r="AW666" s="54"/>
      <c r="AX666" s="54"/>
      <c r="AY666" s="54">
        <f t="shared" si="438"/>
        <v>0</v>
      </c>
      <c r="AZ666" s="54"/>
      <c r="BA666" s="54"/>
      <c r="BB666" s="54"/>
      <c r="BC666" s="54"/>
      <c r="BD666" s="54"/>
      <c r="BE666" s="106">
        <f t="shared" si="418"/>
        <v>0</v>
      </c>
      <c r="BF666" s="106">
        <f t="shared" si="419"/>
        <v>0</v>
      </c>
      <c r="BG666" s="106">
        <f t="shared" si="420"/>
        <v>0</v>
      </c>
      <c r="BH666" s="106">
        <f t="shared" si="421"/>
        <v>0</v>
      </c>
      <c r="BI666" s="106">
        <f t="shared" si="422"/>
        <v>0</v>
      </c>
      <c r="BJ666" s="106">
        <f t="shared" si="423"/>
        <v>0</v>
      </c>
      <c r="BK666" s="106">
        <f t="shared" si="424"/>
        <v>0</v>
      </c>
      <c r="BL666" s="106">
        <f t="shared" si="425"/>
        <v>0</v>
      </c>
      <c r="BM666" s="106">
        <f t="shared" si="426"/>
        <v>0.21</v>
      </c>
      <c r="BN666" s="106">
        <f t="shared" si="426"/>
        <v>0.02</v>
      </c>
      <c r="BO666" s="106">
        <f t="shared" si="427"/>
        <v>0.22999999999999998</v>
      </c>
      <c r="BP666" s="106">
        <f t="shared" si="428"/>
        <v>0.21</v>
      </c>
      <c r="BQ666" s="106">
        <f t="shared" si="429"/>
        <v>0.02</v>
      </c>
      <c r="BR666" s="106">
        <f t="shared" si="430"/>
        <v>0.22999999999999998</v>
      </c>
      <c r="BS666" s="54">
        <v>0</v>
      </c>
      <c r="BT666" s="54">
        <v>0</v>
      </c>
      <c r="BU666" s="54">
        <v>0</v>
      </c>
      <c r="BV666" s="54">
        <v>0</v>
      </c>
      <c r="BW666" s="54">
        <v>0</v>
      </c>
      <c r="BX666" s="54">
        <v>0</v>
      </c>
      <c r="BY666" s="54">
        <v>0</v>
      </c>
      <c r="BZ666" s="54">
        <v>0.21</v>
      </c>
      <c r="CA666" s="54">
        <v>0.02</v>
      </c>
      <c r="CB666" s="54">
        <v>0</v>
      </c>
      <c r="CC666" s="54">
        <f t="shared" si="394"/>
        <v>0.21</v>
      </c>
      <c r="CD666" s="54">
        <f t="shared" si="395"/>
        <v>0.02</v>
      </c>
      <c r="CE666" s="54">
        <f t="shared" si="396"/>
        <v>0.22999999999999998</v>
      </c>
      <c r="CF666" s="45"/>
      <c r="CG666" s="53" t="s">
        <v>33</v>
      </c>
    </row>
    <row r="667" spans="1:85" ht="31.5">
      <c r="A667" s="14">
        <v>15</v>
      </c>
      <c r="B667" s="27" t="s">
        <v>666</v>
      </c>
      <c r="C667" s="120" t="s">
        <v>796</v>
      </c>
      <c r="D667" s="2" t="s">
        <v>27</v>
      </c>
      <c r="E667" s="4" t="s">
        <v>520</v>
      </c>
      <c r="F667" s="4" t="s">
        <v>647</v>
      </c>
      <c r="G667" s="4" t="s">
        <v>667</v>
      </c>
      <c r="H667" s="29">
        <v>9</v>
      </c>
      <c r="I667" s="29">
        <v>2.5</v>
      </c>
      <c r="J667" s="29">
        <v>2.5</v>
      </c>
      <c r="K667" s="29">
        <f t="shared" si="433"/>
        <v>5</v>
      </c>
      <c r="L667" s="40" t="s">
        <v>30</v>
      </c>
      <c r="M667" s="40" t="s">
        <v>48</v>
      </c>
      <c r="N667" s="48" t="s">
        <v>58</v>
      </c>
      <c r="O667" s="29">
        <v>2.27</v>
      </c>
      <c r="P667" s="29">
        <v>0</v>
      </c>
      <c r="Q667" s="29">
        <f t="shared" si="403"/>
        <v>2.27</v>
      </c>
      <c r="R667" s="29">
        <f t="shared" si="434"/>
        <v>0.22999999999999998</v>
      </c>
      <c r="S667" s="29">
        <f t="shared" si="434"/>
        <v>2.5</v>
      </c>
      <c r="T667" s="29">
        <f t="shared" si="389"/>
        <v>2.73</v>
      </c>
      <c r="U667" s="29">
        <v>2.5</v>
      </c>
      <c r="V667" s="29">
        <v>0</v>
      </c>
      <c r="W667" s="105">
        <v>0</v>
      </c>
      <c r="X667" s="54">
        <f t="shared" si="435"/>
        <v>0</v>
      </c>
      <c r="Y667" s="29">
        <v>0</v>
      </c>
      <c r="Z667" s="105">
        <v>0</v>
      </c>
      <c r="AA667" s="54">
        <f t="shared" si="436"/>
        <v>0</v>
      </c>
      <c r="AB667" s="54">
        <v>0</v>
      </c>
      <c r="AC667" s="54">
        <v>0</v>
      </c>
      <c r="AD667" s="54">
        <v>0</v>
      </c>
      <c r="AE667" s="54">
        <v>0.21</v>
      </c>
      <c r="AF667" s="54">
        <v>0.02</v>
      </c>
      <c r="AG667" s="54">
        <v>0</v>
      </c>
      <c r="AH667" s="54">
        <v>0</v>
      </c>
      <c r="AI667" s="54">
        <v>0</v>
      </c>
      <c r="AJ667" s="54">
        <f t="shared" si="437"/>
        <v>0</v>
      </c>
      <c r="AK667" s="54">
        <f t="shared" si="391"/>
        <v>0.21</v>
      </c>
      <c r="AL667" s="54">
        <f t="shared" si="392"/>
        <v>0.02</v>
      </c>
      <c r="AM667" s="54">
        <f t="shared" si="393"/>
        <v>0.22999999999999998</v>
      </c>
      <c r="AN667" s="54"/>
      <c r="AO667" s="54"/>
      <c r="AP667" s="54">
        <f t="shared" si="390"/>
        <v>0</v>
      </c>
      <c r="AQ667" s="54"/>
      <c r="AR667" s="54"/>
      <c r="AS667" s="54"/>
      <c r="AT667" s="54"/>
      <c r="AU667" s="101"/>
      <c r="AV667" s="101"/>
      <c r="AW667" s="54"/>
      <c r="AX667" s="54"/>
      <c r="AY667" s="54">
        <f t="shared" si="438"/>
        <v>0</v>
      </c>
      <c r="AZ667" s="54"/>
      <c r="BA667" s="54"/>
      <c r="BB667" s="54"/>
      <c r="BC667" s="54"/>
      <c r="BD667" s="54"/>
      <c r="BE667" s="106">
        <f t="shared" si="418"/>
        <v>0</v>
      </c>
      <c r="BF667" s="106">
        <f t="shared" si="419"/>
        <v>0</v>
      </c>
      <c r="BG667" s="106">
        <f t="shared" si="420"/>
        <v>0</v>
      </c>
      <c r="BH667" s="106">
        <f t="shared" si="421"/>
        <v>0</v>
      </c>
      <c r="BI667" s="106">
        <f t="shared" si="422"/>
        <v>0</v>
      </c>
      <c r="BJ667" s="106">
        <f t="shared" si="423"/>
        <v>0</v>
      </c>
      <c r="BK667" s="106">
        <f t="shared" si="424"/>
        <v>0</v>
      </c>
      <c r="BL667" s="106">
        <f t="shared" si="425"/>
        <v>0</v>
      </c>
      <c r="BM667" s="106">
        <f t="shared" si="426"/>
        <v>0.21</v>
      </c>
      <c r="BN667" s="106">
        <f t="shared" si="426"/>
        <v>0.02</v>
      </c>
      <c r="BO667" s="106">
        <f t="shared" si="427"/>
        <v>0.22999999999999998</v>
      </c>
      <c r="BP667" s="106">
        <f t="shared" si="428"/>
        <v>0.21</v>
      </c>
      <c r="BQ667" s="106">
        <f t="shared" si="429"/>
        <v>0.02</v>
      </c>
      <c r="BR667" s="106">
        <f t="shared" si="430"/>
        <v>0.22999999999999998</v>
      </c>
      <c r="BS667" s="54">
        <v>0.63</v>
      </c>
      <c r="BT667" s="54">
        <v>0</v>
      </c>
      <c r="BU667" s="54">
        <v>0</v>
      </c>
      <c r="BV667" s="54">
        <f t="shared" si="387"/>
        <v>0</v>
      </c>
      <c r="BW667" s="54">
        <v>0</v>
      </c>
      <c r="BX667" s="54">
        <v>0</v>
      </c>
      <c r="BY667" s="54">
        <v>0</v>
      </c>
      <c r="BZ667" s="54">
        <v>0.21</v>
      </c>
      <c r="CA667" s="54">
        <v>0.02</v>
      </c>
      <c r="CB667" s="54">
        <v>0</v>
      </c>
      <c r="CC667" s="54">
        <f t="shared" si="394"/>
        <v>0.21</v>
      </c>
      <c r="CD667" s="54">
        <f t="shared" si="395"/>
        <v>0.02</v>
      </c>
      <c r="CE667" s="54">
        <f t="shared" si="396"/>
        <v>0.22999999999999998</v>
      </c>
      <c r="CF667" s="45"/>
      <c r="CG667" s="53" t="s">
        <v>33</v>
      </c>
    </row>
    <row r="668" spans="1:85" ht="31.5">
      <c r="A668" s="14">
        <v>16</v>
      </c>
      <c r="B668" s="27" t="s">
        <v>668</v>
      </c>
      <c r="C668" s="120" t="s">
        <v>796</v>
      </c>
      <c r="D668" s="2" t="s">
        <v>27</v>
      </c>
      <c r="E668" s="4" t="s">
        <v>520</v>
      </c>
      <c r="F668" s="4" t="s">
        <v>647</v>
      </c>
      <c r="G668" s="4" t="s">
        <v>648</v>
      </c>
      <c r="H668" s="29">
        <v>6</v>
      </c>
      <c r="I668" s="29">
        <v>2.5</v>
      </c>
      <c r="J668" s="29">
        <v>2.5</v>
      </c>
      <c r="K668" s="29">
        <f t="shared" si="433"/>
        <v>5</v>
      </c>
      <c r="L668" s="40" t="s">
        <v>30</v>
      </c>
      <c r="M668" s="40" t="s">
        <v>48</v>
      </c>
      <c r="N668" s="48" t="s">
        <v>58</v>
      </c>
      <c r="O668" s="29">
        <v>2.27</v>
      </c>
      <c r="P668" s="29">
        <v>0</v>
      </c>
      <c r="Q668" s="29">
        <f t="shared" si="403"/>
        <v>2.27</v>
      </c>
      <c r="R668" s="29">
        <f t="shared" si="434"/>
        <v>0.22999999999999998</v>
      </c>
      <c r="S668" s="29">
        <f t="shared" si="434"/>
        <v>2.5</v>
      </c>
      <c r="T668" s="29">
        <f t="shared" si="389"/>
        <v>2.73</v>
      </c>
      <c r="U668" s="29">
        <v>2.5</v>
      </c>
      <c r="V668" s="29">
        <v>0</v>
      </c>
      <c r="W668" s="105">
        <v>0</v>
      </c>
      <c r="X668" s="54">
        <f t="shared" si="435"/>
        <v>0</v>
      </c>
      <c r="Y668" s="29">
        <v>0</v>
      </c>
      <c r="Z668" s="105">
        <v>0</v>
      </c>
      <c r="AA668" s="54">
        <f t="shared" si="436"/>
        <v>0</v>
      </c>
      <c r="AB668" s="54">
        <v>0</v>
      </c>
      <c r="AC668" s="54">
        <v>0</v>
      </c>
      <c r="AD668" s="54">
        <v>0</v>
      </c>
      <c r="AE668" s="54">
        <v>0.21</v>
      </c>
      <c r="AF668" s="54">
        <v>0.02</v>
      </c>
      <c r="AG668" s="54">
        <v>0</v>
      </c>
      <c r="AH668" s="54">
        <v>0</v>
      </c>
      <c r="AI668" s="54">
        <v>0</v>
      </c>
      <c r="AJ668" s="54">
        <f t="shared" si="437"/>
        <v>0</v>
      </c>
      <c r="AK668" s="54">
        <f t="shared" si="391"/>
        <v>0.21</v>
      </c>
      <c r="AL668" s="54">
        <f t="shared" si="392"/>
        <v>0.02</v>
      </c>
      <c r="AM668" s="54">
        <f t="shared" si="393"/>
        <v>0.22999999999999998</v>
      </c>
      <c r="AN668" s="54"/>
      <c r="AO668" s="54"/>
      <c r="AP668" s="54">
        <f t="shared" si="390"/>
        <v>0</v>
      </c>
      <c r="AQ668" s="54"/>
      <c r="AR668" s="54"/>
      <c r="AS668" s="54"/>
      <c r="AT668" s="54"/>
      <c r="AU668" s="101"/>
      <c r="AV668" s="101"/>
      <c r="AW668" s="54"/>
      <c r="AX668" s="54"/>
      <c r="AY668" s="54">
        <f t="shared" si="438"/>
        <v>0</v>
      </c>
      <c r="AZ668" s="54"/>
      <c r="BA668" s="54"/>
      <c r="BB668" s="54"/>
      <c r="BC668" s="54"/>
      <c r="BD668" s="54"/>
      <c r="BE668" s="106">
        <f t="shared" si="418"/>
        <v>0</v>
      </c>
      <c r="BF668" s="106">
        <f t="shared" si="419"/>
        <v>0</v>
      </c>
      <c r="BG668" s="106">
        <f t="shared" si="420"/>
        <v>0</v>
      </c>
      <c r="BH668" s="106">
        <f t="shared" si="421"/>
        <v>0</v>
      </c>
      <c r="BI668" s="106">
        <f t="shared" si="422"/>
        <v>0</v>
      </c>
      <c r="BJ668" s="106">
        <f t="shared" si="423"/>
        <v>0</v>
      </c>
      <c r="BK668" s="106">
        <f t="shared" si="424"/>
        <v>0</v>
      </c>
      <c r="BL668" s="106">
        <f t="shared" si="425"/>
        <v>0</v>
      </c>
      <c r="BM668" s="106">
        <f t="shared" si="426"/>
        <v>0.21</v>
      </c>
      <c r="BN668" s="106">
        <f t="shared" si="426"/>
        <v>0.02</v>
      </c>
      <c r="BO668" s="106">
        <f t="shared" si="427"/>
        <v>0.22999999999999998</v>
      </c>
      <c r="BP668" s="106">
        <f t="shared" si="428"/>
        <v>0.21</v>
      </c>
      <c r="BQ668" s="106">
        <f t="shared" si="429"/>
        <v>0.02</v>
      </c>
      <c r="BR668" s="106">
        <f t="shared" si="430"/>
        <v>0.22999999999999998</v>
      </c>
      <c r="BS668" s="54">
        <v>0</v>
      </c>
      <c r="BT668" s="54">
        <v>0</v>
      </c>
      <c r="BU668" s="54">
        <v>0</v>
      </c>
      <c r="BV668" s="54">
        <v>0</v>
      </c>
      <c r="BW668" s="54">
        <v>0</v>
      </c>
      <c r="BX668" s="54">
        <v>0</v>
      </c>
      <c r="BY668" s="54">
        <v>0</v>
      </c>
      <c r="BZ668" s="54">
        <v>0.21</v>
      </c>
      <c r="CA668" s="54">
        <v>0.02</v>
      </c>
      <c r="CB668" s="54">
        <v>0</v>
      </c>
      <c r="CC668" s="54">
        <f t="shared" si="394"/>
        <v>0.21</v>
      </c>
      <c r="CD668" s="54">
        <f t="shared" si="395"/>
        <v>0.02</v>
      </c>
      <c r="CE668" s="54">
        <f t="shared" si="396"/>
        <v>0.22999999999999998</v>
      </c>
      <c r="CF668" s="45"/>
      <c r="CG668" s="63" t="s">
        <v>33</v>
      </c>
    </row>
    <row r="669" spans="1:85" ht="31.5">
      <c r="A669" s="14">
        <v>17</v>
      </c>
      <c r="B669" s="27" t="s">
        <v>669</v>
      </c>
      <c r="C669" s="120" t="s">
        <v>796</v>
      </c>
      <c r="D669" s="2" t="s">
        <v>27</v>
      </c>
      <c r="E669" s="4" t="s">
        <v>520</v>
      </c>
      <c r="F669" s="4" t="s">
        <v>647</v>
      </c>
      <c r="G669" s="4" t="s">
        <v>670</v>
      </c>
      <c r="H669" s="29">
        <v>7</v>
      </c>
      <c r="I669" s="29">
        <v>2.5</v>
      </c>
      <c r="J669" s="29">
        <v>2.5</v>
      </c>
      <c r="K669" s="29">
        <f t="shared" si="433"/>
        <v>5</v>
      </c>
      <c r="L669" s="40" t="s">
        <v>30</v>
      </c>
      <c r="M669" s="40" t="s">
        <v>48</v>
      </c>
      <c r="N669" s="48" t="s">
        <v>58</v>
      </c>
      <c r="O669" s="29">
        <v>2.27</v>
      </c>
      <c r="P669" s="29">
        <v>0</v>
      </c>
      <c r="Q669" s="29">
        <f t="shared" si="403"/>
        <v>2.27</v>
      </c>
      <c r="R669" s="29">
        <f t="shared" si="434"/>
        <v>0.22999999999999998</v>
      </c>
      <c r="S669" s="29">
        <f t="shared" si="434"/>
        <v>2.5</v>
      </c>
      <c r="T669" s="29">
        <f t="shared" si="389"/>
        <v>2.73</v>
      </c>
      <c r="U669" s="29">
        <v>2.5</v>
      </c>
      <c r="V669" s="29">
        <v>0</v>
      </c>
      <c r="W669" s="105">
        <v>0</v>
      </c>
      <c r="X669" s="54">
        <f t="shared" si="435"/>
        <v>0</v>
      </c>
      <c r="Y669" s="29">
        <v>0</v>
      </c>
      <c r="Z669" s="105">
        <v>0</v>
      </c>
      <c r="AA669" s="54">
        <f t="shared" si="436"/>
        <v>0</v>
      </c>
      <c r="AB669" s="54">
        <v>0</v>
      </c>
      <c r="AC669" s="54">
        <v>0</v>
      </c>
      <c r="AD669" s="54">
        <v>0</v>
      </c>
      <c r="AE669" s="54">
        <v>0.21</v>
      </c>
      <c r="AF669" s="54">
        <v>0.02</v>
      </c>
      <c r="AG669" s="54">
        <v>0</v>
      </c>
      <c r="AH669" s="54">
        <v>0</v>
      </c>
      <c r="AI669" s="54">
        <v>0</v>
      </c>
      <c r="AJ669" s="54">
        <f t="shared" si="437"/>
        <v>0</v>
      </c>
      <c r="AK669" s="54">
        <f t="shared" si="391"/>
        <v>0.21</v>
      </c>
      <c r="AL669" s="54">
        <f t="shared" si="392"/>
        <v>0.02</v>
      </c>
      <c r="AM669" s="54">
        <f t="shared" si="393"/>
        <v>0.22999999999999998</v>
      </c>
      <c r="AN669" s="54"/>
      <c r="AO669" s="54"/>
      <c r="AP669" s="54">
        <f t="shared" ref="AP669:AP730" si="439">AN669+AO669</f>
        <v>0</v>
      </c>
      <c r="AQ669" s="54"/>
      <c r="AR669" s="54"/>
      <c r="AS669" s="54"/>
      <c r="AT669" s="54"/>
      <c r="AU669" s="101"/>
      <c r="AV669" s="101"/>
      <c r="AW669" s="54"/>
      <c r="AX669" s="54"/>
      <c r="AY669" s="54">
        <f t="shared" si="438"/>
        <v>0</v>
      </c>
      <c r="AZ669" s="54"/>
      <c r="BA669" s="54"/>
      <c r="BB669" s="54"/>
      <c r="BC669" s="54"/>
      <c r="BD669" s="54"/>
      <c r="BE669" s="106">
        <f t="shared" si="418"/>
        <v>0</v>
      </c>
      <c r="BF669" s="106">
        <f t="shared" si="419"/>
        <v>0</v>
      </c>
      <c r="BG669" s="106">
        <f t="shared" si="420"/>
        <v>0</v>
      </c>
      <c r="BH669" s="106">
        <f t="shared" si="421"/>
        <v>0</v>
      </c>
      <c r="BI669" s="106">
        <f t="shared" si="422"/>
        <v>0</v>
      </c>
      <c r="BJ669" s="106">
        <f t="shared" si="423"/>
        <v>0</v>
      </c>
      <c r="BK669" s="106">
        <f t="shared" si="424"/>
        <v>0</v>
      </c>
      <c r="BL669" s="106">
        <f t="shared" si="425"/>
        <v>0</v>
      </c>
      <c r="BM669" s="106">
        <f t="shared" si="426"/>
        <v>0.21</v>
      </c>
      <c r="BN669" s="106">
        <f t="shared" si="426"/>
        <v>0.02</v>
      </c>
      <c r="BO669" s="106">
        <f t="shared" si="427"/>
        <v>0.22999999999999998</v>
      </c>
      <c r="BP669" s="106">
        <f t="shared" si="428"/>
        <v>0.21</v>
      </c>
      <c r="BQ669" s="106">
        <f t="shared" si="429"/>
        <v>0.02</v>
      </c>
      <c r="BR669" s="106">
        <f t="shared" si="430"/>
        <v>0.22999999999999998</v>
      </c>
      <c r="BS669" s="54">
        <v>0</v>
      </c>
      <c r="BT669" s="54">
        <v>0</v>
      </c>
      <c r="BU669" s="54">
        <v>0</v>
      </c>
      <c r="BV669" s="54">
        <v>0</v>
      </c>
      <c r="BW669" s="54">
        <v>0</v>
      </c>
      <c r="BX669" s="54">
        <v>0</v>
      </c>
      <c r="BY669" s="54">
        <v>0</v>
      </c>
      <c r="BZ669" s="54">
        <v>0.21</v>
      </c>
      <c r="CA669" s="54">
        <v>0.02</v>
      </c>
      <c r="CB669" s="54">
        <v>0</v>
      </c>
      <c r="CC669" s="54">
        <f t="shared" si="394"/>
        <v>0.21</v>
      </c>
      <c r="CD669" s="54">
        <f t="shared" si="395"/>
        <v>0.02</v>
      </c>
      <c r="CE669" s="54">
        <f t="shared" si="396"/>
        <v>0.22999999999999998</v>
      </c>
      <c r="CF669" s="45"/>
      <c r="CG669" s="63" t="s">
        <v>33</v>
      </c>
    </row>
    <row r="670" spans="1:85" ht="18.75" customHeight="1">
      <c r="A670" s="14">
        <v>18</v>
      </c>
      <c r="B670" s="27" t="s">
        <v>671</v>
      </c>
      <c r="C670" s="120" t="s">
        <v>796</v>
      </c>
      <c r="D670" s="2" t="s">
        <v>27</v>
      </c>
      <c r="E670" s="4" t="s">
        <v>520</v>
      </c>
      <c r="F670" s="4" t="s">
        <v>647</v>
      </c>
      <c r="G670" s="1" t="s">
        <v>672</v>
      </c>
      <c r="H670" s="29">
        <v>7</v>
      </c>
      <c r="I670" s="29">
        <v>2.5</v>
      </c>
      <c r="J670" s="29">
        <v>2.5</v>
      </c>
      <c r="K670" s="29">
        <f t="shared" si="433"/>
        <v>5</v>
      </c>
      <c r="L670" s="40" t="s">
        <v>30</v>
      </c>
      <c r="M670" s="40" t="s">
        <v>48</v>
      </c>
      <c r="N670" s="48" t="s">
        <v>58</v>
      </c>
      <c r="O670" s="29">
        <v>2.27</v>
      </c>
      <c r="P670" s="29">
        <v>0</v>
      </c>
      <c r="Q670" s="29">
        <f t="shared" si="403"/>
        <v>2.27</v>
      </c>
      <c r="R670" s="29">
        <f t="shared" si="434"/>
        <v>0.22999999999999998</v>
      </c>
      <c r="S670" s="29">
        <f t="shared" si="434"/>
        <v>2.5</v>
      </c>
      <c r="T670" s="29">
        <f t="shared" si="389"/>
        <v>2.73</v>
      </c>
      <c r="U670" s="29">
        <v>2.5</v>
      </c>
      <c r="V670" s="29">
        <v>0</v>
      </c>
      <c r="W670" s="105">
        <v>0</v>
      </c>
      <c r="X670" s="54">
        <f t="shared" si="435"/>
        <v>0</v>
      </c>
      <c r="Y670" s="29">
        <v>0</v>
      </c>
      <c r="Z670" s="105">
        <v>0</v>
      </c>
      <c r="AA670" s="54">
        <f t="shared" si="436"/>
        <v>0</v>
      </c>
      <c r="AB670" s="54">
        <v>0</v>
      </c>
      <c r="AC670" s="54">
        <v>0</v>
      </c>
      <c r="AD670" s="54">
        <v>0</v>
      </c>
      <c r="AE670" s="54">
        <v>0.21</v>
      </c>
      <c r="AF670" s="54">
        <v>0.02</v>
      </c>
      <c r="AG670" s="54">
        <v>0</v>
      </c>
      <c r="AH670" s="54">
        <v>0</v>
      </c>
      <c r="AI670" s="54">
        <v>0</v>
      </c>
      <c r="AJ670" s="54">
        <f t="shared" si="437"/>
        <v>0</v>
      </c>
      <c r="AK670" s="54">
        <f t="shared" si="391"/>
        <v>0.21</v>
      </c>
      <c r="AL670" s="54">
        <f t="shared" si="392"/>
        <v>0.02</v>
      </c>
      <c r="AM670" s="54">
        <f t="shared" si="393"/>
        <v>0.22999999999999998</v>
      </c>
      <c r="AN670" s="54"/>
      <c r="AO670" s="54"/>
      <c r="AP670" s="54">
        <f t="shared" si="439"/>
        <v>0</v>
      </c>
      <c r="AQ670" s="54"/>
      <c r="AR670" s="54"/>
      <c r="AS670" s="54"/>
      <c r="AT670" s="54"/>
      <c r="AU670" s="101"/>
      <c r="AV670" s="101"/>
      <c r="AW670" s="54"/>
      <c r="AX670" s="54"/>
      <c r="AY670" s="54">
        <f t="shared" si="438"/>
        <v>0</v>
      </c>
      <c r="AZ670" s="54"/>
      <c r="BA670" s="54"/>
      <c r="BB670" s="54"/>
      <c r="BC670" s="54"/>
      <c r="BD670" s="54"/>
      <c r="BE670" s="106">
        <f t="shared" si="418"/>
        <v>0</v>
      </c>
      <c r="BF670" s="106">
        <f t="shared" si="419"/>
        <v>0</v>
      </c>
      <c r="BG670" s="106">
        <f t="shared" si="420"/>
        <v>0</v>
      </c>
      <c r="BH670" s="106">
        <f t="shared" si="421"/>
        <v>0</v>
      </c>
      <c r="BI670" s="106">
        <f t="shared" si="422"/>
        <v>0</v>
      </c>
      <c r="BJ670" s="106">
        <f t="shared" si="423"/>
        <v>0</v>
      </c>
      <c r="BK670" s="106">
        <f t="shared" si="424"/>
        <v>0</v>
      </c>
      <c r="BL670" s="106">
        <f t="shared" si="425"/>
        <v>0</v>
      </c>
      <c r="BM670" s="106">
        <f t="shared" si="426"/>
        <v>0.21</v>
      </c>
      <c r="BN670" s="106">
        <f t="shared" si="426"/>
        <v>0.02</v>
      </c>
      <c r="BO670" s="106">
        <f t="shared" si="427"/>
        <v>0.22999999999999998</v>
      </c>
      <c r="BP670" s="106">
        <f t="shared" si="428"/>
        <v>0.21</v>
      </c>
      <c r="BQ670" s="106">
        <f t="shared" si="429"/>
        <v>0.02</v>
      </c>
      <c r="BR670" s="106">
        <f t="shared" si="430"/>
        <v>0.22999999999999998</v>
      </c>
      <c r="BS670" s="54">
        <v>0</v>
      </c>
      <c r="BT670" s="54">
        <v>0</v>
      </c>
      <c r="BU670" s="54">
        <v>0</v>
      </c>
      <c r="BV670" s="54">
        <v>0</v>
      </c>
      <c r="BW670" s="54">
        <v>0</v>
      </c>
      <c r="BX670" s="54">
        <v>0</v>
      </c>
      <c r="BY670" s="54">
        <v>0</v>
      </c>
      <c r="BZ670" s="54">
        <v>0.21</v>
      </c>
      <c r="CA670" s="54">
        <v>0.02</v>
      </c>
      <c r="CB670" s="54">
        <v>0</v>
      </c>
      <c r="CC670" s="54">
        <f t="shared" si="394"/>
        <v>0.21</v>
      </c>
      <c r="CD670" s="54">
        <f t="shared" si="395"/>
        <v>0.02</v>
      </c>
      <c r="CE670" s="54">
        <f t="shared" si="396"/>
        <v>0.22999999999999998</v>
      </c>
      <c r="CF670" s="45"/>
      <c r="CG670" s="63" t="s">
        <v>33</v>
      </c>
    </row>
    <row r="671" spans="1:85" ht="47.25">
      <c r="A671" s="14">
        <v>19</v>
      </c>
      <c r="B671" s="27" t="s">
        <v>673</v>
      </c>
      <c r="C671" s="120" t="s">
        <v>796</v>
      </c>
      <c r="D671" s="2" t="s">
        <v>27</v>
      </c>
      <c r="E671" s="4" t="s">
        <v>520</v>
      </c>
      <c r="F671" s="4" t="s">
        <v>647</v>
      </c>
      <c r="G671" s="4" t="s">
        <v>674</v>
      </c>
      <c r="H671" s="29">
        <v>9</v>
      </c>
      <c r="I671" s="29">
        <v>2</v>
      </c>
      <c r="J671" s="29">
        <v>3</v>
      </c>
      <c r="K671" s="29">
        <f t="shared" si="433"/>
        <v>5</v>
      </c>
      <c r="L671" s="40" t="s">
        <v>30</v>
      </c>
      <c r="M671" s="40" t="s">
        <v>48</v>
      </c>
      <c r="N671" s="48" t="s">
        <v>58</v>
      </c>
      <c r="O671" s="29">
        <v>1.8099999999999998</v>
      </c>
      <c r="P671" s="29">
        <v>0</v>
      </c>
      <c r="Q671" s="29">
        <f t="shared" si="403"/>
        <v>1.8099999999999998</v>
      </c>
      <c r="R671" s="29">
        <f t="shared" si="434"/>
        <v>0.19000000000000017</v>
      </c>
      <c r="S671" s="29">
        <f t="shared" si="434"/>
        <v>3</v>
      </c>
      <c r="T671" s="29">
        <f t="shared" ref="T671:T762" si="440">R671+S671</f>
        <v>3.1900000000000004</v>
      </c>
      <c r="U671" s="29">
        <v>3</v>
      </c>
      <c r="V671" s="29">
        <v>0</v>
      </c>
      <c r="W671" s="105">
        <v>0</v>
      </c>
      <c r="X671" s="54">
        <f t="shared" si="435"/>
        <v>0</v>
      </c>
      <c r="Y671" s="29">
        <v>0</v>
      </c>
      <c r="Z671" s="105">
        <v>0</v>
      </c>
      <c r="AA671" s="54">
        <f t="shared" si="436"/>
        <v>0</v>
      </c>
      <c r="AB671" s="54">
        <v>0</v>
      </c>
      <c r="AC671" s="54">
        <v>0</v>
      </c>
      <c r="AD671" s="54">
        <v>0</v>
      </c>
      <c r="AE671" s="54">
        <v>0.17</v>
      </c>
      <c r="AF671" s="54">
        <v>0.02</v>
      </c>
      <c r="AG671" s="54">
        <v>0</v>
      </c>
      <c r="AH671" s="54">
        <v>0</v>
      </c>
      <c r="AI671" s="54">
        <v>0</v>
      </c>
      <c r="AJ671" s="54">
        <f t="shared" si="437"/>
        <v>0</v>
      </c>
      <c r="AK671" s="54">
        <f t="shared" si="391"/>
        <v>0.17</v>
      </c>
      <c r="AL671" s="54">
        <f t="shared" si="392"/>
        <v>0.02</v>
      </c>
      <c r="AM671" s="54">
        <f t="shared" si="393"/>
        <v>0.19</v>
      </c>
      <c r="AN671" s="54"/>
      <c r="AO671" s="54"/>
      <c r="AP671" s="54">
        <f t="shared" si="439"/>
        <v>0</v>
      </c>
      <c r="AQ671" s="54"/>
      <c r="AR671" s="54"/>
      <c r="AS671" s="54"/>
      <c r="AT671" s="54"/>
      <c r="AU671" s="101"/>
      <c r="AV671" s="101"/>
      <c r="AW671" s="54"/>
      <c r="AX671" s="54"/>
      <c r="AY671" s="54">
        <f t="shared" si="438"/>
        <v>0</v>
      </c>
      <c r="AZ671" s="54"/>
      <c r="BA671" s="54"/>
      <c r="BB671" s="54"/>
      <c r="BC671" s="54"/>
      <c r="BD671" s="54"/>
      <c r="BE671" s="106">
        <f t="shared" si="418"/>
        <v>0</v>
      </c>
      <c r="BF671" s="106">
        <f t="shared" si="419"/>
        <v>0</v>
      </c>
      <c r="BG671" s="106">
        <f t="shared" si="420"/>
        <v>0</v>
      </c>
      <c r="BH671" s="106">
        <f t="shared" si="421"/>
        <v>0</v>
      </c>
      <c r="BI671" s="106">
        <f t="shared" si="422"/>
        <v>0</v>
      </c>
      <c r="BJ671" s="106">
        <f t="shared" si="423"/>
        <v>0</v>
      </c>
      <c r="BK671" s="106">
        <f t="shared" si="424"/>
        <v>0</v>
      </c>
      <c r="BL671" s="106">
        <f t="shared" si="425"/>
        <v>0</v>
      </c>
      <c r="BM671" s="106">
        <f t="shared" si="426"/>
        <v>0.17</v>
      </c>
      <c r="BN671" s="106">
        <f t="shared" si="426"/>
        <v>0.02</v>
      </c>
      <c r="BO671" s="106">
        <f t="shared" si="427"/>
        <v>0.19</v>
      </c>
      <c r="BP671" s="106">
        <f t="shared" si="428"/>
        <v>0.17</v>
      </c>
      <c r="BQ671" s="106">
        <f t="shared" si="429"/>
        <v>0.02</v>
      </c>
      <c r="BR671" s="106">
        <f t="shared" si="430"/>
        <v>0.19</v>
      </c>
      <c r="BS671" s="54">
        <v>0.7</v>
      </c>
      <c r="BT671" s="54">
        <v>0</v>
      </c>
      <c r="BU671" s="54">
        <v>0</v>
      </c>
      <c r="BV671" s="54">
        <f t="shared" si="387"/>
        <v>0</v>
      </c>
      <c r="BW671" s="54">
        <v>0</v>
      </c>
      <c r="BX671" s="54">
        <v>0</v>
      </c>
      <c r="BY671" s="54">
        <v>0</v>
      </c>
      <c r="BZ671" s="54">
        <v>0.17</v>
      </c>
      <c r="CA671" s="54">
        <v>0.02</v>
      </c>
      <c r="CB671" s="54">
        <v>0</v>
      </c>
      <c r="CC671" s="54">
        <f t="shared" si="394"/>
        <v>0.17</v>
      </c>
      <c r="CD671" s="54">
        <f t="shared" si="395"/>
        <v>0.02</v>
      </c>
      <c r="CE671" s="54">
        <f t="shared" si="396"/>
        <v>0.19</v>
      </c>
      <c r="CF671" s="45"/>
      <c r="CG671" s="63" t="s">
        <v>33</v>
      </c>
    </row>
    <row r="672" spans="1:85" ht="31.5">
      <c r="A672" s="14">
        <v>20</v>
      </c>
      <c r="B672" s="27" t="s">
        <v>675</v>
      </c>
      <c r="C672" s="120" t="s">
        <v>796</v>
      </c>
      <c r="D672" s="2" t="s">
        <v>27</v>
      </c>
      <c r="E672" s="4" t="s">
        <v>520</v>
      </c>
      <c r="F672" s="4" t="s">
        <v>647</v>
      </c>
      <c r="G672" s="4" t="s">
        <v>653</v>
      </c>
      <c r="H672" s="29">
        <v>9</v>
      </c>
      <c r="I672" s="29">
        <v>2</v>
      </c>
      <c r="J672" s="29">
        <v>3</v>
      </c>
      <c r="K672" s="29">
        <f t="shared" si="433"/>
        <v>5</v>
      </c>
      <c r="L672" s="40" t="s">
        <v>30</v>
      </c>
      <c r="M672" s="40" t="s">
        <v>48</v>
      </c>
      <c r="N672" s="48" t="s">
        <v>58</v>
      </c>
      <c r="O672" s="29">
        <v>1.8099999999999998</v>
      </c>
      <c r="P672" s="29">
        <v>0</v>
      </c>
      <c r="Q672" s="29">
        <f t="shared" si="403"/>
        <v>1.8099999999999998</v>
      </c>
      <c r="R672" s="29">
        <f t="shared" si="434"/>
        <v>0.19000000000000017</v>
      </c>
      <c r="S672" s="29">
        <f t="shared" si="434"/>
        <v>3</v>
      </c>
      <c r="T672" s="29">
        <f t="shared" si="440"/>
        <v>3.1900000000000004</v>
      </c>
      <c r="U672" s="29">
        <v>3</v>
      </c>
      <c r="V672" s="29">
        <v>0</v>
      </c>
      <c r="W672" s="105">
        <v>0</v>
      </c>
      <c r="X672" s="54">
        <f t="shared" si="435"/>
        <v>0</v>
      </c>
      <c r="Y672" s="29">
        <v>0</v>
      </c>
      <c r="Z672" s="105">
        <v>0</v>
      </c>
      <c r="AA672" s="54">
        <f t="shared" si="436"/>
        <v>0</v>
      </c>
      <c r="AB672" s="54">
        <v>0</v>
      </c>
      <c r="AC672" s="54">
        <v>0</v>
      </c>
      <c r="AD672" s="54">
        <v>0</v>
      </c>
      <c r="AE672" s="54">
        <v>0.17</v>
      </c>
      <c r="AF672" s="54">
        <v>0.02</v>
      </c>
      <c r="AG672" s="54">
        <v>0</v>
      </c>
      <c r="AH672" s="54">
        <v>0</v>
      </c>
      <c r="AI672" s="54">
        <v>0</v>
      </c>
      <c r="AJ672" s="54">
        <f t="shared" si="437"/>
        <v>0</v>
      </c>
      <c r="AK672" s="54">
        <f t="shared" si="391"/>
        <v>0.17</v>
      </c>
      <c r="AL672" s="54">
        <f t="shared" si="392"/>
        <v>0.02</v>
      </c>
      <c r="AM672" s="54">
        <f t="shared" si="393"/>
        <v>0.19</v>
      </c>
      <c r="AN672" s="54"/>
      <c r="AO672" s="54"/>
      <c r="AP672" s="54">
        <f t="shared" si="439"/>
        <v>0</v>
      </c>
      <c r="AQ672" s="54"/>
      <c r="AR672" s="54"/>
      <c r="AS672" s="54"/>
      <c r="AT672" s="54"/>
      <c r="AU672" s="101"/>
      <c r="AV672" s="101"/>
      <c r="AW672" s="54"/>
      <c r="AX672" s="54"/>
      <c r="AY672" s="54">
        <f t="shared" si="438"/>
        <v>0</v>
      </c>
      <c r="AZ672" s="54"/>
      <c r="BA672" s="54"/>
      <c r="BB672" s="54"/>
      <c r="BC672" s="54"/>
      <c r="BD672" s="54"/>
      <c r="BE672" s="106">
        <f t="shared" si="418"/>
        <v>0</v>
      </c>
      <c r="BF672" s="106">
        <f t="shared" si="419"/>
        <v>0</v>
      </c>
      <c r="BG672" s="106">
        <f t="shared" si="420"/>
        <v>0</v>
      </c>
      <c r="BH672" s="106">
        <f t="shared" si="421"/>
        <v>0</v>
      </c>
      <c r="BI672" s="106">
        <f t="shared" si="422"/>
        <v>0</v>
      </c>
      <c r="BJ672" s="106">
        <f t="shared" si="423"/>
        <v>0</v>
      </c>
      <c r="BK672" s="106">
        <f t="shared" si="424"/>
        <v>0</v>
      </c>
      <c r="BL672" s="106">
        <f t="shared" si="425"/>
        <v>0</v>
      </c>
      <c r="BM672" s="106">
        <f t="shared" si="426"/>
        <v>0.17</v>
      </c>
      <c r="BN672" s="106">
        <f t="shared" si="426"/>
        <v>0.02</v>
      </c>
      <c r="BO672" s="106">
        <f t="shared" si="427"/>
        <v>0.19</v>
      </c>
      <c r="BP672" s="106">
        <f t="shared" si="428"/>
        <v>0.17</v>
      </c>
      <c r="BQ672" s="106">
        <f t="shared" si="429"/>
        <v>0.02</v>
      </c>
      <c r="BR672" s="106">
        <f t="shared" si="430"/>
        <v>0.19</v>
      </c>
      <c r="BS672" s="54">
        <v>0.89</v>
      </c>
      <c r="BT672" s="54">
        <v>0</v>
      </c>
      <c r="BU672" s="54">
        <v>0</v>
      </c>
      <c r="BV672" s="54">
        <f t="shared" si="387"/>
        <v>0</v>
      </c>
      <c r="BW672" s="54">
        <v>0</v>
      </c>
      <c r="BX672" s="54">
        <v>0</v>
      </c>
      <c r="BY672" s="54">
        <v>0</v>
      </c>
      <c r="BZ672" s="54">
        <v>0.17</v>
      </c>
      <c r="CA672" s="54">
        <v>0.02</v>
      </c>
      <c r="CB672" s="54">
        <v>0</v>
      </c>
      <c r="CC672" s="54">
        <f t="shared" si="394"/>
        <v>0.17</v>
      </c>
      <c r="CD672" s="54">
        <f t="shared" si="395"/>
        <v>0.02</v>
      </c>
      <c r="CE672" s="54">
        <f t="shared" si="396"/>
        <v>0.19</v>
      </c>
      <c r="CF672" s="45"/>
      <c r="CG672" s="63" t="s">
        <v>33</v>
      </c>
    </row>
    <row r="673" spans="1:85" ht="25.5">
      <c r="A673" s="14">
        <v>21</v>
      </c>
      <c r="B673" s="27" t="s">
        <v>676</v>
      </c>
      <c r="C673" s="120" t="s">
        <v>796</v>
      </c>
      <c r="D673" s="2" t="s">
        <v>27</v>
      </c>
      <c r="E673" s="1" t="s">
        <v>520</v>
      </c>
      <c r="F673" s="4" t="s">
        <v>647</v>
      </c>
      <c r="G673" s="1" t="s">
        <v>672</v>
      </c>
      <c r="H673" s="31">
        <v>7</v>
      </c>
      <c r="I673" s="29">
        <v>2.5</v>
      </c>
      <c r="J673" s="29">
        <v>7</v>
      </c>
      <c r="K673" s="29">
        <f t="shared" si="433"/>
        <v>9.5</v>
      </c>
      <c r="L673" s="40" t="s">
        <v>30</v>
      </c>
      <c r="M673" s="42" t="s">
        <v>31</v>
      </c>
      <c r="N673" s="48" t="s">
        <v>58</v>
      </c>
      <c r="O673" s="29">
        <v>2.5</v>
      </c>
      <c r="P673" s="29">
        <v>4.91</v>
      </c>
      <c r="Q673" s="29">
        <f t="shared" si="403"/>
        <v>7.41</v>
      </c>
      <c r="R673" s="29">
        <f t="shared" si="434"/>
        <v>0</v>
      </c>
      <c r="S673" s="29">
        <f t="shared" si="434"/>
        <v>2.09</v>
      </c>
      <c r="T673" s="29">
        <f t="shared" si="440"/>
        <v>2.09</v>
      </c>
      <c r="U673" s="29">
        <v>2.09</v>
      </c>
      <c r="V673" s="29">
        <v>0</v>
      </c>
      <c r="W673" s="105">
        <v>0</v>
      </c>
      <c r="X673" s="54">
        <f t="shared" si="435"/>
        <v>0</v>
      </c>
      <c r="Y673" s="29">
        <v>0</v>
      </c>
      <c r="Z673" s="105">
        <v>0</v>
      </c>
      <c r="AA673" s="54">
        <f t="shared" si="436"/>
        <v>0</v>
      </c>
      <c r="AB673" s="54">
        <v>0</v>
      </c>
      <c r="AC673" s="54">
        <v>0</v>
      </c>
      <c r="AD673" s="54">
        <v>0</v>
      </c>
      <c r="AE673" s="54">
        <v>0</v>
      </c>
      <c r="AF673" s="54">
        <v>0</v>
      </c>
      <c r="AG673" s="54">
        <v>0</v>
      </c>
      <c r="AH673" s="54">
        <v>0</v>
      </c>
      <c r="AI673" s="54">
        <v>0</v>
      </c>
      <c r="AJ673" s="54">
        <f t="shared" si="437"/>
        <v>0</v>
      </c>
      <c r="AK673" s="54">
        <f t="shared" ref="AK673:AK758" si="441">Y673+AB673+AC673+AE673</f>
        <v>0</v>
      </c>
      <c r="AL673" s="54">
        <f t="shared" ref="AL673:AL758" si="442">Z673+AD673+AF673</f>
        <v>0</v>
      </c>
      <c r="AM673" s="54">
        <f t="shared" ref="AM673:AM758" si="443">AK673+AL673</f>
        <v>0</v>
      </c>
      <c r="AN673" s="54"/>
      <c r="AO673" s="54"/>
      <c r="AP673" s="54">
        <f t="shared" si="439"/>
        <v>0</v>
      </c>
      <c r="AQ673" s="54"/>
      <c r="AR673" s="54"/>
      <c r="AS673" s="54"/>
      <c r="AT673" s="54"/>
      <c r="AU673" s="101"/>
      <c r="AV673" s="101"/>
      <c r="AW673" s="54"/>
      <c r="AX673" s="54"/>
      <c r="AY673" s="54">
        <f t="shared" si="438"/>
        <v>0</v>
      </c>
      <c r="AZ673" s="54"/>
      <c r="BA673" s="54"/>
      <c r="BB673" s="54"/>
      <c r="BC673" s="54"/>
      <c r="BD673" s="54"/>
      <c r="BE673" s="106">
        <f t="shared" si="418"/>
        <v>0</v>
      </c>
      <c r="BF673" s="106">
        <f t="shared" si="419"/>
        <v>0</v>
      </c>
      <c r="BG673" s="106">
        <f t="shared" si="420"/>
        <v>0</v>
      </c>
      <c r="BH673" s="106">
        <f t="shared" si="421"/>
        <v>0</v>
      </c>
      <c r="BI673" s="106">
        <f t="shared" si="422"/>
        <v>0</v>
      </c>
      <c r="BJ673" s="106">
        <f t="shared" si="423"/>
        <v>0</v>
      </c>
      <c r="BK673" s="106">
        <f t="shared" si="424"/>
        <v>0</v>
      </c>
      <c r="BL673" s="106">
        <f t="shared" si="425"/>
        <v>0</v>
      </c>
      <c r="BM673" s="106">
        <f t="shared" si="426"/>
        <v>0</v>
      </c>
      <c r="BN673" s="106">
        <f t="shared" si="426"/>
        <v>0</v>
      </c>
      <c r="BO673" s="106">
        <f t="shared" si="427"/>
        <v>0</v>
      </c>
      <c r="BP673" s="106">
        <f t="shared" si="428"/>
        <v>0</v>
      </c>
      <c r="BQ673" s="106">
        <f t="shared" si="429"/>
        <v>0</v>
      </c>
      <c r="BR673" s="106">
        <f t="shared" si="430"/>
        <v>0</v>
      </c>
      <c r="BS673" s="54">
        <v>0</v>
      </c>
      <c r="BT673" s="54">
        <v>0</v>
      </c>
      <c r="BU673" s="54">
        <v>0</v>
      </c>
      <c r="BV673" s="54">
        <f t="shared" si="387"/>
        <v>0</v>
      </c>
      <c r="BW673" s="54">
        <v>0</v>
      </c>
      <c r="BX673" s="54">
        <v>0</v>
      </c>
      <c r="BY673" s="54">
        <v>0</v>
      </c>
      <c r="BZ673" s="54">
        <v>0</v>
      </c>
      <c r="CA673" s="54">
        <v>0</v>
      </c>
      <c r="CB673" s="54">
        <v>0</v>
      </c>
      <c r="CC673" s="54">
        <f t="shared" ref="CC673:CC758" si="444">BT673+BW673+BX673+BZ673</f>
        <v>0</v>
      </c>
      <c r="CD673" s="54">
        <f t="shared" ref="CD673:CD758" si="445">BU673+BY673+CA673</f>
        <v>0</v>
      </c>
      <c r="CE673" s="54">
        <f t="shared" ref="CE673:CE758" si="446">CC673+CD673</f>
        <v>0</v>
      </c>
      <c r="CF673" s="45"/>
      <c r="CG673" s="63" t="s">
        <v>33</v>
      </c>
    </row>
    <row r="674" spans="1:85" s="100" customFormat="1" ht="40.5" customHeight="1">
      <c r="A674" s="14">
        <v>22</v>
      </c>
      <c r="B674" s="90" t="s">
        <v>1036</v>
      </c>
      <c r="C674" s="97" t="s">
        <v>796</v>
      </c>
      <c r="D674" s="96" t="s">
        <v>1035</v>
      </c>
      <c r="E674" s="96" t="s">
        <v>647</v>
      </c>
      <c r="F674" s="96" t="s">
        <v>647</v>
      </c>
      <c r="G674" s="96" t="s">
        <v>1066</v>
      </c>
      <c r="H674" s="98">
        <v>7</v>
      </c>
      <c r="I674" s="91">
        <v>2</v>
      </c>
      <c r="J674" s="91">
        <v>3</v>
      </c>
      <c r="K674" s="98">
        <f t="shared" ref="K674:K695" si="447">SUM(I674:J674)</f>
        <v>5</v>
      </c>
      <c r="L674" s="99" t="s">
        <v>57</v>
      </c>
      <c r="M674" s="96" t="s">
        <v>58</v>
      </c>
      <c r="N674" s="96" t="s">
        <v>510</v>
      </c>
      <c r="O674" s="29">
        <v>0</v>
      </c>
      <c r="P674" s="29">
        <v>0</v>
      </c>
      <c r="Q674" s="29">
        <f t="shared" si="403"/>
        <v>0</v>
      </c>
      <c r="R674" s="29">
        <f t="shared" si="434"/>
        <v>2</v>
      </c>
      <c r="S674" s="29">
        <f t="shared" si="434"/>
        <v>3</v>
      </c>
      <c r="T674" s="29">
        <f t="shared" si="440"/>
        <v>5</v>
      </c>
      <c r="U674" s="29">
        <v>2</v>
      </c>
      <c r="V674" s="29">
        <v>1.8</v>
      </c>
      <c r="W674" s="105">
        <v>0.2</v>
      </c>
      <c r="X674" s="54">
        <f t="shared" si="435"/>
        <v>2</v>
      </c>
      <c r="Y674" s="54">
        <v>0</v>
      </c>
      <c r="Z674" s="54">
        <v>0</v>
      </c>
      <c r="AA674" s="54">
        <f t="shared" si="436"/>
        <v>0</v>
      </c>
      <c r="AB674" s="54">
        <v>0</v>
      </c>
      <c r="AC674" s="54">
        <v>0</v>
      </c>
      <c r="AD674" s="54">
        <v>0</v>
      </c>
      <c r="AE674" s="54">
        <v>0</v>
      </c>
      <c r="AF674" s="54">
        <v>0</v>
      </c>
      <c r="AG674" s="54">
        <v>0</v>
      </c>
      <c r="AH674" s="54">
        <v>0</v>
      </c>
      <c r="AI674" s="54">
        <v>0</v>
      </c>
      <c r="AJ674" s="54">
        <v>0</v>
      </c>
      <c r="AK674" s="54">
        <v>0</v>
      </c>
      <c r="AL674" s="54">
        <v>0</v>
      </c>
      <c r="AM674" s="54">
        <v>0</v>
      </c>
      <c r="AN674" s="54">
        <v>0</v>
      </c>
      <c r="AO674" s="54">
        <v>0</v>
      </c>
      <c r="AP674" s="54">
        <f t="shared" si="439"/>
        <v>0</v>
      </c>
      <c r="AQ674" s="54"/>
      <c r="AR674" s="54"/>
      <c r="AS674" s="54"/>
      <c r="AT674" s="54"/>
      <c r="AU674" s="101"/>
      <c r="AV674" s="101"/>
      <c r="AW674" s="54"/>
      <c r="AX674" s="54"/>
      <c r="AY674" s="54">
        <f t="shared" si="438"/>
        <v>0</v>
      </c>
      <c r="AZ674" s="54"/>
      <c r="BA674" s="54"/>
      <c r="BB674" s="54"/>
      <c r="BC674" s="54"/>
      <c r="BD674" s="54"/>
      <c r="BE674" s="106">
        <f t="shared" si="418"/>
        <v>0</v>
      </c>
      <c r="BF674" s="106">
        <f t="shared" si="419"/>
        <v>0</v>
      </c>
      <c r="BG674" s="106">
        <f t="shared" si="420"/>
        <v>0</v>
      </c>
      <c r="BH674" s="106">
        <f t="shared" si="421"/>
        <v>0</v>
      </c>
      <c r="BI674" s="106">
        <f t="shared" si="422"/>
        <v>0</v>
      </c>
      <c r="BJ674" s="106">
        <f t="shared" si="423"/>
        <v>0</v>
      </c>
      <c r="BK674" s="106">
        <f t="shared" si="424"/>
        <v>0</v>
      </c>
      <c r="BL674" s="106">
        <f t="shared" si="425"/>
        <v>0</v>
      </c>
      <c r="BM674" s="106">
        <f t="shared" si="426"/>
        <v>0</v>
      </c>
      <c r="BN674" s="106">
        <f t="shared" si="426"/>
        <v>0</v>
      </c>
      <c r="BO674" s="106">
        <f t="shared" si="427"/>
        <v>0</v>
      </c>
      <c r="BP674" s="106">
        <f t="shared" si="428"/>
        <v>0</v>
      </c>
      <c r="BQ674" s="106">
        <f t="shared" si="429"/>
        <v>0</v>
      </c>
      <c r="BR674" s="106">
        <f t="shared" si="430"/>
        <v>0</v>
      </c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15"/>
    </row>
    <row r="675" spans="1:85" s="100" customFormat="1" ht="40.5" customHeight="1">
      <c r="A675" s="14">
        <v>23</v>
      </c>
      <c r="B675" s="90" t="s">
        <v>1037</v>
      </c>
      <c r="C675" s="97" t="s">
        <v>796</v>
      </c>
      <c r="D675" s="96" t="s">
        <v>1035</v>
      </c>
      <c r="E675" s="96" t="s">
        <v>647</v>
      </c>
      <c r="F675" s="96" t="s">
        <v>647</v>
      </c>
      <c r="G675" s="96" t="s">
        <v>1067</v>
      </c>
      <c r="H675" s="98">
        <v>7</v>
      </c>
      <c r="I675" s="91">
        <v>2</v>
      </c>
      <c r="J675" s="91">
        <v>3</v>
      </c>
      <c r="K675" s="98">
        <f t="shared" si="447"/>
        <v>5</v>
      </c>
      <c r="L675" s="99" t="s">
        <v>57</v>
      </c>
      <c r="M675" s="96" t="s">
        <v>58</v>
      </c>
      <c r="N675" s="96" t="s">
        <v>510</v>
      </c>
      <c r="O675" s="29">
        <v>0</v>
      </c>
      <c r="P675" s="29">
        <v>0</v>
      </c>
      <c r="Q675" s="29">
        <f t="shared" si="403"/>
        <v>0</v>
      </c>
      <c r="R675" s="29">
        <f t="shared" si="434"/>
        <v>2</v>
      </c>
      <c r="S675" s="29">
        <f t="shared" si="434"/>
        <v>3</v>
      </c>
      <c r="T675" s="29">
        <f t="shared" si="440"/>
        <v>5</v>
      </c>
      <c r="U675" s="29">
        <v>2</v>
      </c>
      <c r="V675" s="29">
        <v>1.8</v>
      </c>
      <c r="W675" s="105">
        <v>0.2</v>
      </c>
      <c r="X675" s="54">
        <f t="shared" si="435"/>
        <v>2</v>
      </c>
      <c r="Y675" s="54">
        <v>0</v>
      </c>
      <c r="Z675" s="54">
        <v>0</v>
      </c>
      <c r="AA675" s="54">
        <f t="shared" si="436"/>
        <v>0</v>
      </c>
      <c r="AB675" s="54">
        <v>0</v>
      </c>
      <c r="AC675" s="54">
        <v>0</v>
      </c>
      <c r="AD675" s="54">
        <v>0</v>
      </c>
      <c r="AE675" s="54">
        <v>0</v>
      </c>
      <c r="AF675" s="54">
        <v>0</v>
      </c>
      <c r="AG675" s="54">
        <v>0</v>
      </c>
      <c r="AH675" s="54">
        <v>0</v>
      </c>
      <c r="AI675" s="54">
        <v>0</v>
      </c>
      <c r="AJ675" s="54">
        <v>0</v>
      </c>
      <c r="AK675" s="54">
        <v>0</v>
      </c>
      <c r="AL675" s="54">
        <v>0</v>
      </c>
      <c r="AM675" s="54">
        <v>0</v>
      </c>
      <c r="AN675" s="54">
        <v>0</v>
      </c>
      <c r="AO675" s="54">
        <v>0</v>
      </c>
      <c r="AP675" s="54">
        <f t="shared" si="439"/>
        <v>0</v>
      </c>
      <c r="AQ675" s="54"/>
      <c r="AR675" s="54"/>
      <c r="AS675" s="54"/>
      <c r="AT675" s="54"/>
      <c r="AU675" s="101"/>
      <c r="AV675" s="101"/>
      <c r="AW675" s="54"/>
      <c r="AX675" s="54"/>
      <c r="AY675" s="54">
        <f t="shared" si="438"/>
        <v>0</v>
      </c>
      <c r="AZ675" s="54"/>
      <c r="BA675" s="54"/>
      <c r="BB675" s="54"/>
      <c r="BC675" s="54"/>
      <c r="BD675" s="54"/>
      <c r="BE675" s="106">
        <f t="shared" si="418"/>
        <v>0</v>
      </c>
      <c r="BF675" s="106">
        <f t="shared" si="419"/>
        <v>0</v>
      </c>
      <c r="BG675" s="106">
        <f t="shared" si="420"/>
        <v>0</v>
      </c>
      <c r="BH675" s="106">
        <f t="shared" si="421"/>
        <v>0</v>
      </c>
      <c r="BI675" s="106">
        <f t="shared" si="422"/>
        <v>0</v>
      </c>
      <c r="BJ675" s="106">
        <f t="shared" si="423"/>
        <v>0</v>
      </c>
      <c r="BK675" s="106">
        <f t="shared" si="424"/>
        <v>0</v>
      </c>
      <c r="BL675" s="106">
        <f t="shared" si="425"/>
        <v>0</v>
      </c>
      <c r="BM675" s="106">
        <f t="shared" si="426"/>
        <v>0</v>
      </c>
      <c r="BN675" s="106">
        <f t="shared" si="426"/>
        <v>0</v>
      </c>
      <c r="BO675" s="106">
        <f t="shared" si="427"/>
        <v>0</v>
      </c>
      <c r="BP675" s="106">
        <f t="shared" si="428"/>
        <v>0</v>
      </c>
      <c r="BQ675" s="106">
        <f t="shared" si="429"/>
        <v>0</v>
      </c>
      <c r="BR675" s="106">
        <f t="shared" si="430"/>
        <v>0</v>
      </c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15"/>
    </row>
    <row r="676" spans="1:85" s="100" customFormat="1" ht="48.75" customHeight="1">
      <c r="A676" s="14">
        <v>24</v>
      </c>
      <c r="B676" s="90" t="s">
        <v>1038</v>
      </c>
      <c r="C676" s="97" t="s">
        <v>796</v>
      </c>
      <c r="D676" s="96" t="s">
        <v>1035</v>
      </c>
      <c r="E676" s="96" t="s">
        <v>647</v>
      </c>
      <c r="F676" s="96" t="s">
        <v>647</v>
      </c>
      <c r="G676" s="96"/>
      <c r="H676" s="98">
        <v>7</v>
      </c>
      <c r="I676" s="91">
        <v>2</v>
      </c>
      <c r="J676" s="91">
        <v>3</v>
      </c>
      <c r="K676" s="98">
        <f t="shared" si="447"/>
        <v>5</v>
      </c>
      <c r="L676" s="99" t="s">
        <v>57</v>
      </c>
      <c r="M676" s="96" t="s">
        <v>58</v>
      </c>
      <c r="N676" s="96"/>
      <c r="O676" s="29"/>
      <c r="P676" s="29"/>
      <c r="Q676" s="29"/>
      <c r="R676" s="29"/>
      <c r="S676" s="29"/>
      <c r="T676" s="29"/>
      <c r="U676" s="29"/>
      <c r="V676" s="29"/>
      <c r="W676" s="105"/>
      <c r="X676" s="54">
        <f t="shared" si="435"/>
        <v>0</v>
      </c>
      <c r="Y676" s="54">
        <v>0</v>
      </c>
      <c r="Z676" s="54">
        <v>0</v>
      </c>
      <c r="AA676" s="54">
        <f t="shared" si="436"/>
        <v>0</v>
      </c>
      <c r="AB676" s="54">
        <v>0</v>
      </c>
      <c r="AC676" s="54">
        <v>0</v>
      </c>
      <c r="AD676" s="54">
        <v>0</v>
      </c>
      <c r="AE676" s="54">
        <v>0</v>
      </c>
      <c r="AF676" s="54">
        <v>0</v>
      </c>
      <c r="AG676" s="54">
        <v>0</v>
      </c>
      <c r="AH676" s="54">
        <v>0</v>
      </c>
      <c r="AI676" s="54">
        <v>0</v>
      </c>
      <c r="AJ676" s="54">
        <v>0</v>
      </c>
      <c r="AK676" s="54">
        <v>0</v>
      </c>
      <c r="AL676" s="54">
        <v>0</v>
      </c>
      <c r="AM676" s="54">
        <v>0</v>
      </c>
      <c r="AN676" s="54">
        <v>0</v>
      </c>
      <c r="AO676" s="54">
        <v>0</v>
      </c>
      <c r="AP676" s="54">
        <f t="shared" si="439"/>
        <v>0</v>
      </c>
      <c r="AQ676" s="54"/>
      <c r="AR676" s="54"/>
      <c r="AS676" s="54"/>
      <c r="AT676" s="54"/>
      <c r="AU676" s="101"/>
      <c r="AV676" s="101"/>
      <c r="AW676" s="54"/>
      <c r="AX676" s="54"/>
      <c r="AY676" s="54">
        <f t="shared" si="438"/>
        <v>0</v>
      </c>
      <c r="AZ676" s="54"/>
      <c r="BA676" s="54"/>
      <c r="BB676" s="54"/>
      <c r="BC676" s="54"/>
      <c r="BD676" s="54"/>
      <c r="BE676" s="106">
        <f t="shared" si="418"/>
        <v>0</v>
      </c>
      <c r="BF676" s="106">
        <f t="shared" si="419"/>
        <v>0</v>
      </c>
      <c r="BG676" s="106">
        <f t="shared" si="420"/>
        <v>0</v>
      </c>
      <c r="BH676" s="106">
        <f t="shared" si="421"/>
        <v>0</v>
      </c>
      <c r="BI676" s="106">
        <f t="shared" si="422"/>
        <v>0</v>
      </c>
      <c r="BJ676" s="106">
        <f t="shared" si="423"/>
        <v>0</v>
      </c>
      <c r="BK676" s="106">
        <f t="shared" si="424"/>
        <v>0</v>
      </c>
      <c r="BL676" s="106">
        <f t="shared" si="425"/>
        <v>0</v>
      </c>
      <c r="BM676" s="106">
        <f t="shared" si="426"/>
        <v>0</v>
      </c>
      <c r="BN676" s="106">
        <f t="shared" si="426"/>
        <v>0</v>
      </c>
      <c r="BO676" s="106">
        <f t="shared" si="427"/>
        <v>0</v>
      </c>
      <c r="BP676" s="106">
        <f t="shared" si="428"/>
        <v>0</v>
      </c>
      <c r="BQ676" s="106">
        <f t="shared" si="429"/>
        <v>0</v>
      </c>
      <c r="BR676" s="106">
        <f t="shared" si="430"/>
        <v>0</v>
      </c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15"/>
    </row>
    <row r="677" spans="1:85" s="100" customFormat="1" ht="40.5" customHeight="1">
      <c r="A677" s="14">
        <v>25</v>
      </c>
      <c r="B677" s="90" t="s">
        <v>1039</v>
      </c>
      <c r="C677" s="97" t="s">
        <v>796</v>
      </c>
      <c r="D677" s="96" t="s">
        <v>1035</v>
      </c>
      <c r="E677" s="96" t="s">
        <v>647</v>
      </c>
      <c r="F677" s="96" t="s">
        <v>647</v>
      </c>
      <c r="G677" s="96" t="s">
        <v>649</v>
      </c>
      <c r="H677" s="98">
        <v>6</v>
      </c>
      <c r="I677" s="91">
        <v>2</v>
      </c>
      <c r="J677" s="91">
        <v>3</v>
      </c>
      <c r="K677" s="98">
        <f t="shared" si="447"/>
        <v>5</v>
      </c>
      <c r="L677" s="99" t="s">
        <v>57</v>
      </c>
      <c r="M677" s="96" t="s">
        <v>58</v>
      </c>
      <c r="N677" s="96" t="s">
        <v>510</v>
      </c>
      <c r="O677" s="29">
        <v>0</v>
      </c>
      <c r="P677" s="29">
        <v>0</v>
      </c>
      <c r="Q677" s="29">
        <f>O677+P677</f>
        <v>0</v>
      </c>
      <c r="R677" s="29">
        <v>2</v>
      </c>
      <c r="S677" s="29">
        <v>3</v>
      </c>
      <c r="T677" s="29">
        <f>R677+S677</f>
        <v>5</v>
      </c>
      <c r="U677" s="29">
        <v>3</v>
      </c>
      <c r="V677" s="29">
        <v>1.8</v>
      </c>
      <c r="W677" s="105">
        <v>0.2</v>
      </c>
      <c r="X677" s="54">
        <f t="shared" si="435"/>
        <v>2</v>
      </c>
      <c r="Y677" s="54">
        <v>0</v>
      </c>
      <c r="Z677" s="54">
        <v>0</v>
      </c>
      <c r="AA677" s="54">
        <f t="shared" si="436"/>
        <v>0</v>
      </c>
      <c r="AB677" s="54">
        <v>0</v>
      </c>
      <c r="AC677" s="54">
        <v>0</v>
      </c>
      <c r="AD677" s="54">
        <v>0</v>
      </c>
      <c r="AE677" s="54">
        <v>0</v>
      </c>
      <c r="AF677" s="54">
        <v>0</v>
      </c>
      <c r="AG677" s="54">
        <v>0</v>
      </c>
      <c r="AH677" s="54">
        <v>0</v>
      </c>
      <c r="AI677" s="54">
        <v>0</v>
      </c>
      <c r="AJ677" s="54">
        <v>0</v>
      </c>
      <c r="AK677" s="54">
        <v>0</v>
      </c>
      <c r="AL677" s="54">
        <v>0</v>
      </c>
      <c r="AM677" s="54">
        <v>0</v>
      </c>
      <c r="AN677" s="54">
        <v>0</v>
      </c>
      <c r="AO677" s="54">
        <v>0</v>
      </c>
      <c r="AP677" s="54">
        <f t="shared" si="439"/>
        <v>0</v>
      </c>
      <c r="AQ677" s="54"/>
      <c r="AR677" s="54"/>
      <c r="AS677" s="54"/>
      <c r="AT677" s="54"/>
      <c r="AU677" s="101"/>
      <c r="AV677" s="101"/>
      <c r="AW677" s="54"/>
      <c r="AX677" s="54"/>
      <c r="AY677" s="54">
        <f t="shared" si="438"/>
        <v>0</v>
      </c>
      <c r="AZ677" s="54"/>
      <c r="BA677" s="54"/>
      <c r="BB677" s="54"/>
      <c r="BC677" s="54"/>
      <c r="BD677" s="54"/>
      <c r="BE677" s="106">
        <f t="shared" si="418"/>
        <v>0</v>
      </c>
      <c r="BF677" s="106">
        <f t="shared" si="419"/>
        <v>0</v>
      </c>
      <c r="BG677" s="106">
        <f t="shared" si="420"/>
        <v>0</v>
      </c>
      <c r="BH677" s="106">
        <f t="shared" si="421"/>
        <v>0</v>
      </c>
      <c r="BI677" s="106">
        <f t="shared" si="422"/>
        <v>0</v>
      </c>
      <c r="BJ677" s="106">
        <f t="shared" si="423"/>
        <v>0</v>
      </c>
      <c r="BK677" s="106">
        <f t="shared" si="424"/>
        <v>0</v>
      </c>
      <c r="BL677" s="106">
        <f t="shared" si="425"/>
        <v>0</v>
      </c>
      <c r="BM677" s="106">
        <f t="shared" si="426"/>
        <v>0</v>
      </c>
      <c r="BN677" s="106">
        <f t="shared" si="426"/>
        <v>0</v>
      </c>
      <c r="BO677" s="106">
        <f t="shared" si="427"/>
        <v>0</v>
      </c>
      <c r="BP677" s="106">
        <f t="shared" si="428"/>
        <v>0</v>
      </c>
      <c r="BQ677" s="106">
        <f t="shared" si="429"/>
        <v>0</v>
      </c>
      <c r="BR677" s="106">
        <f t="shared" si="430"/>
        <v>0</v>
      </c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15"/>
    </row>
    <row r="678" spans="1:85" s="100" customFormat="1" ht="40.5" customHeight="1">
      <c r="A678" s="14">
        <v>26</v>
      </c>
      <c r="B678" s="90" t="s">
        <v>1041</v>
      </c>
      <c r="C678" s="97" t="s">
        <v>796</v>
      </c>
      <c r="D678" s="96" t="s">
        <v>1035</v>
      </c>
      <c r="E678" s="96" t="s">
        <v>647</v>
      </c>
      <c r="F678" s="96" t="s">
        <v>647</v>
      </c>
      <c r="G678" s="96" t="s">
        <v>1068</v>
      </c>
      <c r="H678" s="98">
        <v>10</v>
      </c>
      <c r="I678" s="91">
        <v>2</v>
      </c>
      <c r="J678" s="91">
        <v>3</v>
      </c>
      <c r="K678" s="98">
        <f t="shared" si="447"/>
        <v>5</v>
      </c>
      <c r="L678" s="99" t="s">
        <v>57</v>
      </c>
      <c r="M678" s="96" t="s">
        <v>58</v>
      </c>
      <c r="N678" s="96" t="s">
        <v>510</v>
      </c>
      <c r="O678" s="29">
        <v>0</v>
      </c>
      <c r="P678" s="29">
        <v>0</v>
      </c>
      <c r="Q678" s="29">
        <v>0</v>
      </c>
      <c r="R678" s="29">
        <v>2</v>
      </c>
      <c r="S678" s="29">
        <v>3</v>
      </c>
      <c r="T678" s="29">
        <v>5</v>
      </c>
      <c r="U678" s="29">
        <v>3</v>
      </c>
      <c r="V678" s="29">
        <v>1.8</v>
      </c>
      <c r="W678" s="105">
        <v>0.2</v>
      </c>
      <c r="X678" s="54">
        <f t="shared" si="435"/>
        <v>2</v>
      </c>
      <c r="Y678" s="54">
        <v>0</v>
      </c>
      <c r="Z678" s="54">
        <v>0</v>
      </c>
      <c r="AA678" s="54">
        <f t="shared" si="436"/>
        <v>0</v>
      </c>
      <c r="AB678" s="54">
        <v>0</v>
      </c>
      <c r="AC678" s="54">
        <v>0</v>
      </c>
      <c r="AD678" s="54">
        <v>0</v>
      </c>
      <c r="AE678" s="54">
        <v>0</v>
      </c>
      <c r="AF678" s="54">
        <v>0</v>
      </c>
      <c r="AG678" s="54">
        <v>0</v>
      </c>
      <c r="AH678" s="54">
        <v>0</v>
      </c>
      <c r="AI678" s="54">
        <v>0</v>
      </c>
      <c r="AJ678" s="54">
        <v>0</v>
      </c>
      <c r="AK678" s="54">
        <v>0</v>
      </c>
      <c r="AL678" s="54">
        <v>0</v>
      </c>
      <c r="AM678" s="54">
        <v>0</v>
      </c>
      <c r="AN678" s="54">
        <v>0</v>
      </c>
      <c r="AO678" s="54">
        <v>0</v>
      </c>
      <c r="AP678" s="54">
        <f t="shared" si="439"/>
        <v>0</v>
      </c>
      <c r="AQ678" s="54"/>
      <c r="AR678" s="54"/>
      <c r="AS678" s="54"/>
      <c r="AT678" s="54"/>
      <c r="AU678" s="101"/>
      <c r="AV678" s="101"/>
      <c r="AW678" s="54"/>
      <c r="AX678" s="54"/>
      <c r="AY678" s="54">
        <f t="shared" si="438"/>
        <v>0</v>
      </c>
      <c r="AZ678" s="54"/>
      <c r="BA678" s="54"/>
      <c r="BB678" s="54"/>
      <c r="BC678" s="54"/>
      <c r="BD678" s="54"/>
      <c r="BE678" s="106">
        <f t="shared" si="418"/>
        <v>0</v>
      </c>
      <c r="BF678" s="106">
        <f t="shared" si="419"/>
        <v>0</v>
      </c>
      <c r="BG678" s="106">
        <f t="shared" si="420"/>
        <v>0</v>
      </c>
      <c r="BH678" s="106">
        <f t="shared" si="421"/>
        <v>0</v>
      </c>
      <c r="BI678" s="106">
        <f t="shared" si="422"/>
        <v>0</v>
      </c>
      <c r="BJ678" s="106">
        <f t="shared" si="423"/>
        <v>0</v>
      </c>
      <c r="BK678" s="106">
        <f t="shared" si="424"/>
        <v>0</v>
      </c>
      <c r="BL678" s="106">
        <f t="shared" si="425"/>
        <v>0</v>
      </c>
      <c r="BM678" s="106">
        <f t="shared" si="426"/>
        <v>0</v>
      </c>
      <c r="BN678" s="106">
        <f t="shared" si="426"/>
        <v>0</v>
      </c>
      <c r="BO678" s="106">
        <f t="shared" si="427"/>
        <v>0</v>
      </c>
      <c r="BP678" s="106">
        <f t="shared" si="428"/>
        <v>0</v>
      </c>
      <c r="BQ678" s="106">
        <f t="shared" si="429"/>
        <v>0</v>
      </c>
      <c r="BR678" s="106">
        <f t="shared" si="430"/>
        <v>0</v>
      </c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15"/>
    </row>
    <row r="679" spans="1:85" s="100" customFormat="1" ht="47.25">
      <c r="A679" s="14">
        <v>27</v>
      </c>
      <c r="B679" s="90" t="s">
        <v>1042</v>
      </c>
      <c r="C679" s="97" t="s">
        <v>796</v>
      </c>
      <c r="D679" s="96" t="s">
        <v>1035</v>
      </c>
      <c r="E679" s="96" t="s">
        <v>647</v>
      </c>
      <c r="F679" s="96" t="s">
        <v>647</v>
      </c>
      <c r="G679" s="1" t="s">
        <v>672</v>
      </c>
      <c r="H679" s="98">
        <v>7</v>
      </c>
      <c r="I679" s="91">
        <v>2</v>
      </c>
      <c r="J679" s="91">
        <v>3</v>
      </c>
      <c r="K679" s="98">
        <f t="shared" si="447"/>
        <v>5</v>
      </c>
      <c r="L679" s="99" t="s">
        <v>57</v>
      </c>
      <c r="M679" s="96" t="s">
        <v>58</v>
      </c>
      <c r="N679" s="96" t="s">
        <v>510</v>
      </c>
      <c r="O679" s="29">
        <v>0</v>
      </c>
      <c r="P679" s="29">
        <v>0</v>
      </c>
      <c r="Q679" s="29">
        <v>0</v>
      </c>
      <c r="R679" s="29">
        <v>2</v>
      </c>
      <c r="S679" s="29">
        <v>3</v>
      </c>
      <c r="T679" s="29">
        <v>5</v>
      </c>
      <c r="U679" s="29">
        <v>3</v>
      </c>
      <c r="V679" s="29">
        <v>1.8</v>
      </c>
      <c r="W679" s="105">
        <v>0.2</v>
      </c>
      <c r="X679" s="54">
        <f t="shared" si="435"/>
        <v>2</v>
      </c>
      <c r="Y679" s="54">
        <v>0</v>
      </c>
      <c r="Z679" s="54">
        <v>0</v>
      </c>
      <c r="AA679" s="54">
        <f t="shared" si="436"/>
        <v>0</v>
      </c>
      <c r="AB679" s="54">
        <v>0</v>
      </c>
      <c r="AC679" s="54">
        <v>0</v>
      </c>
      <c r="AD679" s="54">
        <v>0</v>
      </c>
      <c r="AE679" s="54">
        <v>0</v>
      </c>
      <c r="AF679" s="54">
        <v>0</v>
      </c>
      <c r="AG679" s="54">
        <v>0</v>
      </c>
      <c r="AH679" s="54">
        <v>0</v>
      </c>
      <c r="AI679" s="54">
        <v>0</v>
      </c>
      <c r="AJ679" s="54">
        <v>0</v>
      </c>
      <c r="AK679" s="54">
        <v>0</v>
      </c>
      <c r="AL679" s="54">
        <v>0</v>
      </c>
      <c r="AM679" s="54">
        <v>0</v>
      </c>
      <c r="AN679" s="54">
        <v>0</v>
      </c>
      <c r="AO679" s="54">
        <v>0</v>
      </c>
      <c r="AP679" s="54">
        <f t="shared" si="439"/>
        <v>0</v>
      </c>
      <c r="AQ679" s="54"/>
      <c r="AR679" s="54"/>
      <c r="AS679" s="54"/>
      <c r="AT679" s="54"/>
      <c r="AU679" s="101"/>
      <c r="AV679" s="101"/>
      <c r="AW679" s="54"/>
      <c r="AX679" s="54"/>
      <c r="AY679" s="54">
        <f t="shared" si="438"/>
        <v>0</v>
      </c>
      <c r="AZ679" s="54"/>
      <c r="BA679" s="54"/>
      <c r="BB679" s="54"/>
      <c r="BC679" s="54"/>
      <c r="BD679" s="54"/>
      <c r="BE679" s="106">
        <f t="shared" si="418"/>
        <v>0</v>
      </c>
      <c r="BF679" s="106">
        <f t="shared" si="419"/>
        <v>0</v>
      </c>
      <c r="BG679" s="106">
        <f t="shared" si="420"/>
        <v>0</v>
      </c>
      <c r="BH679" s="106">
        <f t="shared" si="421"/>
        <v>0</v>
      </c>
      <c r="BI679" s="106">
        <f t="shared" si="422"/>
        <v>0</v>
      </c>
      <c r="BJ679" s="106">
        <f t="shared" si="423"/>
        <v>0</v>
      </c>
      <c r="BK679" s="106">
        <f t="shared" si="424"/>
        <v>0</v>
      </c>
      <c r="BL679" s="106">
        <f t="shared" si="425"/>
        <v>0</v>
      </c>
      <c r="BM679" s="106">
        <f t="shared" si="426"/>
        <v>0</v>
      </c>
      <c r="BN679" s="106">
        <f t="shared" si="426"/>
        <v>0</v>
      </c>
      <c r="BO679" s="106">
        <f t="shared" si="427"/>
        <v>0</v>
      </c>
      <c r="BP679" s="106">
        <f t="shared" si="428"/>
        <v>0</v>
      </c>
      <c r="BQ679" s="106">
        <f t="shared" si="429"/>
        <v>0</v>
      </c>
      <c r="BR679" s="106">
        <f t="shared" si="430"/>
        <v>0</v>
      </c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15"/>
    </row>
    <row r="680" spans="1:85" s="100" customFormat="1" ht="40.5" customHeight="1">
      <c r="A680" s="14">
        <v>28</v>
      </c>
      <c r="B680" s="90" t="s">
        <v>1043</v>
      </c>
      <c r="C680" s="97" t="s">
        <v>796</v>
      </c>
      <c r="D680" s="96" t="s">
        <v>1035</v>
      </c>
      <c r="E680" s="96" t="s">
        <v>647</v>
      </c>
      <c r="F680" s="96" t="s">
        <v>647</v>
      </c>
      <c r="G680" s="96" t="s">
        <v>1069</v>
      </c>
      <c r="H680" s="98">
        <v>10</v>
      </c>
      <c r="I680" s="91">
        <v>2</v>
      </c>
      <c r="J680" s="91">
        <v>3</v>
      </c>
      <c r="K680" s="98">
        <f t="shared" si="447"/>
        <v>5</v>
      </c>
      <c r="L680" s="99" t="s">
        <v>57</v>
      </c>
      <c r="M680" s="96" t="s">
        <v>58</v>
      </c>
      <c r="N680" s="96" t="s">
        <v>510</v>
      </c>
      <c r="O680" s="29">
        <v>0</v>
      </c>
      <c r="P680" s="29">
        <v>0</v>
      </c>
      <c r="Q680" s="29">
        <v>0</v>
      </c>
      <c r="R680" s="29">
        <v>2</v>
      </c>
      <c r="S680" s="29">
        <v>3</v>
      </c>
      <c r="T680" s="29">
        <v>5</v>
      </c>
      <c r="U680" s="29">
        <v>3</v>
      </c>
      <c r="V680" s="29">
        <v>1.8</v>
      </c>
      <c r="W680" s="105">
        <v>0.2</v>
      </c>
      <c r="X680" s="54">
        <f t="shared" si="435"/>
        <v>2</v>
      </c>
      <c r="Y680" s="54">
        <v>0</v>
      </c>
      <c r="Z680" s="54">
        <v>0</v>
      </c>
      <c r="AA680" s="54">
        <f t="shared" si="436"/>
        <v>0</v>
      </c>
      <c r="AB680" s="54">
        <v>0</v>
      </c>
      <c r="AC680" s="54">
        <v>0</v>
      </c>
      <c r="AD680" s="54">
        <v>0</v>
      </c>
      <c r="AE680" s="54">
        <v>0</v>
      </c>
      <c r="AF680" s="54">
        <v>0</v>
      </c>
      <c r="AG680" s="54">
        <v>0</v>
      </c>
      <c r="AH680" s="54">
        <v>0</v>
      </c>
      <c r="AI680" s="54">
        <v>0</v>
      </c>
      <c r="AJ680" s="54">
        <v>0</v>
      </c>
      <c r="AK680" s="54">
        <v>0</v>
      </c>
      <c r="AL680" s="54">
        <v>0</v>
      </c>
      <c r="AM680" s="54">
        <v>0</v>
      </c>
      <c r="AN680" s="54">
        <v>0</v>
      </c>
      <c r="AO680" s="54">
        <v>0</v>
      </c>
      <c r="AP680" s="54">
        <f t="shared" si="439"/>
        <v>0</v>
      </c>
      <c r="AQ680" s="54"/>
      <c r="AR680" s="54"/>
      <c r="AS680" s="54"/>
      <c r="AT680" s="54"/>
      <c r="AU680" s="101"/>
      <c r="AV680" s="101"/>
      <c r="AW680" s="54"/>
      <c r="AX680" s="54"/>
      <c r="AY680" s="54">
        <f t="shared" si="438"/>
        <v>0</v>
      </c>
      <c r="AZ680" s="54"/>
      <c r="BA680" s="54"/>
      <c r="BB680" s="54"/>
      <c r="BC680" s="54"/>
      <c r="BD680" s="54"/>
      <c r="BE680" s="106">
        <f t="shared" si="418"/>
        <v>0</v>
      </c>
      <c r="BF680" s="106">
        <f t="shared" si="419"/>
        <v>0</v>
      </c>
      <c r="BG680" s="106">
        <f t="shared" si="420"/>
        <v>0</v>
      </c>
      <c r="BH680" s="106">
        <f t="shared" si="421"/>
        <v>0</v>
      </c>
      <c r="BI680" s="106">
        <f t="shared" si="422"/>
        <v>0</v>
      </c>
      <c r="BJ680" s="106">
        <f t="shared" si="423"/>
        <v>0</v>
      </c>
      <c r="BK680" s="106">
        <f t="shared" si="424"/>
        <v>0</v>
      </c>
      <c r="BL680" s="106">
        <f t="shared" si="425"/>
        <v>0</v>
      </c>
      <c r="BM680" s="106">
        <f t="shared" si="426"/>
        <v>0</v>
      </c>
      <c r="BN680" s="106">
        <f t="shared" si="426"/>
        <v>0</v>
      </c>
      <c r="BO680" s="106">
        <f t="shared" si="427"/>
        <v>0</v>
      </c>
      <c r="BP680" s="106">
        <f t="shared" si="428"/>
        <v>0</v>
      </c>
      <c r="BQ680" s="106">
        <f t="shared" si="429"/>
        <v>0</v>
      </c>
      <c r="BR680" s="106">
        <f t="shared" si="430"/>
        <v>0</v>
      </c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15"/>
    </row>
    <row r="681" spans="1:85" s="100" customFormat="1" ht="40.5" customHeight="1">
      <c r="A681" s="14">
        <v>29</v>
      </c>
      <c r="B681" s="90" t="s">
        <v>1044</v>
      </c>
      <c r="C681" s="97" t="s">
        <v>796</v>
      </c>
      <c r="D681" s="96" t="s">
        <v>1035</v>
      </c>
      <c r="E681" s="96" t="s">
        <v>647</v>
      </c>
      <c r="F681" s="96" t="s">
        <v>647</v>
      </c>
      <c r="G681" s="96" t="s">
        <v>648</v>
      </c>
      <c r="H681" s="98">
        <v>6</v>
      </c>
      <c r="I681" s="91">
        <v>2</v>
      </c>
      <c r="J681" s="91">
        <v>3</v>
      </c>
      <c r="K681" s="98">
        <f t="shared" si="447"/>
        <v>5</v>
      </c>
      <c r="L681" s="99" t="s">
        <v>57</v>
      </c>
      <c r="M681" s="96" t="s">
        <v>58</v>
      </c>
      <c r="N681" s="96" t="s">
        <v>510</v>
      </c>
      <c r="O681" s="29">
        <v>0</v>
      </c>
      <c r="P681" s="29">
        <v>0</v>
      </c>
      <c r="Q681" s="29">
        <v>0</v>
      </c>
      <c r="R681" s="29">
        <v>2</v>
      </c>
      <c r="S681" s="29">
        <v>3</v>
      </c>
      <c r="T681" s="29">
        <v>5</v>
      </c>
      <c r="U681" s="29">
        <v>3</v>
      </c>
      <c r="V681" s="29">
        <v>1.8</v>
      </c>
      <c r="W681" s="105">
        <v>0.2</v>
      </c>
      <c r="X681" s="54">
        <f t="shared" si="435"/>
        <v>2</v>
      </c>
      <c r="Y681" s="54">
        <v>0</v>
      </c>
      <c r="Z681" s="54">
        <v>0</v>
      </c>
      <c r="AA681" s="54">
        <f t="shared" si="436"/>
        <v>0</v>
      </c>
      <c r="AB681" s="54">
        <v>0</v>
      </c>
      <c r="AC681" s="54">
        <v>0</v>
      </c>
      <c r="AD681" s="54">
        <v>0</v>
      </c>
      <c r="AE681" s="54">
        <v>0</v>
      </c>
      <c r="AF681" s="54">
        <v>0</v>
      </c>
      <c r="AG681" s="54">
        <v>0</v>
      </c>
      <c r="AH681" s="54">
        <v>0</v>
      </c>
      <c r="AI681" s="54">
        <v>0</v>
      </c>
      <c r="AJ681" s="54">
        <v>0</v>
      </c>
      <c r="AK681" s="54">
        <v>0</v>
      </c>
      <c r="AL681" s="54">
        <v>0</v>
      </c>
      <c r="AM681" s="54">
        <v>0</v>
      </c>
      <c r="AN681" s="54">
        <v>0</v>
      </c>
      <c r="AO681" s="54">
        <v>0</v>
      </c>
      <c r="AP681" s="54">
        <f t="shared" si="439"/>
        <v>0</v>
      </c>
      <c r="AQ681" s="54"/>
      <c r="AR681" s="54"/>
      <c r="AS681" s="54"/>
      <c r="AT681" s="54"/>
      <c r="AU681" s="101"/>
      <c r="AV681" s="101"/>
      <c r="AW681" s="54"/>
      <c r="AX681" s="54"/>
      <c r="AY681" s="54">
        <f t="shared" si="438"/>
        <v>0</v>
      </c>
      <c r="AZ681" s="54"/>
      <c r="BA681" s="54"/>
      <c r="BB681" s="54"/>
      <c r="BC681" s="54"/>
      <c r="BD681" s="54"/>
      <c r="BE681" s="106">
        <f t="shared" si="418"/>
        <v>0</v>
      </c>
      <c r="BF681" s="106">
        <f t="shared" si="419"/>
        <v>0</v>
      </c>
      <c r="BG681" s="106">
        <f t="shared" si="420"/>
        <v>0</v>
      </c>
      <c r="BH681" s="106">
        <f t="shared" si="421"/>
        <v>0</v>
      </c>
      <c r="BI681" s="106">
        <f t="shared" si="422"/>
        <v>0</v>
      </c>
      <c r="BJ681" s="106">
        <f t="shared" si="423"/>
        <v>0</v>
      </c>
      <c r="BK681" s="106">
        <f t="shared" si="424"/>
        <v>0</v>
      </c>
      <c r="BL681" s="106">
        <f t="shared" si="425"/>
        <v>0</v>
      </c>
      <c r="BM681" s="106">
        <f t="shared" si="426"/>
        <v>0</v>
      </c>
      <c r="BN681" s="106">
        <f t="shared" si="426"/>
        <v>0</v>
      </c>
      <c r="BO681" s="106">
        <f t="shared" si="427"/>
        <v>0</v>
      </c>
      <c r="BP681" s="106">
        <f t="shared" si="428"/>
        <v>0</v>
      </c>
      <c r="BQ681" s="106">
        <f t="shared" si="429"/>
        <v>0</v>
      </c>
      <c r="BR681" s="106">
        <f t="shared" si="430"/>
        <v>0</v>
      </c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15"/>
    </row>
    <row r="682" spans="1:85" s="100" customFormat="1" ht="40.5" customHeight="1">
      <c r="A682" s="14">
        <v>30</v>
      </c>
      <c r="B682" s="90" t="s">
        <v>1045</v>
      </c>
      <c r="C682" s="97" t="s">
        <v>796</v>
      </c>
      <c r="D682" s="96" t="s">
        <v>1035</v>
      </c>
      <c r="E682" s="96" t="s">
        <v>647</v>
      </c>
      <c r="F682" s="96" t="s">
        <v>647</v>
      </c>
      <c r="G682" s="96" t="s">
        <v>648</v>
      </c>
      <c r="H682" s="98">
        <v>6</v>
      </c>
      <c r="I682" s="91">
        <v>2</v>
      </c>
      <c r="J682" s="91">
        <v>3</v>
      </c>
      <c r="K682" s="98">
        <f t="shared" si="447"/>
        <v>5</v>
      </c>
      <c r="L682" s="99" t="s">
        <v>57</v>
      </c>
      <c r="M682" s="96" t="s">
        <v>58</v>
      </c>
      <c r="N682" s="96" t="s">
        <v>510</v>
      </c>
      <c r="O682" s="29">
        <v>0</v>
      </c>
      <c r="P682" s="29">
        <v>0</v>
      </c>
      <c r="Q682" s="29">
        <v>0</v>
      </c>
      <c r="R682" s="29">
        <v>2</v>
      </c>
      <c r="S682" s="29">
        <v>3</v>
      </c>
      <c r="T682" s="29">
        <v>5</v>
      </c>
      <c r="U682" s="29">
        <v>3</v>
      </c>
      <c r="V682" s="29">
        <v>1.8</v>
      </c>
      <c r="W682" s="105">
        <v>0.2</v>
      </c>
      <c r="X682" s="54">
        <f t="shared" si="435"/>
        <v>2</v>
      </c>
      <c r="Y682" s="54">
        <v>0</v>
      </c>
      <c r="Z682" s="54">
        <v>0</v>
      </c>
      <c r="AA682" s="54">
        <f t="shared" si="436"/>
        <v>0</v>
      </c>
      <c r="AB682" s="54">
        <v>0</v>
      </c>
      <c r="AC682" s="54">
        <v>0</v>
      </c>
      <c r="AD682" s="54">
        <v>0</v>
      </c>
      <c r="AE682" s="54">
        <v>0</v>
      </c>
      <c r="AF682" s="54">
        <v>0</v>
      </c>
      <c r="AG682" s="54">
        <v>0</v>
      </c>
      <c r="AH682" s="54">
        <v>0</v>
      </c>
      <c r="AI682" s="54">
        <v>0</v>
      </c>
      <c r="AJ682" s="54">
        <v>0</v>
      </c>
      <c r="AK682" s="54">
        <v>0</v>
      </c>
      <c r="AL682" s="54">
        <v>0</v>
      </c>
      <c r="AM682" s="54">
        <v>0</v>
      </c>
      <c r="AN682" s="54">
        <v>0</v>
      </c>
      <c r="AO682" s="54">
        <v>0</v>
      </c>
      <c r="AP682" s="54">
        <f t="shared" si="439"/>
        <v>0</v>
      </c>
      <c r="AQ682" s="54"/>
      <c r="AR682" s="54"/>
      <c r="AS682" s="54"/>
      <c r="AT682" s="54"/>
      <c r="AU682" s="101"/>
      <c r="AV682" s="101"/>
      <c r="AW682" s="54"/>
      <c r="AX682" s="54"/>
      <c r="AY682" s="54">
        <f t="shared" si="438"/>
        <v>0</v>
      </c>
      <c r="AZ682" s="54"/>
      <c r="BA682" s="54"/>
      <c r="BB682" s="54"/>
      <c r="BC682" s="54"/>
      <c r="BD682" s="54"/>
      <c r="BE682" s="106">
        <f t="shared" si="418"/>
        <v>0</v>
      </c>
      <c r="BF682" s="106">
        <f t="shared" si="419"/>
        <v>0</v>
      </c>
      <c r="BG682" s="106">
        <f t="shared" si="420"/>
        <v>0</v>
      </c>
      <c r="BH682" s="106">
        <f t="shared" si="421"/>
        <v>0</v>
      </c>
      <c r="BI682" s="106">
        <f t="shared" si="422"/>
        <v>0</v>
      </c>
      <c r="BJ682" s="106">
        <f t="shared" si="423"/>
        <v>0</v>
      </c>
      <c r="BK682" s="106">
        <f t="shared" si="424"/>
        <v>0</v>
      </c>
      <c r="BL682" s="106">
        <f t="shared" si="425"/>
        <v>0</v>
      </c>
      <c r="BM682" s="106">
        <f t="shared" si="426"/>
        <v>0</v>
      </c>
      <c r="BN682" s="106">
        <f t="shared" si="426"/>
        <v>0</v>
      </c>
      <c r="BO682" s="106">
        <f t="shared" si="427"/>
        <v>0</v>
      </c>
      <c r="BP682" s="106">
        <f t="shared" si="428"/>
        <v>0</v>
      </c>
      <c r="BQ682" s="106">
        <f t="shared" si="429"/>
        <v>0</v>
      </c>
      <c r="BR682" s="106">
        <f t="shared" si="430"/>
        <v>0</v>
      </c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15"/>
    </row>
    <row r="683" spans="1:85" s="100" customFormat="1" ht="31.5">
      <c r="A683" s="14">
        <v>31</v>
      </c>
      <c r="B683" s="90" t="s">
        <v>1047</v>
      </c>
      <c r="C683" s="97" t="s">
        <v>796</v>
      </c>
      <c r="D683" s="96" t="s">
        <v>1035</v>
      </c>
      <c r="E683" s="96" t="s">
        <v>647</v>
      </c>
      <c r="F683" s="96" t="s">
        <v>647</v>
      </c>
      <c r="G683" s="96" t="s">
        <v>1070</v>
      </c>
      <c r="H683" s="98">
        <v>9</v>
      </c>
      <c r="I683" s="91">
        <v>2</v>
      </c>
      <c r="J683" s="91">
        <v>3</v>
      </c>
      <c r="K683" s="98">
        <f t="shared" si="447"/>
        <v>5</v>
      </c>
      <c r="L683" s="99" t="s">
        <v>57</v>
      </c>
      <c r="M683" s="96" t="s">
        <v>58</v>
      </c>
      <c r="N683" s="96" t="s">
        <v>510</v>
      </c>
      <c r="O683" s="29">
        <v>0</v>
      </c>
      <c r="P683" s="29">
        <v>0</v>
      </c>
      <c r="Q683" s="29">
        <v>0</v>
      </c>
      <c r="R683" s="29">
        <v>2</v>
      </c>
      <c r="S683" s="29">
        <v>3</v>
      </c>
      <c r="T683" s="29">
        <v>5</v>
      </c>
      <c r="U683" s="29">
        <v>3</v>
      </c>
      <c r="V683" s="29">
        <v>1.8</v>
      </c>
      <c r="W683" s="105">
        <v>0.2</v>
      </c>
      <c r="X683" s="54">
        <f t="shared" si="435"/>
        <v>2</v>
      </c>
      <c r="Y683" s="54">
        <v>0</v>
      </c>
      <c r="Z683" s="54">
        <v>0</v>
      </c>
      <c r="AA683" s="54">
        <f t="shared" si="436"/>
        <v>0</v>
      </c>
      <c r="AB683" s="54">
        <v>0</v>
      </c>
      <c r="AC683" s="54">
        <v>0</v>
      </c>
      <c r="AD683" s="54">
        <v>0</v>
      </c>
      <c r="AE683" s="54">
        <v>0</v>
      </c>
      <c r="AF683" s="54">
        <v>0</v>
      </c>
      <c r="AG683" s="54">
        <v>0</v>
      </c>
      <c r="AH683" s="54">
        <v>0</v>
      </c>
      <c r="AI683" s="54">
        <v>0</v>
      </c>
      <c r="AJ683" s="54">
        <v>0</v>
      </c>
      <c r="AK683" s="54">
        <v>0</v>
      </c>
      <c r="AL683" s="54">
        <v>0</v>
      </c>
      <c r="AM683" s="54">
        <v>0</v>
      </c>
      <c r="AN683" s="54">
        <v>0</v>
      </c>
      <c r="AO683" s="54">
        <v>0</v>
      </c>
      <c r="AP683" s="54">
        <f t="shared" si="439"/>
        <v>0</v>
      </c>
      <c r="AQ683" s="54"/>
      <c r="AR683" s="54"/>
      <c r="AS683" s="54"/>
      <c r="AT683" s="54"/>
      <c r="AU683" s="101"/>
      <c r="AV683" s="101"/>
      <c r="AW683" s="54"/>
      <c r="AX683" s="54"/>
      <c r="AY683" s="54">
        <f t="shared" si="438"/>
        <v>0</v>
      </c>
      <c r="AZ683" s="54"/>
      <c r="BA683" s="54"/>
      <c r="BB683" s="54"/>
      <c r="BC683" s="54"/>
      <c r="BD683" s="54"/>
      <c r="BE683" s="106">
        <f t="shared" si="418"/>
        <v>0</v>
      </c>
      <c r="BF683" s="106">
        <f t="shared" si="419"/>
        <v>0</v>
      </c>
      <c r="BG683" s="106">
        <f t="shared" si="420"/>
        <v>0</v>
      </c>
      <c r="BH683" s="106">
        <f t="shared" si="421"/>
        <v>0</v>
      </c>
      <c r="BI683" s="106">
        <f t="shared" si="422"/>
        <v>0</v>
      </c>
      <c r="BJ683" s="106">
        <f t="shared" si="423"/>
        <v>0</v>
      </c>
      <c r="BK683" s="106">
        <f t="shared" si="424"/>
        <v>0</v>
      </c>
      <c r="BL683" s="106">
        <f t="shared" si="425"/>
        <v>0</v>
      </c>
      <c r="BM683" s="106">
        <f t="shared" si="426"/>
        <v>0</v>
      </c>
      <c r="BN683" s="106">
        <f t="shared" si="426"/>
        <v>0</v>
      </c>
      <c r="BO683" s="106">
        <f t="shared" si="427"/>
        <v>0</v>
      </c>
      <c r="BP683" s="106">
        <f t="shared" si="428"/>
        <v>0</v>
      </c>
      <c r="BQ683" s="106">
        <f t="shared" si="429"/>
        <v>0</v>
      </c>
      <c r="BR683" s="106">
        <f t="shared" si="430"/>
        <v>0</v>
      </c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15"/>
    </row>
    <row r="684" spans="1:85" s="100" customFormat="1" ht="40.5" customHeight="1">
      <c r="A684" s="14">
        <v>32</v>
      </c>
      <c r="B684" s="90" t="s">
        <v>1048</v>
      </c>
      <c r="C684" s="97" t="s">
        <v>796</v>
      </c>
      <c r="D684" s="96" t="s">
        <v>1035</v>
      </c>
      <c r="E684" s="96" t="s">
        <v>647</v>
      </c>
      <c r="F684" s="96" t="s">
        <v>647</v>
      </c>
      <c r="G684" s="96" t="s">
        <v>653</v>
      </c>
      <c r="H684" s="98">
        <v>9</v>
      </c>
      <c r="I684" s="91">
        <v>1</v>
      </c>
      <c r="J684" s="91">
        <v>4</v>
      </c>
      <c r="K684" s="98">
        <f t="shared" si="447"/>
        <v>5</v>
      </c>
      <c r="L684" s="99" t="s">
        <v>57</v>
      </c>
      <c r="M684" s="96" t="s">
        <v>58</v>
      </c>
      <c r="N684" s="96" t="s">
        <v>510</v>
      </c>
      <c r="O684" s="29">
        <v>0</v>
      </c>
      <c r="P684" s="29">
        <v>0</v>
      </c>
      <c r="Q684" s="29">
        <v>0</v>
      </c>
      <c r="R684" s="29">
        <v>1</v>
      </c>
      <c r="S684" s="29">
        <v>4</v>
      </c>
      <c r="T684" s="29">
        <v>5</v>
      </c>
      <c r="U684" s="29">
        <v>4</v>
      </c>
      <c r="V684" s="29">
        <v>0.9</v>
      </c>
      <c r="W684" s="105">
        <v>0.1</v>
      </c>
      <c r="X684" s="54">
        <f t="shared" si="435"/>
        <v>1</v>
      </c>
      <c r="Y684" s="54">
        <v>0</v>
      </c>
      <c r="Z684" s="54">
        <v>0</v>
      </c>
      <c r="AA684" s="54">
        <f t="shared" si="436"/>
        <v>0</v>
      </c>
      <c r="AB684" s="54">
        <v>0</v>
      </c>
      <c r="AC684" s="54">
        <v>0</v>
      </c>
      <c r="AD684" s="54">
        <v>0</v>
      </c>
      <c r="AE684" s="54">
        <v>0</v>
      </c>
      <c r="AF684" s="54">
        <v>0</v>
      </c>
      <c r="AG684" s="54">
        <v>0</v>
      </c>
      <c r="AH684" s="54">
        <v>0</v>
      </c>
      <c r="AI684" s="54">
        <v>0</v>
      </c>
      <c r="AJ684" s="54">
        <v>0</v>
      </c>
      <c r="AK684" s="54">
        <v>0</v>
      </c>
      <c r="AL684" s="54">
        <v>0</v>
      </c>
      <c r="AM684" s="54">
        <v>0</v>
      </c>
      <c r="AN684" s="54">
        <v>0</v>
      </c>
      <c r="AO684" s="54">
        <v>0</v>
      </c>
      <c r="AP684" s="54">
        <f t="shared" si="439"/>
        <v>0</v>
      </c>
      <c r="AQ684" s="54"/>
      <c r="AR684" s="54"/>
      <c r="AS684" s="54"/>
      <c r="AT684" s="54"/>
      <c r="AU684" s="101"/>
      <c r="AV684" s="101"/>
      <c r="AW684" s="54"/>
      <c r="AX684" s="54"/>
      <c r="AY684" s="54">
        <f t="shared" si="438"/>
        <v>0</v>
      </c>
      <c r="AZ684" s="54"/>
      <c r="BA684" s="54"/>
      <c r="BB684" s="54"/>
      <c r="BC684" s="54"/>
      <c r="BD684" s="54"/>
      <c r="BE684" s="106">
        <f t="shared" si="418"/>
        <v>0</v>
      </c>
      <c r="BF684" s="106">
        <f t="shared" si="419"/>
        <v>0</v>
      </c>
      <c r="BG684" s="106">
        <f t="shared" si="420"/>
        <v>0</v>
      </c>
      <c r="BH684" s="106">
        <f t="shared" si="421"/>
        <v>0</v>
      </c>
      <c r="BI684" s="106">
        <f t="shared" si="422"/>
        <v>0</v>
      </c>
      <c r="BJ684" s="106">
        <f t="shared" si="423"/>
        <v>0</v>
      </c>
      <c r="BK684" s="106">
        <f t="shared" si="424"/>
        <v>0</v>
      </c>
      <c r="BL684" s="106">
        <f t="shared" si="425"/>
        <v>0</v>
      </c>
      <c r="BM684" s="106">
        <f t="shared" si="426"/>
        <v>0</v>
      </c>
      <c r="BN684" s="106">
        <f t="shared" si="426"/>
        <v>0</v>
      </c>
      <c r="BO684" s="106">
        <f t="shared" si="427"/>
        <v>0</v>
      </c>
      <c r="BP684" s="106">
        <f t="shared" si="428"/>
        <v>0</v>
      </c>
      <c r="BQ684" s="106">
        <f t="shared" si="429"/>
        <v>0</v>
      </c>
      <c r="BR684" s="106">
        <f t="shared" si="430"/>
        <v>0</v>
      </c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15"/>
    </row>
    <row r="685" spans="1:85" s="100" customFormat="1" ht="40.5" customHeight="1">
      <c r="A685" s="14">
        <v>33</v>
      </c>
      <c r="B685" s="90" t="s">
        <v>1050</v>
      </c>
      <c r="C685" s="97" t="s">
        <v>796</v>
      </c>
      <c r="D685" s="96" t="s">
        <v>1035</v>
      </c>
      <c r="E685" s="96" t="s">
        <v>647</v>
      </c>
      <c r="F685" s="96" t="s">
        <v>647</v>
      </c>
      <c r="G685" s="96" t="s">
        <v>649</v>
      </c>
      <c r="H685" s="98">
        <v>6</v>
      </c>
      <c r="I685" s="91">
        <v>2</v>
      </c>
      <c r="J685" s="91">
        <v>3</v>
      </c>
      <c r="K685" s="98">
        <f t="shared" si="447"/>
        <v>5</v>
      </c>
      <c r="L685" s="99" t="s">
        <v>57</v>
      </c>
      <c r="M685" s="96" t="s">
        <v>58</v>
      </c>
      <c r="N685" s="96" t="s">
        <v>510</v>
      </c>
      <c r="O685" s="29">
        <v>0</v>
      </c>
      <c r="P685" s="29">
        <v>0</v>
      </c>
      <c r="Q685" s="29">
        <v>0</v>
      </c>
      <c r="R685" s="29">
        <v>2</v>
      </c>
      <c r="S685" s="29">
        <v>3</v>
      </c>
      <c r="T685" s="29">
        <v>5</v>
      </c>
      <c r="U685" s="29">
        <v>3</v>
      </c>
      <c r="V685" s="29">
        <v>1.8</v>
      </c>
      <c r="W685" s="105">
        <v>0.2</v>
      </c>
      <c r="X685" s="54">
        <f t="shared" si="435"/>
        <v>2</v>
      </c>
      <c r="Y685" s="54">
        <v>0</v>
      </c>
      <c r="Z685" s="54">
        <v>0</v>
      </c>
      <c r="AA685" s="54">
        <f t="shared" si="436"/>
        <v>0</v>
      </c>
      <c r="AB685" s="54">
        <v>0</v>
      </c>
      <c r="AC685" s="54">
        <v>0</v>
      </c>
      <c r="AD685" s="54">
        <v>0</v>
      </c>
      <c r="AE685" s="54">
        <v>0</v>
      </c>
      <c r="AF685" s="54">
        <v>0</v>
      </c>
      <c r="AG685" s="54">
        <v>0</v>
      </c>
      <c r="AH685" s="54">
        <v>0</v>
      </c>
      <c r="AI685" s="54">
        <v>0</v>
      </c>
      <c r="AJ685" s="54">
        <v>0</v>
      </c>
      <c r="AK685" s="54">
        <v>0</v>
      </c>
      <c r="AL685" s="54">
        <v>0</v>
      </c>
      <c r="AM685" s="54">
        <v>0</v>
      </c>
      <c r="AN685" s="54">
        <v>0</v>
      </c>
      <c r="AO685" s="54">
        <v>0</v>
      </c>
      <c r="AP685" s="54">
        <f t="shared" si="439"/>
        <v>0</v>
      </c>
      <c r="AQ685" s="54"/>
      <c r="AR685" s="54"/>
      <c r="AS685" s="54"/>
      <c r="AT685" s="54"/>
      <c r="AU685" s="101"/>
      <c r="AV685" s="101"/>
      <c r="AW685" s="54"/>
      <c r="AX685" s="54"/>
      <c r="AY685" s="54">
        <f t="shared" si="438"/>
        <v>0</v>
      </c>
      <c r="AZ685" s="54"/>
      <c r="BA685" s="54"/>
      <c r="BB685" s="54"/>
      <c r="BC685" s="54"/>
      <c r="BD685" s="54"/>
      <c r="BE685" s="106">
        <f t="shared" si="418"/>
        <v>0</v>
      </c>
      <c r="BF685" s="106">
        <f t="shared" si="419"/>
        <v>0</v>
      </c>
      <c r="BG685" s="106">
        <f t="shared" si="420"/>
        <v>0</v>
      </c>
      <c r="BH685" s="106">
        <f t="shared" si="421"/>
        <v>0</v>
      </c>
      <c r="BI685" s="106">
        <f t="shared" si="422"/>
        <v>0</v>
      </c>
      <c r="BJ685" s="106">
        <f t="shared" si="423"/>
        <v>0</v>
      </c>
      <c r="BK685" s="106">
        <f t="shared" si="424"/>
        <v>0</v>
      </c>
      <c r="BL685" s="106">
        <f t="shared" si="425"/>
        <v>0</v>
      </c>
      <c r="BM685" s="106">
        <f t="shared" si="426"/>
        <v>0</v>
      </c>
      <c r="BN685" s="106">
        <f t="shared" si="426"/>
        <v>0</v>
      </c>
      <c r="BO685" s="106">
        <f t="shared" si="427"/>
        <v>0</v>
      </c>
      <c r="BP685" s="106">
        <f t="shared" si="428"/>
        <v>0</v>
      </c>
      <c r="BQ685" s="106">
        <f t="shared" si="429"/>
        <v>0</v>
      </c>
      <c r="BR685" s="106">
        <f t="shared" si="430"/>
        <v>0</v>
      </c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15"/>
    </row>
    <row r="686" spans="1:85" s="100" customFormat="1" ht="40.5" customHeight="1">
      <c r="A686" s="14">
        <v>34</v>
      </c>
      <c r="B686" s="90" t="s">
        <v>1051</v>
      </c>
      <c r="C686" s="97" t="s">
        <v>796</v>
      </c>
      <c r="D686" s="96" t="s">
        <v>1035</v>
      </c>
      <c r="E686" s="96" t="s">
        <v>647</v>
      </c>
      <c r="F686" s="96" t="s">
        <v>647</v>
      </c>
      <c r="G686" s="96" t="s">
        <v>674</v>
      </c>
      <c r="H686" s="98">
        <v>9</v>
      </c>
      <c r="I686" s="91">
        <v>2</v>
      </c>
      <c r="J686" s="91">
        <v>3</v>
      </c>
      <c r="K686" s="98">
        <f t="shared" si="447"/>
        <v>5</v>
      </c>
      <c r="L686" s="99" t="s">
        <v>57</v>
      </c>
      <c r="M686" s="96" t="s">
        <v>58</v>
      </c>
      <c r="N686" s="96" t="s">
        <v>510</v>
      </c>
      <c r="O686" s="29">
        <v>0</v>
      </c>
      <c r="P686" s="29">
        <v>0</v>
      </c>
      <c r="Q686" s="29">
        <v>0</v>
      </c>
      <c r="R686" s="29">
        <v>2</v>
      </c>
      <c r="S686" s="29">
        <v>3</v>
      </c>
      <c r="T686" s="29">
        <v>5</v>
      </c>
      <c r="U686" s="29">
        <v>3</v>
      </c>
      <c r="V686" s="29">
        <v>1.8</v>
      </c>
      <c r="W686" s="105">
        <v>0.2</v>
      </c>
      <c r="X686" s="54">
        <f t="shared" si="435"/>
        <v>2</v>
      </c>
      <c r="Y686" s="54">
        <v>0</v>
      </c>
      <c r="Z686" s="54">
        <v>0</v>
      </c>
      <c r="AA686" s="54">
        <f t="shared" si="436"/>
        <v>0</v>
      </c>
      <c r="AB686" s="54">
        <v>0</v>
      </c>
      <c r="AC686" s="54">
        <v>0</v>
      </c>
      <c r="AD686" s="54">
        <v>0</v>
      </c>
      <c r="AE686" s="54">
        <v>0</v>
      </c>
      <c r="AF686" s="54">
        <v>0</v>
      </c>
      <c r="AG686" s="54">
        <v>0</v>
      </c>
      <c r="AH686" s="54">
        <v>0</v>
      </c>
      <c r="AI686" s="54">
        <v>0</v>
      </c>
      <c r="AJ686" s="54">
        <v>0</v>
      </c>
      <c r="AK686" s="54">
        <v>0</v>
      </c>
      <c r="AL686" s="54">
        <v>0</v>
      </c>
      <c r="AM686" s="54">
        <v>0</v>
      </c>
      <c r="AN686" s="54">
        <v>0</v>
      </c>
      <c r="AO686" s="54">
        <v>0</v>
      </c>
      <c r="AP686" s="54">
        <f t="shared" si="439"/>
        <v>0</v>
      </c>
      <c r="AQ686" s="54"/>
      <c r="AR686" s="54"/>
      <c r="AS686" s="54"/>
      <c r="AT686" s="54"/>
      <c r="AU686" s="101"/>
      <c r="AV686" s="101"/>
      <c r="AW686" s="54"/>
      <c r="AX686" s="54"/>
      <c r="AY686" s="54">
        <f t="shared" si="438"/>
        <v>0</v>
      </c>
      <c r="AZ686" s="54"/>
      <c r="BA686" s="54"/>
      <c r="BB686" s="54"/>
      <c r="BC686" s="54"/>
      <c r="BD686" s="54"/>
      <c r="BE686" s="106">
        <f t="shared" si="418"/>
        <v>0</v>
      </c>
      <c r="BF686" s="106">
        <f t="shared" si="419"/>
        <v>0</v>
      </c>
      <c r="BG686" s="106">
        <f t="shared" si="420"/>
        <v>0</v>
      </c>
      <c r="BH686" s="106">
        <f t="shared" si="421"/>
        <v>0</v>
      </c>
      <c r="BI686" s="106">
        <f t="shared" si="422"/>
        <v>0</v>
      </c>
      <c r="BJ686" s="106">
        <f t="shared" si="423"/>
        <v>0</v>
      </c>
      <c r="BK686" s="106">
        <f t="shared" si="424"/>
        <v>0</v>
      </c>
      <c r="BL686" s="106">
        <f t="shared" si="425"/>
        <v>0</v>
      </c>
      <c r="BM686" s="106">
        <f t="shared" si="426"/>
        <v>0</v>
      </c>
      <c r="BN686" s="106">
        <f t="shared" si="426"/>
        <v>0</v>
      </c>
      <c r="BO686" s="106">
        <f t="shared" si="427"/>
        <v>0</v>
      </c>
      <c r="BP686" s="106">
        <f t="shared" si="428"/>
        <v>0</v>
      </c>
      <c r="BQ686" s="106">
        <f t="shared" si="429"/>
        <v>0</v>
      </c>
      <c r="BR686" s="106">
        <f t="shared" si="430"/>
        <v>0</v>
      </c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15"/>
    </row>
    <row r="687" spans="1:85" s="100" customFormat="1" ht="40.5" customHeight="1">
      <c r="A687" s="14">
        <v>35</v>
      </c>
      <c r="B687" s="90" t="s">
        <v>1052</v>
      </c>
      <c r="C687" s="97" t="s">
        <v>796</v>
      </c>
      <c r="D687" s="96" t="s">
        <v>1035</v>
      </c>
      <c r="E687" s="96" t="s">
        <v>647</v>
      </c>
      <c r="F687" s="96" t="s">
        <v>647</v>
      </c>
      <c r="G687" s="96" t="s">
        <v>655</v>
      </c>
      <c r="H687" s="98">
        <v>6</v>
      </c>
      <c r="I687" s="91">
        <v>2</v>
      </c>
      <c r="J687" s="91">
        <v>3</v>
      </c>
      <c r="K687" s="98">
        <f t="shared" si="447"/>
        <v>5</v>
      </c>
      <c r="L687" s="99" t="s">
        <v>57</v>
      </c>
      <c r="M687" s="96" t="s">
        <v>58</v>
      </c>
      <c r="N687" s="96" t="s">
        <v>510</v>
      </c>
      <c r="O687" s="29">
        <v>0</v>
      </c>
      <c r="P687" s="29">
        <v>0</v>
      </c>
      <c r="Q687" s="29">
        <v>0</v>
      </c>
      <c r="R687" s="29">
        <v>2</v>
      </c>
      <c r="S687" s="29">
        <v>3</v>
      </c>
      <c r="T687" s="29">
        <v>5</v>
      </c>
      <c r="U687" s="29">
        <v>3</v>
      </c>
      <c r="V687" s="29">
        <v>1.8</v>
      </c>
      <c r="W687" s="105">
        <v>0.2</v>
      </c>
      <c r="X687" s="54">
        <f t="shared" si="435"/>
        <v>2</v>
      </c>
      <c r="Y687" s="54">
        <v>0</v>
      </c>
      <c r="Z687" s="54">
        <v>0</v>
      </c>
      <c r="AA687" s="54">
        <f t="shared" si="436"/>
        <v>0</v>
      </c>
      <c r="AB687" s="54">
        <v>0</v>
      </c>
      <c r="AC687" s="54">
        <v>0</v>
      </c>
      <c r="AD687" s="54">
        <v>0</v>
      </c>
      <c r="AE687" s="54">
        <v>0</v>
      </c>
      <c r="AF687" s="54">
        <v>0</v>
      </c>
      <c r="AG687" s="54">
        <v>0</v>
      </c>
      <c r="AH687" s="54">
        <v>0</v>
      </c>
      <c r="AI687" s="54">
        <v>0</v>
      </c>
      <c r="AJ687" s="54">
        <v>0</v>
      </c>
      <c r="AK687" s="54">
        <v>0</v>
      </c>
      <c r="AL687" s="54">
        <v>0</v>
      </c>
      <c r="AM687" s="54">
        <v>0</v>
      </c>
      <c r="AN687" s="54">
        <v>0</v>
      </c>
      <c r="AO687" s="54">
        <v>0</v>
      </c>
      <c r="AP687" s="54">
        <f t="shared" si="439"/>
        <v>0</v>
      </c>
      <c r="AQ687" s="54"/>
      <c r="AR687" s="54"/>
      <c r="AS687" s="54"/>
      <c r="AT687" s="54"/>
      <c r="AU687" s="101"/>
      <c r="AV687" s="101"/>
      <c r="AW687" s="54"/>
      <c r="AX687" s="54"/>
      <c r="AY687" s="54">
        <f t="shared" si="438"/>
        <v>0</v>
      </c>
      <c r="AZ687" s="54"/>
      <c r="BA687" s="54"/>
      <c r="BB687" s="54"/>
      <c r="BC687" s="54"/>
      <c r="BD687" s="54"/>
      <c r="BE687" s="106">
        <f t="shared" si="418"/>
        <v>0</v>
      </c>
      <c r="BF687" s="106">
        <f t="shared" si="419"/>
        <v>0</v>
      </c>
      <c r="BG687" s="106">
        <f t="shared" si="420"/>
        <v>0</v>
      </c>
      <c r="BH687" s="106">
        <f t="shared" si="421"/>
        <v>0</v>
      </c>
      <c r="BI687" s="106">
        <f t="shared" si="422"/>
        <v>0</v>
      </c>
      <c r="BJ687" s="106">
        <f t="shared" si="423"/>
        <v>0</v>
      </c>
      <c r="BK687" s="106">
        <f t="shared" si="424"/>
        <v>0</v>
      </c>
      <c r="BL687" s="106">
        <f t="shared" si="425"/>
        <v>0</v>
      </c>
      <c r="BM687" s="106">
        <f t="shared" si="426"/>
        <v>0</v>
      </c>
      <c r="BN687" s="106">
        <f t="shared" si="426"/>
        <v>0</v>
      </c>
      <c r="BO687" s="106">
        <f t="shared" si="427"/>
        <v>0</v>
      </c>
      <c r="BP687" s="106">
        <f t="shared" si="428"/>
        <v>0</v>
      </c>
      <c r="BQ687" s="106">
        <f t="shared" si="429"/>
        <v>0</v>
      </c>
      <c r="BR687" s="106">
        <f t="shared" si="430"/>
        <v>0</v>
      </c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15"/>
    </row>
    <row r="688" spans="1:85" s="100" customFormat="1" ht="40.5" customHeight="1">
      <c r="A688" s="14">
        <v>36</v>
      </c>
      <c r="B688" s="90" t="s">
        <v>1055</v>
      </c>
      <c r="C688" s="97" t="s">
        <v>796</v>
      </c>
      <c r="D688" s="96" t="s">
        <v>1035</v>
      </c>
      <c r="E688" s="96" t="s">
        <v>647</v>
      </c>
      <c r="F688" s="96" t="s">
        <v>647</v>
      </c>
      <c r="G688" s="96" t="s">
        <v>660</v>
      </c>
      <c r="H688" s="98">
        <v>9</v>
      </c>
      <c r="I688" s="91">
        <v>1.5</v>
      </c>
      <c r="J688" s="91">
        <v>3.5</v>
      </c>
      <c r="K688" s="98">
        <f t="shared" si="447"/>
        <v>5</v>
      </c>
      <c r="L688" s="99" t="s">
        <v>57</v>
      </c>
      <c r="M688" s="96" t="s">
        <v>58</v>
      </c>
      <c r="N688" s="96" t="s">
        <v>510</v>
      </c>
      <c r="O688" s="29">
        <v>0</v>
      </c>
      <c r="P688" s="29">
        <v>0</v>
      </c>
      <c r="Q688" s="29">
        <v>0</v>
      </c>
      <c r="R688" s="29">
        <v>1.5</v>
      </c>
      <c r="S688" s="29">
        <v>3.5</v>
      </c>
      <c r="T688" s="29">
        <v>5</v>
      </c>
      <c r="U688" s="29">
        <v>3.5</v>
      </c>
      <c r="V688" s="29">
        <v>1.35</v>
      </c>
      <c r="W688" s="105">
        <v>0.15</v>
      </c>
      <c r="X688" s="54">
        <f t="shared" si="435"/>
        <v>1.5</v>
      </c>
      <c r="Y688" s="54">
        <v>0</v>
      </c>
      <c r="Z688" s="54">
        <v>0</v>
      </c>
      <c r="AA688" s="54">
        <f t="shared" si="436"/>
        <v>0</v>
      </c>
      <c r="AB688" s="54">
        <v>0</v>
      </c>
      <c r="AC688" s="54">
        <v>0</v>
      </c>
      <c r="AD688" s="54">
        <v>0</v>
      </c>
      <c r="AE688" s="54">
        <v>0</v>
      </c>
      <c r="AF688" s="54">
        <v>0</v>
      </c>
      <c r="AG688" s="54">
        <v>0</v>
      </c>
      <c r="AH688" s="54">
        <v>0</v>
      </c>
      <c r="AI688" s="54">
        <v>0</v>
      </c>
      <c r="AJ688" s="54">
        <v>0</v>
      </c>
      <c r="AK688" s="54">
        <v>0</v>
      </c>
      <c r="AL688" s="54">
        <v>0</v>
      </c>
      <c r="AM688" s="54">
        <v>0</v>
      </c>
      <c r="AN688" s="54">
        <v>0</v>
      </c>
      <c r="AO688" s="54">
        <v>0</v>
      </c>
      <c r="AP688" s="54">
        <f t="shared" si="439"/>
        <v>0</v>
      </c>
      <c r="AQ688" s="54"/>
      <c r="AR688" s="54"/>
      <c r="AS688" s="54"/>
      <c r="AT688" s="54"/>
      <c r="AU688" s="101"/>
      <c r="AV688" s="101"/>
      <c r="AW688" s="54"/>
      <c r="AX688" s="54"/>
      <c r="AY688" s="54">
        <f t="shared" si="438"/>
        <v>0</v>
      </c>
      <c r="AZ688" s="54"/>
      <c r="BA688" s="54"/>
      <c r="BB688" s="54"/>
      <c r="BC688" s="54"/>
      <c r="BD688" s="54"/>
      <c r="BE688" s="106">
        <f t="shared" si="418"/>
        <v>0</v>
      </c>
      <c r="BF688" s="106">
        <f t="shared" si="419"/>
        <v>0</v>
      </c>
      <c r="BG688" s="106">
        <f t="shared" si="420"/>
        <v>0</v>
      </c>
      <c r="BH688" s="106">
        <f t="shared" si="421"/>
        <v>0</v>
      </c>
      <c r="BI688" s="106">
        <f t="shared" si="422"/>
        <v>0</v>
      </c>
      <c r="BJ688" s="106">
        <f t="shared" si="423"/>
        <v>0</v>
      </c>
      <c r="BK688" s="106">
        <f t="shared" si="424"/>
        <v>0</v>
      </c>
      <c r="BL688" s="106">
        <f t="shared" si="425"/>
        <v>0</v>
      </c>
      <c r="BM688" s="106">
        <f t="shared" si="426"/>
        <v>0</v>
      </c>
      <c r="BN688" s="106">
        <f t="shared" si="426"/>
        <v>0</v>
      </c>
      <c r="BO688" s="106">
        <f t="shared" si="427"/>
        <v>0</v>
      </c>
      <c r="BP688" s="106">
        <f t="shared" si="428"/>
        <v>0</v>
      </c>
      <c r="BQ688" s="106">
        <f t="shared" si="429"/>
        <v>0</v>
      </c>
      <c r="BR688" s="106">
        <f t="shared" si="430"/>
        <v>0</v>
      </c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15"/>
    </row>
    <row r="689" spans="1:85" s="100" customFormat="1" ht="47.25">
      <c r="A689" s="14">
        <v>37</v>
      </c>
      <c r="B689" s="90" t="s">
        <v>1056</v>
      </c>
      <c r="C689" s="97" t="s">
        <v>1000</v>
      </c>
      <c r="D689" s="96" t="s">
        <v>1035</v>
      </c>
      <c r="E689" s="96" t="s">
        <v>647</v>
      </c>
      <c r="F689" s="96" t="s">
        <v>647</v>
      </c>
      <c r="G689" s="96" t="s">
        <v>1071</v>
      </c>
      <c r="H689" s="98">
        <v>9</v>
      </c>
      <c r="I689" s="91">
        <v>4</v>
      </c>
      <c r="J689" s="91">
        <v>0</v>
      </c>
      <c r="K689" s="98">
        <f t="shared" si="447"/>
        <v>4</v>
      </c>
      <c r="L689" s="99" t="s">
        <v>57</v>
      </c>
      <c r="M689" s="96" t="s">
        <v>58</v>
      </c>
      <c r="N689" s="96" t="s">
        <v>510</v>
      </c>
      <c r="O689" s="29">
        <v>0</v>
      </c>
      <c r="P689" s="29">
        <v>0</v>
      </c>
      <c r="Q689" s="29">
        <v>0</v>
      </c>
      <c r="R689" s="29">
        <v>4</v>
      </c>
      <c r="S689" s="29">
        <v>0</v>
      </c>
      <c r="T689" s="29">
        <v>4</v>
      </c>
      <c r="U689" s="29">
        <v>0</v>
      </c>
      <c r="V689" s="29">
        <v>3.6</v>
      </c>
      <c r="W689" s="105">
        <v>0.4</v>
      </c>
      <c r="X689" s="54">
        <f t="shared" si="435"/>
        <v>4</v>
      </c>
      <c r="Y689" s="54">
        <v>0</v>
      </c>
      <c r="Z689" s="54">
        <v>0</v>
      </c>
      <c r="AA689" s="54">
        <f t="shared" si="436"/>
        <v>0</v>
      </c>
      <c r="AB689" s="54">
        <v>0</v>
      </c>
      <c r="AC689" s="54">
        <v>0</v>
      </c>
      <c r="AD689" s="54">
        <v>0</v>
      </c>
      <c r="AE689" s="54">
        <v>0</v>
      </c>
      <c r="AF689" s="54">
        <v>0</v>
      </c>
      <c r="AG689" s="54">
        <v>0</v>
      </c>
      <c r="AH689" s="54">
        <v>0</v>
      </c>
      <c r="AI689" s="54">
        <v>0</v>
      </c>
      <c r="AJ689" s="54">
        <v>0</v>
      </c>
      <c r="AK689" s="54">
        <v>0</v>
      </c>
      <c r="AL689" s="54">
        <v>0</v>
      </c>
      <c r="AM689" s="54">
        <v>0</v>
      </c>
      <c r="AN689" s="54">
        <v>0</v>
      </c>
      <c r="AO689" s="54">
        <v>0</v>
      </c>
      <c r="AP689" s="54">
        <f t="shared" si="439"/>
        <v>0</v>
      </c>
      <c r="AQ689" s="54"/>
      <c r="AR689" s="54"/>
      <c r="AS689" s="54"/>
      <c r="AT689" s="54"/>
      <c r="AU689" s="101"/>
      <c r="AV689" s="101"/>
      <c r="AW689" s="54"/>
      <c r="AX689" s="54"/>
      <c r="AY689" s="54">
        <f t="shared" si="438"/>
        <v>0</v>
      </c>
      <c r="AZ689" s="54"/>
      <c r="BA689" s="54"/>
      <c r="BB689" s="54"/>
      <c r="BC689" s="54"/>
      <c r="BD689" s="54"/>
      <c r="BE689" s="106">
        <f t="shared" si="418"/>
        <v>0</v>
      </c>
      <c r="BF689" s="106">
        <f t="shared" si="419"/>
        <v>0</v>
      </c>
      <c r="BG689" s="106">
        <f t="shared" si="420"/>
        <v>0</v>
      </c>
      <c r="BH689" s="106">
        <f t="shared" si="421"/>
        <v>0</v>
      </c>
      <c r="BI689" s="106">
        <f t="shared" si="422"/>
        <v>0</v>
      </c>
      <c r="BJ689" s="106">
        <f t="shared" si="423"/>
        <v>0</v>
      </c>
      <c r="BK689" s="106">
        <f t="shared" si="424"/>
        <v>0</v>
      </c>
      <c r="BL689" s="106">
        <f t="shared" si="425"/>
        <v>0</v>
      </c>
      <c r="BM689" s="106">
        <f t="shared" si="426"/>
        <v>0</v>
      </c>
      <c r="BN689" s="106">
        <f t="shared" si="426"/>
        <v>0</v>
      </c>
      <c r="BO689" s="106">
        <f t="shared" si="427"/>
        <v>0</v>
      </c>
      <c r="BP689" s="106">
        <f t="shared" si="428"/>
        <v>0</v>
      </c>
      <c r="BQ689" s="106">
        <f t="shared" si="429"/>
        <v>0</v>
      </c>
      <c r="BR689" s="106">
        <f t="shared" si="430"/>
        <v>0</v>
      </c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15"/>
    </row>
    <row r="690" spans="1:85" s="100" customFormat="1" ht="40.5" customHeight="1">
      <c r="A690" s="14">
        <v>38</v>
      </c>
      <c r="B690" s="90" t="s">
        <v>1057</v>
      </c>
      <c r="C690" s="97" t="s">
        <v>796</v>
      </c>
      <c r="D690" s="96" t="s">
        <v>1035</v>
      </c>
      <c r="E690" s="96" t="s">
        <v>647</v>
      </c>
      <c r="F690" s="96" t="s">
        <v>647</v>
      </c>
      <c r="G690" s="96" t="s">
        <v>1072</v>
      </c>
      <c r="H690" s="98">
        <v>9</v>
      </c>
      <c r="I690" s="91">
        <v>1.5</v>
      </c>
      <c r="J690" s="91">
        <v>3.5</v>
      </c>
      <c r="K690" s="98">
        <f t="shared" si="447"/>
        <v>5</v>
      </c>
      <c r="L690" s="99" t="s">
        <v>57</v>
      </c>
      <c r="M690" s="96" t="s">
        <v>58</v>
      </c>
      <c r="N690" s="96" t="s">
        <v>510</v>
      </c>
      <c r="O690" s="29">
        <v>0</v>
      </c>
      <c r="P690" s="29">
        <v>0</v>
      </c>
      <c r="Q690" s="29">
        <v>0</v>
      </c>
      <c r="R690" s="29">
        <v>1.5</v>
      </c>
      <c r="S690" s="29">
        <v>3.5</v>
      </c>
      <c r="T690" s="29">
        <v>5</v>
      </c>
      <c r="U690" s="29">
        <v>3.5</v>
      </c>
      <c r="V690" s="29">
        <v>1.35</v>
      </c>
      <c r="W690" s="105">
        <v>0.15</v>
      </c>
      <c r="X690" s="54">
        <f t="shared" si="435"/>
        <v>1.5</v>
      </c>
      <c r="Y690" s="54">
        <v>0</v>
      </c>
      <c r="Z690" s="54">
        <v>0</v>
      </c>
      <c r="AA690" s="54">
        <f t="shared" si="436"/>
        <v>0</v>
      </c>
      <c r="AB690" s="54">
        <v>0</v>
      </c>
      <c r="AC690" s="54">
        <v>0</v>
      </c>
      <c r="AD690" s="54">
        <v>0</v>
      </c>
      <c r="AE690" s="54">
        <v>0</v>
      </c>
      <c r="AF690" s="54">
        <v>0</v>
      </c>
      <c r="AG690" s="54">
        <v>0</v>
      </c>
      <c r="AH690" s="54">
        <v>0</v>
      </c>
      <c r="AI690" s="54">
        <v>0</v>
      </c>
      <c r="AJ690" s="54">
        <v>0</v>
      </c>
      <c r="AK690" s="54">
        <v>0</v>
      </c>
      <c r="AL690" s="54">
        <v>0</v>
      </c>
      <c r="AM690" s="54">
        <v>0</v>
      </c>
      <c r="AN690" s="54">
        <v>0</v>
      </c>
      <c r="AO690" s="54">
        <v>0</v>
      </c>
      <c r="AP690" s="54">
        <f t="shared" si="439"/>
        <v>0</v>
      </c>
      <c r="AQ690" s="54"/>
      <c r="AR690" s="54"/>
      <c r="AS690" s="54"/>
      <c r="AT690" s="54"/>
      <c r="AU690" s="101"/>
      <c r="AV690" s="101"/>
      <c r="AW690" s="54"/>
      <c r="AX690" s="54"/>
      <c r="AY690" s="54">
        <f t="shared" si="438"/>
        <v>0</v>
      </c>
      <c r="AZ690" s="54"/>
      <c r="BA690" s="54"/>
      <c r="BB690" s="54"/>
      <c r="BC690" s="54"/>
      <c r="BD690" s="54"/>
      <c r="BE690" s="106">
        <f t="shared" si="418"/>
        <v>0</v>
      </c>
      <c r="BF690" s="106">
        <f t="shared" si="419"/>
        <v>0</v>
      </c>
      <c r="BG690" s="106">
        <f t="shared" si="420"/>
        <v>0</v>
      </c>
      <c r="BH690" s="106">
        <f t="shared" si="421"/>
        <v>0</v>
      </c>
      <c r="BI690" s="106">
        <f t="shared" si="422"/>
        <v>0</v>
      </c>
      <c r="BJ690" s="106">
        <f t="shared" si="423"/>
        <v>0</v>
      </c>
      <c r="BK690" s="106">
        <f t="shared" si="424"/>
        <v>0</v>
      </c>
      <c r="BL690" s="106">
        <f t="shared" si="425"/>
        <v>0</v>
      </c>
      <c r="BM690" s="106">
        <f t="shared" si="426"/>
        <v>0</v>
      </c>
      <c r="BN690" s="106">
        <f t="shared" si="426"/>
        <v>0</v>
      </c>
      <c r="BO690" s="106">
        <f t="shared" si="427"/>
        <v>0</v>
      </c>
      <c r="BP690" s="106">
        <f t="shared" si="428"/>
        <v>0</v>
      </c>
      <c r="BQ690" s="106">
        <f t="shared" si="429"/>
        <v>0</v>
      </c>
      <c r="BR690" s="106">
        <f t="shared" si="430"/>
        <v>0</v>
      </c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15"/>
    </row>
    <row r="691" spans="1:85" s="100" customFormat="1" ht="40.5" customHeight="1">
      <c r="A691" s="14">
        <v>39</v>
      </c>
      <c r="B691" s="90" t="s">
        <v>1058</v>
      </c>
      <c r="C691" s="97" t="s">
        <v>796</v>
      </c>
      <c r="D691" s="96" t="s">
        <v>1035</v>
      </c>
      <c r="E691" s="96" t="s">
        <v>647</v>
      </c>
      <c r="F691" s="96" t="s">
        <v>647</v>
      </c>
      <c r="G691" s="96" t="s">
        <v>1073</v>
      </c>
      <c r="H691" s="98">
        <v>3</v>
      </c>
      <c r="I691" s="91">
        <v>1.5</v>
      </c>
      <c r="J691" s="91">
        <v>3.5</v>
      </c>
      <c r="K691" s="98">
        <f t="shared" si="447"/>
        <v>5</v>
      </c>
      <c r="L691" s="99" t="s">
        <v>57</v>
      </c>
      <c r="M691" s="96" t="s">
        <v>58</v>
      </c>
      <c r="N691" s="96" t="s">
        <v>510</v>
      </c>
      <c r="O691" s="29">
        <v>0</v>
      </c>
      <c r="P691" s="29">
        <v>0</v>
      </c>
      <c r="Q691" s="29">
        <v>0</v>
      </c>
      <c r="R691" s="29">
        <v>1.5</v>
      </c>
      <c r="S691" s="29">
        <v>3.5</v>
      </c>
      <c r="T691" s="29">
        <v>5</v>
      </c>
      <c r="U691" s="29">
        <v>3.5</v>
      </c>
      <c r="V691" s="29">
        <v>1.35</v>
      </c>
      <c r="W691" s="105">
        <v>0.15</v>
      </c>
      <c r="X691" s="54">
        <f t="shared" si="435"/>
        <v>1.5</v>
      </c>
      <c r="Y691" s="54">
        <v>0</v>
      </c>
      <c r="Z691" s="54">
        <v>0</v>
      </c>
      <c r="AA691" s="54">
        <f t="shared" si="436"/>
        <v>0</v>
      </c>
      <c r="AB691" s="54">
        <v>0</v>
      </c>
      <c r="AC691" s="54">
        <v>0</v>
      </c>
      <c r="AD691" s="54">
        <v>0</v>
      </c>
      <c r="AE691" s="54">
        <v>0</v>
      </c>
      <c r="AF691" s="54">
        <v>0</v>
      </c>
      <c r="AG691" s="54">
        <v>0</v>
      </c>
      <c r="AH691" s="54">
        <v>0</v>
      </c>
      <c r="AI691" s="54">
        <v>0</v>
      </c>
      <c r="AJ691" s="54">
        <v>0</v>
      </c>
      <c r="AK691" s="54">
        <v>0</v>
      </c>
      <c r="AL691" s="54">
        <v>0</v>
      </c>
      <c r="AM691" s="54">
        <v>0</v>
      </c>
      <c r="AN691" s="54">
        <v>0</v>
      </c>
      <c r="AO691" s="54">
        <v>0</v>
      </c>
      <c r="AP691" s="54">
        <f t="shared" si="439"/>
        <v>0</v>
      </c>
      <c r="AQ691" s="54"/>
      <c r="AR691" s="54"/>
      <c r="AS691" s="54"/>
      <c r="AT691" s="54"/>
      <c r="AU691" s="101"/>
      <c r="AV691" s="101"/>
      <c r="AW691" s="54"/>
      <c r="AX691" s="54"/>
      <c r="AY691" s="54">
        <f t="shared" si="438"/>
        <v>0</v>
      </c>
      <c r="AZ691" s="54"/>
      <c r="BA691" s="54"/>
      <c r="BB691" s="54"/>
      <c r="BC691" s="54"/>
      <c r="BD691" s="54"/>
      <c r="BE691" s="106">
        <f t="shared" si="418"/>
        <v>0</v>
      </c>
      <c r="BF691" s="106">
        <f t="shared" si="419"/>
        <v>0</v>
      </c>
      <c r="BG691" s="106">
        <f t="shared" si="420"/>
        <v>0</v>
      </c>
      <c r="BH691" s="106">
        <f t="shared" si="421"/>
        <v>0</v>
      </c>
      <c r="BI691" s="106">
        <f t="shared" si="422"/>
        <v>0</v>
      </c>
      <c r="BJ691" s="106">
        <f t="shared" si="423"/>
        <v>0</v>
      </c>
      <c r="BK691" s="106">
        <f t="shared" si="424"/>
        <v>0</v>
      </c>
      <c r="BL691" s="106">
        <f t="shared" si="425"/>
        <v>0</v>
      </c>
      <c r="BM691" s="106">
        <f t="shared" si="426"/>
        <v>0</v>
      </c>
      <c r="BN691" s="106">
        <f t="shared" si="426"/>
        <v>0</v>
      </c>
      <c r="BO691" s="106">
        <f t="shared" si="427"/>
        <v>0</v>
      </c>
      <c r="BP691" s="106">
        <f t="shared" si="428"/>
        <v>0</v>
      </c>
      <c r="BQ691" s="106">
        <f t="shared" si="429"/>
        <v>0</v>
      </c>
      <c r="BR691" s="106">
        <f t="shared" si="430"/>
        <v>0</v>
      </c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15"/>
    </row>
    <row r="692" spans="1:85" s="100" customFormat="1" ht="40.5" customHeight="1">
      <c r="A692" s="14">
        <v>40</v>
      </c>
      <c r="B692" s="90" t="s">
        <v>1059</v>
      </c>
      <c r="C692" s="97" t="s">
        <v>796</v>
      </c>
      <c r="D692" s="96" t="s">
        <v>1035</v>
      </c>
      <c r="E692" s="96" t="s">
        <v>647</v>
      </c>
      <c r="F692" s="96" t="s">
        <v>647</v>
      </c>
      <c r="G692" s="96" t="s">
        <v>1067</v>
      </c>
      <c r="H692" s="98">
        <v>7</v>
      </c>
      <c r="I692" s="91">
        <v>1.5</v>
      </c>
      <c r="J692" s="91">
        <v>3.5</v>
      </c>
      <c r="K692" s="98">
        <f t="shared" si="447"/>
        <v>5</v>
      </c>
      <c r="L692" s="99" t="s">
        <v>57</v>
      </c>
      <c r="M692" s="96" t="s">
        <v>58</v>
      </c>
      <c r="N692" s="96" t="s">
        <v>510</v>
      </c>
      <c r="O692" s="29">
        <v>0</v>
      </c>
      <c r="P692" s="29">
        <v>0</v>
      </c>
      <c r="Q692" s="29">
        <v>0</v>
      </c>
      <c r="R692" s="29">
        <v>1.5</v>
      </c>
      <c r="S692" s="29">
        <v>3.5</v>
      </c>
      <c r="T692" s="29">
        <v>5</v>
      </c>
      <c r="U692" s="29">
        <v>3.5</v>
      </c>
      <c r="V692" s="29">
        <v>1.35</v>
      </c>
      <c r="W692" s="105">
        <v>0.15</v>
      </c>
      <c r="X692" s="54">
        <f t="shared" si="435"/>
        <v>1.5</v>
      </c>
      <c r="Y692" s="54">
        <v>0</v>
      </c>
      <c r="Z692" s="54">
        <v>0</v>
      </c>
      <c r="AA692" s="54">
        <f t="shared" si="436"/>
        <v>0</v>
      </c>
      <c r="AB692" s="54">
        <v>0</v>
      </c>
      <c r="AC692" s="54">
        <v>0</v>
      </c>
      <c r="AD692" s="54">
        <v>0</v>
      </c>
      <c r="AE692" s="54">
        <v>0</v>
      </c>
      <c r="AF692" s="54">
        <v>0</v>
      </c>
      <c r="AG692" s="54">
        <v>0</v>
      </c>
      <c r="AH692" s="54">
        <v>0</v>
      </c>
      <c r="AI692" s="54">
        <v>0</v>
      </c>
      <c r="AJ692" s="54">
        <v>0</v>
      </c>
      <c r="AK692" s="54">
        <v>0</v>
      </c>
      <c r="AL692" s="54">
        <v>0</v>
      </c>
      <c r="AM692" s="54">
        <v>0</v>
      </c>
      <c r="AN692" s="54">
        <v>0</v>
      </c>
      <c r="AO692" s="54">
        <v>0</v>
      </c>
      <c r="AP692" s="54">
        <f t="shared" si="439"/>
        <v>0</v>
      </c>
      <c r="AQ692" s="54"/>
      <c r="AR692" s="54"/>
      <c r="AS692" s="54"/>
      <c r="AT692" s="54"/>
      <c r="AU692" s="101"/>
      <c r="AV692" s="101"/>
      <c r="AW692" s="54"/>
      <c r="AX692" s="54"/>
      <c r="AY692" s="54">
        <f t="shared" si="438"/>
        <v>0</v>
      </c>
      <c r="AZ692" s="54"/>
      <c r="BA692" s="54"/>
      <c r="BB692" s="54"/>
      <c r="BC692" s="54"/>
      <c r="BD692" s="54"/>
      <c r="BE692" s="106">
        <f t="shared" si="418"/>
        <v>0</v>
      </c>
      <c r="BF692" s="106">
        <f t="shared" si="419"/>
        <v>0</v>
      </c>
      <c r="BG692" s="106">
        <f t="shared" si="420"/>
        <v>0</v>
      </c>
      <c r="BH692" s="106">
        <f t="shared" si="421"/>
        <v>0</v>
      </c>
      <c r="BI692" s="106">
        <f t="shared" si="422"/>
        <v>0</v>
      </c>
      <c r="BJ692" s="106">
        <f t="shared" si="423"/>
        <v>0</v>
      </c>
      <c r="BK692" s="106">
        <f t="shared" si="424"/>
        <v>0</v>
      </c>
      <c r="BL692" s="106">
        <f t="shared" si="425"/>
        <v>0</v>
      </c>
      <c r="BM692" s="106">
        <f t="shared" si="426"/>
        <v>0</v>
      </c>
      <c r="BN692" s="106">
        <f t="shared" si="426"/>
        <v>0</v>
      </c>
      <c r="BO692" s="106">
        <f t="shared" si="427"/>
        <v>0</v>
      </c>
      <c r="BP692" s="106">
        <f t="shared" si="428"/>
        <v>0</v>
      </c>
      <c r="BQ692" s="106">
        <f t="shared" si="429"/>
        <v>0</v>
      </c>
      <c r="BR692" s="106">
        <f t="shared" si="430"/>
        <v>0</v>
      </c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15"/>
    </row>
    <row r="693" spans="1:85" s="100" customFormat="1" ht="40.5" customHeight="1">
      <c r="A693" s="14">
        <v>41</v>
      </c>
      <c r="B693" s="90" t="s">
        <v>1060</v>
      </c>
      <c r="C693" s="97" t="s">
        <v>796</v>
      </c>
      <c r="D693" s="96" t="s">
        <v>1035</v>
      </c>
      <c r="E693" s="96" t="s">
        <v>647</v>
      </c>
      <c r="F693" s="96" t="s">
        <v>647</v>
      </c>
      <c r="G693" s="96" t="s">
        <v>674</v>
      </c>
      <c r="H693" s="98">
        <v>9</v>
      </c>
      <c r="I693" s="91">
        <v>6</v>
      </c>
      <c r="J693" s="91">
        <v>5</v>
      </c>
      <c r="K693" s="98">
        <f t="shared" si="447"/>
        <v>11</v>
      </c>
      <c r="L693" s="99" t="s">
        <v>57</v>
      </c>
      <c r="M693" s="96" t="s">
        <v>58</v>
      </c>
      <c r="N693" s="96" t="s">
        <v>510</v>
      </c>
      <c r="O693" s="29">
        <v>0</v>
      </c>
      <c r="P693" s="29">
        <v>0</v>
      </c>
      <c r="Q693" s="29">
        <v>0</v>
      </c>
      <c r="R693" s="29">
        <v>6</v>
      </c>
      <c r="S693" s="29">
        <v>5</v>
      </c>
      <c r="T693" s="29">
        <v>11</v>
      </c>
      <c r="U693" s="29">
        <v>5</v>
      </c>
      <c r="V693" s="29">
        <v>5.4</v>
      </c>
      <c r="W693" s="105">
        <v>0.6</v>
      </c>
      <c r="X693" s="54">
        <f t="shared" si="435"/>
        <v>6</v>
      </c>
      <c r="Y693" s="54">
        <v>0</v>
      </c>
      <c r="Z693" s="54">
        <v>0</v>
      </c>
      <c r="AA693" s="54">
        <f t="shared" si="436"/>
        <v>0</v>
      </c>
      <c r="AB693" s="54">
        <v>0</v>
      </c>
      <c r="AC693" s="54">
        <v>0</v>
      </c>
      <c r="AD693" s="54">
        <v>0</v>
      </c>
      <c r="AE693" s="54">
        <v>0</v>
      </c>
      <c r="AF693" s="54">
        <v>0</v>
      </c>
      <c r="AG693" s="54">
        <v>0</v>
      </c>
      <c r="AH693" s="54">
        <v>0</v>
      </c>
      <c r="AI693" s="54">
        <v>0</v>
      </c>
      <c r="AJ693" s="54">
        <v>0</v>
      </c>
      <c r="AK693" s="54">
        <v>0</v>
      </c>
      <c r="AL693" s="54">
        <v>0</v>
      </c>
      <c r="AM693" s="54">
        <v>0</v>
      </c>
      <c r="AN693" s="54">
        <v>0</v>
      </c>
      <c r="AO693" s="54">
        <v>0</v>
      </c>
      <c r="AP693" s="54">
        <f t="shared" si="439"/>
        <v>0</v>
      </c>
      <c r="AQ693" s="54"/>
      <c r="AR693" s="54"/>
      <c r="AS693" s="54"/>
      <c r="AT693" s="54"/>
      <c r="AU693" s="101"/>
      <c r="AV693" s="101"/>
      <c r="AW693" s="54"/>
      <c r="AX693" s="54"/>
      <c r="AY693" s="54">
        <f t="shared" si="438"/>
        <v>0</v>
      </c>
      <c r="AZ693" s="54"/>
      <c r="BA693" s="54"/>
      <c r="BB693" s="54"/>
      <c r="BC693" s="54"/>
      <c r="BD693" s="54"/>
      <c r="BE693" s="106">
        <f t="shared" si="418"/>
        <v>0</v>
      </c>
      <c r="BF693" s="106">
        <f t="shared" si="419"/>
        <v>0</v>
      </c>
      <c r="BG693" s="106">
        <f t="shared" si="420"/>
        <v>0</v>
      </c>
      <c r="BH693" s="106">
        <f t="shared" si="421"/>
        <v>0</v>
      </c>
      <c r="BI693" s="106">
        <f t="shared" si="422"/>
        <v>0</v>
      </c>
      <c r="BJ693" s="106">
        <f t="shared" si="423"/>
        <v>0</v>
      </c>
      <c r="BK693" s="106">
        <f t="shared" si="424"/>
        <v>0</v>
      </c>
      <c r="BL693" s="106">
        <f t="shared" si="425"/>
        <v>0</v>
      </c>
      <c r="BM693" s="106">
        <f t="shared" si="426"/>
        <v>0</v>
      </c>
      <c r="BN693" s="106">
        <f t="shared" si="426"/>
        <v>0</v>
      </c>
      <c r="BO693" s="106">
        <f t="shared" si="427"/>
        <v>0</v>
      </c>
      <c r="BP693" s="106">
        <f t="shared" si="428"/>
        <v>0</v>
      </c>
      <c r="BQ693" s="106">
        <f t="shared" si="429"/>
        <v>0</v>
      </c>
      <c r="BR693" s="106">
        <f t="shared" si="430"/>
        <v>0</v>
      </c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15"/>
    </row>
    <row r="694" spans="1:85" s="100" customFormat="1" ht="40.5" customHeight="1">
      <c r="A694" s="14">
        <v>42</v>
      </c>
      <c r="B694" s="90" t="s">
        <v>1061</v>
      </c>
      <c r="C694" s="97" t="s">
        <v>796</v>
      </c>
      <c r="D694" s="96" t="s">
        <v>1035</v>
      </c>
      <c r="E694" s="96" t="s">
        <v>647</v>
      </c>
      <c r="F694" s="96" t="s">
        <v>647</v>
      </c>
      <c r="G694" s="96" t="s">
        <v>651</v>
      </c>
      <c r="H694" s="98">
        <v>10</v>
      </c>
      <c r="I694" s="91">
        <v>3</v>
      </c>
      <c r="J694" s="91">
        <v>2</v>
      </c>
      <c r="K694" s="98">
        <f t="shared" si="447"/>
        <v>5</v>
      </c>
      <c r="L694" s="99" t="s">
        <v>57</v>
      </c>
      <c r="M694" s="96" t="s">
        <v>58</v>
      </c>
      <c r="N694" s="29" t="s">
        <v>510</v>
      </c>
      <c r="O694" s="29">
        <v>0</v>
      </c>
      <c r="P694" s="29">
        <v>0</v>
      </c>
      <c r="Q694" s="29">
        <v>0</v>
      </c>
      <c r="R694" s="29">
        <v>3</v>
      </c>
      <c r="S694" s="29">
        <v>2</v>
      </c>
      <c r="T694" s="29">
        <v>5</v>
      </c>
      <c r="U694" s="29">
        <v>2</v>
      </c>
      <c r="V694" s="29">
        <v>2.7</v>
      </c>
      <c r="W694" s="105">
        <v>0.3</v>
      </c>
      <c r="X694" s="54">
        <f t="shared" si="435"/>
        <v>3</v>
      </c>
      <c r="Y694" s="54">
        <v>0</v>
      </c>
      <c r="Z694" s="54">
        <v>0</v>
      </c>
      <c r="AA694" s="54">
        <f t="shared" si="436"/>
        <v>0</v>
      </c>
      <c r="AB694" s="54">
        <v>0</v>
      </c>
      <c r="AC694" s="54">
        <v>0</v>
      </c>
      <c r="AD694" s="54">
        <v>0</v>
      </c>
      <c r="AE694" s="54">
        <v>0</v>
      </c>
      <c r="AF694" s="54">
        <v>0</v>
      </c>
      <c r="AG694" s="54">
        <v>0</v>
      </c>
      <c r="AH694" s="54">
        <v>0</v>
      </c>
      <c r="AI694" s="54">
        <v>0</v>
      </c>
      <c r="AJ694" s="54">
        <v>0</v>
      </c>
      <c r="AK694" s="54">
        <v>0</v>
      </c>
      <c r="AL694" s="54">
        <v>0</v>
      </c>
      <c r="AM694" s="54">
        <v>0</v>
      </c>
      <c r="AN694" s="54">
        <v>0</v>
      </c>
      <c r="AO694" s="54">
        <v>0</v>
      </c>
      <c r="AP694" s="54">
        <f t="shared" si="439"/>
        <v>0</v>
      </c>
      <c r="AQ694" s="54"/>
      <c r="AR694" s="54"/>
      <c r="AS694" s="54"/>
      <c r="AT694" s="54"/>
      <c r="AU694" s="101"/>
      <c r="AV694" s="101"/>
      <c r="AW694" s="54"/>
      <c r="AX694" s="54"/>
      <c r="AY694" s="54">
        <f t="shared" si="438"/>
        <v>0</v>
      </c>
      <c r="AZ694" s="54"/>
      <c r="BA694" s="54"/>
      <c r="BB694" s="54"/>
      <c r="BC694" s="54"/>
      <c r="BD694" s="54"/>
      <c r="BE694" s="106">
        <f t="shared" si="418"/>
        <v>0</v>
      </c>
      <c r="BF694" s="106">
        <f t="shared" si="419"/>
        <v>0</v>
      </c>
      <c r="BG694" s="106">
        <f t="shared" si="420"/>
        <v>0</v>
      </c>
      <c r="BH694" s="106">
        <f t="shared" si="421"/>
        <v>0</v>
      </c>
      <c r="BI694" s="106">
        <f t="shared" si="422"/>
        <v>0</v>
      </c>
      <c r="BJ694" s="106">
        <f t="shared" si="423"/>
        <v>0</v>
      </c>
      <c r="BK694" s="106">
        <f t="shared" si="424"/>
        <v>0</v>
      </c>
      <c r="BL694" s="106">
        <f t="shared" si="425"/>
        <v>0</v>
      </c>
      <c r="BM694" s="106">
        <f t="shared" si="426"/>
        <v>0</v>
      </c>
      <c r="BN694" s="106">
        <f t="shared" si="426"/>
        <v>0</v>
      </c>
      <c r="BO694" s="106">
        <f t="shared" si="427"/>
        <v>0</v>
      </c>
      <c r="BP694" s="106">
        <f t="shared" si="428"/>
        <v>0</v>
      </c>
      <c r="BQ694" s="106">
        <f t="shared" si="429"/>
        <v>0</v>
      </c>
      <c r="BR694" s="106">
        <f t="shared" si="430"/>
        <v>0</v>
      </c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15"/>
    </row>
    <row r="695" spans="1:85" s="100" customFormat="1" ht="40.5" customHeight="1">
      <c r="A695" s="14">
        <v>43</v>
      </c>
      <c r="B695" s="90" t="s">
        <v>1062</v>
      </c>
      <c r="C695" s="97" t="s">
        <v>796</v>
      </c>
      <c r="D695" s="96" t="s">
        <v>1035</v>
      </c>
      <c r="E695" s="96" t="s">
        <v>647</v>
      </c>
      <c r="F695" s="96" t="s">
        <v>647</v>
      </c>
      <c r="G695" s="96" t="s">
        <v>651</v>
      </c>
      <c r="H695" s="98">
        <v>10</v>
      </c>
      <c r="I695" s="91">
        <v>5</v>
      </c>
      <c r="J695" s="91">
        <v>5</v>
      </c>
      <c r="K695" s="98">
        <f t="shared" si="447"/>
        <v>10</v>
      </c>
      <c r="L695" s="99" t="s">
        <v>57</v>
      </c>
      <c r="M695" s="96" t="s">
        <v>58</v>
      </c>
      <c r="N695" s="29" t="s">
        <v>510</v>
      </c>
      <c r="O695" s="29">
        <v>0</v>
      </c>
      <c r="P695" s="29">
        <v>0</v>
      </c>
      <c r="Q695" s="29">
        <v>0</v>
      </c>
      <c r="R695" s="29">
        <v>5</v>
      </c>
      <c r="S695" s="29">
        <v>5</v>
      </c>
      <c r="T695" s="29">
        <v>10</v>
      </c>
      <c r="U695" s="29">
        <v>5</v>
      </c>
      <c r="V695" s="29">
        <v>3.6</v>
      </c>
      <c r="W695" s="105">
        <v>0.4</v>
      </c>
      <c r="X695" s="54">
        <f t="shared" si="435"/>
        <v>4</v>
      </c>
      <c r="Y695" s="54">
        <v>0</v>
      </c>
      <c r="Z695" s="54">
        <v>0</v>
      </c>
      <c r="AA695" s="54">
        <f t="shared" si="436"/>
        <v>0</v>
      </c>
      <c r="AB695" s="54">
        <v>0</v>
      </c>
      <c r="AC695" s="54">
        <v>0</v>
      </c>
      <c r="AD695" s="54">
        <v>0</v>
      </c>
      <c r="AE695" s="54">
        <v>0</v>
      </c>
      <c r="AF695" s="54">
        <v>0</v>
      </c>
      <c r="AG695" s="54">
        <v>0</v>
      </c>
      <c r="AH695" s="54">
        <v>0</v>
      </c>
      <c r="AI695" s="54">
        <v>0</v>
      </c>
      <c r="AJ695" s="54">
        <v>0</v>
      </c>
      <c r="AK695" s="54">
        <v>0</v>
      </c>
      <c r="AL695" s="54">
        <v>0</v>
      </c>
      <c r="AM695" s="54">
        <v>0</v>
      </c>
      <c r="AN695" s="54">
        <v>0</v>
      </c>
      <c r="AO695" s="54">
        <v>0</v>
      </c>
      <c r="AP695" s="54">
        <f t="shared" si="439"/>
        <v>0</v>
      </c>
      <c r="AQ695" s="54"/>
      <c r="AR695" s="54"/>
      <c r="AS695" s="54"/>
      <c r="AT695" s="54"/>
      <c r="AU695" s="101"/>
      <c r="AV695" s="101"/>
      <c r="AW695" s="54"/>
      <c r="AX695" s="54"/>
      <c r="AY695" s="54">
        <f t="shared" si="438"/>
        <v>0</v>
      </c>
      <c r="AZ695" s="54"/>
      <c r="BA695" s="54"/>
      <c r="BB695" s="54"/>
      <c r="BC695" s="54"/>
      <c r="BD695" s="54"/>
      <c r="BE695" s="106">
        <f t="shared" si="418"/>
        <v>0</v>
      </c>
      <c r="BF695" s="106">
        <f t="shared" si="419"/>
        <v>0</v>
      </c>
      <c r="BG695" s="106">
        <f t="shared" si="420"/>
        <v>0</v>
      </c>
      <c r="BH695" s="106">
        <f t="shared" si="421"/>
        <v>0</v>
      </c>
      <c r="BI695" s="106">
        <f t="shared" si="422"/>
        <v>0</v>
      </c>
      <c r="BJ695" s="106">
        <f t="shared" si="423"/>
        <v>0</v>
      </c>
      <c r="BK695" s="106">
        <f t="shared" si="424"/>
        <v>0</v>
      </c>
      <c r="BL695" s="106">
        <f t="shared" si="425"/>
        <v>0</v>
      </c>
      <c r="BM695" s="106">
        <f t="shared" si="426"/>
        <v>0</v>
      </c>
      <c r="BN695" s="106">
        <f t="shared" si="426"/>
        <v>0</v>
      </c>
      <c r="BO695" s="106">
        <f t="shared" si="427"/>
        <v>0</v>
      </c>
      <c r="BP695" s="106">
        <f t="shared" si="428"/>
        <v>0</v>
      </c>
      <c r="BQ695" s="106">
        <f t="shared" si="429"/>
        <v>0</v>
      </c>
      <c r="BR695" s="106">
        <f t="shared" si="430"/>
        <v>0</v>
      </c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15"/>
    </row>
    <row r="696" spans="1:85" s="18" customFormat="1">
      <c r="A696" s="14">
        <v>44</v>
      </c>
      <c r="B696" s="28" t="s">
        <v>129</v>
      </c>
      <c r="C696" s="87"/>
      <c r="D696" s="2"/>
      <c r="E696" s="11"/>
      <c r="F696" s="4"/>
      <c r="G696" s="11"/>
      <c r="H696" s="32"/>
      <c r="I696" s="32">
        <f>SUM(I653:I695)</f>
        <v>199.8</v>
      </c>
      <c r="J696" s="32">
        <f t="shared" ref="J696:CE696" si="448">SUM(J653:J695)</f>
        <v>126</v>
      </c>
      <c r="K696" s="32">
        <f t="shared" si="448"/>
        <v>325.8</v>
      </c>
      <c r="L696" s="32">
        <f t="shared" si="448"/>
        <v>0</v>
      </c>
      <c r="M696" s="32">
        <f t="shared" si="448"/>
        <v>0</v>
      </c>
      <c r="N696" s="32" t="e">
        <f t="shared" si="448"/>
        <v>#REF!</v>
      </c>
      <c r="O696" s="32">
        <f t="shared" si="448"/>
        <v>142.02000000000004</v>
      </c>
      <c r="P696" s="32">
        <f t="shared" si="448"/>
        <v>13.26</v>
      </c>
      <c r="Q696" s="32">
        <f t="shared" si="448"/>
        <v>155.28000000000006</v>
      </c>
      <c r="R696" s="32">
        <f t="shared" si="448"/>
        <v>55.780000000000008</v>
      </c>
      <c r="S696" s="32">
        <f t="shared" si="448"/>
        <v>109.74</v>
      </c>
      <c r="T696" s="32">
        <f t="shared" si="448"/>
        <v>165.51999999999998</v>
      </c>
      <c r="U696" s="32">
        <f t="shared" si="448"/>
        <v>107.74</v>
      </c>
      <c r="V696" s="32">
        <f t="shared" si="448"/>
        <v>43.200000000000017</v>
      </c>
      <c r="W696" s="107">
        <f t="shared" si="448"/>
        <v>4.8</v>
      </c>
      <c r="X696" s="32">
        <f t="shared" si="448"/>
        <v>48</v>
      </c>
      <c r="Y696" s="32">
        <f t="shared" si="448"/>
        <v>1.4988010832439613E-15</v>
      </c>
      <c r="Z696" s="107">
        <f t="shared" si="448"/>
        <v>1.6653345369377348E-16</v>
      </c>
      <c r="AA696" s="32">
        <f t="shared" si="448"/>
        <v>1.6653345369377348E-15</v>
      </c>
      <c r="AB696" s="32">
        <f t="shared" si="448"/>
        <v>0</v>
      </c>
      <c r="AC696" s="32">
        <f t="shared" si="448"/>
        <v>0</v>
      </c>
      <c r="AD696" s="32">
        <f t="shared" si="448"/>
        <v>0</v>
      </c>
      <c r="AE696" s="32">
        <f t="shared" si="448"/>
        <v>4.1199999999999992</v>
      </c>
      <c r="AF696" s="32">
        <f t="shared" si="448"/>
        <v>0.46000000000000008</v>
      </c>
      <c r="AG696" s="32">
        <f t="shared" si="448"/>
        <v>0</v>
      </c>
      <c r="AH696" s="32">
        <f t="shared" si="448"/>
        <v>0</v>
      </c>
      <c r="AI696" s="32">
        <f t="shared" si="448"/>
        <v>0</v>
      </c>
      <c r="AJ696" s="32">
        <f t="shared" si="448"/>
        <v>0</v>
      </c>
      <c r="AK696" s="32">
        <f t="shared" si="448"/>
        <v>4.120000000000001</v>
      </c>
      <c r="AL696" s="32">
        <f t="shared" si="448"/>
        <v>0.46000000000000024</v>
      </c>
      <c r="AM696" s="32">
        <f t="shared" si="448"/>
        <v>4.5800000000000018</v>
      </c>
      <c r="AN696" s="32">
        <f t="shared" si="448"/>
        <v>0</v>
      </c>
      <c r="AO696" s="32">
        <f t="shared" si="448"/>
        <v>0</v>
      </c>
      <c r="AP696" s="32">
        <f t="shared" si="448"/>
        <v>0</v>
      </c>
      <c r="AQ696" s="32">
        <f t="shared" si="448"/>
        <v>0</v>
      </c>
      <c r="AR696" s="32">
        <f t="shared" si="448"/>
        <v>0</v>
      </c>
      <c r="AS696" s="32">
        <f t="shared" si="448"/>
        <v>0</v>
      </c>
      <c r="AT696" s="32">
        <f t="shared" si="448"/>
        <v>0</v>
      </c>
      <c r="AU696" s="32">
        <f t="shared" si="448"/>
        <v>0</v>
      </c>
      <c r="AV696" s="32"/>
      <c r="AW696" s="32">
        <f t="shared" si="448"/>
        <v>0</v>
      </c>
      <c r="AX696" s="32">
        <f t="shared" si="448"/>
        <v>0</v>
      </c>
      <c r="AY696" s="32">
        <f t="shared" si="448"/>
        <v>0</v>
      </c>
      <c r="AZ696" s="32">
        <f t="shared" si="448"/>
        <v>0</v>
      </c>
      <c r="BA696" s="32">
        <f t="shared" si="448"/>
        <v>0</v>
      </c>
      <c r="BB696" s="32">
        <f t="shared" si="448"/>
        <v>0</v>
      </c>
      <c r="BC696" s="32">
        <f t="shared" si="448"/>
        <v>0</v>
      </c>
      <c r="BD696" s="32">
        <f t="shared" si="448"/>
        <v>0</v>
      </c>
      <c r="BE696" s="106">
        <f t="shared" si="418"/>
        <v>1.4988010832439613E-15</v>
      </c>
      <c r="BF696" s="106">
        <f t="shared" si="419"/>
        <v>1.6653345369377348E-16</v>
      </c>
      <c r="BG696" s="106">
        <f t="shared" si="420"/>
        <v>1.6653345369377348E-15</v>
      </c>
      <c r="BH696" s="106">
        <f t="shared" si="421"/>
        <v>0</v>
      </c>
      <c r="BI696" s="106">
        <f t="shared" si="422"/>
        <v>0</v>
      </c>
      <c r="BJ696" s="106">
        <f t="shared" si="423"/>
        <v>0</v>
      </c>
      <c r="BK696" s="106">
        <f t="shared" si="424"/>
        <v>0</v>
      </c>
      <c r="BL696" s="106">
        <f t="shared" si="425"/>
        <v>0</v>
      </c>
      <c r="BM696" s="106">
        <f t="shared" si="426"/>
        <v>4.1199999999999992</v>
      </c>
      <c r="BN696" s="106">
        <f t="shared" si="426"/>
        <v>0.46000000000000008</v>
      </c>
      <c r="BO696" s="106">
        <f t="shared" si="427"/>
        <v>4.5799999999999992</v>
      </c>
      <c r="BP696" s="106">
        <f t="shared" si="428"/>
        <v>4.120000000000001</v>
      </c>
      <c r="BQ696" s="106">
        <f t="shared" si="429"/>
        <v>0.46000000000000024</v>
      </c>
      <c r="BR696" s="106">
        <f t="shared" si="430"/>
        <v>4.580000000000001</v>
      </c>
      <c r="BS696" s="32">
        <f t="shared" si="448"/>
        <v>5.21</v>
      </c>
      <c r="BT696" s="32">
        <f t="shared" si="448"/>
        <v>0</v>
      </c>
      <c r="BU696" s="32">
        <f t="shared" si="448"/>
        <v>0</v>
      </c>
      <c r="BV696" s="32">
        <f t="shared" si="448"/>
        <v>0</v>
      </c>
      <c r="BW696" s="32">
        <f t="shared" si="448"/>
        <v>0</v>
      </c>
      <c r="BX696" s="32">
        <f t="shared" si="448"/>
        <v>0</v>
      </c>
      <c r="BY696" s="32">
        <f t="shared" si="448"/>
        <v>0</v>
      </c>
      <c r="BZ696" s="32">
        <f t="shared" si="448"/>
        <v>4.1199999999999992</v>
      </c>
      <c r="CA696" s="32">
        <f t="shared" si="448"/>
        <v>0.33</v>
      </c>
      <c r="CB696" s="32">
        <f t="shared" si="448"/>
        <v>0</v>
      </c>
      <c r="CC696" s="32">
        <f t="shared" si="448"/>
        <v>4.1199999999999992</v>
      </c>
      <c r="CD696" s="32">
        <f t="shared" si="448"/>
        <v>0.33</v>
      </c>
      <c r="CE696" s="32">
        <f t="shared" si="448"/>
        <v>4.45</v>
      </c>
      <c r="CF696" s="57">
        <f t="shared" ref="CF696" si="449">SUM(CF653:CF673)</f>
        <v>0</v>
      </c>
      <c r="CG696" s="64"/>
    </row>
    <row r="697" spans="1:85" s="18" customFormat="1">
      <c r="A697" s="14" t="s">
        <v>130</v>
      </c>
      <c r="B697" s="28" t="s">
        <v>131</v>
      </c>
      <c r="C697" s="87"/>
      <c r="D697" s="2"/>
      <c r="E697" s="11"/>
      <c r="F697" s="4"/>
      <c r="G697" s="11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107"/>
      <c r="X697" s="32"/>
      <c r="Y697" s="32"/>
      <c r="Z697" s="107"/>
      <c r="AA697" s="32"/>
      <c r="AB697" s="32"/>
      <c r="AC697" s="32"/>
      <c r="AD697" s="32"/>
      <c r="AE697" s="32"/>
      <c r="AF697" s="32"/>
      <c r="AG697" s="32"/>
      <c r="AH697" s="32"/>
      <c r="AI697" s="32"/>
      <c r="AJ697" s="32"/>
      <c r="AK697" s="32"/>
      <c r="AL697" s="32"/>
      <c r="AM697" s="32"/>
      <c r="AN697" s="32"/>
      <c r="AO697" s="32"/>
      <c r="AP697" s="32"/>
      <c r="AQ697" s="32"/>
      <c r="AR697" s="32"/>
      <c r="AS697" s="32"/>
      <c r="AT697" s="32"/>
      <c r="AU697" s="32"/>
      <c r="AV697" s="32"/>
      <c r="AW697" s="32"/>
      <c r="AX697" s="32"/>
      <c r="AY697" s="32"/>
      <c r="AZ697" s="32"/>
      <c r="BA697" s="32"/>
      <c r="BB697" s="32"/>
      <c r="BC697" s="32"/>
      <c r="BD697" s="32"/>
      <c r="BE697" s="106">
        <f t="shared" si="418"/>
        <v>0</v>
      </c>
      <c r="BF697" s="106">
        <f t="shared" si="419"/>
        <v>0</v>
      </c>
      <c r="BG697" s="106">
        <f t="shared" si="420"/>
        <v>0</v>
      </c>
      <c r="BH697" s="106">
        <f t="shared" si="421"/>
        <v>0</v>
      </c>
      <c r="BI697" s="106">
        <f t="shared" si="422"/>
        <v>0</v>
      </c>
      <c r="BJ697" s="106">
        <f t="shared" si="423"/>
        <v>0</v>
      </c>
      <c r="BK697" s="106">
        <f t="shared" si="424"/>
        <v>0</v>
      </c>
      <c r="BL697" s="106">
        <f t="shared" si="425"/>
        <v>0</v>
      </c>
      <c r="BM697" s="106">
        <f t="shared" si="426"/>
        <v>0</v>
      </c>
      <c r="BN697" s="106">
        <f t="shared" si="426"/>
        <v>0</v>
      </c>
      <c r="BO697" s="106">
        <f t="shared" si="427"/>
        <v>0</v>
      </c>
      <c r="BP697" s="106">
        <f t="shared" si="428"/>
        <v>0</v>
      </c>
      <c r="BQ697" s="106">
        <f t="shared" si="429"/>
        <v>0</v>
      </c>
      <c r="BR697" s="106">
        <f t="shared" si="430"/>
        <v>0</v>
      </c>
      <c r="BS697" s="32"/>
      <c r="BT697" s="32"/>
      <c r="BU697" s="32"/>
      <c r="BV697" s="32"/>
      <c r="BW697" s="32"/>
      <c r="BX697" s="32"/>
      <c r="BY697" s="32"/>
      <c r="BZ697" s="32"/>
      <c r="CA697" s="32"/>
      <c r="CB697" s="32"/>
      <c r="CC697" s="32"/>
      <c r="CD697" s="32"/>
      <c r="CE697" s="32"/>
      <c r="CF697" s="57"/>
      <c r="CG697" s="64"/>
    </row>
    <row r="698" spans="1:85">
      <c r="A698" s="14">
        <v>1</v>
      </c>
      <c r="B698" s="27" t="s">
        <v>677</v>
      </c>
      <c r="C698" s="120" t="s">
        <v>796</v>
      </c>
      <c r="D698" s="2" t="s">
        <v>27</v>
      </c>
      <c r="E698" s="4" t="s">
        <v>520</v>
      </c>
      <c r="F698" s="4" t="s">
        <v>647</v>
      </c>
      <c r="G698" s="4" t="s">
        <v>674</v>
      </c>
      <c r="H698" s="29">
        <v>9</v>
      </c>
      <c r="I698" s="29">
        <v>3.35</v>
      </c>
      <c r="J698" s="29">
        <v>3.9999999999999996</v>
      </c>
      <c r="K698" s="29">
        <f>I698+J698</f>
        <v>7.35</v>
      </c>
      <c r="L698" s="40" t="s">
        <v>30</v>
      </c>
      <c r="M698" s="40" t="s">
        <v>31</v>
      </c>
      <c r="N698" s="48" t="e">
        <f>IF(#REF!=0,"2018-19","2019-20")</f>
        <v>#REF!</v>
      </c>
      <c r="O698" s="29">
        <v>3.35</v>
      </c>
      <c r="P698" s="29">
        <v>3.67</v>
      </c>
      <c r="Q698" s="29">
        <f t="shared" si="403"/>
        <v>7.02</v>
      </c>
      <c r="R698" s="29">
        <f>I698-O698</f>
        <v>0</v>
      </c>
      <c r="S698" s="29">
        <f t="shared" ref="S698" si="450">J698-P698</f>
        <v>0.32999999999999963</v>
      </c>
      <c r="T698" s="29">
        <f t="shared" si="440"/>
        <v>0.32999999999999963</v>
      </c>
      <c r="U698" s="29">
        <v>0.32999999999999963</v>
      </c>
      <c r="V698" s="29">
        <v>0</v>
      </c>
      <c r="W698" s="105">
        <v>0</v>
      </c>
      <c r="X698" s="54">
        <f t="shared" si="435"/>
        <v>0</v>
      </c>
      <c r="Y698" s="29">
        <v>0</v>
      </c>
      <c r="Z698" s="105">
        <v>0</v>
      </c>
      <c r="AA698" s="54">
        <f t="shared" si="436"/>
        <v>0</v>
      </c>
      <c r="AB698" s="54">
        <v>0</v>
      </c>
      <c r="AC698" s="54">
        <v>0</v>
      </c>
      <c r="AD698" s="54">
        <v>0</v>
      </c>
      <c r="AE698" s="54">
        <v>0</v>
      </c>
      <c r="AF698" s="54">
        <v>0</v>
      </c>
      <c r="AG698" s="54">
        <v>0</v>
      </c>
      <c r="AH698" s="54">
        <v>0</v>
      </c>
      <c r="AI698" s="54">
        <v>0</v>
      </c>
      <c r="AJ698" s="54">
        <f t="shared" ref="AJ698" si="451">AH698+AI698</f>
        <v>0</v>
      </c>
      <c r="AK698" s="54">
        <f t="shared" si="441"/>
        <v>0</v>
      </c>
      <c r="AL698" s="54">
        <f t="shared" si="442"/>
        <v>0</v>
      </c>
      <c r="AM698" s="54">
        <f t="shared" si="443"/>
        <v>0</v>
      </c>
      <c r="AN698" s="54"/>
      <c r="AO698" s="54"/>
      <c r="AP698" s="54">
        <f t="shared" si="439"/>
        <v>0</v>
      </c>
      <c r="AQ698" s="54"/>
      <c r="AR698" s="54"/>
      <c r="AS698" s="54"/>
      <c r="AT698" s="54"/>
      <c r="AU698" s="101"/>
      <c r="AV698" s="101"/>
      <c r="AW698" s="54"/>
      <c r="AX698" s="54"/>
      <c r="AY698" s="54">
        <f t="shared" si="438"/>
        <v>0</v>
      </c>
      <c r="AZ698" s="54"/>
      <c r="BA698" s="54"/>
      <c r="BB698" s="54"/>
      <c r="BC698" s="54"/>
      <c r="BD698" s="54"/>
      <c r="BE698" s="106">
        <f t="shared" si="418"/>
        <v>0</v>
      </c>
      <c r="BF698" s="106">
        <f t="shared" si="419"/>
        <v>0</v>
      </c>
      <c r="BG698" s="106">
        <f t="shared" si="420"/>
        <v>0</v>
      </c>
      <c r="BH698" s="106">
        <f t="shared" si="421"/>
        <v>0</v>
      </c>
      <c r="BI698" s="106">
        <f t="shared" si="422"/>
        <v>0</v>
      </c>
      <c r="BJ698" s="106">
        <f t="shared" si="423"/>
        <v>0</v>
      </c>
      <c r="BK698" s="106">
        <f t="shared" si="424"/>
        <v>0</v>
      </c>
      <c r="BL698" s="106">
        <f t="shared" si="425"/>
        <v>0</v>
      </c>
      <c r="BM698" s="106">
        <f t="shared" si="426"/>
        <v>0</v>
      </c>
      <c r="BN698" s="106">
        <f t="shared" si="426"/>
        <v>0</v>
      </c>
      <c r="BO698" s="106">
        <f t="shared" si="427"/>
        <v>0</v>
      </c>
      <c r="BP698" s="106">
        <f t="shared" si="428"/>
        <v>0</v>
      </c>
      <c r="BQ698" s="106">
        <f t="shared" si="429"/>
        <v>0</v>
      </c>
      <c r="BR698" s="106">
        <f t="shared" si="430"/>
        <v>0</v>
      </c>
      <c r="BS698" s="54">
        <v>0</v>
      </c>
      <c r="BT698" s="54">
        <v>0</v>
      </c>
      <c r="BU698" s="54">
        <v>0</v>
      </c>
      <c r="BV698" s="54">
        <f t="shared" si="387"/>
        <v>0</v>
      </c>
      <c r="BW698" s="54">
        <v>0</v>
      </c>
      <c r="BX698" s="54">
        <v>0</v>
      </c>
      <c r="BY698" s="54">
        <v>0</v>
      </c>
      <c r="BZ698" s="54">
        <v>0</v>
      </c>
      <c r="CA698" s="54">
        <v>0</v>
      </c>
      <c r="CB698" s="54">
        <v>0</v>
      </c>
      <c r="CC698" s="54">
        <f t="shared" si="444"/>
        <v>0</v>
      </c>
      <c r="CD698" s="54">
        <f t="shared" si="445"/>
        <v>0</v>
      </c>
      <c r="CE698" s="54">
        <f t="shared" si="446"/>
        <v>0</v>
      </c>
      <c r="CF698" s="45"/>
      <c r="CG698" s="63" t="s">
        <v>33</v>
      </c>
    </row>
    <row r="699" spans="1:85" s="18" customFormat="1">
      <c r="A699" s="17"/>
      <c r="B699" s="28" t="s">
        <v>136</v>
      </c>
      <c r="C699" s="87"/>
      <c r="D699" s="2"/>
      <c r="E699" s="11"/>
      <c r="F699" s="4"/>
      <c r="G699" s="11"/>
      <c r="H699" s="32"/>
      <c r="I699" s="32">
        <f>SUM(I698)</f>
        <v>3.35</v>
      </c>
      <c r="J699" s="32">
        <f t="shared" ref="J699:CE699" si="452">SUM(J698)</f>
        <v>3.9999999999999996</v>
      </c>
      <c r="K699" s="32">
        <f t="shared" si="452"/>
        <v>7.35</v>
      </c>
      <c r="L699" s="32">
        <f t="shared" si="452"/>
        <v>0</v>
      </c>
      <c r="M699" s="32">
        <f t="shared" si="452"/>
        <v>0</v>
      </c>
      <c r="N699" s="32" t="e">
        <f t="shared" si="452"/>
        <v>#REF!</v>
      </c>
      <c r="O699" s="32">
        <f t="shared" si="452"/>
        <v>3.35</v>
      </c>
      <c r="P699" s="32">
        <f t="shared" si="452"/>
        <v>3.67</v>
      </c>
      <c r="Q699" s="32">
        <f t="shared" si="452"/>
        <v>7.02</v>
      </c>
      <c r="R699" s="32">
        <f t="shared" si="452"/>
        <v>0</v>
      </c>
      <c r="S699" s="32">
        <f t="shared" si="452"/>
        <v>0.32999999999999963</v>
      </c>
      <c r="T699" s="32">
        <f t="shared" si="452"/>
        <v>0.32999999999999963</v>
      </c>
      <c r="U699" s="32">
        <f t="shared" si="452"/>
        <v>0.32999999999999963</v>
      </c>
      <c r="V699" s="32">
        <f t="shared" si="452"/>
        <v>0</v>
      </c>
      <c r="W699" s="107">
        <f t="shared" si="452"/>
        <v>0</v>
      </c>
      <c r="X699" s="32">
        <f t="shared" si="452"/>
        <v>0</v>
      </c>
      <c r="Y699" s="32">
        <f t="shared" si="452"/>
        <v>0</v>
      </c>
      <c r="Z699" s="107">
        <f t="shared" si="452"/>
        <v>0</v>
      </c>
      <c r="AA699" s="32">
        <f t="shared" si="452"/>
        <v>0</v>
      </c>
      <c r="AB699" s="32">
        <f t="shared" si="452"/>
        <v>0</v>
      </c>
      <c r="AC699" s="32">
        <f t="shared" si="452"/>
        <v>0</v>
      </c>
      <c r="AD699" s="32">
        <f t="shared" si="452"/>
        <v>0</v>
      </c>
      <c r="AE699" s="32">
        <f t="shared" si="452"/>
        <v>0</v>
      </c>
      <c r="AF699" s="32">
        <f t="shared" si="452"/>
        <v>0</v>
      </c>
      <c r="AG699" s="32">
        <f t="shared" si="452"/>
        <v>0</v>
      </c>
      <c r="AH699" s="32">
        <f t="shared" si="452"/>
        <v>0</v>
      </c>
      <c r="AI699" s="32">
        <f t="shared" si="452"/>
        <v>0</v>
      </c>
      <c r="AJ699" s="32">
        <f t="shared" si="452"/>
        <v>0</v>
      </c>
      <c r="AK699" s="32">
        <f t="shared" si="452"/>
        <v>0</v>
      </c>
      <c r="AL699" s="32">
        <f t="shared" si="452"/>
        <v>0</v>
      </c>
      <c r="AM699" s="32">
        <f t="shared" si="452"/>
        <v>0</v>
      </c>
      <c r="AN699" s="32">
        <f t="shared" si="452"/>
        <v>0</v>
      </c>
      <c r="AO699" s="32">
        <f t="shared" si="452"/>
        <v>0</v>
      </c>
      <c r="AP699" s="32">
        <f t="shared" si="452"/>
        <v>0</v>
      </c>
      <c r="AQ699" s="32">
        <f t="shared" si="452"/>
        <v>0</v>
      </c>
      <c r="AR699" s="32">
        <f t="shared" si="452"/>
        <v>0</v>
      </c>
      <c r="AS699" s="32">
        <f t="shared" si="452"/>
        <v>0</v>
      </c>
      <c r="AT699" s="32">
        <f t="shared" si="452"/>
        <v>0</v>
      </c>
      <c r="AU699" s="32">
        <f t="shared" si="452"/>
        <v>0</v>
      </c>
      <c r="AV699" s="32"/>
      <c r="AW699" s="32">
        <f t="shared" si="452"/>
        <v>0</v>
      </c>
      <c r="AX699" s="32">
        <f t="shared" si="452"/>
        <v>0</v>
      </c>
      <c r="AY699" s="32">
        <f t="shared" si="452"/>
        <v>0</v>
      </c>
      <c r="AZ699" s="32">
        <f t="shared" si="452"/>
        <v>0</v>
      </c>
      <c r="BA699" s="32">
        <f t="shared" si="452"/>
        <v>0</v>
      </c>
      <c r="BB699" s="32">
        <f t="shared" si="452"/>
        <v>0</v>
      </c>
      <c r="BC699" s="32">
        <f t="shared" si="452"/>
        <v>0</v>
      </c>
      <c r="BD699" s="32">
        <f t="shared" si="452"/>
        <v>0</v>
      </c>
      <c r="BE699" s="106">
        <f t="shared" si="418"/>
        <v>0</v>
      </c>
      <c r="BF699" s="106">
        <f t="shared" si="419"/>
        <v>0</v>
      </c>
      <c r="BG699" s="106">
        <f t="shared" si="420"/>
        <v>0</v>
      </c>
      <c r="BH699" s="106">
        <f t="shared" si="421"/>
        <v>0</v>
      </c>
      <c r="BI699" s="106">
        <f t="shared" si="422"/>
        <v>0</v>
      </c>
      <c r="BJ699" s="106">
        <f t="shared" si="423"/>
        <v>0</v>
      </c>
      <c r="BK699" s="106">
        <f t="shared" si="424"/>
        <v>0</v>
      </c>
      <c r="BL699" s="106">
        <f t="shared" si="425"/>
        <v>0</v>
      </c>
      <c r="BM699" s="106">
        <f t="shared" si="426"/>
        <v>0</v>
      </c>
      <c r="BN699" s="106">
        <f t="shared" si="426"/>
        <v>0</v>
      </c>
      <c r="BO699" s="106">
        <f t="shared" si="427"/>
        <v>0</v>
      </c>
      <c r="BP699" s="106">
        <f t="shared" si="428"/>
        <v>0</v>
      </c>
      <c r="BQ699" s="106">
        <f t="shared" si="429"/>
        <v>0</v>
      </c>
      <c r="BR699" s="106">
        <f t="shared" si="430"/>
        <v>0</v>
      </c>
      <c r="BS699" s="32">
        <f t="shared" si="452"/>
        <v>0</v>
      </c>
      <c r="BT699" s="32">
        <f t="shared" si="452"/>
        <v>0</v>
      </c>
      <c r="BU699" s="32">
        <f t="shared" si="452"/>
        <v>0</v>
      </c>
      <c r="BV699" s="32">
        <f t="shared" si="452"/>
        <v>0</v>
      </c>
      <c r="BW699" s="32">
        <f t="shared" si="452"/>
        <v>0</v>
      </c>
      <c r="BX699" s="32">
        <f t="shared" si="452"/>
        <v>0</v>
      </c>
      <c r="BY699" s="32">
        <f t="shared" si="452"/>
        <v>0</v>
      </c>
      <c r="BZ699" s="32">
        <f t="shared" si="452"/>
        <v>0</v>
      </c>
      <c r="CA699" s="32">
        <f t="shared" si="452"/>
        <v>0</v>
      </c>
      <c r="CB699" s="32">
        <f t="shared" si="452"/>
        <v>0</v>
      </c>
      <c r="CC699" s="32">
        <f t="shared" si="452"/>
        <v>0</v>
      </c>
      <c r="CD699" s="32">
        <f t="shared" si="452"/>
        <v>0</v>
      </c>
      <c r="CE699" s="32">
        <f t="shared" si="452"/>
        <v>0</v>
      </c>
      <c r="CF699" s="46"/>
      <c r="CG699" s="64"/>
    </row>
    <row r="700" spans="1:85" s="18" customFormat="1">
      <c r="A700" s="17" t="s">
        <v>137</v>
      </c>
      <c r="B700" s="28" t="s">
        <v>152</v>
      </c>
      <c r="C700" s="87"/>
      <c r="D700" s="2"/>
      <c r="E700" s="11"/>
      <c r="F700" s="4"/>
      <c r="G700" s="11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107"/>
      <c r="X700" s="32"/>
      <c r="Y700" s="32"/>
      <c r="Z700" s="107"/>
      <c r="AA700" s="32"/>
      <c r="AB700" s="32"/>
      <c r="AC700" s="32"/>
      <c r="AD700" s="32"/>
      <c r="AE700" s="32"/>
      <c r="AF700" s="32"/>
      <c r="AG700" s="32"/>
      <c r="AH700" s="32"/>
      <c r="AI700" s="32"/>
      <c r="AJ700" s="32"/>
      <c r="AK700" s="32"/>
      <c r="AL700" s="32"/>
      <c r="AM700" s="32"/>
      <c r="AN700" s="32"/>
      <c r="AO700" s="32"/>
      <c r="AP700" s="32"/>
      <c r="AQ700" s="32"/>
      <c r="AR700" s="32"/>
      <c r="AS700" s="32"/>
      <c r="AT700" s="32"/>
      <c r="AU700" s="32"/>
      <c r="AV700" s="32"/>
      <c r="AW700" s="32"/>
      <c r="AX700" s="32"/>
      <c r="AY700" s="32"/>
      <c r="AZ700" s="32"/>
      <c r="BA700" s="32"/>
      <c r="BB700" s="32"/>
      <c r="BC700" s="32"/>
      <c r="BD700" s="32"/>
      <c r="BE700" s="106">
        <f t="shared" si="418"/>
        <v>0</v>
      </c>
      <c r="BF700" s="106">
        <f t="shared" si="419"/>
        <v>0</v>
      </c>
      <c r="BG700" s="106">
        <f t="shared" si="420"/>
        <v>0</v>
      </c>
      <c r="BH700" s="106">
        <f t="shared" si="421"/>
        <v>0</v>
      </c>
      <c r="BI700" s="106">
        <f t="shared" si="422"/>
        <v>0</v>
      </c>
      <c r="BJ700" s="106">
        <f t="shared" si="423"/>
        <v>0</v>
      </c>
      <c r="BK700" s="106">
        <f t="shared" si="424"/>
        <v>0</v>
      </c>
      <c r="BL700" s="106">
        <f t="shared" si="425"/>
        <v>0</v>
      </c>
      <c r="BM700" s="106">
        <f t="shared" si="426"/>
        <v>0</v>
      </c>
      <c r="BN700" s="106">
        <f t="shared" si="426"/>
        <v>0</v>
      </c>
      <c r="BO700" s="106">
        <f t="shared" si="427"/>
        <v>0</v>
      </c>
      <c r="BP700" s="106">
        <f t="shared" si="428"/>
        <v>0</v>
      </c>
      <c r="BQ700" s="106">
        <f t="shared" si="429"/>
        <v>0</v>
      </c>
      <c r="BR700" s="106">
        <f t="shared" si="430"/>
        <v>0</v>
      </c>
      <c r="BS700" s="32"/>
      <c r="BT700" s="32"/>
      <c r="BU700" s="32"/>
      <c r="BV700" s="32"/>
      <c r="BW700" s="32"/>
      <c r="BX700" s="32"/>
      <c r="BY700" s="32"/>
      <c r="BZ700" s="32"/>
      <c r="CA700" s="32"/>
      <c r="CB700" s="32"/>
      <c r="CC700" s="32"/>
      <c r="CD700" s="32"/>
      <c r="CE700" s="32"/>
      <c r="CF700" s="46"/>
      <c r="CG700" s="64"/>
    </row>
    <row r="701" spans="1:85">
      <c r="A701" s="14">
        <v>1</v>
      </c>
      <c r="B701" s="27" t="s">
        <v>679</v>
      </c>
      <c r="C701" s="120" t="s">
        <v>796</v>
      </c>
      <c r="D701" s="2" t="s">
        <v>27</v>
      </c>
      <c r="E701" s="4" t="s">
        <v>520</v>
      </c>
      <c r="F701" s="4" t="s">
        <v>647</v>
      </c>
      <c r="G701" s="4" t="s">
        <v>680</v>
      </c>
      <c r="H701" s="29">
        <v>7</v>
      </c>
      <c r="I701" s="29">
        <v>3</v>
      </c>
      <c r="J701" s="29">
        <v>6</v>
      </c>
      <c r="K701" s="29">
        <f t="shared" ref="K701:K713" si="453">I701+J701</f>
        <v>9</v>
      </c>
      <c r="L701" s="40" t="s">
        <v>30</v>
      </c>
      <c r="M701" s="40" t="s">
        <v>31</v>
      </c>
      <c r="N701" s="48" t="e">
        <f>IF(#REF!=0,"2018-19","2019-20")</f>
        <v>#REF!</v>
      </c>
      <c r="O701" s="29">
        <v>2.98</v>
      </c>
      <c r="P701" s="29">
        <v>2</v>
      </c>
      <c r="Q701" s="29">
        <f t="shared" si="403"/>
        <v>4.9800000000000004</v>
      </c>
      <c r="R701" s="29">
        <f t="shared" ref="R701:S715" si="454">I701-O701</f>
        <v>2.0000000000000018E-2</v>
      </c>
      <c r="S701" s="29">
        <f t="shared" si="454"/>
        <v>4</v>
      </c>
      <c r="T701" s="29">
        <f t="shared" si="440"/>
        <v>4.0199999999999996</v>
      </c>
      <c r="U701" s="29">
        <v>4</v>
      </c>
      <c r="V701" s="29">
        <v>0</v>
      </c>
      <c r="W701" s="105">
        <v>0</v>
      </c>
      <c r="X701" s="54">
        <f t="shared" si="435"/>
        <v>0</v>
      </c>
      <c r="Y701" s="29">
        <v>0</v>
      </c>
      <c r="Z701" s="105">
        <v>0</v>
      </c>
      <c r="AA701" s="54">
        <f t="shared" si="436"/>
        <v>0</v>
      </c>
      <c r="AB701" s="54">
        <v>0</v>
      </c>
      <c r="AC701" s="54">
        <v>0</v>
      </c>
      <c r="AD701" s="54">
        <v>0</v>
      </c>
      <c r="AE701" s="54">
        <v>0</v>
      </c>
      <c r="AF701" s="54">
        <v>0</v>
      </c>
      <c r="AG701" s="54">
        <v>0</v>
      </c>
      <c r="AH701" s="54">
        <v>0</v>
      </c>
      <c r="AI701" s="54">
        <v>0</v>
      </c>
      <c r="AJ701" s="54">
        <f t="shared" ref="AJ701:AJ713" si="455">AH701+AI701</f>
        <v>0</v>
      </c>
      <c r="AK701" s="54">
        <f t="shared" si="441"/>
        <v>0</v>
      </c>
      <c r="AL701" s="54">
        <f t="shared" si="442"/>
        <v>0</v>
      </c>
      <c r="AM701" s="54">
        <f t="shared" si="443"/>
        <v>0</v>
      </c>
      <c r="AN701" s="54"/>
      <c r="AO701" s="54"/>
      <c r="AP701" s="54">
        <f t="shared" si="439"/>
        <v>0</v>
      </c>
      <c r="AQ701" s="54"/>
      <c r="AR701" s="54"/>
      <c r="AS701" s="54"/>
      <c r="AT701" s="54"/>
      <c r="AU701" s="101"/>
      <c r="AV701" s="101"/>
      <c r="AW701" s="54"/>
      <c r="AX701" s="54"/>
      <c r="AY701" s="54">
        <f t="shared" si="438"/>
        <v>0</v>
      </c>
      <c r="AZ701" s="54"/>
      <c r="BA701" s="54"/>
      <c r="BB701" s="54"/>
      <c r="BC701" s="54"/>
      <c r="BD701" s="54"/>
      <c r="BE701" s="106">
        <f t="shared" si="418"/>
        <v>0</v>
      </c>
      <c r="BF701" s="106">
        <f t="shared" si="419"/>
        <v>0</v>
      </c>
      <c r="BG701" s="106">
        <f t="shared" si="420"/>
        <v>0</v>
      </c>
      <c r="BH701" s="106">
        <f t="shared" si="421"/>
        <v>0</v>
      </c>
      <c r="BI701" s="106">
        <f t="shared" si="422"/>
        <v>0</v>
      </c>
      <c r="BJ701" s="106">
        <f t="shared" si="423"/>
        <v>0</v>
      </c>
      <c r="BK701" s="106">
        <f t="shared" si="424"/>
        <v>0</v>
      </c>
      <c r="BL701" s="106">
        <f t="shared" si="425"/>
        <v>0</v>
      </c>
      <c r="BM701" s="106">
        <f t="shared" si="426"/>
        <v>0</v>
      </c>
      <c r="BN701" s="106">
        <f t="shared" si="426"/>
        <v>0</v>
      </c>
      <c r="BO701" s="106">
        <f t="shared" si="427"/>
        <v>0</v>
      </c>
      <c r="BP701" s="106">
        <f t="shared" si="428"/>
        <v>0</v>
      </c>
      <c r="BQ701" s="106">
        <f t="shared" si="429"/>
        <v>0</v>
      </c>
      <c r="BR701" s="106">
        <f t="shared" si="430"/>
        <v>0</v>
      </c>
      <c r="BS701" s="54">
        <v>0</v>
      </c>
      <c r="BT701" s="54">
        <v>0</v>
      </c>
      <c r="BU701" s="54">
        <v>0</v>
      </c>
      <c r="BV701" s="54">
        <v>0</v>
      </c>
      <c r="BW701" s="54">
        <v>0</v>
      </c>
      <c r="BX701" s="54">
        <v>0</v>
      </c>
      <c r="BY701" s="54">
        <v>0</v>
      </c>
      <c r="BZ701" s="54">
        <v>0</v>
      </c>
      <c r="CA701" s="54">
        <v>0</v>
      </c>
      <c r="CB701" s="54">
        <v>0</v>
      </c>
      <c r="CC701" s="54">
        <f t="shared" si="444"/>
        <v>0</v>
      </c>
      <c r="CD701" s="54">
        <f t="shared" si="445"/>
        <v>0</v>
      </c>
      <c r="CE701" s="54">
        <f t="shared" si="446"/>
        <v>0</v>
      </c>
      <c r="CF701" s="45"/>
      <c r="CG701" s="63" t="s">
        <v>33</v>
      </c>
    </row>
    <row r="702" spans="1:85">
      <c r="A702" s="14">
        <v>2</v>
      </c>
      <c r="B702" s="27" t="s">
        <v>681</v>
      </c>
      <c r="C702" s="120" t="s">
        <v>796</v>
      </c>
      <c r="D702" s="2" t="s">
        <v>27</v>
      </c>
      <c r="E702" s="4" t="s">
        <v>520</v>
      </c>
      <c r="F702" s="4" t="s">
        <v>647</v>
      </c>
      <c r="G702" s="4" t="s">
        <v>648</v>
      </c>
      <c r="H702" s="29">
        <v>6</v>
      </c>
      <c r="I702" s="29">
        <v>2</v>
      </c>
      <c r="J702" s="29">
        <v>3</v>
      </c>
      <c r="K702" s="29">
        <f t="shared" si="453"/>
        <v>5</v>
      </c>
      <c r="L702" s="40" t="s">
        <v>30</v>
      </c>
      <c r="M702" s="40" t="s">
        <v>48</v>
      </c>
      <c r="N702" s="48" t="s">
        <v>58</v>
      </c>
      <c r="O702" s="29">
        <v>1.8099999999999998</v>
      </c>
      <c r="P702" s="29">
        <v>0</v>
      </c>
      <c r="Q702" s="29">
        <f t="shared" si="403"/>
        <v>1.8099999999999998</v>
      </c>
      <c r="R702" s="29">
        <f t="shared" si="454"/>
        <v>0.19000000000000017</v>
      </c>
      <c r="S702" s="29">
        <f t="shared" si="454"/>
        <v>3</v>
      </c>
      <c r="T702" s="29">
        <f t="shared" si="440"/>
        <v>3.1900000000000004</v>
      </c>
      <c r="U702" s="29">
        <v>3</v>
      </c>
      <c r="V702" s="29">
        <v>0</v>
      </c>
      <c r="W702" s="105">
        <v>0</v>
      </c>
      <c r="X702" s="54">
        <f t="shared" si="435"/>
        <v>0</v>
      </c>
      <c r="Y702" s="29">
        <v>0</v>
      </c>
      <c r="Z702" s="105">
        <v>0</v>
      </c>
      <c r="AA702" s="54">
        <f t="shared" si="436"/>
        <v>0</v>
      </c>
      <c r="AB702" s="54">
        <v>0</v>
      </c>
      <c r="AC702" s="54">
        <v>0</v>
      </c>
      <c r="AD702" s="54">
        <v>0</v>
      </c>
      <c r="AE702" s="54">
        <v>0.17</v>
      </c>
      <c r="AF702" s="54">
        <v>0.02</v>
      </c>
      <c r="AG702" s="54">
        <v>0</v>
      </c>
      <c r="AH702" s="54">
        <v>0</v>
      </c>
      <c r="AI702" s="54">
        <v>0</v>
      </c>
      <c r="AJ702" s="54">
        <f t="shared" si="455"/>
        <v>0</v>
      </c>
      <c r="AK702" s="54">
        <f t="shared" si="441"/>
        <v>0.17</v>
      </c>
      <c r="AL702" s="54">
        <f t="shared" si="442"/>
        <v>0.02</v>
      </c>
      <c r="AM702" s="54">
        <f t="shared" si="443"/>
        <v>0.19</v>
      </c>
      <c r="AN702" s="54"/>
      <c r="AO702" s="54"/>
      <c r="AP702" s="54">
        <f t="shared" si="439"/>
        <v>0</v>
      </c>
      <c r="AQ702" s="54"/>
      <c r="AR702" s="54"/>
      <c r="AS702" s="54"/>
      <c r="AT702" s="54"/>
      <c r="AU702" s="101"/>
      <c r="AV702" s="101"/>
      <c r="AW702" s="54"/>
      <c r="AX702" s="54"/>
      <c r="AY702" s="54">
        <f t="shared" si="438"/>
        <v>0</v>
      </c>
      <c r="AZ702" s="54"/>
      <c r="BA702" s="54"/>
      <c r="BB702" s="54"/>
      <c r="BC702" s="54"/>
      <c r="BD702" s="54"/>
      <c r="BE702" s="106">
        <f t="shared" si="418"/>
        <v>0</v>
      </c>
      <c r="BF702" s="106">
        <f t="shared" si="419"/>
        <v>0</v>
      </c>
      <c r="BG702" s="106">
        <f t="shared" si="420"/>
        <v>0</v>
      </c>
      <c r="BH702" s="106">
        <f t="shared" si="421"/>
        <v>0</v>
      </c>
      <c r="BI702" s="106">
        <f t="shared" si="422"/>
        <v>0</v>
      </c>
      <c r="BJ702" s="106">
        <f t="shared" si="423"/>
        <v>0</v>
      </c>
      <c r="BK702" s="106">
        <f t="shared" si="424"/>
        <v>0</v>
      </c>
      <c r="BL702" s="106">
        <f t="shared" si="425"/>
        <v>0</v>
      </c>
      <c r="BM702" s="106">
        <f t="shared" si="426"/>
        <v>0.17</v>
      </c>
      <c r="BN702" s="106">
        <f t="shared" si="426"/>
        <v>0.02</v>
      </c>
      <c r="BO702" s="106">
        <f t="shared" si="427"/>
        <v>0.19</v>
      </c>
      <c r="BP702" s="106">
        <f t="shared" si="428"/>
        <v>0.17</v>
      </c>
      <c r="BQ702" s="106">
        <f t="shared" si="429"/>
        <v>0.02</v>
      </c>
      <c r="BR702" s="106">
        <f t="shared" si="430"/>
        <v>0.19</v>
      </c>
      <c r="BS702" s="54">
        <v>0.73</v>
      </c>
      <c r="BT702" s="54">
        <v>0</v>
      </c>
      <c r="BU702" s="54">
        <v>0</v>
      </c>
      <c r="BV702" s="54">
        <f t="shared" ref="BV702:BV783" si="456">SUM(BT702:BU702)</f>
        <v>0</v>
      </c>
      <c r="BW702" s="54">
        <v>0</v>
      </c>
      <c r="BX702" s="54">
        <v>0</v>
      </c>
      <c r="BY702" s="54">
        <v>0</v>
      </c>
      <c r="BZ702" s="54">
        <v>0.17</v>
      </c>
      <c r="CA702" s="54">
        <v>0.02</v>
      </c>
      <c r="CB702" s="54">
        <v>0</v>
      </c>
      <c r="CC702" s="54">
        <f t="shared" si="444"/>
        <v>0.17</v>
      </c>
      <c r="CD702" s="54">
        <f t="shared" si="445"/>
        <v>0.02</v>
      </c>
      <c r="CE702" s="54">
        <f t="shared" si="446"/>
        <v>0.19</v>
      </c>
      <c r="CF702" s="45"/>
      <c r="CG702" s="63" t="s">
        <v>33</v>
      </c>
    </row>
    <row r="703" spans="1:85" ht="31.5">
      <c r="A703" s="14">
        <v>3</v>
      </c>
      <c r="B703" s="27" t="s">
        <v>682</v>
      </c>
      <c r="C703" s="120" t="s">
        <v>796</v>
      </c>
      <c r="D703" s="2" t="s">
        <v>27</v>
      </c>
      <c r="E703" s="4" t="s">
        <v>520</v>
      </c>
      <c r="F703" s="4" t="s">
        <v>647</v>
      </c>
      <c r="G703" s="4" t="s">
        <v>662</v>
      </c>
      <c r="H703" s="29">
        <v>10</v>
      </c>
      <c r="I703" s="29">
        <v>2.5</v>
      </c>
      <c r="J703" s="29">
        <v>2.5</v>
      </c>
      <c r="K703" s="29">
        <f t="shared" si="453"/>
        <v>5</v>
      </c>
      <c r="L703" s="40" t="s">
        <v>30</v>
      </c>
      <c r="M703" s="40" t="s">
        <v>48</v>
      </c>
      <c r="N703" s="48" t="s">
        <v>58</v>
      </c>
      <c r="O703" s="29">
        <v>2.27</v>
      </c>
      <c r="P703" s="29">
        <v>0</v>
      </c>
      <c r="Q703" s="29">
        <f t="shared" si="403"/>
        <v>2.27</v>
      </c>
      <c r="R703" s="29">
        <f t="shared" si="454"/>
        <v>0.22999999999999998</v>
      </c>
      <c r="S703" s="29">
        <f t="shared" si="454"/>
        <v>2.5</v>
      </c>
      <c r="T703" s="29">
        <f t="shared" si="440"/>
        <v>2.73</v>
      </c>
      <c r="U703" s="29">
        <v>2.5</v>
      </c>
      <c r="V703" s="29">
        <v>0</v>
      </c>
      <c r="W703" s="105">
        <v>0</v>
      </c>
      <c r="X703" s="54">
        <f t="shared" si="435"/>
        <v>0</v>
      </c>
      <c r="Y703" s="29">
        <v>0</v>
      </c>
      <c r="Z703" s="105">
        <v>0</v>
      </c>
      <c r="AA703" s="54">
        <f t="shared" si="436"/>
        <v>0</v>
      </c>
      <c r="AB703" s="54">
        <v>0</v>
      </c>
      <c r="AC703" s="54">
        <v>0</v>
      </c>
      <c r="AD703" s="54">
        <v>0</v>
      </c>
      <c r="AE703" s="54">
        <v>0.21</v>
      </c>
      <c r="AF703" s="54">
        <v>0.02</v>
      </c>
      <c r="AG703" s="54">
        <v>0</v>
      </c>
      <c r="AH703" s="54">
        <v>0</v>
      </c>
      <c r="AI703" s="54">
        <v>0</v>
      </c>
      <c r="AJ703" s="54">
        <f t="shared" si="455"/>
        <v>0</v>
      </c>
      <c r="AK703" s="54">
        <f t="shared" si="441"/>
        <v>0.21</v>
      </c>
      <c r="AL703" s="54">
        <f t="shared" si="442"/>
        <v>0.02</v>
      </c>
      <c r="AM703" s="54">
        <f t="shared" si="443"/>
        <v>0.22999999999999998</v>
      </c>
      <c r="AN703" s="54"/>
      <c r="AO703" s="54"/>
      <c r="AP703" s="54">
        <f t="shared" si="439"/>
        <v>0</v>
      </c>
      <c r="AQ703" s="54"/>
      <c r="AR703" s="54"/>
      <c r="AS703" s="54"/>
      <c r="AT703" s="54"/>
      <c r="AU703" s="101"/>
      <c r="AV703" s="101"/>
      <c r="AW703" s="54"/>
      <c r="AX703" s="54"/>
      <c r="AY703" s="54">
        <f t="shared" si="438"/>
        <v>0</v>
      </c>
      <c r="AZ703" s="54"/>
      <c r="BA703" s="54"/>
      <c r="BB703" s="54"/>
      <c r="BC703" s="54"/>
      <c r="BD703" s="54"/>
      <c r="BE703" s="106">
        <f t="shared" si="418"/>
        <v>0</v>
      </c>
      <c r="BF703" s="106">
        <f t="shared" si="419"/>
        <v>0</v>
      </c>
      <c r="BG703" s="106">
        <f t="shared" si="420"/>
        <v>0</v>
      </c>
      <c r="BH703" s="106">
        <f t="shared" si="421"/>
        <v>0</v>
      </c>
      <c r="BI703" s="106">
        <f t="shared" si="422"/>
        <v>0</v>
      </c>
      <c r="BJ703" s="106">
        <f t="shared" si="423"/>
        <v>0</v>
      </c>
      <c r="BK703" s="106">
        <f t="shared" si="424"/>
        <v>0</v>
      </c>
      <c r="BL703" s="106">
        <f t="shared" si="425"/>
        <v>0</v>
      </c>
      <c r="BM703" s="106">
        <f t="shared" si="426"/>
        <v>0.21</v>
      </c>
      <c r="BN703" s="106">
        <f t="shared" si="426"/>
        <v>0.02</v>
      </c>
      <c r="BO703" s="106">
        <f t="shared" si="427"/>
        <v>0.22999999999999998</v>
      </c>
      <c r="BP703" s="106">
        <f t="shared" si="428"/>
        <v>0.21</v>
      </c>
      <c r="BQ703" s="106">
        <f t="shared" si="429"/>
        <v>0.02</v>
      </c>
      <c r="BR703" s="106">
        <f t="shared" si="430"/>
        <v>0.22999999999999998</v>
      </c>
      <c r="BS703" s="54">
        <v>0.92</v>
      </c>
      <c r="BT703" s="54">
        <v>0</v>
      </c>
      <c r="BU703" s="54">
        <v>0</v>
      </c>
      <c r="BV703" s="54">
        <f t="shared" si="456"/>
        <v>0</v>
      </c>
      <c r="BW703" s="54">
        <v>0</v>
      </c>
      <c r="BX703" s="54">
        <v>0</v>
      </c>
      <c r="BY703" s="54">
        <v>0</v>
      </c>
      <c r="BZ703" s="54">
        <v>0.21</v>
      </c>
      <c r="CA703" s="54">
        <v>0.02</v>
      </c>
      <c r="CB703" s="54">
        <v>0</v>
      </c>
      <c r="CC703" s="54">
        <f t="shared" si="444"/>
        <v>0.21</v>
      </c>
      <c r="CD703" s="54">
        <f t="shared" si="445"/>
        <v>0.02</v>
      </c>
      <c r="CE703" s="54">
        <f t="shared" si="446"/>
        <v>0.22999999999999998</v>
      </c>
      <c r="CF703" s="45"/>
      <c r="CG703" s="63" t="s">
        <v>33</v>
      </c>
    </row>
    <row r="704" spans="1:85" ht="47.25">
      <c r="A704" s="14">
        <v>4</v>
      </c>
      <c r="B704" s="27" t="s">
        <v>683</v>
      </c>
      <c r="C704" s="120" t="s">
        <v>796</v>
      </c>
      <c r="D704" s="2" t="s">
        <v>27</v>
      </c>
      <c r="E704" s="4" t="s">
        <v>520</v>
      </c>
      <c r="F704" s="4" t="s">
        <v>647</v>
      </c>
      <c r="G704" s="4" t="s">
        <v>680</v>
      </c>
      <c r="H704" s="29">
        <v>7</v>
      </c>
      <c r="I704" s="29">
        <v>2.5</v>
      </c>
      <c r="J704" s="29">
        <v>2.5</v>
      </c>
      <c r="K704" s="29">
        <f t="shared" si="453"/>
        <v>5</v>
      </c>
      <c r="L704" s="40" t="s">
        <v>30</v>
      </c>
      <c r="M704" s="40" t="s">
        <v>48</v>
      </c>
      <c r="N704" s="48" t="s">
        <v>58</v>
      </c>
      <c r="O704" s="29">
        <v>2.27</v>
      </c>
      <c r="P704" s="29">
        <v>0</v>
      </c>
      <c r="Q704" s="29">
        <f t="shared" si="403"/>
        <v>2.27</v>
      </c>
      <c r="R704" s="29">
        <f t="shared" si="454"/>
        <v>0.22999999999999998</v>
      </c>
      <c r="S704" s="29">
        <f t="shared" si="454"/>
        <v>2.5</v>
      </c>
      <c r="T704" s="29">
        <f t="shared" si="440"/>
        <v>2.73</v>
      </c>
      <c r="U704" s="29">
        <v>2.5</v>
      </c>
      <c r="V704" s="29">
        <v>0</v>
      </c>
      <c r="W704" s="105">
        <v>0</v>
      </c>
      <c r="X704" s="54">
        <f t="shared" si="435"/>
        <v>0</v>
      </c>
      <c r="Y704" s="29">
        <v>0</v>
      </c>
      <c r="Z704" s="105">
        <v>0</v>
      </c>
      <c r="AA704" s="54">
        <f t="shared" si="436"/>
        <v>0</v>
      </c>
      <c r="AB704" s="54">
        <v>0</v>
      </c>
      <c r="AC704" s="54">
        <v>0</v>
      </c>
      <c r="AD704" s="54">
        <v>0</v>
      </c>
      <c r="AE704" s="54">
        <v>0.21</v>
      </c>
      <c r="AF704" s="54">
        <v>0.02</v>
      </c>
      <c r="AG704" s="54">
        <v>0</v>
      </c>
      <c r="AH704" s="54">
        <v>0</v>
      </c>
      <c r="AI704" s="54">
        <v>0</v>
      </c>
      <c r="AJ704" s="54">
        <f t="shared" si="455"/>
        <v>0</v>
      </c>
      <c r="AK704" s="54">
        <f t="shared" si="441"/>
        <v>0.21</v>
      </c>
      <c r="AL704" s="54">
        <f t="shared" si="442"/>
        <v>0.02</v>
      </c>
      <c r="AM704" s="54">
        <f t="shared" si="443"/>
        <v>0.22999999999999998</v>
      </c>
      <c r="AN704" s="54"/>
      <c r="AO704" s="54"/>
      <c r="AP704" s="54">
        <f t="shared" si="439"/>
        <v>0</v>
      </c>
      <c r="AQ704" s="54"/>
      <c r="AR704" s="54"/>
      <c r="AS704" s="54"/>
      <c r="AT704" s="54"/>
      <c r="AU704" s="101"/>
      <c r="AV704" s="101"/>
      <c r="AW704" s="54"/>
      <c r="AX704" s="54"/>
      <c r="AY704" s="54">
        <f t="shared" si="438"/>
        <v>0</v>
      </c>
      <c r="AZ704" s="54"/>
      <c r="BA704" s="54"/>
      <c r="BB704" s="54"/>
      <c r="BC704" s="54"/>
      <c r="BD704" s="54"/>
      <c r="BE704" s="106">
        <f t="shared" si="418"/>
        <v>0</v>
      </c>
      <c r="BF704" s="106">
        <f t="shared" si="419"/>
        <v>0</v>
      </c>
      <c r="BG704" s="106">
        <f t="shared" si="420"/>
        <v>0</v>
      </c>
      <c r="BH704" s="106">
        <f t="shared" si="421"/>
        <v>0</v>
      </c>
      <c r="BI704" s="106">
        <f t="shared" si="422"/>
        <v>0</v>
      </c>
      <c r="BJ704" s="106">
        <f t="shared" si="423"/>
        <v>0</v>
      </c>
      <c r="BK704" s="106">
        <f t="shared" si="424"/>
        <v>0</v>
      </c>
      <c r="BL704" s="106">
        <f t="shared" si="425"/>
        <v>0</v>
      </c>
      <c r="BM704" s="106">
        <f t="shared" si="426"/>
        <v>0.21</v>
      </c>
      <c r="BN704" s="106">
        <f t="shared" si="426"/>
        <v>0.02</v>
      </c>
      <c r="BO704" s="106">
        <f t="shared" si="427"/>
        <v>0.22999999999999998</v>
      </c>
      <c r="BP704" s="106">
        <f t="shared" si="428"/>
        <v>0.21</v>
      </c>
      <c r="BQ704" s="106">
        <f t="shared" si="429"/>
        <v>0.02</v>
      </c>
      <c r="BR704" s="106">
        <f t="shared" si="430"/>
        <v>0.22999999999999998</v>
      </c>
      <c r="BS704" s="54">
        <v>0</v>
      </c>
      <c r="BT704" s="54">
        <v>0</v>
      </c>
      <c r="BU704" s="54">
        <v>0</v>
      </c>
      <c r="BV704" s="54">
        <f t="shared" si="456"/>
        <v>0</v>
      </c>
      <c r="BW704" s="54">
        <v>0</v>
      </c>
      <c r="BX704" s="54">
        <v>0</v>
      </c>
      <c r="BY704" s="54">
        <v>0</v>
      </c>
      <c r="BZ704" s="54">
        <v>0.21</v>
      </c>
      <c r="CA704" s="54">
        <v>0.02</v>
      </c>
      <c r="CB704" s="54">
        <v>0</v>
      </c>
      <c r="CC704" s="54">
        <f t="shared" si="444"/>
        <v>0.21</v>
      </c>
      <c r="CD704" s="54">
        <f t="shared" si="445"/>
        <v>0.02</v>
      </c>
      <c r="CE704" s="54">
        <f t="shared" si="446"/>
        <v>0.22999999999999998</v>
      </c>
      <c r="CF704" s="45"/>
      <c r="CG704" s="63" t="s">
        <v>33</v>
      </c>
    </row>
    <row r="705" spans="1:85" ht="47.25">
      <c r="A705" s="14">
        <v>5</v>
      </c>
      <c r="B705" s="27" t="s">
        <v>684</v>
      </c>
      <c r="C705" s="120" t="s">
        <v>796</v>
      </c>
      <c r="D705" s="2" t="s">
        <v>27</v>
      </c>
      <c r="E705" s="4" t="s">
        <v>520</v>
      </c>
      <c r="F705" s="4" t="s">
        <v>647</v>
      </c>
      <c r="G705" s="1" t="s">
        <v>685</v>
      </c>
      <c r="H705" s="29">
        <v>9</v>
      </c>
      <c r="I705" s="29">
        <v>2</v>
      </c>
      <c r="J705" s="29">
        <v>3</v>
      </c>
      <c r="K705" s="29">
        <f t="shared" si="453"/>
        <v>5</v>
      </c>
      <c r="L705" s="40" t="s">
        <v>30</v>
      </c>
      <c r="M705" s="40" t="s">
        <v>48</v>
      </c>
      <c r="N705" s="48" t="s">
        <v>58</v>
      </c>
      <c r="O705" s="29">
        <v>1.8099999999999998</v>
      </c>
      <c r="P705" s="29">
        <v>0</v>
      </c>
      <c r="Q705" s="29">
        <f t="shared" si="403"/>
        <v>1.8099999999999998</v>
      </c>
      <c r="R705" s="29">
        <f t="shared" si="454"/>
        <v>0.19000000000000017</v>
      </c>
      <c r="S705" s="29">
        <f t="shared" si="454"/>
        <v>3</v>
      </c>
      <c r="T705" s="29">
        <f t="shared" si="440"/>
        <v>3.1900000000000004</v>
      </c>
      <c r="U705" s="29">
        <v>3</v>
      </c>
      <c r="V705" s="29">
        <v>0</v>
      </c>
      <c r="W705" s="105">
        <v>0</v>
      </c>
      <c r="X705" s="54">
        <f t="shared" si="435"/>
        <v>0</v>
      </c>
      <c r="Y705" s="29">
        <v>0</v>
      </c>
      <c r="Z705" s="105">
        <v>0</v>
      </c>
      <c r="AA705" s="54">
        <f t="shared" si="436"/>
        <v>0</v>
      </c>
      <c r="AB705" s="54">
        <v>0</v>
      </c>
      <c r="AC705" s="54">
        <v>0</v>
      </c>
      <c r="AD705" s="54">
        <v>0</v>
      </c>
      <c r="AE705" s="54">
        <v>0.21</v>
      </c>
      <c r="AF705" s="54">
        <v>0.02</v>
      </c>
      <c r="AG705" s="54">
        <v>0</v>
      </c>
      <c r="AH705" s="54">
        <v>0</v>
      </c>
      <c r="AI705" s="54">
        <v>0</v>
      </c>
      <c r="AJ705" s="54">
        <f t="shared" si="455"/>
        <v>0</v>
      </c>
      <c r="AK705" s="54">
        <f t="shared" si="441"/>
        <v>0.21</v>
      </c>
      <c r="AL705" s="54">
        <f t="shared" si="442"/>
        <v>0.02</v>
      </c>
      <c r="AM705" s="54">
        <f t="shared" si="443"/>
        <v>0.22999999999999998</v>
      </c>
      <c r="AN705" s="54"/>
      <c r="AO705" s="54"/>
      <c r="AP705" s="54">
        <f t="shared" si="439"/>
        <v>0</v>
      </c>
      <c r="AQ705" s="54"/>
      <c r="AR705" s="54"/>
      <c r="AS705" s="54"/>
      <c r="AT705" s="54"/>
      <c r="AU705" s="101"/>
      <c r="AV705" s="101"/>
      <c r="AW705" s="54"/>
      <c r="AX705" s="54"/>
      <c r="AY705" s="54">
        <f t="shared" si="438"/>
        <v>0</v>
      </c>
      <c r="AZ705" s="54"/>
      <c r="BA705" s="54"/>
      <c r="BB705" s="54"/>
      <c r="BC705" s="54"/>
      <c r="BD705" s="54"/>
      <c r="BE705" s="106">
        <f t="shared" si="418"/>
        <v>0</v>
      </c>
      <c r="BF705" s="106">
        <f t="shared" si="419"/>
        <v>0</v>
      </c>
      <c r="BG705" s="106">
        <f t="shared" si="420"/>
        <v>0</v>
      </c>
      <c r="BH705" s="106">
        <f t="shared" si="421"/>
        <v>0</v>
      </c>
      <c r="BI705" s="106">
        <f t="shared" si="422"/>
        <v>0</v>
      </c>
      <c r="BJ705" s="106">
        <f t="shared" si="423"/>
        <v>0</v>
      </c>
      <c r="BK705" s="106">
        <f t="shared" si="424"/>
        <v>0</v>
      </c>
      <c r="BL705" s="106">
        <f t="shared" si="425"/>
        <v>0</v>
      </c>
      <c r="BM705" s="106">
        <f t="shared" si="426"/>
        <v>0.21</v>
      </c>
      <c r="BN705" s="106">
        <f t="shared" si="426"/>
        <v>0.02</v>
      </c>
      <c r="BO705" s="106">
        <f t="shared" si="427"/>
        <v>0.22999999999999998</v>
      </c>
      <c r="BP705" s="106">
        <f t="shared" si="428"/>
        <v>0.21</v>
      </c>
      <c r="BQ705" s="106">
        <f t="shared" si="429"/>
        <v>0.02</v>
      </c>
      <c r="BR705" s="106">
        <f t="shared" si="430"/>
        <v>0.22999999999999998</v>
      </c>
      <c r="BS705" s="54">
        <v>0.9</v>
      </c>
      <c r="BT705" s="54">
        <v>0</v>
      </c>
      <c r="BU705" s="54">
        <v>0</v>
      </c>
      <c r="BV705" s="54">
        <f t="shared" si="456"/>
        <v>0</v>
      </c>
      <c r="BW705" s="54">
        <v>0</v>
      </c>
      <c r="BX705" s="54">
        <v>0</v>
      </c>
      <c r="BY705" s="54">
        <v>0</v>
      </c>
      <c r="BZ705" s="54">
        <v>0.21</v>
      </c>
      <c r="CA705" s="54">
        <v>0.02</v>
      </c>
      <c r="CB705" s="54">
        <v>0</v>
      </c>
      <c r="CC705" s="54">
        <f t="shared" si="444"/>
        <v>0.21</v>
      </c>
      <c r="CD705" s="54">
        <f t="shared" si="445"/>
        <v>0.02</v>
      </c>
      <c r="CE705" s="54">
        <f t="shared" si="446"/>
        <v>0.22999999999999998</v>
      </c>
      <c r="CF705" s="45"/>
      <c r="CG705" s="63" t="s">
        <v>33</v>
      </c>
    </row>
    <row r="706" spans="1:85" ht="31.5">
      <c r="A706" s="14">
        <v>6</v>
      </c>
      <c r="B706" s="27" t="s">
        <v>686</v>
      </c>
      <c r="C706" s="120" t="s">
        <v>796</v>
      </c>
      <c r="D706" s="2" t="s">
        <v>27</v>
      </c>
      <c r="E706" s="4" t="s">
        <v>520</v>
      </c>
      <c r="F706" s="4" t="s">
        <v>647</v>
      </c>
      <c r="G706" s="4" t="s">
        <v>687</v>
      </c>
      <c r="H706" s="29">
        <v>10</v>
      </c>
      <c r="I706" s="29">
        <v>2</v>
      </c>
      <c r="J706" s="29">
        <v>3</v>
      </c>
      <c r="K706" s="29">
        <f t="shared" si="453"/>
        <v>5</v>
      </c>
      <c r="L706" s="40" t="s">
        <v>30</v>
      </c>
      <c r="M706" s="40" t="s">
        <v>48</v>
      </c>
      <c r="N706" s="48" t="s">
        <v>58</v>
      </c>
      <c r="O706" s="29">
        <v>1.8099999999999998</v>
      </c>
      <c r="P706" s="29">
        <v>0</v>
      </c>
      <c r="Q706" s="29">
        <f t="shared" si="403"/>
        <v>1.8099999999999998</v>
      </c>
      <c r="R706" s="29">
        <f t="shared" si="454"/>
        <v>0.19000000000000017</v>
      </c>
      <c r="S706" s="29">
        <f t="shared" si="454"/>
        <v>3</v>
      </c>
      <c r="T706" s="29">
        <f t="shared" si="440"/>
        <v>3.1900000000000004</v>
      </c>
      <c r="U706" s="29">
        <v>3</v>
      </c>
      <c r="V706" s="29">
        <v>0</v>
      </c>
      <c r="W706" s="105">
        <v>0</v>
      </c>
      <c r="X706" s="54">
        <f t="shared" si="435"/>
        <v>0</v>
      </c>
      <c r="Y706" s="29">
        <v>0</v>
      </c>
      <c r="Z706" s="105">
        <v>0</v>
      </c>
      <c r="AA706" s="54">
        <f t="shared" si="436"/>
        <v>0</v>
      </c>
      <c r="AB706" s="54">
        <v>0</v>
      </c>
      <c r="AC706" s="54">
        <v>0</v>
      </c>
      <c r="AD706" s="54">
        <v>0</v>
      </c>
      <c r="AE706" s="54">
        <v>0.17</v>
      </c>
      <c r="AF706" s="54">
        <v>0.02</v>
      </c>
      <c r="AG706" s="54">
        <v>0</v>
      </c>
      <c r="AH706" s="54">
        <v>0</v>
      </c>
      <c r="AI706" s="54">
        <v>0</v>
      </c>
      <c r="AJ706" s="54">
        <f t="shared" si="455"/>
        <v>0</v>
      </c>
      <c r="AK706" s="54">
        <f t="shared" si="441"/>
        <v>0.17</v>
      </c>
      <c r="AL706" s="54">
        <f t="shared" si="442"/>
        <v>0.02</v>
      </c>
      <c r="AM706" s="54">
        <f t="shared" si="443"/>
        <v>0.19</v>
      </c>
      <c r="AN706" s="54"/>
      <c r="AO706" s="54"/>
      <c r="AP706" s="54">
        <f t="shared" si="439"/>
        <v>0</v>
      </c>
      <c r="AQ706" s="54"/>
      <c r="AR706" s="54"/>
      <c r="AS706" s="54"/>
      <c r="AT706" s="54"/>
      <c r="AU706" s="101"/>
      <c r="AV706" s="101"/>
      <c r="AW706" s="54"/>
      <c r="AX706" s="54"/>
      <c r="AY706" s="54">
        <f t="shared" si="438"/>
        <v>0</v>
      </c>
      <c r="AZ706" s="54"/>
      <c r="BA706" s="54"/>
      <c r="BB706" s="54"/>
      <c r="BC706" s="54"/>
      <c r="BD706" s="54"/>
      <c r="BE706" s="106">
        <f t="shared" si="418"/>
        <v>0</v>
      </c>
      <c r="BF706" s="106">
        <f t="shared" si="419"/>
        <v>0</v>
      </c>
      <c r="BG706" s="106">
        <f t="shared" si="420"/>
        <v>0</v>
      </c>
      <c r="BH706" s="106">
        <f t="shared" si="421"/>
        <v>0</v>
      </c>
      <c r="BI706" s="106">
        <f t="shared" si="422"/>
        <v>0</v>
      </c>
      <c r="BJ706" s="106">
        <f t="shared" si="423"/>
        <v>0</v>
      </c>
      <c r="BK706" s="106">
        <f t="shared" si="424"/>
        <v>0</v>
      </c>
      <c r="BL706" s="106">
        <f t="shared" si="425"/>
        <v>0</v>
      </c>
      <c r="BM706" s="106">
        <f t="shared" si="426"/>
        <v>0.17</v>
      </c>
      <c r="BN706" s="106">
        <f t="shared" si="426"/>
        <v>0.02</v>
      </c>
      <c r="BO706" s="106">
        <f t="shared" si="427"/>
        <v>0.19</v>
      </c>
      <c r="BP706" s="106">
        <f t="shared" si="428"/>
        <v>0.17</v>
      </c>
      <c r="BQ706" s="106">
        <f t="shared" si="429"/>
        <v>0.02</v>
      </c>
      <c r="BR706" s="106">
        <f t="shared" si="430"/>
        <v>0.19</v>
      </c>
      <c r="BS706" s="54">
        <v>1.53</v>
      </c>
      <c r="BT706" s="54">
        <v>0</v>
      </c>
      <c r="BU706" s="54">
        <v>0</v>
      </c>
      <c r="BV706" s="54">
        <f t="shared" si="456"/>
        <v>0</v>
      </c>
      <c r="BW706" s="54">
        <v>0</v>
      </c>
      <c r="BX706" s="54">
        <v>0</v>
      </c>
      <c r="BY706" s="54">
        <v>0</v>
      </c>
      <c r="BZ706" s="54">
        <v>0.17</v>
      </c>
      <c r="CA706" s="54">
        <v>0.02</v>
      </c>
      <c r="CB706" s="54">
        <v>0</v>
      </c>
      <c r="CC706" s="54">
        <f t="shared" si="444"/>
        <v>0.17</v>
      </c>
      <c r="CD706" s="54">
        <f t="shared" si="445"/>
        <v>0.02</v>
      </c>
      <c r="CE706" s="54">
        <f t="shared" si="446"/>
        <v>0.19</v>
      </c>
      <c r="CF706" s="45"/>
      <c r="CG706" s="63" t="s">
        <v>33</v>
      </c>
    </row>
    <row r="707" spans="1:85" ht="31.5">
      <c r="A707" s="14">
        <v>7</v>
      </c>
      <c r="B707" s="27" t="s">
        <v>688</v>
      </c>
      <c r="C707" s="120" t="s">
        <v>796</v>
      </c>
      <c r="D707" s="2" t="s">
        <v>27</v>
      </c>
      <c r="E707" s="4" t="s">
        <v>520</v>
      </c>
      <c r="F707" s="4" t="s">
        <v>647</v>
      </c>
      <c r="G707" s="4" t="s">
        <v>689</v>
      </c>
      <c r="H707" s="29">
        <v>7</v>
      </c>
      <c r="I707" s="29">
        <v>2</v>
      </c>
      <c r="J707" s="29">
        <v>3</v>
      </c>
      <c r="K707" s="29">
        <f t="shared" si="453"/>
        <v>5</v>
      </c>
      <c r="L707" s="40" t="s">
        <v>30</v>
      </c>
      <c r="M707" s="40" t="s">
        <v>48</v>
      </c>
      <c r="N707" s="48" t="s">
        <v>58</v>
      </c>
      <c r="O707" s="29">
        <v>1.8099999999999998</v>
      </c>
      <c r="P707" s="29">
        <v>0</v>
      </c>
      <c r="Q707" s="29">
        <f t="shared" si="403"/>
        <v>1.8099999999999998</v>
      </c>
      <c r="R707" s="29">
        <f t="shared" si="454"/>
        <v>0.19000000000000017</v>
      </c>
      <c r="S707" s="29">
        <f t="shared" si="454"/>
        <v>3</v>
      </c>
      <c r="T707" s="29">
        <f t="shared" si="440"/>
        <v>3.1900000000000004</v>
      </c>
      <c r="U707" s="29">
        <v>3</v>
      </c>
      <c r="V707" s="29">
        <v>0</v>
      </c>
      <c r="W707" s="105">
        <v>0</v>
      </c>
      <c r="X707" s="54">
        <f t="shared" si="435"/>
        <v>0</v>
      </c>
      <c r="Y707" s="29">
        <v>0</v>
      </c>
      <c r="Z707" s="105">
        <v>0</v>
      </c>
      <c r="AA707" s="54">
        <f t="shared" si="436"/>
        <v>0</v>
      </c>
      <c r="AB707" s="54">
        <v>0</v>
      </c>
      <c r="AC707" s="54">
        <v>0</v>
      </c>
      <c r="AD707" s="54">
        <v>0</v>
      </c>
      <c r="AE707" s="54">
        <v>0.17</v>
      </c>
      <c r="AF707" s="54">
        <v>0.02</v>
      </c>
      <c r="AG707" s="54">
        <v>0</v>
      </c>
      <c r="AH707" s="54">
        <v>0</v>
      </c>
      <c r="AI707" s="54">
        <v>0</v>
      </c>
      <c r="AJ707" s="54">
        <f t="shared" si="455"/>
        <v>0</v>
      </c>
      <c r="AK707" s="54">
        <f t="shared" si="441"/>
        <v>0.17</v>
      </c>
      <c r="AL707" s="54">
        <f t="shared" si="442"/>
        <v>0.02</v>
      </c>
      <c r="AM707" s="54">
        <f t="shared" si="443"/>
        <v>0.19</v>
      </c>
      <c r="AN707" s="54"/>
      <c r="AO707" s="54"/>
      <c r="AP707" s="54">
        <f t="shared" si="439"/>
        <v>0</v>
      </c>
      <c r="AQ707" s="54"/>
      <c r="AR707" s="54"/>
      <c r="AS707" s="54"/>
      <c r="AT707" s="54"/>
      <c r="AU707" s="101"/>
      <c r="AV707" s="101"/>
      <c r="AW707" s="54"/>
      <c r="AX707" s="54"/>
      <c r="AY707" s="54">
        <f t="shared" si="438"/>
        <v>0</v>
      </c>
      <c r="AZ707" s="54"/>
      <c r="BA707" s="54"/>
      <c r="BB707" s="54"/>
      <c r="BC707" s="54"/>
      <c r="BD707" s="54"/>
      <c r="BE707" s="106">
        <f t="shared" si="418"/>
        <v>0</v>
      </c>
      <c r="BF707" s="106">
        <f t="shared" si="419"/>
        <v>0</v>
      </c>
      <c r="BG707" s="106">
        <f t="shared" si="420"/>
        <v>0</v>
      </c>
      <c r="BH707" s="106">
        <f t="shared" si="421"/>
        <v>0</v>
      </c>
      <c r="BI707" s="106">
        <f t="shared" si="422"/>
        <v>0</v>
      </c>
      <c r="BJ707" s="106">
        <f t="shared" si="423"/>
        <v>0</v>
      </c>
      <c r="BK707" s="106">
        <f t="shared" si="424"/>
        <v>0</v>
      </c>
      <c r="BL707" s="106">
        <f t="shared" si="425"/>
        <v>0</v>
      </c>
      <c r="BM707" s="106">
        <f t="shared" si="426"/>
        <v>0.17</v>
      </c>
      <c r="BN707" s="106">
        <f t="shared" si="426"/>
        <v>0.02</v>
      </c>
      <c r="BO707" s="106">
        <f t="shared" si="427"/>
        <v>0.19</v>
      </c>
      <c r="BP707" s="106">
        <f t="shared" si="428"/>
        <v>0.17</v>
      </c>
      <c r="BQ707" s="106">
        <f t="shared" si="429"/>
        <v>0.02</v>
      </c>
      <c r="BR707" s="106">
        <f t="shared" si="430"/>
        <v>0.19</v>
      </c>
      <c r="BS707" s="54">
        <v>0</v>
      </c>
      <c r="BT707" s="54">
        <v>0</v>
      </c>
      <c r="BU707" s="54">
        <v>0</v>
      </c>
      <c r="BV707" s="54">
        <v>0</v>
      </c>
      <c r="BW707" s="54">
        <v>0</v>
      </c>
      <c r="BX707" s="54">
        <v>0</v>
      </c>
      <c r="BY707" s="54">
        <v>0</v>
      </c>
      <c r="BZ707" s="54">
        <v>0.17</v>
      </c>
      <c r="CA707" s="54">
        <v>0.02</v>
      </c>
      <c r="CB707" s="54">
        <v>0</v>
      </c>
      <c r="CC707" s="54">
        <f t="shared" si="444"/>
        <v>0.17</v>
      </c>
      <c r="CD707" s="54">
        <f t="shared" si="445"/>
        <v>0.02</v>
      </c>
      <c r="CE707" s="54">
        <f t="shared" si="446"/>
        <v>0.19</v>
      </c>
      <c r="CF707" s="45"/>
      <c r="CG707" s="63" t="s">
        <v>33</v>
      </c>
    </row>
    <row r="708" spans="1:85">
      <c r="A708" s="14">
        <v>8</v>
      </c>
      <c r="B708" s="27" t="s">
        <v>690</v>
      </c>
      <c r="C708" s="120" t="s">
        <v>796</v>
      </c>
      <c r="D708" s="2" t="s">
        <v>27</v>
      </c>
      <c r="E708" s="4" t="s">
        <v>520</v>
      </c>
      <c r="F708" s="4" t="s">
        <v>647</v>
      </c>
      <c r="G708" s="4" t="s">
        <v>691</v>
      </c>
      <c r="H708" s="29">
        <v>9</v>
      </c>
      <c r="I708" s="29">
        <v>2</v>
      </c>
      <c r="J708" s="29">
        <v>3</v>
      </c>
      <c r="K708" s="29">
        <f t="shared" si="453"/>
        <v>5</v>
      </c>
      <c r="L708" s="40" t="s">
        <v>30</v>
      </c>
      <c r="M708" s="40" t="s">
        <v>48</v>
      </c>
      <c r="N708" s="48" t="s">
        <v>58</v>
      </c>
      <c r="O708" s="29">
        <v>1.8099999999999998</v>
      </c>
      <c r="P708" s="29">
        <v>0</v>
      </c>
      <c r="Q708" s="29">
        <f t="shared" si="403"/>
        <v>1.8099999999999998</v>
      </c>
      <c r="R708" s="29">
        <f t="shared" si="454"/>
        <v>0.19000000000000017</v>
      </c>
      <c r="S708" s="29">
        <f t="shared" si="454"/>
        <v>3</v>
      </c>
      <c r="T708" s="29">
        <f t="shared" si="440"/>
        <v>3.1900000000000004</v>
      </c>
      <c r="U708" s="29">
        <v>3</v>
      </c>
      <c r="V708" s="29">
        <v>0</v>
      </c>
      <c r="W708" s="105">
        <v>0</v>
      </c>
      <c r="X708" s="54">
        <f t="shared" si="435"/>
        <v>0</v>
      </c>
      <c r="Y708" s="29">
        <v>0</v>
      </c>
      <c r="Z708" s="105">
        <v>0</v>
      </c>
      <c r="AA708" s="54">
        <f t="shared" si="436"/>
        <v>0</v>
      </c>
      <c r="AB708" s="54">
        <v>0</v>
      </c>
      <c r="AC708" s="54">
        <v>0</v>
      </c>
      <c r="AD708" s="54">
        <v>0</v>
      </c>
      <c r="AE708" s="54">
        <v>0.17</v>
      </c>
      <c r="AF708" s="54">
        <v>0.02</v>
      </c>
      <c r="AG708" s="54">
        <v>0</v>
      </c>
      <c r="AH708" s="54">
        <v>0</v>
      </c>
      <c r="AI708" s="54">
        <v>0</v>
      </c>
      <c r="AJ708" s="54">
        <f t="shared" si="455"/>
        <v>0</v>
      </c>
      <c r="AK708" s="54">
        <f t="shared" si="441"/>
        <v>0.17</v>
      </c>
      <c r="AL708" s="54">
        <f t="shared" si="442"/>
        <v>0.02</v>
      </c>
      <c r="AM708" s="54">
        <f t="shared" si="443"/>
        <v>0.19</v>
      </c>
      <c r="AN708" s="54"/>
      <c r="AO708" s="54"/>
      <c r="AP708" s="54">
        <f t="shared" si="439"/>
        <v>0</v>
      </c>
      <c r="AQ708" s="54"/>
      <c r="AR708" s="54"/>
      <c r="AS708" s="54"/>
      <c r="AT708" s="54"/>
      <c r="AU708" s="101"/>
      <c r="AV708" s="101"/>
      <c r="AW708" s="54"/>
      <c r="AX708" s="54"/>
      <c r="AY708" s="54">
        <f t="shared" si="438"/>
        <v>0</v>
      </c>
      <c r="AZ708" s="54"/>
      <c r="BA708" s="54"/>
      <c r="BB708" s="54"/>
      <c r="BC708" s="54"/>
      <c r="BD708" s="54"/>
      <c r="BE708" s="106">
        <f t="shared" si="418"/>
        <v>0</v>
      </c>
      <c r="BF708" s="106">
        <f t="shared" si="419"/>
        <v>0</v>
      </c>
      <c r="BG708" s="106">
        <f t="shared" si="420"/>
        <v>0</v>
      </c>
      <c r="BH708" s="106">
        <f t="shared" si="421"/>
        <v>0</v>
      </c>
      <c r="BI708" s="106">
        <f t="shared" si="422"/>
        <v>0</v>
      </c>
      <c r="BJ708" s="106">
        <f t="shared" si="423"/>
        <v>0</v>
      </c>
      <c r="BK708" s="106">
        <f t="shared" si="424"/>
        <v>0</v>
      </c>
      <c r="BL708" s="106">
        <f t="shared" si="425"/>
        <v>0</v>
      </c>
      <c r="BM708" s="106">
        <f t="shared" si="426"/>
        <v>0.17</v>
      </c>
      <c r="BN708" s="106">
        <f t="shared" si="426"/>
        <v>0.02</v>
      </c>
      <c r="BO708" s="106">
        <f t="shared" si="427"/>
        <v>0.19</v>
      </c>
      <c r="BP708" s="106">
        <f t="shared" si="428"/>
        <v>0.17</v>
      </c>
      <c r="BQ708" s="106">
        <f t="shared" si="429"/>
        <v>0.02</v>
      </c>
      <c r="BR708" s="106">
        <f t="shared" si="430"/>
        <v>0.19</v>
      </c>
      <c r="BS708" s="54">
        <v>2.37</v>
      </c>
      <c r="BT708" s="54">
        <v>0</v>
      </c>
      <c r="BU708" s="54">
        <v>0</v>
      </c>
      <c r="BV708" s="54">
        <f t="shared" si="456"/>
        <v>0</v>
      </c>
      <c r="BW708" s="54"/>
      <c r="BX708" s="54"/>
      <c r="BY708" s="54"/>
      <c r="BZ708" s="54">
        <v>0.17</v>
      </c>
      <c r="CA708" s="54">
        <v>0.02</v>
      </c>
      <c r="CB708" s="54"/>
      <c r="CC708" s="54">
        <f t="shared" si="444"/>
        <v>0.17</v>
      </c>
      <c r="CD708" s="54">
        <f t="shared" si="445"/>
        <v>0.02</v>
      </c>
      <c r="CE708" s="54">
        <f t="shared" si="446"/>
        <v>0.19</v>
      </c>
      <c r="CF708" s="45"/>
      <c r="CG708" s="63" t="s">
        <v>33</v>
      </c>
    </row>
    <row r="709" spans="1:85" ht="31.5">
      <c r="A709" s="14">
        <v>9</v>
      </c>
      <c r="B709" s="27" t="s">
        <v>692</v>
      </c>
      <c r="C709" s="120" t="s">
        <v>796</v>
      </c>
      <c r="D709" s="2" t="s">
        <v>27</v>
      </c>
      <c r="E709" s="4" t="s">
        <v>520</v>
      </c>
      <c r="F709" s="4" t="s">
        <v>647</v>
      </c>
      <c r="G709" s="4" t="s">
        <v>687</v>
      </c>
      <c r="H709" s="29">
        <v>10</v>
      </c>
      <c r="I709" s="29">
        <v>2</v>
      </c>
      <c r="J709" s="29">
        <v>1</v>
      </c>
      <c r="K709" s="29">
        <f t="shared" si="453"/>
        <v>3</v>
      </c>
      <c r="L709" s="40" t="s">
        <v>30</v>
      </c>
      <c r="M709" s="40" t="s">
        <v>48</v>
      </c>
      <c r="N709" s="48" t="s">
        <v>58</v>
      </c>
      <c r="O709" s="29">
        <v>1.8099999999999998</v>
      </c>
      <c r="P709" s="29">
        <v>0</v>
      </c>
      <c r="Q709" s="29">
        <f t="shared" si="403"/>
        <v>1.8099999999999998</v>
      </c>
      <c r="R709" s="29">
        <f t="shared" si="454"/>
        <v>0.19000000000000017</v>
      </c>
      <c r="S709" s="29">
        <f t="shared" si="454"/>
        <v>1</v>
      </c>
      <c r="T709" s="29">
        <f t="shared" si="440"/>
        <v>1.1900000000000002</v>
      </c>
      <c r="U709" s="29">
        <v>1</v>
      </c>
      <c r="V709" s="29">
        <v>0</v>
      </c>
      <c r="W709" s="105">
        <v>0</v>
      </c>
      <c r="X709" s="54">
        <f t="shared" si="435"/>
        <v>0</v>
      </c>
      <c r="Y709" s="29">
        <v>0</v>
      </c>
      <c r="Z709" s="105">
        <v>0</v>
      </c>
      <c r="AA709" s="54">
        <f t="shared" si="436"/>
        <v>0</v>
      </c>
      <c r="AB709" s="54">
        <v>0</v>
      </c>
      <c r="AC709" s="54">
        <v>0</v>
      </c>
      <c r="AD709" s="54">
        <v>0</v>
      </c>
      <c r="AE709" s="54">
        <v>0.17</v>
      </c>
      <c r="AF709" s="54">
        <v>0.02</v>
      </c>
      <c r="AG709" s="54">
        <v>0</v>
      </c>
      <c r="AH709" s="54">
        <v>0</v>
      </c>
      <c r="AI709" s="54">
        <v>0</v>
      </c>
      <c r="AJ709" s="54">
        <f t="shared" si="455"/>
        <v>0</v>
      </c>
      <c r="AK709" s="54">
        <f t="shared" si="441"/>
        <v>0.17</v>
      </c>
      <c r="AL709" s="54">
        <f t="shared" si="442"/>
        <v>0.02</v>
      </c>
      <c r="AM709" s="54">
        <f t="shared" si="443"/>
        <v>0.19</v>
      </c>
      <c r="AN709" s="54"/>
      <c r="AO709" s="54"/>
      <c r="AP709" s="54">
        <f t="shared" si="439"/>
        <v>0</v>
      </c>
      <c r="AQ709" s="54"/>
      <c r="AR709" s="54"/>
      <c r="AS709" s="54"/>
      <c r="AT709" s="54"/>
      <c r="AU709" s="101"/>
      <c r="AV709" s="101"/>
      <c r="AW709" s="54"/>
      <c r="AX709" s="54"/>
      <c r="AY709" s="54">
        <f t="shared" si="438"/>
        <v>0</v>
      </c>
      <c r="AZ709" s="54"/>
      <c r="BA709" s="54"/>
      <c r="BB709" s="54"/>
      <c r="BC709" s="54"/>
      <c r="BD709" s="54"/>
      <c r="BE709" s="106">
        <f t="shared" si="418"/>
        <v>0</v>
      </c>
      <c r="BF709" s="106">
        <f t="shared" si="419"/>
        <v>0</v>
      </c>
      <c r="BG709" s="106">
        <f t="shared" si="420"/>
        <v>0</v>
      </c>
      <c r="BH709" s="106">
        <f t="shared" si="421"/>
        <v>0</v>
      </c>
      <c r="BI709" s="106">
        <f t="shared" si="422"/>
        <v>0</v>
      </c>
      <c r="BJ709" s="106">
        <f t="shared" si="423"/>
        <v>0</v>
      </c>
      <c r="BK709" s="106">
        <f t="shared" si="424"/>
        <v>0</v>
      </c>
      <c r="BL709" s="106">
        <f t="shared" si="425"/>
        <v>0</v>
      </c>
      <c r="BM709" s="106">
        <f t="shared" si="426"/>
        <v>0.17</v>
      </c>
      <c r="BN709" s="106">
        <f t="shared" si="426"/>
        <v>0.02</v>
      </c>
      <c r="BO709" s="106">
        <f t="shared" si="427"/>
        <v>0.19</v>
      </c>
      <c r="BP709" s="106">
        <f t="shared" si="428"/>
        <v>0.17</v>
      </c>
      <c r="BQ709" s="106">
        <f t="shared" si="429"/>
        <v>0.02</v>
      </c>
      <c r="BR709" s="106">
        <f t="shared" si="430"/>
        <v>0.19</v>
      </c>
      <c r="BS709" s="54">
        <v>0</v>
      </c>
      <c r="BT709" s="54">
        <v>0</v>
      </c>
      <c r="BU709" s="54">
        <v>0</v>
      </c>
      <c r="BV709" s="54">
        <v>0</v>
      </c>
      <c r="BW709" s="54">
        <v>0</v>
      </c>
      <c r="BX709" s="54">
        <v>0</v>
      </c>
      <c r="BY709" s="54">
        <v>0</v>
      </c>
      <c r="BZ709" s="54">
        <v>0.17</v>
      </c>
      <c r="CA709" s="54">
        <v>0.02</v>
      </c>
      <c r="CB709" s="54">
        <v>0</v>
      </c>
      <c r="CC709" s="54">
        <f t="shared" si="444"/>
        <v>0.17</v>
      </c>
      <c r="CD709" s="54">
        <f t="shared" si="445"/>
        <v>0.02</v>
      </c>
      <c r="CE709" s="54">
        <f t="shared" si="446"/>
        <v>0.19</v>
      </c>
      <c r="CF709" s="45"/>
      <c r="CG709" s="63" t="s">
        <v>33</v>
      </c>
    </row>
    <row r="710" spans="1:85" ht="31.5">
      <c r="A710" s="14">
        <v>10</v>
      </c>
      <c r="B710" s="27" t="s">
        <v>693</v>
      </c>
      <c r="C710" s="120" t="s">
        <v>796</v>
      </c>
      <c r="D710" s="2" t="s">
        <v>27</v>
      </c>
      <c r="E710" s="4" t="s">
        <v>520</v>
      </c>
      <c r="F710" s="4" t="s">
        <v>647</v>
      </c>
      <c r="G710" s="1" t="s">
        <v>694</v>
      </c>
      <c r="H710" s="29">
        <v>9</v>
      </c>
      <c r="I710" s="29">
        <v>2</v>
      </c>
      <c r="J710" s="29">
        <v>3</v>
      </c>
      <c r="K710" s="29">
        <f t="shared" si="453"/>
        <v>5</v>
      </c>
      <c r="L710" s="40" t="s">
        <v>30</v>
      </c>
      <c r="M710" s="40" t="s">
        <v>48</v>
      </c>
      <c r="N710" s="48" t="s">
        <v>58</v>
      </c>
      <c r="O710" s="29">
        <v>1.8099999999999998</v>
      </c>
      <c r="P710" s="29">
        <v>0</v>
      </c>
      <c r="Q710" s="29">
        <f t="shared" si="403"/>
        <v>1.8099999999999998</v>
      </c>
      <c r="R710" s="29">
        <f t="shared" si="454"/>
        <v>0.19000000000000017</v>
      </c>
      <c r="S710" s="29">
        <f t="shared" si="454"/>
        <v>3</v>
      </c>
      <c r="T710" s="29">
        <f t="shared" si="440"/>
        <v>3.1900000000000004</v>
      </c>
      <c r="U710" s="29">
        <v>3</v>
      </c>
      <c r="V710" s="29">
        <v>0</v>
      </c>
      <c r="W710" s="105">
        <v>0</v>
      </c>
      <c r="X710" s="54">
        <f t="shared" si="435"/>
        <v>0</v>
      </c>
      <c r="Y710" s="29">
        <v>0</v>
      </c>
      <c r="Z710" s="105">
        <v>0</v>
      </c>
      <c r="AA710" s="54">
        <f t="shared" si="436"/>
        <v>0</v>
      </c>
      <c r="AB710" s="54">
        <v>0</v>
      </c>
      <c r="AC710" s="54">
        <v>0</v>
      </c>
      <c r="AD710" s="54">
        <v>0</v>
      </c>
      <c r="AE710" s="54">
        <v>0.17</v>
      </c>
      <c r="AF710" s="54">
        <v>0.02</v>
      </c>
      <c r="AG710" s="54">
        <v>0</v>
      </c>
      <c r="AH710" s="54">
        <v>0</v>
      </c>
      <c r="AI710" s="54">
        <v>0</v>
      </c>
      <c r="AJ710" s="54">
        <f t="shared" si="455"/>
        <v>0</v>
      </c>
      <c r="AK710" s="54">
        <f t="shared" si="441"/>
        <v>0.17</v>
      </c>
      <c r="AL710" s="54">
        <f t="shared" si="442"/>
        <v>0.02</v>
      </c>
      <c r="AM710" s="54">
        <f t="shared" si="443"/>
        <v>0.19</v>
      </c>
      <c r="AN710" s="54"/>
      <c r="AO710" s="54"/>
      <c r="AP710" s="54">
        <f t="shared" si="439"/>
        <v>0</v>
      </c>
      <c r="AQ710" s="54"/>
      <c r="AR710" s="54"/>
      <c r="AS710" s="54"/>
      <c r="AT710" s="54"/>
      <c r="AU710" s="101"/>
      <c r="AV710" s="101"/>
      <c r="AW710" s="54"/>
      <c r="AX710" s="54"/>
      <c r="AY710" s="54">
        <f t="shared" si="438"/>
        <v>0</v>
      </c>
      <c r="AZ710" s="54"/>
      <c r="BA710" s="54"/>
      <c r="BB710" s="54"/>
      <c r="BC710" s="54"/>
      <c r="BD710" s="54"/>
      <c r="BE710" s="106">
        <f t="shared" si="418"/>
        <v>0</v>
      </c>
      <c r="BF710" s="106">
        <f t="shared" si="419"/>
        <v>0</v>
      </c>
      <c r="BG710" s="106">
        <f t="shared" si="420"/>
        <v>0</v>
      </c>
      <c r="BH710" s="106">
        <f t="shared" si="421"/>
        <v>0</v>
      </c>
      <c r="BI710" s="106">
        <f t="shared" si="422"/>
        <v>0</v>
      </c>
      <c r="BJ710" s="106">
        <f t="shared" si="423"/>
        <v>0</v>
      </c>
      <c r="BK710" s="106">
        <f t="shared" si="424"/>
        <v>0</v>
      </c>
      <c r="BL710" s="106">
        <f t="shared" si="425"/>
        <v>0</v>
      </c>
      <c r="BM710" s="106">
        <f t="shared" si="426"/>
        <v>0.17</v>
      </c>
      <c r="BN710" s="106">
        <f t="shared" si="426"/>
        <v>0.02</v>
      </c>
      <c r="BO710" s="106">
        <f t="shared" si="427"/>
        <v>0.19</v>
      </c>
      <c r="BP710" s="106">
        <f t="shared" si="428"/>
        <v>0.17</v>
      </c>
      <c r="BQ710" s="106">
        <f t="shared" si="429"/>
        <v>0.02</v>
      </c>
      <c r="BR710" s="106">
        <f t="shared" si="430"/>
        <v>0.19</v>
      </c>
      <c r="BS710" s="54">
        <v>0</v>
      </c>
      <c r="BT710" s="54">
        <v>0</v>
      </c>
      <c r="BU710" s="54">
        <v>0</v>
      </c>
      <c r="BV710" s="54">
        <v>0</v>
      </c>
      <c r="BW710" s="54">
        <v>0</v>
      </c>
      <c r="BX710" s="54">
        <v>0</v>
      </c>
      <c r="BY710" s="54">
        <v>0</v>
      </c>
      <c r="BZ710" s="54">
        <v>0.17</v>
      </c>
      <c r="CA710" s="54">
        <v>0.02</v>
      </c>
      <c r="CB710" s="54">
        <v>0</v>
      </c>
      <c r="CC710" s="54">
        <f t="shared" si="444"/>
        <v>0.17</v>
      </c>
      <c r="CD710" s="54">
        <f t="shared" si="445"/>
        <v>0.02</v>
      </c>
      <c r="CE710" s="54">
        <f t="shared" si="446"/>
        <v>0.19</v>
      </c>
      <c r="CF710" s="45"/>
      <c r="CG710" s="63" t="s">
        <v>33</v>
      </c>
    </row>
    <row r="711" spans="1:85" ht="47.25">
      <c r="A711" s="14">
        <v>10</v>
      </c>
      <c r="B711" s="79" t="s">
        <v>958</v>
      </c>
      <c r="C711" s="69" t="s">
        <v>802</v>
      </c>
      <c r="D711" s="2" t="s">
        <v>27</v>
      </c>
      <c r="E711" s="4" t="s">
        <v>520</v>
      </c>
      <c r="F711" s="4" t="s">
        <v>647</v>
      </c>
      <c r="G711" s="4" t="s">
        <v>678</v>
      </c>
      <c r="H711" s="15">
        <v>7</v>
      </c>
      <c r="I711" s="54">
        <v>35.06</v>
      </c>
      <c r="J711" s="54">
        <v>0</v>
      </c>
      <c r="K711" s="29">
        <f t="shared" si="453"/>
        <v>35.06</v>
      </c>
      <c r="L711" s="68" t="s">
        <v>30</v>
      </c>
      <c r="M711" s="15" t="s">
        <v>48</v>
      </c>
      <c r="N711" s="54" t="s">
        <v>58</v>
      </c>
      <c r="O711" s="54">
        <v>26.39</v>
      </c>
      <c r="P711" s="54">
        <v>0</v>
      </c>
      <c r="Q711" s="29">
        <f t="shared" si="403"/>
        <v>26.39</v>
      </c>
      <c r="R711" s="29">
        <f t="shared" si="454"/>
        <v>8.6700000000000017</v>
      </c>
      <c r="S711" s="29">
        <f t="shared" si="454"/>
        <v>0</v>
      </c>
      <c r="T711" s="29">
        <f t="shared" si="440"/>
        <v>8.6700000000000017</v>
      </c>
      <c r="U711" s="56">
        <v>0</v>
      </c>
      <c r="V711" s="54">
        <v>0</v>
      </c>
      <c r="W711" s="106">
        <v>0</v>
      </c>
      <c r="X711" s="54">
        <f t="shared" si="435"/>
        <v>0</v>
      </c>
      <c r="Y711" s="54">
        <v>0</v>
      </c>
      <c r="Z711" s="106">
        <v>0</v>
      </c>
      <c r="AA711" s="54">
        <f t="shared" si="436"/>
        <v>0</v>
      </c>
      <c r="AB711" s="54">
        <v>0</v>
      </c>
      <c r="AC711" s="54">
        <v>0</v>
      </c>
      <c r="AD711" s="54">
        <v>0</v>
      </c>
      <c r="AE711" s="14">
        <v>1.4</v>
      </c>
      <c r="AF711" s="14">
        <v>0.15</v>
      </c>
      <c r="AG711" s="54">
        <v>0</v>
      </c>
      <c r="AH711" s="54">
        <v>0</v>
      </c>
      <c r="AI711" s="54">
        <v>6</v>
      </c>
      <c r="AJ711" s="54">
        <f t="shared" si="455"/>
        <v>6</v>
      </c>
      <c r="AK711" s="54">
        <f t="shared" si="441"/>
        <v>1.4</v>
      </c>
      <c r="AL711" s="54">
        <f t="shared" si="442"/>
        <v>0.15</v>
      </c>
      <c r="AM711" s="54">
        <f t="shared" si="443"/>
        <v>1.5499999999999998</v>
      </c>
      <c r="AN711" s="54"/>
      <c r="AO711" s="54"/>
      <c r="AP711" s="54">
        <f t="shared" si="439"/>
        <v>0</v>
      </c>
      <c r="AQ711" s="54"/>
      <c r="AR711" s="54"/>
      <c r="AS711" s="54"/>
      <c r="AT711" s="54"/>
      <c r="AU711" s="101"/>
      <c r="AV711" s="101"/>
      <c r="AW711" s="54"/>
      <c r="AX711" s="54"/>
      <c r="AY711" s="54">
        <f t="shared" si="438"/>
        <v>0</v>
      </c>
      <c r="AZ711" s="54"/>
      <c r="BA711" s="54"/>
      <c r="BB711" s="54"/>
      <c r="BC711" s="54"/>
      <c r="BD711" s="54"/>
      <c r="BE711" s="106">
        <f t="shared" si="418"/>
        <v>6</v>
      </c>
      <c r="BF711" s="106">
        <f t="shared" si="419"/>
        <v>0</v>
      </c>
      <c r="BG711" s="106">
        <f t="shared" si="420"/>
        <v>6</v>
      </c>
      <c r="BH711" s="106">
        <f t="shared" si="421"/>
        <v>0</v>
      </c>
      <c r="BI711" s="106">
        <f t="shared" si="422"/>
        <v>0</v>
      </c>
      <c r="BJ711" s="106">
        <f t="shared" si="423"/>
        <v>0</v>
      </c>
      <c r="BK711" s="106">
        <f t="shared" si="424"/>
        <v>0</v>
      </c>
      <c r="BL711" s="106">
        <f t="shared" si="425"/>
        <v>0</v>
      </c>
      <c r="BM711" s="106">
        <f t="shared" si="426"/>
        <v>1.4</v>
      </c>
      <c r="BN711" s="106">
        <f t="shared" si="426"/>
        <v>0.15</v>
      </c>
      <c r="BO711" s="106">
        <f t="shared" si="427"/>
        <v>1.5499999999999998</v>
      </c>
      <c r="BP711" s="106">
        <f t="shared" si="428"/>
        <v>7.4</v>
      </c>
      <c r="BQ711" s="106">
        <f t="shared" si="429"/>
        <v>0.15</v>
      </c>
      <c r="BR711" s="106">
        <f t="shared" si="430"/>
        <v>7.5500000000000007</v>
      </c>
      <c r="BS711" s="54">
        <v>0</v>
      </c>
      <c r="BT711" s="54">
        <v>0</v>
      </c>
      <c r="BU711" s="54">
        <v>0</v>
      </c>
      <c r="BV711" s="54">
        <v>0</v>
      </c>
      <c r="BW711" s="54">
        <v>0</v>
      </c>
      <c r="BX711" s="54">
        <v>0</v>
      </c>
      <c r="BY711" s="54">
        <v>0</v>
      </c>
      <c r="BZ711" s="14">
        <v>0</v>
      </c>
      <c r="CA711" s="14">
        <v>0</v>
      </c>
      <c r="CB711" s="54">
        <v>0</v>
      </c>
      <c r="CC711" s="54">
        <f t="shared" si="444"/>
        <v>0</v>
      </c>
      <c r="CD711" s="54">
        <f t="shared" si="445"/>
        <v>0</v>
      </c>
      <c r="CE711" s="54">
        <f t="shared" si="446"/>
        <v>0</v>
      </c>
      <c r="CF711" s="86"/>
      <c r="CG711" s="70"/>
    </row>
    <row r="712" spans="1:85" ht="47.25">
      <c r="A712" s="14">
        <v>11</v>
      </c>
      <c r="B712" s="27" t="s">
        <v>695</v>
      </c>
      <c r="C712" s="120" t="s">
        <v>796</v>
      </c>
      <c r="D712" s="2" t="s">
        <v>27</v>
      </c>
      <c r="E712" s="4" t="s">
        <v>520</v>
      </c>
      <c r="F712" s="4" t="s">
        <v>647</v>
      </c>
      <c r="G712" s="4" t="s">
        <v>648</v>
      </c>
      <c r="H712" s="29">
        <v>6</v>
      </c>
      <c r="I712" s="29">
        <v>1.5</v>
      </c>
      <c r="J712" s="29">
        <v>3.5</v>
      </c>
      <c r="K712" s="29">
        <f t="shared" si="453"/>
        <v>5</v>
      </c>
      <c r="L712" s="42" t="s">
        <v>57</v>
      </c>
      <c r="M712" s="40" t="s">
        <v>58</v>
      </c>
      <c r="N712" s="48" t="e">
        <f>IF(#REF!=0,"2018-19","2019-20")</f>
        <v>#REF!</v>
      </c>
      <c r="O712" s="29">
        <v>0</v>
      </c>
      <c r="P712" s="29">
        <v>0</v>
      </c>
      <c r="Q712" s="29">
        <f t="shared" ref="Q712:Q784" si="457">O712+P712</f>
        <v>0</v>
      </c>
      <c r="R712" s="29">
        <f t="shared" si="454"/>
        <v>1.5</v>
      </c>
      <c r="S712" s="29">
        <f t="shared" si="454"/>
        <v>3.5</v>
      </c>
      <c r="T712" s="29">
        <f t="shared" si="440"/>
        <v>5</v>
      </c>
      <c r="U712" s="29">
        <v>3.5</v>
      </c>
      <c r="V712" s="29">
        <v>1.35</v>
      </c>
      <c r="W712" s="105">
        <v>0.15000000000000002</v>
      </c>
      <c r="X712" s="54">
        <f t="shared" si="435"/>
        <v>1.5</v>
      </c>
      <c r="Y712" s="29">
        <v>1.35</v>
      </c>
      <c r="Z712" s="105">
        <v>0.15000000000000002</v>
      </c>
      <c r="AA712" s="54">
        <f t="shared" si="436"/>
        <v>1.5</v>
      </c>
      <c r="AB712" s="54">
        <v>0</v>
      </c>
      <c r="AC712" s="54">
        <v>0</v>
      </c>
      <c r="AD712" s="54">
        <v>0</v>
      </c>
      <c r="AE712" s="54">
        <v>0</v>
      </c>
      <c r="AF712" s="54">
        <v>0</v>
      </c>
      <c r="AG712" s="54">
        <v>0</v>
      </c>
      <c r="AH712" s="54">
        <v>0</v>
      </c>
      <c r="AI712" s="54">
        <v>0</v>
      </c>
      <c r="AJ712" s="54">
        <f t="shared" si="455"/>
        <v>0</v>
      </c>
      <c r="AK712" s="54">
        <f t="shared" si="441"/>
        <v>1.35</v>
      </c>
      <c r="AL712" s="54">
        <f t="shared" si="442"/>
        <v>0.15000000000000002</v>
      </c>
      <c r="AM712" s="54">
        <f t="shared" si="443"/>
        <v>1.5</v>
      </c>
      <c r="AN712" s="54"/>
      <c r="AO712" s="54"/>
      <c r="AP712" s="54">
        <f t="shared" si="439"/>
        <v>0</v>
      </c>
      <c r="AQ712" s="54"/>
      <c r="AR712" s="54"/>
      <c r="AS712" s="54"/>
      <c r="AT712" s="54"/>
      <c r="AU712" s="101"/>
      <c r="AV712" s="101"/>
      <c r="AW712" s="54"/>
      <c r="AX712" s="54"/>
      <c r="AY712" s="54">
        <f t="shared" si="438"/>
        <v>0</v>
      </c>
      <c r="AZ712" s="54"/>
      <c r="BA712" s="54"/>
      <c r="BB712" s="54"/>
      <c r="BC712" s="54"/>
      <c r="BD712" s="54"/>
      <c r="BE712" s="106">
        <f t="shared" si="418"/>
        <v>1.35</v>
      </c>
      <c r="BF712" s="106">
        <f t="shared" si="419"/>
        <v>0.15000000000000002</v>
      </c>
      <c r="BG712" s="106">
        <f t="shared" si="420"/>
        <v>1.5</v>
      </c>
      <c r="BH712" s="106">
        <f t="shared" si="421"/>
        <v>0</v>
      </c>
      <c r="BI712" s="106">
        <f t="shared" si="422"/>
        <v>0</v>
      </c>
      <c r="BJ712" s="106">
        <f t="shared" si="423"/>
        <v>0</v>
      </c>
      <c r="BK712" s="106">
        <f t="shared" si="424"/>
        <v>0</v>
      </c>
      <c r="BL712" s="106">
        <f t="shared" si="425"/>
        <v>0</v>
      </c>
      <c r="BM712" s="106">
        <f t="shared" si="426"/>
        <v>0</v>
      </c>
      <c r="BN712" s="106">
        <f t="shared" si="426"/>
        <v>0</v>
      </c>
      <c r="BO712" s="106">
        <f t="shared" si="427"/>
        <v>0</v>
      </c>
      <c r="BP712" s="106">
        <f t="shared" si="428"/>
        <v>1.35</v>
      </c>
      <c r="BQ712" s="106">
        <f t="shared" si="429"/>
        <v>0.15000000000000002</v>
      </c>
      <c r="BR712" s="106">
        <f t="shared" si="430"/>
        <v>1.5</v>
      </c>
      <c r="BS712" s="54">
        <v>0</v>
      </c>
      <c r="BT712" s="54">
        <v>1.35</v>
      </c>
      <c r="BU712" s="54">
        <v>0.15</v>
      </c>
      <c r="BV712" s="54">
        <v>0</v>
      </c>
      <c r="BW712" s="54">
        <v>0</v>
      </c>
      <c r="BX712" s="54">
        <v>0</v>
      </c>
      <c r="BY712" s="54">
        <v>0</v>
      </c>
      <c r="BZ712" s="54">
        <v>0</v>
      </c>
      <c r="CA712" s="54">
        <v>0</v>
      </c>
      <c r="CB712" s="54">
        <v>0</v>
      </c>
      <c r="CC712" s="54">
        <f t="shared" si="444"/>
        <v>1.35</v>
      </c>
      <c r="CD712" s="54">
        <f t="shared" si="445"/>
        <v>0.15</v>
      </c>
      <c r="CE712" s="54">
        <f t="shared" si="446"/>
        <v>1.5</v>
      </c>
      <c r="CF712" s="45"/>
      <c r="CG712" s="63" t="s">
        <v>106</v>
      </c>
    </row>
    <row r="713" spans="1:85" ht="31.5">
      <c r="A713" s="14">
        <v>12</v>
      </c>
      <c r="B713" s="27" t="s">
        <v>696</v>
      </c>
      <c r="C713" s="120" t="s">
        <v>796</v>
      </c>
      <c r="D713" s="2" t="s">
        <v>27</v>
      </c>
      <c r="E713" s="4" t="s">
        <v>520</v>
      </c>
      <c r="F713" s="4" t="s">
        <v>647</v>
      </c>
      <c r="G713" s="4" t="s">
        <v>687</v>
      </c>
      <c r="H713" s="29">
        <v>10</v>
      </c>
      <c r="I713" s="29">
        <v>1.5</v>
      </c>
      <c r="J713" s="29">
        <v>3.5</v>
      </c>
      <c r="K713" s="29">
        <f t="shared" si="453"/>
        <v>5</v>
      </c>
      <c r="L713" s="42" t="s">
        <v>57</v>
      </c>
      <c r="M713" s="40" t="s">
        <v>58</v>
      </c>
      <c r="N713" s="48" t="e">
        <f>IF(#REF!=0,"2018-19","2019-20")</f>
        <v>#REF!</v>
      </c>
      <c r="O713" s="29">
        <v>0</v>
      </c>
      <c r="P713" s="29">
        <v>0</v>
      </c>
      <c r="Q713" s="29">
        <f t="shared" si="457"/>
        <v>0</v>
      </c>
      <c r="R713" s="29">
        <f t="shared" si="454"/>
        <v>1.5</v>
      </c>
      <c r="S713" s="29">
        <f t="shared" si="454"/>
        <v>3.5</v>
      </c>
      <c r="T713" s="29">
        <f t="shared" si="440"/>
        <v>5</v>
      </c>
      <c r="U713" s="29">
        <v>3.5</v>
      </c>
      <c r="V713" s="29">
        <v>1.35</v>
      </c>
      <c r="W713" s="105">
        <v>0.15000000000000002</v>
      </c>
      <c r="X713" s="54">
        <f t="shared" si="435"/>
        <v>1.5</v>
      </c>
      <c r="Y713" s="29">
        <v>1.35</v>
      </c>
      <c r="Z713" s="105">
        <v>0.15000000000000002</v>
      </c>
      <c r="AA713" s="54">
        <f t="shared" si="436"/>
        <v>1.5</v>
      </c>
      <c r="AB713" s="54">
        <v>0</v>
      </c>
      <c r="AC713" s="54">
        <v>0</v>
      </c>
      <c r="AD713" s="54">
        <v>0</v>
      </c>
      <c r="AE713" s="54">
        <v>0</v>
      </c>
      <c r="AF713" s="54">
        <v>0</v>
      </c>
      <c r="AG713" s="54">
        <v>0</v>
      </c>
      <c r="AH713" s="54">
        <v>0</v>
      </c>
      <c r="AI713" s="54">
        <v>0</v>
      </c>
      <c r="AJ713" s="54">
        <f t="shared" si="455"/>
        <v>0</v>
      </c>
      <c r="AK713" s="54">
        <f t="shared" si="441"/>
        <v>1.35</v>
      </c>
      <c r="AL713" s="54">
        <f t="shared" si="442"/>
        <v>0.15000000000000002</v>
      </c>
      <c r="AM713" s="54">
        <f t="shared" si="443"/>
        <v>1.5</v>
      </c>
      <c r="AN713" s="54"/>
      <c r="AO713" s="54"/>
      <c r="AP713" s="54">
        <f t="shared" si="439"/>
        <v>0</v>
      </c>
      <c r="AQ713" s="54"/>
      <c r="AR713" s="54"/>
      <c r="AS713" s="54"/>
      <c r="AT713" s="54"/>
      <c r="AU713" s="101"/>
      <c r="AV713" s="101"/>
      <c r="AW713" s="54"/>
      <c r="AX713" s="54"/>
      <c r="AY713" s="54">
        <f t="shared" si="438"/>
        <v>0</v>
      </c>
      <c r="AZ713" s="54"/>
      <c r="BA713" s="54"/>
      <c r="BB713" s="54"/>
      <c r="BC713" s="54"/>
      <c r="BD713" s="54"/>
      <c r="BE713" s="106">
        <f t="shared" ref="BE713:BE776" si="458">Y713+AI713-AN713+AW713</f>
        <v>1.35</v>
      </c>
      <c r="BF713" s="106">
        <f t="shared" ref="BF713:BF776" si="459">Z713-AO713+AX713</f>
        <v>0.15000000000000002</v>
      </c>
      <c r="BG713" s="106">
        <f t="shared" ref="BG713:BG776" si="460">BE713+BF713</f>
        <v>1.5</v>
      </c>
      <c r="BH713" s="106">
        <f t="shared" ref="BH713:BH776" si="461">AG713</f>
        <v>0</v>
      </c>
      <c r="BI713" s="106">
        <f t="shared" ref="BI713:BI776" si="462">AB713-AQ713+AZ713</f>
        <v>0</v>
      </c>
      <c r="BJ713" s="106">
        <f t="shared" ref="BJ713:BJ776" si="463">AC713+AH713-AR713+BA713</f>
        <v>0</v>
      </c>
      <c r="BK713" s="106">
        <f t="shared" ref="BK713:BK776" si="464">AD713-AS713+BB713</f>
        <v>0</v>
      </c>
      <c r="BL713" s="106">
        <f t="shared" ref="BL713:BL776" si="465">BJ713+BK713</f>
        <v>0</v>
      </c>
      <c r="BM713" s="106">
        <f t="shared" ref="BM713:BN776" si="466">AE713-AT713+BC713</f>
        <v>0</v>
      </c>
      <c r="BN713" s="106">
        <f t="shared" si="466"/>
        <v>0</v>
      </c>
      <c r="BO713" s="106">
        <f t="shared" ref="BO713:BO776" si="467">BM713+BN713</f>
        <v>0</v>
      </c>
      <c r="BP713" s="106">
        <f t="shared" ref="BP713:BP776" si="468">BE713+BH713+BI713+BJ713+BM713</f>
        <v>1.35</v>
      </c>
      <c r="BQ713" s="106">
        <f t="shared" ref="BQ713:BQ776" si="469">BF713+BK713+BN713</f>
        <v>0.15000000000000002</v>
      </c>
      <c r="BR713" s="106">
        <f t="shared" ref="BR713:BR776" si="470">BP713+BQ713</f>
        <v>1.5</v>
      </c>
      <c r="BS713" s="54">
        <v>0</v>
      </c>
      <c r="BT713" s="54">
        <v>1.35</v>
      </c>
      <c r="BU713" s="54">
        <v>0.15</v>
      </c>
      <c r="BV713" s="54">
        <v>0</v>
      </c>
      <c r="BW713" s="54">
        <v>0</v>
      </c>
      <c r="BX713" s="54">
        <v>0</v>
      </c>
      <c r="BY713" s="54">
        <v>0</v>
      </c>
      <c r="BZ713" s="54">
        <v>0</v>
      </c>
      <c r="CA713" s="54">
        <v>0</v>
      </c>
      <c r="CB713" s="54">
        <v>0</v>
      </c>
      <c r="CC713" s="54">
        <f t="shared" si="444"/>
        <v>1.35</v>
      </c>
      <c r="CD713" s="54">
        <f t="shared" si="445"/>
        <v>0.15</v>
      </c>
      <c r="CE713" s="54">
        <f t="shared" si="446"/>
        <v>1.5</v>
      </c>
      <c r="CF713" s="45"/>
      <c r="CG713" s="63" t="s">
        <v>106</v>
      </c>
    </row>
    <row r="714" spans="1:85" s="100" customFormat="1" ht="40.5" customHeight="1">
      <c r="A714" s="15">
        <v>13</v>
      </c>
      <c r="B714" s="90" t="s">
        <v>1064</v>
      </c>
      <c r="C714" s="97" t="s">
        <v>796</v>
      </c>
      <c r="D714" s="96" t="s">
        <v>1035</v>
      </c>
      <c r="E714" s="96" t="s">
        <v>647</v>
      </c>
      <c r="F714" s="96" t="s">
        <v>647</v>
      </c>
      <c r="G714" s="96" t="s">
        <v>662</v>
      </c>
      <c r="H714" s="98">
        <v>10</v>
      </c>
      <c r="I714" s="91">
        <v>2</v>
      </c>
      <c r="J714" s="91">
        <v>3</v>
      </c>
      <c r="K714" s="98">
        <f t="shared" ref="K714:K719" si="471">SUM(I714:J714)</f>
        <v>5</v>
      </c>
      <c r="L714" s="99" t="s">
        <v>57</v>
      </c>
      <c r="M714" s="96" t="s">
        <v>58</v>
      </c>
      <c r="N714" s="96" t="s">
        <v>510</v>
      </c>
      <c r="O714" s="29">
        <v>0</v>
      </c>
      <c r="P714" s="29">
        <v>0</v>
      </c>
      <c r="Q714" s="29">
        <f>O714+P714</f>
        <v>0</v>
      </c>
      <c r="R714" s="29">
        <f t="shared" si="454"/>
        <v>2</v>
      </c>
      <c r="S714" s="29">
        <f>J714-P714</f>
        <v>3</v>
      </c>
      <c r="T714" s="29">
        <f>R714+S714</f>
        <v>5</v>
      </c>
      <c r="U714" s="29">
        <v>3</v>
      </c>
      <c r="V714" s="29">
        <v>1.8</v>
      </c>
      <c r="W714" s="105">
        <v>0.2</v>
      </c>
      <c r="X714" s="54">
        <f t="shared" si="435"/>
        <v>2</v>
      </c>
      <c r="Y714" s="54">
        <v>0</v>
      </c>
      <c r="Z714" s="54">
        <v>0</v>
      </c>
      <c r="AA714" s="54">
        <f t="shared" si="436"/>
        <v>0</v>
      </c>
      <c r="AB714" s="54">
        <v>0</v>
      </c>
      <c r="AC714" s="54">
        <v>0</v>
      </c>
      <c r="AD714" s="54">
        <v>0</v>
      </c>
      <c r="AE714" s="54">
        <v>0</v>
      </c>
      <c r="AF714" s="54">
        <v>0</v>
      </c>
      <c r="AG714" s="54">
        <v>0</v>
      </c>
      <c r="AH714" s="54">
        <v>0</v>
      </c>
      <c r="AI714" s="54">
        <v>0</v>
      </c>
      <c r="AJ714" s="54">
        <v>0</v>
      </c>
      <c r="AK714" s="54">
        <v>0</v>
      </c>
      <c r="AL714" s="54">
        <v>0</v>
      </c>
      <c r="AM714" s="54">
        <v>0</v>
      </c>
      <c r="AN714" s="54">
        <v>0</v>
      </c>
      <c r="AO714" s="54">
        <v>0</v>
      </c>
      <c r="AP714" s="54">
        <f t="shared" si="439"/>
        <v>0</v>
      </c>
      <c r="AQ714" s="54"/>
      <c r="AR714" s="54"/>
      <c r="AS714" s="54"/>
      <c r="AT714" s="54"/>
      <c r="AU714" s="101"/>
      <c r="AV714" s="101"/>
      <c r="AW714" s="54"/>
      <c r="AX714" s="54"/>
      <c r="AY714" s="54">
        <f t="shared" si="438"/>
        <v>0</v>
      </c>
      <c r="AZ714" s="54"/>
      <c r="BA714" s="54"/>
      <c r="BB714" s="54"/>
      <c r="BC714" s="54"/>
      <c r="BD714" s="54"/>
      <c r="BE714" s="106">
        <f t="shared" si="458"/>
        <v>0</v>
      </c>
      <c r="BF714" s="106">
        <f t="shared" si="459"/>
        <v>0</v>
      </c>
      <c r="BG714" s="106">
        <f t="shared" si="460"/>
        <v>0</v>
      </c>
      <c r="BH714" s="106">
        <f t="shared" si="461"/>
        <v>0</v>
      </c>
      <c r="BI714" s="106">
        <f t="shared" si="462"/>
        <v>0</v>
      </c>
      <c r="BJ714" s="106">
        <f t="shared" si="463"/>
        <v>0</v>
      </c>
      <c r="BK714" s="106">
        <f t="shared" si="464"/>
        <v>0</v>
      </c>
      <c r="BL714" s="106">
        <f t="shared" si="465"/>
        <v>0</v>
      </c>
      <c r="BM714" s="106">
        <f t="shared" si="466"/>
        <v>0</v>
      </c>
      <c r="BN714" s="106">
        <f t="shared" si="466"/>
        <v>0</v>
      </c>
      <c r="BO714" s="106">
        <f t="shared" si="467"/>
        <v>0</v>
      </c>
      <c r="BP714" s="106">
        <f t="shared" si="468"/>
        <v>0</v>
      </c>
      <c r="BQ714" s="106">
        <f t="shared" si="469"/>
        <v>0</v>
      </c>
      <c r="BR714" s="106">
        <f t="shared" si="470"/>
        <v>0</v>
      </c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15"/>
    </row>
    <row r="715" spans="1:85" s="100" customFormat="1" ht="40.5" customHeight="1">
      <c r="A715" s="15">
        <v>14</v>
      </c>
      <c r="B715" s="90" t="s">
        <v>1034</v>
      </c>
      <c r="C715" s="97" t="s">
        <v>796</v>
      </c>
      <c r="D715" s="96" t="s">
        <v>1035</v>
      </c>
      <c r="E715" s="96" t="s">
        <v>647</v>
      </c>
      <c r="F715" s="96" t="s">
        <v>647</v>
      </c>
      <c r="G715" s="96" t="s">
        <v>687</v>
      </c>
      <c r="H715" s="98">
        <v>10</v>
      </c>
      <c r="I715" s="91">
        <v>2</v>
      </c>
      <c r="J715" s="91">
        <v>3</v>
      </c>
      <c r="K715" s="98">
        <f t="shared" si="471"/>
        <v>5</v>
      </c>
      <c r="L715" s="99" t="s">
        <v>57</v>
      </c>
      <c r="M715" s="96" t="s">
        <v>58</v>
      </c>
      <c r="N715" s="96" t="s">
        <v>510</v>
      </c>
      <c r="O715" s="29">
        <v>0</v>
      </c>
      <c r="P715" s="29">
        <v>0</v>
      </c>
      <c r="Q715" s="29">
        <f>O715+P715</f>
        <v>0</v>
      </c>
      <c r="R715" s="29">
        <f t="shared" si="454"/>
        <v>2</v>
      </c>
      <c r="S715" s="29">
        <f>J715-P715</f>
        <v>3</v>
      </c>
      <c r="T715" s="29">
        <f>R715+S715</f>
        <v>5</v>
      </c>
      <c r="U715" s="29">
        <v>3</v>
      </c>
      <c r="V715" s="29">
        <v>1.8</v>
      </c>
      <c r="W715" s="105">
        <v>0.2</v>
      </c>
      <c r="X715" s="54">
        <f t="shared" si="435"/>
        <v>2</v>
      </c>
      <c r="Y715" s="54">
        <v>0</v>
      </c>
      <c r="Z715" s="54">
        <v>0</v>
      </c>
      <c r="AA715" s="54">
        <f t="shared" si="436"/>
        <v>0</v>
      </c>
      <c r="AB715" s="54">
        <v>0</v>
      </c>
      <c r="AC715" s="54">
        <v>0</v>
      </c>
      <c r="AD715" s="54">
        <v>0</v>
      </c>
      <c r="AE715" s="54">
        <v>0</v>
      </c>
      <c r="AF715" s="54">
        <v>0</v>
      </c>
      <c r="AG715" s="54">
        <v>0</v>
      </c>
      <c r="AH715" s="54">
        <v>0</v>
      </c>
      <c r="AI715" s="54">
        <v>0</v>
      </c>
      <c r="AJ715" s="54">
        <v>0</v>
      </c>
      <c r="AK715" s="54">
        <v>0</v>
      </c>
      <c r="AL715" s="54">
        <v>0</v>
      </c>
      <c r="AM715" s="54">
        <v>0</v>
      </c>
      <c r="AN715" s="54">
        <v>0</v>
      </c>
      <c r="AO715" s="54">
        <v>0</v>
      </c>
      <c r="AP715" s="54">
        <f t="shared" si="439"/>
        <v>0</v>
      </c>
      <c r="AQ715" s="54"/>
      <c r="AR715" s="54"/>
      <c r="AS715" s="54"/>
      <c r="AT715" s="54"/>
      <c r="AU715" s="101"/>
      <c r="AV715" s="101"/>
      <c r="AW715" s="54"/>
      <c r="AX715" s="54"/>
      <c r="AY715" s="54">
        <f t="shared" si="438"/>
        <v>0</v>
      </c>
      <c r="AZ715" s="54"/>
      <c r="BA715" s="54"/>
      <c r="BB715" s="54"/>
      <c r="BC715" s="54"/>
      <c r="BD715" s="54"/>
      <c r="BE715" s="106">
        <f t="shared" si="458"/>
        <v>0</v>
      </c>
      <c r="BF715" s="106">
        <f t="shared" si="459"/>
        <v>0</v>
      </c>
      <c r="BG715" s="106">
        <f t="shared" si="460"/>
        <v>0</v>
      </c>
      <c r="BH715" s="106">
        <f t="shared" si="461"/>
        <v>0</v>
      </c>
      <c r="BI715" s="106">
        <f t="shared" si="462"/>
        <v>0</v>
      </c>
      <c r="BJ715" s="106">
        <f t="shared" si="463"/>
        <v>0</v>
      </c>
      <c r="BK715" s="106">
        <f t="shared" si="464"/>
        <v>0</v>
      </c>
      <c r="BL715" s="106">
        <f t="shared" si="465"/>
        <v>0</v>
      </c>
      <c r="BM715" s="106">
        <f t="shared" si="466"/>
        <v>0</v>
      </c>
      <c r="BN715" s="106">
        <f t="shared" si="466"/>
        <v>0</v>
      </c>
      <c r="BO715" s="106">
        <f t="shared" si="467"/>
        <v>0</v>
      </c>
      <c r="BP715" s="106">
        <f t="shared" si="468"/>
        <v>0</v>
      </c>
      <c r="BQ715" s="106">
        <f t="shared" si="469"/>
        <v>0</v>
      </c>
      <c r="BR715" s="106">
        <f t="shared" si="470"/>
        <v>0</v>
      </c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15"/>
    </row>
    <row r="716" spans="1:85" s="100" customFormat="1" ht="40.5" customHeight="1">
      <c r="A716" s="15">
        <v>8</v>
      </c>
      <c r="B716" s="90" t="s">
        <v>1040</v>
      </c>
      <c r="C716" s="97" t="s">
        <v>796</v>
      </c>
      <c r="D716" s="96" t="s">
        <v>1035</v>
      </c>
      <c r="E716" s="96" t="s">
        <v>647</v>
      </c>
      <c r="F716" s="96" t="s">
        <v>647</v>
      </c>
      <c r="G716" s="96" t="s">
        <v>674</v>
      </c>
      <c r="H716" s="98">
        <v>9</v>
      </c>
      <c r="I716" s="91">
        <v>5</v>
      </c>
      <c r="J716" s="91">
        <v>0</v>
      </c>
      <c r="K716" s="98">
        <f t="shared" si="471"/>
        <v>5</v>
      </c>
      <c r="L716" s="99" t="s">
        <v>57</v>
      </c>
      <c r="M716" s="96" t="s">
        <v>58</v>
      </c>
      <c r="N716" s="96" t="s">
        <v>58</v>
      </c>
      <c r="O716" s="96"/>
      <c r="P716" s="29">
        <v>0</v>
      </c>
      <c r="Q716" s="29">
        <v>0</v>
      </c>
      <c r="R716" s="29">
        <v>5</v>
      </c>
      <c r="S716" s="29">
        <f>J716-P716</f>
        <v>0</v>
      </c>
      <c r="T716" s="29">
        <f>K716-Q716</f>
        <v>5</v>
      </c>
      <c r="U716" s="29">
        <v>0</v>
      </c>
      <c r="V716" s="29">
        <v>4.5</v>
      </c>
      <c r="W716" s="105">
        <v>0.5</v>
      </c>
      <c r="X716" s="54">
        <f t="shared" si="435"/>
        <v>5</v>
      </c>
      <c r="Y716" s="54">
        <v>0</v>
      </c>
      <c r="Z716" s="54">
        <v>0</v>
      </c>
      <c r="AA716" s="54">
        <f t="shared" si="436"/>
        <v>0</v>
      </c>
      <c r="AB716" s="54">
        <v>0</v>
      </c>
      <c r="AC716" s="54">
        <v>0</v>
      </c>
      <c r="AD716" s="54">
        <v>0</v>
      </c>
      <c r="AE716" s="54">
        <v>0</v>
      </c>
      <c r="AF716" s="54">
        <v>0</v>
      </c>
      <c r="AG716" s="54">
        <v>0</v>
      </c>
      <c r="AH716" s="54">
        <v>0</v>
      </c>
      <c r="AI716" s="54">
        <v>0</v>
      </c>
      <c r="AJ716" s="54">
        <v>0</v>
      </c>
      <c r="AK716" s="54">
        <v>0</v>
      </c>
      <c r="AL716" s="54">
        <v>0</v>
      </c>
      <c r="AM716" s="54">
        <v>0</v>
      </c>
      <c r="AN716" s="54">
        <v>0</v>
      </c>
      <c r="AO716" s="54">
        <v>0</v>
      </c>
      <c r="AP716" s="54">
        <f t="shared" si="439"/>
        <v>0</v>
      </c>
      <c r="AQ716" s="54"/>
      <c r="AR716" s="54"/>
      <c r="AS716" s="54"/>
      <c r="AT716" s="54"/>
      <c r="AU716" s="101"/>
      <c r="AV716" s="101"/>
      <c r="AW716" s="54"/>
      <c r="AX716" s="54"/>
      <c r="AY716" s="54">
        <f t="shared" si="438"/>
        <v>0</v>
      </c>
      <c r="AZ716" s="54"/>
      <c r="BA716" s="54"/>
      <c r="BB716" s="54"/>
      <c r="BC716" s="54"/>
      <c r="BD716" s="54"/>
      <c r="BE716" s="106">
        <f t="shared" si="458"/>
        <v>0</v>
      </c>
      <c r="BF716" s="106">
        <f t="shared" si="459"/>
        <v>0</v>
      </c>
      <c r="BG716" s="106">
        <f t="shared" si="460"/>
        <v>0</v>
      </c>
      <c r="BH716" s="106">
        <f t="shared" si="461"/>
        <v>0</v>
      </c>
      <c r="BI716" s="106">
        <f t="shared" si="462"/>
        <v>0</v>
      </c>
      <c r="BJ716" s="106">
        <f t="shared" si="463"/>
        <v>0</v>
      </c>
      <c r="BK716" s="106">
        <f t="shared" si="464"/>
        <v>0</v>
      </c>
      <c r="BL716" s="106">
        <f t="shared" si="465"/>
        <v>0</v>
      </c>
      <c r="BM716" s="106">
        <f t="shared" si="466"/>
        <v>0</v>
      </c>
      <c r="BN716" s="106">
        <f t="shared" si="466"/>
        <v>0</v>
      </c>
      <c r="BO716" s="106">
        <f t="shared" si="467"/>
        <v>0</v>
      </c>
      <c r="BP716" s="106">
        <f t="shared" si="468"/>
        <v>0</v>
      </c>
      <c r="BQ716" s="106">
        <f t="shared" si="469"/>
        <v>0</v>
      </c>
      <c r="BR716" s="106">
        <f t="shared" si="470"/>
        <v>0</v>
      </c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15"/>
    </row>
    <row r="717" spans="1:85" s="100" customFormat="1" ht="40.5" customHeight="1">
      <c r="A717" s="15">
        <v>14</v>
      </c>
      <c r="B717" s="90" t="s">
        <v>1046</v>
      </c>
      <c r="C717" s="97" t="s">
        <v>796</v>
      </c>
      <c r="D717" s="96" t="s">
        <v>1035</v>
      </c>
      <c r="E717" s="96" t="s">
        <v>647</v>
      </c>
      <c r="F717" s="96" t="s">
        <v>647</v>
      </c>
      <c r="G717" s="96" t="s">
        <v>655</v>
      </c>
      <c r="H717" s="98">
        <v>6</v>
      </c>
      <c r="I717" s="91">
        <v>2</v>
      </c>
      <c r="J717" s="91">
        <v>3</v>
      </c>
      <c r="K717" s="98">
        <f t="shared" si="471"/>
        <v>5</v>
      </c>
      <c r="L717" s="99" t="s">
        <v>57</v>
      </c>
      <c r="M717" s="96" t="s">
        <v>58</v>
      </c>
      <c r="N717" s="96" t="s">
        <v>510</v>
      </c>
      <c r="O717" s="29">
        <v>0</v>
      </c>
      <c r="P717" s="29">
        <v>0</v>
      </c>
      <c r="Q717" s="29">
        <v>0</v>
      </c>
      <c r="R717" s="29">
        <v>2</v>
      </c>
      <c r="S717" s="29">
        <v>3</v>
      </c>
      <c r="T717" s="29">
        <v>5</v>
      </c>
      <c r="U717" s="29">
        <v>3</v>
      </c>
      <c r="V717" s="29">
        <v>1.8</v>
      </c>
      <c r="W717" s="105">
        <v>0.2</v>
      </c>
      <c r="X717" s="54">
        <f t="shared" ref="X717:X719" si="472">V717+W717</f>
        <v>2</v>
      </c>
      <c r="Y717" s="54">
        <v>0</v>
      </c>
      <c r="Z717" s="54">
        <v>0</v>
      </c>
      <c r="AA717" s="54">
        <f t="shared" ref="AA717:AA780" si="473">Y717+Z717</f>
        <v>0</v>
      </c>
      <c r="AB717" s="54">
        <v>0</v>
      </c>
      <c r="AC717" s="54">
        <v>0</v>
      </c>
      <c r="AD717" s="54">
        <v>0</v>
      </c>
      <c r="AE717" s="54">
        <v>0</v>
      </c>
      <c r="AF717" s="54">
        <v>0</v>
      </c>
      <c r="AG717" s="54">
        <v>0</v>
      </c>
      <c r="AH717" s="54">
        <v>0</v>
      </c>
      <c r="AI717" s="54">
        <v>0</v>
      </c>
      <c r="AJ717" s="54">
        <v>0</v>
      </c>
      <c r="AK717" s="54">
        <v>0</v>
      </c>
      <c r="AL717" s="54">
        <v>0</v>
      </c>
      <c r="AM717" s="54">
        <v>0</v>
      </c>
      <c r="AN717" s="54">
        <v>0</v>
      </c>
      <c r="AO717" s="54">
        <v>0</v>
      </c>
      <c r="AP717" s="54">
        <f t="shared" si="439"/>
        <v>0</v>
      </c>
      <c r="AQ717" s="54"/>
      <c r="AR717" s="54"/>
      <c r="AS717" s="54"/>
      <c r="AT717" s="54"/>
      <c r="AU717" s="101"/>
      <c r="AV717" s="101"/>
      <c r="AW717" s="54"/>
      <c r="AX717" s="54"/>
      <c r="AY717" s="54">
        <f t="shared" ref="AY717:AY780" si="474">AW717+AX717</f>
        <v>0</v>
      </c>
      <c r="AZ717" s="54"/>
      <c r="BA717" s="54"/>
      <c r="BB717" s="54"/>
      <c r="BC717" s="54"/>
      <c r="BD717" s="54"/>
      <c r="BE717" s="106">
        <f t="shared" si="458"/>
        <v>0</v>
      </c>
      <c r="BF717" s="106">
        <f t="shared" si="459"/>
        <v>0</v>
      </c>
      <c r="BG717" s="106">
        <f t="shared" si="460"/>
        <v>0</v>
      </c>
      <c r="BH717" s="106">
        <f t="shared" si="461"/>
        <v>0</v>
      </c>
      <c r="BI717" s="106">
        <f t="shared" si="462"/>
        <v>0</v>
      </c>
      <c r="BJ717" s="106">
        <f t="shared" si="463"/>
        <v>0</v>
      </c>
      <c r="BK717" s="106">
        <f t="shared" si="464"/>
        <v>0</v>
      </c>
      <c r="BL717" s="106">
        <f t="shared" si="465"/>
        <v>0</v>
      </c>
      <c r="BM717" s="106">
        <f t="shared" si="466"/>
        <v>0</v>
      </c>
      <c r="BN717" s="106">
        <f t="shared" si="466"/>
        <v>0</v>
      </c>
      <c r="BO717" s="106">
        <f t="shared" si="467"/>
        <v>0</v>
      </c>
      <c r="BP717" s="106">
        <f t="shared" si="468"/>
        <v>0</v>
      </c>
      <c r="BQ717" s="106">
        <f t="shared" si="469"/>
        <v>0</v>
      </c>
      <c r="BR717" s="106">
        <f t="shared" si="470"/>
        <v>0</v>
      </c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15"/>
    </row>
    <row r="718" spans="1:85" s="100" customFormat="1" ht="40.5" customHeight="1">
      <c r="A718" s="15">
        <v>17</v>
      </c>
      <c r="B718" s="90" t="s">
        <v>1049</v>
      </c>
      <c r="C718" s="97" t="s">
        <v>796</v>
      </c>
      <c r="D718" s="96" t="s">
        <v>1035</v>
      </c>
      <c r="E718" s="96" t="s">
        <v>647</v>
      </c>
      <c r="F718" s="96" t="s">
        <v>647</v>
      </c>
      <c r="G718" s="96" t="s">
        <v>674</v>
      </c>
      <c r="H718" s="98">
        <v>9</v>
      </c>
      <c r="I718" s="91">
        <v>2</v>
      </c>
      <c r="J718" s="91">
        <v>3</v>
      </c>
      <c r="K718" s="98">
        <f t="shared" si="471"/>
        <v>5</v>
      </c>
      <c r="L718" s="99" t="s">
        <v>57</v>
      </c>
      <c r="M718" s="96" t="s">
        <v>58</v>
      </c>
      <c r="N718" s="96" t="s">
        <v>510</v>
      </c>
      <c r="O718" s="29">
        <v>0</v>
      </c>
      <c r="P718" s="29">
        <v>0</v>
      </c>
      <c r="Q718" s="29">
        <v>0</v>
      </c>
      <c r="R718" s="29">
        <v>2</v>
      </c>
      <c r="S718" s="29">
        <v>3</v>
      </c>
      <c r="T718" s="29">
        <v>5</v>
      </c>
      <c r="U718" s="29">
        <v>3</v>
      </c>
      <c r="V718" s="29">
        <v>1.8</v>
      </c>
      <c r="W718" s="105">
        <v>0.2</v>
      </c>
      <c r="X718" s="54">
        <f t="shared" si="472"/>
        <v>2</v>
      </c>
      <c r="Y718" s="54">
        <v>0</v>
      </c>
      <c r="Z718" s="54">
        <v>0</v>
      </c>
      <c r="AA718" s="54">
        <f t="shared" si="473"/>
        <v>0</v>
      </c>
      <c r="AB718" s="54">
        <v>0</v>
      </c>
      <c r="AC718" s="54">
        <v>0</v>
      </c>
      <c r="AD718" s="54">
        <v>0</v>
      </c>
      <c r="AE718" s="54">
        <v>0</v>
      </c>
      <c r="AF718" s="54">
        <v>0</v>
      </c>
      <c r="AG718" s="54">
        <v>0</v>
      </c>
      <c r="AH718" s="54">
        <v>0</v>
      </c>
      <c r="AI718" s="54">
        <v>0</v>
      </c>
      <c r="AJ718" s="54">
        <v>0</v>
      </c>
      <c r="AK718" s="54">
        <v>0</v>
      </c>
      <c r="AL718" s="54">
        <v>0</v>
      </c>
      <c r="AM718" s="54">
        <v>0</v>
      </c>
      <c r="AN718" s="54">
        <v>0</v>
      </c>
      <c r="AO718" s="54">
        <v>0</v>
      </c>
      <c r="AP718" s="54">
        <f t="shared" si="439"/>
        <v>0</v>
      </c>
      <c r="AQ718" s="54"/>
      <c r="AR718" s="54"/>
      <c r="AS718" s="54"/>
      <c r="AT718" s="54"/>
      <c r="AU718" s="101"/>
      <c r="AV718" s="101"/>
      <c r="AW718" s="54"/>
      <c r="AX718" s="54"/>
      <c r="AY718" s="54">
        <f t="shared" si="474"/>
        <v>0</v>
      </c>
      <c r="AZ718" s="54"/>
      <c r="BA718" s="54"/>
      <c r="BB718" s="54"/>
      <c r="BC718" s="54"/>
      <c r="BD718" s="54"/>
      <c r="BE718" s="106">
        <f t="shared" si="458"/>
        <v>0</v>
      </c>
      <c r="BF718" s="106">
        <f t="shared" si="459"/>
        <v>0</v>
      </c>
      <c r="BG718" s="106">
        <f t="shared" si="460"/>
        <v>0</v>
      </c>
      <c r="BH718" s="106">
        <f t="shared" si="461"/>
        <v>0</v>
      </c>
      <c r="BI718" s="106">
        <f t="shared" si="462"/>
        <v>0</v>
      </c>
      <c r="BJ718" s="106">
        <f t="shared" si="463"/>
        <v>0</v>
      </c>
      <c r="BK718" s="106">
        <f t="shared" si="464"/>
        <v>0</v>
      </c>
      <c r="BL718" s="106">
        <f t="shared" si="465"/>
        <v>0</v>
      </c>
      <c r="BM718" s="106">
        <f t="shared" si="466"/>
        <v>0</v>
      </c>
      <c r="BN718" s="106">
        <f t="shared" si="466"/>
        <v>0</v>
      </c>
      <c r="BO718" s="106">
        <f t="shared" si="467"/>
        <v>0</v>
      </c>
      <c r="BP718" s="106">
        <f t="shared" si="468"/>
        <v>0</v>
      </c>
      <c r="BQ718" s="106">
        <f t="shared" si="469"/>
        <v>0</v>
      </c>
      <c r="BR718" s="106">
        <f t="shared" si="470"/>
        <v>0</v>
      </c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15"/>
    </row>
    <row r="719" spans="1:85" s="100" customFormat="1" ht="40.5" customHeight="1">
      <c r="A719" s="15">
        <v>22</v>
      </c>
      <c r="B719" s="90" t="s">
        <v>1065</v>
      </c>
      <c r="C719" s="97" t="s">
        <v>796</v>
      </c>
      <c r="D719" s="96" t="s">
        <v>1035</v>
      </c>
      <c r="E719" s="96" t="s">
        <v>647</v>
      </c>
      <c r="F719" s="96" t="s">
        <v>647</v>
      </c>
      <c r="G719" s="96" t="s">
        <v>1066</v>
      </c>
      <c r="H719" s="98">
        <v>7</v>
      </c>
      <c r="I719" s="91">
        <v>2</v>
      </c>
      <c r="J719" s="91">
        <v>3</v>
      </c>
      <c r="K719" s="98">
        <f t="shared" si="471"/>
        <v>5</v>
      </c>
      <c r="L719" s="99" t="s">
        <v>57</v>
      </c>
      <c r="M719" s="96" t="s">
        <v>58</v>
      </c>
      <c r="N719" s="96" t="s">
        <v>510</v>
      </c>
      <c r="O719" s="29">
        <v>0</v>
      </c>
      <c r="P719" s="29">
        <v>0</v>
      </c>
      <c r="Q719" s="29">
        <v>0</v>
      </c>
      <c r="R719" s="29">
        <v>2</v>
      </c>
      <c r="S719" s="29">
        <v>3</v>
      </c>
      <c r="T719" s="29">
        <v>5</v>
      </c>
      <c r="U719" s="29">
        <v>3</v>
      </c>
      <c r="V719" s="29">
        <v>1.8</v>
      </c>
      <c r="W719" s="105">
        <v>0.2</v>
      </c>
      <c r="X719" s="54">
        <f t="shared" si="472"/>
        <v>2</v>
      </c>
      <c r="Y719" s="54">
        <v>0</v>
      </c>
      <c r="Z719" s="54">
        <v>0</v>
      </c>
      <c r="AA719" s="54">
        <f t="shared" si="473"/>
        <v>0</v>
      </c>
      <c r="AB719" s="54">
        <v>0</v>
      </c>
      <c r="AC719" s="54">
        <v>0</v>
      </c>
      <c r="AD719" s="54">
        <v>0</v>
      </c>
      <c r="AE719" s="54">
        <v>0</v>
      </c>
      <c r="AF719" s="54">
        <v>0</v>
      </c>
      <c r="AG719" s="54">
        <v>0</v>
      </c>
      <c r="AH719" s="54">
        <v>0</v>
      </c>
      <c r="AI719" s="54">
        <v>0</v>
      </c>
      <c r="AJ719" s="54">
        <v>0</v>
      </c>
      <c r="AK719" s="54">
        <v>0</v>
      </c>
      <c r="AL719" s="54">
        <v>0</v>
      </c>
      <c r="AM719" s="54">
        <v>0</v>
      </c>
      <c r="AN719" s="54">
        <v>0</v>
      </c>
      <c r="AO719" s="54">
        <v>0</v>
      </c>
      <c r="AP719" s="54">
        <f t="shared" si="439"/>
        <v>0</v>
      </c>
      <c r="AQ719" s="54"/>
      <c r="AR719" s="54"/>
      <c r="AS719" s="54"/>
      <c r="AT719" s="54"/>
      <c r="AU719" s="101"/>
      <c r="AV719" s="101"/>
      <c r="AW719" s="54"/>
      <c r="AX719" s="54"/>
      <c r="AY719" s="54">
        <f t="shared" si="474"/>
        <v>0</v>
      </c>
      <c r="AZ719" s="54"/>
      <c r="BA719" s="54"/>
      <c r="BB719" s="54"/>
      <c r="BC719" s="54"/>
      <c r="BD719" s="54"/>
      <c r="BE719" s="106">
        <f t="shared" si="458"/>
        <v>0</v>
      </c>
      <c r="BF719" s="106">
        <f t="shared" si="459"/>
        <v>0</v>
      </c>
      <c r="BG719" s="106">
        <f t="shared" si="460"/>
        <v>0</v>
      </c>
      <c r="BH719" s="106">
        <f t="shared" si="461"/>
        <v>0</v>
      </c>
      <c r="BI719" s="106">
        <f t="shared" si="462"/>
        <v>0</v>
      </c>
      <c r="BJ719" s="106">
        <f t="shared" si="463"/>
        <v>0</v>
      </c>
      <c r="BK719" s="106">
        <f t="shared" si="464"/>
        <v>0</v>
      </c>
      <c r="BL719" s="106">
        <f t="shared" si="465"/>
        <v>0</v>
      </c>
      <c r="BM719" s="106">
        <f t="shared" si="466"/>
        <v>0</v>
      </c>
      <c r="BN719" s="106">
        <f t="shared" si="466"/>
        <v>0</v>
      </c>
      <c r="BO719" s="106">
        <f t="shared" si="467"/>
        <v>0</v>
      </c>
      <c r="BP719" s="106">
        <f t="shared" si="468"/>
        <v>0</v>
      </c>
      <c r="BQ719" s="106">
        <f t="shared" si="469"/>
        <v>0</v>
      </c>
      <c r="BR719" s="106">
        <f t="shared" si="470"/>
        <v>0</v>
      </c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15"/>
    </row>
    <row r="720" spans="1:85" s="18" customFormat="1">
      <c r="A720" s="17"/>
      <c r="B720" s="28" t="s">
        <v>170</v>
      </c>
      <c r="C720" s="87"/>
      <c r="D720" s="2"/>
      <c r="E720" s="11"/>
      <c r="F720" s="4"/>
      <c r="G720" s="11"/>
      <c r="H720" s="32"/>
      <c r="I720" s="32">
        <f>SUM(I701:I719)</f>
        <v>75.06</v>
      </c>
      <c r="J720" s="32">
        <f t="shared" ref="J720:CE720" si="475">SUM(J701:J719)</f>
        <v>52</v>
      </c>
      <c r="K720" s="32">
        <f t="shared" si="475"/>
        <v>127.06</v>
      </c>
      <c r="L720" s="32">
        <f t="shared" si="475"/>
        <v>0</v>
      </c>
      <c r="M720" s="32">
        <f t="shared" si="475"/>
        <v>0</v>
      </c>
      <c r="N720" s="32" t="e">
        <f t="shared" si="475"/>
        <v>#REF!</v>
      </c>
      <c r="O720" s="32">
        <f t="shared" si="475"/>
        <v>46.58</v>
      </c>
      <c r="P720" s="32">
        <f t="shared" si="475"/>
        <v>2</v>
      </c>
      <c r="Q720" s="32">
        <f t="shared" si="475"/>
        <v>48.58</v>
      </c>
      <c r="R720" s="32">
        <f t="shared" si="475"/>
        <v>28.480000000000004</v>
      </c>
      <c r="S720" s="32">
        <f t="shared" si="475"/>
        <v>50</v>
      </c>
      <c r="T720" s="32">
        <f t="shared" si="475"/>
        <v>78.48</v>
      </c>
      <c r="U720" s="32">
        <f t="shared" si="475"/>
        <v>50</v>
      </c>
      <c r="V720" s="32">
        <f t="shared" si="475"/>
        <v>16.200000000000003</v>
      </c>
      <c r="W720" s="107">
        <f t="shared" si="475"/>
        <v>1.7999999999999998</v>
      </c>
      <c r="X720" s="32">
        <f t="shared" si="475"/>
        <v>18</v>
      </c>
      <c r="Y720" s="32">
        <f t="shared" si="475"/>
        <v>2.7</v>
      </c>
      <c r="Z720" s="107">
        <f t="shared" si="475"/>
        <v>0.30000000000000004</v>
      </c>
      <c r="AA720" s="32">
        <f t="shared" si="475"/>
        <v>3</v>
      </c>
      <c r="AB720" s="32">
        <f t="shared" si="475"/>
        <v>0</v>
      </c>
      <c r="AC720" s="32">
        <f t="shared" si="475"/>
        <v>0</v>
      </c>
      <c r="AD720" s="32">
        <f t="shared" si="475"/>
        <v>0</v>
      </c>
      <c r="AE720" s="32">
        <f t="shared" si="475"/>
        <v>3.05</v>
      </c>
      <c r="AF720" s="32">
        <f t="shared" si="475"/>
        <v>0.32999999999999996</v>
      </c>
      <c r="AG720" s="32">
        <f t="shared" si="475"/>
        <v>0</v>
      </c>
      <c r="AH720" s="32">
        <f t="shared" si="475"/>
        <v>0</v>
      </c>
      <c r="AI720" s="32">
        <f t="shared" si="475"/>
        <v>6</v>
      </c>
      <c r="AJ720" s="32">
        <f t="shared" si="475"/>
        <v>6</v>
      </c>
      <c r="AK720" s="32">
        <f t="shared" si="475"/>
        <v>5.75</v>
      </c>
      <c r="AL720" s="32">
        <f t="shared" si="475"/>
        <v>0.63</v>
      </c>
      <c r="AM720" s="32">
        <f t="shared" si="475"/>
        <v>6.379999999999999</v>
      </c>
      <c r="AN720" s="32">
        <f t="shared" si="475"/>
        <v>0</v>
      </c>
      <c r="AO720" s="32">
        <f t="shared" si="475"/>
        <v>0</v>
      </c>
      <c r="AP720" s="32">
        <f t="shared" si="475"/>
        <v>0</v>
      </c>
      <c r="AQ720" s="32">
        <f t="shared" si="475"/>
        <v>0</v>
      </c>
      <c r="AR720" s="32">
        <f t="shared" si="475"/>
        <v>0</v>
      </c>
      <c r="AS720" s="32">
        <f t="shared" si="475"/>
        <v>0</v>
      </c>
      <c r="AT720" s="32">
        <f t="shared" si="475"/>
        <v>0</v>
      </c>
      <c r="AU720" s="32">
        <f t="shared" si="475"/>
        <v>0</v>
      </c>
      <c r="AV720" s="32"/>
      <c r="AW720" s="32">
        <f t="shared" si="475"/>
        <v>0</v>
      </c>
      <c r="AX720" s="32">
        <f t="shared" si="475"/>
        <v>0</v>
      </c>
      <c r="AY720" s="32">
        <f t="shared" si="475"/>
        <v>0</v>
      </c>
      <c r="AZ720" s="32">
        <f t="shared" si="475"/>
        <v>0</v>
      </c>
      <c r="BA720" s="32">
        <f t="shared" si="475"/>
        <v>0</v>
      </c>
      <c r="BB720" s="32">
        <f t="shared" si="475"/>
        <v>0</v>
      </c>
      <c r="BC720" s="32">
        <f t="shared" si="475"/>
        <v>0</v>
      </c>
      <c r="BD720" s="32">
        <f t="shared" si="475"/>
        <v>0</v>
      </c>
      <c r="BE720" s="106">
        <f t="shared" si="458"/>
        <v>8.6999999999999993</v>
      </c>
      <c r="BF720" s="106">
        <f t="shared" si="459"/>
        <v>0.30000000000000004</v>
      </c>
      <c r="BG720" s="106">
        <f t="shared" si="460"/>
        <v>9</v>
      </c>
      <c r="BH720" s="106">
        <f t="shared" si="461"/>
        <v>0</v>
      </c>
      <c r="BI720" s="106">
        <f t="shared" si="462"/>
        <v>0</v>
      </c>
      <c r="BJ720" s="106">
        <f t="shared" si="463"/>
        <v>0</v>
      </c>
      <c r="BK720" s="106">
        <f t="shared" si="464"/>
        <v>0</v>
      </c>
      <c r="BL720" s="106">
        <f t="shared" si="465"/>
        <v>0</v>
      </c>
      <c r="BM720" s="106">
        <f t="shared" si="466"/>
        <v>3.05</v>
      </c>
      <c r="BN720" s="106">
        <f t="shared" si="466"/>
        <v>0.32999999999999996</v>
      </c>
      <c r="BO720" s="106">
        <f t="shared" si="467"/>
        <v>3.38</v>
      </c>
      <c r="BP720" s="106">
        <f t="shared" si="468"/>
        <v>11.75</v>
      </c>
      <c r="BQ720" s="106">
        <f t="shared" si="469"/>
        <v>0.63</v>
      </c>
      <c r="BR720" s="106">
        <f t="shared" si="470"/>
        <v>12.38</v>
      </c>
      <c r="BS720" s="32">
        <f t="shared" si="475"/>
        <v>6.45</v>
      </c>
      <c r="BT720" s="32">
        <f t="shared" si="475"/>
        <v>2.7</v>
      </c>
      <c r="BU720" s="32">
        <f t="shared" si="475"/>
        <v>0.3</v>
      </c>
      <c r="BV720" s="32">
        <f t="shared" si="475"/>
        <v>0</v>
      </c>
      <c r="BW720" s="32">
        <f t="shared" si="475"/>
        <v>0</v>
      </c>
      <c r="BX720" s="32">
        <f t="shared" si="475"/>
        <v>0</v>
      </c>
      <c r="BY720" s="32">
        <f t="shared" si="475"/>
        <v>0</v>
      </c>
      <c r="BZ720" s="32">
        <f t="shared" si="475"/>
        <v>1.6499999999999997</v>
      </c>
      <c r="CA720" s="32">
        <f t="shared" si="475"/>
        <v>0.18</v>
      </c>
      <c r="CB720" s="32">
        <f t="shared" si="475"/>
        <v>0</v>
      </c>
      <c r="CC720" s="32">
        <f t="shared" si="475"/>
        <v>4.3499999999999996</v>
      </c>
      <c r="CD720" s="32">
        <f t="shared" si="475"/>
        <v>0.48</v>
      </c>
      <c r="CE720" s="32">
        <f t="shared" si="475"/>
        <v>4.83</v>
      </c>
      <c r="CF720" s="46"/>
      <c r="CG720" s="64"/>
    </row>
    <row r="721" spans="1:85" s="18" customFormat="1">
      <c r="A721" s="17" t="s">
        <v>171</v>
      </c>
      <c r="B721" s="28" t="s">
        <v>172</v>
      </c>
      <c r="C721" s="87"/>
      <c r="D721" s="2"/>
      <c r="E721" s="11"/>
      <c r="F721" s="4"/>
      <c r="G721" s="11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107"/>
      <c r="X721" s="32"/>
      <c r="Y721" s="32"/>
      <c r="Z721" s="107"/>
      <c r="AA721" s="32"/>
      <c r="AB721" s="32"/>
      <c r="AC721" s="32"/>
      <c r="AD721" s="32"/>
      <c r="AE721" s="32"/>
      <c r="AF721" s="32"/>
      <c r="AG721" s="32"/>
      <c r="AH721" s="32"/>
      <c r="AI721" s="32"/>
      <c r="AJ721" s="32"/>
      <c r="AK721" s="32"/>
      <c r="AL721" s="32"/>
      <c r="AM721" s="32"/>
      <c r="AN721" s="32"/>
      <c r="AO721" s="32"/>
      <c r="AP721" s="32"/>
      <c r="AQ721" s="32"/>
      <c r="AR721" s="32"/>
      <c r="AS721" s="32"/>
      <c r="AT721" s="32"/>
      <c r="AU721" s="32"/>
      <c r="AV721" s="32"/>
      <c r="AW721" s="32"/>
      <c r="AX721" s="32"/>
      <c r="AY721" s="32"/>
      <c r="AZ721" s="32"/>
      <c r="BA721" s="32"/>
      <c r="BB721" s="32"/>
      <c r="BC721" s="32"/>
      <c r="BD721" s="32"/>
      <c r="BE721" s="106">
        <f t="shared" si="458"/>
        <v>0</v>
      </c>
      <c r="BF721" s="106">
        <f t="shared" si="459"/>
        <v>0</v>
      </c>
      <c r="BG721" s="106">
        <f t="shared" si="460"/>
        <v>0</v>
      </c>
      <c r="BH721" s="106">
        <f t="shared" si="461"/>
        <v>0</v>
      </c>
      <c r="BI721" s="106">
        <f t="shared" si="462"/>
        <v>0</v>
      </c>
      <c r="BJ721" s="106">
        <f t="shared" si="463"/>
        <v>0</v>
      </c>
      <c r="BK721" s="106">
        <f t="shared" si="464"/>
        <v>0</v>
      </c>
      <c r="BL721" s="106">
        <f t="shared" si="465"/>
        <v>0</v>
      </c>
      <c r="BM721" s="106">
        <f t="shared" si="466"/>
        <v>0</v>
      </c>
      <c r="BN721" s="106">
        <f t="shared" si="466"/>
        <v>0</v>
      </c>
      <c r="BO721" s="106">
        <f t="shared" si="467"/>
        <v>0</v>
      </c>
      <c r="BP721" s="106">
        <f t="shared" si="468"/>
        <v>0</v>
      </c>
      <c r="BQ721" s="106">
        <f t="shared" si="469"/>
        <v>0</v>
      </c>
      <c r="BR721" s="106">
        <f t="shared" si="470"/>
        <v>0</v>
      </c>
      <c r="BS721" s="32"/>
      <c r="BT721" s="32"/>
      <c r="BU721" s="32"/>
      <c r="BV721" s="32"/>
      <c r="BW721" s="32"/>
      <c r="BX721" s="32"/>
      <c r="BY721" s="32"/>
      <c r="BZ721" s="32"/>
      <c r="CA721" s="32"/>
      <c r="CB721" s="32"/>
      <c r="CC721" s="32"/>
      <c r="CD721" s="32"/>
      <c r="CE721" s="32"/>
      <c r="CF721" s="46"/>
      <c r="CG721" s="64"/>
    </row>
    <row r="722" spans="1:85" ht="31.5">
      <c r="A722" s="14">
        <v>1</v>
      </c>
      <c r="B722" s="27" t="s">
        <v>697</v>
      </c>
      <c r="C722" s="120" t="s">
        <v>796</v>
      </c>
      <c r="D722" s="2" t="s">
        <v>27</v>
      </c>
      <c r="E722" s="4" t="s">
        <v>520</v>
      </c>
      <c r="F722" s="4" t="s">
        <v>647</v>
      </c>
      <c r="G722" s="4" t="s">
        <v>674</v>
      </c>
      <c r="H722" s="29">
        <v>9</v>
      </c>
      <c r="I722" s="29">
        <v>45.17</v>
      </c>
      <c r="J722" s="29">
        <v>0</v>
      </c>
      <c r="K722" s="29">
        <f>I722+J722</f>
        <v>45.17</v>
      </c>
      <c r="L722" s="40" t="s">
        <v>30</v>
      </c>
      <c r="M722" s="40" t="s">
        <v>31</v>
      </c>
      <c r="N722" s="48" t="e">
        <f>IF(#REF!=0,"2018-19","2019-20")</f>
        <v>#REF!</v>
      </c>
      <c r="O722" s="29">
        <v>16.45</v>
      </c>
      <c r="P722" s="29">
        <v>0</v>
      </c>
      <c r="Q722" s="29">
        <f t="shared" si="457"/>
        <v>16.45</v>
      </c>
      <c r="R722" s="29">
        <f>I722-O722</f>
        <v>28.720000000000002</v>
      </c>
      <c r="S722" s="29">
        <f t="shared" ref="S722:S762" si="476">J722-P722</f>
        <v>0</v>
      </c>
      <c r="T722" s="29">
        <f t="shared" si="440"/>
        <v>28.720000000000002</v>
      </c>
      <c r="U722" s="29">
        <v>0</v>
      </c>
      <c r="V722" s="29">
        <v>2.7</v>
      </c>
      <c r="W722" s="105">
        <v>0.30000000000000004</v>
      </c>
      <c r="X722" s="54">
        <f t="shared" ref="X722:X785" si="477">V722+W722</f>
        <v>3</v>
      </c>
      <c r="Y722" s="29">
        <v>2.7</v>
      </c>
      <c r="Z722" s="105">
        <v>0.30000000000000004</v>
      </c>
      <c r="AA722" s="54">
        <f t="shared" si="473"/>
        <v>3</v>
      </c>
      <c r="AB722" s="54">
        <v>0</v>
      </c>
      <c r="AC722" s="54">
        <v>8.14</v>
      </c>
      <c r="AD722" s="54">
        <v>0.9</v>
      </c>
      <c r="AE722" s="54">
        <v>0.32</v>
      </c>
      <c r="AF722" s="54">
        <v>0.04</v>
      </c>
      <c r="AG722" s="54">
        <v>0</v>
      </c>
      <c r="AH722" s="54">
        <v>0</v>
      </c>
      <c r="AI722" s="54">
        <v>0</v>
      </c>
      <c r="AJ722" s="54">
        <f t="shared" ref="AJ722:AJ724" si="478">AH722+AI722</f>
        <v>0</v>
      </c>
      <c r="AK722" s="54">
        <f t="shared" si="441"/>
        <v>11.16</v>
      </c>
      <c r="AL722" s="54">
        <f t="shared" si="442"/>
        <v>1.2400000000000002</v>
      </c>
      <c r="AM722" s="54">
        <f t="shared" si="443"/>
        <v>12.4</v>
      </c>
      <c r="AN722" s="54"/>
      <c r="AO722" s="54"/>
      <c r="AP722" s="54">
        <f t="shared" si="439"/>
        <v>0</v>
      </c>
      <c r="AQ722" s="54"/>
      <c r="AR722" s="54"/>
      <c r="AS722" s="54"/>
      <c r="AT722" s="54"/>
      <c r="AU722" s="101"/>
      <c r="AV722" s="101"/>
      <c r="AW722" s="54"/>
      <c r="AX722" s="54"/>
      <c r="AY722" s="54">
        <f t="shared" si="474"/>
        <v>0</v>
      </c>
      <c r="AZ722" s="54"/>
      <c r="BA722" s="54"/>
      <c r="BB722" s="54"/>
      <c r="BC722" s="54"/>
      <c r="BD722" s="54"/>
      <c r="BE722" s="106">
        <f t="shared" si="458"/>
        <v>2.7</v>
      </c>
      <c r="BF722" s="106">
        <f t="shared" si="459"/>
        <v>0.30000000000000004</v>
      </c>
      <c r="BG722" s="106">
        <f t="shared" si="460"/>
        <v>3</v>
      </c>
      <c r="BH722" s="106">
        <f t="shared" si="461"/>
        <v>0</v>
      </c>
      <c r="BI722" s="106">
        <f t="shared" si="462"/>
        <v>0</v>
      </c>
      <c r="BJ722" s="106">
        <f t="shared" si="463"/>
        <v>8.14</v>
      </c>
      <c r="BK722" s="106">
        <f t="shared" si="464"/>
        <v>0.9</v>
      </c>
      <c r="BL722" s="106">
        <f t="shared" si="465"/>
        <v>9.0400000000000009</v>
      </c>
      <c r="BM722" s="106">
        <f t="shared" si="466"/>
        <v>0.32</v>
      </c>
      <c r="BN722" s="106">
        <f t="shared" si="466"/>
        <v>0.04</v>
      </c>
      <c r="BO722" s="106">
        <f t="shared" si="467"/>
        <v>0.36</v>
      </c>
      <c r="BP722" s="106">
        <f t="shared" si="468"/>
        <v>11.16</v>
      </c>
      <c r="BQ722" s="106">
        <f t="shared" si="469"/>
        <v>1.2400000000000002</v>
      </c>
      <c r="BR722" s="106">
        <f t="shared" si="470"/>
        <v>12.4</v>
      </c>
      <c r="BS722" s="54">
        <v>0</v>
      </c>
      <c r="BT722" s="54">
        <v>0</v>
      </c>
      <c r="BU722" s="54">
        <v>0</v>
      </c>
      <c r="BV722" s="54">
        <v>0</v>
      </c>
      <c r="BW722" s="54">
        <v>0</v>
      </c>
      <c r="BX722" s="54">
        <v>0</v>
      </c>
      <c r="BY722" s="54">
        <v>0</v>
      </c>
      <c r="BZ722" s="54">
        <v>0</v>
      </c>
      <c r="CA722" s="54">
        <v>0</v>
      </c>
      <c r="CB722" s="54">
        <v>0</v>
      </c>
      <c r="CC722" s="54">
        <f t="shared" si="444"/>
        <v>0</v>
      </c>
      <c r="CD722" s="54">
        <f t="shared" si="445"/>
        <v>0</v>
      </c>
      <c r="CE722" s="54">
        <f t="shared" si="446"/>
        <v>0</v>
      </c>
      <c r="CF722" s="45"/>
      <c r="CG722" s="63" t="s">
        <v>40</v>
      </c>
    </row>
    <row r="723" spans="1:85" ht="31.5">
      <c r="A723" s="14">
        <v>2</v>
      </c>
      <c r="B723" s="27" t="s">
        <v>698</v>
      </c>
      <c r="C723" s="120" t="s">
        <v>796</v>
      </c>
      <c r="D723" s="2" t="s">
        <v>27</v>
      </c>
      <c r="E723" s="4" t="s">
        <v>520</v>
      </c>
      <c r="F723" s="4" t="s">
        <v>647</v>
      </c>
      <c r="G723" s="1" t="s">
        <v>649</v>
      </c>
      <c r="H723" s="29">
        <v>6</v>
      </c>
      <c r="I723" s="29">
        <v>2</v>
      </c>
      <c r="J723" s="29">
        <v>3</v>
      </c>
      <c r="K723" s="29">
        <f>I723+J723</f>
        <v>5</v>
      </c>
      <c r="L723" s="40" t="s">
        <v>30</v>
      </c>
      <c r="M723" s="40" t="s">
        <v>48</v>
      </c>
      <c r="N723" s="48" t="s">
        <v>58</v>
      </c>
      <c r="O723" s="29">
        <v>1.8099999999999998</v>
      </c>
      <c r="P723" s="29">
        <v>0</v>
      </c>
      <c r="Q723" s="29">
        <f t="shared" si="457"/>
        <v>1.8099999999999998</v>
      </c>
      <c r="R723" s="29">
        <f>I723-O723</f>
        <v>0.19000000000000017</v>
      </c>
      <c r="S723" s="29">
        <f t="shared" si="476"/>
        <v>3</v>
      </c>
      <c r="T723" s="29">
        <f t="shared" si="440"/>
        <v>3.1900000000000004</v>
      </c>
      <c r="U723" s="29">
        <v>3</v>
      </c>
      <c r="V723" s="29">
        <v>0</v>
      </c>
      <c r="W723" s="105">
        <v>0</v>
      </c>
      <c r="X723" s="54">
        <f t="shared" si="477"/>
        <v>0</v>
      </c>
      <c r="Y723" s="29">
        <v>0</v>
      </c>
      <c r="Z723" s="105">
        <v>0</v>
      </c>
      <c r="AA723" s="54">
        <f t="shared" si="473"/>
        <v>0</v>
      </c>
      <c r="AB723" s="54">
        <v>0</v>
      </c>
      <c r="AC723" s="54">
        <v>0</v>
      </c>
      <c r="AD723" s="54">
        <v>0</v>
      </c>
      <c r="AE723" s="54">
        <v>0.17</v>
      </c>
      <c r="AF723" s="54">
        <v>0.02</v>
      </c>
      <c r="AG723" s="54">
        <v>0</v>
      </c>
      <c r="AH723" s="54">
        <v>0</v>
      </c>
      <c r="AI723" s="54">
        <v>0</v>
      </c>
      <c r="AJ723" s="54">
        <f t="shared" si="478"/>
        <v>0</v>
      </c>
      <c r="AK723" s="54">
        <f t="shared" si="441"/>
        <v>0.17</v>
      </c>
      <c r="AL723" s="54">
        <f t="shared" si="442"/>
        <v>0.02</v>
      </c>
      <c r="AM723" s="54">
        <f t="shared" si="443"/>
        <v>0.19</v>
      </c>
      <c r="AN723" s="54"/>
      <c r="AO723" s="54"/>
      <c r="AP723" s="54">
        <f t="shared" si="439"/>
        <v>0</v>
      </c>
      <c r="AQ723" s="54"/>
      <c r="AR723" s="54"/>
      <c r="AS723" s="54"/>
      <c r="AT723" s="54"/>
      <c r="AU723" s="101"/>
      <c r="AV723" s="101"/>
      <c r="AW723" s="54"/>
      <c r="AX723" s="54"/>
      <c r="AY723" s="54">
        <f t="shared" si="474"/>
        <v>0</v>
      </c>
      <c r="AZ723" s="54"/>
      <c r="BA723" s="54"/>
      <c r="BB723" s="54"/>
      <c r="BC723" s="54"/>
      <c r="BD723" s="54"/>
      <c r="BE723" s="106">
        <f t="shared" si="458"/>
        <v>0</v>
      </c>
      <c r="BF723" s="106">
        <f t="shared" si="459"/>
        <v>0</v>
      </c>
      <c r="BG723" s="106">
        <f t="shared" si="460"/>
        <v>0</v>
      </c>
      <c r="BH723" s="106">
        <f t="shared" si="461"/>
        <v>0</v>
      </c>
      <c r="BI723" s="106">
        <f t="shared" si="462"/>
        <v>0</v>
      </c>
      <c r="BJ723" s="106">
        <f t="shared" si="463"/>
        <v>0</v>
      </c>
      <c r="BK723" s="106">
        <f t="shared" si="464"/>
        <v>0</v>
      </c>
      <c r="BL723" s="106">
        <f t="shared" si="465"/>
        <v>0</v>
      </c>
      <c r="BM723" s="106">
        <f t="shared" si="466"/>
        <v>0.17</v>
      </c>
      <c r="BN723" s="106">
        <f t="shared" si="466"/>
        <v>0.02</v>
      </c>
      <c r="BO723" s="106">
        <f t="shared" si="467"/>
        <v>0.19</v>
      </c>
      <c r="BP723" s="106">
        <f t="shared" si="468"/>
        <v>0.17</v>
      </c>
      <c r="BQ723" s="106">
        <f t="shared" si="469"/>
        <v>0.02</v>
      </c>
      <c r="BR723" s="106">
        <f t="shared" si="470"/>
        <v>0.19</v>
      </c>
      <c r="BS723" s="54">
        <v>0.98</v>
      </c>
      <c r="BT723" s="54">
        <v>0</v>
      </c>
      <c r="BU723" s="54">
        <v>0</v>
      </c>
      <c r="BV723" s="54">
        <f t="shared" si="456"/>
        <v>0</v>
      </c>
      <c r="BW723" s="54">
        <v>0</v>
      </c>
      <c r="BX723" s="54">
        <v>0</v>
      </c>
      <c r="BY723" s="54">
        <v>0.17</v>
      </c>
      <c r="BZ723" s="54">
        <v>0.02</v>
      </c>
      <c r="CA723" s="54">
        <v>0</v>
      </c>
      <c r="CB723" s="54">
        <v>0</v>
      </c>
      <c r="CC723" s="54">
        <f t="shared" si="444"/>
        <v>0.02</v>
      </c>
      <c r="CD723" s="54">
        <f t="shared" si="445"/>
        <v>0.17</v>
      </c>
      <c r="CE723" s="54">
        <f t="shared" si="446"/>
        <v>0.19</v>
      </c>
      <c r="CF723" s="45"/>
      <c r="CG723" s="63" t="s">
        <v>33</v>
      </c>
    </row>
    <row r="724" spans="1:85" ht="31.5">
      <c r="A724" s="14">
        <v>3</v>
      </c>
      <c r="B724" s="27" t="s">
        <v>699</v>
      </c>
      <c r="C724" s="120" t="s">
        <v>797</v>
      </c>
      <c r="D724" s="2" t="s">
        <v>27</v>
      </c>
      <c r="E724" s="4" t="s">
        <v>520</v>
      </c>
      <c r="F724" s="4" t="s">
        <v>647</v>
      </c>
      <c r="G724" s="1" t="s">
        <v>664</v>
      </c>
      <c r="H724" s="29">
        <v>10</v>
      </c>
      <c r="I724" s="29">
        <v>11.18</v>
      </c>
      <c r="J724" s="29">
        <v>0</v>
      </c>
      <c r="K724" s="29">
        <f>I724+J724</f>
        <v>11.18</v>
      </c>
      <c r="L724" s="40" t="s">
        <v>30</v>
      </c>
      <c r="M724" s="40" t="s">
        <v>48</v>
      </c>
      <c r="N724" s="48" t="e">
        <f>IF(#REF!=0,"2018-19","2019-20")</f>
        <v>#REF!</v>
      </c>
      <c r="O724" s="29">
        <v>6.18</v>
      </c>
      <c r="P724" s="29">
        <v>0</v>
      </c>
      <c r="Q724" s="29">
        <f t="shared" si="457"/>
        <v>6.18</v>
      </c>
      <c r="R724" s="29">
        <f>I724-O724</f>
        <v>5</v>
      </c>
      <c r="S724" s="29">
        <f t="shared" si="476"/>
        <v>0</v>
      </c>
      <c r="T724" s="29">
        <f t="shared" si="440"/>
        <v>5</v>
      </c>
      <c r="U724" s="29">
        <v>0</v>
      </c>
      <c r="V724" s="29">
        <v>4.5</v>
      </c>
      <c r="W724" s="105">
        <v>0.5</v>
      </c>
      <c r="X724" s="54">
        <f t="shared" si="477"/>
        <v>5</v>
      </c>
      <c r="Y724" s="29">
        <v>4.5</v>
      </c>
      <c r="Z724" s="105">
        <v>0.5</v>
      </c>
      <c r="AA724" s="54">
        <f t="shared" si="473"/>
        <v>5</v>
      </c>
      <c r="AB724" s="54">
        <v>0</v>
      </c>
      <c r="AC724" s="54">
        <v>0</v>
      </c>
      <c r="AD724" s="54">
        <v>0</v>
      </c>
      <c r="AE724" s="54">
        <v>0</v>
      </c>
      <c r="AF724" s="54">
        <v>0</v>
      </c>
      <c r="AG724" s="54">
        <v>0</v>
      </c>
      <c r="AH724" s="54">
        <v>0</v>
      </c>
      <c r="AI724" s="54">
        <v>0</v>
      </c>
      <c r="AJ724" s="54">
        <f t="shared" si="478"/>
        <v>0</v>
      </c>
      <c r="AK724" s="54">
        <f t="shared" si="441"/>
        <v>4.5</v>
      </c>
      <c r="AL724" s="54">
        <f t="shared" si="442"/>
        <v>0.5</v>
      </c>
      <c r="AM724" s="54">
        <f t="shared" si="443"/>
        <v>5</v>
      </c>
      <c r="AN724" s="54"/>
      <c r="AO724" s="54"/>
      <c r="AP724" s="54">
        <f t="shared" si="439"/>
        <v>0</v>
      </c>
      <c r="AQ724" s="54"/>
      <c r="AR724" s="54"/>
      <c r="AS724" s="54"/>
      <c r="AT724" s="54"/>
      <c r="AU724" s="101"/>
      <c r="AV724" s="101"/>
      <c r="AW724" s="54"/>
      <c r="AX724" s="54"/>
      <c r="AY724" s="54">
        <f t="shared" si="474"/>
        <v>0</v>
      </c>
      <c r="AZ724" s="54"/>
      <c r="BA724" s="54"/>
      <c r="BB724" s="54"/>
      <c r="BC724" s="54"/>
      <c r="BD724" s="54"/>
      <c r="BE724" s="106">
        <f t="shared" si="458"/>
        <v>4.5</v>
      </c>
      <c r="BF724" s="106">
        <f t="shared" si="459"/>
        <v>0.5</v>
      </c>
      <c r="BG724" s="106">
        <f t="shared" si="460"/>
        <v>5</v>
      </c>
      <c r="BH724" s="106">
        <f t="shared" si="461"/>
        <v>0</v>
      </c>
      <c r="BI724" s="106">
        <f t="shared" si="462"/>
        <v>0</v>
      </c>
      <c r="BJ724" s="106">
        <f t="shared" si="463"/>
        <v>0</v>
      </c>
      <c r="BK724" s="106">
        <f t="shared" si="464"/>
        <v>0</v>
      </c>
      <c r="BL724" s="106">
        <f t="shared" si="465"/>
        <v>0</v>
      </c>
      <c r="BM724" s="106">
        <f t="shared" si="466"/>
        <v>0</v>
      </c>
      <c r="BN724" s="106">
        <f t="shared" si="466"/>
        <v>0</v>
      </c>
      <c r="BO724" s="106">
        <f t="shared" si="467"/>
        <v>0</v>
      </c>
      <c r="BP724" s="106">
        <f t="shared" si="468"/>
        <v>4.5</v>
      </c>
      <c r="BQ724" s="106">
        <f t="shared" si="469"/>
        <v>0.5</v>
      </c>
      <c r="BR724" s="106">
        <f t="shared" si="470"/>
        <v>5</v>
      </c>
      <c r="BS724" s="54">
        <v>0</v>
      </c>
      <c r="BT724" s="54">
        <v>4.5</v>
      </c>
      <c r="BU724" s="54">
        <v>0.5</v>
      </c>
      <c r="BV724" s="54">
        <f t="shared" si="456"/>
        <v>5</v>
      </c>
      <c r="BW724" s="54">
        <v>0</v>
      </c>
      <c r="BX724" s="54">
        <v>0</v>
      </c>
      <c r="BY724" s="54">
        <v>0</v>
      </c>
      <c r="BZ724" s="54">
        <v>0</v>
      </c>
      <c r="CA724" s="54">
        <v>0</v>
      </c>
      <c r="CB724" s="54">
        <v>0</v>
      </c>
      <c r="CC724" s="54">
        <f t="shared" si="444"/>
        <v>4.5</v>
      </c>
      <c r="CD724" s="54">
        <f t="shared" si="445"/>
        <v>0.5</v>
      </c>
      <c r="CE724" s="54">
        <f t="shared" si="446"/>
        <v>5</v>
      </c>
      <c r="CF724" s="45"/>
      <c r="CG724" s="63" t="s">
        <v>33</v>
      </c>
    </row>
    <row r="725" spans="1:85" s="18" customFormat="1">
      <c r="A725" s="17"/>
      <c r="B725" s="28" t="s">
        <v>179</v>
      </c>
      <c r="C725" s="87"/>
      <c r="D725" s="2"/>
      <c r="E725" s="11"/>
      <c r="F725" s="4"/>
      <c r="G725" s="11"/>
      <c r="H725" s="32"/>
      <c r="I725" s="32">
        <f>SUM(I722:I724)</f>
        <v>58.35</v>
      </c>
      <c r="J725" s="32">
        <f t="shared" ref="J725:CE725" si="479">SUM(J722:J724)</f>
        <v>3</v>
      </c>
      <c r="K725" s="32">
        <f t="shared" si="479"/>
        <v>61.35</v>
      </c>
      <c r="L725" s="32">
        <f t="shared" si="479"/>
        <v>0</v>
      </c>
      <c r="M725" s="32">
        <f t="shared" si="479"/>
        <v>0</v>
      </c>
      <c r="N725" s="32" t="e">
        <f t="shared" si="479"/>
        <v>#REF!</v>
      </c>
      <c r="O725" s="32">
        <f t="shared" si="479"/>
        <v>24.439999999999998</v>
      </c>
      <c r="P725" s="32">
        <f t="shared" si="479"/>
        <v>0</v>
      </c>
      <c r="Q725" s="32">
        <f t="shared" si="479"/>
        <v>24.439999999999998</v>
      </c>
      <c r="R725" s="32">
        <f t="shared" si="479"/>
        <v>33.910000000000004</v>
      </c>
      <c r="S725" s="32">
        <f t="shared" si="479"/>
        <v>3</v>
      </c>
      <c r="T725" s="32">
        <f t="shared" si="479"/>
        <v>36.910000000000004</v>
      </c>
      <c r="U725" s="32">
        <f t="shared" si="479"/>
        <v>3</v>
      </c>
      <c r="V725" s="32">
        <f t="shared" si="479"/>
        <v>7.2</v>
      </c>
      <c r="W725" s="107">
        <f t="shared" si="479"/>
        <v>0.8</v>
      </c>
      <c r="X725" s="32">
        <f t="shared" si="479"/>
        <v>8</v>
      </c>
      <c r="Y725" s="32">
        <f t="shared" si="479"/>
        <v>7.2</v>
      </c>
      <c r="Z725" s="107">
        <f t="shared" si="479"/>
        <v>0.8</v>
      </c>
      <c r="AA725" s="32">
        <f t="shared" si="479"/>
        <v>8</v>
      </c>
      <c r="AB725" s="32">
        <f t="shared" si="479"/>
        <v>0</v>
      </c>
      <c r="AC725" s="32">
        <f t="shared" si="479"/>
        <v>8.14</v>
      </c>
      <c r="AD725" s="32">
        <f t="shared" si="479"/>
        <v>0.9</v>
      </c>
      <c r="AE725" s="32">
        <f t="shared" si="479"/>
        <v>0.49</v>
      </c>
      <c r="AF725" s="32">
        <f t="shared" si="479"/>
        <v>0.06</v>
      </c>
      <c r="AG725" s="32">
        <f t="shared" si="479"/>
        <v>0</v>
      </c>
      <c r="AH725" s="32">
        <f t="shared" si="479"/>
        <v>0</v>
      </c>
      <c r="AI725" s="32">
        <f t="shared" si="479"/>
        <v>0</v>
      </c>
      <c r="AJ725" s="32">
        <f t="shared" si="479"/>
        <v>0</v>
      </c>
      <c r="AK725" s="32">
        <f t="shared" si="479"/>
        <v>15.83</v>
      </c>
      <c r="AL725" s="32">
        <f t="shared" si="479"/>
        <v>1.7600000000000002</v>
      </c>
      <c r="AM725" s="32">
        <f t="shared" si="479"/>
        <v>17.59</v>
      </c>
      <c r="AN725" s="32">
        <f t="shared" si="479"/>
        <v>0</v>
      </c>
      <c r="AO725" s="32">
        <f t="shared" si="479"/>
        <v>0</v>
      </c>
      <c r="AP725" s="32">
        <f t="shared" si="479"/>
        <v>0</v>
      </c>
      <c r="AQ725" s="32">
        <f t="shared" si="479"/>
        <v>0</v>
      </c>
      <c r="AR725" s="32">
        <f t="shared" si="479"/>
        <v>0</v>
      </c>
      <c r="AS725" s="32">
        <f t="shared" si="479"/>
        <v>0</v>
      </c>
      <c r="AT725" s="32">
        <f t="shared" si="479"/>
        <v>0</v>
      </c>
      <c r="AU725" s="32">
        <f t="shared" si="479"/>
        <v>0</v>
      </c>
      <c r="AV725" s="32"/>
      <c r="AW725" s="32">
        <f t="shared" si="479"/>
        <v>0</v>
      </c>
      <c r="AX725" s="32">
        <f t="shared" si="479"/>
        <v>0</v>
      </c>
      <c r="AY725" s="32">
        <f t="shared" si="479"/>
        <v>0</v>
      </c>
      <c r="AZ725" s="32">
        <f t="shared" si="479"/>
        <v>0</v>
      </c>
      <c r="BA725" s="32">
        <f t="shared" si="479"/>
        <v>0</v>
      </c>
      <c r="BB725" s="32">
        <f t="shared" si="479"/>
        <v>0</v>
      </c>
      <c r="BC725" s="32">
        <f t="shared" si="479"/>
        <v>0</v>
      </c>
      <c r="BD725" s="32">
        <f t="shared" si="479"/>
        <v>0</v>
      </c>
      <c r="BE725" s="106">
        <f t="shared" si="458"/>
        <v>7.2</v>
      </c>
      <c r="BF725" s="106">
        <f t="shared" si="459"/>
        <v>0.8</v>
      </c>
      <c r="BG725" s="106">
        <f t="shared" si="460"/>
        <v>8</v>
      </c>
      <c r="BH725" s="106">
        <f t="shared" si="461"/>
        <v>0</v>
      </c>
      <c r="BI725" s="106">
        <f t="shared" si="462"/>
        <v>0</v>
      </c>
      <c r="BJ725" s="106">
        <f t="shared" si="463"/>
        <v>8.14</v>
      </c>
      <c r="BK725" s="106">
        <f t="shared" si="464"/>
        <v>0.9</v>
      </c>
      <c r="BL725" s="106">
        <f t="shared" si="465"/>
        <v>9.0400000000000009</v>
      </c>
      <c r="BM725" s="106">
        <f t="shared" si="466"/>
        <v>0.49</v>
      </c>
      <c r="BN725" s="106">
        <f t="shared" si="466"/>
        <v>0.06</v>
      </c>
      <c r="BO725" s="106">
        <f t="shared" si="467"/>
        <v>0.55000000000000004</v>
      </c>
      <c r="BP725" s="106">
        <f t="shared" si="468"/>
        <v>15.83</v>
      </c>
      <c r="BQ725" s="106">
        <f t="shared" si="469"/>
        <v>1.7600000000000002</v>
      </c>
      <c r="BR725" s="106">
        <f t="shared" si="470"/>
        <v>17.59</v>
      </c>
      <c r="BS725" s="32">
        <f t="shared" si="479"/>
        <v>0.98</v>
      </c>
      <c r="BT725" s="32">
        <f t="shared" si="479"/>
        <v>4.5</v>
      </c>
      <c r="BU725" s="32">
        <f t="shared" si="479"/>
        <v>0.5</v>
      </c>
      <c r="BV725" s="32">
        <f t="shared" si="479"/>
        <v>5</v>
      </c>
      <c r="BW725" s="32">
        <f t="shared" si="479"/>
        <v>0</v>
      </c>
      <c r="BX725" s="32">
        <f t="shared" si="479"/>
        <v>0</v>
      </c>
      <c r="BY725" s="32">
        <f t="shared" si="479"/>
        <v>0.17</v>
      </c>
      <c r="BZ725" s="32">
        <f t="shared" si="479"/>
        <v>0.02</v>
      </c>
      <c r="CA725" s="32">
        <f t="shared" si="479"/>
        <v>0</v>
      </c>
      <c r="CB725" s="32">
        <f t="shared" si="479"/>
        <v>0</v>
      </c>
      <c r="CC725" s="32">
        <f t="shared" si="479"/>
        <v>4.5199999999999996</v>
      </c>
      <c r="CD725" s="32">
        <f t="shared" si="479"/>
        <v>0.67</v>
      </c>
      <c r="CE725" s="32">
        <f t="shared" si="479"/>
        <v>5.19</v>
      </c>
      <c r="CF725" s="46"/>
      <c r="CG725" s="64"/>
    </row>
    <row r="726" spans="1:85" s="18" customFormat="1">
      <c r="A726" s="17" t="s">
        <v>180</v>
      </c>
      <c r="B726" s="28" t="s">
        <v>181</v>
      </c>
      <c r="C726" s="87"/>
      <c r="D726" s="2"/>
      <c r="E726" s="11"/>
      <c r="F726" s="4"/>
      <c r="G726" s="11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107"/>
      <c r="X726" s="32"/>
      <c r="Y726" s="32"/>
      <c r="Z726" s="107"/>
      <c r="AA726" s="32"/>
      <c r="AB726" s="32"/>
      <c r="AC726" s="32"/>
      <c r="AD726" s="32"/>
      <c r="AE726" s="32"/>
      <c r="AF726" s="32"/>
      <c r="AG726" s="32"/>
      <c r="AH726" s="32"/>
      <c r="AI726" s="32"/>
      <c r="AJ726" s="32"/>
      <c r="AK726" s="32"/>
      <c r="AL726" s="32"/>
      <c r="AM726" s="32"/>
      <c r="AN726" s="32"/>
      <c r="AO726" s="32"/>
      <c r="AP726" s="32"/>
      <c r="AQ726" s="32"/>
      <c r="AR726" s="32"/>
      <c r="AS726" s="32"/>
      <c r="AT726" s="32"/>
      <c r="AU726" s="32"/>
      <c r="AV726" s="32"/>
      <c r="AW726" s="32"/>
      <c r="AX726" s="32"/>
      <c r="AY726" s="32"/>
      <c r="AZ726" s="32"/>
      <c r="BA726" s="32"/>
      <c r="BB726" s="32"/>
      <c r="BC726" s="32"/>
      <c r="BD726" s="32"/>
      <c r="BE726" s="106">
        <f t="shared" si="458"/>
        <v>0</v>
      </c>
      <c r="BF726" s="106">
        <f t="shared" si="459"/>
        <v>0</v>
      </c>
      <c r="BG726" s="106">
        <f t="shared" si="460"/>
        <v>0</v>
      </c>
      <c r="BH726" s="106">
        <f t="shared" si="461"/>
        <v>0</v>
      </c>
      <c r="BI726" s="106">
        <f t="shared" si="462"/>
        <v>0</v>
      </c>
      <c r="BJ726" s="106">
        <f t="shared" si="463"/>
        <v>0</v>
      </c>
      <c r="BK726" s="106">
        <f t="shared" si="464"/>
        <v>0</v>
      </c>
      <c r="BL726" s="106">
        <f t="shared" si="465"/>
        <v>0</v>
      </c>
      <c r="BM726" s="106">
        <f t="shared" si="466"/>
        <v>0</v>
      </c>
      <c r="BN726" s="106">
        <f t="shared" si="466"/>
        <v>0</v>
      </c>
      <c r="BO726" s="106">
        <f t="shared" si="467"/>
        <v>0</v>
      </c>
      <c r="BP726" s="106">
        <f t="shared" si="468"/>
        <v>0</v>
      </c>
      <c r="BQ726" s="106">
        <f t="shared" si="469"/>
        <v>0</v>
      </c>
      <c r="BR726" s="106">
        <f t="shared" si="470"/>
        <v>0</v>
      </c>
      <c r="BS726" s="32"/>
      <c r="BT726" s="32"/>
      <c r="BU726" s="32"/>
      <c r="BV726" s="32"/>
      <c r="BW726" s="32"/>
      <c r="BX726" s="32"/>
      <c r="BY726" s="32"/>
      <c r="BZ726" s="32"/>
      <c r="CA726" s="32"/>
      <c r="CB726" s="32"/>
      <c r="CC726" s="32"/>
      <c r="CD726" s="32"/>
      <c r="CE726" s="32"/>
      <c r="CF726" s="46"/>
      <c r="CG726" s="64"/>
    </row>
    <row r="727" spans="1:85" ht="31.5">
      <c r="A727" s="14">
        <v>1</v>
      </c>
      <c r="B727" s="27" t="s">
        <v>700</v>
      </c>
      <c r="C727" s="120" t="s">
        <v>796</v>
      </c>
      <c r="D727" s="2" t="s">
        <v>27</v>
      </c>
      <c r="E727" s="4" t="s">
        <v>520</v>
      </c>
      <c r="F727" s="4" t="s">
        <v>647</v>
      </c>
      <c r="G727" s="4" t="s">
        <v>678</v>
      </c>
      <c r="H727" s="29">
        <v>7</v>
      </c>
      <c r="I727" s="29">
        <v>2</v>
      </c>
      <c r="J727" s="29">
        <v>3</v>
      </c>
      <c r="K727" s="29">
        <f>I727+J727</f>
        <v>5</v>
      </c>
      <c r="L727" s="40" t="s">
        <v>30</v>
      </c>
      <c r="M727" s="40" t="s">
        <v>48</v>
      </c>
      <c r="N727" s="48" t="s">
        <v>58</v>
      </c>
      <c r="O727" s="29">
        <v>1.8099999999999998</v>
      </c>
      <c r="P727" s="29">
        <v>0</v>
      </c>
      <c r="Q727" s="29">
        <f t="shared" si="457"/>
        <v>1.8099999999999998</v>
      </c>
      <c r="R727" s="29">
        <f>I727-O727</f>
        <v>0.19000000000000017</v>
      </c>
      <c r="S727" s="29">
        <f t="shared" si="476"/>
        <v>3</v>
      </c>
      <c r="T727" s="29">
        <f t="shared" si="440"/>
        <v>3.1900000000000004</v>
      </c>
      <c r="U727" s="29">
        <v>3</v>
      </c>
      <c r="V727" s="29">
        <v>0</v>
      </c>
      <c r="W727" s="105">
        <v>0</v>
      </c>
      <c r="X727" s="54">
        <f t="shared" si="477"/>
        <v>0</v>
      </c>
      <c r="Y727" s="29">
        <v>0</v>
      </c>
      <c r="Z727" s="105">
        <v>0</v>
      </c>
      <c r="AA727" s="54">
        <f t="shared" si="473"/>
        <v>0</v>
      </c>
      <c r="AB727" s="54">
        <v>0</v>
      </c>
      <c r="AC727" s="54">
        <v>0</v>
      </c>
      <c r="AD727" s="54">
        <v>0</v>
      </c>
      <c r="AE727" s="54">
        <v>0.17</v>
      </c>
      <c r="AF727" s="54">
        <v>0.02</v>
      </c>
      <c r="AG727" s="54"/>
      <c r="AH727" s="54">
        <v>0</v>
      </c>
      <c r="AI727" s="54">
        <v>0</v>
      </c>
      <c r="AJ727" s="54">
        <f t="shared" ref="AJ727" si="480">AH727+AI727</f>
        <v>0</v>
      </c>
      <c r="AK727" s="54">
        <f t="shared" si="441"/>
        <v>0.17</v>
      </c>
      <c r="AL727" s="54">
        <f t="shared" si="442"/>
        <v>0.02</v>
      </c>
      <c r="AM727" s="54">
        <f t="shared" si="443"/>
        <v>0.19</v>
      </c>
      <c r="AN727" s="54">
        <v>0</v>
      </c>
      <c r="AO727" s="54">
        <v>0</v>
      </c>
      <c r="AP727" s="54">
        <f t="shared" si="439"/>
        <v>0</v>
      </c>
      <c r="AQ727" s="54"/>
      <c r="AR727" s="54"/>
      <c r="AS727" s="54"/>
      <c r="AT727" s="54"/>
      <c r="AU727" s="101"/>
      <c r="AV727" s="101"/>
      <c r="AW727" s="54"/>
      <c r="AX727" s="54"/>
      <c r="AY727" s="54">
        <f t="shared" si="474"/>
        <v>0</v>
      </c>
      <c r="AZ727" s="54"/>
      <c r="BA727" s="54"/>
      <c r="BB727" s="54"/>
      <c r="BC727" s="54"/>
      <c r="BD727" s="54"/>
      <c r="BE727" s="106">
        <f t="shared" si="458"/>
        <v>0</v>
      </c>
      <c r="BF727" s="106">
        <f t="shared" si="459"/>
        <v>0</v>
      </c>
      <c r="BG727" s="106">
        <f t="shared" si="460"/>
        <v>0</v>
      </c>
      <c r="BH727" s="106">
        <f t="shared" si="461"/>
        <v>0</v>
      </c>
      <c r="BI727" s="106">
        <f t="shared" si="462"/>
        <v>0</v>
      </c>
      <c r="BJ727" s="106">
        <f t="shared" si="463"/>
        <v>0</v>
      </c>
      <c r="BK727" s="106">
        <f t="shared" si="464"/>
        <v>0</v>
      </c>
      <c r="BL727" s="106">
        <f t="shared" si="465"/>
        <v>0</v>
      </c>
      <c r="BM727" s="106">
        <f t="shared" si="466"/>
        <v>0.17</v>
      </c>
      <c r="BN727" s="106">
        <f t="shared" si="466"/>
        <v>0.02</v>
      </c>
      <c r="BO727" s="106">
        <f t="shared" si="467"/>
        <v>0.19</v>
      </c>
      <c r="BP727" s="106">
        <f t="shared" si="468"/>
        <v>0.17</v>
      </c>
      <c r="BQ727" s="106">
        <f t="shared" si="469"/>
        <v>0.02</v>
      </c>
      <c r="BR727" s="106">
        <f t="shared" si="470"/>
        <v>0.19</v>
      </c>
      <c r="BS727" s="54">
        <v>1.01</v>
      </c>
      <c r="BT727" s="54">
        <v>0</v>
      </c>
      <c r="BU727" s="54">
        <v>0</v>
      </c>
      <c r="BV727" s="54">
        <f t="shared" si="456"/>
        <v>0</v>
      </c>
      <c r="BW727" s="54">
        <v>0</v>
      </c>
      <c r="BX727" s="54">
        <v>0</v>
      </c>
      <c r="BY727" s="54">
        <v>0</v>
      </c>
      <c r="BZ727" s="54">
        <v>0</v>
      </c>
      <c r="CA727" s="54">
        <v>0</v>
      </c>
      <c r="CB727" s="54">
        <v>0</v>
      </c>
      <c r="CC727" s="54">
        <f t="shared" si="444"/>
        <v>0</v>
      </c>
      <c r="CD727" s="54">
        <f t="shared" si="445"/>
        <v>0</v>
      </c>
      <c r="CE727" s="54">
        <f t="shared" si="446"/>
        <v>0</v>
      </c>
      <c r="CF727" s="45"/>
      <c r="CG727" s="63" t="s">
        <v>33</v>
      </c>
    </row>
    <row r="728" spans="1:85" s="100" customFormat="1" ht="40.5" customHeight="1">
      <c r="A728" s="15">
        <v>2</v>
      </c>
      <c r="B728" s="90" t="s">
        <v>1063</v>
      </c>
      <c r="C728" s="97" t="s">
        <v>796</v>
      </c>
      <c r="D728" s="96" t="s">
        <v>1035</v>
      </c>
      <c r="E728" s="96" t="s">
        <v>647</v>
      </c>
      <c r="F728" s="96" t="s">
        <v>647</v>
      </c>
      <c r="G728" s="96" t="s">
        <v>651</v>
      </c>
      <c r="H728" s="98">
        <v>10</v>
      </c>
      <c r="I728" s="91">
        <v>2</v>
      </c>
      <c r="J728" s="91">
        <v>4</v>
      </c>
      <c r="K728" s="98">
        <f>SUM(I728:J728)</f>
        <v>6</v>
      </c>
      <c r="L728" s="99" t="s">
        <v>57</v>
      </c>
      <c r="M728" s="96" t="s">
        <v>58</v>
      </c>
      <c r="N728" s="96" t="s">
        <v>510</v>
      </c>
      <c r="O728" s="29">
        <v>0</v>
      </c>
      <c r="P728" s="29">
        <v>0</v>
      </c>
      <c r="Q728" s="29">
        <f>O728+P728</f>
        <v>0</v>
      </c>
      <c r="R728" s="29">
        <f>I728-O728</f>
        <v>2</v>
      </c>
      <c r="S728" s="29">
        <f>J728-P728</f>
        <v>4</v>
      </c>
      <c r="T728" s="29">
        <f>R728+S728</f>
        <v>6</v>
      </c>
      <c r="U728" s="29">
        <v>4</v>
      </c>
      <c r="V728" s="29">
        <v>1.8</v>
      </c>
      <c r="W728" s="105">
        <v>0.2</v>
      </c>
      <c r="X728" s="54">
        <f>V728+W728</f>
        <v>2</v>
      </c>
      <c r="Y728" s="54">
        <v>0</v>
      </c>
      <c r="Z728" s="54">
        <v>0</v>
      </c>
      <c r="AA728" s="54">
        <f t="shared" si="473"/>
        <v>0</v>
      </c>
      <c r="AB728" s="54">
        <v>0</v>
      </c>
      <c r="AC728" s="54">
        <v>0</v>
      </c>
      <c r="AD728" s="54">
        <v>0</v>
      </c>
      <c r="AE728" s="54">
        <v>0</v>
      </c>
      <c r="AF728" s="54">
        <v>0</v>
      </c>
      <c r="AG728" s="54">
        <v>0</v>
      </c>
      <c r="AH728" s="54">
        <v>0</v>
      </c>
      <c r="AI728" s="54">
        <v>0</v>
      </c>
      <c r="AJ728" s="54">
        <v>0</v>
      </c>
      <c r="AK728" s="54">
        <v>0</v>
      </c>
      <c r="AL728" s="54">
        <v>0</v>
      </c>
      <c r="AM728" s="54">
        <v>0</v>
      </c>
      <c r="AN728" s="54">
        <v>0</v>
      </c>
      <c r="AO728" s="54">
        <v>0</v>
      </c>
      <c r="AP728" s="54">
        <f t="shared" si="439"/>
        <v>0</v>
      </c>
      <c r="AQ728" s="54"/>
      <c r="AR728" s="54"/>
      <c r="AS728" s="54"/>
      <c r="AT728" s="54"/>
      <c r="AU728" s="101"/>
      <c r="AV728" s="101"/>
      <c r="AW728" s="54"/>
      <c r="AX728" s="54"/>
      <c r="AY728" s="54">
        <f t="shared" si="474"/>
        <v>0</v>
      </c>
      <c r="AZ728" s="54"/>
      <c r="BA728" s="54"/>
      <c r="BB728" s="54"/>
      <c r="BC728" s="54"/>
      <c r="BD728" s="54"/>
      <c r="BE728" s="106">
        <f t="shared" si="458"/>
        <v>0</v>
      </c>
      <c r="BF728" s="106">
        <f t="shared" si="459"/>
        <v>0</v>
      </c>
      <c r="BG728" s="106">
        <f t="shared" si="460"/>
        <v>0</v>
      </c>
      <c r="BH728" s="106">
        <f t="shared" si="461"/>
        <v>0</v>
      </c>
      <c r="BI728" s="106">
        <f t="shared" si="462"/>
        <v>0</v>
      </c>
      <c r="BJ728" s="106">
        <f t="shared" si="463"/>
        <v>0</v>
      </c>
      <c r="BK728" s="106">
        <f t="shared" si="464"/>
        <v>0</v>
      </c>
      <c r="BL728" s="106">
        <f t="shared" si="465"/>
        <v>0</v>
      </c>
      <c r="BM728" s="106">
        <f t="shared" si="466"/>
        <v>0</v>
      </c>
      <c r="BN728" s="106">
        <f t="shared" si="466"/>
        <v>0</v>
      </c>
      <c r="BO728" s="106">
        <f t="shared" si="467"/>
        <v>0</v>
      </c>
      <c r="BP728" s="106">
        <f t="shared" si="468"/>
        <v>0</v>
      </c>
      <c r="BQ728" s="106">
        <f t="shared" si="469"/>
        <v>0</v>
      </c>
      <c r="BR728" s="106">
        <f t="shared" si="470"/>
        <v>0</v>
      </c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15"/>
    </row>
    <row r="729" spans="1:85" s="100" customFormat="1" ht="40.5" customHeight="1">
      <c r="A729" s="15">
        <v>3</v>
      </c>
      <c r="B729" s="90" t="s">
        <v>1053</v>
      </c>
      <c r="C729" s="97" t="s">
        <v>796</v>
      </c>
      <c r="D729" s="96" t="s">
        <v>1035</v>
      </c>
      <c r="E729" s="96" t="s">
        <v>647</v>
      </c>
      <c r="F729" s="96" t="s">
        <v>647</v>
      </c>
      <c r="G729" s="96" t="s">
        <v>687</v>
      </c>
      <c r="H729" s="98">
        <v>10</v>
      </c>
      <c r="I729" s="91">
        <v>1</v>
      </c>
      <c r="J729" s="91">
        <v>4</v>
      </c>
      <c r="K729" s="98">
        <f>SUM(I729:J729)</f>
        <v>5</v>
      </c>
      <c r="L729" s="99" t="s">
        <v>57</v>
      </c>
      <c r="M729" s="96" t="s">
        <v>58</v>
      </c>
      <c r="N729" s="96" t="s">
        <v>510</v>
      </c>
      <c r="O729" s="29">
        <v>0</v>
      </c>
      <c r="P729" s="29">
        <v>0</v>
      </c>
      <c r="Q729" s="29">
        <v>0</v>
      </c>
      <c r="R729" s="29">
        <v>1</v>
      </c>
      <c r="S729" s="29">
        <v>4</v>
      </c>
      <c r="T729" s="29">
        <v>5</v>
      </c>
      <c r="U729" s="29">
        <v>4</v>
      </c>
      <c r="V729" s="29">
        <v>0.9</v>
      </c>
      <c r="W729" s="105">
        <v>0.1</v>
      </c>
      <c r="X729" s="54">
        <f>V729+W729</f>
        <v>1</v>
      </c>
      <c r="Y729" s="54">
        <v>0</v>
      </c>
      <c r="Z729" s="54">
        <v>0</v>
      </c>
      <c r="AA729" s="54">
        <f t="shared" si="473"/>
        <v>0</v>
      </c>
      <c r="AB729" s="54">
        <v>0</v>
      </c>
      <c r="AC729" s="54">
        <v>0</v>
      </c>
      <c r="AD729" s="54">
        <v>0</v>
      </c>
      <c r="AE729" s="54">
        <v>0</v>
      </c>
      <c r="AF729" s="54">
        <v>0</v>
      </c>
      <c r="AG729" s="54">
        <v>0</v>
      </c>
      <c r="AH729" s="54">
        <v>0</v>
      </c>
      <c r="AI729" s="54">
        <v>0</v>
      </c>
      <c r="AJ729" s="54">
        <v>0</v>
      </c>
      <c r="AK729" s="54">
        <v>0</v>
      </c>
      <c r="AL729" s="54">
        <v>0</v>
      </c>
      <c r="AM729" s="54">
        <v>0</v>
      </c>
      <c r="AN729" s="54">
        <v>0</v>
      </c>
      <c r="AO729" s="54">
        <v>0</v>
      </c>
      <c r="AP729" s="54">
        <f t="shared" si="439"/>
        <v>0</v>
      </c>
      <c r="AQ729" s="54"/>
      <c r="AR729" s="54"/>
      <c r="AS729" s="54"/>
      <c r="AT729" s="54"/>
      <c r="AU729" s="101"/>
      <c r="AV729" s="101"/>
      <c r="AW729" s="54"/>
      <c r="AX729" s="54"/>
      <c r="AY729" s="54">
        <f t="shared" si="474"/>
        <v>0</v>
      </c>
      <c r="AZ729" s="54"/>
      <c r="BA729" s="54"/>
      <c r="BB729" s="54"/>
      <c r="BC729" s="54"/>
      <c r="BD729" s="54"/>
      <c r="BE729" s="106">
        <f t="shared" si="458"/>
        <v>0</v>
      </c>
      <c r="BF729" s="106">
        <f t="shared" si="459"/>
        <v>0</v>
      </c>
      <c r="BG729" s="106">
        <f t="shared" si="460"/>
        <v>0</v>
      </c>
      <c r="BH729" s="106">
        <f t="shared" si="461"/>
        <v>0</v>
      </c>
      <c r="BI729" s="106">
        <f t="shared" si="462"/>
        <v>0</v>
      </c>
      <c r="BJ729" s="106">
        <f t="shared" si="463"/>
        <v>0</v>
      </c>
      <c r="BK729" s="106">
        <f t="shared" si="464"/>
        <v>0</v>
      </c>
      <c r="BL729" s="106">
        <f t="shared" si="465"/>
        <v>0</v>
      </c>
      <c r="BM729" s="106">
        <f t="shared" si="466"/>
        <v>0</v>
      </c>
      <c r="BN729" s="106">
        <f t="shared" si="466"/>
        <v>0</v>
      </c>
      <c r="BO729" s="106">
        <f t="shared" si="467"/>
        <v>0</v>
      </c>
      <c r="BP729" s="106">
        <f t="shared" si="468"/>
        <v>0</v>
      </c>
      <c r="BQ729" s="106">
        <f t="shared" si="469"/>
        <v>0</v>
      </c>
      <c r="BR729" s="106">
        <f t="shared" si="470"/>
        <v>0</v>
      </c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15"/>
    </row>
    <row r="730" spans="1:85" s="100" customFormat="1" ht="40.5" customHeight="1">
      <c r="A730" s="15">
        <v>4</v>
      </c>
      <c r="B730" s="90" t="s">
        <v>1054</v>
      </c>
      <c r="C730" s="97" t="s">
        <v>796</v>
      </c>
      <c r="D730" s="96" t="s">
        <v>1035</v>
      </c>
      <c r="E730" s="96" t="s">
        <v>647</v>
      </c>
      <c r="F730" s="96" t="s">
        <v>647</v>
      </c>
      <c r="G730" s="96" t="s">
        <v>1071</v>
      </c>
      <c r="H730" s="98">
        <v>9</v>
      </c>
      <c r="I730" s="91">
        <v>1.68</v>
      </c>
      <c r="J730" s="91">
        <v>3.32</v>
      </c>
      <c r="K730" s="98">
        <f>SUM(I730:J730)</f>
        <v>5</v>
      </c>
      <c r="L730" s="99" t="s">
        <v>57</v>
      </c>
      <c r="M730" s="96" t="s">
        <v>58</v>
      </c>
      <c r="N730" s="96" t="s">
        <v>510</v>
      </c>
      <c r="O730" s="29">
        <v>0</v>
      </c>
      <c r="P730" s="29">
        <v>0</v>
      </c>
      <c r="Q730" s="29">
        <v>0</v>
      </c>
      <c r="R730" s="29">
        <v>1.68</v>
      </c>
      <c r="S730" s="29">
        <v>3.32</v>
      </c>
      <c r="T730" s="29">
        <v>5</v>
      </c>
      <c r="U730" s="29">
        <v>3.32</v>
      </c>
      <c r="V730" s="29">
        <v>1.51</v>
      </c>
      <c r="W730" s="105">
        <v>0.17</v>
      </c>
      <c r="X730" s="54">
        <f>V730+W730</f>
        <v>1.68</v>
      </c>
      <c r="Y730" s="54">
        <v>0</v>
      </c>
      <c r="Z730" s="54">
        <v>0</v>
      </c>
      <c r="AA730" s="54">
        <f t="shared" si="473"/>
        <v>0</v>
      </c>
      <c r="AB730" s="54">
        <v>0</v>
      </c>
      <c r="AC730" s="54">
        <v>0</v>
      </c>
      <c r="AD730" s="54">
        <v>0</v>
      </c>
      <c r="AE730" s="54">
        <v>0</v>
      </c>
      <c r="AF730" s="54">
        <v>0</v>
      </c>
      <c r="AG730" s="54">
        <v>0</v>
      </c>
      <c r="AH730" s="54">
        <v>0</v>
      </c>
      <c r="AI730" s="54">
        <v>0</v>
      </c>
      <c r="AJ730" s="54">
        <v>0</v>
      </c>
      <c r="AK730" s="54">
        <v>0</v>
      </c>
      <c r="AL730" s="54">
        <v>0</v>
      </c>
      <c r="AM730" s="54">
        <v>0</v>
      </c>
      <c r="AN730" s="54">
        <v>0</v>
      </c>
      <c r="AO730" s="54">
        <v>0</v>
      </c>
      <c r="AP730" s="54">
        <f t="shared" si="439"/>
        <v>0</v>
      </c>
      <c r="AQ730" s="54"/>
      <c r="AR730" s="54"/>
      <c r="AS730" s="54"/>
      <c r="AT730" s="54"/>
      <c r="AU730" s="101"/>
      <c r="AV730" s="101"/>
      <c r="AW730" s="54"/>
      <c r="AX730" s="54"/>
      <c r="AY730" s="54">
        <f t="shared" si="474"/>
        <v>0</v>
      </c>
      <c r="AZ730" s="54"/>
      <c r="BA730" s="54"/>
      <c r="BB730" s="54"/>
      <c r="BC730" s="54"/>
      <c r="BD730" s="54"/>
      <c r="BE730" s="106">
        <f t="shared" si="458"/>
        <v>0</v>
      </c>
      <c r="BF730" s="106">
        <f t="shared" si="459"/>
        <v>0</v>
      </c>
      <c r="BG730" s="106">
        <f t="shared" si="460"/>
        <v>0</v>
      </c>
      <c r="BH730" s="106">
        <f t="shared" si="461"/>
        <v>0</v>
      </c>
      <c r="BI730" s="106">
        <f t="shared" si="462"/>
        <v>0</v>
      </c>
      <c r="BJ730" s="106">
        <f t="shared" si="463"/>
        <v>0</v>
      </c>
      <c r="BK730" s="106">
        <f t="shared" si="464"/>
        <v>0</v>
      </c>
      <c r="BL730" s="106">
        <f t="shared" si="465"/>
        <v>0</v>
      </c>
      <c r="BM730" s="106">
        <f t="shared" si="466"/>
        <v>0</v>
      </c>
      <c r="BN730" s="106">
        <f t="shared" si="466"/>
        <v>0</v>
      </c>
      <c r="BO730" s="106">
        <f t="shared" si="467"/>
        <v>0</v>
      </c>
      <c r="BP730" s="106">
        <f t="shared" si="468"/>
        <v>0</v>
      </c>
      <c r="BQ730" s="106">
        <f t="shared" si="469"/>
        <v>0</v>
      </c>
      <c r="BR730" s="106">
        <f t="shared" si="470"/>
        <v>0</v>
      </c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15"/>
    </row>
    <row r="731" spans="1:85" s="18" customFormat="1">
      <c r="A731" s="17"/>
      <c r="B731" s="28" t="s">
        <v>187</v>
      </c>
      <c r="C731" s="87"/>
      <c r="D731" s="2"/>
      <c r="E731" s="11"/>
      <c r="F731" s="4"/>
      <c r="G731" s="11"/>
      <c r="H731" s="32"/>
      <c r="I731" s="32">
        <f>SUM(I727:I730)</f>
        <v>6.68</v>
      </c>
      <c r="J731" s="32">
        <f t="shared" ref="J731:BU731" si="481">SUM(J727:J730)</f>
        <v>14.32</v>
      </c>
      <c r="K731" s="32">
        <f t="shared" si="481"/>
        <v>21</v>
      </c>
      <c r="L731" s="32">
        <f t="shared" si="481"/>
        <v>0</v>
      </c>
      <c r="M731" s="32">
        <f t="shared" si="481"/>
        <v>0</v>
      </c>
      <c r="N731" s="32">
        <f t="shared" si="481"/>
        <v>0</v>
      </c>
      <c r="O731" s="32">
        <f t="shared" si="481"/>
        <v>1.8099999999999998</v>
      </c>
      <c r="P731" s="32">
        <f t="shared" si="481"/>
        <v>0</v>
      </c>
      <c r="Q731" s="32">
        <f t="shared" si="481"/>
        <v>1.8099999999999998</v>
      </c>
      <c r="R731" s="32">
        <f t="shared" si="481"/>
        <v>4.87</v>
      </c>
      <c r="S731" s="32">
        <f t="shared" si="481"/>
        <v>14.32</v>
      </c>
      <c r="T731" s="32">
        <f t="shared" si="481"/>
        <v>19.190000000000001</v>
      </c>
      <c r="U731" s="32">
        <f t="shared" si="481"/>
        <v>14.32</v>
      </c>
      <c r="V731" s="32">
        <f t="shared" si="481"/>
        <v>4.21</v>
      </c>
      <c r="W731" s="32">
        <f t="shared" si="481"/>
        <v>0.47000000000000008</v>
      </c>
      <c r="X731" s="32">
        <f t="shared" si="481"/>
        <v>4.68</v>
      </c>
      <c r="Y731" s="32">
        <f t="shared" si="481"/>
        <v>0</v>
      </c>
      <c r="Z731" s="32">
        <f t="shared" si="481"/>
        <v>0</v>
      </c>
      <c r="AA731" s="32">
        <f t="shared" si="481"/>
        <v>0</v>
      </c>
      <c r="AB731" s="32">
        <f t="shared" si="481"/>
        <v>0</v>
      </c>
      <c r="AC731" s="32">
        <f t="shared" si="481"/>
        <v>0</v>
      </c>
      <c r="AD731" s="32">
        <f t="shared" si="481"/>
        <v>0</v>
      </c>
      <c r="AE731" s="32">
        <f t="shared" si="481"/>
        <v>0.17</v>
      </c>
      <c r="AF731" s="32">
        <f t="shared" si="481"/>
        <v>0.02</v>
      </c>
      <c r="AG731" s="32">
        <f t="shared" si="481"/>
        <v>0</v>
      </c>
      <c r="AH731" s="32">
        <f t="shared" si="481"/>
        <v>0</v>
      </c>
      <c r="AI731" s="32">
        <f t="shared" si="481"/>
        <v>0</v>
      </c>
      <c r="AJ731" s="32">
        <f t="shared" si="481"/>
        <v>0</v>
      </c>
      <c r="AK731" s="32">
        <f t="shared" si="481"/>
        <v>0.17</v>
      </c>
      <c r="AL731" s="32">
        <f t="shared" si="481"/>
        <v>0.02</v>
      </c>
      <c r="AM731" s="32">
        <f t="shared" si="481"/>
        <v>0.19</v>
      </c>
      <c r="AN731" s="32">
        <f t="shared" si="481"/>
        <v>0</v>
      </c>
      <c r="AO731" s="32">
        <f t="shared" si="481"/>
        <v>0</v>
      </c>
      <c r="AP731" s="32">
        <f t="shared" si="481"/>
        <v>0</v>
      </c>
      <c r="AQ731" s="32">
        <f t="shared" si="481"/>
        <v>0</v>
      </c>
      <c r="AR731" s="32">
        <f t="shared" si="481"/>
        <v>0</v>
      </c>
      <c r="AS731" s="32">
        <f t="shared" si="481"/>
        <v>0</v>
      </c>
      <c r="AT731" s="32">
        <f t="shared" si="481"/>
        <v>0</v>
      </c>
      <c r="AU731" s="32">
        <f t="shared" si="481"/>
        <v>0</v>
      </c>
      <c r="AV731" s="32">
        <f t="shared" si="481"/>
        <v>0</v>
      </c>
      <c r="AW731" s="32">
        <f t="shared" si="481"/>
        <v>0</v>
      </c>
      <c r="AX731" s="32">
        <f t="shared" si="481"/>
        <v>0</v>
      </c>
      <c r="AY731" s="32">
        <f t="shared" si="481"/>
        <v>0</v>
      </c>
      <c r="AZ731" s="32">
        <f t="shared" si="481"/>
        <v>0</v>
      </c>
      <c r="BA731" s="32">
        <f t="shared" si="481"/>
        <v>0</v>
      </c>
      <c r="BB731" s="32">
        <f t="shared" si="481"/>
        <v>0</v>
      </c>
      <c r="BC731" s="32">
        <f t="shared" si="481"/>
        <v>0</v>
      </c>
      <c r="BD731" s="32">
        <f t="shared" si="481"/>
        <v>0</v>
      </c>
      <c r="BE731" s="32">
        <f t="shared" si="481"/>
        <v>0</v>
      </c>
      <c r="BF731" s="32">
        <f t="shared" si="481"/>
        <v>0</v>
      </c>
      <c r="BG731" s="32">
        <f t="shared" si="481"/>
        <v>0</v>
      </c>
      <c r="BH731" s="32">
        <f t="shared" si="481"/>
        <v>0</v>
      </c>
      <c r="BI731" s="32">
        <f t="shared" si="481"/>
        <v>0</v>
      </c>
      <c r="BJ731" s="32">
        <f t="shared" si="481"/>
        <v>0</v>
      </c>
      <c r="BK731" s="32">
        <f t="shared" si="481"/>
        <v>0</v>
      </c>
      <c r="BL731" s="32">
        <f t="shared" si="481"/>
        <v>0</v>
      </c>
      <c r="BM731" s="32">
        <f t="shared" si="481"/>
        <v>0.17</v>
      </c>
      <c r="BN731" s="32">
        <f t="shared" si="481"/>
        <v>0.02</v>
      </c>
      <c r="BO731" s="32">
        <f t="shared" si="481"/>
        <v>0.19</v>
      </c>
      <c r="BP731" s="32">
        <f t="shared" si="481"/>
        <v>0.17</v>
      </c>
      <c r="BQ731" s="32">
        <f t="shared" si="481"/>
        <v>0.02</v>
      </c>
      <c r="BR731" s="32">
        <f t="shared" si="481"/>
        <v>0.19</v>
      </c>
      <c r="BS731" s="32">
        <f t="shared" si="481"/>
        <v>1.01</v>
      </c>
      <c r="BT731" s="32">
        <f t="shared" si="481"/>
        <v>0</v>
      </c>
      <c r="BU731" s="32">
        <f t="shared" si="481"/>
        <v>0</v>
      </c>
      <c r="BV731" s="32">
        <f t="shared" ref="BV731:CE731" si="482">SUM(BV727:BV730)</f>
        <v>0</v>
      </c>
      <c r="BW731" s="32">
        <f t="shared" si="482"/>
        <v>0</v>
      </c>
      <c r="BX731" s="32">
        <f t="shared" si="482"/>
        <v>0</v>
      </c>
      <c r="BY731" s="32">
        <f t="shared" si="482"/>
        <v>0</v>
      </c>
      <c r="BZ731" s="32">
        <f t="shared" si="482"/>
        <v>0</v>
      </c>
      <c r="CA731" s="32">
        <f t="shared" si="482"/>
        <v>0</v>
      </c>
      <c r="CB731" s="32">
        <f t="shared" si="482"/>
        <v>0</v>
      </c>
      <c r="CC731" s="32">
        <f t="shared" si="482"/>
        <v>0</v>
      </c>
      <c r="CD731" s="32">
        <f t="shared" si="482"/>
        <v>0</v>
      </c>
      <c r="CE731" s="32">
        <f t="shared" si="482"/>
        <v>0</v>
      </c>
      <c r="CF731" s="46"/>
      <c r="CG731" s="64"/>
    </row>
    <row r="732" spans="1:85" s="18" customFormat="1">
      <c r="A732" s="17"/>
      <c r="B732" s="28" t="s">
        <v>701</v>
      </c>
      <c r="C732" s="87"/>
      <c r="D732" s="2"/>
      <c r="E732" s="11"/>
      <c r="F732" s="11"/>
      <c r="G732" s="11"/>
      <c r="H732" s="32"/>
      <c r="I732" s="32">
        <f>I731+I720+I725+I699+I696</f>
        <v>343.24</v>
      </c>
      <c r="J732" s="32">
        <f t="shared" ref="J732:BU732" si="483">J731+J720+J725+J699+J696</f>
        <v>199.32</v>
      </c>
      <c r="K732" s="32">
        <f t="shared" si="483"/>
        <v>542.55999999999995</v>
      </c>
      <c r="L732" s="32">
        <f t="shared" si="483"/>
        <v>0</v>
      </c>
      <c r="M732" s="32">
        <f t="shared" si="483"/>
        <v>0</v>
      </c>
      <c r="N732" s="32" t="e">
        <f t="shared" si="483"/>
        <v>#REF!</v>
      </c>
      <c r="O732" s="32">
        <f t="shared" si="483"/>
        <v>218.20000000000005</v>
      </c>
      <c r="P732" s="32">
        <f t="shared" si="483"/>
        <v>18.93</v>
      </c>
      <c r="Q732" s="32">
        <f t="shared" si="483"/>
        <v>237.13000000000005</v>
      </c>
      <c r="R732" s="32">
        <f t="shared" si="483"/>
        <v>123.04000000000002</v>
      </c>
      <c r="S732" s="32">
        <f t="shared" si="483"/>
        <v>177.39</v>
      </c>
      <c r="T732" s="32">
        <f t="shared" si="483"/>
        <v>300.43</v>
      </c>
      <c r="U732" s="32">
        <f t="shared" si="483"/>
        <v>175.39</v>
      </c>
      <c r="V732" s="32">
        <f t="shared" si="483"/>
        <v>70.810000000000016</v>
      </c>
      <c r="W732" s="32">
        <f t="shared" si="483"/>
        <v>7.87</v>
      </c>
      <c r="X732" s="32">
        <f t="shared" si="483"/>
        <v>78.680000000000007</v>
      </c>
      <c r="Y732" s="32">
        <f t="shared" si="483"/>
        <v>9.9000000000000021</v>
      </c>
      <c r="Z732" s="32">
        <f t="shared" si="483"/>
        <v>1.1000000000000003</v>
      </c>
      <c r="AA732" s="32">
        <f t="shared" si="483"/>
        <v>11.000000000000002</v>
      </c>
      <c r="AB732" s="32">
        <f t="shared" si="483"/>
        <v>0</v>
      </c>
      <c r="AC732" s="32">
        <f t="shared" si="483"/>
        <v>8.14</v>
      </c>
      <c r="AD732" s="32">
        <f t="shared" si="483"/>
        <v>0.9</v>
      </c>
      <c r="AE732" s="32">
        <f t="shared" si="483"/>
        <v>7.8299999999999992</v>
      </c>
      <c r="AF732" s="32">
        <f t="shared" si="483"/>
        <v>0.87000000000000011</v>
      </c>
      <c r="AG732" s="32">
        <f t="shared" si="483"/>
        <v>0</v>
      </c>
      <c r="AH732" s="32">
        <f t="shared" si="483"/>
        <v>0</v>
      </c>
      <c r="AI732" s="32">
        <f t="shared" si="483"/>
        <v>6</v>
      </c>
      <c r="AJ732" s="32">
        <f t="shared" si="483"/>
        <v>6</v>
      </c>
      <c r="AK732" s="32">
        <f t="shared" si="483"/>
        <v>25.87</v>
      </c>
      <c r="AL732" s="32">
        <f t="shared" si="483"/>
        <v>2.8700000000000006</v>
      </c>
      <c r="AM732" s="32">
        <f t="shared" si="483"/>
        <v>28.740000000000002</v>
      </c>
      <c r="AN732" s="32">
        <f t="shared" si="483"/>
        <v>0</v>
      </c>
      <c r="AO732" s="32">
        <f t="shared" si="483"/>
        <v>0</v>
      </c>
      <c r="AP732" s="32">
        <f t="shared" si="483"/>
        <v>0</v>
      </c>
      <c r="AQ732" s="32">
        <f t="shared" si="483"/>
        <v>0</v>
      </c>
      <c r="AR732" s="32">
        <f t="shared" si="483"/>
        <v>0</v>
      </c>
      <c r="AS732" s="32">
        <f t="shared" si="483"/>
        <v>0</v>
      </c>
      <c r="AT732" s="32">
        <f t="shared" si="483"/>
        <v>0</v>
      </c>
      <c r="AU732" s="32">
        <f t="shared" si="483"/>
        <v>0</v>
      </c>
      <c r="AV732" s="32">
        <f t="shared" si="483"/>
        <v>0</v>
      </c>
      <c r="AW732" s="32">
        <f t="shared" si="483"/>
        <v>0</v>
      </c>
      <c r="AX732" s="32">
        <f t="shared" si="483"/>
        <v>0</v>
      </c>
      <c r="AY732" s="32">
        <f t="shared" si="483"/>
        <v>0</v>
      </c>
      <c r="AZ732" s="32">
        <f t="shared" si="483"/>
        <v>0</v>
      </c>
      <c r="BA732" s="32">
        <f t="shared" si="483"/>
        <v>0</v>
      </c>
      <c r="BB732" s="32">
        <f t="shared" si="483"/>
        <v>0</v>
      </c>
      <c r="BC732" s="32">
        <f t="shared" si="483"/>
        <v>0</v>
      </c>
      <c r="BD732" s="32">
        <f t="shared" si="483"/>
        <v>0</v>
      </c>
      <c r="BE732" s="32">
        <f t="shared" si="483"/>
        <v>15.9</v>
      </c>
      <c r="BF732" s="32">
        <f t="shared" si="483"/>
        <v>1.1000000000000003</v>
      </c>
      <c r="BG732" s="32">
        <f t="shared" si="483"/>
        <v>17</v>
      </c>
      <c r="BH732" s="32">
        <f t="shared" si="483"/>
        <v>0</v>
      </c>
      <c r="BI732" s="32">
        <f t="shared" si="483"/>
        <v>0</v>
      </c>
      <c r="BJ732" s="32">
        <f t="shared" si="483"/>
        <v>8.14</v>
      </c>
      <c r="BK732" s="32">
        <f t="shared" si="483"/>
        <v>0.9</v>
      </c>
      <c r="BL732" s="32">
        <f t="shared" si="483"/>
        <v>9.0400000000000009</v>
      </c>
      <c r="BM732" s="32">
        <f t="shared" si="483"/>
        <v>7.8299999999999992</v>
      </c>
      <c r="BN732" s="32">
        <f t="shared" si="483"/>
        <v>0.87000000000000011</v>
      </c>
      <c r="BO732" s="32">
        <f t="shared" si="483"/>
        <v>8.6999999999999993</v>
      </c>
      <c r="BP732" s="32">
        <f t="shared" si="483"/>
        <v>31.87</v>
      </c>
      <c r="BQ732" s="32">
        <f t="shared" si="483"/>
        <v>2.8700000000000006</v>
      </c>
      <c r="BR732" s="32">
        <f t="shared" si="483"/>
        <v>34.74</v>
      </c>
      <c r="BS732" s="32">
        <f t="shared" si="483"/>
        <v>13.649999999999999</v>
      </c>
      <c r="BT732" s="32">
        <f t="shared" si="483"/>
        <v>7.2</v>
      </c>
      <c r="BU732" s="32">
        <f t="shared" si="483"/>
        <v>0.8</v>
      </c>
      <c r="BV732" s="32">
        <f t="shared" ref="BV732:CE732" si="484">BV731+BV720+BV725+BV699+BV696</f>
        <v>5</v>
      </c>
      <c r="BW732" s="32">
        <f t="shared" si="484"/>
        <v>0</v>
      </c>
      <c r="BX732" s="32">
        <f t="shared" si="484"/>
        <v>0</v>
      </c>
      <c r="BY732" s="32">
        <f t="shared" si="484"/>
        <v>0.17</v>
      </c>
      <c r="BZ732" s="32">
        <f t="shared" si="484"/>
        <v>5.7899999999999991</v>
      </c>
      <c r="CA732" s="32">
        <f t="shared" si="484"/>
        <v>0.51</v>
      </c>
      <c r="CB732" s="32">
        <f t="shared" si="484"/>
        <v>0</v>
      </c>
      <c r="CC732" s="32">
        <f t="shared" si="484"/>
        <v>12.989999999999998</v>
      </c>
      <c r="CD732" s="32">
        <f t="shared" si="484"/>
        <v>1.48</v>
      </c>
      <c r="CE732" s="32">
        <f t="shared" si="484"/>
        <v>14.469999999999999</v>
      </c>
      <c r="CF732" s="46"/>
      <c r="CG732" s="64"/>
    </row>
    <row r="733" spans="1:85" s="18" customFormat="1">
      <c r="A733" s="17"/>
      <c r="B733" s="28" t="s">
        <v>702</v>
      </c>
      <c r="C733" s="87"/>
      <c r="D733" s="2"/>
      <c r="E733" s="11"/>
      <c r="F733" s="11"/>
      <c r="G733" s="11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  <c r="AB733" s="32"/>
      <c r="AC733" s="32"/>
      <c r="AD733" s="32"/>
      <c r="AE733" s="32"/>
      <c r="AF733" s="32"/>
      <c r="AG733" s="32"/>
      <c r="AH733" s="32"/>
      <c r="AI733" s="32"/>
      <c r="AJ733" s="32"/>
      <c r="AK733" s="32"/>
      <c r="AL733" s="32"/>
      <c r="AM733" s="32"/>
      <c r="AN733" s="32"/>
      <c r="AO733" s="32"/>
      <c r="AP733" s="32"/>
      <c r="AQ733" s="32"/>
      <c r="AR733" s="32"/>
      <c r="AS733" s="32"/>
      <c r="AT733" s="32"/>
      <c r="AU733" s="32"/>
      <c r="AV733" s="32"/>
      <c r="AW733" s="32"/>
      <c r="AX733" s="32"/>
      <c r="AY733" s="32"/>
      <c r="AZ733" s="32"/>
      <c r="BA733" s="32"/>
      <c r="BB733" s="32"/>
      <c r="BC733" s="32"/>
      <c r="BD733" s="32"/>
      <c r="BE733" s="32"/>
      <c r="BF733" s="32"/>
      <c r="BG733" s="32"/>
      <c r="BH733" s="32"/>
      <c r="BI733" s="32"/>
      <c r="BJ733" s="32"/>
      <c r="BK733" s="32"/>
      <c r="BL733" s="32"/>
      <c r="BM733" s="32"/>
      <c r="BN733" s="32"/>
      <c r="BO733" s="32"/>
      <c r="BP733" s="32"/>
      <c r="BQ733" s="32"/>
      <c r="BR733" s="32"/>
      <c r="BS733" s="32"/>
      <c r="BT733" s="32"/>
      <c r="BU733" s="32"/>
      <c r="BV733" s="32"/>
      <c r="BW733" s="32"/>
      <c r="BX733" s="32"/>
      <c r="BY733" s="32"/>
      <c r="BZ733" s="32"/>
      <c r="CA733" s="32"/>
      <c r="CB733" s="32"/>
      <c r="CC733" s="32"/>
      <c r="CD733" s="32"/>
      <c r="CE733" s="32"/>
      <c r="CF733" s="46"/>
      <c r="CG733" s="64"/>
    </row>
    <row r="734" spans="1:85" s="18" customFormat="1">
      <c r="A734" s="17" t="s">
        <v>24</v>
      </c>
      <c r="B734" s="28" t="s">
        <v>190</v>
      </c>
      <c r="C734" s="87"/>
      <c r="D734" s="2"/>
      <c r="E734" s="11"/>
      <c r="F734" s="11"/>
      <c r="G734" s="11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  <c r="AB734" s="32"/>
      <c r="AC734" s="32"/>
      <c r="AD734" s="32"/>
      <c r="AE734" s="32"/>
      <c r="AF734" s="32"/>
      <c r="AG734" s="32"/>
      <c r="AH734" s="32"/>
      <c r="AI734" s="32"/>
      <c r="AJ734" s="32"/>
      <c r="AK734" s="32"/>
      <c r="AL734" s="32"/>
      <c r="AM734" s="32"/>
      <c r="AN734" s="32"/>
      <c r="AO734" s="32"/>
      <c r="AP734" s="32"/>
      <c r="AQ734" s="32"/>
      <c r="AR734" s="32"/>
      <c r="AS734" s="32"/>
      <c r="AT734" s="32"/>
      <c r="AU734" s="32"/>
      <c r="AV734" s="32"/>
      <c r="AW734" s="32"/>
      <c r="AX734" s="32"/>
      <c r="AY734" s="32"/>
      <c r="AZ734" s="32"/>
      <c r="BA734" s="32"/>
      <c r="BB734" s="32"/>
      <c r="BC734" s="32"/>
      <c r="BD734" s="32"/>
      <c r="BE734" s="32"/>
      <c r="BF734" s="32"/>
      <c r="BG734" s="32"/>
      <c r="BH734" s="32"/>
      <c r="BI734" s="32"/>
      <c r="BJ734" s="32"/>
      <c r="BK734" s="32"/>
      <c r="BL734" s="32"/>
      <c r="BM734" s="32"/>
      <c r="BN734" s="32"/>
      <c r="BO734" s="32"/>
      <c r="BP734" s="32"/>
      <c r="BQ734" s="32"/>
      <c r="BR734" s="32"/>
      <c r="BS734" s="32"/>
      <c r="BT734" s="32"/>
      <c r="BU734" s="32"/>
      <c r="BV734" s="32"/>
      <c r="BW734" s="32"/>
      <c r="BX734" s="32"/>
      <c r="BY734" s="32"/>
      <c r="BZ734" s="32"/>
      <c r="CA734" s="32"/>
      <c r="CB734" s="32"/>
      <c r="CC734" s="32"/>
      <c r="CD734" s="32"/>
      <c r="CE734" s="32"/>
      <c r="CF734" s="46"/>
      <c r="CG734" s="64"/>
    </row>
    <row r="735" spans="1:85" ht="63">
      <c r="A735" s="14">
        <v>1</v>
      </c>
      <c r="B735" s="27" t="s">
        <v>704</v>
      </c>
      <c r="C735" s="120" t="s">
        <v>797</v>
      </c>
      <c r="D735" s="2" t="s">
        <v>27</v>
      </c>
      <c r="E735" s="4" t="s">
        <v>375</v>
      </c>
      <c r="F735" s="4" t="s">
        <v>703</v>
      </c>
      <c r="G735" s="4" t="s">
        <v>705</v>
      </c>
      <c r="H735" s="29">
        <v>0</v>
      </c>
      <c r="I735" s="29">
        <v>114.82</v>
      </c>
      <c r="J735" s="29">
        <v>0</v>
      </c>
      <c r="K735" s="29">
        <f t="shared" ref="K735:K749" si="485">I735+J735</f>
        <v>114.82</v>
      </c>
      <c r="L735" s="40" t="s">
        <v>30</v>
      </c>
      <c r="M735" s="40" t="s">
        <v>139</v>
      </c>
      <c r="N735" s="48" t="e">
        <f>IF(#REF!=0,"2018-19","2019-20")</f>
        <v>#REF!</v>
      </c>
      <c r="O735" s="29">
        <v>105.66</v>
      </c>
      <c r="P735" s="29">
        <v>0</v>
      </c>
      <c r="Q735" s="29">
        <f t="shared" si="457"/>
        <v>105.66</v>
      </c>
      <c r="R735" s="29">
        <f t="shared" ref="R735:R749" si="486">I735-O735</f>
        <v>9.1599999999999966</v>
      </c>
      <c r="S735" s="29">
        <f t="shared" si="476"/>
        <v>0</v>
      </c>
      <c r="T735" s="29">
        <f t="shared" si="440"/>
        <v>9.1599999999999966</v>
      </c>
      <c r="U735" s="29">
        <v>0</v>
      </c>
      <c r="V735" s="29">
        <v>0</v>
      </c>
      <c r="W735" s="105">
        <v>0</v>
      </c>
      <c r="X735" s="54">
        <f t="shared" si="477"/>
        <v>0</v>
      </c>
      <c r="Y735" s="29">
        <v>0</v>
      </c>
      <c r="Z735" s="105">
        <v>0</v>
      </c>
      <c r="AA735" s="54">
        <f t="shared" si="473"/>
        <v>0</v>
      </c>
      <c r="AB735" s="54">
        <v>0</v>
      </c>
      <c r="AC735" s="54">
        <v>0</v>
      </c>
      <c r="AD735" s="54">
        <v>0</v>
      </c>
      <c r="AE735" s="54">
        <v>4.09</v>
      </c>
      <c r="AF735" s="54">
        <v>0.37</v>
      </c>
      <c r="AG735" s="54">
        <v>0</v>
      </c>
      <c r="AH735" s="54">
        <v>0</v>
      </c>
      <c r="AI735" s="54">
        <v>0</v>
      </c>
      <c r="AJ735" s="54">
        <f t="shared" ref="AJ735:AJ749" si="487">AH735+AI735</f>
        <v>0</v>
      </c>
      <c r="AK735" s="54">
        <f t="shared" si="441"/>
        <v>4.09</v>
      </c>
      <c r="AL735" s="54">
        <f t="shared" si="442"/>
        <v>0.37</v>
      </c>
      <c r="AM735" s="54">
        <f t="shared" si="443"/>
        <v>4.46</v>
      </c>
      <c r="AN735" s="54">
        <v>0</v>
      </c>
      <c r="AO735" s="54">
        <v>0</v>
      </c>
      <c r="AP735" s="54">
        <f t="shared" ref="AP735:AP798" si="488">AN735+AO735</f>
        <v>0</v>
      </c>
      <c r="AQ735" s="54"/>
      <c r="AR735" s="54"/>
      <c r="AS735" s="54"/>
      <c r="AT735" s="54"/>
      <c r="AU735" s="101"/>
      <c r="AV735" s="101"/>
      <c r="AW735" s="54"/>
      <c r="AX735" s="54"/>
      <c r="AY735" s="54">
        <f t="shared" si="474"/>
        <v>0</v>
      </c>
      <c r="AZ735" s="54"/>
      <c r="BA735" s="54"/>
      <c r="BB735" s="54"/>
      <c r="BC735" s="54"/>
      <c r="BD735" s="54"/>
      <c r="BE735" s="106">
        <f t="shared" si="458"/>
        <v>0</v>
      </c>
      <c r="BF735" s="106">
        <f t="shared" si="459"/>
        <v>0</v>
      </c>
      <c r="BG735" s="106">
        <f t="shared" si="460"/>
        <v>0</v>
      </c>
      <c r="BH735" s="106">
        <f t="shared" si="461"/>
        <v>0</v>
      </c>
      <c r="BI735" s="106">
        <f t="shared" si="462"/>
        <v>0</v>
      </c>
      <c r="BJ735" s="106">
        <f t="shared" si="463"/>
        <v>0</v>
      </c>
      <c r="BK735" s="106">
        <f t="shared" si="464"/>
        <v>0</v>
      </c>
      <c r="BL735" s="106">
        <f t="shared" si="465"/>
        <v>0</v>
      </c>
      <c r="BM735" s="106">
        <f t="shared" si="466"/>
        <v>4.09</v>
      </c>
      <c r="BN735" s="106">
        <f t="shared" si="466"/>
        <v>0.37</v>
      </c>
      <c r="BO735" s="106">
        <f t="shared" si="467"/>
        <v>4.46</v>
      </c>
      <c r="BP735" s="106">
        <f t="shared" si="468"/>
        <v>4.09</v>
      </c>
      <c r="BQ735" s="106">
        <f t="shared" si="469"/>
        <v>0.37</v>
      </c>
      <c r="BR735" s="106">
        <f t="shared" si="470"/>
        <v>4.46</v>
      </c>
      <c r="BS735" s="54">
        <v>0</v>
      </c>
      <c r="BT735" s="54">
        <v>0</v>
      </c>
      <c r="BU735" s="54">
        <v>0</v>
      </c>
      <c r="BV735" s="54">
        <f t="shared" si="456"/>
        <v>0</v>
      </c>
      <c r="BW735" s="54">
        <v>0</v>
      </c>
      <c r="BX735" s="54">
        <v>0</v>
      </c>
      <c r="BY735" s="54">
        <v>0</v>
      </c>
      <c r="BZ735" s="54">
        <v>3.6</v>
      </c>
      <c r="CA735" s="54">
        <v>0</v>
      </c>
      <c r="CB735" s="54">
        <v>0</v>
      </c>
      <c r="CC735" s="54">
        <f t="shared" si="444"/>
        <v>3.6</v>
      </c>
      <c r="CD735" s="54">
        <f t="shared" si="445"/>
        <v>0</v>
      </c>
      <c r="CE735" s="54">
        <f t="shared" si="446"/>
        <v>3.6</v>
      </c>
      <c r="CF735" s="44" t="s">
        <v>71</v>
      </c>
      <c r="CG735" s="63" t="s">
        <v>706</v>
      </c>
    </row>
    <row r="736" spans="1:85" ht="37.5" customHeight="1">
      <c r="A736" s="14">
        <v>1</v>
      </c>
      <c r="B736" s="79" t="s">
        <v>959</v>
      </c>
      <c r="C736" s="120" t="s">
        <v>797</v>
      </c>
      <c r="D736" s="2" t="s">
        <v>27</v>
      </c>
      <c r="E736" s="4" t="s">
        <v>375</v>
      </c>
      <c r="F736" s="4" t="s">
        <v>703</v>
      </c>
      <c r="G736" s="4" t="s">
        <v>960</v>
      </c>
      <c r="H736" s="15">
        <v>0</v>
      </c>
      <c r="I736" s="54">
        <v>25</v>
      </c>
      <c r="J736" s="54">
        <v>0</v>
      </c>
      <c r="K736" s="29">
        <f t="shared" si="485"/>
        <v>25</v>
      </c>
      <c r="L736" s="68" t="s">
        <v>30</v>
      </c>
      <c r="M736" s="15" t="s">
        <v>66</v>
      </c>
      <c r="N736" s="54" t="s">
        <v>407</v>
      </c>
      <c r="O736" s="54">
        <v>23.73</v>
      </c>
      <c r="P736" s="54">
        <v>0</v>
      </c>
      <c r="Q736" s="29">
        <f t="shared" si="457"/>
        <v>23.73</v>
      </c>
      <c r="R736" s="29">
        <f t="shared" si="486"/>
        <v>1.2699999999999996</v>
      </c>
      <c r="S736" s="29">
        <f t="shared" si="476"/>
        <v>0</v>
      </c>
      <c r="T736" s="29">
        <f t="shared" si="440"/>
        <v>1.2699999999999996</v>
      </c>
      <c r="U736" s="56">
        <v>0</v>
      </c>
      <c r="V736" s="54">
        <v>0</v>
      </c>
      <c r="W736" s="106">
        <v>0</v>
      </c>
      <c r="X736" s="54">
        <f t="shared" si="477"/>
        <v>0</v>
      </c>
      <c r="Y736" s="54">
        <v>0</v>
      </c>
      <c r="Z736" s="106">
        <v>0</v>
      </c>
      <c r="AA736" s="54">
        <f t="shared" si="473"/>
        <v>0</v>
      </c>
      <c r="AB736" s="14">
        <v>0</v>
      </c>
      <c r="AC736" s="14">
        <v>0</v>
      </c>
      <c r="AD736" s="14">
        <v>0</v>
      </c>
      <c r="AE736" s="14">
        <f>1.14+1.27</f>
        <v>2.41</v>
      </c>
      <c r="AF736" s="14">
        <v>0.13</v>
      </c>
      <c r="AG736" s="54">
        <v>0</v>
      </c>
      <c r="AH736" s="54">
        <v>0</v>
      </c>
      <c r="AI736" s="54">
        <v>0</v>
      </c>
      <c r="AJ736" s="54">
        <f t="shared" si="487"/>
        <v>0</v>
      </c>
      <c r="AK736" s="54">
        <f t="shared" si="441"/>
        <v>2.41</v>
      </c>
      <c r="AL736" s="54">
        <f t="shared" si="442"/>
        <v>0.13</v>
      </c>
      <c r="AM736" s="54">
        <f t="shared" si="443"/>
        <v>2.54</v>
      </c>
      <c r="AN736" s="54">
        <v>0</v>
      </c>
      <c r="AO736" s="54">
        <v>0</v>
      </c>
      <c r="AP736" s="54">
        <f t="shared" si="488"/>
        <v>0</v>
      </c>
      <c r="AQ736" s="54"/>
      <c r="AR736" s="54"/>
      <c r="AS736" s="54"/>
      <c r="AT736" s="54"/>
      <c r="AU736" s="101"/>
      <c r="AV736" s="101"/>
      <c r="AW736" s="54"/>
      <c r="AX736" s="54"/>
      <c r="AY736" s="54">
        <f t="shared" si="474"/>
        <v>0</v>
      </c>
      <c r="AZ736" s="54"/>
      <c r="BA736" s="54"/>
      <c r="BB736" s="54"/>
      <c r="BC736" s="54"/>
      <c r="BD736" s="54"/>
      <c r="BE736" s="106">
        <f t="shared" si="458"/>
        <v>0</v>
      </c>
      <c r="BF736" s="106">
        <f t="shared" si="459"/>
        <v>0</v>
      </c>
      <c r="BG736" s="106">
        <f t="shared" si="460"/>
        <v>0</v>
      </c>
      <c r="BH736" s="106">
        <f t="shared" si="461"/>
        <v>0</v>
      </c>
      <c r="BI736" s="106">
        <f t="shared" si="462"/>
        <v>0</v>
      </c>
      <c r="BJ736" s="106">
        <f t="shared" si="463"/>
        <v>0</v>
      </c>
      <c r="BK736" s="106">
        <f t="shared" si="464"/>
        <v>0</v>
      </c>
      <c r="BL736" s="106">
        <f t="shared" si="465"/>
        <v>0</v>
      </c>
      <c r="BM736" s="106">
        <f t="shared" si="466"/>
        <v>2.41</v>
      </c>
      <c r="BN736" s="106">
        <f t="shared" si="466"/>
        <v>0.13</v>
      </c>
      <c r="BO736" s="106">
        <f t="shared" si="467"/>
        <v>2.54</v>
      </c>
      <c r="BP736" s="106">
        <f t="shared" si="468"/>
        <v>2.41</v>
      </c>
      <c r="BQ736" s="106">
        <f t="shared" si="469"/>
        <v>0.13</v>
      </c>
      <c r="BR736" s="106">
        <f t="shared" si="470"/>
        <v>2.54</v>
      </c>
      <c r="BS736" s="14">
        <v>0</v>
      </c>
      <c r="BT736" s="14">
        <v>0</v>
      </c>
      <c r="BU736" s="14">
        <v>0</v>
      </c>
      <c r="BV736" s="14"/>
      <c r="BW736" s="14">
        <v>0</v>
      </c>
      <c r="BX736" s="14">
        <v>0</v>
      </c>
      <c r="BY736" s="14">
        <v>0</v>
      </c>
      <c r="BZ736" s="14">
        <v>1.1399999999999999</v>
      </c>
      <c r="CA736" s="14">
        <v>0</v>
      </c>
      <c r="CB736" s="14">
        <v>0</v>
      </c>
      <c r="CC736" s="54">
        <f t="shared" si="444"/>
        <v>1.1399999999999999</v>
      </c>
      <c r="CD736" s="54">
        <f t="shared" si="445"/>
        <v>0</v>
      </c>
      <c r="CE736" s="54">
        <f t="shared" si="446"/>
        <v>1.1399999999999999</v>
      </c>
      <c r="CF736" s="86"/>
      <c r="CG736" s="70"/>
    </row>
    <row r="737" spans="1:85" ht="47.25">
      <c r="A737" s="14">
        <v>3</v>
      </c>
      <c r="B737" s="79" t="s">
        <v>961</v>
      </c>
      <c r="C737" s="120" t="s">
        <v>796</v>
      </c>
      <c r="D737" s="2" t="s">
        <v>27</v>
      </c>
      <c r="E737" s="4" t="s">
        <v>375</v>
      </c>
      <c r="F737" s="4" t="s">
        <v>703</v>
      </c>
      <c r="G737" s="4" t="s">
        <v>707</v>
      </c>
      <c r="H737" s="15">
        <v>0</v>
      </c>
      <c r="I737" s="54">
        <v>2.75</v>
      </c>
      <c r="J737" s="54">
        <v>0</v>
      </c>
      <c r="K737" s="29">
        <f t="shared" si="485"/>
        <v>2.75</v>
      </c>
      <c r="L737" s="68" t="s">
        <v>30</v>
      </c>
      <c r="M737" s="15" t="s">
        <v>139</v>
      </c>
      <c r="N737" s="54" t="e">
        <f>IF(#REF!=0,"2018-19","2019-20")</f>
        <v>#REF!</v>
      </c>
      <c r="O737" s="54">
        <v>2.5</v>
      </c>
      <c r="P737" s="54">
        <v>0</v>
      </c>
      <c r="Q737" s="29">
        <f t="shared" si="457"/>
        <v>2.5</v>
      </c>
      <c r="R737" s="29">
        <f t="shared" si="486"/>
        <v>0.25</v>
      </c>
      <c r="S737" s="29">
        <f t="shared" si="476"/>
        <v>0</v>
      </c>
      <c r="T737" s="29">
        <f t="shared" si="440"/>
        <v>0.25</v>
      </c>
      <c r="U737" s="56">
        <v>0</v>
      </c>
      <c r="V737" s="54">
        <v>0</v>
      </c>
      <c r="W737" s="106">
        <v>0</v>
      </c>
      <c r="X737" s="54">
        <f t="shared" si="477"/>
        <v>0</v>
      </c>
      <c r="Y737" s="54">
        <v>0</v>
      </c>
      <c r="Z737" s="106">
        <v>0</v>
      </c>
      <c r="AA737" s="54">
        <f t="shared" si="473"/>
        <v>0</v>
      </c>
      <c r="AB737" s="14">
        <v>0.25</v>
      </c>
      <c r="AC737" s="14">
        <v>0</v>
      </c>
      <c r="AD737" s="14">
        <v>0</v>
      </c>
      <c r="AE737" s="14">
        <v>0</v>
      </c>
      <c r="AF737" s="14">
        <v>0</v>
      </c>
      <c r="AG737" s="54">
        <v>0</v>
      </c>
      <c r="AH737" s="54">
        <v>0</v>
      </c>
      <c r="AI737" s="54">
        <v>0</v>
      </c>
      <c r="AJ737" s="54">
        <f t="shared" si="487"/>
        <v>0</v>
      </c>
      <c r="AK737" s="54">
        <f t="shared" si="441"/>
        <v>0.25</v>
      </c>
      <c r="AL737" s="54">
        <f t="shared" si="442"/>
        <v>0</v>
      </c>
      <c r="AM737" s="54">
        <f t="shared" si="443"/>
        <v>0.25</v>
      </c>
      <c r="AN737" s="54">
        <v>0</v>
      </c>
      <c r="AO737" s="54">
        <v>0</v>
      </c>
      <c r="AP737" s="54">
        <f t="shared" si="488"/>
        <v>0</v>
      </c>
      <c r="AQ737" s="54"/>
      <c r="AR737" s="54"/>
      <c r="AS737" s="54"/>
      <c r="AT737" s="54"/>
      <c r="AU737" s="101"/>
      <c r="AV737" s="101"/>
      <c r="AW737" s="54"/>
      <c r="AX737" s="54"/>
      <c r="AY737" s="54">
        <f t="shared" si="474"/>
        <v>0</v>
      </c>
      <c r="AZ737" s="54"/>
      <c r="BA737" s="54"/>
      <c r="BB737" s="54"/>
      <c r="BC737" s="54"/>
      <c r="BD737" s="54"/>
      <c r="BE737" s="106">
        <f t="shared" si="458"/>
        <v>0</v>
      </c>
      <c r="BF737" s="106">
        <f t="shared" si="459"/>
        <v>0</v>
      </c>
      <c r="BG737" s="106">
        <f t="shared" si="460"/>
        <v>0</v>
      </c>
      <c r="BH737" s="106">
        <f t="shared" si="461"/>
        <v>0</v>
      </c>
      <c r="BI737" s="106">
        <f t="shared" si="462"/>
        <v>0.25</v>
      </c>
      <c r="BJ737" s="106">
        <f t="shared" si="463"/>
        <v>0</v>
      </c>
      <c r="BK737" s="106">
        <f t="shared" si="464"/>
        <v>0</v>
      </c>
      <c r="BL737" s="106">
        <f t="shared" si="465"/>
        <v>0</v>
      </c>
      <c r="BM737" s="106">
        <f t="shared" si="466"/>
        <v>0</v>
      </c>
      <c r="BN737" s="106">
        <f t="shared" si="466"/>
        <v>0</v>
      </c>
      <c r="BO737" s="106">
        <f t="shared" si="467"/>
        <v>0</v>
      </c>
      <c r="BP737" s="106">
        <f t="shared" si="468"/>
        <v>0.25</v>
      </c>
      <c r="BQ737" s="106">
        <f t="shared" si="469"/>
        <v>0</v>
      </c>
      <c r="BR737" s="106">
        <f t="shared" si="470"/>
        <v>0.25</v>
      </c>
      <c r="BS737" s="14">
        <v>0</v>
      </c>
      <c r="BT737" s="14">
        <v>0</v>
      </c>
      <c r="BU737" s="14">
        <v>0</v>
      </c>
      <c r="BV737" s="14"/>
      <c r="BW737" s="14">
        <v>0.25</v>
      </c>
      <c r="BX737" s="14">
        <v>0</v>
      </c>
      <c r="BY737" s="14">
        <v>0</v>
      </c>
      <c r="BZ737" s="14">
        <v>0</v>
      </c>
      <c r="CA737" s="14">
        <v>0</v>
      </c>
      <c r="CB737" s="14">
        <v>0</v>
      </c>
      <c r="CC737" s="54">
        <f t="shared" si="444"/>
        <v>0.25</v>
      </c>
      <c r="CD737" s="54">
        <f t="shared" si="445"/>
        <v>0</v>
      </c>
      <c r="CE737" s="54">
        <f t="shared" si="446"/>
        <v>0.25</v>
      </c>
      <c r="CF737" s="86"/>
      <c r="CG737" s="70" t="s">
        <v>814</v>
      </c>
    </row>
    <row r="738" spans="1:85" ht="36">
      <c r="A738" s="14">
        <v>2</v>
      </c>
      <c r="B738" s="27" t="s">
        <v>708</v>
      </c>
      <c r="C738" s="120" t="s">
        <v>797</v>
      </c>
      <c r="D738" s="2" t="s">
        <v>27</v>
      </c>
      <c r="E738" s="4" t="s">
        <v>375</v>
      </c>
      <c r="F738" s="4" t="s">
        <v>703</v>
      </c>
      <c r="G738" s="4" t="s">
        <v>703</v>
      </c>
      <c r="H738" s="29">
        <v>0</v>
      </c>
      <c r="I738" s="29">
        <v>25</v>
      </c>
      <c r="J738" s="29">
        <v>0</v>
      </c>
      <c r="K738" s="29">
        <f t="shared" si="485"/>
        <v>25</v>
      </c>
      <c r="L738" s="40" t="s">
        <v>30</v>
      </c>
      <c r="M738" s="40" t="s">
        <v>31</v>
      </c>
      <c r="N738" s="48" t="e">
        <f>IF(#REF!=0,"2018-19","2019-20")</f>
        <v>#REF!</v>
      </c>
      <c r="O738" s="29">
        <v>12.07</v>
      </c>
      <c r="P738" s="29">
        <v>0</v>
      </c>
      <c r="Q738" s="29">
        <f t="shared" si="457"/>
        <v>12.07</v>
      </c>
      <c r="R738" s="29">
        <f t="shared" si="486"/>
        <v>12.93</v>
      </c>
      <c r="S738" s="29">
        <f t="shared" si="476"/>
        <v>0</v>
      </c>
      <c r="T738" s="29">
        <f t="shared" si="440"/>
        <v>12.93</v>
      </c>
      <c r="U738" s="29">
        <v>0</v>
      </c>
      <c r="V738" s="29">
        <v>2.7</v>
      </c>
      <c r="W738" s="105">
        <v>0.30000000000000004</v>
      </c>
      <c r="X738" s="54">
        <f t="shared" si="477"/>
        <v>3</v>
      </c>
      <c r="Y738" s="29">
        <v>2.7</v>
      </c>
      <c r="Z738" s="105">
        <v>0.30000000000000004</v>
      </c>
      <c r="AA738" s="54">
        <f t="shared" si="473"/>
        <v>3</v>
      </c>
      <c r="AB738" s="54">
        <v>0</v>
      </c>
      <c r="AC738" s="54">
        <v>0</v>
      </c>
      <c r="AD738" s="54">
        <v>0</v>
      </c>
      <c r="AE738" s="54">
        <v>2.89</v>
      </c>
      <c r="AF738" s="54">
        <v>0.11</v>
      </c>
      <c r="AG738" s="54">
        <v>0</v>
      </c>
      <c r="AH738" s="54">
        <v>0</v>
      </c>
      <c r="AI738" s="54">
        <v>0</v>
      </c>
      <c r="AJ738" s="54">
        <f t="shared" si="487"/>
        <v>0</v>
      </c>
      <c r="AK738" s="54">
        <f t="shared" si="441"/>
        <v>5.59</v>
      </c>
      <c r="AL738" s="54">
        <f t="shared" si="442"/>
        <v>0.41000000000000003</v>
      </c>
      <c r="AM738" s="54">
        <f t="shared" si="443"/>
        <v>6</v>
      </c>
      <c r="AN738" s="54">
        <v>0</v>
      </c>
      <c r="AO738" s="54">
        <v>0</v>
      </c>
      <c r="AP738" s="54">
        <f t="shared" si="488"/>
        <v>0</v>
      </c>
      <c r="AQ738" s="54"/>
      <c r="AR738" s="54"/>
      <c r="AS738" s="54"/>
      <c r="AT738" s="54"/>
      <c r="AU738" s="101"/>
      <c r="AV738" s="101"/>
      <c r="AW738" s="54"/>
      <c r="AX738" s="54"/>
      <c r="AY738" s="54">
        <f t="shared" si="474"/>
        <v>0</v>
      </c>
      <c r="AZ738" s="54"/>
      <c r="BA738" s="54"/>
      <c r="BB738" s="54"/>
      <c r="BC738" s="54"/>
      <c r="BD738" s="54"/>
      <c r="BE738" s="106">
        <f t="shared" si="458"/>
        <v>2.7</v>
      </c>
      <c r="BF738" s="106">
        <f t="shared" si="459"/>
        <v>0.30000000000000004</v>
      </c>
      <c r="BG738" s="106">
        <f t="shared" si="460"/>
        <v>3</v>
      </c>
      <c r="BH738" s="106">
        <f t="shared" si="461"/>
        <v>0</v>
      </c>
      <c r="BI738" s="106">
        <f t="shared" si="462"/>
        <v>0</v>
      </c>
      <c r="BJ738" s="106">
        <f t="shared" si="463"/>
        <v>0</v>
      </c>
      <c r="BK738" s="106">
        <f t="shared" si="464"/>
        <v>0</v>
      </c>
      <c r="BL738" s="106">
        <f t="shared" si="465"/>
        <v>0</v>
      </c>
      <c r="BM738" s="106">
        <f t="shared" si="466"/>
        <v>2.89</v>
      </c>
      <c r="BN738" s="106">
        <f t="shared" si="466"/>
        <v>0.11</v>
      </c>
      <c r="BO738" s="106">
        <f t="shared" si="467"/>
        <v>3</v>
      </c>
      <c r="BP738" s="106">
        <f t="shared" si="468"/>
        <v>5.59</v>
      </c>
      <c r="BQ738" s="106">
        <f t="shared" si="469"/>
        <v>0.41000000000000003</v>
      </c>
      <c r="BR738" s="106">
        <f t="shared" si="470"/>
        <v>6</v>
      </c>
      <c r="BS738" s="54">
        <v>0</v>
      </c>
      <c r="BT738" s="54">
        <v>2.7</v>
      </c>
      <c r="BU738" s="54">
        <v>0.3</v>
      </c>
      <c r="BV738" s="54">
        <f t="shared" si="456"/>
        <v>3</v>
      </c>
      <c r="BW738" s="54">
        <v>0</v>
      </c>
      <c r="BX738" s="54">
        <v>0</v>
      </c>
      <c r="BY738" s="54">
        <v>0</v>
      </c>
      <c r="BZ738" s="54">
        <v>1.01</v>
      </c>
      <c r="CA738" s="54">
        <v>0</v>
      </c>
      <c r="CB738" s="54">
        <v>0</v>
      </c>
      <c r="CC738" s="54">
        <f t="shared" si="444"/>
        <v>3.71</v>
      </c>
      <c r="CD738" s="54">
        <f t="shared" si="445"/>
        <v>0.3</v>
      </c>
      <c r="CE738" s="54">
        <f t="shared" si="446"/>
        <v>4.01</v>
      </c>
      <c r="CF738" s="44" t="s">
        <v>46</v>
      </c>
      <c r="CG738" s="53" t="s">
        <v>709</v>
      </c>
    </row>
    <row r="739" spans="1:85" ht="45">
      <c r="A739" s="14">
        <v>3</v>
      </c>
      <c r="B739" s="27" t="s">
        <v>710</v>
      </c>
      <c r="C739" s="120" t="s">
        <v>797</v>
      </c>
      <c r="D739" s="2" t="s">
        <v>27</v>
      </c>
      <c r="E739" s="4" t="s">
        <v>375</v>
      </c>
      <c r="F739" s="4" t="s">
        <v>703</v>
      </c>
      <c r="G739" s="4" t="s">
        <v>711</v>
      </c>
      <c r="H739" s="29">
        <v>1</v>
      </c>
      <c r="I739" s="29">
        <v>20</v>
      </c>
      <c r="J739" s="29">
        <v>0</v>
      </c>
      <c r="K739" s="29">
        <f t="shared" si="485"/>
        <v>20</v>
      </c>
      <c r="L739" s="40" t="s">
        <v>30</v>
      </c>
      <c r="M739" s="40" t="s">
        <v>31</v>
      </c>
      <c r="N739" s="48" t="e">
        <f>IF(#REF!=0,"2018-19","2019-20")</f>
        <v>#REF!</v>
      </c>
      <c r="O739" s="29">
        <v>6.87</v>
      </c>
      <c r="P739" s="29">
        <v>0</v>
      </c>
      <c r="Q739" s="29">
        <f t="shared" si="457"/>
        <v>6.87</v>
      </c>
      <c r="R739" s="29">
        <f t="shared" si="486"/>
        <v>13.129999999999999</v>
      </c>
      <c r="S739" s="29">
        <f t="shared" si="476"/>
        <v>0</v>
      </c>
      <c r="T739" s="29">
        <f t="shared" si="440"/>
        <v>13.129999999999999</v>
      </c>
      <c r="U739" s="29">
        <v>0</v>
      </c>
      <c r="V739" s="29">
        <v>2.7</v>
      </c>
      <c r="W739" s="105">
        <v>0.30000000000000004</v>
      </c>
      <c r="X739" s="54">
        <f t="shared" si="477"/>
        <v>3</v>
      </c>
      <c r="Y739" s="29">
        <v>2.7</v>
      </c>
      <c r="Z739" s="105">
        <v>0.30000000000000004</v>
      </c>
      <c r="AA739" s="54">
        <f t="shared" si="473"/>
        <v>3</v>
      </c>
      <c r="AB739" s="54">
        <v>0</v>
      </c>
      <c r="AC739" s="54">
        <v>0</v>
      </c>
      <c r="AD739" s="54">
        <v>0</v>
      </c>
      <c r="AE739" s="54">
        <v>1.02</v>
      </c>
      <c r="AF739" s="54">
        <v>0.11</v>
      </c>
      <c r="AG739" s="54">
        <v>0</v>
      </c>
      <c r="AH739" s="54">
        <v>0</v>
      </c>
      <c r="AI739" s="54">
        <v>0</v>
      </c>
      <c r="AJ739" s="54">
        <f t="shared" si="487"/>
        <v>0</v>
      </c>
      <c r="AK739" s="54">
        <f t="shared" si="441"/>
        <v>3.72</v>
      </c>
      <c r="AL739" s="54">
        <f t="shared" si="442"/>
        <v>0.41000000000000003</v>
      </c>
      <c r="AM739" s="54">
        <f t="shared" si="443"/>
        <v>4.13</v>
      </c>
      <c r="AN739" s="54">
        <v>0</v>
      </c>
      <c r="AO739" s="54">
        <v>0</v>
      </c>
      <c r="AP739" s="54">
        <f t="shared" si="488"/>
        <v>0</v>
      </c>
      <c r="AQ739" s="54"/>
      <c r="AR739" s="54"/>
      <c r="AS739" s="54"/>
      <c r="AT739" s="54"/>
      <c r="AU739" s="101"/>
      <c r="AV739" s="101"/>
      <c r="AW739" s="54"/>
      <c r="AX739" s="54"/>
      <c r="AY739" s="54">
        <f t="shared" si="474"/>
        <v>0</v>
      </c>
      <c r="AZ739" s="54"/>
      <c r="BA739" s="54"/>
      <c r="BB739" s="54"/>
      <c r="BC739" s="54"/>
      <c r="BD739" s="54"/>
      <c r="BE739" s="106">
        <f t="shared" si="458"/>
        <v>2.7</v>
      </c>
      <c r="BF739" s="106">
        <f t="shared" si="459"/>
        <v>0.30000000000000004</v>
      </c>
      <c r="BG739" s="106">
        <f t="shared" si="460"/>
        <v>3</v>
      </c>
      <c r="BH739" s="106">
        <f t="shared" si="461"/>
        <v>0</v>
      </c>
      <c r="BI739" s="106">
        <f t="shared" si="462"/>
        <v>0</v>
      </c>
      <c r="BJ739" s="106">
        <f t="shared" si="463"/>
        <v>0</v>
      </c>
      <c r="BK739" s="106">
        <f t="shared" si="464"/>
        <v>0</v>
      </c>
      <c r="BL739" s="106">
        <f t="shared" si="465"/>
        <v>0</v>
      </c>
      <c r="BM739" s="106">
        <f t="shared" si="466"/>
        <v>1.02</v>
      </c>
      <c r="BN739" s="106">
        <f t="shared" si="466"/>
        <v>0.11</v>
      </c>
      <c r="BO739" s="106">
        <f t="shared" si="467"/>
        <v>1.1300000000000001</v>
      </c>
      <c r="BP739" s="106">
        <f t="shared" si="468"/>
        <v>3.72</v>
      </c>
      <c r="BQ739" s="106">
        <f t="shared" si="469"/>
        <v>0.41000000000000003</v>
      </c>
      <c r="BR739" s="106">
        <f t="shared" si="470"/>
        <v>4.13</v>
      </c>
      <c r="BS739" s="54">
        <v>0</v>
      </c>
      <c r="BT739" s="54">
        <v>2</v>
      </c>
      <c r="BU739" s="54">
        <v>0</v>
      </c>
      <c r="BV739" s="54">
        <f t="shared" si="456"/>
        <v>2</v>
      </c>
      <c r="BW739" s="54">
        <v>0</v>
      </c>
      <c r="BX739" s="54">
        <v>0</v>
      </c>
      <c r="BY739" s="54">
        <v>0</v>
      </c>
      <c r="BZ739" s="54">
        <v>0</v>
      </c>
      <c r="CA739" s="54">
        <v>0</v>
      </c>
      <c r="CB739" s="54">
        <v>0</v>
      </c>
      <c r="CC739" s="54">
        <f t="shared" si="444"/>
        <v>2</v>
      </c>
      <c r="CD739" s="54">
        <f t="shared" si="445"/>
        <v>0</v>
      </c>
      <c r="CE739" s="54">
        <f t="shared" si="446"/>
        <v>2</v>
      </c>
      <c r="CF739" s="44" t="s">
        <v>46</v>
      </c>
      <c r="CG739" s="53" t="s">
        <v>712</v>
      </c>
    </row>
    <row r="740" spans="1:85" ht="36">
      <c r="A740" s="14">
        <v>4</v>
      </c>
      <c r="B740" s="27" t="s">
        <v>713</v>
      </c>
      <c r="C740" s="120" t="s">
        <v>797</v>
      </c>
      <c r="D740" s="2" t="s">
        <v>27</v>
      </c>
      <c r="E740" s="4" t="s">
        <v>375</v>
      </c>
      <c r="F740" s="4" t="s">
        <v>703</v>
      </c>
      <c r="G740" s="4" t="s">
        <v>714</v>
      </c>
      <c r="H740" s="29">
        <v>0</v>
      </c>
      <c r="I740" s="29">
        <v>20</v>
      </c>
      <c r="J740" s="29">
        <v>0</v>
      </c>
      <c r="K740" s="29">
        <f t="shared" si="485"/>
        <v>20</v>
      </c>
      <c r="L740" s="40" t="s">
        <v>30</v>
      </c>
      <c r="M740" s="40" t="s">
        <v>31</v>
      </c>
      <c r="N740" s="48" t="e">
        <f>IF(#REF!=0,"2018-19","2019-20")</f>
        <v>#REF!</v>
      </c>
      <c r="O740" s="29">
        <v>5.32</v>
      </c>
      <c r="P740" s="29">
        <v>0</v>
      </c>
      <c r="Q740" s="29">
        <f t="shared" si="457"/>
        <v>5.32</v>
      </c>
      <c r="R740" s="29">
        <f t="shared" si="486"/>
        <v>14.68</v>
      </c>
      <c r="S740" s="29">
        <f t="shared" si="476"/>
        <v>0</v>
      </c>
      <c r="T740" s="29">
        <f t="shared" si="440"/>
        <v>14.68</v>
      </c>
      <c r="U740" s="29">
        <v>0</v>
      </c>
      <c r="V740" s="29">
        <v>0.9</v>
      </c>
      <c r="W740" s="105">
        <v>0.1</v>
      </c>
      <c r="X740" s="54">
        <f t="shared" si="477"/>
        <v>1</v>
      </c>
      <c r="Y740" s="29">
        <v>0.9</v>
      </c>
      <c r="Z740" s="105">
        <v>0.1</v>
      </c>
      <c r="AA740" s="54">
        <f t="shared" si="473"/>
        <v>1</v>
      </c>
      <c r="AB740" s="54">
        <v>0</v>
      </c>
      <c r="AC740" s="54">
        <v>2.8</v>
      </c>
      <c r="AD740" s="54">
        <v>0.31</v>
      </c>
      <c r="AE740" s="54">
        <v>0.61</v>
      </c>
      <c r="AF740" s="54">
        <v>7.0000000000000007E-2</v>
      </c>
      <c r="AG740" s="54">
        <v>0</v>
      </c>
      <c r="AH740" s="54">
        <v>0</v>
      </c>
      <c r="AI740" s="54">
        <v>0</v>
      </c>
      <c r="AJ740" s="54">
        <f t="shared" si="487"/>
        <v>0</v>
      </c>
      <c r="AK740" s="54">
        <f t="shared" si="441"/>
        <v>4.3099999999999996</v>
      </c>
      <c r="AL740" s="54">
        <f t="shared" si="442"/>
        <v>0.48000000000000004</v>
      </c>
      <c r="AM740" s="54">
        <f t="shared" si="443"/>
        <v>4.79</v>
      </c>
      <c r="AN740" s="54">
        <v>0</v>
      </c>
      <c r="AO740" s="54">
        <v>0</v>
      </c>
      <c r="AP740" s="54">
        <f t="shared" si="488"/>
        <v>0</v>
      </c>
      <c r="AQ740" s="54"/>
      <c r="AR740" s="54"/>
      <c r="AS740" s="54"/>
      <c r="AT740" s="54"/>
      <c r="AU740" s="101"/>
      <c r="AV740" s="101"/>
      <c r="AW740" s="54"/>
      <c r="AX740" s="54"/>
      <c r="AY740" s="54">
        <f t="shared" si="474"/>
        <v>0</v>
      </c>
      <c r="AZ740" s="54"/>
      <c r="BA740" s="54"/>
      <c r="BB740" s="54"/>
      <c r="BC740" s="54"/>
      <c r="BD740" s="54"/>
      <c r="BE740" s="106">
        <f t="shared" si="458"/>
        <v>0.9</v>
      </c>
      <c r="BF740" s="106">
        <f t="shared" si="459"/>
        <v>0.1</v>
      </c>
      <c r="BG740" s="106">
        <f t="shared" si="460"/>
        <v>1</v>
      </c>
      <c r="BH740" s="106">
        <f t="shared" si="461"/>
        <v>0</v>
      </c>
      <c r="BI740" s="106">
        <f t="shared" si="462"/>
        <v>0</v>
      </c>
      <c r="BJ740" s="106">
        <f t="shared" si="463"/>
        <v>2.8</v>
      </c>
      <c r="BK740" s="106">
        <f t="shared" si="464"/>
        <v>0.31</v>
      </c>
      <c r="BL740" s="106">
        <f t="shared" si="465"/>
        <v>3.11</v>
      </c>
      <c r="BM740" s="106">
        <f t="shared" si="466"/>
        <v>0.61</v>
      </c>
      <c r="BN740" s="106">
        <f t="shared" si="466"/>
        <v>7.0000000000000007E-2</v>
      </c>
      <c r="BO740" s="106">
        <f t="shared" si="467"/>
        <v>0.67999999999999994</v>
      </c>
      <c r="BP740" s="106">
        <f t="shared" si="468"/>
        <v>4.3099999999999996</v>
      </c>
      <c r="BQ740" s="106">
        <f t="shared" si="469"/>
        <v>0.48000000000000004</v>
      </c>
      <c r="BR740" s="106">
        <f t="shared" si="470"/>
        <v>4.79</v>
      </c>
      <c r="BS740" s="54">
        <v>0</v>
      </c>
      <c r="BT740" s="54">
        <v>0.9</v>
      </c>
      <c r="BU740" s="54">
        <v>0.1</v>
      </c>
      <c r="BV740" s="54">
        <v>1</v>
      </c>
      <c r="BW740" s="54">
        <v>0</v>
      </c>
      <c r="BX740" s="54">
        <v>0</v>
      </c>
      <c r="BY740" s="54">
        <v>0</v>
      </c>
      <c r="BZ740" s="54">
        <v>0</v>
      </c>
      <c r="CA740" s="54">
        <v>0</v>
      </c>
      <c r="CB740" s="54">
        <v>0</v>
      </c>
      <c r="CC740" s="54">
        <f t="shared" si="444"/>
        <v>0.9</v>
      </c>
      <c r="CD740" s="54">
        <f t="shared" si="445"/>
        <v>0.1</v>
      </c>
      <c r="CE740" s="54">
        <f t="shared" si="446"/>
        <v>1</v>
      </c>
      <c r="CF740" s="45"/>
      <c r="CG740" s="53" t="s">
        <v>715</v>
      </c>
    </row>
    <row r="741" spans="1:85" ht="31.5">
      <c r="A741" s="14">
        <v>7</v>
      </c>
      <c r="B741" s="79" t="s">
        <v>962</v>
      </c>
      <c r="C741" s="69" t="s">
        <v>797</v>
      </c>
      <c r="D741" s="2" t="s">
        <v>27</v>
      </c>
      <c r="E741" s="4" t="s">
        <v>375</v>
      </c>
      <c r="F741" s="4" t="s">
        <v>703</v>
      </c>
      <c r="G741" s="4" t="s">
        <v>703</v>
      </c>
      <c r="H741" s="15">
        <v>0</v>
      </c>
      <c r="I741" s="54">
        <v>15</v>
      </c>
      <c r="J741" s="54">
        <v>0</v>
      </c>
      <c r="K741" s="29">
        <f t="shared" si="485"/>
        <v>15</v>
      </c>
      <c r="L741" s="68" t="s">
        <v>30</v>
      </c>
      <c r="M741" s="15" t="s">
        <v>48</v>
      </c>
      <c r="N741" s="54" t="e">
        <f>IF(#REF!=0,"2018-19","2019-20")</f>
        <v>#REF!</v>
      </c>
      <c r="O741" s="54">
        <v>7.27</v>
      </c>
      <c r="P741" s="54">
        <v>0</v>
      </c>
      <c r="Q741" s="29">
        <f t="shared" si="457"/>
        <v>7.27</v>
      </c>
      <c r="R741" s="29">
        <f t="shared" si="486"/>
        <v>7.73</v>
      </c>
      <c r="S741" s="29">
        <f t="shared" si="476"/>
        <v>0</v>
      </c>
      <c r="T741" s="29">
        <f t="shared" si="440"/>
        <v>7.73</v>
      </c>
      <c r="U741" s="56">
        <v>0</v>
      </c>
      <c r="V741" s="54">
        <v>0</v>
      </c>
      <c r="W741" s="106">
        <v>0</v>
      </c>
      <c r="X741" s="54">
        <f t="shared" si="477"/>
        <v>0</v>
      </c>
      <c r="Y741" s="54">
        <v>0</v>
      </c>
      <c r="Z741" s="106">
        <v>0</v>
      </c>
      <c r="AA741" s="54">
        <f t="shared" si="473"/>
        <v>0</v>
      </c>
      <c r="AB741" s="14">
        <v>0</v>
      </c>
      <c r="AC741" s="14">
        <v>1.85</v>
      </c>
      <c r="AD741" s="14">
        <v>0.2</v>
      </c>
      <c r="AE741" s="14">
        <v>0.61</v>
      </c>
      <c r="AF741" s="14">
        <v>7.0000000000000007E-2</v>
      </c>
      <c r="AG741" s="54">
        <v>0</v>
      </c>
      <c r="AH741" s="54">
        <v>0</v>
      </c>
      <c r="AI741" s="54">
        <v>0</v>
      </c>
      <c r="AJ741" s="54">
        <f t="shared" si="487"/>
        <v>0</v>
      </c>
      <c r="AK741" s="54">
        <f t="shared" si="441"/>
        <v>2.46</v>
      </c>
      <c r="AL741" s="54">
        <f t="shared" si="442"/>
        <v>0.27</v>
      </c>
      <c r="AM741" s="54">
        <f t="shared" si="443"/>
        <v>2.73</v>
      </c>
      <c r="AN741" s="54">
        <v>0</v>
      </c>
      <c r="AO741" s="54">
        <v>0</v>
      </c>
      <c r="AP741" s="54">
        <f t="shared" si="488"/>
        <v>0</v>
      </c>
      <c r="AQ741" s="54"/>
      <c r="AR741" s="54"/>
      <c r="AS741" s="54"/>
      <c r="AT741" s="54"/>
      <c r="AU741" s="101"/>
      <c r="AV741" s="101"/>
      <c r="AW741" s="54"/>
      <c r="AX741" s="54"/>
      <c r="AY741" s="54">
        <f t="shared" si="474"/>
        <v>0</v>
      </c>
      <c r="AZ741" s="54"/>
      <c r="BA741" s="54"/>
      <c r="BB741" s="54"/>
      <c r="BC741" s="54"/>
      <c r="BD741" s="54"/>
      <c r="BE741" s="106">
        <f t="shared" si="458"/>
        <v>0</v>
      </c>
      <c r="BF741" s="106">
        <f t="shared" si="459"/>
        <v>0</v>
      </c>
      <c r="BG741" s="106">
        <f t="shared" si="460"/>
        <v>0</v>
      </c>
      <c r="BH741" s="106">
        <f t="shared" si="461"/>
        <v>0</v>
      </c>
      <c r="BI741" s="106">
        <f t="shared" si="462"/>
        <v>0</v>
      </c>
      <c r="BJ741" s="106">
        <f t="shared" si="463"/>
        <v>1.85</v>
      </c>
      <c r="BK741" s="106">
        <f t="shared" si="464"/>
        <v>0.2</v>
      </c>
      <c r="BL741" s="106">
        <f t="shared" si="465"/>
        <v>2.0500000000000003</v>
      </c>
      <c r="BM741" s="106">
        <f t="shared" si="466"/>
        <v>0.61</v>
      </c>
      <c r="BN741" s="106">
        <f t="shared" si="466"/>
        <v>7.0000000000000007E-2</v>
      </c>
      <c r="BO741" s="106">
        <f t="shared" si="467"/>
        <v>0.67999999999999994</v>
      </c>
      <c r="BP741" s="106">
        <f t="shared" si="468"/>
        <v>2.46</v>
      </c>
      <c r="BQ741" s="106">
        <f t="shared" si="469"/>
        <v>0.27</v>
      </c>
      <c r="BR741" s="106">
        <f t="shared" si="470"/>
        <v>2.73</v>
      </c>
      <c r="BS741" s="14">
        <v>0</v>
      </c>
      <c r="BT741" s="14">
        <v>0</v>
      </c>
      <c r="BU741" s="14">
        <v>0</v>
      </c>
      <c r="BV741" s="14"/>
      <c r="BW741" s="14">
        <v>0</v>
      </c>
      <c r="BX741" s="14">
        <v>0</v>
      </c>
      <c r="BY741" s="14">
        <v>0</v>
      </c>
      <c r="BZ741" s="14">
        <v>0</v>
      </c>
      <c r="CA741" s="14">
        <v>0</v>
      </c>
      <c r="CB741" s="14">
        <v>0</v>
      </c>
      <c r="CC741" s="54">
        <f t="shared" si="444"/>
        <v>0</v>
      </c>
      <c r="CD741" s="54">
        <f t="shared" si="445"/>
        <v>0</v>
      </c>
      <c r="CE741" s="54">
        <f t="shared" si="446"/>
        <v>0</v>
      </c>
      <c r="CF741" s="86"/>
      <c r="CG741" s="70"/>
    </row>
    <row r="742" spans="1:85" ht="36">
      <c r="A742" s="14">
        <v>5</v>
      </c>
      <c r="B742" s="27" t="s">
        <v>716</v>
      </c>
      <c r="C742" s="120" t="s">
        <v>797</v>
      </c>
      <c r="D742" s="2" t="s">
        <v>27</v>
      </c>
      <c r="E742" s="4" t="s">
        <v>375</v>
      </c>
      <c r="F742" s="4" t="s">
        <v>703</v>
      </c>
      <c r="G742" s="4" t="s">
        <v>717</v>
      </c>
      <c r="H742" s="29">
        <v>0.5</v>
      </c>
      <c r="I742" s="29">
        <v>10</v>
      </c>
      <c r="J742" s="29">
        <v>0</v>
      </c>
      <c r="K742" s="29">
        <f t="shared" si="485"/>
        <v>10</v>
      </c>
      <c r="L742" s="40" t="s">
        <v>30</v>
      </c>
      <c r="M742" s="40" t="s">
        <v>48</v>
      </c>
      <c r="N742" s="48" t="e">
        <f>IF(#REF!=0,"2018-19","2019-20")</f>
        <v>#REF!</v>
      </c>
      <c r="O742" s="29">
        <v>3.36</v>
      </c>
      <c r="P742" s="29">
        <v>0</v>
      </c>
      <c r="Q742" s="29">
        <f t="shared" si="457"/>
        <v>3.36</v>
      </c>
      <c r="R742" s="29">
        <f t="shared" si="486"/>
        <v>6.6400000000000006</v>
      </c>
      <c r="S742" s="29">
        <f t="shared" si="476"/>
        <v>0</v>
      </c>
      <c r="T742" s="29">
        <f t="shared" si="440"/>
        <v>6.6400000000000006</v>
      </c>
      <c r="U742" s="29">
        <v>0</v>
      </c>
      <c r="V742" s="29">
        <v>1.8</v>
      </c>
      <c r="W742" s="105">
        <v>0.2</v>
      </c>
      <c r="X742" s="54">
        <f t="shared" si="477"/>
        <v>2</v>
      </c>
      <c r="Y742" s="29">
        <v>1.8</v>
      </c>
      <c r="Z742" s="105">
        <v>0.2</v>
      </c>
      <c r="AA742" s="54">
        <f t="shared" si="473"/>
        <v>2</v>
      </c>
      <c r="AB742" s="54">
        <v>0</v>
      </c>
      <c r="AC742" s="54">
        <v>0</v>
      </c>
      <c r="AD742" s="54">
        <v>0</v>
      </c>
      <c r="AE742" s="54">
        <v>1.4</v>
      </c>
      <c r="AF742" s="54">
        <v>0.15</v>
      </c>
      <c r="AG742" s="54">
        <v>0</v>
      </c>
      <c r="AH742" s="54">
        <v>0</v>
      </c>
      <c r="AI742" s="54">
        <v>0</v>
      </c>
      <c r="AJ742" s="54">
        <f t="shared" si="487"/>
        <v>0</v>
      </c>
      <c r="AK742" s="54">
        <f t="shared" si="441"/>
        <v>3.2</v>
      </c>
      <c r="AL742" s="54">
        <f t="shared" si="442"/>
        <v>0.35</v>
      </c>
      <c r="AM742" s="54">
        <f t="shared" si="443"/>
        <v>3.5500000000000003</v>
      </c>
      <c r="AN742" s="54">
        <v>0</v>
      </c>
      <c r="AO742" s="54">
        <v>0</v>
      </c>
      <c r="AP742" s="54">
        <f t="shared" si="488"/>
        <v>0</v>
      </c>
      <c r="AQ742" s="54"/>
      <c r="AR742" s="54"/>
      <c r="AS742" s="54"/>
      <c r="AT742" s="54"/>
      <c r="AU742" s="101"/>
      <c r="AV742" s="101"/>
      <c r="AW742" s="54"/>
      <c r="AX742" s="54"/>
      <c r="AY742" s="54">
        <f t="shared" si="474"/>
        <v>0</v>
      </c>
      <c r="AZ742" s="54"/>
      <c r="BA742" s="54"/>
      <c r="BB742" s="54"/>
      <c r="BC742" s="54"/>
      <c r="BD742" s="54"/>
      <c r="BE742" s="106">
        <f t="shared" si="458"/>
        <v>1.8</v>
      </c>
      <c r="BF742" s="106">
        <f t="shared" si="459"/>
        <v>0.2</v>
      </c>
      <c r="BG742" s="106">
        <f t="shared" si="460"/>
        <v>2</v>
      </c>
      <c r="BH742" s="106">
        <f t="shared" si="461"/>
        <v>0</v>
      </c>
      <c r="BI742" s="106">
        <f t="shared" si="462"/>
        <v>0</v>
      </c>
      <c r="BJ742" s="106">
        <f t="shared" si="463"/>
        <v>0</v>
      </c>
      <c r="BK742" s="106">
        <f t="shared" si="464"/>
        <v>0</v>
      </c>
      <c r="BL742" s="106">
        <f t="shared" si="465"/>
        <v>0</v>
      </c>
      <c r="BM742" s="106">
        <f t="shared" si="466"/>
        <v>1.4</v>
      </c>
      <c r="BN742" s="106">
        <f t="shared" si="466"/>
        <v>0.15</v>
      </c>
      <c r="BO742" s="106">
        <f t="shared" si="467"/>
        <v>1.5499999999999998</v>
      </c>
      <c r="BP742" s="106">
        <f t="shared" si="468"/>
        <v>3.2</v>
      </c>
      <c r="BQ742" s="106">
        <f t="shared" si="469"/>
        <v>0.35</v>
      </c>
      <c r="BR742" s="106">
        <f t="shared" si="470"/>
        <v>3.5500000000000003</v>
      </c>
      <c r="BS742" s="54">
        <v>0</v>
      </c>
      <c r="BT742" s="54">
        <v>1.8</v>
      </c>
      <c r="BU742" s="54">
        <v>0.2</v>
      </c>
      <c r="BV742" s="54">
        <f t="shared" si="456"/>
        <v>2</v>
      </c>
      <c r="BW742" s="54">
        <v>0</v>
      </c>
      <c r="BX742" s="54">
        <v>0</v>
      </c>
      <c r="BY742" s="54">
        <v>0</v>
      </c>
      <c r="BZ742" s="54">
        <v>0</v>
      </c>
      <c r="CA742" s="54">
        <v>0</v>
      </c>
      <c r="CB742" s="54">
        <v>0</v>
      </c>
      <c r="CC742" s="54">
        <f t="shared" si="444"/>
        <v>1.8</v>
      </c>
      <c r="CD742" s="54">
        <f t="shared" si="445"/>
        <v>0.2</v>
      </c>
      <c r="CE742" s="54">
        <f t="shared" si="446"/>
        <v>2</v>
      </c>
      <c r="CF742" s="44" t="s">
        <v>71</v>
      </c>
      <c r="CG742" s="53" t="s">
        <v>718</v>
      </c>
    </row>
    <row r="743" spans="1:85" ht="78.75">
      <c r="A743" s="14">
        <v>6</v>
      </c>
      <c r="B743" s="27" t="s">
        <v>720</v>
      </c>
      <c r="C743" s="120" t="s">
        <v>796</v>
      </c>
      <c r="D743" s="2" t="s">
        <v>27</v>
      </c>
      <c r="E743" s="4" t="s">
        <v>375</v>
      </c>
      <c r="F743" s="4" t="s">
        <v>703</v>
      </c>
      <c r="G743" s="4" t="s">
        <v>705</v>
      </c>
      <c r="H743" s="29">
        <v>0</v>
      </c>
      <c r="I743" s="29">
        <v>3</v>
      </c>
      <c r="J743" s="29">
        <v>2</v>
      </c>
      <c r="K743" s="29">
        <f t="shared" si="485"/>
        <v>5</v>
      </c>
      <c r="L743" s="40" t="s">
        <v>30</v>
      </c>
      <c r="M743" s="40" t="s">
        <v>48</v>
      </c>
      <c r="N743" s="48" t="s">
        <v>58</v>
      </c>
      <c r="O743" s="29">
        <v>2.3199999999999998</v>
      </c>
      <c r="P743" s="29">
        <v>0</v>
      </c>
      <c r="Q743" s="29">
        <f t="shared" si="457"/>
        <v>2.3199999999999998</v>
      </c>
      <c r="R743" s="29">
        <f t="shared" si="486"/>
        <v>0.68000000000000016</v>
      </c>
      <c r="S743" s="29">
        <f t="shared" si="476"/>
        <v>2</v>
      </c>
      <c r="T743" s="29">
        <f t="shared" si="440"/>
        <v>2.68</v>
      </c>
      <c r="U743" s="29">
        <v>2</v>
      </c>
      <c r="V743" s="29">
        <v>0</v>
      </c>
      <c r="W743" s="105">
        <v>0</v>
      </c>
      <c r="X743" s="54">
        <f t="shared" si="477"/>
        <v>0</v>
      </c>
      <c r="Y743" s="29">
        <v>0</v>
      </c>
      <c r="Z743" s="105">
        <v>0</v>
      </c>
      <c r="AA743" s="54">
        <f t="shared" si="473"/>
        <v>0</v>
      </c>
      <c r="AB743" s="54">
        <v>0</v>
      </c>
      <c r="AC743" s="54">
        <v>0</v>
      </c>
      <c r="AD743" s="54">
        <v>0</v>
      </c>
      <c r="AE743" s="54">
        <v>0</v>
      </c>
      <c r="AF743" s="54">
        <v>0</v>
      </c>
      <c r="AG743" s="54">
        <v>0</v>
      </c>
      <c r="AH743" s="54">
        <v>0</v>
      </c>
      <c r="AI743" s="54">
        <v>0</v>
      </c>
      <c r="AJ743" s="54">
        <f t="shared" si="487"/>
        <v>0</v>
      </c>
      <c r="AK743" s="54">
        <f t="shared" si="441"/>
        <v>0</v>
      </c>
      <c r="AL743" s="54">
        <f t="shared" si="442"/>
        <v>0</v>
      </c>
      <c r="AM743" s="54">
        <f t="shared" si="443"/>
        <v>0</v>
      </c>
      <c r="AN743" s="54">
        <v>0</v>
      </c>
      <c r="AO743" s="54">
        <v>0</v>
      </c>
      <c r="AP743" s="54">
        <f t="shared" si="488"/>
        <v>0</v>
      </c>
      <c r="AQ743" s="54"/>
      <c r="AR743" s="54"/>
      <c r="AS743" s="54"/>
      <c r="AT743" s="54"/>
      <c r="AU743" s="101"/>
      <c r="AV743" s="101"/>
      <c r="AW743" s="54"/>
      <c r="AX743" s="54"/>
      <c r="AY743" s="54">
        <f t="shared" si="474"/>
        <v>0</v>
      </c>
      <c r="AZ743" s="54"/>
      <c r="BA743" s="54"/>
      <c r="BB743" s="54"/>
      <c r="BC743" s="54"/>
      <c r="BD743" s="54"/>
      <c r="BE743" s="106">
        <f t="shared" si="458"/>
        <v>0</v>
      </c>
      <c r="BF743" s="106">
        <f t="shared" si="459"/>
        <v>0</v>
      </c>
      <c r="BG743" s="106">
        <f t="shared" si="460"/>
        <v>0</v>
      </c>
      <c r="BH743" s="106">
        <f t="shared" si="461"/>
        <v>0</v>
      </c>
      <c r="BI743" s="106">
        <f t="shared" si="462"/>
        <v>0</v>
      </c>
      <c r="BJ743" s="106">
        <f t="shared" si="463"/>
        <v>0</v>
      </c>
      <c r="BK743" s="106">
        <f t="shared" si="464"/>
        <v>0</v>
      </c>
      <c r="BL743" s="106">
        <f t="shared" si="465"/>
        <v>0</v>
      </c>
      <c r="BM743" s="106">
        <f t="shared" si="466"/>
        <v>0</v>
      </c>
      <c r="BN743" s="106">
        <f t="shared" si="466"/>
        <v>0</v>
      </c>
      <c r="BO743" s="106">
        <f t="shared" si="467"/>
        <v>0</v>
      </c>
      <c r="BP743" s="106">
        <f t="shared" si="468"/>
        <v>0</v>
      </c>
      <c r="BQ743" s="106">
        <f t="shared" si="469"/>
        <v>0</v>
      </c>
      <c r="BR743" s="106">
        <f t="shared" si="470"/>
        <v>0</v>
      </c>
      <c r="BS743" s="54">
        <v>0</v>
      </c>
      <c r="BT743" s="54">
        <v>0</v>
      </c>
      <c r="BU743" s="54">
        <v>0</v>
      </c>
      <c r="BV743" s="54">
        <f t="shared" si="456"/>
        <v>0</v>
      </c>
      <c r="BW743" s="54">
        <v>0</v>
      </c>
      <c r="BX743" s="54">
        <v>0</v>
      </c>
      <c r="BY743" s="54">
        <v>0</v>
      </c>
      <c r="BZ743" s="54">
        <v>0</v>
      </c>
      <c r="CA743" s="54">
        <v>0</v>
      </c>
      <c r="CB743" s="54">
        <v>0</v>
      </c>
      <c r="CC743" s="54">
        <f t="shared" si="444"/>
        <v>0</v>
      </c>
      <c r="CD743" s="54">
        <f t="shared" si="445"/>
        <v>0</v>
      </c>
      <c r="CE743" s="54">
        <f t="shared" si="446"/>
        <v>0</v>
      </c>
      <c r="CF743" s="45"/>
      <c r="CG743" s="63" t="s">
        <v>40</v>
      </c>
    </row>
    <row r="744" spans="1:85" ht="47.25">
      <c r="A744" s="14">
        <v>7</v>
      </c>
      <c r="B744" s="27" t="s">
        <v>721</v>
      </c>
      <c r="C744" s="120" t="s">
        <v>797</v>
      </c>
      <c r="D744" s="2" t="s">
        <v>27</v>
      </c>
      <c r="E744" s="4" t="s">
        <v>375</v>
      </c>
      <c r="F744" s="4" t="s">
        <v>703</v>
      </c>
      <c r="G744" s="4" t="s">
        <v>714</v>
      </c>
      <c r="H744" s="29">
        <v>0</v>
      </c>
      <c r="I744" s="29">
        <v>10</v>
      </c>
      <c r="J744" s="29">
        <v>0</v>
      </c>
      <c r="K744" s="29">
        <f t="shared" si="485"/>
        <v>10</v>
      </c>
      <c r="L744" s="42" t="s">
        <v>57</v>
      </c>
      <c r="M744" s="40" t="s">
        <v>58</v>
      </c>
      <c r="N744" s="48" t="e">
        <f>IF(#REF!=0,"2018-19","2019-20")</f>
        <v>#REF!</v>
      </c>
      <c r="O744" s="29">
        <v>0</v>
      </c>
      <c r="P744" s="29">
        <v>0</v>
      </c>
      <c r="Q744" s="29">
        <f t="shared" si="457"/>
        <v>0</v>
      </c>
      <c r="R744" s="29">
        <f t="shared" si="486"/>
        <v>10</v>
      </c>
      <c r="S744" s="29">
        <f t="shared" si="476"/>
        <v>0</v>
      </c>
      <c r="T744" s="29">
        <f t="shared" si="440"/>
        <v>10</v>
      </c>
      <c r="U744" s="29">
        <v>0</v>
      </c>
      <c r="V744" s="29">
        <v>2.7</v>
      </c>
      <c r="W744" s="105">
        <v>0.30000000000000004</v>
      </c>
      <c r="X744" s="54">
        <f t="shared" si="477"/>
        <v>3</v>
      </c>
      <c r="Y744" s="29">
        <v>2.7</v>
      </c>
      <c r="Z744" s="105">
        <v>0.30000000000000004</v>
      </c>
      <c r="AA744" s="54">
        <f t="shared" si="473"/>
        <v>3</v>
      </c>
      <c r="AB744" s="54">
        <v>0</v>
      </c>
      <c r="AC744" s="54">
        <v>0</v>
      </c>
      <c r="AD744" s="54">
        <v>0</v>
      </c>
      <c r="AE744" s="54">
        <v>0</v>
      </c>
      <c r="AF744" s="54">
        <v>0</v>
      </c>
      <c r="AG744" s="54">
        <v>0</v>
      </c>
      <c r="AH744" s="54">
        <v>0</v>
      </c>
      <c r="AI744" s="54">
        <v>0</v>
      </c>
      <c r="AJ744" s="54">
        <f t="shared" si="487"/>
        <v>0</v>
      </c>
      <c r="AK744" s="54">
        <f t="shared" si="441"/>
        <v>2.7</v>
      </c>
      <c r="AL744" s="54">
        <f t="shared" si="442"/>
        <v>0.30000000000000004</v>
      </c>
      <c r="AM744" s="54">
        <f t="shared" si="443"/>
        <v>3</v>
      </c>
      <c r="AN744" s="54">
        <v>0</v>
      </c>
      <c r="AO744" s="54">
        <v>0</v>
      </c>
      <c r="AP744" s="54">
        <f t="shared" si="488"/>
        <v>0</v>
      </c>
      <c r="AQ744" s="54"/>
      <c r="AR744" s="54"/>
      <c r="AS744" s="54"/>
      <c r="AT744" s="54"/>
      <c r="AU744" s="101"/>
      <c r="AV744" s="101"/>
      <c r="AW744" s="54"/>
      <c r="AX744" s="54"/>
      <c r="AY744" s="54">
        <f t="shared" si="474"/>
        <v>0</v>
      </c>
      <c r="AZ744" s="54"/>
      <c r="BA744" s="54"/>
      <c r="BB744" s="54"/>
      <c r="BC744" s="54"/>
      <c r="BD744" s="54"/>
      <c r="BE744" s="106">
        <f t="shared" si="458"/>
        <v>2.7</v>
      </c>
      <c r="BF744" s="106">
        <f t="shared" si="459"/>
        <v>0.30000000000000004</v>
      </c>
      <c r="BG744" s="106">
        <f t="shared" si="460"/>
        <v>3</v>
      </c>
      <c r="BH744" s="106">
        <f t="shared" si="461"/>
        <v>0</v>
      </c>
      <c r="BI744" s="106">
        <f t="shared" si="462"/>
        <v>0</v>
      </c>
      <c r="BJ744" s="106">
        <f t="shared" si="463"/>
        <v>0</v>
      </c>
      <c r="BK744" s="106">
        <f t="shared" si="464"/>
        <v>0</v>
      </c>
      <c r="BL744" s="106">
        <f t="shared" si="465"/>
        <v>0</v>
      </c>
      <c r="BM744" s="106">
        <f t="shared" si="466"/>
        <v>0</v>
      </c>
      <c r="BN744" s="106">
        <f t="shared" si="466"/>
        <v>0</v>
      </c>
      <c r="BO744" s="106">
        <f t="shared" si="467"/>
        <v>0</v>
      </c>
      <c r="BP744" s="106">
        <f t="shared" si="468"/>
        <v>2.7</v>
      </c>
      <c r="BQ744" s="106">
        <f t="shared" si="469"/>
        <v>0.30000000000000004</v>
      </c>
      <c r="BR744" s="106">
        <f t="shared" si="470"/>
        <v>3</v>
      </c>
      <c r="BS744" s="54">
        <v>0</v>
      </c>
      <c r="BT744" s="54">
        <v>0</v>
      </c>
      <c r="BU744" s="54">
        <v>0</v>
      </c>
      <c r="BV744" s="54">
        <f t="shared" si="456"/>
        <v>0</v>
      </c>
      <c r="BW744" s="54">
        <v>0</v>
      </c>
      <c r="BX744" s="54">
        <v>0</v>
      </c>
      <c r="BY744" s="54">
        <v>0</v>
      </c>
      <c r="BZ744" s="54">
        <v>0</v>
      </c>
      <c r="CA744" s="54">
        <v>0</v>
      </c>
      <c r="CB744" s="54">
        <v>0</v>
      </c>
      <c r="CC744" s="54">
        <f t="shared" si="444"/>
        <v>0</v>
      </c>
      <c r="CD744" s="54">
        <f t="shared" si="445"/>
        <v>0</v>
      </c>
      <c r="CE744" s="54">
        <f t="shared" si="446"/>
        <v>0</v>
      </c>
      <c r="CF744" s="45"/>
      <c r="CG744" s="63" t="s">
        <v>106</v>
      </c>
    </row>
    <row r="745" spans="1:85" ht="31.5">
      <c r="A745" s="14">
        <v>8</v>
      </c>
      <c r="B745" s="27" t="s">
        <v>722</v>
      </c>
      <c r="C745" s="120" t="s">
        <v>797</v>
      </c>
      <c r="D745" s="2" t="s">
        <v>27</v>
      </c>
      <c r="E745" s="4" t="s">
        <v>375</v>
      </c>
      <c r="F745" s="4" t="s">
        <v>703</v>
      </c>
      <c r="G745" s="4" t="s">
        <v>703</v>
      </c>
      <c r="H745" s="29">
        <v>0</v>
      </c>
      <c r="I745" s="29">
        <v>15</v>
      </c>
      <c r="J745" s="29">
        <v>0</v>
      </c>
      <c r="K745" s="29">
        <f t="shared" si="485"/>
        <v>15</v>
      </c>
      <c r="L745" s="42" t="s">
        <v>57</v>
      </c>
      <c r="M745" s="40" t="s">
        <v>58</v>
      </c>
      <c r="N745" s="48" t="e">
        <f>IF(#REF!=0,"2018-19","2019-20")</f>
        <v>#REF!</v>
      </c>
      <c r="O745" s="29">
        <v>0</v>
      </c>
      <c r="P745" s="29">
        <v>0</v>
      </c>
      <c r="Q745" s="29">
        <f t="shared" si="457"/>
        <v>0</v>
      </c>
      <c r="R745" s="29">
        <f t="shared" si="486"/>
        <v>15</v>
      </c>
      <c r="S745" s="29">
        <f t="shared" si="476"/>
        <v>0</v>
      </c>
      <c r="T745" s="29">
        <f t="shared" si="440"/>
        <v>15</v>
      </c>
      <c r="U745" s="29">
        <v>0</v>
      </c>
      <c r="V745" s="29">
        <v>2.7</v>
      </c>
      <c r="W745" s="105">
        <v>0.30000000000000004</v>
      </c>
      <c r="X745" s="54">
        <f t="shared" si="477"/>
        <v>3</v>
      </c>
      <c r="Y745" s="29">
        <v>2.7</v>
      </c>
      <c r="Z745" s="105">
        <v>0.30000000000000004</v>
      </c>
      <c r="AA745" s="54">
        <f t="shared" si="473"/>
        <v>3</v>
      </c>
      <c r="AB745" s="54">
        <v>0</v>
      </c>
      <c r="AC745" s="54">
        <v>0</v>
      </c>
      <c r="AD745" s="54">
        <v>0</v>
      </c>
      <c r="AE745" s="54">
        <v>0</v>
      </c>
      <c r="AF745" s="54">
        <v>0</v>
      </c>
      <c r="AG745" s="54">
        <v>0</v>
      </c>
      <c r="AH745" s="54">
        <v>0</v>
      </c>
      <c r="AI745" s="54">
        <v>0</v>
      </c>
      <c r="AJ745" s="54">
        <f t="shared" si="487"/>
        <v>0</v>
      </c>
      <c r="AK745" s="54">
        <f t="shared" si="441"/>
        <v>2.7</v>
      </c>
      <c r="AL745" s="54">
        <f t="shared" si="442"/>
        <v>0.30000000000000004</v>
      </c>
      <c r="AM745" s="54">
        <f t="shared" si="443"/>
        <v>3</v>
      </c>
      <c r="AN745" s="54">
        <v>0</v>
      </c>
      <c r="AO745" s="54">
        <v>0</v>
      </c>
      <c r="AP745" s="54">
        <f t="shared" si="488"/>
        <v>0</v>
      </c>
      <c r="AQ745" s="54"/>
      <c r="AR745" s="54"/>
      <c r="AS745" s="54"/>
      <c r="AT745" s="54"/>
      <c r="AU745" s="101"/>
      <c r="AV745" s="101"/>
      <c r="AW745" s="54"/>
      <c r="AX745" s="54"/>
      <c r="AY745" s="54">
        <f t="shared" si="474"/>
        <v>0</v>
      </c>
      <c r="AZ745" s="54"/>
      <c r="BA745" s="54"/>
      <c r="BB745" s="54"/>
      <c r="BC745" s="54"/>
      <c r="BD745" s="54"/>
      <c r="BE745" s="106">
        <f t="shared" si="458"/>
        <v>2.7</v>
      </c>
      <c r="BF745" s="106">
        <f t="shared" si="459"/>
        <v>0.30000000000000004</v>
      </c>
      <c r="BG745" s="106">
        <f t="shared" si="460"/>
        <v>3</v>
      </c>
      <c r="BH745" s="106">
        <f t="shared" si="461"/>
        <v>0</v>
      </c>
      <c r="BI745" s="106">
        <f t="shared" si="462"/>
        <v>0</v>
      </c>
      <c r="BJ745" s="106">
        <f t="shared" si="463"/>
        <v>0</v>
      </c>
      <c r="BK745" s="106">
        <f t="shared" si="464"/>
        <v>0</v>
      </c>
      <c r="BL745" s="106">
        <f t="shared" si="465"/>
        <v>0</v>
      </c>
      <c r="BM745" s="106">
        <f t="shared" si="466"/>
        <v>0</v>
      </c>
      <c r="BN745" s="106">
        <f t="shared" si="466"/>
        <v>0</v>
      </c>
      <c r="BO745" s="106">
        <f t="shared" si="467"/>
        <v>0</v>
      </c>
      <c r="BP745" s="106">
        <f t="shared" si="468"/>
        <v>2.7</v>
      </c>
      <c r="BQ745" s="106">
        <f t="shared" si="469"/>
        <v>0.30000000000000004</v>
      </c>
      <c r="BR745" s="106">
        <f t="shared" si="470"/>
        <v>3</v>
      </c>
      <c r="BS745" s="54">
        <v>0</v>
      </c>
      <c r="BT745" s="54">
        <v>0</v>
      </c>
      <c r="BU745" s="54">
        <v>0</v>
      </c>
      <c r="BV745" s="54">
        <f t="shared" si="456"/>
        <v>0</v>
      </c>
      <c r="BW745" s="54">
        <v>0</v>
      </c>
      <c r="BX745" s="54">
        <v>0</v>
      </c>
      <c r="BY745" s="54">
        <v>0</v>
      </c>
      <c r="BZ745" s="54">
        <v>0</v>
      </c>
      <c r="CA745" s="54">
        <v>0</v>
      </c>
      <c r="CB745" s="54">
        <v>0</v>
      </c>
      <c r="CC745" s="54">
        <f t="shared" si="444"/>
        <v>0</v>
      </c>
      <c r="CD745" s="54">
        <f t="shared" si="445"/>
        <v>0</v>
      </c>
      <c r="CE745" s="54">
        <f t="shared" si="446"/>
        <v>0</v>
      </c>
      <c r="CF745" s="45"/>
      <c r="CG745" s="63" t="s">
        <v>106</v>
      </c>
    </row>
    <row r="746" spans="1:85" ht="31.5">
      <c r="A746" s="14">
        <v>9</v>
      </c>
      <c r="B746" s="27" t="s">
        <v>723</v>
      </c>
      <c r="C746" s="120" t="s">
        <v>797</v>
      </c>
      <c r="D746" s="2" t="s">
        <v>27</v>
      </c>
      <c r="E746" s="4" t="s">
        <v>375</v>
      </c>
      <c r="F746" s="4" t="s">
        <v>703</v>
      </c>
      <c r="G746" s="4" t="s">
        <v>714</v>
      </c>
      <c r="H746" s="29">
        <v>0</v>
      </c>
      <c r="I746" s="29">
        <v>20</v>
      </c>
      <c r="J746" s="29">
        <v>0</v>
      </c>
      <c r="K746" s="29">
        <f t="shared" si="485"/>
        <v>20</v>
      </c>
      <c r="L746" s="42" t="s">
        <v>57</v>
      </c>
      <c r="M746" s="40" t="s">
        <v>58</v>
      </c>
      <c r="N746" s="48" t="e">
        <f>IF(#REF!=0,"2018-19","2019-20")</f>
        <v>#REF!</v>
      </c>
      <c r="O746" s="29">
        <v>0</v>
      </c>
      <c r="P746" s="29">
        <v>0</v>
      </c>
      <c r="Q746" s="29">
        <f t="shared" si="457"/>
        <v>0</v>
      </c>
      <c r="R746" s="29">
        <f t="shared" si="486"/>
        <v>20</v>
      </c>
      <c r="S746" s="29">
        <f t="shared" si="476"/>
        <v>0</v>
      </c>
      <c r="T746" s="29">
        <f t="shared" si="440"/>
        <v>20</v>
      </c>
      <c r="U746" s="29">
        <v>0</v>
      </c>
      <c r="V746" s="29">
        <v>3.6</v>
      </c>
      <c r="W746" s="105">
        <v>0.4</v>
      </c>
      <c r="X746" s="54">
        <f t="shared" si="477"/>
        <v>4</v>
      </c>
      <c r="Y746" s="29">
        <v>3.6</v>
      </c>
      <c r="Z746" s="105">
        <v>0.4</v>
      </c>
      <c r="AA746" s="54">
        <f t="shared" si="473"/>
        <v>4</v>
      </c>
      <c r="AB746" s="54">
        <v>0</v>
      </c>
      <c r="AC746" s="54">
        <v>0</v>
      </c>
      <c r="AD746" s="54">
        <v>0</v>
      </c>
      <c r="AE746" s="54">
        <v>0</v>
      </c>
      <c r="AF746" s="54">
        <v>0</v>
      </c>
      <c r="AG746" s="54">
        <v>0</v>
      </c>
      <c r="AH746" s="54">
        <v>0</v>
      </c>
      <c r="AI746" s="54">
        <v>0</v>
      </c>
      <c r="AJ746" s="54">
        <f t="shared" si="487"/>
        <v>0</v>
      </c>
      <c r="AK746" s="54">
        <f t="shared" si="441"/>
        <v>3.6</v>
      </c>
      <c r="AL746" s="54">
        <f t="shared" si="442"/>
        <v>0.4</v>
      </c>
      <c r="AM746" s="54">
        <f t="shared" si="443"/>
        <v>4</v>
      </c>
      <c r="AN746" s="54">
        <v>0</v>
      </c>
      <c r="AO746" s="54">
        <v>0</v>
      </c>
      <c r="AP746" s="54">
        <f t="shared" si="488"/>
        <v>0</v>
      </c>
      <c r="AQ746" s="54"/>
      <c r="AR746" s="54"/>
      <c r="AS746" s="54"/>
      <c r="AT746" s="54"/>
      <c r="AU746" s="101"/>
      <c r="AV746" s="101"/>
      <c r="AW746" s="54"/>
      <c r="AX746" s="54"/>
      <c r="AY746" s="54">
        <f t="shared" si="474"/>
        <v>0</v>
      </c>
      <c r="AZ746" s="54"/>
      <c r="BA746" s="54"/>
      <c r="BB746" s="54"/>
      <c r="BC746" s="54"/>
      <c r="BD746" s="54"/>
      <c r="BE746" s="106">
        <f t="shared" si="458"/>
        <v>3.6</v>
      </c>
      <c r="BF746" s="106">
        <f t="shared" si="459"/>
        <v>0.4</v>
      </c>
      <c r="BG746" s="106">
        <f t="shared" si="460"/>
        <v>4</v>
      </c>
      <c r="BH746" s="106">
        <f t="shared" si="461"/>
        <v>0</v>
      </c>
      <c r="BI746" s="106">
        <f t="shared" si="462"/>
        <v>0</v>
      </c>
      <c r="BJ746" s="106">
        <f t="shared" si="463"/>
        <v>0</v>
      </c>
      <c r="BK746" s="106">
        <f t="shared" si="464"/>
        <v>0</v>
      </c>
      <c r="BL746" s="106">
        <f t="shared" si="465"/>
        <v>0</v>
      </c>
      <c r="BM746" s="106">
        <f t="shared" si="466"/>
        <v>0</v>
      </c>
      <c r="BN746" s="106">
        <f t="shared" si="466"/>
        <v>0</v>
      </c>
      <c r="BO746" s="106">
        <f t="shared" si="467"/>
        <v>0</v>
      </c>
      <c r="BP746" s="106">
        <f t="shared" si="468"/>
        <v>3.6</v>
      </c>
      <c r="BQ746" s="106">
        <f t="shared" si="469"/>
        <v>0.4</v>
      </c>
      <c r="BR746" s="106">
        <f t="shared" si="470"/>
        <v>4</v>
      </c>
      <c r="BS746" s="54">
        <v>0</v>
      </c>
      <c r="BT746" s="54">
        <v>0</v>
      </c>
      <c r="BU746" s="54">
        <v>0</v>
      </c>
      <c r="BV746" s="54">
        <f t="shared" si="456"/>
        <v>0</v>
      </c>
      <c r="BW746" s="54">
        <v>0</v>
      </c>
      <c r="BX746" s="54">
        <v>0</v>
      </c>
      <c r="BY746" s="54">
        <v>0</v>
      </c>
      <c r="BZ746" s="54">
        <v>0</v>
      </c>
      <c r="CA746" s="54">
        <v>0</v>
      </c>
      <c r="CB746" s="54">
        <v>0</v>
      </c>
      <c r="CC746" s="54">
        <f t="shared" si="444"/>
        <v>0</v>
      </c>
      <c r="CD746" s="54">
        <f t="shared" si="445"/>
        <v>0</v>
      </c>
      <c r="CE746" s="54">
        <f t="shared" si="446"/>
        <v>0</v>
      </c>
      <c r="CF746" s="45"/>
      <c r="CG746" s="63" t="s">
        <v>106</v>
      </c>
    </row>
    <row r="747" spans="1:85" ht="31.5">
      <c r="A747" s="14">
        <v>10</v>
      </c>
      <c r="B747" s="27" t="s">
        <v>724</v>
      </c>
      <c r="C747" s="120" t="s">
        <v>796</v>
      </c>
      <c r="D747" s="2" t="s">
        <v>27</v>
      </c>
      <c r="E747" s="4" t="s">
        <v>375</v>
      </c>
      <c r="F747" s="4" t="s">
        <v>703</v>
      </c>
      <c r="G747" s="4" t="s">
        <v>703</v>
      </c>
      <c r="H747" s="29">
        <v>0</v>
      </c>
      <c r="I747" s="29">
        <v>2</v>
      </c>
      <c r="J747" s="29">
        <v>6</v>
      </c>
      <c r="K747" s="29">
        <f t="shared" si="485"/>
        <v>8</v>
      </c>
      <c r="L747" s="42" t="s">
        <v>57</v>
      </c>
      <c r="M747" s="40" t="s">
        <v>58</v>
      </c>
      <c r="N747" s="48" t="e">
        <f>IF(#REF!=0,"2018-19","2019-20")</f>
        <v>#REF!</v>
      </c>
      <c r="O747" s="29">
        <v>0</v>
      </c>
      <c r="P747" s="29">
        <v>0</v>
      </c>
      <c r="Q747" s="29">
        <f t="shared" si="457"/>
        <v>0</v>
      </c>
      <c r="R747" s="29">
        <f t="shared" si="486"/>
        <v>2</v>
      </c>
      <c r="S747" s="29">
        <f t="shared" si="476"/>
        <v>6</v>
      </c>
      <c r="T747" s="29">
        <f t="shared" si="440"/>
        <v>8</v>
      </c>
      <c r="U747" s="29">
        <v>6</v>
      </c>
      <c r="V747" s="29">
        <v>1.8</v>
      </c>
      <c r="W747" s="105">
        <v>0.2</v>
      </c>
      <c r="X747" s="54">
        <f t="shared" si="477"/>
        <v>2</v>
      </c>
      <c r="Y747" s="29">
        <v>1.8</v>
      </c>
      <c r="Z747" s="105">
        <v>0.2</v>
      </c>
      <c r="AA747" s="54">
        <f t="shared" si="473"/>
        <v>2</v>
      </c>
      <c r="AB747" s="54">
        <v>0</v>
      </c>
      <c r="AC747" s="54">
        <v>0</v>
      </c>
      <c r="AD747" s="54">
        <v>0</v>
      </c>
      <c r="AE747" s="54">
        <v>0</v>
      </c>
      <c r="AF747" s="54">
        <v>0</v>
      </c>
      <c r="AG747" s="54">
        <v>0</v>
      </c>
      <c r="AH747" s="54">
        <v>0</v>
      </c>
      <c r="AI747" s="54">
        <v>0</v>
      </c>
      <c r="AJ747" s="54">
        <f t="shared" si="487"/>
        <v>0</v>
      </c>
      <c r="AK747" s="54">
        <f t="shared" si="441"/>
        <v>1.8</v>
      </c>
      <c r="AL747" s="54">
        <f t="shared" si="442"/>
        <v>0.2</v>
      </c>
      <c r="AM747" s="54">
        <f t="shared" si="443"/>
        <v>2</v>
      </c>
      <c r="AN747" s="54">
        <v>0</v>
      </c>
      <c r="AO747" s="54">
        <v>0</v>
      </c>
      <c r="AP747" s="54">
        <f t="shared" si="488"/>
        <v>0</v>
      </c>
      <c r="AQ747" s="54"/>
      <c r="AR747" s="54"/>
      <c r="AS747" s="54"/>
      <c r="AT747" s="54"/>
      <c r="AU747" s="101"/>
      <c r="AV747" s="101"/>
      <c r="AW747" s="54"/>
      <c r="AX747" s="54"/>
      <c r="AY747" s="54">
        <f t="shared" si="474"/>
        <v>0</v>
      </c>
      <c r="AZ747" s="54"/>
      <c r="BA747" s="54"/>
      <c r="BB747" s="54"/>
      <c r="BC747" s="54"/>
      <c r="BD747" s="54"/>
      <c r="BE747" s="106">
        <f t="shared" si="458"/>
        <v>1.8</v>
      </c>
      <c r="BF747" s="106">
        <f t="shared" si="459"/>
        <v>0.2</v>
      </c>
      <c r="BG747" s="106">
        <f t="shared" si="460"/>
        <v>2</v>
      </c>
      <c r="BH747" s="106">
        <f t="shared" si="461"/>
        <v>0</v>
      </c>
      <c r="BI747" s="106">
        <f t="shared" si="462"/>
        <v>0</v>
      </c>
      <c r="BJ747" s="106">
        <f t="shared" si="463"/>
        <v>0</v>
      </c>
      <c r="BK747" s="106">
        <f t="shared" si="464"/>
        <v>0</v>
      </c>
      <c r="BL747" s="106">
        <f t="shared" si="465"/>
        <v>0</v>
      </c>
      <c r="BM747" s="106">
        <f t="shared" si="466"/>
        <v>0</v>
      </c>
      <c r="BN747" s="106">
        <f t="shared" si="466"/>
        <v>0</v>
      </c>
      <c r="BO747" s="106">
        <f t="shared" si="467"/>
        <v>0</v>
      </c>
      <c r="BP747" s="106">
        <f t="shared" si="468"/>
        <v>1.8</v>
      </c>
      <c r="BQ747" s="106">
        <f t="shared" si="469"/>
        <v>0.2</v>
      </c>
      <c r="BR747" s="106">
        <f t="shared" si="470"/>
        <v>2</v>
      </c>
      <c r="BS747" s="54">
        <v>0</v>
      </c>
      <c r="BT747" s="54">
        <v>0.9</v>
      </c>
      <c r="BU747" s="54">
        <v>0.1</v>
      </c>
      <c r="BV747" s="54">
        <f t="shared" si="456"/>
        <v>1</v>
      </c>
      <c r="BW747" s="54">
        <v>0</v>
      </c>
      <c r="BX747" s="54">
        <v>0</v>
      </c>
      <c r="BY747" s="54">
        <v>0</v>
      </c>
      <c r="BZ747" s="54">
        <v>0</v>
      </c>
      <c r="CA747" s="54">
        <v>0</v>
      </c>
      <c r="CB747" s="54">
        <v>0</v>
      </c>
      <c r="CC747" s="54">
        <f t="shared" si="444"/>
        <v>0.9</v>
      </c>
      <c r="CD747" s="54">
        <f t="shared" si="445"/>
        <v>0.1</v>
      </c>
      <c r="CE747" s="54">
        <f t="shared" si="446"/>
        <v>1</v>
      </c>
      <c r="CF747" s="45"/>
      <c r="CG747" s="63" t="s">
        <v>40</v>
      </c>
    </row>
    <row r="748" spans="1:85" ht="31.5">
      <c r="A748" s="14">
        <v>11</v>
      </c>
      <c r="B748" s="27" t="s">
        <v>725</v>
      </c>
      <c r="C748" s="120" t="s">
        <v>796</v>
      </c>
      <c r="D748" s="2" t="s">
        <v>27</v>
      </c>
      <c r="E748" s="4" t="s">
        <v>375</v>
      </c>
      <c r="F748" s="4" t="s">
        <v>703</v>
      </c>
      <c r="G748" s="4" t="s">
        <v>703</v>
      </c>
      <c r="H748" s="29">
        <v>0</v>
      </c>
      <c r="I748" s="29">
        <v>1</v>
      </c>
      <c r="J748" s="29">
        <v>4</v>
      </c>
      <c r="K748" s="29">
        <f t="shared" si="485"/>
        <v>5</v>
      </c>
      <c r="L748" s="42" t="s">
        <v>57</v>
      </c>
      <c r="M748" s="40" t="s">
        <v>58</v>
      </c>
      <c r="N748" s="48" t="e">
        <f>IF(#REF!=0,"2018-19","2019-20")</f>
        <v>#REF!</v>
      </c>
      <c r="O748" s="29">
        <v>0</v>
      </c>
      <c r="P748" s="29">
        <v>0</v>
      </c>
      <c r="Q748" s="29">
        <f t="shared" si="457"/>
        <v>0</v>
      </c>
      <c r="R748" s="29">
        <f t="shared" si="486"/>
        <v>1</v>
      </c>
      <c r="S748" s="29">
        <f t="shared" si="476"/>
        <v>4</v>
      </c>
      <c r="T748" s="29">
        <f t="shared" si="440"/>
        <v>5</v>
      </c>
      <c r="U748" s="29">
        <v>4</v>
      </c>
      <c r="V748" s="29">
        <v>0.9</v>
      </c>
      <c r="W748" s="105">
        <v>0.1</v>
      </c>
      <c r="X748" s="54">
        <f t="shared" si="477"/>
        <v>1</v>
      </c>
      <c r="Y748" s="29">
        <v>0.9</v>
      </c>
      <c r="Z748" s="105">
        <v>0.1</v>
      </c>
      <c r="AA748" s="54">
        <f t="shared" si="473"/>
        <v>1</v>
      </c>
      <c r="AB748" s="54">
        <v>0</v>
      </c>
      <c r="AC748" s="54">
        <v>0</v>
      </c>
      <c r="AD748" s="54">
        <v>0</v>
      </c>
      <c r="AE748" s="54">
        <v>0</v>
      </c>
      <c r="AF748" s="54">
        <v>0</v>
      </c>
      <c r="AG748" s="54">
        <v>0</v>
      </c>
      <c r="AH748" s="54">
        <v>0</v>
      </c>
      <c r="AI748" s="54">
        <v>0</v>
      </c>
      <c r="AJ748" s="54">
        <f t="shared" si="487"/>
        <v>0</v>
      </c>
      <c r="AK748" s="54">
        <f t="shared" si="441"/>
        <v>0.9</v>
      </c>
      <c r="AL748" s="54">
        <f t="shared" si="442"/>
        <v>0.1</v>
      </c>
      <c r="AM748" s="54">
        <f t="shared" si="443"/>
        <v>1</v>
      </c>
      <c r="AN748" s="54">
        <v>0</v>
      </c>
      <c r="AO748" s="54">
        <v>0</v>
      </c>
      <c r="AP748" s="54">
        <f t="shared" si="488"/>
        <v>0</v>
      </c>
      <c r="AQ748" s="54"/>
      <c r="AR748" s="54"/>
      <c r="AS748" s="54"/>
      <c r="AT748" s="54"/>
      <c r="AU748" s="101"/>
      <c r="AV748" s="101"/>
      <c r="AW748" s="54"/>
      <c r="AX748" s="54"/>
      <c r="AY748" s="54">
        <f t="shared" si="474"/>
        <v>0</v>
      </c>
      <c r="AZ748" s="54"/>
      <c r="BA748" s="54"/>
      <c r="BB748" s="54"/>
      <c r="BC748" s="54"/>
      <c r="BD748" s="54"/>
      <c r="BE748" s="106">
        <f t="shared" si="458"/>
        <v>0.9</v>
      </c>
      <c r="BF748" s="106">
        <f t="shared" si="459"/>
        <v>0.1</v>
      </c>
      <c r="BG748" s="106">
        <f t="shared" si="460"/>
        <v>1</v>
      </c>
      <c r="BH748" s="106">
        <f t="shared" si="461"/>
        <v>0</v>
      </c>
      <c r="BI748" s="106">
        <f t="shared" si="462"/>
        <v>0</v>
      </c>
      <c r="BJ748" s="106">
        <f t="shared" si="463"/>
        <v>0</v>
      </c>
      <c r="BK748" s="106">
        <f t="shared" si="464"/>
        <v>0</v>
      </c>
      <c r="BL748" s="106">
        <f t="shared" si="465"/>
        <v>0</v>
      </c>
      <c r="BM748" s="106">
        <f t="shared" si="466"/>
        <v>0</v>
      </c>
      <c r="BN748" s="106">
        <f t="shared" si="466"/>
        <v>0</v>
      </c>
      <c r="BO748" s="106">
        <f t="shared" si="467"/>
        <v>0</v>
      </c>
      <c r="BP748" s="106">
        <f t="shared" si="468"/>
        <v>0.9</v>
      </c>
      <c r="BQ748" s="106">
        <f t="shared" si="469"/>
        <v>0.1</v>
      </c>
      <c r="BR748" s="106">
        <f t="shared" si="470"/>
        <v>1</v>
      </c>
      <c r="BS748" s="54">
        <v>0</v>
      </c>
      <c r="BT748" s="54">
        <v>0.9</v>
      </c>
      <c r="BU748" s="54">
        <v>0.1</v>
      </c>
      <c r="BV748" s="54">
        <f t="shared" si="456"/>
        <v>1</v>
      </c>
      <c r="BW748" s="54">
        <v>0</v>
      </c>
      <c r="BX748" s="54">
        <v>0</v>
      </c>
      <c r="BY748" s="54">
        <v>0</v>
      </c>
      <c r="BZ748" s="54">
        <v>0</v>
      </c>
      <c r="CA748" s="54">
        <v>0</v>
      </c>
      <c r="CB748" s="54">
        <v>0</v>
      </c>
      <c r="CC748" s="54">
        <f t="shared" si="444"/>
        <v>0.9</v>
      </c>
      <c r="CD748" s="54">
        <f t="shared" si="445"/>
        <v>0.1</v>
      </c>
      <c r="CE748" s="54">
        <f t="shared" si="446"/>
        <v>1</v>
      </c>
      <c r="CF748" s="45"/>
      <c r="CG748" s="63" t="s">
        <v>40</v>
      </c>
    </row>
    <row r="749" spans="1:85" ht="31.5">
      <c r="A749" s="14">
        <v>12</v>
      </c>
      <c r="B749" s="27" t="s">
        <v>726</v>
      </c>
      <c r="C749" s="120" t="s">
        <v>796</v>
      </c>
      <c r="D749" s="2" t="s">
        <v>27</v>
      </c>
      <c r="E749" s="4" t="s">
        <v>375</v>
      </c>
      <c r="F749" s="4" t="s">
        <v>703</v>
      </c>
      <c r="G749" s="4" t="s">
        <v>707</v>
      </c>
      <c r="H749" s="29">
        <v>0</v>
      </c>
      <c r="I749" s="29">
        <v>3</v>
      </c>
      <c r="J749" s="29">
        <v>2</v>
      </c>
      <c r="K749" s="29">
        <f t="shared" si="485"/>
        <v>5</v>
      </c>
      <c r="L749" s="42" t="s">
        <v>57</v>
      </c>
      <c r="M749" s="40" t="s">
        <v>58</v>
      </c>
      <c r="N749" s="48" t="e">
        <f>IF(#REF!=0,"2018-19","2019-20")</f>
        <v>#REF!</v>
      </c>
      <c r="O749" s="29">
        <v>0</v>
      </c>
      <c r="P749" s="29">
        <v>0</v>
      </c>
      <c r="Q749" s="29">
        <f t="shared" si="457"/>
        <v>0</v>
      </c>
      <c r="R749" s="29">
        <f t="shared" si="486"/>
        <v>3</v>
      </c>
      <c r="S749" s="29">
        <f t="shared" si="476"/>
        <v>2</v>
      </c>
      <c r="T749" s="29">
        <f t="shared" si="440"/>
        <v>5</v>
      </c>
      <c r="U749" s="29">
        <v>4</v>
      </c>
      <c r="V749" s="29">
        <v>0.9</v>
      </c>
      <c r="W749" s="105">
        <v>0.1</v>
      </c>
      <c r="X749" s="54">
        <f t="shared" si="477"/>
        <v>1</v>
      </c>
      <c r="Y749" s="29">
        <v>0.9</v>
      </c>
      <c r="Z749" s="105">
        <v>0.1</v>
      </c>
      <c r="AA749" s="54">
        <f t="shared" si="473"/>
        <v>1</v>
      </c>
      <c r="AB749" s="54">
        <v>0</v>
      </c>
      <c r="AC749" s="54">
        <v>0</v>
      </c>
      <c r="AD749" s="54">
        <v>0</v>
      </c>
      <c r="AE749" s="54">
        <v>0</v>
      </c>
      <c r="AF749" s="54">
        <v>0</v>
      </c>
      <c r="AG749" s="54">
        <v>0</v>
      </c>
      <c r="AH749" s="54">
        <v>0</v>
      </c>
      <c r="AI749" s="54">
        <v>0</v>
      </c>
      <c r="AJ749" s="54">
        <f t="shared" si="487"/>
        <v>0</v>
      </c>
      <c r="AK749" s="54">
        <f t="shared" si="441"/>
        <v>0.9</v>
      </c>
      <c r="AL749" s="54">
        <f t="shared" si="442"/>
        <v>0.1</v>
      </c>
      <c r="AM749" s="54">
        <f t="shared" si="443"/>
        <v>1</v>
      </c>
      <c r="AN749" s="54">
        <v>0</v>
      </c>
      <c r="AO749" s="54">
        <v>0</v>
      </c>
      <c r="AP749" s="54">
        <f t="shared" si="488"/>
        <v>0</v>
      </c>
      <c r="AQ749" s="54"/>
      <c r="AR749" s="54"/>
      <c r="AS749" s="54"/>
      <c r="AT749" s="54"/>
      <c r="AU749" s="101"/>
      <c r="AV749" s="101"/>
      <c r="AW749" s="54"/>
      <c r="AX749" s="54"/>
      <c r="AY749" s="54">
        <f t="shared" si="474"/>
        <v>0</v>
      </c>
      <c r="AZ749" s="54"/>
      <c r="BA749" s="54"/>
      <c r="BB749" s="54"/>
      <c r="BC749" s="54"/>
      <c r="BD749" s="54"/>
      <c r="BE749" s="106">
        <f t="shared" si="458"/>
        <v>0.9</v>
      </c>
      <c r="BF749" s="106">
        <f t="shared" si="459"/>
        <v>0.1</v>
      </c>
      <c r="BG749" s="106">
        <f t="shared" si="460"/>
        <v>1</v>
      </c>
      <c r="BH749" s="106">
        <f t="shared" si="461"/>
        <v>0</v>
      </c>
      <c r="BI749" s="106">
        <f t="shared" si="462"/>
        <v>0</v>
      </c>
      <c r="BJ749" s="106">
        <f t="shared" si="463"/>
        <v>0</v>
      </c>
      <c r="BK749" s="106">
        <f t="shared" si="464"/>
        <v>0</v>
      </c>
      <c r="BL749" s="106">
        <f t="shared" si="465"/>
        <v>0</v>
      </c>
      <c r="BM749" s="106">
        <f t="shared" si="466"/>
        <v>0</v>
      </c>
      <c r="BN749" s="106">
        <f t="shared" si="466"/>
        <v>0</v>
      </c>
      <c r="BO749" s="106">
        <f t="shared" si="467"/>
        <v>0</v>
      </c>
      <c r="BP749" s="106">
        <f t="shared" si="468"/>
        <v>0.9</v>
      </c>
      <c r="BQ749" s="106">
        <f t="shared" si="469"/>
        <v>0.1</v>
      </c>
      <c r="BR749" s="106">
        <f t="shared" si="470"/>
        <v>1</v>
      </c>
      <c r="BS749" s="54">
        <v>0</v>
      </c>
      <c r="BT749" s="54">
        <v>0.9</v>
      </c>
      <c r="BU749" s="54">
        <v>0.1</v>
      </c>
      <c r="BV749" s="54">
        <f t="shared" si="456"/>
        <v>1</v>
      </c>
      <c r="BW749" s="54">
        <v>0</v>
      </c>
      <c r="BX749" s="54">
        <v>0</v>
      </c>
      <c r="BY749" s="54">
        <v>0</v>
      </c>
      <c r="BZ749" s="54">
        <v>0</v>
      </c>
      <c r="CA749" s="54">
        <v>0</v>
      </c>
      <c r="CB749" s="54">
        <v>0</v>
      </c>
      <c r="CC749" s="54">
        <f t="shared" si="444"/>
        <v>0.9</v>
      </c>
      <c r="CD749" s="54">
        <f t="shared" si="445"/>
        <v>0.1</v>
      </c>
      <c r="CE749" s="54">
        <f t="shared" si="446"/>
        <v>1</v>
      </c>
      <c r="CF749" s="45"/>
      <c r="CG749" s="63" t="s">
        <v>106</v>
      </c>
    </row>
    <row r="750" spans="1:85" s="18" customFormat="1">
      <c r="A750" s="17"/>
      <c r="B750" s="28" t="s">
        <v>129</v>
      </c>
      <c r="C750" s="87"/>
      <c r="D750" s="2"/>
      <c r="E750" s="11"/>
      <c r="F750" s="4"/>
      <c r="G750" s="11"/>
      <c r="H750" s="32"/>
      <c r="I750" s="32">
        <f>SUM(I735:I749)</f>
        <v>286.57</v>
      </c>
      <c r="J750" s="32">
        <f t="shared" ref="J750:CE750" si="489">SUM(J735:J749)</f>
        <v>14</v>
      </c>
      <c r="K750" s="32">
        <f t="shared" si="489"/>
        <v>300.57</v>
      </c>
      <c r="L750" s="32">
        <f t="shared" si="489"/>
        <v>0</v>
      </c>
      <c r="M750" s="32">
        <f t="shared" si="489"/>
        <v>0</v>
      </c>
      <c r="N750" s="32" t="e">
        <f t="shared" si="489"/>
        <v>#REF!</v>
      </c>
      <c r="O750" s="32">
        <f t="shared" si="489"/>
        <v>169.1</v>
      </c>
      <c r="P750" s="32">
        <f t="shared" si="489"/>
        <v>0</v>
      </c>
      <c r="Q750" s="32">
        <f t="shared" si="489"/>
        <v>169.1</v>
      </c>
      <c r="R750" s="32">
        <f t="shared" si="489"/>
        <v>117.47</v>
      </c>
      <c r="S750" s="32">
        <f t="shared" si="489"/>
        <v>14</v>
      </c>
      <c r="T750" s="32">
        <f t="shared" si="489"/>
        <v>131.47</v>
      </c>
      <c r="U750" s="32">
        <f t="shared" si="489"/>
        <v>16</v>
      </c>
      <c r="V750" s="32">
        <f t="shared" si="489"/>
        <v>20.7</v>
      </c>
      <c r="W750" s="107">
        <f t="shared" si="489"/>
        <v>2.3000000000000007</v>
      </c>
      <c r="X750" s="32">
        <f t="shared" si="489"/>
        <v>23</v>
      </c>
      <c r="Y750" s="32">
        <f t="shared" si="489"/>
        <v>20.7</v>
      </c>
      <c r="Z750" s="107">
        <f t="shared" si="489"/>
        <v>2.3000000000000007</v>
      </c>
      <c r="AA750" s="32">
        <f t="shared" si="489"/>
        <v>23</v>
      </c>
      <c r="AB750" s="32">
        <f t="shared" si="489"/>
        <v>0.25</v>
      </c>
      <c r="AC750" s="32">
        <f t="shared" si="489"/>
        <v>4.6500000000000004</v>
      </c>
      <c r="AD750" s="32">
        <f t="shared" si="489"/>
        <v>0.51</v>
      </c>
      <c r="AE750" s="32">
        <f t="shared" si="489"/>
        <v>13.03</v>
      </c>
      <c r="AF750" s="32">
        <f t="shared" si="489"/>
        <v>1.01</v>
      </c>
      <c r="AG750" s="32">
        <f t="shared" si="489"/>
        <v>0</v>
      </c>
      <c r="AH750" s="32">
        <f t="shared" si="489"/>
        <v>0</v>
      </c>
      <c r="AI750" s="32">
        <f t="shared" si="489"/>
        <v>0</v>
      </c>
      <c r="AJ750" s="32">
        <f t="shared" si="489"/>
        <v>0</v>
      </c>
      <c r="AK750" s="32">
        <f t="shared" si="489"/>
        <v>38.629999999999988</v>
      </c>
      <c r="AL750" s="32">
        <f t="shared" si="489"/>
        <v>3.8200000000000007</v>
      </c>
      <c r="AM750" s="32">
        <f t="shared" si="489"/>
        <v>42.45</v>
      </c>
      <c r="AN750" s="32">
        <f t="shared" si="489"/>
        <v>0</v>
      </c>
      <c r="AO750" s="32">
        <f t="shared" si="489"/>
        <v>0</v>
      </c>
      <c r="AP750" s="32">
        <f t="shared" si="489"/>
        <v>0</v>
      </c>
      <c r="AQ750" s="32">
        <f t="shared" si="489"/>
        <v>0</v>
      </c>
      <c r="AR750" s="32">
        <f t="shared" si="489"/>
        <v>0</v>
      </c>
      <c r="AS750" s="32">
        <f t="shared" si="489"/>
        <v>0</v>
      </c>
      <c r="AT750" s="32">
        <f t="shared" si="489"/>
        <v>0</v>
      </c>
      <c r="AU750" s="32">
        <f t="shared" si="489"/>
        <v>0</v>
      </c>
      <c r="AV750" s="32"/>
      <c r="AW750" s="32">
        <f t="shared" si="489"/>
        <v>0</v>
      </c>
      <c r="AX750" s="32">
        <f t="shared" si="489"/>
        <v>0</v>
      </c>
      <c r="AY750" s="32">
        <f t="shared" si="489"/>
        <v>0</v>
      </c>
      <c r="AZ750" s="32">
        <f t="shared" si="489"/>
        <v>0</v>
      </c>
      <c r="BA750" s="32">
        <f t="shared" si="489"/>
        <v>0</v>
      </c>
      <c r="BB750" s="32">
        <f t="shared" si="489"/>
        <v>0</v>
      </c>
      <c r="BC750" s="32">
        <f t="shared" si="489"/>
        <v>0</v>
      </c>
      <c r="BD750" s="32">
        <f t="shared" si="489"/>
        <v>0</v>
      </c>
      <c r="BE750" s="106">
        <f t="shared" si="458"/>
        <v>20.7</v>
      </c>
      <c r="BF750" s="106">
        <f t="shared" si="459"/>
        <v>2.3000000000000007</v>
      </c>
      <c r="BG750" s="106">
        <f t="shared" si="460"/>
        <v>23</v>
      </c>
      <c r="BH750" s="106">
        <f t="shared" si="461"/>
        <v>0</v>
      </c>
      <c r="BI750" s="106">
        <f t="shared" si="462"/>
        <v>0.25</v>
      </c>
      <c r="BJ750" s="106">
        <f t="shared" si="463"/>
        <v>4.6500000000000004</v>
      </c>
      <c r="BK750" s="106">
        <f t="shared" si="464"/>
        <v>0.51</v>
      </c>
      <c r="BL750" s="106">
        <f t="shared" si="465"/>
        <v>5.16</v>
      </c>
      <c r="BM750" s="106">
        <f t="shared" si="466"/>
        <v>13.03</v>
      </c>
      <c r="BN750" s="106">
        <f t="shared" si="466"/>
        <v>1.01</v>
      </c>
      <c r="BO750" s="106">
        <f t="shared" si="467"/>
        <v>14.04</v>
      </c>
      <c r="BP750" s="106">
        <f t="shared" si="468"/>
        <v>38.630000000000003</v>
      </c>
      <c r="BQ750" s="106">
        <f t="shared" si="469"/>
        <v>3.8200000000000003</v>
      </c>
      <c r="BR750" s="106">
        <f t="shared" si="470"/>
        <v>42.45</v>
      </c>
      <c r="BS750" s="32">
        <f t="shared" si="489"/>
        <v>0</v>
      </c>
      <c r="BT750" s="32">
        <f t="shared" si="489"/>
        <v>10.100000000000001</v>
      </c>
      <c r="BU750" s="32">
        <f t="shared" si="489"/>
        <v>0.9</v>
      </c>
      <c r="BV750" s="32">
        <f t="shared" si="489"/>
        <v>11</v>
      </c>
      <c r="BW750" s="32">
        <f t="shared" si="489"/>
        <v>0.25</v>
      </c>
      <c r="BX750" s="32">
        <f t="shared" si="489"/>
        <v>0</v>
      </c>
      <c r="BY750" s="32">
        <f t="shared" si="489"/>
        <v>0</v>
      </c>
      <c r="BZ750" s="32">
        <f t="shared" si="489"/>
        <v>5.75</v>
      </c>
      <c r="CA750" s="32">
        <f t="shared" si="489"/>
        <v>0</v>
      </c>
      <c r="CB750" s="32">
        <f t="shared" si="489"/>
        <v>0</v>
      </c>
      <c r="CC750" s="32">
        <f t="shared" si="489"/>
        <v>16.100000000000001</v>
      </c>
      <c r="CD750" s="32">
        <f t="shared" si="489"/>
        <v>0.9</v>
      </c>
      <c r="CE750" s="32">
        <f t="shared" si="489"/>
        <v>17</v>
      </c>
      <c r="CF750" s="46"/>
      <c r="CG750" s="64"/>
    </row>
    <row r="751" spans="1:85" s="18" customFormat="1">
      <c r="A751" s="17" t="s">
        <v>130</v>
      </c>
      <c r="B751" s="28" t="s">
        <v>727</v>
      </c>
      <c r="C751" s="87"/>
      <c r="D751" s="2"/>
      <c r="E751" s="11"/>
      <c r="F751" s="4"/>
      <c r="G751" s="11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107"/>
      <c r="X751" s="32"/>
      <c r="Y751" s="32"/>
      <c r="Z751" s="107"/>
      <c r="AA751" s="32"/>
      <c r="AB751" s="32"/>
      <c r="AC751" s="32"/>
      <c r="AD751" s="32"/>
      <c r="AE751" s="32"/>
      <c r="AF751" s="32"/>
      <c r="AG751" s="32"/>
      <c r="AH751" s="32"/>
      <c r="AI751" s="32"/>
      <c r="AJ751" s="32"/>
      <c r="AK751" s="32"/>
      <c r="AL751" s="32"/>
      <c r="AM751" s="32"/>
      <c r="AN751" s="32"/>
      <c r="AO751" s="32"/>
      <c r="AP751" s="32"/>
      <c r="AQ751" s="32"/>
      <c r="AR751" s="32"/>
      <c r="AS751" s="32"/>
      <c r="AT751" s="32"/>
      <c r="AU751" s="32"/>
      <c r="AV751" s="32"/>
      <c r="AW751" s="32"/>
      <c r="AX751" s="32"/>
      <c r="AY751" s="32"/>
      <c r="AZ751" s="32"/>
      <c r="BA751" s="32"/>
      <c r="BB751" s="32"/>
      <c r="BC751" s="32"/>
      <c r="BD751" s="32"/>
      <c r="BE751" s="106">
        <f t="shared" si="458"/>
        <v>0</v>
      </c>
      <c r="BF751" s="106">
        <f t="shared" si="459"/>
        <v>0</v>
      </c>
      <c r="BG751" s="106">
        <f t="shared" si="460"/>
        <v>0</v>
      </c>
      <c r="BH751" s="106">
        <f t="shared" si="461"/>
        <v>0</v>
      </c>
      <c r="BI751" s="106">
        <f t="shared" si="462"/>
        <v>0</v>
      </c>
      <c r="BJ751" s="106">
        <f t="shared" si="463"/>
        <v>0</v>
      </c>
      <c r="BK751" s="106">
        <f t="shared" si="464"/>
        <v>0</v>
      </c>
      <c r="BL751" s="106">
        <f t="shared" si="465"/>
        <v>0</v>
      </c>
      <c r="BM751" s="106">
        <f t="shared" si="466"/>
        <v>0</v>
      </c>
      <c r="BN751" s="106">
        <f t="shared" si="466"/>
        <v>0</v>
      </c>
      <c r="BO751" s="106">
        <f t="shared" si="467"/>
        <v>0</v>
      </c>
      <c r="BP751" s="106">
        <f t="shared" si="468"/>
        <v>0</v>
      </c>
      <c r="BQ751" s="106">
        <f t="shared" si="469"/>
        <v>0</v>
      </c>
      <c r="BR751" s="106">
        <f t="shared" si="470"/>
        <v>0</v>
      </c>
      <c r="BS751" s="32"/>
      <c r="BT751" s="32"/>
      <c r="BU751" s="32"/>
      <c r="BV751" s="32"/>
      <c r="BW751" s="32"/>
      <c r="BX751" s="32"/>
      <c r="BY751" s="32"/>
      <c r="BZ751" s="32"/>
      <c r="CA751" s="32"/>
      <c r="CB751" s="32"/>
      <c r="CC751" s="32"/>
      <c r="CD751" s="32"/>
      <c r="CE751" s="32"/>
      <c r="CF751" s="46"/>
      <c r="CG751" s="64"/>
    </row>
    <row r="752" spans="1:85" ht="63">
      <c r="A752" s="14">
        <v>2</v>
      </c>
      <c r="B752" s="27" t="s">
        <v>729</v>
      </c>
      <c r="C752" s="120" t="s">
        <v>799</v>
      </c>
      <c r="D752" s="2" t="s">
        <v>27</v>
      </c>
      <c r="E752" s="4" t="s">
        <v>375</v>
      </c>
      <c r="F752" s="4" t="s">
        <v>703</v>
      </c>
      <c r="G752" s="4" t="s">
        <v>703</v>
      </c>
      <c r="H752" s="29">
        <v>0</v>
      </c>
      <c r="I752" s="29">
        <v>5.4</v>
      </c>
      <c r="J752" s="29">
        <v>0</v>
      </c>
      <c r="K752" s="29">
        <f t="shared" ref="K752:K758" si="490">I752+J752</f>
        <v>5.4</v>
      </c>
      <c r="L752" s="42" t="s">
        <v>57</v>
      </c>
      <c r="M752" s="40" t="s">
        <v>58</v>
      </c>
      <c r="N752" s="48" t="e">
        <f>IF(#REF!=0,"2018-19","2019-20")</f>
        <v>#REF!</v>
      </c>
      <c r="O752" s="29">
        <v>0</v>
      </c>
      <c r="P752" s="29">
        <v>0</v>
      </c>
      <c r="Q752" s="29">
        <f t="shared" si="457"/>
        <v>0</v>
      </c>
      <c r="R752" s="29">
        <f t="shared" ref="R752:R758" si="491">I752-O752</f>
        <v>5.4</v>
      </c>
      <c r="S752" s="29">
        <f t="shared" si="476"/>
        <v>0</v>
      </c>
      <c r="T752" s="29">
        <f t="shared" si="440"/>
        <v>5.4</v>
      </c>
      <c r="U752" s="29">
        <v>0</v>
      </c>
      <c r="V752" s="29">
        <v>4.5</v>
      </c>
      <c r="W752" s="105">
        <v>0.5</v>
      </c>
      <c r="X752" s="54">
        <f t="shared" si="477"/>
        <v>5</v>
      </c>
      <c r="Y752" s="29">
        <v>4.5</v>
      </c>
      <c r="Z752" s="105">
        <v>0.5</v>
      </c>
      <c r="AA752" s="54">
        <f t="shared" si="473"/>
        <v>5</v>
      </c>
      <c r="AB752" s="54">
        <v>0</v>
      </c>
      <c r="AC752" s="54">
        <v>0</v>
      </c>
      <c r="AD752" s="54">
        <v>0</v>
      </c>
      <c r="AE752" s="54">
        <v>0</v>
      </c>
      <c r="AF752" s="54">
        <v>0</v>
      </c>
      <c r="AG752" s="54">
        <v>0</v>
      </c>
      <c r="AH752" s="54">
        <v>0</v>
      </c>
      <c r="AI752" s="54">
        <v>0</v>
      </c>
      <c r="AJ752" s="54">
        <f t="shared" ref="AJ752:AJ758" si="492">AH752+AI752</f>
        <v>0</v>
      </c>
      <c r="AK752" s="54">
        <f t="shared" si="441"/>
        <v>4.5</v>
      </c>
      <c r="AL752" s="54">
        <f t="shared" si="442"/>
        <v>0.5</v>
      </c>
      <c r="AM752" s="54">
        <f t="shared" si="443"/>
        <v>5</v>
      </c>
      <c r="AN752" s="54">
        <v>0</v>
      </c>
      <c r="AO752" s="54">
        <v>0</v>
      </c>
      <c r="AP752" s="54">
        <f t="shared" si="488"/>
        <v>0</v>
      </c>
      <c r="AQ752" s="54"/>
      <c r="AR752" s="54"/>
      <c r="AS752" s="54"/>
      <c r="AT752" s="54"/>
      <c r="AU752" s="101"/>
      <c r="AV752" s="101"/>
      <c r="AW752" s="54"/>
      <c r="AX752" s="54"/>
      <c r="AY752" s="54">
        <f t="shared" si="474"/>
        <v>0</v>
      </c>
      <c r="AZ752" s="54"/>
      <c r="BA752" s="54"/>
      <c r="BB752" s="54"/>
      <c r="BC752" s="54"/>
      <c r="BD752" s="54"/>
      <c r="BE752" s="106">
        <f t="shared" si="458"/>
        <v>4.5</v>
      </c>
      <c r="BF752" s="106">
        <f t="shared" si="459"/>
        <v>0.5</v>
      </c>
      <c r="BG752" s="106">
        <f t="shared" si="460"/>
        <v>5</v>
      </c>
      <c r="BH752" s="106">
        <f t="shared" si="461"/>
        <v>0</v>
      </c>
      <c r="BI752" s="106">
        <f t="shared" si="462"/>
        <v>0</v>
      </c>
      <c r="BJ752" s="106">
        <f t="shared" si="463"/>
        <v>0</v>
      </c>
      <c r="BK752" s="106">
        <f t="shared" si="464"/>
        <v>0</v>
      </c>
      <c r="BL752" s="106">
        <f t="shared" si="465"/>
        <v>0</v>
      </c>
      <c r="BM752" s="106">
        <f t="shared" si="466"/>
        <v>0</v>
      </c>
      <c r="BN752" s="106">
        <f t="shared" si="466"/>
        <v>0</v>
      </c>
      <c r="BO752" s="106">
        <f t="shared" si="467"/>
        <v>0</v>
      </c>
      <c r="BP752" s="106">
        <f t="shared" si="468"/>
        <v>4.5</v>
      </c>
      <c r="BQ752" s="106">
        <f t="shared" si="469"/>
        <v>0.5</v>
      </c>
      <c r="BR752" s="106">
        <f t="shared" si="470"/>
        <v>5</v>
      </c>
      <c r="BS752" s="54">
        <v>0</v>
      </c>
      <c r="BT752" s="54">
        <v>4.5</v>
      </c>
      <c r="BU752" s="54">
        <v>0.5</v>
      </c>
      <c r="BV752" s="54">
        <f t="shared" si="456"/>
        <v>5</v>
      </c>
      <c r="BW752" s="54">
        <v>0</v>
      </c>
      <c r="BX752" s="54">
        <v>0</v>
      </c>
      <c r="BY752" s="54">
        <v>0</v>
      </c>
      <c r="BZ752" s="54">
        <v>0</v>
      </c>
      <c r="CA752" s="54">
        <v>0</v>
      </c>
      <c r="CB752" s="54">
        <v>0</v>
      </c>
      <c r="CC752" s="54">
        <f t="shared" si="444"/>
        <v>4.5</v>
      </c>
      <c r="CD752" s="54">
        <f t="shared" si="445"/>
        <v>0.5</v>
      </c>
      <c r="CE752" s="54">
        <f t="shared" si="446"/>
        <v>5</v>
      </c>
      <c r="CF752" s="45"/>
      <c r="CG752" s="63" t="s">
        <v>33</v>
      </c>
    </row>
    <row r="753" spans="1:85" ht="47.25">
      <c r="A753" s="14">
        <v>3</v>
      </c>
      <c r="B753" s="27" t="s">
        <v>730</v>
      </c>
      <c r="C753" s="120" t="s">
        <v>799</v>
      </c>
      <c r="D753" s="2" t="s">
        <v>27</v>
      </c>
      <c r="E753" s="4" t="s">
        <v>375</v>
      </c>
      <c r="F753" s="4" t="s">
        <v>703</v>
      </c>
      <c r="G753" s="4" t="s">
        <v>714</v>
      </c>
      <c r="H753" s="29">
        <v>0</v>
      </c>
      <c r="I753" s="29">
        <v>5.43</v>
      </c>
      <c r="J753" s="29">
        <v>0</v>
      </c>
      <c r="K753" s="29">
        <f t="shared" si="490"/>
        <v>5.43</v>
      </c>
      <c r="L753" s="42" t="s">
        <v>57</v>
      </c>
      <c r="M753" s="40" t="s">
        <v>58</v>
      </c>
      <c r="N753" s="48" t="e">
        <f>IF(#REF!=0,"2018-19","2019-20")</f>
        <v>#REF!</v>
      </c>
      <c r="O753" s="29">
        <v>0</v>
      </c>
      <c r="P753" s="29">
        <v>0</v>
      </c>
      <c r="Q753" s="29">
        <f t="shared" si="457"/>
        <v>0</v>
      </c>
      <c r="R753" s="29">
        <f t="shared" si="491"/>
        <v>5.43</v>
      </c>
      <c r="S753" s="29">
        <f t="shared" si="476"/>
        <v>0</v>
      </c>
      <c r="T753" s="29">
        <f t="shared" si="440"/>
        <v>5.43</v>
      </c>
      <c r="U753" s="29">
        <v>0</v>
      </c>
      <c r="V753" s="29">
        <v>4.5</v>
      </c>
      <c r="W753" s="105">
        <v>0.5</v>
      </c>
      <c r="X753" s="54">
        <f t="shared" si="477"/>
        <v>5</v>
      </c>
      <c r="Y753" s="29">
        <v>4.5</v>
      </c>
      <c r="Z753" s="105">
        <v>0.5</v>
      </c>
      <c r="AA753" s="54">
        <f t="shared" si="473"/>
        <v>5</v>
      </c>
      <c r="AB753" s="54">
        <v>0</v>
      </c>
      <c r="AC753" s="54">
        <v>0</v>
      </c>
      <c r="AD753" s="54">
        <v>0</v>
      </c>
      <c r="AE753" s="54">
        <v>0</v>
      </c>
      <c r="AF753" s="54">
        <v>0</v>
      </c>
      <c r="AG753" s="54">
        <v>0</v>
      </c>
      <c r="AH753" s="54">
        <v>0</v>
      </c>
      <c r="AI753" s="54">
        <v>0</v>
      </c>
      <c r="AJ753" s="54">
        <f t="shared" si="492"/>
        <v>0</v>
      </c>
      <c r="AK753" s="54">
        <f t="shared" si="441"/>
        <v>4.5</v>
      </c>
      <c r="AL753" s="54">
        <f t="shared" si="442"/>
        <v>0.5</v>
      </c>
      <c r="AM753" s="54">
        <f t="shared" si="443"/>
        <v>5</v>
      </c>
      <c r="AN753" s="54">
        <v>0</v>
      </c>
      <c r="AO753" s="54">
        <v>0</v>
      </c>
      <c r="AP753" s="54">
        <f t="shared" si="488"/>
        <v>0</v>
      </c>
      <c r="AQ753" s="54"/>
      <c r="AR753" s="54"/>
      <c r="AS753" s="54"/>
      <c r="AT753" s="54"/>
      <c r="AU753" s="101"/>
      <c r="AV753" s="101"/>
      <c r="AW753" s="54"/>
      <c r="AX753" s="54"/>
      <c r="AY753" s="54">
        <f t="shared" si="474"/>
        <v>0</v>
      </c>
      <c r="AZ753" s="54"/>
      <c r="BA753" s="54"/>
      <c r="BB753" s="54"/>
      <c r="BC753" s="54"/>
      <c r="BD753" s="54"/>
      <c r="BE753" s="106">
        <f t="shared" si="458"/>
        <v>4.5</v>
      </c>
      <c r="BF753" s="106">
        <f t="shared" si="459"/>
        <v>0.5</v>
      </c>
      <c r="BG753" s="106">
        <f t="shared" si="460"/>
        <v>5</v>
      </c>
      <c r="BH753" s="106">
        <f t="shared" si="461"/>
        <v>0</v>
      </c>
      <c r="BI753" s="106">
        <f t="shared" si="462"/>
        <v>0</v>
      </c>
      <c r="BJ753" s="106">
        <f t="shared" si="463"/>
        <v>0</v>
      </c>
      <c r="BK753" s="106">
        <f t="shared" si="464"/>
        <v>0</v>
      </c>
      <c r="BL753" s="106">
        <f t="shared" si="465"/>
        <v>0</v>
      </c>
      <c r="BM753" s="106">
        <f t="shared" si="466"/>
        <v>0</v>
      </c>
      <c r="BN753" s="106">
        <f t="shared" si="466"/>
        <v>0</v>
      </c>
      <c r="BO753" s="106">
        <f t="shared" si="467"/>
        <v>0</v>
      </c>
      <c r="BP753" s="106">
        <f t="shared" si="468"/>
        <v>4.5</v>
      </c>
      <c r="BQ753" s="106">
        <f t="shared" si="469"/>
        <v>0.5</v>
      </c>
      <c r="BR753" s="106">
        <f t="shared" si="470"/>
        <v>5</v>
      </c>
      <c r="BS753" s="54">
        <v>0</v>
      </c>
      <c r="BT753" s="54">
        <v>4.5</v>
      </c>
      <c r="BU753" s="54">
        <v>0.5</v>
      </c>
      <c r="BV753" s="54">
        <f t="shared" si="456"/>
        <v>5</v>
      </c>
      <c r="BW753" s="54">
        <v>0</v>
      </c>
      <c r="BX753" s="54">
        <v>0</v>
      </c>
      <c r="BY753" s="54">
        <v>0</v>
      </c>
      <c r="BZ753" s="54">
        <v>0</v>
      </c>
      <c r="CA753" s="54">
        <v>0</v>
      </c>
      <c r="CB753" s="54">
        <v>0</v>
      </c>
      <c r="CC753" s="54">
        <f t="shared" si="444"/>
        <v>4.5</v>
      </c>
      <c r="CD753" s="54">
        <f t="shared" si="445"/>
        <v>0.5</v>
      </c>
      <c r="CE753" s="54">
        <f t="shared" si="446"/>
        <v>5</v>
      </c>
      <c r="CF753" s="45"/>
      <c r="CG753" s="63" t="s">
        <v>33</v>
      </c>
    </row>
    <row r="754" spans="1:85" ht="47.25">
      <c r="A754" s="14">
        <v>4</v>
      </c>
      <c r="B754" s="27" t="s">
        <v>731</v>
      </c>
      <c r="C754" s="120" t="s">
        <v>796</v>
      </c>
      <c r="D754" s="2" t="s">
        <v>27</v>
      </c>
      <c r="E754" s="4" t="s">
        <v>375</v>
      </c>
      <c r="F754" s="4" t="s">
        <v>703</v>
      </c>
      <c r="G754" s="4" t="s">
        <v>728</v>
      </c>
      <c r="H754" s="29">
        <v>0.5</v>
      </c>
      <c r="I754" s="29">
        <v>3</v>
      </c>
      <c r="J754" s="29">
        <v>2</v>
      </c>
      <c r="K754" s="29">
        <f t="shared" si="490"/>
        <v>5</v>
      </c>
      <c r="L754" s="42" t="s">
        <v>57</v>
      </c>
      <c r="M754" s="40" t="s">
        <v>58</v>
      </c>
      <c r="N754" s="48" t="e">
        <f>IF(#REF!=0,"2018-19","2019-20")</f>
        <v>#REF!</v>
      </c>
      <c r="O754" s="29">
        <v>0</v>
      </c>
      <c r="P754" s="29">
        <v>0</v>
      </c>
      <c r="Q754" s="29">
        <f t="shared" si="457"/>
        <v>0</v>
      </c>
      <c r="R754" s="29">
        <f t="shared" si="491"/>
        <v>3</v>
      </c>
      <c r="S754" s="29">
        <f t="shared" si="476"/>
        <v>2</v>
      </c>
      <c r="T754" s="29">
        <f t="shared" si="440"/>
        <v>5</v>
      </c>
      <c r="U754" s="29">
        <v>2</v>
      </c>
      <c r="V754" s="29">
        <v>0</v>
      </c>
      <c r="W754" s="105">
        <v>0</v>
      </c>
      <c r="X754" s="54">
        <f t="shared" si="477"/>
        <v>0</v>
      </c>
      <c r="Y754" s="29">
        <v>0</v>
      </c>
      <c r="Z754" s="105">
        <v>0</v>
      </c>
      <c r="AA754" s="54">
        <f t="shared" si="473"/>
        <v>0</v>
      </c>
      <c r="AB754" s="54">
        <v>0</v>
      </c>
      <c r="AC754" s="54">
        <v>0</v>
      </c>
      <c r="AD754" s="54">
        <v>0</v>
      </c>
      <c r="AE754" s="54">
        <v>0</v>
      </c>
      <c r="AF754" s="54">
        <v>0</v>
      </c>
      <c r="AG754" s="54">
        <v>0</v>
      </c>
      <c r="AH754" s="54">
        <v>0</v>
      </c>
      <c r="AI754" s="54">
        <v>0</v>
      </c>
      <c r="AJ754" s="54">
        <f t="shared" si="492"/>
        <v>0</v>
      </c>
      <c r="AK754" s="54">
        <f t="shared" si="441"/>
        <v>0</v>
      </c>
      <c r="AL754" s="54">
        <f t="shared" si="442"/>
        <v>0</v>
      </c>
      <c r="AM754" s="54">
        <f t="shared" si="443"/>
        <v>0</v>
      </c>
      <c r="AN754" s="54">
        <v>0</v>
      </c>
      <c r="AO754" s="54">
        <v>0</v>
      </c>
      <c r="AP754" s="54">
        <f t="shared" si="488"/>
        <v>0</v>
      </c>
      <c r="AQ754" s="54"/>
      <c r="AR754" s="54"/>
      <c r="AS754" s="54"/>
      <c r="AT754" s="54"/>
      <c r="AU754" s="101"/>
      <c r="AV754" s="101"/>
      <c r="AW754" s="54"/>
      <c r="AX754" s="54"/>
      <c r="AY754" s="54">
        <f t="shared" si="474"/>
        <v>0</v>
      </c>
      <c r="AZ754" s="54"/>
      <c r="BA754" s="54"/>
      <c r="BB754" s="54"/>
      <c r="BC754" s="54"/>
      <c r="BD754" s="54"/>
      <c r="BE754" s="106">
        <f t="shared" si="458"/>
        <v>0</v>
      </c>
      <c r="BF754" s="106">
        <f t="shared" si="459"/>
        <v>0</v>
      </c>
      <c r="BG754" s="106">
        <f t="shared" si="460"/>
        <v>0</v>
      </c>
      <c r="BH754" s="106">
        <f t="shared" si="461"/>
        <v>0</v>
      </c>
      <c r="BI754" s="106">
        <f t="shared" si="462"/>
        <v>0</v>
      </c>
      <c r="BJ754" s="106">
        <f t="shared" si="463"/>
        <v>0</v>
      </c>
      <c r="BK754" s="106">
        <f t="shared" si="464"/>
        <v>0</v>
      </c>
      <c r="BL754" s="106">
        <f t="shared" si="465"/>
        <v>0</v>
      </c>
      <c r="BM754" s="106">
        <f t="shared" si="466"/>
        <v>0</v>
      </c>
      <c r="BN754" s="106">
        <f t="shared" si="466"/>
        <v>0</v>
      </c>
      <c r="BO754" s="106">
        <f t="shared" si="467"/>
        <v>0</v>
      </c>
      <c r="BP754" s="106">
        <f t="shared" si="468"/>
        <v>0</v>
      </c>
      <c r="BQ754" s="106">
        <f t="shared" si="469"/>
        <v>0</v>
      </c>
      <c r="BR754" s="106">
        <f t="shared" si="470"/>
        <v>0</v>
      </c>
      <c r="BS754" s="54">
        <v>0</v>
      </c>
      <c r="BT754" s="54">
        <v>0</v>
      </c>
      <c r="BU754" s="54">
        <v>0</v>
      </c>
      <c r="BV754" s="54">
        <f t="shared" si="456"/>
        <v>0</v>
      </c>
      <c r="BW754" s="54">
        <v>0</v>
      </c>
      <c r="BX754" s="54">
        <v>0</v>
      </c>
      <c r="BY754" s="54">
        <v>0</v>
      </c>
      <c r="BZ754" s="54">
        <v>0</v>
      </c>
      <c r="CA754" s="54">
        <v>0</v>
      </c>
      <c r="CB754" s="54">
        <v>0</v>
      </c>
      <c r="CC754" s="54">
        <f t="shared" si="444"/>
        <v>0</v>
      </c>
      <c r="CD754" s="54">
        <f t="shared" si="445"/>
        <v>0</v>
      </c>
      <c r="CE754" s="54">
        <f t="shared" si="446"/>
        <v>0</v>
      </c>
      <c r="CF754" s="44" t="s">
        <v>71</v>
      </c>
      <c r="CG754" s="63" t="s">
        <v>106</v>
      </c>
    </row>
    <row r="755" spans="1:85" ht="47.25">
      <c r="A755" s="14">
        <v>1</v>
      </c>
      <c r="B755" s="79" t="s">
        <v>963</v>
      </c>
      <c r="C755" s="69" t="s">
        <v>796</v>
      </c>
      <c r="D755" s="2" t="s">
        <v>27</v>
      </c>
      <c r="E755" s="4" t="s">
        <v>375</v>
      </c>
      <c r="F755" s="4" t="s">
        <v>703</v>
      </c>
      <c r="G755" s="4" t="s">
        <v>714</v>
      </c>
      <c r="H755" s="15">
        <v>0</v>
      </c>
      <c r="I755" s="54">
        <v>5</v>
      </c>
      <c r="J755" s="54">
        <v>0</v>
      </c>
      <c r="K755" s="29">
        <f t="shared" si="490"/>
        <v>5</v>
      </c>
      <c r="L755" s="68" t="s">
        <v>30</v>
      </c>
      <c r="M755" s="15" t="s">
        <v>31</v>
      </c>
      <c r="N755" s="54" t="s">
        <v>58</v>
      </c>
      <c r="O755" s="54">
        <v>4.43</v>
      </c>
      <c r="P755" s="54">
        <v>0</v>
      </c>
      <c r="Q755" s="29">
        <f t="shared" si="457"/>
        <v>4.43</v>
      </c>
      <c r="R755" s="29">
        <f t="shared" si="491"/>
        <v>0.57000000000000028</v>
      </c>
      <c r="S755" s="29">
        <f t="shared" si="476"/>
        <v>0</v>
      </c>
      <c r="T755" s="29">
        <f t="shared" si="440"/>
        <v>0.57000000000000028</v>
      </c>
      <c r="U755" s="56">
        <v>0</v>
      </c>
      <c r="V755" s="54">
        <v>0</v>
      </c>
      <c r="W755" s="106">
        <v>0</v>
      </c>
      <c r="X755" s="54">
        <f t="shared" si="477"/>
        <v>0</v>
      </c>
      <c r="Y755" s="54">
        <v>0</v>
      </c>
      <c r="Z755" s="106">
        <v>0</v>
      </c>
      <c r="AA755" s="54">
        <f t="shared" si="473"/>
        <v>0</v>
      </c>
      <c r="AB755" s="14">
        <v>0</v>
      </c>
      <c r="AC755" s="14">
        <v>0</v>
      </c>
      <c r="AD755" s="14">
        <v>0</v>
      </c>
      <c r="AE755" s="14">
        <v>0</v>
      </c>
      <c r="AF755" s="14">
        <v>0</v>
      </c>
      <c r="AG755" s="54">
        <v>0</v>
      </c>
      <c r="AH755" s="54">
        <v>0</v>
      </c>
      <c r="AI755" s="54">
        <v>0</v>
      </c>
      <c r="AJ755" s="54">
        <f t="shared" si="492"/>
        <v>0</v>
      </c>
      <c r="AK755" s="54">
        <f t="shared" si="441"/>
        <v>0</v>
      </c>
      <c r="AL755" s="54">
        <f t="shared" si="442"/>
        <v>0</v>
      </c>
      <c r="AM755" s="54">
        <f t="shared" si="443"/>
        <v>0</v>
      </c>
      <c r="AN755" s="54">
        <v>0</v>
      </c>
      <c r="AO755" s="54">
        <v>0</v>
      </c>
      <c r="AP755" s="54">
        <f t="shared" si="488"/>
        <v>0</v>
      </c>
      <c r="AQ755" s="54"/>
      <c r="AR755" s="54"/>
      <c r="AS755" s="54"/>
      <c r="AT755" s="54"/>
      <c r="AU755" s="101"/>
      <c r="AV755" s="101"/>
      <c r="AW755" s="54"/>
      <c r="AX755" s="54"/>
      <c r="AY755" s="54">
        <f t="shared" si="474"/>
        <v>0</v>
      </c>
      <c r="AZ755" s="54"/>
      <c r="BA755" s="54"/>
      <c r="BB755" s="54"/>
      <c r="BC755" s="54"/>
      <c r="BD755" s="54"/>
      <c r="BE755" s="106">
        <f t="shared" si="458"/>
        <v>0</v>
      </c>
      <c r="BF755" s="106">
        <f t="shared" si="459"/>
        <v>0</v>
      </c>
      <c r="BG755" s="106">
        <f t="shared" si="460"/>
        <v>0</v>
      </c>
      <c r="BH755" s="106">
        <f t="shared" si="461"/>
        <v>0</v>
      </c>
      <c r="BI755" s="106">
        <f t="shared" si="462"/>
        <v>0</v>
      </c>
      <c r="BJ755" s="106">
        <f t="shared" si="463"/>
        <v>0</v>
      </c>
      <c r="BK755" s="106">
        <f t="shared" si="464"/>
        <v>0</v>
      </c>
      <c r="BL755" s="106">
        <f t="shared" si="465"/>
        <v>0</v>
      </c>
      <c r="BM755" s="106">
        <f t="shared" si="466"/>
        <v>0</v>
      </c>
      <c r="BN755" s="106">
        <f t="shared" si="466"/>
        <v>0</v>
      </c>
      <c r="BO755" s="106">
        <f t="shared" si="467"/>
        <v>0</v>
      </c>
      <c r="BP755" s="106">
        <f t="shared" si="468"/>
        <v>0</v>
      </c>
      <c r="BQ755" s="106">
        <f t="shared" si="469"/>
        <v>0</v>
      </c>
      <c r="BR755" s="106">
        <f t="shared" si="470"/>
        <v>0</v>
      </c>
      <c r="BS755" s="14">
        <v>0</v>
      </c>
      <c r="BT755" s="14">
        <v>0</v>
      </c>
      <c r="BU755" s="14">
        <v>0</v>
      </c>
      <c r="BV755" s="14"/>
      <c r="BW755" s="14">
        <v>0</v>
      </c>
      <c r="BX755" s="14">
        <v>0</v>
      </c>
      <c r="BY755" s="14">
        <v>0</v>
      </c>
      <c r="BZ755" s="14">
        <v>0</v>
      </c>
      <c r="CA755" s="14">
        <v>0</v>
      </c>
      <c r="CB755" s="14">
        <v>0</v>
      </c>
      <c r="CC755" s="54">
        <f t="shared" si="444"/>
        <v>0</v>
      </c>
      <c r="CD755" s="54">
        <f t="shared" si="445"/>
        <v>0</v>
      </c>
      <c r="CE755" s="54">
        <f t="shared" si="446"/>
        <v>0</v>
      </c>
      <c r="CF755" s="86"/>
      <c r="CG755" s="70"/>
    </row>
    <row r="756" spans="1:85" ht="47.25">
      <c r="A756" s="14">
        <v>5</v>
      </c>
      <c r="B756" s="27" t="s">
        <v>732</v>
      </c>
      <c r="C756" s="120" t="s">
        <v>796</v>
      </c>
      <c r="D756" s="2" t="s">
        <v>27</v>
      </c>
      <c r="E756" s="4" t="s">
        <v>375</v>
      </c>
      <c r="F756" s="4" t="s">
        <v>703</v>
      </c>
      <c r="G756" s="4" t="s">
        <v>711</v>
      </c>
      <c r="H756" s="29">
        <v>1</v>
      </c>
      <c r="I756" s="29">
        <v>3</v>
      </c>
      <c r="J756" s="29">
        <v>2</v>
      </c>
      <c r="K756" s="29">
        <f t="shared" si="490"/>
        <v>5</v>
      </c>
      <c r="L756" s="42" t="s">
        <v>57</v>
      </c>
      <c r="M756" s="40" t="s">
        <v>58</v>
      </c>
      <c r="N756" s="48" t="e">
        <f>IF(#REF!=0,"2018-19","2019-20")</f>
        <v>#REF!</v>
      </c>
      <c r="O756" s="29">
        <v>0</v>
      </c>
      <c r="P756" s="29">
        <v>0</v>
      </c>
      <c r="Q756" s="29">
        <f t="shared" si="457"/>
        <v>0</v>
      </c>
      <c r="R756" s="29">
        <f t="shared" si="491"/>
        <v>3</v>
      </c>
      <c r="S756" s="29">
        <f t="shared" si="476"/>
        <v>2</v>
      </c>
      <c r="T756" s="29">
        <f t="shared" si="440"/>
        <v>5</v>
      </c>
      <c r="U756" s="29">
        <v>2</v>
      </c>
      <c r="V756" s="29">
        <v>0</v>
      </c>
      <c r="W756" s="105">
        <v>0</v>
      </c>
      <c r="X756" s="54">
        <f t="shared" si="477"/>
        <v>0</v>
      </c>
      <c r="Y756" s="29">
        <v>0</v>
      </c>
      <c r="Z756" s="105">
        <v>0</v>
      </c>
      <c r="AA756" s="54">
        <f t="shared" si="473"/>
        <v>0</v>
      </c>
      <c r="AB756" s="54">
        <v>0</v>
      </c>
      <c r="AC756" s="54">
        <v>0</v>
      </c>
      <c r="AD756" s="54">
        <v>0</v>
      </c>
      <c r="AE756" s="54">
        <v>0</v>
      </c>
      <c r="AF756" s="54">
        <v>0</v>
      </c>
      <c r="AG756" s="54">
        <v>0</v>
      </c>
      <c r="AH756" s="54">
        <v>0</v>
      </c>
      <c r="AI756" s="54">
        <v>0</v>
      </c>
      <c r="AJ756" s="54">
        <f t="shared" si="492"/>
        <v>0</v>
      </c>
      <c r="AK756" s="54">
        <f t="shared" si="441"/>
        <v>0</v>
      </c>
      <c r="AL756" s="54">
        <f t="shared" si="442"/>
        <v>0</v>
      </c>
      <c r="AM756" s="54">
        <f t="shared" si="443"/>
        <v>0</v>
      </c>
      <c r="AN756" s="54">
        <v>0</v>
      </c>
      <c r="AO756" s="54">
        <v>0</v>
      </c>
      <c r="AP756" s="54">
        <f t="shared" si="488"/>
        <v>0</v>
      </c>
      <c r="AQ756" s="54"/>
      <c r="AR756" s="54"/>
      <c r="AS756" s="54"/>
      <c r="AT756" s="54"/>
      <c r="AU756" s="101"/>
      <c r="AV756" s="101"/>
      <c r="AW756" s="54"/>
      <c r="AX756" s="54"/>
      <c r="AY756" s="54">
        <f t="shared" si="474"/>
        <v>0</v>
      </c>
      <c r="AZ756" s="54"/>
      <c r="BA756" s="54"/>
      <c r="BB756" s="54"/>
      <c r="BC756" s="54"/>
      <c r="BD756" s="54"/>
      <c r="BE756" s="106">
        <f t="shared" si="458"/>
        <v>0</v>
      </c>
      <c r="BF756" s="106">
        <f t="shared" si="459"/>
        <v>0</v>
      </c>
      <c r="BG756" s="106">
        <f t="shared" si="460"/>
        <v>0</v>
      </c>
      <c r="BH756" s="106">
        <f t="shared" si="461"/>
        <v>0</v>
      </c>
      <c r="BI756" s="106">
        <f t="shared" si="462"/>
        <v>0</v>
      </c>
      <c r="BJ756" s="106">
        <f t="shared" si="463"/>
        <v>0</v>
      </c>
      <c r="BK756" s="106">
        <f t="shared" si="464"/>
        <v>0</v>
      </c>
      <c r="BL756" s="106">
        <f t="shared" si="465"/>
        <v>0</v>
      </c>
      <c r="BM756" s="106">
        <f t="shared" si="466"/>
        <v>0</v>
      </c>
      <c r="BN756" s="106">
        <f t="shared" si="466"/>
        <v>0</v>
      </c>
      <c r="BO756" s="106">
        <f t="shared" si="467"/>
        <v>0</v>
      </c>
      <c r="BP756" s="106">
        <f t="shared" si="468"/>
        <v>0</v>
      </c>
      <c r="BQ756" s="106">
        <f t="shared" si="469"/>
        <v>0</v>
      </c>
      <c r="BR756" s="106">
        <f t="shared" si="470"/>
        <v>0</v>
      </c>
      <c r="BS756" s="54">
        <v>0</v>
      </c>
      <c r="BT756" s="54">
        <v>0</v>
      </c>
      <c r="BU756" s="54">
        <v>0</v>
      </c>
      <c r="BV756" s="54">
        <f t="shared" si="456"/>
        <v>0</v>
      </c>
      <c r="BW756" s="54">
        <v>0</v>
      </c>
      <c r="BX756" s="54">
        <v>0</v>
      </c>
      <c r="BY756" s="54">
        <v>0</v>
      </c>
      <c r="BZ756" s="54">
        <v>0</v>
      </c>
      <c r="CA756" s="54">
        <v>0</v>
      </c>
      <c r="CB756" s="54">
        <v>0</v>
      </c>
      <c r="CC756" s="54">
        <f t="shared" si="444"/>
        <v>0</v>
      </c>
      <c r="CD756" s="54">
        <f t="shared" si="445"/>
        <v>0</v>
      </c>
      <c r="CE756" s="54">
        <f t="shared" si="446"/>
        <v>0</v>
      </c>
      <c r="CF756" s="44" t="s">
        <v>71</v>
      </c>
      <c r="CG756" s="63" t="s">
        <v>106</v>
      </c>
    </row>
    <row r="757" spans="1:85" ht="31.5">
      <c r="A757" s="14">
        <v>6</v>
      </c>
      <c r="B757" s="27" t="s">
        <v>733</v>
      </c>
      <c r="C757" s="120" t="s">
        <v>796</v>
      </c>
      <c r="D757" s="2" t="s">
        <v>27</v>
      </c>
      <c r="E757" s="4" t="s">
        <v>375</v>
      </c>
      <c r="F757" s="4" t="s">
        <v>703</v>
      </c>
      <c r="G757" s="4" t="s">
        <v>734</v>
      </c>
      <c r="H757" s="29">
        <v>0.5</v>
      </c>
      <c r="I757" s="30">
        <v>3</v>
      </c>
      <c r="J757" s="29">
        <v>2</v>
      </c>
      <c r="K757" s="29">
        <f t="shared" si="490"/>
        <v>5</v>
      </c>
      <c r="L757" s="42" t="s">
        <v>57</v>
      </c>
      <c r="M757" s="48" t="s">
        <v>58</v>
      </c>
      <c r="N757" s="48" t="e">
        <f>IF(#REF!=0,"2018-19","2019-20")</f>
        <v>#REF!</v>
      </c>
      <c r="O757" s="29">
        <v>0</v>
      </c>
      <c r="P757" s="29">
        <v>0</v>
      </c>
      <c r="Q757" s="29">
        <f t="shared" si="457"/>
        <v>0</v>
      </c>
      <c r="R757" s="29">
        <f t="shared" si="491"/>
        <v>3</v>
      </c>
      <c r="S757" s="29">
        <f t="shared" si="476"/>
        <v>2</v>
      </c>
      <c r="T757" s="29">
        <f t="shared" si="440"/>
        <v>5</v>
      </c>
      <c r="U757" s="29">
        <v>2</v>
      </c>
      <c r="V757" s="29">
        <v>2.7</v>
      </c>
      <c r="W757" s="105">
        <v>0.30000000000000004</v>
      </c>
      <c r="X757" s="54">
        <f t="shared" si="477"/>
        <v>3</v>
      </c>
      <c r="Y757" s="29">
        <v>2.7</v>
      </c>
      <c r="Z757" s="105">
        <v>0.30000000000000004</v>
      </c>
      <c r="AA757" s="54">
        <f t="shared" si="473"/>
        <v>3</v>
      </c>
      <c r="AB757" s="54">
        <v>0</v>
      </c>
      <c r="AC757" s="54">
        <v>0</v>
      </c>
      <c r="AD757" s="54">
        <v>0</v>
      </c>
      <c r="AE757" s="54">
        <v>0</v>
      </c>
      <c r="AF757" s="54">
        <v>0</v>
      </c>
      <c r="AG757" s="54">
        <v>0</v>
      </c>
      <c r="AH757" s="54">
        <v>0</v>
      </c>
      <c r="AI757" s="54">
        <v>0</v>
      </c>
      <c r="AJ757" s="54">
        <f t="shared" si="492"/>
        <v>0</v>
      </c>
      <c r="AK757" s="54">
        <f t="shared" si="441"/>
        <v>2.7</v>
      </c>
      <c r="AL757" s="54">
        <f t="shared" si="442"/>
        <v>0.30000000000000004</v>
      </c>
      <c r="AM757" s="54">
        <f t="shared" si="443"/>
        <v>3</v>
      </c>
      <c r="AN757" s="54">
        <v>0</v>
      </c>
      <c r="AO757" s="54">
        <v>0</v>
      </c>
      <c r="AP757" s="54">
        <f t="shared" si="488"/>
        <v>0</v>
      </c>
      <c r="AQ757" s="54"/>
      <c r="AR757" s="54"/>
      <c r="AS757" s="54"/>
      <c r="AT757" s="54"/>
      <c r="AU757" s="101"/>
      <c r="AV757" s="101"/>
      <c r="AW757" s="54"/>
      <c r="AX757" s="54"/>
      <c r="AY757" s="54">
        <f t="shared" si="474"/>
        <v>0</v>
      </c>
      <c r="AZ757" s="54"/>
      <c r="BA757" s="54"/>
      <c r="BB757" s="54"/>
      <c r="BC757" s="54"/>
      <c r="BD757" s="54"/>
      <c r="BE757" s="106">
        <f t="shared" si="458"/>
        <v>2.7</v>
      </c>
      <c r="BF757" s="106">
        <f t="shared" si="459"/>
        <v>0.30000000000000004</v>
      </c>
      <c r="BG757" s="106">
        <f t="shared" si="460"/>
        <v>3</v>
      </c>
      <c r="BH757" s="106">
        <f t="shared" si="461"/>
        <v>0</v>
      </c>
      <c r="BI757" s="106">
        <f t="shared" si="462"/>
        <v>0</v>
      </c>
      <c r="BJ757" s="106">
        <f t="shared" si="463"/>
        <v>0</v>
      </c>
      <c r="BK757" s="106">
        <f t="shared" si="464"/>
        <v>0</v>
      </c>
      <c r="BL757" s="106">
        <f t="shared" si="465"/>
        <v>0</v>
      </c>
      <c r="BM757" s="106">
        <f t="shared" si="466"/>
        <v>0</v>
      </c>
      <c r="BN757" s="106">
        <f t="shared" si="466"/>
        <v>0</v>
      </c>
      <c r="BO757" s="106">
        <f t="shared" si="467"/>
        <v>0</v>
      </c>
      <c r="BP757" s="106">
        <f t="shared" si="468"/>
        <v>2.7</v>
      </c>
      <c r="BQ757" s="106">
        <f t="shared" si="469"/>
        <v>0.30000000000000004</v>
      </c>
      <c r="BR757" s="106">
        <f t="shared" si="470"/>
        <v>3</v>
      </c>
      <c r="BS757" s="54">
        <v>0</v>
      </c>
      <c r="BT757" s="54">
        <v>0</v>
      </c>
      <c r="BU757" s="54">
        <v>0</v>
      </c>
      <c r="BV757" s="54">
        <f t="shared" si="456"/>
        <v>0</v>
      </c>
      <c r="BW757" s="54">
        <v>0</v>
      </c>
      <c r="BX757" s="54">
        <v>0</v>
      </c>
      <c r="BY757" s="54">
        <v>0</v>
      </c>
      <c r="BZ757" s="54">
        <v>0</v>
      </c>
      <c r="CA757" s="54">
        <v>0</v>
      </c>
      <c r="CB757" s="54">
        <v>0</v>
      </c>
      <c r="CC757" s="54">
        <f t="shared" si="444"/>
        <v>0</v>
      </c>
      <c r="CD757" s="54">
        <f t="shared" si="445"/>
        <v>0</v>
      </c>
      <c r="CE757" s="54">
        <f t="shared" si="446"/>
        <v>0</v>
      </c>
      <c r="CF757" s="45"/>
      <c r="CG757" s="53" t="s">
        <v>719</v>
      </c>
    </row>
    <row r="758" spans="1:85" ht="31.5">
      <c r="A758" s="14">
        <v>7</v>
      </c>
      <c r="B758" s="27" t="s">
        <v>735</v>
      </c>
      <c r="C758" s="120" t="s">
        <v>796</v>
      </c>
      <c r="D758" s="2" t="s">
        <v>27</v>
      </c>
      <c r="E758" s="4" t="s">
        <v>375</v>
      </c>
      <c r="F758" s="4" t="s">
        <v>703</v>
      </c>
      <c r="G758" s="4" t="s">
        <v>734</v>
      </c>
      <c r="H758" s="29">
        <v>0.5</v>
      </c>
      <c r="I758" s="29">
        <v>3</v>
      </c>
      <c r="J758" s="29">
        <v>2</v>
      </c>
      <c r="K758" s="29">
        <f t="shared" si="490"/>
        <v>5</v>
      </c>
      <c r="L758" s="42" t="s">
        <v>57</v>
      </c>
      <c r="M758" s="40" t="s">
        <v>58</v>
      </c>
      <c r="N758" s="48" t="e">
        <f>IF(#REF!=0,"2018-19","2019-20")</f>
        <v>#REF!</v>
      </c>
      <c r="O758" s="29">
        <v>0</v>
      </c>
      <c r="P758" s="29">
        <v>0</v>
      </c>
      <c r="Q758" s="29">
        <f t="shared" si="457"/>
        <v>0</v>
      </c>
      <c r="R758" s="29">
        <f t="shared" si="491"/>
        <v>3</v>
      </c>
      <c r="S758" s="29">
        <f t="shared" si="476"/>
        <v>2</v>
      </c>
      <c r="T758" s="29">
        <f t="shared" si="440"/>
        <v>5</v>
      </c>
      <c r="U758" s="29">
        <v>2</v>
      </c>
      <c r="V758" s="29">
        <v>2.7</v>
      </c>
      <c r="W758" s="105">
        <v>0.30000000000000004</v>
      </c>
      <c r="X758" s="54">
        <f t="shared" si="477"/>
        <v>3</v>
      </c>
      <c r="Y758" s="29">
        <v>2.7</v>
      </c>
      <c r="Z758" s="105">
        <v>0.30000000000000004</v>
      </c>
      <c r="AA758" s="54">
        <f t="shared" si="473"/>
        <v>3</v>
      </c>
      <c r="AB758" s="54">
        <v>0</v>
      </c>
      <c r="AC758" s="54">
        <v>0</v>
      </c>
      <c r="AD758" s="54">
        <v>0</v>
      </c>
      <c r="AE758" s="54">
        <v>0</v>
      </c>
      <c r="AF758" s="54">
        <v>0</v>
      </c>
      <c r="AG758" s="54">
        <v>0</v>
      </c>
      <c r="AH758" s="54">
        <v>0</v>
      </c>
      <c r="AI758" s="54">
        <v>0</v>
      </c>
      <c r="AJ758" s="54">
        <f t="shared" si="492"/>
        <v>0</v>
      </c>
      <c r="AK758" s="54">
        <f t="shared" si="441"/>
        <v>2.7</v>
      </c>
      <c r="AL758" s="54">
        <f t="shared" si="442"/>
        <v>0.30000000000000004</v>
      </c>
      <c r="AM758" s="54">
        <f t="shared" si="443"/>
        <v>3</v>
      </c>
      <c r="AN758" s="54">
        <v>0</v>
      </c>
      <c r="AO758" s="54">
        <v>0</v>
      </c>
      <c r="AP758" s="54">
        <f t="shared" si="488"/>
        <v>0</v>
      </c>
      <c r="AQ758" s="54"/>
      <c r="AR758" s="54"/>
      <c r="AS758" s="54"/>
      <c r="AT758" s="54"/>
      <c r="AU758" s="101"/>
      <c r="AV758" s="101"/>
      <c r="AW758" s="54"/>
      <c r="AX758" s="54"/>
      <c r="AY758" s="54">
        <f t="shared" si="474"/>
        <v>0</v>
      </c>
      <c r="AZ758" s="54"/>
      <c r="BA758" s="54"/>
      <c r="BB758" s="54"/>
      <c r="BC758" s="54"/>
      <c r="BD758" s="54"/>
      <c r="BE758" s="106">
        <f t="shared" si="458"/>
        <v>2.7</v>
      </c>
      <c r="BF758" s="106">
        <f t="shared" si="459"/>
        <v>0.30000000000000004</v>
      </c>
      <c r="BG758" s="106">
        <f t="shared" si="460"/>
        <v>3</v>
      </c>
      <c r="BH758" s="106">
        <f t="shared" si="461"/>
        <v>0</v>
      </c>
      <c r="BI758" s="106">
        <f t="shared" si="462"/>
        <v>0</v>
      </c>
      <c r="BJ758" s="106">
        <f t="shared" si="463"/>
        <v>0</v>
      </c>
      <c r="BK758" s="106">
        <f t="shared" si="464"/>
        <v>0</v>
      </c>
      <c r="BL758" s="106">
        <f t="shared" si="465"/>
        <v>0</v>
      </c>
      <c r="BM758" s="106">
        <f t="shared" si="466"/>
        <v>0</v>
      </c>
      <c r="BN758" s="106">
        <f t="shared" si="466"/>
        <v>0</v>
      </c>
      <c r="BO758" s="106">
        <f t="shared" si="467"/>
        <v>0</v>
      </c>
      <c r="BP758" s="106">
        <f t="shared" si="468"/>
        <v>2.7</v>
      </c>
      <c r="BQ758" s="106">
        <f t="shared" si="469"/>
        <v>0.30000000000000004</v>
      </c>
      <c r="BR758" s="106">
        <f t="shared" si="470"/>
        <v>3</v>
      </c>
      <c r="BS758" s="54">
        <v>0</v>
      </c>
      <c r="BT758" s="54">
        <v>0</v>
      </c>
      <c r="BU758" s="54">
        <v>0</v>
      </c>
      <c r="BV758" s="54">
        <f t="shared" si="456"/>
        <v>0</v>
      </c>
      <c r="BW758" s="54">
        <v>0</v>
      </c>
      <c r="BX758" s="54">
        <v>0</v>
      </c>
      <c r="BY758" s="54">
        <v>0</v>
      </c>
      <c r="BZ758" s="54">
        <v>0</v>
      </c>
      <c r="CA758" s="54">
        <v>0</v>
      </c>
      <c r="CB758" s="54">
        <v>0</v>
      </c>
      <c r="CC758" s="54">
        <f t="shared" si="444"/>
        <v>0</v>
      </c>
      <c r="CD758" s="54">
        <f t="shared" si="445"/>
        <v>0</v>
      </c>
      <c r="CE758" s="54">
        <f t="shared" si="446"/>
        <v>0</v>
      </c>
      <c r="CF758" s="45"/>
      <c r="CG758" s="63" t="s">
        <v>106</v>
      </c>
    </row>
    <row r="759" spans="1:85" s="18" customFormat="1">
      <c r="A759" s="17"/>
      <c r="B759" s="28" t="s">
        <v>150</v>
      </c>
      <c r="C759" s="87"/>
      <c r="D759" s="2"/>
      <c r="E759" s="11"/>
      <c r="F759" s="4"/>
      <c r="G759" s="11"/>
      <c r="H759" s="32"/>
      <c r="I759" s="32">
        <f>SUM(I752:I758)</f>
        <v>27.83</v>
      </c>
      <c r="J759" s="32">
        <f t="shared" ref="J759:CE759" si="493">SUM(J752:J758)</f>
        <v>8</v>
      </c>
      <c r="K759" s="32">
        <f t="shared" si="493"/>
        <v>35.83</v>
      </c>
      <c r="L759" s="32">
        <f t="shared" si="493"/>
        <v>0</v>
      </c>
      <c r="M759" s="32">
        <f t="shared" si="493"/>
        <v>0</v>
      </c>
      <c r="N759" s="32" t="e">
        <f t="shared" si="493"/>
        <v>#REF!</v>
      </c>
      <c r="O759" s="32">
        <f t="shared" si="493"/>
        <v>4.43</v>
      </c>
      <c r="P759" s="32">
        <f t="shared" si="493"/>
        <v>0</v>
      </c>
      <c r="Q759" s="32">
        <f t="shared" si="493"/>
        <v>4.43</v>
      </c>
      <c r="R759" s="32">
        <f t="shared" si="493"/>
        <v>23.4</v>
      </c>
      <c r="S759" s="32">
        <f t="shared" si="493"/>
        <v>8</v>
      </c>
      <c r="T759" s="32">
        <f t="shared" si="493"/>
        <v>31.4</v>
      </c>
      <c r="U759" s="32">
        <f t="shared" si="493"/>
        <v>8</v>
      </c>
      <c r="V759" s="32">
        <f t="shared" si="493"/>
        <v>14.399999999999999</v>
      </c>
      <c r="W759" s="107">
        <f t="shared" si="493"/>
        <v>1.6</v>
      </c>
      <c r="X759" s="32">
        <f t="shared" si="493"/>
        <v>16</v>
      </c>
      <c r="Y759" s="32">
        <f t="shared" si="493"/>
        <v>14.399999999999999</v>
      </c>
      <c r="Z759" s="107">
        <f t="shared" si="493"/>
        <v>1.6</v>
      </c>
      <c r="AA759" s="32">
        <f t="shared" si="493"/>
        <v>16</v>
      </c>
      <c r="AB759" s="32">
        <f t="shared" si="493"/>
        <v>0</v>
      </c>
      <c r="AC759" s="32">
        <f t="shared" si="493"/>
        <v>0</v>
      </c>
      <c r="AD759" s="32">
        <f t="shared" si="493"/>
        <v>0</v>
      </c>
      <c r="AE759" s="32">
        <f t="shared" si="493"/>
        <v>0</v>
      </c>
      <c r="AF759" s="32">
        <f t="shared" si="493"/>
        <v>0</v>
      </c>
      <c r="AG759" s="32">
        <f t="shared" si="493"/>
        <v>0</v>
      </c>
      <c r="AH759" s="32">
        <f t="shared" si="493"/>
        <v>0</v>
      </c>
      <c r="AI759" s="32">
        <f t="shared" si="493"/>
        <v>0</v>
      </c>
      <c r="AJ759" s="32">
        <f t="shared" si="493"/>
        <v>0</v>
      </c>
      <c r="AK759" s="32">
        <f t="shared" si="493"/>
        <v>14.399999999999999</v>
      </c>
      <c r="AL759" s="32">
        <f t="shared" si="493"/>
        <v>1.6</v>
      </c>
      <c r="AM759" s="32">
        <f t="shared" si="493"/>
        <v>16</v>
      </c>
      <c r="AN759" s="32">
        <f t="shared" si="493"/>
        <v>0</v>
      </c>
      <c r="AO759" s="32">
        <f t="shared" si="493"/>
        <v>0</v>
      </c>
      <c r="AP759" s="32">
        <f t="shared" si="493"/>
        <v>0</v>
      </c>
      <c r="AQ759" s="32">
        <f t="shared" si="493"/>
        <v>0</v>
      </c>
      <c r="AR759" s="32">
        <f t="shared" si="493"/>
        <v>0</v>
      </c>
      <c r="AS759" s="32">
        <f t="shared" si="493"/>
        <v>0</v>
      </c>
      <c r="AT759" s="32">
        <f t="shared" si="493"/>
        <v>0</v>
      </c>
      <c r="AU759" s="32">
        <f t="shared" si="493"/>
        <v>0</v>
      </c>
      <c r="AV759" s="32"/>
      <c r="AW759" s="32">
        <f t="shared" si="493"/>
        <v>0</v>
      </c>
      <c r="AX759" s="32">
        <f t="shared" si="493"/>
        <v>0</v>
      </c>
      <c r="AY759" s="32">
        <f t="shared" si="493"/>
        <v>0</v>
      </c>
      <c r="AZ759" s="32">
        <f t="shared" si="493"/>
        <v>0</v>
      </c>
      <c r="BA759" s="32">
        <f t="shared" si="493"/>
        <v>0</v>
      </c>
      <c r="BB759" s="32">
        <f t="shared" si="493"/>
        <v>0</v>
      </c>
      <c r="BC759" s="32">
        <f t="shared" si="493"/>
        <v>0</v>
      </c>
      <c r="BD759" s="32">
        <f t="shared" si="493"/>
        <v>0</v>
      </c>
      <c r="BE759" s="106">
        <f t="shared" si="458"/>
        <v>14.399999999999999</v>
      </c>
      <c r="BF759" s="106">
        <f t="shared" si="459"/>
        <v>1.6</v>
      </c>
      <c r="BG759" s="106">
        <f t="shared" si="460"/>
        <v>15.999999999999998</v>
      </c>
      <c r="BH759" s="106">
        <f t="shared" si="461"/>
        <v>0</v>
      </c>
      <c r="BI759" s="106">
        <f t="shared" si="462"/>
        <v>0</v>
      </c>
      <c r="BJ759" s="106">
        <f t="shared" si="463"/>
        <v>0</v>
      </c>
      <c r="BK759" s="106">
        <f t="shared" si="464"/>
        <v>0</v>
      </c>
      <c r="BL759" s="106">
        <f t="shared" si="465"/>
        <v>0</v>
      </c>
      <c r="BM759" s="106">
        <f t="shared" si="466"/>
        <v>0</v>
      </c>
      <c r="BN759" s="106">
        <f t="shared" si="466"/>
        <v>0</v>
      </c>
      <c r="BO759" s="106">
        <f t="shared" si="467"/>
        <v>0</v>
      </c>
      <c r="BP759" s="106">
        <f t="shared" si="468"/>
        <v>14.399999999999999</v>
      </c>
      <c r="BQ759" s="106">
        <f t="shared" si="469"/>
        <v>1.6</v>
      </c>
      <c r="BR759" s="106">
        <f t="shared" si="470"/>
        <v>15.999999999999998</v>
      </c>
      <c r="BS759" s="32">
        <f t="shared" si="493"/>
        <v>0</v>
      </c>
      <c r="BT759" s="32">
        <f t="shared" si="493"/>
        <v>9</v>
      </c>
      <c r="BU759" s="32">
        <f t="shared" si="493"/>
        <v>1</v>
      </c>
      <c r="BV759" s="32">
        <f t="shared" si="493"/>
        <v>10</v>
      </c>
      <c r="BW759" s="32">
        <f t="shared" si="493"/>
        <v>0</v>
      </c>
      <c r="BX759" s="32">
        <f t="shared" si="493"/>
        <v>0</v>
      </c>
      <c r="BY759" s="32">
        <f t="shared" si="493"/>
        <v>0</v>
      </c>
      <c r="BZ759" s="32">
        <f t="shared" si="493"/>
        <v>0</v>
      </c>
      <c r="CA759" s="32">
        <f t="shared" si="493"/>
        <v>0</v>
      </c>
      <c r="CB759" s="32">
        <f t="shared" si="493"/>
        <v>0</v>
      </c>
      <c r="CC759" s="32">
        <f t="shared" si="493"/>
        <v>9</v>
      </c>
      <c r="CD759" s="32">
        <f t="shared" si="493"/>
        <v>1</v>
      </c>
      <c r="CE759" s="32">
        <f t="shared" si="493"/>
        <v>10</v>
      </c>
      <c r="CF759" s="46"/>
      <c r="CG759" s="64"/>
    </row>
    <row r="760" spans="1:85">
      <c r="A760" s="17" t="s">
        <v>137</v>
      </c>
      <c r="B760" s="28" t="s">
        <v>172</v>
      </c>
      <c r="C760" s="87"/>
      <c r="D760" s="2"/>
      <c r="E760" s="11"/>
      <c r="F760" s="4"/>
      <c r="G760" s="11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107"/>
      <c r="X760" s="32"/>
      <c r="Y760" s="32"/>
      <c r="Z760" s="107"/>
      <c r="AA760" s="32"/>
      <c r="AB760" s="32"/>
      <c r="AC760" s="32"/>
      <c r="AD760" s="32"/>
      <c r="AE760" s="32"/>
      <c r="AF760" s="32"/>
      <c r="AG760" s="32"/>
      <c r="AH760" s="32"/>
      <c r="AI760" s="32"/>
      <c r="AJ760" s="32"/>
      <c r="AK760" s="32"/>
      <c r="AL760" s="32"/>
      <c r="AM760" s="32"/>
      <c r="AN760" s="32"/>
      <c r="AO760" s="32"/>
      <c r="AP760" s="32"/>
      <c r="AQ760" s="32"/>
      <c r="AR760" s="32"/>
      <c r="AS760" s="32"/>
      <c r="AT760" s="32"/>
      <c r="AU760" s="32"/>
      <c r="AV760" s="32"/>
      <c r="AW760" s="32"/>
      <c r="AX760" s="32"/>
      <c r="AY760" s="32"/>
      <c r="AZ760" s="32"/>
      <c r="BA760" s="32"/>
      <c r="BB760" s="32"/>
      <c r="BC760" s="32"/>
      <c r="BD760" s="32"/>
      <c r="BE760" s="106">
        <f t="shared" si="458"/>
        <v>0</v>
      </c>
      <c r="BF760" s="106">
        <f t="shared" si="459"/>
        <v>0</v>
      </c>
      <c r="BG760" s="106">
        <f t="shared" si="460"/>
        <v>0</v>
      </c>
      <c r="BH760" s="106">
        <f t="shared" si="461"/>
        <v>0</v>
      </c>
      <c r="BI760" s="106">
        <f t="shared" si="462"/>
        <v>0</v>
      </c>
      <c r="BJ760" s="106">
        <f t="shared" si="463"/>
        <v>0</v>
      </c>
      <c r="BK760" s="106">
        <f t="shared" si="464"/>
        <v>0</v>
      </c>
      <c r="BL760" s="106">
        <f t="shared" si="465"/>
        <v>0</v>
      </c>
      <c r="BM760" s="106">
        <f t="shared" si="466"/>
        <v>0</v>
      </c>
      <c r="BN760" s="106">
        <f t="shared" si="466"/>
        <v>0</v>
      </c>
      <c r="BO760" s="106">
        <f t="shared" si="467"/>
        <v>0</v>
      </c>
      <c r="BP760" s="106">
        <f t="shared" si="468"/>
        <v>0</v>
      </c>
      <c r="BQ760" s="106">
        <f t="shared" si="469"/>
        <v>0</v>
      </c>
      <c r="BR760" s="106">
        <f t="shared" si="470"/>
        <v>0</v>
      </c>
      <c r="BS760" s="32"/>
      <c r="BT760" s="32"/>
      <c r="BU760" s="32"/>
      <c r="BV760" s="32"/>
      <c r="BW760" s="32"/>
      <c r="BX760" s="32"/>
      <c r="BY760" s="32"/>
      <c r="BZ760" s="32"/>
      <c r="CA760" s="32"/>
      <c r="CB760" s="32"/>
      <c r="CC760" s="32"/>
      <c r="CD760" s="32"/>
      <c r="CE760" s="32"/>
      <c r="CF760" s="45"/>
      <c r="CG760" s="64"/>
    </row>
    <row r="761" spans="1:85" ht="31.5">
      <c r="A761" s="14">
        <v>1</v>
      </c>
      <c r="B761" s="27" t="s">
        <v>736</v>
      </c>
      <c r="C761" s="120" t="s">
        <v>797</v>
      </c>
      <c r="D761" s="2" t="s">
        <v>27</v>
      </c>
      <c r="E761" s="4" t="s">
        <v>375</v>
      </c>
      <c r="F761" s="4" t="s">
        <v>703</v>
      </c>
      <c r="G761" s="4" t="s">
        <v>737</v>
      </c>
      <c r="H761" s="29">
        <v>0</v>
      </c>
      <c r="I761" s="29">
        <v>5</v>
      </c>
      <c r="J761" s="29">
        <v>0</v>
      </c>
      <c r="K761" s="29">
        <f>I761+J761</f>
        <v>5</v>
      </c>
      <c r="L761" s="40" t="s">
        <v>30</v>
      </c>
      <c r="M761" s="40" t="s">
        <v>48</v>
      </c>
      <c r="N761" s="48" t="e">
        <f>IF(#REF!=0,"2018-19","2019-20")</f>
        <v>#REF!</v>
      </c>
      <c r="O761" s="29">
        <v>2.6100000000000003</v>
      </c>
      <c r="P761" s="29">
        <v>0</v>
      </c>
      <c r="Q761" s="29">
        <f t="shared" si="457"/>
        <v>2.6100000000000003</v>
      </c>
      <c r="R761" s="29">
        <f>I761-O761</f>
        <v>2.3899999999999997</v>
      </c>
      <c r="S761" s="29">
        <f t="shared" si="476"/>
        <v>0</v>
      </c>
      <c r="T761" s="29">
        <f t="shared" si="440"/>
        <v>2.3899999999999997</v>
      </c>
      <c r="U761" s="29">
        <v>0</v>
      </c>
      <c r="V761" s="29">
        <v>0</v>
      </c>
      <c r="W761" s="105">
        <v>0</v>
      </c>
      <c r="X761" s="54">
        <f t="shared" si="477"/>
        <v>0</v>
      </c>
      <c r="Y761" s="29">
        <v>0</v>
      </c>
      <c r="Z761" s="105">
        <v>0</v>
      </c>
      <c r="AA761" s="54">
        <f t="shared" si="473"/>
        <v>0</v>
      </c>
      <c r="AB761" s="54">
        <v>0</v>
      </c>
      <c r="AC761" s="54">
        <v>0.72</v>
      </c>
      <c r="AD761" s="54">
        <v>0.08</v>
      </c>
      <c r="AE761" s="54">
        <v>0</v>
      </c>
      <c r="AF761" s="54">
        <v>0</v>
      </c>
      <c r="AG761" s="54">
        <v>0</v>
      </c>
      <c r="AH761" s="54">
        <v>0</v>
      </c>
      <c r="AI761" s="54">
        <v>0</v>
      </c>
      <c r="AJ761" s="54">
        <f t="shared" ref="AJ761:AJ762" si="494">AH761+AI761</f>
        <v>0</v>
      </c>
      <c r="AK761" s="54">
        <f t="shared" ref="AK761:AK810" si="495">Y761+AB761+AC761+AE761</f>
        <v>0.72</v>
      </c>
      <c r="AL761" s="54">
        <f t="shared" ref="AL761:AL810" si="496">Z761+AD761+AF761</f>
        <v>0.08</v>
      </c>
      <c r="AM761" s="54">
        <f t="shared" ref="AM761:AM810" si="497">AK761+AL761</f>
        <v>0.79999999999999993</v>
      </c>
      <c r="AN761" s="54">
        <v>0</v>
      </c>
      <c r="AO761" s="54">
        <v>0</v>
      </c>
      <c r="AP761" s="54">
        <f t="shared" si="488"/>
        <v>0</v>
      </c>
      <c r="AQ761" s="54"/>
      <c r="AR761" s="54"/>
      <c r="AS761" s="54"/>
      <c r="AT761" s="54"/>
      <c r="AU761" s="101"/>
      <c r="AV761" s="101"/>
      <c r="AW761" s="54"/>
      <c r="AX761" s="54"/>
      <c r="AY761" s="54">
        <f t="shared" si="474"/>
        <v>0</v>
      </c>
      <c r="AZ761" s="54"/>
      <c r="BA761" s="54"/>
      <c r="BB761" s="54"/>
      <c r="BC761" s="54"/>
      <c r="BD761" s="54"/>
      <c r="BE761" s="106">
        <f t="shared" si="458"/>
        <v>0</v>
      </c>
      <c r="BF761" s="106">
        <f t="shared" si="459"/>
        <v>0</v>
      </c>
      <c r="BG761" s="106">
        <f t="shared" si="460"/>
        <v>0</v>
      </c>
      <c r="BH761" s="106">
        <f t="shared" si="461"/>
        <v>0</v>
      </c>
      <c r="BI761" s="106">
        <f t="shared" si="462"/>
        <v>0</v>
      </c>
      <c r="BJ761" s="106">
        <f t="shared" si="463"/>
        <v>0.72</v>
      </c>
      <c r="BK761" s="106">
        <f t="shared" si="464"/>
        <v>0.08</v>
      </c>
      <c r="BL761" s="106">
        <f t="shared" si="465"/>
        <v>0.79999999999999993</v>
      </c>
      <c r="BM761" s="106">
        <f t="shared" si="466"/>
        <v>0</v>
      </c>
      <c r="BN761" s="106">
        <f t="shared" si="466"/>
        <v>0</v>
      </c>
      <c r="BO761" s="106">
        <f t="shared" si="467"/>
        <v>0</v>
      </c>
      <c r="BP761" s="106">
        <f t="shared" si="468"/>
        <v>0.72</v>
      </c>
      <c r="BQ761" s="106">
        <f t="shared" si="469"/>
        <v>0.08</v>
      </c>
      <c r="BR761" s="106">
        <f t="shared" si="470"/>
        <v>0.79999999999999993</v>
      </c>
      <c r="BS761" s="54">
        <v>0</v>
      </c>
      <c r="BT761" s="54">
        <v>0</v>
      </c>
      <c r="BU761" s="54">
        <v>0</v>
      </c>
      <c r="BV761" s="54">
        <f t="shared" si="456"/>
        <v>0</v>
      </c>
      <c r="BW761" s="54">
        <v>0</v>
      </c>
      <c r="BX761" s="54">
        <v>0.5</v>
      </c>
      <c r="BY761" s="54">
        <v>0</v>
      </c>
      <c r="BZ761" s="54">
        <v>0</v>
      </c>
      <c r="CA761" s="54">
        <v>0</v>
      </c>
      <c r="CB761" s="54">
        <v>0</v>
      </c>
      <c r="CC761" s="54">
        <f t="shared" ref="CC761:CC810" si="498">BT761+BW761+BX761+BZ761</f>
        <v>0.5</v>
      </c>
      <c r="CD761" s="54">
        <f t="shared" ref="CD761:CD810" si="499">BU761+BY761+CA761</f>
        <v>0</v>
      </c>
      <c r="CE761" s="54">
        <f t="shared" ref="CE761:CE810" si="500">CC761+CD761</f>
        <v>0.5</v>
      </c>
      <c r="CF761" s="44" t="s">
        <v>71</v>
      </c>
      <c r="CG761" s="63" t="s">
        <v>33</v>
      </c>
    </row>
    <row r="762" spans="1:85" ht="18" customHeight="1">
      <c r="A762" s="14">
        <v>2</v>
      </c>
      <c r="B762" s="27" t="s">
        <v>738</v>
      </c>
      <c r="C762" s="120" t="s">
        <v>797</v>
      </c>
      <c r="D762" s="2" t="s">
        <v>27</v>
      </c>
      <c r="E762" s="4" t="s">
        <v>375</v>
      </c>
      <c r="F762" s="4" t="s">
        <v>703</v>
      </c>
      <c r="G762" s="4" t="s">
        <v>711</v>
      </c>
      <c r="H762" s="29">
        <v>1</v>
      </c>
      <c r="I762" s="29">
        <v>36.19</v>
      </c>
      <c r="J762" s="29">
        <v>0</v>
      </c>
      <c r="K762" s="29">
        <f>I762+J762</f>
        <v>36.19</v>
      </c>
      <c r="L762" s="42" t="s">
        <v>57</v>
      </c>
      <c r="M762" s="40" t="s">
        <v>58</v>
      </c>
      <c r="N762" s="48" t="e">
        <f>IF(#REF!=0,"2018-19","2019-20")</f>
        <v>#REF!</v>
      </c>
      <c r="O762" s="29">
        <v>0</v>
      </c>
      <c r="P762" s="29">
        <v>0</v>
      </c>
      <c r="Q762" s="29">
        <f t="shared" si="457"/>
        <v>0</v>
      </c>
      <c r="R762" s="29">
        <f>I762-O762</f>
        <v>36.19</v>
      </c>
      <c r="S762" s="29">
        <f t="shared" si="476"/>
        <v>0</v>
      </c>
      <c r="T762" s="29">
        <f t="shared" si="440"/>
        <v>36.19</v>
      </c>
      <c r="U762" s="29">
        <v>0</v>
      </c>
      <c r="V762" s="29">
        <v>3.6</v>
      </c>
      <c r="W762" s="105">
        <v>0.4</v>
      </c>
      <c r="X762" s="54">
        <f t="shared" si="477"/>
        <v>4</v>
      </c>
      <c r="Y762" s="29">
        <v>3.6</v>
      </c>
      <c r="Z762" s="105">
        <v>0.4</v>
      </c>
      <c r="AA762" s="54">
        <f t="shared" si="473"/>
        <v>4</v>
      </c>
      <c r="AB762" s="54">
        <v>0</v>
      </c>
      <c r="AC762" s="54">
        <v>0</v>
      </c>
      <c r="AD762" s="54">
        <v>0</v>
      </c>
      <c r="AE762" s="54">
        <v>0</v>
      </c>
      <c r="AF762" s="54">
        <v>0</v>
      </c>
      <c r="AG762" s="54">
        <v>0</v>
      </c>
      <c r="AH762" s="54">
        <v>0</v>
      </c>
      <c r="AI762" s="54">
        <v>0</v>
      </c>
      <c r="AJ762" s="54">
        <f t="shared" si="494"/>
        <v>0</v>
      </c>
      <c r="AK762" s="54">
        <f t="shared" si="495"/>
        <v>3.6</v>
      </c>
      <c r="AL762" s="54">
        <f t="shared" si="496"/>
        <v>0.4</v>
      </c>
      <c r="AM762" s="54">
        <f t="shared" si="497"/>
        <v>4</v>
      </c>
      <c r="AN762" s="54">
        <v>0</v>
      </c>
      <c r="AO762" s="54">
        <v>0</v>
      </c>
      <c r="AP762" s="54">
        <f t="shared" si="488"/>
        <v>0</v>
      </c>
      <c r="AQ762" s="54"/>
      <c r="AR762" s="54"/>
      <c r="AS762" s="54"/>
      <c r="AT762" s="54"/>
      <c r="AU762" s="101"/>
      <c r="AV762" s="101"/>
      <c r="AW762" s="54"/>
      <c r="AX762" s="54"/>
      <c r="AY762" s="54">
        <f t="shared" si="474"/>
        <v>0</v>
      </c>
      <c r="AZ762" s="54"/>
      <c r="BA762" s="54"/>
      <c r="BB762" s="54"/>
      <c r="BC762" s="54"/>
      <c r="BD762" s="54"/>
      <c r="BE762" s="106">
        <f t="shared" si="458"/>
        <v>3.6</v>
      </c>
      <c r="BF762" s="106">
        <f t="shared" si="459"/>
        <v>0.4</v>
      </c>
      <c r="BG762" s="106">
        <f t="shared" si="460"/>
        <v>4</v>
      </c>
      <c r="BH762" s="106">
        <f t="shared" si="461"/>
        <v>0</v>
      </c>
      <c r="BI762" s="106">
        <f t="shared" si="462"/>
        <v>0</v>
      </c>
      <c r="BJ762" s="106">
        <f t="shared" si="463"/>
        <v>0</v>
      </c>
      <c r="BK762" s="106">
        <f t="shared" si="464"/>
        <v>0</v>
      </c>
      <c r="BL762" s="106">
        <f t="shared" si="465"/>
        <v>0</v>
      </c>
      <c r="BM762" s="106">
        <f t="shared" si="466"/>
        <v>0</v>
      </c>
      <c r="BN762" s="106">
        <f t="shared" si="466"/>
        <v>0</v>
      </c>
      <c r="BO762" s="106">
        <f t="shared" si="467"/>
        <v>0</v>
      </c>
      <c r="BP762" s="106">
        <f t="shared" si="468"/>
        <v>3.6</v>
      </c>
      <c r="BQ762" s="106">
        <f t="shared" si="469"/>
        <v>0.4</v>
      </c>
      <c r="BR762" s="106">
        <f t="shared" si="470"/>
        <v>4</v>
      </c>
      <c r="BS762" s="54">
        <v>0</v>
      </c>
      <c r="BT762" s="54">
        <v>0</v>
      </c>
      <c r="BU762" s="54">
        <v>0</v>
      </c>
      <c r="BV762" s="54">
        <f t="shared" si="456"/>
        <v>0</v>
      </c>
      <c r="BW762" s="54">
        <v>0</v>
      </c>
      <c r="BX762" s="54">
        <v>0</v>
      </c>
      <c r="BY762" s="54">
        <v>0</v>
      </c>
      <c r="BZ762" s="54">
        <v>0</v>
      </c>
      <c r="CA762" s="54">
        <v>0</v>
      </c>
      <c r="CB762" s="54">
        <v>0</v>
      </c>
      <c r="CC762" s="54">
        <f t="shared" si="498"/>
        <v>0</v>
      </c>
      <c r="CD762" s="54">
        <f t="shared" si="499"/>
        <v>0</v>
      </c>
      <c r="CE762" s="54">
        <f t="shared" si="500"/>
        <v>0</v>
      </c>
      <c r="CF762" s="44" t="s">
        <v>46</v>
      </c>
      <c r="CG762" s="63"/>
    </row>
    <row r="763" spans="1:85" s="18" customFormat="1">
      <c r="A763" s="17"/>
      <c r="B763" s="28" t="s">
        <v>179</v>
      </c>
      <c r="C763" s="87"/>
      <c r="D763" s="2"/>
      <c r="E763" s="11"/>
      <c r="F763" s="4"/>
      <c r="G763" s="11"/>
      <c r="H763" s="32"/>
      <c r="I763" s="32">
        <f>SUM(I761:I762)</f>
        <v>41.19</v>
      </c>
      <c r="J763" s="32">
        <f t="shared" ref="J763:CE763" si="501">SUM(J761:J762)</f>
        <v>0</v>
      </c>
      <c r="K763" s="32">
        <f t="shared" si="501"/>
        <v>41.19</v>
      </c>
      <c r="L763" s="32">
        <f t="shared" si="501"/>
        <v>0</v>
      </c>
      <c r="M763" s="32">
        <f t="shared" si="501"/>
        <v>0</v>
      </c>
      <c r="N763" s="32" t="e">
        <f t="shared" si="501"/>
        <v>#REF!</v>
      </c>
      <c r="O763" s="32">
        <f t="shared" si="501"/>
        <v>2.6100000000000003</v>
      </c>
      <c r="P763" s="32">
        <f t="shared" si="501"/>
        <v>0</v>
      </c>
      <c r="Q763" s="32">
        <f t="shared" si="501"/>
        <v>2.6100000000000003</v>
      </c>
      <c r="R763" s="32">
        <f t="shared" si="501"/>
        <v>38.58</v>
      </c>
      <c r="S763" s="32">
        <f t="shared" si="501"/>
        <v>0</v>
      </c>
      <c r="T763" s="32">
        <f t="shared" si="501"/>
        <v>38.58</v>
      </c>
      <c r="U763" s="32">
        <f t="shared" si="501"/>
        <v>0</v>
      </c>
      <c r="V763" s="32">
        <f t="shared" si="501"/>
        <v>3.6</v>
      </c>
      <c r="W763" s="107">
        <f t="shared" si="501"/>
        <v>0.4</v>
      </c>
      <c r="X763" s="32">
        <f t="shared" si="501"/>
        <v>4</v>
      </c>
      <c r="Y763" s="32">
        <f t="shared" si="501"/>
        <v>3.6</v>
      </c>
      <c r="Z763" s="107">
        <f t="shared" si="501"/>
        <v>0.4</v>
      </c>
      <c r="AA763" s="32">
        <f t="shared" si="501"/>
        <v>4</v>
      </c>
      <c r="AB763" s="32">
        <f t="shared" si="501"/>
        <v>0</v>
      </c>
      <c r="AC763" s="32">
        <f t="shared" si="501"/>
        <v>0.72</v>
      </c>
      <c r="AD763" s="32">
        <f t="shared" si="501"/>
        <v>0.08</v>
      </c>
      <c r="AE763" s="32">
        <f t="shared" si="501"/>
        <v>0</v>
      </c>
      <c r="AF763" s="32">
        <f t="shared" si="501"/>
        <v>0</v>
      </c>
      <c r="AG763" s="32">
        <f t="shared" si="501"/>
        <v>0</v>
      </c>
      <c r="AH763" s="32">
        <f t="shared" si="501"/>
        <v>0</v>
      </c>
      <c r="AI763" s="32">
        <f t="shared" si="501"/>
        <v>0</v>
      </c>
      <c r="AJ763" s="32">
        <f t="shared" si="501"/>
        <v>0</v>
      </c>
      <c r="AK763" s="32">
        <f t="shared" si="501"/>
        <v>4.32</v>
      </c>
      <c r="AL763" s="32">
        <f t="shared" si="501"/>
        <v>0.48000000000000004</v>
      </c>
      <c r="AM763" s="32">
        <f t="shared" si="501"/>
        <v>4.8</v>
      </c>
      <c r="AN763" s="32">
        <f t="shared" si="501"/>
        <v>0</v>
      </c>
      <c r="AO763" s="32">
        <f t="shared" si="501"/>
        <v>0</v>
      </c>
      <c r="AP763" s="32">
        <f t="shared" si="501"/>
        <v>0</v>
      </c>
      <c r="AQ763" s="32">
        <f t="shared" si="501"/>
        <v>0</v>
      </c>
      <c r="AR763" s="32">
        <f t="shared" si="501"/>
        <v>0</v>
      </c>
      <c r="AS763" s="32">
        <f t="shared" si="501"/>
        <v>0</v>
      </c>
      <c r="AT763" s="32">
        <f t="shared" si="501"/>
        <v>0</v>
      </c>
      <c r="AU763" s="32">
        <f t="shared" si="501"/>
        <v>0</v>
      </c>
      <c r="AV763" s="32"/>
      <c r="AW763" s="32">
        <f t="shared" si="501"/>
        <v>0</v>
      </c>
      <c r="AX763" s="32">
        <f t="shared" si="501"/>
        <v>0</v>
      </c>
      <c r="AY763" s="32">
        <f t="shared" si="501"/>
        <v>0</v>
      </c>
      <c r="AZ763" s="32">
        <f t="shared" si="501"/>
        <v>0</v>
      </c>
      <c r="BA763" s="32">
        <f t="shared" si="501"/>
        <v>0</v>
      </c>
      <c r="BB763" s="32">
        <f t="shared" si="501"/>
        <v>0</v>
      </c>
      <c r="BC763" s="32">
        <f t="shared" si="501"/>
        <v>0</v>
      </c>
      <c r="BD763" s="32">
        <f t="shared" si="501"/>
        <v>0</v>
      </c>
      <c r="BE763" s="106">
        <f t="shared" si="458"/>
        <v>3.6</v>
      </c>
      <c r="BF763" s="106">
        <f t="shared" si="459"/>
        <v>0.4</v>
      </c>
      <c r="BG763" s="106">
        <f t="shared" si="460"/>
        <v>4</v>
      </c>
      <c r="BH763" s="106">
        <f t="shared" si="461"/>
        <v>0</v>
      </c>
      <c r="BI763" s="106">
        <f t="shared" si="462"/>
        <v>0</v>
      </c>
      <c r="BJ763" s="106">
        <f t="shared" si="463"/>
        <v>0.72</v>
      </c>
      <c r="BK763" s="106">
        <f t="shared" si="464"/>
        <v>0.08</v>
      </c>
      <c r="BL763" s="106">
        <f t="shared" si="465"/>
        <v>0.79999999999999993</v>
      </c>
      <c r="BM763" s="106">
        <f t="shared" si="466"/>
        <v>0</v>
      </c>
      <c r="BN763" s="106">
        <f t="shared" si="466"/>
        <v>0</v>
      </c>
      <c r="BO763" s="106">
        <f t="shared" si="467"/>
        <v>0</v>
      </c>
      <c r="BP763" s="106">
        <f t="shared" si="468"/>
        <v>4.32</v>
      </c>
      <c r="BQ763" s="106">
        <f t="shared" si="469"/>
        <v>0.48000000000000004</v>
      </c>
      <c r="BR763" s="106">
        <f t="shared" si="470"/>
        <v>4.8000000000000007</v>
      </c>
      <c r="BS763" s="32">
        <f t="shared" si="501"/>
        <v>0</v>
      </c>
      <c r="BT763" s="32">
        <f t="shared" si="501"/>
        <v>0</v>
      </c>
      <c r="BU763" s="32">
        <f t="shared" si="501"/>
        <v>0</v>
      </c>
      <c r="BV763" s="32">
        <f t="shared" si="501"/>
        <v>0</v>
      </c>
      <c r="BW763" s="32">
        <f t="shared" si="501"/>
        <v>0</v>
      </c>
      <c r="BX763" s="32">
        <f t="shared" si="501"/>
        <v>0.5</v>
      </c>
      <c r="BY763" s="32">
        <f t="shared" si="501"/>
        <v>0</v>
      </c>
      <c r="BZ763" s="32">
        <f t="shared" si="501"/>
        <v>0</v>
      </c>
      <c r="CA763" s="32">
        <f t="shared" si="501"/>
        <v>0</v>
      </c>
      <c r="CB763" s="32">
        <f t="shared" si="501"/>
        <v>0</v>
      </c>
      <c r="CC763" s="32">
        <f t="shared" si="501"/>
        <v>0.5</v>
      </c>
      <c r="CD763" s="32">
        <f t="shared" si="501"/>
        <v>0</v>
      </c>
      <c r="CE763" s="32">
        <f t="shared" si="501"/>
        <v>0.5</v>
      </c>
      <c r="CF763" s="57">
        <f t="shared" ref="CF763" si="502">SUM(CF761:CF762)</f>
        <v>0</v>
      </c>
      <c r="CG763" s="64"/>
    </row>
    <row r="764" spans="1:85">
      <c r="A764" s="17" t="s">
        <v>151</v>
      </c>
      <c r="B764" s="28" t="s">
        <v>152</v>
      </c>
      <c r="C764" s="87"/>
      <c r="D764" s="2"/>
      <c r="E764" s="11"/>
      <c r="F764" s="4"/>
      <c r="G764" s="11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107"/>
      <c r="X764" s="32"/>
      <c r="Y764" s="32"/>
      <c r="Z764" s="107"/>
      <c r="AA764" s="32"/>
      <c r="AB764" s="32"/>
      <c r="AC764" s="32"/>
      <c r="AD764" s="32"/>
      <c r="AE764" s="32"/>
      <c r="AF764" s="32"/>
      <c r="AG764" s="32"/>
      <c r="AH764" s="32"/>
      <c r="AI764" s="32"/>
      <c r="AJ764" s="32"/>
      <c r="AK764" s="32"/>
      <c r="AL764" s="32"/>
      <c r="AM764" s="32"/>
      <c r="AN764" s="32"/>
      <c r="AO764" s="32"/>
      <c r="AP764" s="32"/>
      <c r="AQ764" s="32"/>
      <c r="AR764" s="32"/>
      <c r="AS764" s="32"/>
      <c r="AT764" s="32"/>
      <c r="AU764" s="32"/>
      <c r="AV764" s="32"/>
      <c r="AW764" s="32"/>
      <c r="AX764" s="32"/>
      <c r="AY764" s="32"/>
      <c r="AZ764" s="32"/>
      <c r="BA764" s="32"/>
      <c r="BB764" s="32"/>
      <c r="BC764" s="32"/>
      <c r="BD764" s="32"/>
      <c r="BE764" s="106">
        <f t="shared" si="458"/>
        <v>0</v>
      </c>
      <c r="BF764" s="106">
        <f t="shared" si="459"/>
        <v>0</v>
      </c>
      <c r="BG764" s="106">
        <f t="shared" si="460"/>
        <v>0</v>
      </c>
      <c r="BH764" s="106">
        <f t="shared" si="461"/>
        <v>0</v>
      </c>
      <c r="BI764" s="106">
        <f t="shared" si="462"/>
        <v>0</v>
      </c>
      <c r="BJ764" s="106">
        <f t="shared" si="463"/>
        <v>0</v>
      </c>
      <c r="BK764" s="106">
        <f t="shared" si="464"/>
        <v>0</v>
      </c>
      <c r="BL764" s="106">
        <f t="shared" si="465"/>
        <v>0</v>
      </c>
      <c r="BM764" s="106">
        <f t="shared" si="466"/>
        <v>0</v>
      </c>
      <c r="BN764" s="106">
        <f t="shared" si="466"/>
        <v>0</v>
      </c>
      <c r="BO764" s="106">
        <f t="shared" si="467"/>
        <v>0</v>
      </c>
      <c r="BP764" s="106">
        <f t="shared" si="468"/>
        <v>0</v>
      </c>
      <c r="BQ764" s="106">
        <f t="shared" si="469"/>
        <v>0</v>
      </c>
      <c r="BR764" s="106">
        <f t="shared" si="470"/>
        <v>0</v>
      </c>
      <c r="BS764" s="32"/>
      <c r="BT764" s="32"/>
      <c r="BU764" s="32"/>
      <c r="BV764" s="32"/>
      <c r="BW764" s="32"/>
      <c r="BX764" s="32"/>
      <c r="BY764" s="32"/>
      <c r="BZ764" s="32"/>
      <c r="CA764" s="32"/>
      <c r="CB764" s="32"/>
      <c r="CC764" s="32"/>
      <c r="CD764" s="32"/>
      <c r="CE764" s="32"/>
      <c r="CF764" s="54"/>
      <c r="CG764" s="64"/>
    </row>
    <row r="765" spans="1:85" ht="47.25">
      <c r="A765" s="14">
        <v>1</v>
      </c>
      <c r="B765" s="27" t="s">
        <v>739</v>
      </c>
      <c r="C765" s="120" t="s">
        <v>797</v>
      </c>
      <c r="D765" s="2" t="s">
        <v>27</v>
      </c>
      <c r="E765" s="4" t="s">
        <v>375</v>
      </c>
      <c r="F765" s="4" t="s">
        <v>703</v>
      </c>
      <c r="G765" s="4" t="s">
        <v>703</v>
      </c>
      <c r="H765" s="29">
        <v>0</v>
      </c>
      <c r="I765" s="29">
        <v>35</v>
      </c>
      <c r="J765" s="29">
        <v>0</v>
      </c>
      <c r="K765" s="29">
        <f>I765+J765</f>
        <v>35</v>
      </c>
      <c r="L765" s="40" t="s">
        <v>30</v>
      </c>
      <c r="M765" s="40" t="s">
        <v>31</v>
      </c>
      <c r="N765" s="48" t="e">
        <f>IF(#REF!=0,"2018-19","2019-20")</f>
        <v>#REF!</v>
      </c>
      <c r="O765" s="29">
        <v>10.48</v>
      </c>
      <c r="P765" s="29">
        <v>0</v>
      </c>
      <c r="Q765" s="29">
        <f t="shared" si="457"/>
        <v>10.48</v>
      </c>
      <c r="R765" s="29">
        <f>I765-O765</f>
        <v>24.52</v>
      </c>
      <c r="S765" s="29">
        <f t="shared" ref="S765:S810" si="503">J765-P765</f>
        <v>0</v>
      </c>
      <c r="T765" s="29">
        <f t="shared" ref="T765:T810" si="504">R765+S765</f>
        <v>24.52</v>
      </c>
      <c r="U765" s="29">
        <v>0</v>
      </c>
      <c r="V765" s="29">
        <v>6.2279999999999998</v>
      </c>
      <c r="W765" s="105">
        <v>0.69200000000000006</v>
      </c>
      <c r="X765" s="54">
        <f t="shared" si="477"/>
        <v>6.92</v>
      </c>
      <c r="Y765" s="29">
        <v>6.2279999999999998</v>
      </c>
      <c r="Z765" s="105">
        <v>0.69200000000000006</v>
      </c>
      <c r="AA765" s="54">
        <f t="shared" si="473"/>
        <v>6.92</v>
      </c>
      <c r="AB765" s="54">
        <v>0</v>
      </c>
      <c r="AC765" s="54">
        <v>0</v>
      </c>
      <c r="AD765" s="54">
        <v>0</v>
      </c>
      <c r="AE765" s="54">
        <v>0</v>
      </c>
      <c r="AF765" s="54">
        <v>0</v>
      </c>
      <c r="AG765" s="54">
        <v>0</v>
      </c>
      <c r="AH765" s="54">
        <v>0</v>
      </c>
      <c r="AI765" s="54">
        <v>0</v>
      </c>
      <c r="AJ765" s="54">
        <f t="shared" ref="AJ765" si="505">AH765+AI765</f>
        <v>0</v>
      </c>
      <c r="AK765" s="54">
        <f t="shared" si="495"/>
        <v>6.2279999999999998</v>
      </c>
      <c r="AL765" s="54">
        <f t="shared" si="496"/>
        <v>0.69200000000000006</v>
      </c>
      <c r="AM765" s="54">
        <f t="shared" si="497"/>
        <v>6.92</v>
      </c>
      <c r="AN765" s="54">
        <v>0</v>
      </c>
      <c r="AO765" s="54">
        <v>0</v>
      </c>
      <c r="AP765" s="54">
        <f t="shared" si="488"/>
        <v>0</v>
      </c>
      <c r="AQ765" s="54"/>
      <c r="AR765" s="54"/>
      <c r="AS765" s="54"/>
      <c r="AT765" s="54"/>
      <c r="AU765" s="101"/>
      <c r="AV765" s="101"/>
      <c r="AW765" s="54"/>
      <c r="AX765" s="54"/>
      <c r="AY765" s="54">
        <f t="shared" si="474"/>
        <v>0</v>
      </c>
      <c r="AZ765" s="54"/>
      <c r="BA765" s="54"/>
      <c r="BB765" s="54"/>
      <c r="BC765" s="54"/>
      <c r="BD765" s="54"/>
      <c r="BE765" s="106">
        <f t="shared" si="458"/>
        <v>6.2279999999999998</v>
      </c>
      <c r="BF765" s="106">
        <f t="shared" si="459"/>
        <v>0.69200000000000006</v>
      </c>
      <c r="BG765" s="106">
        <f t="shared" si="460"/>
        <v>6.92</v>
      </c>
      <c r="BH765" s="106">
        <f t="shared" si="461"/>
        <v>0</v>
      </c>
      <c r="BI765" s="106">
        <f t="shared" si="462"/>
        <v>0</v>
      </c>
      <c r="BJ765" s="106">
        <f t="shared" si="463"/>
        <v>0</v>
      </c>
      <c r="BK765" s="106">
        <f t="shared" si="464"/>
        <v>0</v>
      </c>
      <c r="BL765" s="106">
        <f t="shared" si="465"/>
        <v>0</v>
      </c>
      <c r="BM765" s="106">
        <f t="shared" si="466"/>
        <v>0</v>
      </c>
      <c r="BN765" s="106">
        <f t="shared" si="466"/>
        <v>0</v>
      </c>
      <c r="BO765" s="106">
        <f t="shared" si="467"/>
        <v>0</v>
      </c>
      <c r="BP765" s="106">
        <f t="shared" si="468"/>
        <v>6.2279999999999998</v>
      </c>
      <c r="BQ765" s="106">
        <f t="shared" si="469"/>
        <v>0.69200000000000006</v>
      </c>
      <c r="BR765" s="106">
        <f t="shared" si="470"/>
        <v>6.92</v>
      </c>
      <c r="BS765" s="54">
        <v>0</v>
      </c>
      <c r="BT765" s="54">
        <v>6.23</v>
      </c>
      <c r="BU765" s="54">
        <v>0.69</v>
      </c>
      <c r="BV765" s="54">
        <f t="shared" si="456"/>
        <v>6.92</v>
      </c>
      <c r="BW765" s="54">
        <v>0</v>
      </c>
      <c r="BX765" s="54">
        <v>0</v>
      </c>
      <c r="BY765" s="54">
        <v>0</v>
      </c>
      <c r="BZ765" s="54">
        <v>0</v>
      </c>
      <c r="CA765" s="54">
        <v>0</v>
      </c>
      <c r="CB765" s="54">
        <v>0</v>
      </c>
      <c r="CC765" s="54">
        <f t="shared" si="498"/>
        <v>6.23</v>
      </c>
      <c r="CD765" s="54">
        <f t="shared" si="499"/>
        <v>0.69</v>
      </c>
      <c r="CE765" s="54">
        <f t="shared" si="500"/>
        <v>6.92</v>
      </c>
      <c r="CF765" s="44" t="s">
        <v>46</v>
      </c>
      <c r="CG765" s="63" t="s">
        <v>40</v>
      </c>
    </row>
    <row r="766" spans="1:85" s="18" customFormat="1">
      <c r="A766" s="17"/>
      <c r="B766" s="28" t="s">
        <v>170</v>
      </c>
      <c r="C766" s="87"/>
      <c r="D766" s="2"/>
      <c r="E766" s="11"/>
      <c r="F766" s="4"/>
      <c r="G766" s="11"/>
      <c r="H766" s="32"/>
      <c r="I766" s="32">
        <f>SUM(I765:I765)</f>
        <v>35</v>
      </c>
      <c r="J766" s="32">
        <f t="shared" ref="J766:CE766" si="506">SUM(J765:J765)</f>
        <v>0</v>
      </c>
      <c r="K766" s="32">
        <f t="shared" si="506"/>
        <v>35</v>
      </c>
      <c r="L766" s="32">
        <f t="shared" si="506"/>
        <v>0</v>
      </c>
      <c r="M766" s="32">
        <f t="shared" si="506"/>
        <v>0</v>
      </c>
      <c r="N766" s="32" t="e">
        <f t="shared" si="506"/>
        <v>#REF!</v>
      </c>
      <c r="O766" s="32">
        <f t="shared" si="506"/>
        <v>10.48</v>
      </c>
      <c r="P766" s="32">
        <f t="shared" si="506"/>
        <v>0</v>
      </c>
      <c r="Q766" s="32">
        <f t="shared" si="506"/>
        <v>10.48</v>
      </c>
      <c r="R766" s="32">
        <f t="shared" si="506"/>
        <v>24.52</v>
      </c>
      <c r="S766" s="32">
        <f t="shared" si="506"/>
        <v>0</v>
      </c>
      <c r="T766" s="32">
        <f t="shared" si="506"/>
        <v>24.52</v>
      </c>
      <c r="U766" s="32">
        <f t="shared" si="506"/>
        <v>0</v>
      </c>
      <c r="V766" s="32">
        <f t="shared" si="506"/>
        <v>6.2279999999999998</v>
      </c>
      <c r="W766" s="107">
        <f t="shared" si="506"/>
        <v>0.69200000000000006</v>
      </c>
      <c r="X766" s="32">
        <f t="shared" si="506"/>
        <v>6.92</v>
      </c>
      <c r="Y766" s="32">
        <f t="shared" si="506"/>
        <v>6.2279999999999998</v>
      </c>
      <c r="Z766" s="107">
        <f t="shared" si="506"/>
        <v>0.69200000000000006</v>
      </c>
      <c r="AA766" s="32">
        <f t="shared" si="506"/>
        <v>6.92</v>
      </c>
      <c r="AB766" s="32">
        <f t="shared" si="506"/>
        <v>0</v>
      </c>
      <c r="AC766" s="32">
        <f t="shared" si="506"/>
        <v>0</v>
      </c>
      <c r="AD766" s="32">
        <f t="shared" si="506"/>
        <v>0</v>
      </c>
      <c r="AE766" s="32">
        <f t="shared" si="506"/>
        <v>0</v>
      </c>
      <c r="AF766" s="32">
        <f t="shared" si="506"/>
        <v>0</v>
      </c>
      <c r="AG766" s="32">
        <f t="shared" si="506"/>
        <v>0</v>
      </c>
      <c r="AH766" s="32">
        <f t="shared" si="506"/>
        <v>0</v>
      </c>
      <c r="AI766" s="32">
        <f t="shared" si="506"/>
        <v>0</v>
      </c>
      <c r="AJ766" s="32">
        <f t="shared" si="506"/>
        <v>0</v>
      </c>
      <c r="AK766" s="32">
        <f t="shared" si="506"/>
        <v>6.2279999999999998</v>
      </c>
      <c r="AL766" s="32">
        <f t="shared" si="506"/>
        <v>0.69200000000000006</v>
      </c>
      <c r="AM766" s="32">
        <f t="shared" si="506"/>
        <v>6.92</v>
      </c>
      <c r="AN766" s="32">
        <f t="shared" si="506"/>
        <v>0</v>
      </c>
      <c r="AO766" s="32">
        <f t="shared" si="506"/>
        <v>0</v>
      </c>
      <c r="AP766" s="32">
        <f t="shared" si="506"/>
        <v>0</v>
      </c>
      <c r="AQ766" s="32">
        <f t="shared" si="506"/>
        <v>0</v>
      </c>
      <c r="AR766" s="32">
        <f t="shared" si="506"/>
        <v>0</v>
      </c>
      <c r="AS766" s="32">
        <f t="shared" si="506"/>
        <v>0</v>
      </c>
      <c r="AT766" s="32">
        <f t="shared" si="506"/>
        <v>0</v>
      </c>
      <c r="AU766" s="32">
        <f t="shared" si="506"/>
        <v>0</v>
      </c>
      <c r="AV766" s="32"/>
      <c r="AW766" s="32">
        <f t="shared" si="506"/>
        <v>0</v>
      </c>
      <c r="AX766" s="32">
        <f t="shared" si="506"/>
        <v>0</v>
      </c>
      <c r="AY766" s="32">
        <f t="shared" si="506"/>
        <v>0</v>
      </c>
      <c r="AZ766" s="32">
        <f t="shared" si="506"/>
        <v>0</v>
      </c>
      <c r="BA766" s="32">
        <f t="shared" si="506"/>
        <v>0</v>
      </c>
      <c r="BB766" s="32">
        <f t="shared" si="506"/>
        <v>0</v>
      </c>
      <c r="BC766" s="32">
        <f t="shared" si="506"/>
        <v>0</v>
      </c>
      <c r="BD766" s="32">
        <f t="shared" si="506"/>
        <v>0</v>
      </c>
      <c r="BE766" s="106">
        <f t="shared" si="458"/>
        <v>6.2279999999999998</v>
      </c>
      <c r="BF766" s="106">
        <f t="shared" si="459"/>
        <v>0.69200000000000006</v>
      </c>
      <c r="BG766" s="106">
        <f t="shared" si="460"/>
        <v>6.92</v>
      </c>
      <c r="BH766" s="106">
        <f t="shared" si="461"/>
        <v>0</v>
      </c>
      <c r="BI766" s="106">
        <f t="shared" si="462"/>
        <v>0</v>
      </c>
      <c r="BJ766" s="106">
        <f t="shared" si="463"/>
        <v>0</v>
      </c>
      <c r="BK766" s="106">
        <f t="shared" si="464"/>
        <v>0</v>
      </c>
      <c r="BL766" s="106">
        <f t="shared" si="465"/>
        <v>0</v>
      </c>
      <c r="BM766" s="106">
        <f t="shared" si="466"/>
        <v>0</v>
      </c>
      <c r="BN766" s="106">
        <f t="shared" si="466"/>
        <v>0</v>
      </c>
      <c r="BO766" s="106">
        <f t="shared" si="467"/>
        <v>0</v>
      </c>
      <c r="BP766" s="106">
        <f t="shared" si="468"/>
        <v>6.2279999999999998</v>
      </c>
      <c r="BQ766" s="106">
        <f t="shared" si="469"/>
        <v>0.69200000000000006</v>
      </c>
      <c r="BR766" s="106">
        <f t="shared" si="470"/>
        <v>6.92</v>
      </c>
      <c r="BS766" s="32">
        <f t="shared" si="506"/>
        <v>0</v>
      </c>
      <c r="BT766" s="32">
        <f t="shared" si="506"/>
        <v>6.23</v>
      </c>
      <c r="BU766" s="32">
        <f t="shared" si="506"/>
        <v>0.69</v>
      </c>
      <c r="BV766" s="32">
        <f t="shared" si="506"/>
        <v>6.92</v>
      </c>
      <c r="BW766" s="32">
        <f t="shared" si="506"/>
        <v>0</v>
      </c>
      <c r="BX766" s="32">
        <f t="shared" si="506"/>
        <v>0</v>
      </c>
      <c r="BY766" s="32">
        <f t="shared" si="506"/>
        <v>0</v>
      </c>
      <c r="BZ766" s="32">
        <f t="shared" si="506"/>
        <v>0</v>
      </c>
      <c r="CA766" s="32">
        <f t="shared" si="506"/>
        <v>0</v>
      </c>
      <c r="CB766" s="32">
        <f t="shared" si="506"/>
        <v>0</v>
      </c>
      <c r="CC766" s="32">
        <f t="shared" si="506"/>
        <v>6.23</v>
      </c>
      <c r="CD766" s="32">
        <f t="shared" si="506"/>
        <v>0.69</v>
      </c>
      <c r="CE766" s="32">
        <f t="shared" si="506"/>
        <v>6.92</v>
      </c>
      <c r="CF766" s="46"/>
      <c r="CG766" s="64"/>
    </row>
    <row r="767" spans="1:85" s="18" customFormat="1">
      <c r="A767" s="17"/>
      <c r="B767" s="28" t="s">
        <v>987</v>
      </c>
      <c r="C767" s="87"/>
      <c r="D767" s="2"/>
      <c r="E767" s="11"/>
      <c r="F767" s="4"/>
      <c r="G767" s="11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107"/>
      <c r="X767" s="32"/>
      <c r="Y767" s="32"/>
      <c r="Z767" s="107"/>
      <c r="AA767" s="32"/>
      <c r="AB767" s="32"/>
      <c r="AC767" s="32"/>
      <c r="AD767" s="32"/>
      <c r="AE767" s="32"/>
      <c r="AF767" s="32"/>
      <c r="AG767" s="32"/>
      <c r="AH767" s="32"/>
      <c r="AI767" s="32"/>
      <c r="AJ767" s="32"/>
      <c r="AK767" s="32"/>
      <c r="AL767" s="32"/>
      <c r="AM767" s="32"/>
      <c r="AN767" s="32"/>
      <c r="AO767" s="32"/>
      <c r="AP767" s="32"/>
      <c r="AQ767" s="32"/>
      <c r="AR767" s="32"/>
      <c r="AS767" s="32"/>
      <c r="AT767" s="32"/>
      <c r="AU767" s="32"/>
      <c r="AV767" s="32"/>
      <c r="AW767" s="32"/>
      <c r="AX767" s="32"/>
      <c r="AY767" s="32"/>
      <c r="AZ767" s="32"/>
      <c r="BA767" s="32"/>
      <c r="BB767" s="32"/>
      <c r="BC767" s="32"/>
      <c r="BD767" s="32"/>
      <c r="BE767" s="106">
        <f t="shared" si="458"/>
        <v>0</v>
      </c>
      <c r="BF767" s="106">
        <f t="shared" si="459"/>
        <v>0</v>
      </c>
      <c r="BG767" s="106">
        <f t="shared" si="460"/>
        <v>0</v>
      </c>
      <c r="BH767" s="106">
        <f t="shared" si="461"/>
        <v>0</v>
      </c>
      <c r="BI767" s="106">
        <f t="shared" si="462"/>
        <v>0</v>
      </c>
      <c r="BJ767" s="106">
        <f t="shared" si="463"/>
        <v>0</v>
      </c>
      <c r="BK767" s="106">
        <f t="shared" si="464"/>
        <v>0</v>
      </c>
      <c r="BL767" s="106">
        <f t="shared" si="465"/>
        <v>0</v>
      </c>
      <c r="BM767" s="106">
        <f t="shared" si="466"/>
        <v>0</v>
      </c>
      <c r="BN767" s="106">
        <f t="shared" si="466"/>
        <v>0</v>
      </c>
      <c r="BO767" s="106">
        <f t="shared" si="467"/>
        <v>0</v>
      </c>
      <c r="BP767" s="106">
        <f t="shared" si="468"/>
        <v>0</v>
      </c>
      <c r="BQ767" s="106">
        <f t="shared" si="469"/>
        <v>0</v>
      </c>
      <c r="BR767" s="106">
        <f t="shared" si="470"/>
        <v>0</v>
      </c>
      <c r="BS767" s="32"/>
      <c r="BT767" s="32"/>
      <c r="BU767" s="32"/>
      <c r="BV767" s="32"/>
      <c r="BW767" s="32"/>
      <c r="BX767" s="32"/>
      <c r="BY767" s="32"/>
      <c r="BZ767" s="32"/>
      <c r="CA767" s="32"/>
      <c r="CB767" s="32"/>
      <c r="CC767" s="32"/>
      <c r="CD767" s="32"/>
      <c r="CE767" s="32"/>
      <c r="CF767" s="46"/>
      <c r="CG767" s="64"/>
    </row>
    <row r="768" spans="1:85">
      <c r="A768" s="14">
        <v>1</v>
      </c>
      <c r="B768" s="27" t="s">
        <v>991</v>
      </c>
      <c r="C768" s="120" t="s">
        <v>992</v>
      </c>
      <c r="D768" s="2" t="s">
        <v>27</v>
      </c>
      <c r="E768" s="4" t="s">
        <v>375</v>
      </c>
      <c r="F768" s="4" t="s">
        <v>703</v>
      </c>
      <c r="G768" s="4" t="s">
        <v>808</v>
      </c>
      <c r="H768" s="29"/>
      <c r="I768" s="29">
        <v>5</v>
      </c>
      <c r="J768" s="29">
        <v>0</v>
      </c>
      <c r="K768" s="29">
        <f>I768+J768</f>
        <v>5</v>
      </c>
      <c r="L768" s="48" t="s">
        <v>57</v>
      </c>
      <c r="M768" s="48" t="s">
        <v>58</v>
      </c>
      <c r="N768" s="48" t="s">
        <v>510</v>
      </c>
      <c r="O768" s="29">
        <v>0</v>
      </c>
      <c r="P768" s="29">
        <v>0</v>
      </c>
      <c r="Q768" s="29">
        <f t="shared" si="457"/>
        <v>0</v>
      </c>
      <c r="R768" s="29">
        <f>I768-O768</f>
        <v>5</v>
      </c>
      <c r="S768" s="29">
        <f t="shared" si="503"/>
        <v>0</v>
      </c>
      <c r="T768" s="29">
        <f t="shared" si="504"/>
        <v>5</v>
      </c>
      <c r="U768" s="29">
        <v>0</v>
      </c>
      <c r="V768" s="29">
        <v>2.7</v>
      </c>
      <c r="W768" s="105">
        <v>0.3</v>
      </c>
      <c r="X768" s="54">
        <f t="shared" si="477"/>
        <v>3</v>
      </c>
      <c r="Y768" s="29">
        <v>2.7</v>
      </c>
      <c r="Z768" s="105">
        <v>0.3</v>
      </c>
      <c r="AA768" s="54">
        <f t="shared" si="473"/>
        <v>3</v>
      </c>
      <c r="AB768" s="54">
        <v>0</v>
      </c>
      <c r="AC768" s="54">
        <v>0</v>
      </c>
      <c r="AD768" s="54">
        <v>0</v>
      </c>
      <c r="AE768" s="54">
        <v>0</v>
      </c>
      <c r="AF768" s="54">
        <v>0</v>
      </c>
      <c r="AG768" s="54">
        <v>0</v>
      </c>
      <c r="AH768" s="54">
        <v>0</v>
      </c>
      <c r="AI768" s="54">
        <v>0</v>
      </c>
      <c r="AJ768" s="54">
        <f t="shared" ref="AJ768" si="507">AH768+AI768</f>
        <v>0</v>
      </c>
      <c r="AK768" s="54">
        <f t="shared" si="495"/>
        <v>2.7</v>
      </c>
      <c r="AL768" s="54">
        <f t="shared" si="496"/>
        <v>0.3</v>
      </c>
      <c r="AM768" s="54">
        <f t="shared" si="497"/>
        <v>3</v>
      </c>
      <c r="AN768" s="54">
        <v>0</v>
      </c>
      <c r="AO768" s="54">
        <v>0</v>
      </c>
      <c r="AP768" s="54">
        <f t="shared" si="488"/>
        <v>0</v>
      </c>
      <c r="AQ768" s="54"/>
      <c r="AR768" s="54"/>
      <c r="AS768" s="54"/>
      <c r="AT768" s="54"/>
      <c r="AU768" s="101"/>
      <c r="AV768" s="101"/>
      <c r="AW768" s="54"/>
      <c r="AX768" s="54"/>
      <c r="AY768" s="54">
        <f t="shared" si="474"/>
        <v>0</v>
      </c>
      <c r="AZ768" s="54"/>
      <c r="BA768" s="54"/>
      <c r="BB768" s="54"/>
      <c r="BC768" s="54"/>
      <c r="BD768" s="54"/>
      <c r="BE768" s="106">
        <f t="shared" si="458"/>
        <v>2.7</v>
      </c>
      <c r="BF768" s="106">
        <f t="shared" si="459"/>
        <v>0.3</v>
      </c>
      <c r="BG768" s="106">
        <f t="shared" si="460"/>
        <v>3</v>
      </c>
      <c r="BH768" s="106">
        <f t="shared" si="461"/>
        <v>0</v>
      </c>
      <c r="BI768" s="106">
        <f t="shared" si="462"/>
        <v>0</v>
      </c>
      <c r="BJ768" s="106">
        <f t="shared" si="463"/>
        <v>0</v>
      </c>
      <c r="BK768" s="106">
        <f t="shared" si="464"/>
        <v>0</v>
      </c>
      <c r="BL768" s="106">
        <f t="shared" si="465"/>
        <v>0</v>
      </c>
      <c r="BM768" s="106">
        <f t="shared" si="466"/>
        <v>0</v>
      </c>
      <c r="BN768" s="106">
        <f t="shared" si="466"/>
        <v>0</v>
      </c>
      <c r="BO768" s="106">
        <f t="shared" si="467"/>
        <v>0</v>
      </c>
      <c r="BP768" s="106">
        <f t="shared" si="468"/>
        <v>2.7</v>
      </c>
      <c r="BQ768" s="106">
        <f t="shared" si="469"/>
        <v>0.3</v>
      </c>
      <c r="BR768" s="106">
        <f t="shared" si="470"/>
        <v>3</v>
      </c>
      <c r="BS768" s="54">
        <v>0</v>
      </c>
      <c r="BT768" s="54">
        <v>0</v>
      </c>
      <c r="BU768" s="54">
        <v>0</v>
      </c>
      <c r="BV768" s="54"/>
      <c r="BW768" s="54">
        <v>0</v>
      </c>
      <c r="BX768" s="54">
        <v>0</v>
      </c>
      <c r="BY768" s="54">
        <v>0</v>
      </c>
      <c r="BZ768" s="54">
        <v>0</v>
      </c>
      <c r="CA768" s="54">
        <v>0</v>
      </c>
      <c r="CB768" s="54">
        <v>0</v>
      </c>
      <c r="CC768" s="54">
        <f t="shared" si="498"/>
        <v>0</v>
      </c>
      <c r="CD768" s="54">
        <f t="shared" si="499"/>
        <v>0</v>
      </c>
      <c r="CE768" s="54">
        <f t="shared" si="500"/>
        <v>0</v>
      </c>
      <c r="CF768" s="45"/>
      <c r="CG768" s="63"/>
    </row>
    <row r="769" spans="1:85" s="18" customFormat="1">
      <c r="A769" s="17"/>
      <c r="B769" s="28" t="s">
        <v>993</v>
      </c>
      <c r="C769" s="87"/>
      <c r="D769" s="2"/>
      <c r="E769" s="11"/>
      <c r="F769" s="4"/>
      <c r="G769" s="11"/>
      <c r="H769" s="32"/>
      <c r="I769" s="32">
        <f>SUM(I768:I768)</f>
        <v>5</v>
      </c>
      <c r="J769" s="32">
        <f t="shared" ref="J769:CE769" si="508">SUM(J768:J768)</f>
        <v>0</v>
      </c>
      <c r="K769" s="32">
        <f t="shared" si="508"/>
        <v>5</v>
      </c>
      <c r="L769" s="32">
        <f t="shared" si="508"/>
        <v>0</v>
      </c>
      <c r="M769" s="32">
        <f t="shared" si="508"/>
        <v>0</v>
      </c>
      <c r="N769" s="32">
        <f t="shared" si="508"/>
        <v>0</v>
      </c>
      <c r="O769" s="32">
        <f t="shared" si="508"/>
        <v>0</v>
      </c>
      <c r="P769" s="32">
        <f t="shared" si="508"/>
        <v>0</v>
      </c>
      <c r="Q769" s="32">
        <f t="shared" si="508"/>
        <v>0</v>
      </c>
      <c r="R769" s="32">
        <f t="shared" si="508"/>
        <v>5</v>
      </c>
      <c r="S769" s="32">
        <f t="shared" si="508"/>
        <v>0</v>
      </c>
      <c r="T769" s="32">
        <f t="shared" si="508"/>
        <v>5</v>
      </c>
      <c r="U769" s="32">
        <f t="shared" si="508"/>
        <v>0</v>
      </c>
      <c r="V769" s="32">
        <f t="shared" si="508"/>
        <v>2.7</v>
      </c>
      <c r="W769" s="107">
        <f t="shared" si="508"/>
        <v>0.3</v>
      </c>
      <c r="X769" s="32">
        <f t="shared" si="508"/>
        <v>3</v>
      </c>
      <c r="Y769" s="32">
        <f t="shared" si="508"/>
        <v>2.7</v>
      </c>
      <c r="Z769" s="107">
        <f t="shared" si="508"/>
        <v>0.3</v>
      </c>
      <c r="AA769" s="32">
        <f t="shared" si="508"/>
        <v>3</v>
      </c>
      <c r="AB769" s="32">
        <f t="shared" si="508"/>
        <v>0</v>
      </c>
      <c r="AC769" s="32">
        <f t="shared" si="508"/>
        <v>0</v>
      </c>
      <c r="AD769" s="32">
        <f t="shared" si="508"/>
        <v>0</v>
      </c>
      <c r="AE769" s="32">
        <f t="shared" si="508"/>
        <v>0</v>
      </c>
      <c r="AF769" s="32">
        <f t="shared" si="508"/>
        <v>0</v>
      </c>
      <c r="AG769" s="32">
        <f t="shared" si="508"/>
        <v>0</v>
      </c>
      <c r="AH769" s="32">
        <f t="shared" si="508"/>
        <v>0</v>
      </c>
      <c r="AI769" s="32">
        <f t="shared" si="508"/>
        <v>0</v>
      </c>
      <c r="AJ769" s="32">
        <f t="shared" si="508"/>
        <v>0</v>
      </c>
      <c r="AK769" s="32">
        <f t="shared" si="508"/>
        <v>2.7</v>
      </c>
      <c r="AL769" s="32">
        <f t="shared" si="508"/>
        <v>0.3</v>
      </c>
      <c r="AM769" s="32">
        <f t="shared" si="508"/>
        <v>3</v>
      </c>
      <c r="AN769" s="32">
        <f t="shared" si="508"/>
        <v>0</v>
      </c>
      <c r="AO769" s="32">
        <f t="shared" si="508"/>
        <v>0</v>
      </c>
      <c r="AP769" s="32">
        <f t="shared" si="508"/>
        <v>0</v>
      </c>
      <c r="AQ769" s="32">
        <f t="shared" si="508"/>
        <v>0</v>
      </c>
      <c r="AR769" s="32">
        <f t="shared" si="508"/>
        <v>0</v>
      </c>
      <c r="AS769" s="32">
        <f t="shared" si="508"/>
        <v>0</v>
      </c>
      <c r="AT769" s="32">
        <f t="shared" si="508"/>
        <v>0</v>
      </c>
      <c r="AU769" s="32">
        <f t="shared" si="508"/>
        <v>0</v>
      </c>
      <c r="AV769" s="32"/>
      <c r="AW769" s="32">
        <f t="shared" si="508"/>
        <v>0</v>
      </c>
      <c r="AX769" s="32">
        <f t="shared" si="508"/>
        <v>0</v>
      </c>
      <c r="AY769" s="32">
        <f t="shared" si="508"/>
        <v>0</v>
      </c>
      <c r="AZ769" s="32">
        <f t="shared" si="508"/>
        <v>0</v>
      </c>
      <c r="BA769" s="32">
        <f t="shared" si="508"/>
        <v>0</v>
      </c>
      <c r="BB769" s="32">
        <f t="shared" si="508"/>
        <v>0</v>
      </c>
      <c r="BC769" s="32">
        <f t="shared" si="508"/>
        <v>0</v>
      </c>
      <c r="BD769" s="32">
        <f t="shared" si="508"/>
        <v>0</v>
      </c>
      <c r="BE769" s="106">
        <f t="shared" si="458"/>
        <v>2.7</v>
      </c>
      <c r="BF769" s="106">
        <f t="shared" si="459"/>
        <v>0.3</v>
      </c>
      <c r="BG769" s="106">
        <f t="shared" si="460"/>
        <v>3</v>
      </c>
      <c r="BH769" s="106">
        <f t="shared" si="461"/>
        <v>0</v>
      </c>
      <c r="BI769" s="106">
        <f t="shared" si="462"/>
        <v>0</v>
      </c>
      <c r="BJ769" s="106">
        <f t="shared" si="463"/>
        <v>0</v>
      </c>
      <c r="BK769" s="106">
        <f t="shared" si="464"/>
        <v>0</v>
      </c>
      <c r="BL769" s="106">
        <f t="shared" si="465"/>
        <v>0</v>
      </c>
      <c r="BM769" s="106">
        <f t="shared" si="466"/>
        <v>0</v>
      </c>
      <c r="BN769" s="106">
        <f t="shared" si="466"/>
        <v>0</v>
      </c>
      <c r="BO769" s="106">
        <f t="shared" si="467"/>
        <v>0</v>
      </c>
      <c r="BP769" s="106">
        <f t="shared" si="468"/>
        <v>2.7</v>
      </c>
      <c r="BQ769" s="106">
        <f t="shared" si="469"/>
        <v>0.3</v>
      </c>
      <c r="BR769" s="106">
        <f t="shared" si="470"/>
        <v>3</v>
      </c>
      <c r="BS769" s="32">
        <f t="shared" si="508"/>
        <v>0</v>
      </c>
      <c r="BT769" s="32">
        <f t="shared" si="508"/>
        <v>0</v>
      </c>
      <c r="BU769" s="32">
        <f t="shared" si="508"/>
        <v>0</v>
      </c>
      <c r="BV769" s="32">
        <f t="shared" si="508"/>
        <v>0</v>
      </c>
      <c r="BW769" s="32">
        <f t="shared" si="508"/>
        <v>0</v>
      </c>
      <c r="BX769" s="32">
        <f t="shared" si="508"/>
        <v>0</v>
      </c>
      <c r="BY769" s="32">
        <f t="shared" si="508"/>
        <v>0</v>
      </c>
      <c r="BZ769" s="32">
        <f t="shared" si="508"/>
        <v>0</v>
      </c>
      <c r="CA769" s="32">
        <f t="shared" si="508"/>
        <v>0</v>
      </c>
      <c r="CB769" s="32">
        <f t="shared" si="508"/>
        <v>0</v>
      </c>
      <c r="CC769" s="32">
        <f t="shared" si="508"/>
        <v>0</v>
      </c>
      <c r="CD769" s="32">
        <f t="shared" si="508"/>
        <v>0</v>
      </c>
      <c r="CE769" s="32">
        <f t="shared" si="508"/>
        <v>0</v>
      </c>
      <c r="CF769" s="32"/>
      <c r="CG769" s="32"/>
    </row>
    <row r="770" spans="1:85" s="18" customFormat="1">
      <c r="A770" s="17"/>
      <c r="B770" s="28" t="s">
        <v>740</v>
      </c>
      <c r="C770" s="87"/>
      <c r="D770" s="2"/>
      <c r="E770" s="11"/>
      <c r="F770" s="11"/>
      <c r="G770" s="11"/>
      <c r="H770" s="32"/>
      <c r="I770" s="32">
        <f>SUM(I750+I759+I763+I766+I769)</f>
        <v>395.59</v>
      </c>
      <c r="J770" s="32">
        <f t="shared" ref="J770:CE770" si="509">SUM(J750+J759+J763+J766+J769)</f>
        <v>22</v>
      </c>
      <c r="K770" s="32">
        <f t="shared" si="509"/>
        <v>417.59</v>
      </c>
      <c r="L770" s="32">
        <f t="shared" si="509"/>
        <v>0</v>
      </c>
      <c r="M770" s="32">
        <f t="shared" si="509"/>
        <v>0</v>
      </c>
      <c r="N770" s="32" t="e">
        <f t="shared" si="509"/>
        <v>#REF!</v>
      </c>
      <c r="O770" s="32">
        <f t="shared" si="509"/>
        <v>186.62</v>
      </c>
      <c r="P770" s="32">
        <f t="shared" si="509"/>
        <v>0</v>
      </c>
      <c r="Q770" s="32">
        <f t="shared" si="509"/>
        <v>186.62</v>
      </c>
      <c r="R770" s="32">
        <f t="shared" si="509"/>
        <v>208.97</v>
      </c>
      <c r="S770" s="32">
        <f t="shared" si="509"/>
        <v>22</v>
      </c>
      <c r="T770" s="32">
        <f t="shared" si="509"/>
        <v>230.97</v>
      </c>
      <c r="U770" s="32">
        <f t="shared" si="509"/>
        <v>24</v>
      </c>
      <c r="V770" s="32">
        <f t="shared" si="509"/>
        <v>47.628</v>
      </c>
      <c r="W770" s="107">
        <f t="shared" si="509"/>
        <v>5.2920000000000007</v>
      </c>
      <c r="X770" s="32">
        <f t="shared" si="509"/>
        <v>52.92</v>
      </c>
      <c r="Y770" s="32">
        <f t="shared" si="509"/>
        <v>47.628</v>
      </c>
      <c r="Z770" s="107">
        <f t="shared" si="509"/>
        <v>5.2920000000000007</v>
      </c>
      <c r="AA770" s="32">
        <f t="shared" si="509"/>
        <v>52.92</v>
      </c>
      <c r="AB770" s="32">
        <f t="shared" si="509"/>
        <v>0.25</v>
      </c>
      <c r="AC770" s="32">
        <f t="shared" si="509"/>
        <v>5.37</v>
      </c>
      <c r="AD770" s="32">
        <f t="shared" si="509"/>
        <v>0.59</v>
      </c>
      <c r="AE770" s="32">
        <f t="shared" si="509"/>
        <v>13.03</v>
      </c>
      <c r="AF770" s="32">
        <f t="shared" si="509"/>
        <v>1.01</v>
      </c>
      <c r="AG770" s="32">
        <f t="shared" si="509"/>
        <v>0</v>
      </c>
      <c r="AH770" s="32">
        <f t="shared" si="509"/>
        <v>0</v>
      </c>
      <c r="AI770" s="32">
        <f t="shared" si="509"/>
        <v>0</v>
      </c>
      <c r="AJ770" s="32">
        <f t="shared" si="509"/>
        <v>0</v>
      </c>
      <c r="AK770" s="32">
        <f t="shared" si="509"/>
        <v>66.277999999999992</v>
      </c>
      <c r="AL770" s="32">
        <f t="shared" si="509"/>
        <v>6.8920000000000012</v>
      </c>
      <c r="AM770" s="32">
        <f t="shared" si="509"/>
        <v>73.17</v>
      </c>
      <c r="AN770" s="32">
        <f t="shared" si="509"/>
        <v>0</v>
      </c>
      <c r="AO770" s="32">
        <f t="shared" si="509"/>
        <v>0</v>
      </c>
      <c r="AP770" s="32">
        <f t="shared" si="509"/>
        <v>0</v>
      </c>
      <c r="AQ770" s="32">
        <f t="shared" si="509"/>
        <v>0</v>
      </c>
      <c r="AR770" s="32">
        <f t="shared" si="509"/>
        <v>0</v>
      </c>
      <c r="AS770" s="32">
        <f t="shared" si="509"/>
        <v>0</v>
      </c>
      <c r="AT770" s="32">
        <f t="shared" si="509"/>
        <v>0</v>
      </c>
      <c r="AU770" s="32">
        <f t="shared" si="509"/>
        <v>0</v>
      </c>
      <c r="AV770" s="32"/>
      <c r="AW770" s="32">
        <f t="shared" si="509"/>
        <v>0</v>
      </c>
      <c r="AX770" s="32">
        <f t="shared" si="509"/>
        <v>0</v>
      </c>
      <c r="AY770" s="32">
        <f t="shared" si="509"/>
        <v>0</v>
      </c>
      <c r="AZ770" s="32">
        <f t="shared" si="509"/>
        <v>0</v>
      </c>
      <c r="BA770" s="32">
        <f t="shared" si="509"/>
        <v>0</v>
      </c>
      <c r="BB770" s="32">
        <f t="shared" si="509"/>
        <v>0</v>
      </c>
      <c r="BC770" s="32">
        <f t="shared" si="509"/>
        <v>0</v>
      </c>
      <c r="BD770" s="32">
        <f t="shared" si="509"/>
        <v>0</v>
      </c>
      <c r="BE770" s="106">
        <f t="shared" si="458"/>
        <v>47.628</v>
      </c>
      <c r="BF770" s="106">
        <f t="shared" si="459"/>
        <v>5.2920000000000007</v>
      </c>
      <c r="BG770" s="106">
        <f t="shared" si="460"/>
        <v>52.92</v>
      </c>
      <c r="BH770" s="106">
        <f t="shared" si="461"/>
        <v>0</v>
      </c>
      <c r="BI770" s="106">
        <f t="shared" si="462"/>
        <v>0.25</v>
      </c>
      <c r="BJ770" s="106">
        <f t="shared" si="463"/>
        <v>5.37</v>
      </c>
      <c r="BK770" s="106">
        <f t="shared" si="464"/>
        <v>0.59</v>
      </c>
      <c r="BL770" s="106">
        <f t="shared" si="465"/>
        <v>5.96</v>
      </c>
      <c r="BM770" s="106">
        <f t="shared" si="466"/>
        <v>13.03</v>
      </c>
      <c r="BN770" s="106">
        <f t="shared" si="466"/>
        <v>1.01</v>
      </c>
      <c r="BO770" s="106">
        <f t="shared" si="467"/>
        <v>14.04</v>
      </c>
      <c r="BP770" s="106">
        <f t="shared" si="468"/>
        <v>66.277999999999992</v>
      </c>
      <c r="BQ770" s="106">
        <f t="shared" si="469"/>
        <v>6.8920000000000003</v>
      </c>
      <c r="BR770" s="106">
        <f t="shared" si="470"/>
        <v>73.169999999999987</v>
      </c>
      <c r="BS770" s="32">
        <f t="shared" si="509"/>
        <v>0</v>
      </c>
      <c r="BT770" s="32">
        <f t="shared" si="509"/>
        <v>25.330000000000002</v>
      </c>
      <c r="BU770" s="32">
        <f t="shared" si="509"/>
        <v>2.59</v>
      </c>
      <c r="BV770" s="32">
        <f t="shared" si="509"/>
        <v>27.92</v>
      </c>
      <c r="BW770" s="32">
        <f t="shared" si="509"/>
        <v>0.25</v>
      </c>
      <c r="BX770" s="32">
        <f t="shared" si="509"/>
        <v>0.5</v>
      </c>
      <c r="BY770" s="32">
        <f t="shared" si="509"/>
        <v>0</v>
      </c>
      <c r="BZ770" s="32">
        <f t="shared" si="509"/>
        <v>5.75</v>
      </c>
      <c r="CA770" s="32">
        <f t="shared" si="509"/>
        <v>0</v>
      </c>
      <c r="CB770" s="32">
        <f t="shared" si="509"/>
        <v>0</v>
      </c>
      <c r="CC770" s="32">
        <f t="shared" si="509"/>
        <v>31.830000000000002</v>
      </c>
      <c r="CD770" s="32">
        <f t="shared" si="509"/>
        <v>2.59</v>
      </c>
      <c r="CE770" s="32">
        <f t="shared" si="509"/>
        <v>34.42</v>
      </c>
      <c r="CF770" s="32"/>
      <c r="CG770" s="32"/>
    </row>
    <row r="771" spans="1:85" s="18" customFormat="1">
      <c r="A771" s="17"/>
      <c r="B771" s="28" t="s">
        <v>741</v>
      </c>
      <c r="C771" s="87"/>
      <c r="D771" s="2"/>
      <c r="E771" s="11"/>
      <c r="F771" s="11"/>
      <c r="G771" s="11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107"/>
      <c r="X771" s="32"/>
      <c r="Y771" s="32"/>
      <c r="Z771" s="107"/>
      <c r="AA771" s="32"/>
      <c r="AB771" s="32"/>
      <c r="AC771" s="32"/>
      <c r="AD771" s="32"/>
      <c r="AE771" s="32"/>
      <c r="AF771" s="32"/>
      <c r="AG771" s="32"/>
      <c r="AH771" s="32"/>
      <c r="AI771" s="32"/>
      <c r="AJ771" s="32"/>
      <c r="AK771" s="32"/>
      <c r="AL771" s="32"/>
      <c r="AM771" s="32"/>
      <c r="AN771" s="32"/>
      <c r="AO771" s="32"/>
      <c r="AP771" s="32"/>
      <c r="AQ771" s="32"/>
      <c r="AR771" s="32"/>
      <c r="AS771" s="32"/>
      <c r="AT771" s="32"/>
      <c r="AU771" s="32"/>
      <c r="AV771" s="32"/>
      <c r="AW771" s="32"/>
      <c r="AX771" s="32"/>
      <c r="AY771" s="32"/>
      <c r="AZ771" s="32"/>
      <c r="BA771" s="32"/>
      <c r="BB771" s="32"/>
      <c r="BC771" s="32"/>
      <c r="BD771" s="32"/>
      <c r="BE771" s="106">
        <f t="shared" si="458"/>
        <v>0</v>
      </c>
      <c r="BF771" s="106">
        <f t="shared" si="459"/>
        <v>0</v>
      </c>
      <c r="BG771" s="106">
        <f t="shared" si="460"/>
        <v>0</v>
      </c>
      <c r="BH771" s="106">
        <f t="shared" si="461"/>
        <v>0</v>
      </c>
      <c r="BI771" s="106">
        <f t="shared" si="462"/>
        <v>0</v>
      </c>
      <c r="BJ771" s="106">
        <f t="shared" si="463"/>
        <v>0</v>
      </c>
      <c r="BK771" s="106">
        <f t="shared" si="464"/>
        <v>0</v>
      </c>
      <c r="BL771" s="106">
        <f t="shared" si="465"/>
        <v>0</v>
      </c>
      <c r="BM771" s="106">
        <f t="shared" si="466"/>
        <v>0</v>
      </c>
      <c r="BN771" s="106">
        <f t="shared" si="466"/>
        <v>0</v>
      </c>
      <c r="BO771" s="106">
        <f t="shared" si="467"/>
        <v>0</v>
      </c>
      <c r="BP771" s="106">
        <f t="shared" si="468"/>
        <v>0</v>
      </c>
      <c r="BQ771" s="106">
        <f t="shared" si="469"/>
        <v>0</v>
      </c>
      <c r="BR771" s="106">
        <f t="shared" si="470"/>
        <v>0</v>
      </c>
      <c r="BS771" s="32"/>
      <c r="BT771" s="32"/>
      <c r="BU771" s="32"/>
      <c r="BV771" s="32"/>
      <c r="BW771" s="32"/>
      <c r="BX771" s="32"/>
      <c r="BY771" s="32"/>
      <c r="BZ771" s="32"/>
      <c r="CA771" s="32"/>
      <c r="CB771" s="32"/>
      <c r="CC771" s="32"/>
      <c r="CD771" s="32"/>
      <c r="CE771" s="32"/>
      <c r="CF771" s="32"/>
      <c r="CG771" s="32"/>
    </row>
    <row r="772" spans="1:85" s="18" customFormat="1">
      <c r="A772" s="17" t="s">
        <v>24</v>
      </c>
      <c r="B772" s="28" t="s">
        <v>190</v>
      </c>
      <c r="C772" s="87"/>
      <c r="D772" s="2"/>
      <c r="E772" s="11"/>
      <c r="F772" s="11"/>
      <c r="G772" s="11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107"/>
      <c r="X772" s="32"/>
      <c r="Y772" s="32"/>
      <c r="Z772" s="107"/>
      <c r="AA772" s="32"/>
      <c r="AB772" s="32"/>
      <c r="AC772" s="32"/>
      <c r="AD772" s="32"/>
      <c r="AE772" s="32"/>
      <c r="AF772" s="32"/>
      <c r="AG772" s="32"/>
      <c r="AH772" s="32"/>
      <c r="AI772" s="32"/>
      <c r="AJ772" s="32"/>
      <c r="AK772" s="32"/>
      <c r="AL772" s="32"/>
      <c r="AM772" s="32"/>
      <c r="AN772" s="32"/>
      <c r="AO772" s="32"/>
      <c r="AP772" s="32"/>
      <c r="AQ772" s="32"/>
      <c r="AR772" s="32"/>
      <c r="AS772" s="32"/>
      <c r="AT772" s="32"/>
      <c r="AU772" s="32"/>
      <c r="AV772" s="32"/>
      <c r="AW772" s="32"/>
      <c r="AX772" s="32"/>
      <c r="AY772" s="32"/>
      <c r="AZ772" s="32"/>
      <c r="BA772" s="32"/>
      <c r="BB772" s="32"/>
      <c r="BC772" s="32"/>
      <c r="BD772" s="32"/>
      <c r="BE772" s="106">
        <f t="shared" si="458"/>
        <v>0</v>
      </c>
      <c r="BF772" s="106">
        <f t="shared" si="459"/>
        <v>0</v>
      </c>
      <c r="BG772" s="106">
        <f t="shared" si="460"/>
        <v>0</v>
      </c>
      <c r="BH772" s="106">
        <f t="shared" si="461"/>
        <v>0</v>
      </c>
      <c r="BI772" s="106">
        <f t="shared" si="462"/>
        <v>0</v>
      </c>
      <c r="BJ772" s="106">
        <f t="shared" si="463"/>
        <v>0</v>
      </c>
      <c r="BK772" s="106">
        <f t="shared" si="464"/>
        <v>0</v>
      </c>
      <c r="BL772" s="106">
        <f t="shared" si="465"/>
        <v>0</v>
      </c>
      <c r="BM772" s="106">
        <f t="shared" si="466"/>
        <v>0</v>
      </c>
      <c r="BN772" s="106">
        <f t="shared" si="466"/>
        <v>0</v>
      </c>
      <c r="BO772" s="106">
        <f t="shared" si="467"/>
        <v>0</v>
      </c>
      <c r="BP772" s="106">
        <f t="shared" si="468"/>
        <v>0</v>
      </c>
      <c r="BQ772" s="106">
        <f t="shared" si="469"/>
        <v>0</v>
      </c>
      <c r="BR772" s="106">
        <f t="shared" si="470"/>
        <v>0</v>
      </c>
      <c r="BS772" s="32"/>
      <c r="BT772" s="32"/>
      <c r="BU772" s="32"/>
      <c r="BV772" s="32"/>
      <c r="BW772" s="32"/>
      <c r="BX772" s="32"/>
      <c r="BY772" s="32"/>
      <c r="BZ772" s="32"/>
      <c r="CA772" s="32"/>
      <c r="CB772" s="32"/>
      <c r="CC772" s="32"/>
      <c r="CD772" s="32"/>
      <c r="CE772" s="32"/>
      <c r="CF772" s="32"/>
      <c r="CG772" s="32"/>
    </row>
    <row r="773" spans="1:85" ht="25.5">
      <c r="A773" s="14">
        <v>1</v>
      </c>
      <c r="B773" s="27" t="s">
        <v>742</v>
      </c>
      <c r="C773" s="120" t="s">
        <v>797</v>
      </c>
      <c r="D773" s="2" t="s">
        <v>27</v>
      </c>
      <c r="E773" s="4" t="s">
        <v>375</v>
      </c>
      <c r="F773" s="4" t="s">
        <v>743</v>
      </c>
      <c r="G773" s="1" t="s">
        <v>744</v>
      </c>
      <c r="H773" s="29">
        <v>0</v>
      </c>
      <c r="I773" s="29">
        <v>50</v>
      </c>
      <c r="J773" s="29">
        <v>0</v>
      </c>
      <c r="K773" s="29">
        <f t="shared" ref="K773:K788" si="510">I773+J773</f>
        <v>50</v>
      </c>
      <c r="L773" s="40" t="s">
        <v>30</v>
      </c>
      <c r="M773" s="40" t="s">
        <v>31</v>
      </c>
      <c r="N773" s="48" t="e">
        <f>IF(#REF!=0,"2018-19","2019-20")</f>
        <v>#REF!</v>
      </c>
      <c r="O773" s="29">
        <v>8.49</v>
      </c>
      <c r="P773" s="29">
        <v>0</v>
      </c>
      <c r="Q773" s="29">
        <f t="shared" si="457"/>
        <v>8.49</v>
      </c>
      <c r="R773" s="29">
        <f t="shared" ref="R773:R788" si="511">I773-O773</f>
        <v>41.51</v>
      </c>
      <c r="S773" s="29">
        <f t="shared" si="503"/>
        <v>0</v>
      </c>
      <c r="T773" s="29">
        <f t="shared" si="504"/>
        <v>41.51</v>
      </c>
      <c r="U773" s="29">
        <v>0</v>
      </c>
      <c r="V773" s="29">
        <v>2.7</v>
      </c>
      <c r="W773" s="105">
        <v>0.30000000000000004</v>
      </c>
      <c r="X773" s="54">
        <f t="shared" si="477"/>
        <v>3</v>
      </c>
      <c r="Y773" s="29">
        <v>2.7</v>
      </c>
      <c r="Z773" s="105">
        <v>0.30000000000000004</v>
      </c>
      <c r="AA773" s="54">
        <f t="shared" si="473"/>
        <v>3</v>
      </c>
      <c r="AB773" s="54">
        <v>0</v>
      </c>
      <c r="AC773" s="54">
        <v>4.5</v>
      </c>
      <c r="AD773" s="54">
        <v>0.5</v>
      </c>
      <c r="AE773" s="54">
        <v>1.03</v>
      </c>
      <c r="AF773" s="54">
        <v>0.11</v>
      </c>
      <c r="AG773" s="54">
        <v>0</v>
      </c>
      <c r="AH773" s="54">
        <v>0</v>
      </c>
      <c r="AI773" s="54">
        <v>0</v>
      </c>
      <c r="AJ773" s="54">
        <f t="shared" ref="AJ773:AJ788" si="512">AH773+AI773</f>
        <v>0</v>
      </c>
      <c r="AK773" s="54">
        <f t="shared" si="495"/>
        <v>8.23</v>
      </c>
      <c r="AL773" s="54">
        <f t="shared" si="496"/>
        <v>0.91</v>
      </c>
      <c r="AM773" s="54">
        <f t="shared" si="497"/>
        <v>9.14</v>
      </c>
      <c r="AN773" s="54">
        <v>0</v>
      </c>
      <c r="AO773" s="54">
        <v>0</v>
      </c>
      <c r="AP773" s="54">
        <f t="shared" si="488"/>
        <v>0</v>
      </c>
      <c r="AQ773" s="54"/>
      <c r="AR773" s="54"/>
      <c r="AS773" s="54"/>
      <c r="AT773" s="54"/>
      <c r="AU773" s="101"/>
      <c r="AV773" s="101"/>
      <c r="AW773" s="54"/>
      <c r="AX773" s="54"/>
      <c r="AY773" s="54">
        <f t="shared" si="474"/>
        <v>0</v>
      </c>
      <c r="AZ773" s="54"/>
      <c r="BA773" s="54"/>
      <c r="BB773" s="54"/>
      <c r="BC773" s="54"/>
      <c r="BD773" s="54"/>
      <c r="BE773" s="106">
        <f t="shared" si="458"/>
        <v>2.7</v>
      </c>
      <c r="BF773" s="106">
        <f t="shared" si="459"/>
        <v>0.30000000000000004</v>
      </c>
      <c r="BG773" s="106">
        <f t="shared" si="460"/>
        <v>3</v>
      </c>
      <c r="BH773" s="106">
        <f t="shared" si="461"/>
        <v>0</v>
      </c>
      <c r="BI773" s="106">
        <f t="shared" si="462"/>
        <v>0</v>
      </c>
      <c r="BJ773" s="106">
        <f t="shared" si="463"/>
        <v>4.5</v>
      </c>
      <c r="BK773" s="106">
        <f t="shared" si="464"/>
        <v>0.5</v>
      </c>
      <c r="BL773" s="106">
        <f t="shared" si="465"/>
        <v>5</v>
      </c>
      <c r="BM773" s="106">
        <f t="shared" si="466"/>
        <v>1.03</v>
      </c>
      <c r="BN773" s="106">
        <f t="shared" si="466"/>
        <v>0.11</v>
      </c>
      <c r="BO773" s="106">
        <f t="shared" si="467"/>
        <v>1.1400000000000001</v>
      </c>
      <c r="BP773" s="106">
        <f t="shared" si="468"/>
        <v>8.23</v>
      </c>
      <c r="BQ773" s="106">
        <f t="shared" si="469"/>
        <v>0.91</v>
      </c>
      <c r="BR773" s="106">
        <f t="shared" si="470"/>
        <v>9.14</v>
      </c>
      <c r="BS773" s="54">
        <v>0</v>
      </c>
      <c r="BT773" s="54">
        <v>0</v>
      </c>
      <c r="BU773" s="54">
        <v>0</v>
      </c>
      <c r="BV773" s="54">
        <f t="shared" si="456"/>
        <v>0</v>
      </c>
      <c r="BW773" s="54">
        <v>0</v>
      </c>
      <c r="BX773" s="54">
        <v>4.5</v>
      </c>
      <c r="BY773" s="54">
        <v>0.5</v>
      </c>
      <c r="BZ773" s="54">
        <v>0</v>
      </c>
      <c r="CA773" s="54">
        <v>0</v>
      </c>
      <c r="CB773" s="54">
        <v>0</v>
      </c>
      <c r="CC773" s="54">
        <f t="shared" si="498"/>
        <v>4.5</v>
      </c>
      <c r="CD773" s="54">
        <f t="shared" si="499"/>
        <v>0.5</v>
      </c>
      <c r="CE773" s="54">
        <f t="shared" si="500"/>
        <v>5</v>
      </c>
      <c r="CF773" s="44" t="s">
        <v>46</v>
      </c>
      <c r="CG773" s="53" t="s">
        <v>745</v>
      </c>
    </row>
    <row r="774" spans="1:85" ht="31.5">
      <c r="A774" s="14">
        <v>2</v>
      </c>
      <c r="B774" s="27" t="s">
        <v>746</v>
      </c>
      <c r="C774" s="120" t="s">
        <v>797</v>
      </c>
      <c r="D774" s="2" t="s">
        <v>27</v>
      </c>
      <c r="E774" s="4" t="s">
        <v>375</v>
      </c>
      <c r="F774" s="4" t="s">
        <v>743</v>
      </c>
      <c r="G774" s="4" t="s">
        <v>747</v>
      </c>
      <c r="H774" s="29">
        <v>0</v>
      </c>
      <c r="I774" s="29">
        <v>10</v>
      </c>
      <c r="J774" s="29">
        <v>0</v>
      </c>
      <c r="K774" s="29">
        <f t="shared" si="510"/>
        <v>10</v>
      </c>
      <c r="L774" s="40" t="s">
        <v>30</v>
      </c>
      <c r="M774" s="40" t="s">
        <v>31</v>
      </c>
      <c r="N774" s="48" t="e">
        <f>IF(#REF!=0,"2018-19","2019-20")</f>
        <v>#REF!</v>
      </c>
      <c r="O774" s="29">
        <v>5</v>
      </c>
      <c r="P774" s="29">
        <v>0</v>
      </c>
      <c r="Q774" s="29">
        <f t="shared" si="457"/>
        <v>5</v>
      </c>
      <c r="R774" s="29">
        <f t="shared" si="511"/>
        <v>5</v>
      </c>
      <c r="S774" s="29">
        <f t="shared" si="503"/>
        <v>0</v>
      </c>
      <c r="T774" s="29">
        <f t="shared" si="504"/>
        <v>5</v>
      </c>
      <c r="U774" s="29">
        <v>0</v>
      </c>
      <c r="V774" s="29">
        <v>0</v>
      </c>
      <c r="W774" s="105">
        <v>0</v>
      </c>
      <c r="X774" s="54">
        <f t="shared" si="477"/>
        <v>0</v>
      </c>
      <c r="Y774" s="29">
        <v>0</v>
      </c>
      <c r="Z774" s="105">
        <v>0</v>
      </c>
      <c r="AA774" s="54">
        <f t="shared" si="473"/>
        <v>0</v>
      </c>
      <c r="AB774" s="54">
        <v>0</v>
      </c>
      <c r="AC774" s="54">
        <v>0</v>
      </c>
      <c r="AD774" s="54">
        <v>0</v>
      </c>
      <c r="AE774" s="54">
        <v>0.78</v>
      </c>
      <c r="AF774" s="54">
        <v>0.09</v>
      </c>
      <c r="AG774" s="54">
        <v>0</v>
      </c>
      <c r="AH774" s="54">
        <v>0</v>
      </c>
      <c r="AI774" s="54">
        <v>0</v>
      </c>
      <c r="AJ774" s="54">
        <f t="shared" si="512"/>
        <v>0</v>
      </c>
      <c r="AK774" s="54">
        <f t="shared" si="495"/>
        <v>0.78</v>
      </c>
      <c r="AL774" s="54">
        <f t="shared" si="496"/>
        <v>0.09</v>
      </c>
      <c r="AM774" s="54">
        <f t="shared" si="497"/>
        <v>0.87</v>
      </c>
      <c r="AN774" s="54">
        <v>0</v>
      </c>
      <c r="AO774" s="54">
        <v>0</v>
      </c>
      <c r="AP774" s="54">
        <f t="shared" si="488"/>
        <v>0</v>
      </c>
      <c r="AQ774" s="54"/>
      <c r="AR774" s="54"/>
      <c r="AS774" s="54"/>
      <c r="AT774" s="54"/>
      <c r="AU774" s="101"/>
      <c r="AV774" s="101"/>
      <c r="AW774" s="54"/>
      <c r="AX774" s="54"/>
      <c r="AY774" s="54">
        <f t="shared" si="474"/>
        <v>0</v>
      </c>
      <c r="AZ774" s="54"/>
      <c r="BA774" s="54"/>
      <c r="BB774" s="54"/>
      <c r="BC774" s="54"/>
      <c r="BD774" s="54"/>
      <c r="BE774" s="106">
        <f t="shared" si="458"/>
        <v>0</v>
      </c>
      <c r="BF774" s="106">
        <f t="shared" si="459"/>
        <v>0</v>
      </c>
      <c r="BG774" s="106">
        <f t="shared" si="460"/>
        <v>0</v>
      </c>
      <c r="BH774" s="106">
        <f t="shared" si="461"/>
        <v>0</v>
      </c>
      <c r="BI774" s="106">
        <f t="shared" si="462"/>
        <v>0</v>
      </c>
      <c r="BJ774" s="106">
        <f t="shared" si="463"/>
        <v>0</v>
      </c>
      <c r="BK774" s="106">
        <f t="shared" si="464"/>
        <v>0</v>
      </c>
      <c r="BL774" s="106">
        <f t="shared" si="465"/>
        <v>0</v>
      </c>
      <c r="BM774" s="106">
        <f t="shared" si="466"/>
        <v>0.78</v>
      </c>
      <c r="BN774" s="106">
        <f t="shared" si="466"/>
        <v>0.09</v>
      </c>
      <c r="BO774" s="106">
        <f t="shared" si="467"/>
        <v>0.87</v>
      </c>
      <c r="BP774" s="106">
        <f t="shared" si="468"/>
        <v>0.78</v>
      </c>
      <c r="BQ774" s="106">
        <f t="shared" si="469"/>
        <v>0.09</v>
      </c>
      <c r="BR774" s="106">
        <f t="shared" si="470"/>
        <v>0.87</v>
      </c>
      <c r="BS774" s="54">
        <v>0</v>
      </c>
      <c r="BT774" s="54">
        <v>0</v>
      </c>
      <c r="BU774" s="54">
        <v>0</v>
      </c>
      <c r="BV774" s="54">
        <f t="shared" si="456"/>
        <v>0</v>
      </c>
      <c r="BW774" s="54">
        <v>0</v>
      </c>
      <c r="BX774" s="54">
        <v>0</v>
      </c>
      <c r="BY774" s="54">
        <v>0</v>
      </c>
      <c r="BZ774" s="54">
        <v>0</v>
      </c>
      <c r="CA774" s="54">
        <v>0</v>
      </c>
      <c r="CB774" s="54">
        <v>0</v>
      </c>
      <c r="CC774" s="54">
        <f t="shared" si="498"/>
        <v>0</v>
      </c>
      <c r="CD774" s="54">
        <f t="shared" si="499"/>
        <v>0</v>
      </c>
      <c r="CE774" s="54">
        <f t="shared" si="500"/>
        <v>0</v>
      </c>
      <c r="CF774" s="44" t="s">
        <v>71</v>
      </c>
      <c r="CG774" s="63" t="s">
        <v>40</v>
      </c>
    </row>
    <row r="775" spans="1:85" ht="31.5">
      <c r="A775" s="14">
        <v>3</v>
      </c>
      <c r="B775" s="79" t="s">
        <v>964</v>
      </c>
      <c r="C775" s="69" t="s">
        <v>796</v>
      </c>
      <c r="D775" s="2" t="s">
        <v>27</v>
      </c>
      <c r="E775" s="4" t="s">
        <v>375</v>
      </c>
      <c r="F775" s="4" t="s">
        <v>743</v>
      </c>
      <c r="G775" s="4" t="s">
        <v>743</v>
      </c>
      <c r="H775" s="15">
        <v>0</v>
      </c>
      <c r="I775" s="54">
        <v>5</v>
      </c>
      <c r="J775" s="54">
        <v>0</v>
      </c>
      <c r="K775" s="29">
        <f t="shared" si="510"/>
        <v>5</v>
      </c>
      <c r="L775" s="68" t="s">
        <v>30</v>
      </c>
      <c r="M775" s="15" t="s">
        <v>31</v>
      </c>
      <c r="N775" s="54" t="s">
        <v>58</v>
      </c>
      <c r="O775" s="54">
        <v>3.8</v>
      </c>
      <c r="P775" s="54">
        <v>0</v>
      </c>
      <c r="Q775" s="29">
        <f t="shared" si="457"/>
        <v>3.8</v>
      </c>
      <c r="R775" s="29">
        <f t="shared" si="511"/>
        <v>1.2000000000000002</v>
      </c>
      <c r="S775" s="29">
        <f t="shared" si="503"/>
        <v>0</v>
      </c>
      <c r="T775" s="29">
        <f t="shared" si="504"/>
        <v>1.2000000000000002</v>
      </c>
      <c r="U775" s="56">
        <v>0</v>
      </c>
      <c r="V775" s="54">
        <v>0</v>
      </c>
      <c r="W775" s="106">
        <v>0</v>
      </c>
      <c r="X775" s="54">
        <f t="shared" si="477"/>
        <v>0</v>
      </c>
      <c r="Y775" s="54">
        <v>0</v>
      </c>
      <c r="Z775" s="106">
        <v>0</v>
      </c>
      <c r="AA775" s="54">
        <f t="shared" si="473"/>
        <v>0</v>
      </c>
      <c r="AB775" s="14">
        <v>0</v>
      </c>
      <c r="AC775" s="14">
        <v>0</v>
      </c>
      <c r="AD775" s="14">
        <v>0</v>
      </c>
      <c r="AE775" s="14">
        <v>1.08</v>
      </c>
      <c r="AF775" s="14">
        <v>0.12</v>
      </c>
      <c r="AG775" s="54">
        <v>0</v>
      </c>
      <c r="AH775" s="54">
        <v>0</v>
      </c>
      <c r="AI775" s="54">
        <v>0</v>
      </c>
      <c r="AJ775" s="54">
        <f t="shared" si="512"/>
        <v>0</v>
      </c>
      <c r="AK775" s="54">
        <f t="shared" si="495"/>
        <v>1.08</v>
      </c>
      <c r="AL775" s="54">
        <f t="shared" si="496"/>
        <v>0.12</v>
      </c>
      <c r="AM775" s="54">
        <f t="shared" si="497"/>
        <v>1.2000000000000002</v>
      </c>
      <c r="AN775" s="54">
        <v>0</v>
      </c>
      <c r="AO775" s="54">
        <v>0</v>
      </c>
      <c r="AP775" s="54">
        <f t="shared" si="488"/>
        <v>0</v>
      </c>
      <c r="AQ775" s="54"/>
      <c r="AR775" s="54"/>
      <c r="AS775" s="54"/>
      <c r="AT775" s="54"/>
      <c r="AU775" s="101"/>
      <c r="AV775" s="101"/>
      <c r="AW775" s="54"/>
      <c r="AX775" s="54"/>
      <c r="AY775" s="54">
        <f t="shared" si="474"/>
        <v>0</v>
      </c>
      <c r="AZ775" s="54"/>
      <c r="BA775" s="54"/>
      <c r="BB775" s="54"/>
      <c r="BC775" s="54"/>
      <c r="BD775" s="54"/>
      <c r="BE775" s="106">
        <f t="shared" si="458"/>
        <v>0</v>
      </c>
      <c r="BF775" s="106">
        <f t="shared" si="459"/>
        <v>0</v>
      </c>
      <c r="BG775" s="106">
        <f t="shared" si="460"/>
        <v>0</v>
      </c>
      <c r="BH775" s="106">
        <f t="shared" si="461"/>
        <v>0</v>
      </c>
      <c r="BI775" s="106">
        <f t="shared" si="462"/>
        <v>0</v>
      </c>
      <c r="BJ775" s="106">
        <f t="shared" si="463"/>
        <v>0</v>
      </c>
      <c r="BK775" s="106">
        <f t="shared" si="464"/>
        <v>0</v>
      </c>
      <c r="BL775" s="106">
        <f t="shared" si="465"/>
        <v>0</v>
      </c>
      <c r="BM775" s="106">
        <f t="shared" si="466"/>
        <v>1.08</v>
      </c>
      <c r="BN775" s="106">
        <f t="shared" si="466"/>
        <v>0.12</v>
      </c>
      <c r="BO775" s="106">
        <f t="shared" si="467"/>
        <v>1.2000000000000002</v>
      </c>
      <c r="BP775" s="106">
        <f t="shared" si="468"/>
        <v>1.08</v>
      </c>
      <c r="BQ775" s="106">
        <f t="shared" si="469"/>
        <v>0.12</v>
      </c>
      <c r="BR775" s="106">
        <f t="shared" si="470"/>
        <v>1.2000000000000002</v>
      </c>
      <c r="BS775" s="14">
        <v>0</v>
      </c>
      <c r="BT775" s="14">
        <v>0</v>
      </c>
      <c r="BU775" s="14">
        <v>0</v>
      </c>
      <c r="BV775" s="14"/>
      <c r="BW775" s="14">
        <v>0</v>
      </c>
      <c r="BX775" s="14">
        <v>0</v>
      </c>
      <c r="BY775" s="14">
        <v>0</v>
      </c>
      <c r="BZ775" s="14">
        <v>0</v>
      </c>
      <c r="CA775" s="14">
        <v>0</v>
      </c>
      <c r="CB775" s="14">
        <v>0</v>
      </c>
      <c r="CC775" s="54">
        <f t="shared" si="498"/>
        <v>0</v>
      </c>
      <c r="CD775" s="54">
        <f t="shared" si="499"/>
        <v>0</v>
      </c>
      <c r="CE775" s="54">
        <f t="shared" si="500"/>
        <v>0</v>
      </c>
      <c r="CF775" s="86"/>
      <c r="CG775" s="70"/>
    </row>
    <row r="776" spans="1:85" ht="47.25">
      <c r="A776" s="14">
        <v>4</v>
      </c>
      <c r="B776" s="79" t="s">
        <v>965</v>
      </c>
      <c r="C776" s="69" t="s">
        <v>796</v>
      </c>
      <c r="D776" s="2" t="s">
        <v>27</v>
      </c>
      <c r="E776" s="4" t="s">
        <v>375</v>
      </c>
      <c r="F776" s="4" t="s">
        <v>743</v>
      </c>
      <c r="G776" s="4" t="s">
        <v>966</v>
      </c>
      <c r="H776" s="15">
        <v>0</v>
      </c>
      <c r="I776" s="54">
        <v>5</v>
      </c>
      <c r="J776" s="54">
        <v>0</v>
      </c>
      <c r="K776" s="29">
        <f t="shared" si="510"/>
        <v>5</v>
      </c>
      <c r="L776" s="68" t="s">
        <v>30</v>
      </c>
      <c r="M776" s="15" t="s">
        <v>31</v>
      </c>
      <c r="N776" s="54" t="s">
        <v>58</v>
      </c>
      <c r="O776" s="54">
        <v>4.2799999999999994</v>
      </c>
      <c r="P776" s="54">
        <v>0</v>
      </c>
      <c r="Q776" s="29">
        <f t="shared" si="457"/>
        <v>4.2799999999999994</v>
      </c>
      <c r="R776" s="29">
        <f t="shared" si="511"/>
        <v>0.72000000000000064</v>
      </c>
      <c r="S776" s="29">
        <f t="shared" si="503"/>
        <v>0</v>
      </c>
      <c r="T776" s="29">
        <f t="shared" si="504"/>
        <v>0.72000000000000064</v>
      </c>
      <c r="U776" s="56">
        <v>0</v>
      </c>
      <c r="V776" s="54">
        <v>0</v>
      </c>
      <c r="W776" s="106">
        <v>0</v>
      </c>
      <c r="X776" s="54">
        <f t="shared" si="477"/>
        <v>0</v>
      </c>
      <c r="Y776" s="54">
        <v>0</v>
      </c>
      <c r="Z776" s="106">
        <v>0</v>
      </c>
      <c r="AA776" s="54">
        <f t="shared" si="473"/>
        <v>0</v>
      </c>
      <c r="AB776" s="14">
        <v>0</v>
      </c>
      <c r="AC776" s="14">
        <v>0</v>
      </c>
      <c r="AD776" s="14">
        <v>0</v>
      </c>
      <c r="AE776" s="14">
        <v>0.65</v>
      </c>
      <c r="AF776" s="14">
        <v>7.0000000000000007E-2</v>
      </c>
      <c r="AG776" s="54">
        <v>0</v>
      </c>
      <c r="AH776" s="54">
        <v>0</v>
      </c>
      <c r="AI776" s="54">
        <v>0</v>
      </c>
      <c r="AJ776" s="54">
        <f t="shared" si="512"/>
        <v>0</v>
      </c>
      <c r="AK776" s="54">
        <f t="shared" si="495"/>
        <v>0.65</v>
      </c>
      <c r="AL776" s="54">
        <f t="shared" si="496"/>
        <v>7.0000000000000007E-2</v>
      </c>
      <c r="AM776" s="54">
        <f t="shared" si="497"/>
        <v>0.72</v>
      </c>
      <c r="AN776" s="54">
        <v>0</v>
      </c>
      <c r="AO776" s="54">
        <v>0</v>
      </c>
      <c r="AP776" s="54">
        <f t="shared" si="488"/>
        <v>0</v>
      </c>
      <c r="AQ776" s="54"/>
      <c r="AR776" s="54"/>
      <c r="AS776" s="54"/>
      <c r="AT776" s="54"/>
      <c r="AU776" s="101"/>
      <c r="AV776" s="101"/>
      <c r="AW776" s="54"/>
      <c r="AX776" s="54"/>
      <c r="AY776" s="54">
        <f t="shared" si="474"/>
        <v>0</v>
      </c>
      <c r="AZ776" s="54"/>
      <c r="BA776" s="54"/>
      <c r="BB776" s="54"/>
      <c r="BC776" s="54"/>
      <c r="BD776" s="54"/>
      <c r="BE776" s="106">
        <f t="shared" si="458"/>
        <v>0</v>
      </c>
      <c r="BF776" s="106">
        <f t="shared" si="459"/>
        <v>0</v>
      </c>
      <c r="BG776" s="106">
        <f t="shared" si="460"/>
        <v>0</v>
      </c>
      <c r="BH776" s="106">
        <f t="shared" si="461"/>
        <v>0</v>
      </c>
      <c r="BI776" s="106">
        <f t="shared" si="462"/>
        <v>0</v>
      </c>
      <c r="BJ776" s="106">
        <f t="shared" si="463"/>
        <v>0</v>
      </c>
      <c r="BK776" s="106">
        <f t="shared" si="464"/>
        <v>0</v>
      </c>
      <c r="BL776" s="106">
        <f t="shared" si="465"/>
        <v>0</v>
      </c>
      <c r="BM776" s="106">
        <f t="shared" si="466"/>
        <v>0.65</v>
      </c>
      <c r="BN776" s="106">
        <f t="shared" si="466"/>
        <v>7.0000000000000007E-2</v>
      </c>
      <c r="BO776" s="106">
        <f t="shared" si="467"/>
        <v>0.72</v>
      </c>
      <c r="BP776" s="106">
        <f t="shared" si="468"/>
        <v>0.65</v>
      </c>
      <c r="BQ776" s="106">
        <f t="shared" si="469"/>
        <v>7.0000000000000007E-2</v>
      </c>
      <c r="BR776" s="106">
        <f t="shared" si="470"/>
        <v>0.72</v>
      </c>
      <c r="BS776" s="14">
        <v>0</v>
      </c>
      <c r="BT776" s="14">
        <v>0</v>
      </c>
      <c r="BU776" s="14">
        <v>0</v>
      </c>
      <c r="BV776" s="14"/>
      <c r="BW776" s="14">
        <v>0</v>
      </c>
      <c r="BX776" s="14">
        <v>0</v>
      </c>
      <c r="BY776" s="14">
        <v>0</v>
      </c>
      <c r="BZ776" s="14">
        <v>0</v>
      </c>
      <c r="CA776" s="14">
        <v>0</v>
      </c>
      <c r="CB776" s="14">
        <v>0</v>
      </c>
      <c r="CC776" s="54">
        <f t="shared" si="498"/>
        <v>0</v>
      </c>
      <c r="CD776" s="54">
        <f t="shared" si="499"/>
        <v>0</v>
      </c>
      <c r="CE776" s="54">
        <f t="shared" si="500"/>
        <v>0</v>
      </c>
      <c r="CF776" s="86"/>
      <c r="CG776" s="70"/>
    </row>
    <row r="777" spans="1:85" ht="31.5">
      <c r="A777" s="14">
        <v>5</v>
      </c>
      <c r="B777" s="79" t="s">
        <v>967</v>
      </c>
      <c r="C777" s="69" t="s">
        <v>796</v>
      </c>
      <c r="D777" s="2" t="s">
        <v>27</v>
      </c>
      <c r="E777" s="4" t="s">
        <v>375</v>
      </c>
      <c r="F777" s="4" t="s">
        <v>743</v>
      </c>
      <c r="G777" s="1" t="s">
        <v>968</v>
      </c>
      <c r="H777" s="15">
        <v>0</v>
      </c>
      <c r="I777" s="54">
        <v>5</v>
      </c>
      <c r="J777" s="54">
        <v>0</v>
      </c>
      <c r="K777" s="29">
        <f t="shared" si="510"/>
        <v>5</v>
      </c>
      <c r="L777" s="68" t="s">
        <v>30</v>
      </c>
      <c r="M777" s="15" t="s">
        <v>31</v>
      </c>
      <c r="N777" s="54" t="s">
        <v>58</v>
      </c>
      <c r="O777" s="54">
        <v>4.16</v>
      </c>
      <c r="P777" s="54">
        <v>0</v>
      </c>
      <c r="Q777" s="29">
        <f t="shared" si="457"/>
        <v>4.16</v>
      </c>
      <c r="R777" s="29">
        <f t="shared" si="511"/>
        <v>0.83999999999999986</v>
      </c>
      <c r="S777" s="29">
        <f t="shared" si="503"/>
        <v>0</v>
      </c>
      <c r="T777" s="29">
        <f t="shared" si="504"/>
        <v>0.83999999999999986</v>
      </c>
      <c r="U777" s="56">
        <v>0</v>
      </c>
      <c r="V777" s="54">
        <v>0</v>
      </c>
      <c r="W777" s="106">
        <v>0</v>
      </c>
      <c r="X777" s="54">
        <f t="shared" si="477"/>
        <v>0</v>
      </c>
      <c r="Y777" s="54">
        <v>0</v>
      </c>
      <c r="Z777" s="106">
        <v>0</v>
      </c>
      <c r="AA777" s="54">
        <f t="shared" si="473"/>
        <v>0</v>
      </c>
      <c r="AB777" s="14">
        <v>0</v>
      </c>
      <c r="AC777" s="14">
        <v>0</v>
      </c>
      <c r="AD777" s="14">
        <v>0</v>
      </c>
      <c r="AE777" s="14">
        <v>0.76</v>
      </c>
      <c r="AF777" s="14">
        <v>0.09</v>
      </c>
      <c r="AG777" s="54">
        <v>0</v>
      </c>
      <c r="AH777" s="54">
        <v>0</v>
      </c>
      <c r="AI777" s="54">
        <v>0</v>
      </c>
      <c r="AJ777" s="54">
        <f t="shared" si="512"/>
        <v>0</v>
      </c>
      <c r="AK777" s="54">
        <f t="shared" si="495"/>
        <v>0.76</v>
      </c>
      <c r="AL777" s="54">
        <f t="shared" si="496"/>
        <v>0.09</v>
      </c>
      <c r="AM777" s="54">
        <f t="shared" si="497"/>
        <v>0.85</v>
      </c>
      <c r="AN777" s="54">
        <v>0</v>
      </c>
      <c r="AO777" s="54">
        <v>0</v>
      </c>
      <c r="AP777" s="54">
        <f t="shared" si="488"/>
        <v>0</v>
      </c>
      <c r="AQ777" s="54"/>
      <c r="AR777" s="54"/>
      <c r="AS777" s="54"/>
      <c r="AT777" s="54"/>
      <c r="AU777" s="101"/>
      <c r="AV777" s="101"/>
      <c r="AW777" s="54"/>
      <c r="AX777" s="54"/>
      <c r="AY777" s="54">
        <f t="shared" si="474"/>
        <v>0</v>
      </c>
      <c r="AZ777" s="54"/>
      <c r="BA777" s="54"/>
      <c r="BB777" s="54"/>
      <c r="BC777" s="54"/>
      <c r="BD777" s="54"/>
      <c r="BE777" s="106">
        <f t="shared" ref="BE777:BE813" si="513">Y777+AI777-AN777+AW777</f>
        <v>0</v>
      </c>
      <c r="BF777" s="106">
        <f t="shared" ref="BF777:BF813" si="514">Z777-AO777+AX777</f>
        <v>0</v>
      </c>
      <c r="BG777" s="106">
        <f t="shared" ref="BG777:BG813" si="515">BE777+BF777</f>
        <v>0</v>
      </c>
      <c r="BH777" s="106">
        <f t="shared" ref="BH777:BH813" si="516">AG777</f>
        <v>0</v>
      </c>
      <c r="BI777" s="106">
        <f t="shared" ref="BI777:BI813" si="517">AB777-AQ777+AZ777</f>
        <v>0</v>
      </c>
      <c r="BJ777" s="106">
        <f t="shared" ref="BJ777:BJ813" si="518">AC777+AH777-AR777+BA777</f>
        <v>0</v>
      </c>
      <c r="BK777" s="106">
        <f t="shared" ref="BK777:BK813" si="519">AD777-AS777+BB777</f>
        <v>0</v>
      </c>
      <c r="BL777" s="106">
        <f t="shared" ref="BL777:BL813" si="520">BJ777+BK777</f>
        <v>0</v>
      </c>
      <c r="BM777" s="106">
        <f t="shared" ref="BM777:BN813" si="521">AE777-AT777+BC777</f>
        <v>0.76</v>
      </c>
      <c r="BN777" s="106">
        <f t="shared" si="521"/>
        <v>0.09</v>
      </c>
      <c r="BO777" s="106">
        <f t="shared" ref="BO777:BO813" si="522">BM777+BN777</f>
        <v>0.85</v>
      </c>
      <c r="BP777" s="106">
        <f t="shared" ref="BP777:BP813" si="523">BE777+BH777+BI777+BJ777+BM777</f>
        <v>0.76</v>
      </c>
      <c r="BQ777" s="106">
        <f t="shared" ref="BQ777:BQ813" si="524">BF777+BK777+BN777</f>
        <v>0.09</v>
      </c>
      <c r="BR777" s="106">
        <f t="shared" ref="BR777:BR813" si="525">BP777+BQ777</f>
        <v>0.85</v>
      </c>
      <c r="BS777" s="14">
        <v>0</v>
      </c>
      <c r="BT777" s="14">
        <v>0</v>
      </c>
      <c r="BU777" s="14">
        <v>0</v>
      </c>
      <c r="BV777" s="14"/>
      <c r="BW777" s="14">
        <v>0</v>
      </c>
      <c r="BX777" s="14">
        <v>0</v>
      </c>
      <c r="BY777" s="14">
        <v>0</v>
      </c>
      <c r="BZ777" s="14">
        <v>0</v>
      </c>
      <c r="CA777" s="14">
        <v>0</v>
      </c>
      <c r="CB777" s="14">
        <v>0</v>
      </c>
      <c r="CC777" s="54">
        <f t="shared" si="498"/>
        <v>0</v>
      </c>
      <c r="CD777" s="54">
        <f t="shared" si="499"/>
        <v>0</v>
      </c>
      <c r="CE777" s="54">
        <f t="shared" si="500"/>
        <v>0</v>
      </c>
      <c r="CF777" s="86"/>
      <c r="CG777" s="70"/>
    </row>
    <row r="778" spans="1:85" ht="31.5">
      <c r="A778" s="14">
        <v>6</v>
      </c>
      <c r="B778" s="79" t="s">
        <v>969</v>
      </c>
      <c r="C778" s="69" t="s">
        <v>796</v>
      </c>
      <c r="D778" s="2" t="s">
        <v>27</v>
      </c>
      <c r="E778" s="4" t="s">
        <v>375</v>
      </c>
      <c r="F778" s="4" t="s">
        <v>743</v>
      </c>
      <c r="G778" s="4" t="s">
        <v>748</v>
      </c>
      <c r="H778" s="15">
        <v>0</v>
      </c>
      <c r="I778" s="54">
        <v>5</v>
      </c>
      <c r="J778" s="54">
        <v>0</v>
      </c>
      <c r="K778" s="29">
        <f t="shared" si="510"/>
        <v>5</v>
      </c>
      <c r="L778" s="68" t="s">
        <v>30</v>
      </c>
      <c r="M778" s="15" t="s">
        <v>31</v>
      </c>
      <c r="N778" s="54" t="s">
        <v>58</v>
      </c>
      <c r="O778" s="54">
        <v>3.96</v>
      </c>
      <c r="P778" s="54">
        <v>0</v>
      </c>
      <c r="Q778" s="29">
        <f t="shared" si="457"/>
        <v>3.96</v>
      </c>
      <c r="R778" s="29">
        <f t="shared" si="511"/>
        <v>1.04</v>
      </c>
      <c r="S778" s="29">
        <f t="shared" si="503"/>
        <v>0</v>
      </c>
      <c r="T778" s="29">
        <f t="shared" si="504"/>
        <v>1.04</v>
      </c>
      <c r="U778" s="56">
        <v>0</v>
      </c>
      <c r="V778" s="54">
        <v>0</v>
      </c>
      <c r="W778" s="106">
        <v>0</v>
      </c>
      <c r="X778" s="54">
        <f t="shared" si="477"/>
        <v>0</v>
      </c>
      <c r="Y778" s="54">
        <v>0</v>
      </c>
      <c r="Z778" s="106">
        <v>0</v>
      </c>
      <c r="AA778" s="54">
        <f t="shared" si="473"/>
        <v>0</v>
      </c>
      <c r="AB778" s="14">
        <v>0</v>
      </c>
      <c r="AC778" s="14">
        <v>7.0000000000000007E-2</v>
      </c>
      <c r="AD778" s="14">
        <v>0.01</v>
      </c>
      <c r="AE778" s="14">
        <v>0.86</v>
      </c>
      <c r="AF778" s="14">
        <v>0</v>
      </c>
      <c r="AG778" s="54">
        <v>0</v>
      </c>
      <c r="AH778" s="54">
        <v>0</v>
      </c>
      <c r="AI778" s="54">
        <v>0</v>
      </c>
      <c r="AJ778" s="54">
        <f t="shared" si="512"/>
        <v>0</v>
      </c>
      <c r="AK778" s="54">
        <f t="shared" si="495"/>
        <v>0.92999999999999994</v>
      </c>
      <c r="AL778" s="54">
        <f t="shared" si="496"/>
        <v>0.01</v>
      </c>
      <c r="AM778" s="54">
        <f t="shared" si="497"/>
        <v>0.94</v>
      </c>
      <c r="AN778" s="54">
        <v>0</v>
      </c>
      <c r="AO778" s="54">
        <v>0</v>
      </c>
      <c r="AP778" s="54">
        <f t="shared" si="488"/>
        <v>0</v>
      </c>
      <c r="AQ778" s="54"/>
      <c r="AR778" s="54"/>
      <c r="AS778" s="54"/>
      <c r="AT778" s="54"/>
      <c r="AU778" s="101"/>
      <c r="AV778" s="101"/>
      <c r="AW778" s="54"/>
      <c r="AX778" s="54"/>
      <c r="AY778" s="54">
        <f t="shared" si="474"/>
        <v>0</v>
      </c>
      <c r="AZ778" s="54"/>
      <c r="BA778" s="54"/>
      <c r="BB778" s="54"/>
      <c r="BC778" s="54"/>
      <c r="BD778" s="54"/>
      <c r="BE778" s="106">
        <f t="shared" si="513"/>
        <v>0</v>
      </c>
      <c r="BF778" s="106">
        <f t="shared" si="514"/>
        <v>0</v>
      </c>
      <c r="BG778" s="106">
        <f t="shared" si="515"/>
        <v>0</v>
      </c>
      <c r="BH778" s="106">
        <f t="shared" si="516"/>
        <v>0</v>
      </c>
      <c r="BI778" s="106">
        <f t="shared" si="517"/>
        <v>0</v>
      </c>
      <c r="BJ778" s="106">
        <f t="shared" si="518"/>
        <v>7.0000000000000007E-2</v>
      </c>
      <c r="BK778" s="106">
        <f t="shared" si="519"/>
        <v>0.01</v>
      </c>
      <c r="BL778" s="106">
        <f t="shared" si="520"/>
        <v>0.08</v>
      </c>
      <c r="BM778" s="106">
        <f t="shared" si="521"/>
        <v>0.86</v>
      </c>
      <c r="BN778" s="106">
        <f t="shared" si="521"/>
        <v>0</v>
      </c>
      <c r="BO778" s="106">
        <f t="shared" si="522"/>
        <v>0.86</v>
      </c>
      <c r="BP778" s="106">
        <f t="shared" si="523"/>
        <v>0.92999999999999994</v>
      </c>
      <c r="BQ778" s="106">
        <f t="shared" si="524"/>
        <v>0.01</v>
      </c>
      <c r="BR778" s="106">
        <f t="shared" si="525"/>
        <v>0.94</v>
      </c>
      <c r="BS778" s="14">
        <v>0</v>
      </c>
      <c r="BT778" s="14">
        <v>0</v>
      </c>
      <c r="BU778" s="14">
        <v>0</v>
      </c>
      <c r="BV778" s="14"/>
      <c r="BW778" s="14">
        <v>0</v>
      </c>
      <c r="BX778" s="14">
        <v>0</v>
      </c>
      <c r="BY778" s="14">
        <v>0</v>
      </c>
      <c r="BZ778" s="14">
        <v>0</v>
      </c>
      <c r="CA778" s="14">
        <v>0</v>
      </c>
      <c r="CB778" s="14">
        <v>0</v>
      </c>
      <c r="CC778" s="54">
        <f t="shared" si="498"/>
        <v>0</v>
      </c>
      <c r="CD778" s="54">
        <f t="shared" si="499"/>
        <v>0</v>
      </c>
      <c r="CE778" s="54">
        <f t="shared" si="500"/>
        <v>0</v>
      </c>
      <c r="CF778" s="86"/>
      <c r="CG778" s="70"/>
    </row>
    <row r="779" spans="1:85" ht="31.5">
      <c r="A779" s="14">
        <v>7</v>
      </c>
      <c r="B779" s="79" t="s">
        <v>970</v>
      </c>
      <c r="C779" s="69" t="s">
        <v>796</v>
      </c>
      <c r="D779" s="2" t="s">
        <v>27</v>
      </c>
      <c r="E779" s="4" t="s">
        <v>375</v>
      </c>
      <c r="F779" s="4" t="s">
        <v>743</v>
      </c>
      <c r="G779" s="4" t="s">
        <v>971</v>
      </c>
      <c r="H779" s="15">
        <v>2</v>
      </c>
      <c r="I779" s="54">
        <v>5</v>
      </c>
      <c r="J779" s="54">
        <v>0</v>
      </c>
      <c r="K779" s="29">
        <f t="shared" si="510"/>
        <v>5</v>
      </c>
      <c r="L779" s="68" t="s">
        <v>30</v>
      </c>
      <c r="M779" s="15" t="s">
        <v>139</v>
      </c>
      <c r="N779" s="54" t="s">
        <v>58</v>
      </c>
      <c r="O779" s="54">
        <v>4.84</v>
      </c>
      <c r="P779" s="54">
        <v>0</v>
      </c>
      <c r="Q779" s="29">
        <f t="shared" si="457"/>
        <v>4.84</v>
      </c>
      <c r="R779" s="29">
        <f t="shared" si="511"/>
        <v>0.16000000000000014</v>
      </c>
      <c r="S779" s="29">
        <f t="shared" si="503"/>
        <v>0</v>
      </c>
      <c r="T779" s="29">
        <f t="shared" si="504"/>
        <v>0.16000000000000014</v>
      </c>
      <c r="U779" s="56">
        <v>0</v>
      </c>
      <c r="V779" s="54">
        <v>0</v>
      </c>
      <c r="W779" s="106">
        <v>0</v>
      </c>
      <c r="X779" s="54">
        <f t="shared" si="477"/>
        <v>0</v>
      </c>
      <c r="Y779" s="54">
        <v>0</v>
      </c>
      <c r="Z779" s="106">
        <v>0</v>
      </c>
      <c r="AA779" s="54">
        <f t="shared" si="473"/>
        <v>0</v>
      </c>
      <c r="AB779" s="14">
        <v>0</v>
      </c>
      <c r="AC779" s="14">
        <v>0</v>
      </c>
      <c r="AD779" s="14">
        <v>0</v>
      </c>
      <c r="AE779" s="14">
        <v>0.14000000000000001</v>
      </c>
      <c r="AF779" s="14">
        <v>0.02</v>
      </c>
      <c r="AG779" s="54">
        <v>0</v>
      </c>
      <c r="AH779" s="54">
        <v>0</v>
      </c>
      <c r="AI779" s="54">
        <v>0</v>
      </c>
      <c r="AJ779" s="54">
        <f t="shared" si="512"/>
        <v>0</v>
      </c>
      <c r="AK779" s="54">
        <f t="shared" si="495"/>
        <v>0.14000000000000001</v>
      </c>
      <c r="AL779" s="54">
        <f t="shared" si="496"/>
        <v>0.02</v>
      </c>
      <c r="AM779" s="54">
        <f t="shared" si="497"/>
        <v>0.16</v>
      </c>
      <c r="AN779" s="54">
        <v>0</v>
      </c>
      <c r="AO779" s="54">
        <v>0</v>
      </c>
      <c r="AP779" s="54">
        <f t="shared" si="488"/>
        <v>0</v>
      </c>
      <c r="AQ779" s="54"/>
      <c r="AR779" s="54"/>
      <c r="AS779" s="54"/>
      <c r="AT779" s="54"/>
      <c r="AU779" s="101"/>
      <c r="AV779" s="101"/>
      <c r="AW779" s="54"/>
      <c r="AX779" s="54"/>
      <c r="AY779" s="54">
        <f t="shared" si="474"/>
        <v>0</v>
      </c>
      <c r="AZ779" s="54"/>
      <c r="BA779" s="54"/>
      <c r="BB779" s="54"/>
      <c r="BC779" s="54"/>
      <c r="BD779" s="54"/>
      <c r="BE779" s="106">
        <f t="shared" si="513"/>
        <v>0</v>
      </c>
      <c r="BF779" s="106">
        <f t="shared" si="514"/>
        <v>0</v>
      </c>
      <c r="BG779" s="106">
        <f t="shared" si="515"/>
        <v>0</v>
      </c>
      <c r="BH779" s="106">
        <f t="shared" si="516"/>
        <v>0</v>
      </c>
      <c r="BI779" s="106">
        <f t="shared" si="517"/>
        <v>0</v>
      </c>
      <c r="BJ779" s="106">
        <f t="shared" si="518"/>
        <v>0</v>
      </c>
      <c r="BK779" s="106">
        <f t="shared" si="519"/>
        <v>0</v>
      </c>
      <c r="BL779" s="106">
        <f t="shared" si="520"/>
        <v>0</v>
      </c>
      <c r="BM779" s="106">
        <f t="shared" si="521"/>
        <v>0.14000000000000001</v>
      </c>
      <c r="BN779" s="106">
        <f t="shared" si="521"/>
        <v>0.02</v>
      </c>
      <c r="BO779" s="106">
        <f t="shared" si="522"/>
        <v>0.16</v>
      </c>
      <c r="BP779" s="106">
        <f t="shared" si="523"/>
        <v>0.14000000000000001</v>
      </c>
      <c r="BQ779" s="106">
        <f t="shared" si="524"/>
        <v>0.02</v>
      </c>
      <c r="BR779" s="106">
        <f t="shared" si="525"/>
        <v>0.16</v>
      </c>
      <c r="BS779" s="14">
        <v>0</v>
      </c>
      <c r="BT779" s="14">
        <v>0</v>
      </c>
      <c r="BU779" s="14">
        <v>0</v>
      </c>
      <c r="BV779" s="14"/>
      <c r="BW779" s="14">
        <v>0</v>
      </c>
      <c r="BX779" s="14">
        <v>0</v>
      </c>
      <c r="BY779" s="14">
        <v>0</v>
      </c>
      <c r="BZ779" s="14">
        <v>0</v>
      </c>
      <c r="CA779" s="14">
        <v>0</v>
      </c>
      <c r="CB779" s="14">
        <v>0</v>
      </c>
      <c r="CC779" s="54">
        <f t="shared" si="498"/>
        <v>0</v>
      </c>
      <c r="CD779" s="54">
        <f t="shared" si="499"/>
        <v>0</v>
      </c>
      <c r="CE779" s="54">
        <f t="shared" si="500"/>
        <v>0</v>
      </c>
      <c r="CF779" s="86"/>
      <c r="CG779" s="70"/>
    </row>
    <row r="780" spans="1:85" ht="31.5">
      <c r="A780" s="14">
        <v>3</v>
      </c>
      <c r="B780" s="27" t="s">
        <v>749</v>
      </c>
      <c r="C780" s="120" t="s">
        <v>796</v>
      </c>
      <c r="D780" s="2" t="s">
        <v>27</v>
      </c>
      <c r="E780" s="4" t="s">
        <v>375</v>
      </c>
      <c r="F780" s="4" t="s">
        <v>743</v>
      </c>
      <c r="G780" s="4" t="s">
        <v>750</v>
      </c>
      <c r="H780" s="29">
        <v>0</v>
      </c>
      <c r="I780" s="29">
        <v>2.5</v>
      </c>
      <c r="J780" s="29">
        <v>2.5</v>
      </c>
      <c r="K780" s="29">
        <f t="shared" si="510"/>
        <v>5</v>
      </c>
      <c r="L780" s="40" t="s">
        <v>30</v>
      </c>
      <c r="M780" s="40" t="s">
        <v>48</v>
      </c>
      <c r="N780" s="48" t="s">
        <v>58</v>
      </c>
      <c r="O780" s="29">
        <v>1.9</v>
      </c>
      <c r="P780" s="29">
        <v>0</v>
      </c>
      <c r="Q780" s="29">
        <f t="shared" si="457"/>
        <v>1.9</v>
      </c>
      <c r="R780" s="29">
        <f t="shared" si="511"/>
        <v>0.60000000000000009</v>
      </c>
      <c r="S780" s="29">
        <f t="shared" si="503"/>
        <v>2.5</v>
      </c>
      <c r="T780" s="29">
        <f t="shared" si="504"/>
        <v>3.1</v>
      </c>
      <c r="U780" s="29">
        <v>2.5</v>
      </c>
      <c r="V780" s="29">
        <v>0</v>
      </c>
      <c r="W780" s="105">
        <v>0</v>
      </c>
      <c r="X780" s="54">
        <f t="shared" si="477"/>
        <v>0</v>
      </c>
      <c r="Y780" s="29">
        <v>0</v>
      </c>
      <c r="Z780" s="105">
        <v>0</v>
      </c>
      <c r="AA780" s="54">
        <f t="shared" si="473"/>
        <v>0</v>
      </c>
      <c r="AB780" s="54">
        <v>0</v>
      </c>
      <c r="AC780" s="54">
        <v>0</v>
      </c>
      <c r="AD780" s="54">
        <v>0</v>
      </c>
      <c r="AE780" s="54">
        <v>0</v>
      </c>
      <c r="AF780" s="54">
        <v>0</v>
      </c>
      <c r="AG780" s="54">
        <v>0</v>
      </c>
      <c r="AH780" s="54">
        <v>0</v>
      </c>
      <c r="AI780" s="54">
        <v>0</v>
      </c>
      <c r="AJ780" s="54">
        <f t="shared" si="512"/>
        <v>0</v>
      </c>
      <c r="AK780" s="54">
        <f t="shared" si="495"/>
        <v>0</v>
      </c>
      <c r="AL780" s="54">
        <f t="shared" si="496"/>
        <v>0</v>
      </c>
      <c r="AM780" s="54">
        <f t="shared" si="497"/>
        <v>0</v>
      </c>
      <c r="AN780" s="54">
        <v>0</v>
      </c>
      <c r="AO780" s="54">
        <v>0</v>
      </c>
      <c r="AP780" s="54">
        <f t="shared" si="488"/>
        <v>0</v>
      </c>
      <c r="AQ780" s="54"/>
      <c r="AR780" s="54"/>
      <c r="AS780" s="54"/>
      <c r="AT780" s="54"/>
      <c r="AU780" s="101"/>
      <c r="AV780" s="101"/>
      <c r="AW780" s="54"/>
      <c r="AX780" s="54"/>
      <c r="AY780" s="54">
        <f t="shared" si="474"/>
        <v>0</v>
      </c>
      <c r="AZ780" s="54"/>
      <c r="BA780" s="54"/>
      <c r="BB780" s="54"/>
      <c r="BC780" s="54"/>
      <c r="BD780" s="54"/>
      <c r="BE780" s="106">
        <f t="shared" si="513"/>
        <v>0</v>
      </c>
      <c r="BF780" s="106">
        <f t="shared" si="514"/>
        <v>0</v>
      </c>
      <c r="BG780" s="106">
        <f t="shared" si="515"/>
        <v>0</v>
      </c>
      <c r="BH780" s="106">
        <f t="shared" si="516"/>
        <v>0</v>
      </c>
      <c r="BI780" s="106">
        <f t="shared" si="517"/>
        <v>0</v>
      </c>
      <c r="BJ780" s="106">
        <f t="shared" si="518"/>
        <v>0</v>
      </c>
      <c r="BK780" s="106">
        <f t="shared" si="519"/>
        <v>0</v>
      </c>
      <c r="BL780" s="106">
        <f t="shared" si="520"/>
        <v>0</v>
      </c>
      <c r="BM780" s="106">
        <f t="shared" si="521"/>
        <v>0</v>
      </c>
      <c r="BN780" s="106">
        <f t="shared" si="521"/>
        <v>0</v>
      </c>
      <c r="BO780" s="106">
        <f t="shared" si="522"/>
        <v>0</v>
      </c>
      <c r="BP780" s="106">
        <f t="shared" si="523"/>
        <v>0</v>
      </c>
      <c r="BQ780" s="106">
        <f t="shared" si="524"/>
        <v>0</v>
      </c>
      <c r="BR780" s="106">
        <f t="shared" si="525"/>
        <v>0</v>
      </c>
      <c r="BS780" s="54">
        <v>0</v>
      </c>
      <c r="BT780" s="54">
        <v>0</v>
      </c>
      <c r="BU780" s="54">
        <v>0</v>
      </c>
      <c r="BV780" s="54">
        <f t="shared" si="456"/>
        <v>0</v>
      </c>
      <c r="BW780" s="54">
        <v>0</v>
      </c>
      <c r="BX780" s="54">
        <v>0</v>
      </c>
      <c r="BY780" s="54">
        <v>0</v>
      </c>
      <c r="BZ780" s="54">
        <v>0</v>
      </c>
      <c r="CA780" s="54">
        <v>0</v>
      </c>
      <c r="CB780" s="54">
        <v>0</v>
      </c>
      <c r="CC780" s="54">
        <f t="shared" si="498"/>
        <v>0</v>
      </c>
      <c r="CD780" s="54">
        <f t="shared" si="499"/>
        <v>0</v>
      </c>
      <c r="CE780" s="54">
        <f t="shared" si="500"/>
        <v>0</v>
      </c>
      <c r="CF780" s="45"/>
      <c r="CG780" s="63" t="s">
        <v>33</v>
      </c>
    </row>
    <row r="781" spans="1:85" ht="47.25">
      <c r="A781" s="14">
        <v>4</v>
      </c>
      <c r="B781" s="27" t="s">
        <v>751</v>
      </c>
      <c r="C781" s="120" t="s">
        <v>796</v>
      </c>
      <c r="D781" s="2" t="s">
        <v>27</v>
      </c>
      <c r="E781" s="4" t="s">
        <v>375</v>
      </c>
      <c r="F781" s="4" t="s">
        <v>743</v>
      </c>
      <c r="G781" s="4" t="s">
        <v>752</v>
      </c>
      <c r="H781" s="29">
        <v>0</v>
      </c>
      <c r="I781" s="29">
        <v>2.5</v>
      </c>
      <c r="J781" s="29">
        <v>2.5</v>
      </c>
      <c r="K781" s="29">
        <f t="shared" si="510"/>
        <v>5</v>
      </c>
      <c r="L781" s="40" t="s">
        <v>30</v>
      </c>
      <c r="M781" s="40" t="s">
        <v>48</v>
      </c>
      <c r="N781" s="48" t="s">
        <v>58</v>
      </c>
      <c r="O781" s="29">
        <v>1.9</v>
      </c>
      <c r="P781" s="29">
        <v>0</v>
      </c>
      <c r="Q781" s="29">
        <f t="shared" si="457"/>
        <v>1.9</v>
      </c>
      <c r="R781" s="29">
        <f t="shared" si="511"/>
        <v>0.60000000000000009</v>
      </c>
      <c r="S781" s="29">
        <f t="shared" si="503"/>
        <v>2.5</v>
      </c>
      <c r="T781" s="29">
        <f t="shared" si="504"/>
        <v>3.1</v>
      </c>
      <c r="U781" s="29">
        <v>2.5</v>
      </c>
      <c r="V781" s="29">
        <v>0</v>
      </c>
      <c r="W781" s="105">
        <v>0</v>
      </c>
      <c r="X781" s="54">
        <f t="shared" si="477"/>
        <v>0</v>
      </c>
      <c r="Y781" s="29">
        <v>0</v>
      </c>
      <c r="Z781" s="105">
        <v>0</v>
      </c>
      <c r="AA781" s="54">
        <f t="shared" ref="AA781:AA810" si="526">Y781+Z781</f>
        <v>0</v>
      </c>
      <c r="AB781" s="54">
        <v>0</v>
      </c>
      <c r="AC781" s="54">
        <v>0</v>
      </c>
      <c r="AD781" s="54">
        <v>0</v>
      </c>
      <c r="AE781" s="54">
        <v>0.54</v>
      </c>
      <c r="AF781" s="54">
        <v>0.06</v>
      </c>
      <c r="AG781" s="54">
        <v>0</v>
      </c>
      <c r="AH781" s="54">
        <v>0</v>
      </c>
      <c r="AI781" s="54">
        <v>0</v>
      </c>
      <c r="AJ781" s="54">
        <f t="shared" si="512"/>
        <v>0</v>
      </c>
      <c r="AK781" s="54">
        <f t="shared" si="495"/>
        <v>0.54</v>
      </c>
      <c r="AL781" s="54">
        <f t="shared" si="496"/>
        <v>0.06</v>
      </c>
      <c r="AM781" s="54">
        <f t="shared" si="497"/>
        <v>0.60000000000000009</v>
      </c>
      <c r="AN781" s="54">
        <v>0</v>
      </c>
      <c r="AO781" s="54">
        <v>0</v>
      </c>
      <c r="AP781" s="54">
        <f t="shared" si="488"/>
        <v>0</v>
      </c>
      <c r="AQ781" s="54"/>
      <c r="AR781" s="54"/>
      <c r="AS781" s="54"/>
      <c r="AT781" s="54"/>
      <c r="AU781" s="101"/>
      <c r="AV781" s="101"/>
      <c r="AW781" s="54"/>
      <c r="AX781" s="54"/>
      <c r="AY781" s="54">
        <f t="shared" ref="AY781:AY810" si="527">AW781+AX781</f>
        <v>0</v>
      </c>
      <c r="AZ781" s="54"/>
      <c r="BA781" s="54"/>
      <c r="BB781" s="54"/>
      <c r="BC781" s="54"/>
      <c r="BD781" s="54"/>
      <c r="BE781" s="106">
        <f t="shared" si="513"/>
        <v>0</v>
      </c>
      <c r="BF781" s="106">
        <f t="shared" si="514"/>
        <v>0</v>
      </c>
      <c r="BG781" s="106">
        <f t="shared" si="515"/>
        <v>0</v>
      </c>
      <c r="BH781" s="106">
        <f t="shared" si="516"/>
        <v>0</v>
      </c>
      <c r="BI781" s="106">
        <f t="shared" si="517"/>
        <v>0</v>
      </c>
      <c r="BJ781" s="106">
        <f t="shared" si="518"/>
        <v>0</v>
      </c>
      <c r="BK781" s="106">
        <f t="shared" si="519"/>
        <v>0</v>
      </c>
      <c r="BL781" s="106">
        <f t="shared" si="520"/>
        <v>0</v>
      </c>
      <c r="BM781" s="106">
        <f t="shared" si="521"/>
        <v>0.54</v>
      </c>
      <c r="BN781" s="106">
        <f t="shared" si="521"/>
        <v>0.06</v>
      </c>
      <c r="BO781" s="106">
        <f t="shared" si="522"/>
        <v>0.60000000000000009</v>
      </c>
      <c r="BP781" s="106">
        <f t="shared" si="523"/>
        <v>0.54</v>
      </c>
      <c r="BQ781" s="106">
        <f t="shared" si="524"/>
        <v>0.06</v>
      </c>
      <c r="BR781" s="106">
        <f t="shared" si="525"/>
        <v>0.60000000000000009</v>
      </c>
      <c r="BS781" s="54">
        <v>0</v>
      </c>
      <c r="BT781" s="54">
        <v>0</v>
      </c>
      <c r="BU781" s="54">
        <v>0</v>
      </c>
      <c r="BV781" s="54">
        <f t="shared" si="456"/>
        <v>0</v>
      </c>
      <c r="BW781" s="54">
        <v>0</v>
      </c>
      <c r="BX781" s="54">
        <v>0</v>
      </c>
      <c r="BY781" s="54">
        <v>0</v>
      </c>
      <c r="BZ781" s="54">
        <v>0</v>
      </c>
      <c r="CA781" s="54">
        <v>0</v>
      </c>
      <c r="CB781" s="54">
        <v>0</v>
      </c>
      <c r="CC781" s="54">
        <f t="shared" si="498"/>
        <v>0</v>
      </c>
      <c r="CD781" s="54">
        <f t="shared" si="499"/>
        <v>0</v>
      </c>
      <c r="CE781" s="54">
        <f t="shared" si="500"/>
        <v>0</v>
      </c>
      <c r="CF781" s="45"/>
      <c r="CG781" s="63" t="s">
        <v>33</v>
      </c>
    </row>
    <row r="782" spans="1:85" ht="31.5">
      <c r="A782" s="14">
        <v>5</v>
      </c>
      <c r="B782" s="27" t="s">
        <v>753</v>
      </c>
      <c r="C782" s="120" t="s">
        <v>797</v>
      </c>
      <c r="D782" s="2" t="s">
        <v>27</v>
      </c>
      <c r="E782" s="4" t="s">
        <v>375</v>
      </c>
      <c r="F782" s="4" t="s">
        <v>743</v>
      </c>
      <c r="G782" s="4" t="s">
        <v>743</v>
      </c>
      <c r="H782" s="29">
        <v>0</v>
      </c>
      <c r="I782" s="29">
        <v>50</v>
      </c>
      <c r="J782" s="29">
        <v>0</v>
      </c>
      <c r="K782" s="29">
        <f t="shared" si="510"/>
        <v>50</v>
      </c>
      <c r="L782" s="40" t="s">
        <v>30</v>
      </c>
      <c r="M782" s="40" t="s">
        <v>48</v>
      </c>
      <c r="N782" s="48" t="e">
        <f>IF(#REF!=0,"2018-19","2019-20")</f>
        <v>#REF!</v>
      </c>
      <c r="O782" s="29">
        <v>10.549999999999999</v>
      </c>
      <c r="P782" s="29">
        <v>0</v>
      </c>
      <c r="Q782" s="29">
        <f t="shared" si="457"/>
        <v>10.549999999999999</v>
      </c>
      <c r="R782" s="29">
        <f t="shared" si="511"/>
        <v>39.450000000000003</v>
      </c>
      <c r="S782" s="29">
        <f t="shared" si="503"/>
        <v>0</v>
      </c>
      <c r="T782" s="29">
        <f t="shared" si="504"/>
        <v>39.450000000000003</v>
      </c>
      <c r="U782" s="29">
        <v>0</v>
      </c>
      <c r="V782" s="29">
        <v>9</v>
      </c>
      <c r="W782" s="105">
        <v>1</v>
      </c>
      <c r="X782" s="54">
        <f t="shared" si="477"/>
        <v>10</v>
      </c>
      <c r="Y782" s="29">
        <v>9</v>
      </c>
      <c r="Z782" s="105">
        <v>1</v>
      </c>
      <c r="AA782" s="54">
        <f t="shared" si="526"/>
        <v>10</v>
      </c>
      <c r="AB782" s="54">
        <v>0</v>
      </c>
      <c r="AC782" s="54">
        <v>4.53</v>
      </c>
      <c r="AD782" s="54">
        <v>0.5</v>
      </c>
      <c r="AE782" s="54">
        <v>0</v>
      </c>
      <c r="AF782" s="54">
        <v>0</v>
      </c>
      <c r="AG782" s="54">
        <v>0</v>
      </c>
      <c r="AH782" s="54">
        <v>0</v>
      </c>
      <c r="AI782" s="54">
        <v>0</v>
      </c>
      <c r="AJ782" s="54">
        <f t="shared" si="512"/>
        <v>0</v>
      </c>
      <c r="AK782" s="54">
        <f t="shared" si="495"/>
        <v>13.530000000000001</v>
      </c>
      <c r="AL782" s="54">
        <f t="shared" si="496"/>
        <v>1.5</v>
      </c>
      <c r="AM782" s="54">
        <f t="shared" si="497"/>
        <v>15.030000000000001</v>
      </c>
      <c r="AN782" s="54">
        <v>0</v>
      </c>
      <c r="AO782" s="54">
        <v>0</v>
      </c>
      <c r="AP782" s="54">
        <f t="shared" si="488"/>
        <v>0</v>
      </c>
      <c r="AQ782" s="54"/>
      <c r="AR782" s="54"/>
      <c r="AS782" s="54"/>
      <c r="AT782" s="54"/>
      <c r="AU782" s="101"/>
      <c r="AV782" s="101"/>
      <c r="AW782" s="54"/>
      <c r="AX782" s="54"/>
      <c r="AY782" s="54">
        <f t="shared" si="527"/>
        <v>0</v>
      </c>
      <c r="AZ782" s="54"/>
      <c r="BA782" s="54"/>
      <c r="BB782" s="54"/>
      <c r="BC782" s="54"/>
      <c r="BD782" s="54"/>
      <c r="BE782" s="106">
        <f t="shared" si="513"/>
        <v>9</v>
      </c>
      <c r="BF782" s="106">
        <f t="shared" si="514"/>
        <v>1</v>
      </c>
      <c r="BG782" s="106">
        <f t="shared" si="515"/>
        <v>10</v>
      </c>
      <c r="BH782" s="106">
        <f t="shared" si="516"/>
        <v>0</v>
      </c>
      <c r="BI782" s="106">
        <f t="shared" si="517"/>
        <v>0</v>
      </c>
      <c r="BJ782" s="106">
        <f t="shared" si="518"/>
        <v>4.53</v>
      </c>
      <c r="BK782" s="106">
        <f t="shared" si="519"/>
        <v>0.5</v>
      </c>
      <c r="BL782" s="106">
        <f t="shared" si="520"/>
        <v>5.03</v>
      </c>
      <c r="BM782" s="106">
        <f t="shared" si="521"/>
        <v>0</v>
      </c>
      <c r="BN782" s="106">
        <f t="shared" si="521"/>
        <v>0</v>
      </c>
      <c r="BO782" s="106">
        <f t="shared" si="522"/>
        <v>0</v>
      </c>
      <c r="BP782" s="106">
        <f t="shared" si="523"/>
        <v>13.530000000000001</v>
      </c>
      <c r="BQ782" s="106">
        <f t="shared" si="524"/>
        <v>1.5</v>
      </c>
      <c r="BR782" s="106">
        <f t="shared" si="525"/>
        <v>15.030000000000001</v>
      </c>
      <c r="BS782" s="54">
        <v>0</v>
      </c>
      <c r="BT782" s="54">
        <v>4.97</v>
      </c>
      <c r="BU782" s="54">
        <v>0</v>
      </c>
      <c r="BV782" s="54">
        <f t="shared" si="456"/>
        <v>4.97</v>
      </c>
      <c r="BW782" s="54">
        <v>0</v>
      </c>
      <c r="BX782" s="54">
        <v>4.53</v>
      </c>
      <c r="BY782" s="54">
        <v>0.5</v>
      </c>
      <c r="BZ782" s="54">
        <v>0</v>
      </c>
      <c r="CA782" s="54">
        <v>0</v>
      </c>
      <c r="CB782" s="54">
        <v>0</v>
      </c>
      <c r="CC782" s="54">
        <f t="shared" si="498"/>
        <v>9.5</v>
      </c>
      <c r="CD782" s="54">
        <f t="shared" si="499"/>
        <v>0.5</v>
      </c>
      <c r="CE782" s="54">
        <f t="shared" si="500"/>
        <v>10</v>
      </c>
      <c r="CF782" s="44" t="s">
        <v>46</v>
      </c>
      <c r="CG782" s="65" t="s">
        <v>40</v>
      </c>
    </row>
    <row r="783" spans="1:85" ht="47.25">
      <c r="A783" s="14">
        <v>6</v>
      </c>
      <c r="B783" s="27" t="s">
        <v>754</v>
      </c>
      <c r="C783" s="120" t="s">
        <v>797</v>
      </c>
      <c r="D783" s="2" t="s">
        <v>27</v>
      </c>
      <c r="E783" s="4" t="s">
        <v>375</v>
      </c>
      <c r="F783" s="4" t="s">
        <v>743</v>
      </c>
      <c r="G783" s="1" t="s">
        <v>755</v>
      </c>
      <c r="H783" s="29">
        <v>2</v>
      </c>
      <c r="I783" s="29">
        <v>30</v>
      </c>
      <c r="J783" s="29">
        <v>0</v>
      </c>
      <c r="K783" s="29">
        <f t="shared" si="510"/>
        <v>30</v>
      </c>
      <c r="L783" s="40" t="s">
        <v>30</v>
      </c>
      <c r="M783" s="40" t="s">
        <v>48</v>
      </c>
      <c r="N783" s="48" t="e">
        <f>IF(#REF!=0,"2018-19","2019-20")</f>
        <v>#REF!</v>
      </c>
      <c r="O783" s="29">
        <v>14.67</v>
      </c>
      <c r="P783" s="29">
        <v>0</v>
      </c>
      <c r="Q783" s="29">
        <f t="shared" si="457"/>
        <v>14.67</v>
      </c>
      <c r="R783" s="29">
        <f t="shared" si="511"/>
        <v>15.33</v>
      </c>
      <c r="S783" s="29">
        <f t="shared" si="503"/>
        <v>0</v>
      </c>
      <c r="T783" s="29">
        <f t="shared" si="504"/>
        <v>15.33</v>
      </c>
      <c r="U783" s="29">
        <v>0</v>
      </c>
      <c r="V783" s="29">
        <v>7.2</v>
      </c>
      <c r="W783" s="105">
        <v>0.8</v>
      </c>
      <c r="X783" s="54">
        <f t="shared" si="477"/>
        <v>8</v>
      </c>
      <c r="Y783" s="29">
        <v>7.2</v>
      </c>
      <c r="Z783" s="105">
        <v>0.8</v>
      </c>
      <c r="AA783" s="54">
        <f t="shared" si="526"/>
        <v>8</v>
      </c>
      <c r="AB783" s="54">
        <v>0</v>
      </c>
      <c r="AC783" s="54">
        <v>0</v>
      </c>
      <c r="AD783" s="54">
        <v>0</v>
      </c>
      <c r="AE783" s="54">
        <v>1.48</v>
      </c>
      <c r="AF783" s="54">
        <v>0.16</v>
      </c>
      <c r="AG783" s="54">
        <v>0</v>
      </c>
      <c r="AH783" s="54">
        <v>0</v>
      </c>
      <c r="AI783" s="54">
        <v>0</v>
      </c>
      <c r="AJ783" s="54">
        <f t="shared" si="512"/>
        <v>0</v>
      </c>
      <c r="AK783" s="54">
        <f t="shared" si="495"/>
        <v>8.68</v>
      </c>
      <c r="AL783" s="54">
        <f t="shared" si="496"/>
        <v>0.96000000000000008</v>
      </c>
      <c r="AM783" s="54">
        <f t="shared" si="497"/>
        <v>9.64</v>
      </c>
      <c r="AN783" s="54">
        <v>0</v>
      </c>
      <c r="AO783" s="54">
        <v>0</v>
      </c>
      <c r="AP783" s="54">
        <f t="shared" si="488"/>
        <v>0</v>
      </c>
      <c r="AQ783" s="54"/>
      <c r="AR783" s="54"/>
      <c r="AS783" s="54"/>
      <c r="AT783" s="54"/>
      <c r="AU783" s="101"/>
      <c r="AV783" s="101"/>
      <c r="AW783" s="54"/>
      <c r="AX783" s="54"/>
      <c r="AY783" s="54">
        <f t="shared" si="527"/>
        <v>0</v>
      </c>
      <c r="AZ783" s="54"/>
      <c r="BA783" s="54"/>
      <c r="BB783" s="54"/>
      <c r="BC783" s="54"/>
      <c r="BD783" s="54"/>
      <c r="BE783" s="106">
        <f t="shared" si="513"/>
        <v>7.2</v>
      </c>
      <c r="BF783" s="106">
        <f t="shared" si="514"/>
        <v>0.8</v>
      </c>
      <c r="BG783" s="106">
        <f t="shared" si="515"/>
        <v>8</v>
      </c>
      <c r="BH783" s="106">
        <f t="shared" si="516"/>
        <v>0</v>
      </c>
      <c r="BI783" s="106">
        <f t="shared" si="517"/>
        <v>0</v>
      </c>
      <c r="BJ783" s="106">
        <f t="shared" si="518"/>
        <v>0</v>
      </c>
      <c r="BK783" s="106">
        <f t="shared" si="519"/>
        <v>0</v>
      </c>
      <c r="BL783" s="106">
        <f t="shared" si="520"/>
        <v>0</v>
      </c>
      <c r="BM783" s="106">
        <f t="shared" si="521"/>
        <v>1.48</v>
      </c>
      <c r="BN783" s="106">
        <f t="shared" si="521"/>
        <v>0.16</v>
      </c>
      <c r="BO783" s="106">
        <f t="shared" si="522"/>
        <v>1.64</v>
      </c>
      <c r="BP783" s="106">
        <f t="shared" si="523"/>
        <v>8.68</v>
      </c>
      <c r="BQ783" s="106">
        <f t="shared" si="524"/>
        <v>0.96000000000000008</v>
      </c>
      <c r="BR783" s="106">
        <f t="shared" si="525"/>
        <v>9.64</v>
      </c>
      <c r="BS783" s="54">
        <v>0</v>
      </c>
      <c r="BT783" s="54">
        <v>0</v>
      </c>
      <c r="BU783" s="54">
        <v>0</v>
      </c>
      <c r="BV783" s="54">
        <f t="shared" si="456"/>
        <v>0</v>
      </c>
      <c r="BW783" s="54">
        <v>0</v>
      </c>
      <c r="BX783" s="54">
        <v>0</v>
      </c>
      <c r="BY783" s="54">
        <v>0</v>
      </c>
      <c r="BZ783" s="54">
        <v>0</v>
      </c>
      <c r="CA783" s="54">
        <v>0</v>
      </c>
      <c r="CB783" s="54">
        <v>0</v>
      </c>
      <c r="CC783" s="54">
        <f t="shared" si="498"/>
        <v>0</v>
      </c>
      <c r="CD783" s="54">
        <f t="shared" si="499"/>
        <v>0</v>
      </c>
      <c r="CE783" s="54">
        <f t="shared" si="500"/>
        <v>0</v>
      </c>
      <c r="CF783" s="44" t="s">
        <v>71</v>
      </c>
      <c r="CG783" s="53" t="s">
        <v>756</v>
      </c>
    </row>
    <row r="784" spans="1:85" ht="47.25">
      <c r="A784" s="14">
        <v>7</v>
      </c>
      <c r="B784" s="27" t="s">
        <v>757</v>
      </c>
      <c r="C784" s="120" t="s">
        <v>796</v>
      </c>
      <c r="D784" s="2" t="s">
        <v>27</v>
      </c>
      <c r="E784" s="4" t="s">
        <v>375</v>
      </c>
      <c r="F784" s="4" t="s">
        <v>743</v>
      </c>
      <c r="G784" s="1" t="s">
        <v>755</v>
      </c>
      <c r="H784" s="29">
        <v>2</v>
      </c>
      <c r="I784" s="29">
        <v>2</v>
      </c>
      <c r="J784" s="29">
        <v>3</v>
      </c>
      <c r="K784" s="29">
        <f t="shared" si="510"/>
        <v>5</v>
      </c>
      <c r="L784" s="42" t="s">
        <v>57</v>
      </c>
      <c r="M784" s="40" t="s">
        <v>58</v>
      </c>
      <c r="N784" s="48" t="e">
        <f>IF(#REF!=0,"2018-19","2019-20")</f>
        <v>#REF!</v>
      </c>
      <c r="O784" s="29">
        <v>0</v>
      </c>
      <c r="P784" s="29">
        <v>0</v>
      </c>
      <c r="Q784" s="29">
        <f t="shared" si="457"/>
        <v>0</v>
      </c>
      <c r="R784" s="29">
        <f t="shared" si="511"/>
        <v>2</v>
      </c>
      <c r="S784" s="29">
        <f t="shared" si="503"/>
        <v>3</v>
      </c>
      <c r="T784" s="29">
        <f t="shared" si="504"/>
        <v>5</v>
      </c>
      <c r="U784" s="29">
        <v>3</v>
      </c>
      <c r="V784" s="29">
        <v>1.8</v>
      </c>
      <c r="W784" s="105">
        <v>0.2</v>
      </c>
      <c r="X784" s="54">
        <f t="shared" si="477"/>
        <v>2</v>
      </c>
      <c r="Y784" s="29">
        <v>1.8</v>
      </c>
      <c r="Z784" s="105">
        <v>0.2</v>
      </c>
      <c r="AA784" s="54">
        <f t="shared" si="526"/>
        <v>2</v>
      </c>
      <c r="AB784" s="54">
        <v>0</v>
      </c>
      <c r="AC784" s="54">
        <v>0</v>
      </c>
      <c r="AD784" s="54">
        <v>0</v>
      </c>
      <c r="AE784" s="54">
        <v>0</v>
      </c>
      <c r="AF784" s="54">
        <v>0</v>
      </c>
      <c r="AG784" s="54">
        <v>0</v>
      </c>
      <c r="AH784" s="54">
        <v>0</v>
      </c>
      <c r="AI784" s="54">
        <v>0</v>
      </c>
      <c r="AJ784" s="54">
        <f t="shared" si="512"/>
        <v>0</v>
      </c>
      <c r="AK784" s="54">
        <f t="shared" si="495"/>
        <v>1.8</v>
      </c>
      <c r="AL784" s="54">
        <f t="shared" si="496"/>
        <v>0.2</v>
      </c>
      <c r="AM784" s="54">
        <f t="shared" si="497"/>
        <v>2</v>
      </c>
      <c r="AN784" s="54">
        <v>0</v>
      </c>
      <c r="AO784" s="54">
        <v>0</v>
      </c>
      <c r="AP784" s="54">
        <f t="shared" si="488"/>
        <v>0</v>
      </c>
      <c r="AQ784" s="54"/>
      <c r="AR784" s="54"/>
      <c r="AS784" s="54"/>
      <c r="AT784" s="54"/>
      <c r="AU784" s="101"/>
      <c r="AV784" s="101"/>
      <c r="AW784" s="54"/>
      <c r="AX784" s="54"/>
      <c r="AY784" s="54">
        <f t="shared" si="527"/>
        <v>0</v>
      </c>
      <c r="AZ784" s="54"/>
      <c r="BA784" s="54"/>
      <c r="BB784" s="54"/>
      <c r="BC784" s="54"/>
      <c r="BD784" s="54"/>
      <c r="BE784" s="106">
        <f t="shared" si="513"/>
        <v>1.8</v>
      </c>
      <c r="BF784" s="106">
        <f t="shared" si="514"/>
        <v>0.2</v>
      </c>
      <c r="BG784" s="106">
        <f t="shared" si="515"/>
        <v>2</v>
      </c>
      <c r="BH784" s="106">
        <f t="shared" si="516"/>
        <v>0</v>
      </c>
      <c r="BI784" s="106">
        <f t="shared" si="517"/>
        <v>0</v>
      </c>
      <c r="BJ784" s="106">
        <f t="shared" si="518"/>
        <v>0</v>
      </c>
      <c r="BK784" s="106">
        <f t="shared" si="519"/>
        <v>0</v>
      </c>
      <c r="BL784" s="106">
        <f t="shared" si="520"/>
        <v>0</v>
      </c>
      <c r="BM784" s="106">
        <f t="shared" si="521"/>
        <v>0</v>
      </c>
      <c r="BN784" s="106">
        <f t="shared" si="521"/>
        <v>0</v>
      </c>
      <c r="BO784" s="106">
        <f t="shared" si="522"/>
        <v>0</v>
      </c>
      <c r="BP784" s="106">
        <f t="shared" si="523"/>
        <v>1.8</v>
      </c>
      <c r="BQ784" s="106">
        <f t="shared" si="524"/>
        <v>0.2</v>
      </c>
      <c r="BR784" s="106">
        <f t="shared" si="525"/>
        <v>2</v>
      </c>
      <c r="BS784" s="54">
        <v>0</v>
      </c>
      <c r="BT784" s="54">
        <v>0</v>
      </c>
      <c r="BU784" s="54">
        <v>0</v>
      </c>
      <c r="BV784" s="54">
        <f t="shared" ref="BV784:BV805" si="528">SUM(BT784:BU784)</f>
        <v>0</v>
      </c>
      <c r="BW784" s="54">
        <v>0</v>
      </c>
      <c r="BX784" s="54">
        <v>0</v>
      </c>
      <c r="BY784" s="54">
        <v>0</v>
      </c>
      <c r="BZ784" s="54">
        <v>0</v>
      </c>
      <c r="CA784" s="54">
        <v>0</v>
      </c>
      <c r="CB784" s="54">
        <v>0</v>
      </c>
      <c r="CC784" s="54">
        <f t="shared" si="498"/>
        <v>0</v>
      </c>
      <c r="CD784" s="54">
        <f t="shared" si="499"/>
        <v>0</v>
      </c>
      <c r="CE784" s="54">
        <f t="shared" si="500"/>
        <v>0</v>
      </c>
      <c r="CF784" s="45"/>
      <c r="CG784" s="53" t="s">
        <v>106</v>
      </c>
    </row>
    <row r="785" spans="1:85" ht="31.5">
      <c r="A785" s="14">
        <v>8</v>
      </c>
      <c r="B785" s="27" t="s">
        <v>758</v>
      </c>
      <c r="C785" s="120" t="s">
        <v>796</v>
      </c>
      <c r="D785" s="2" t="s">
        <v>27</v>
      </c>
      <c r="E785" s="4"/>
      <c r="F785" s="4" t="s">
        <v>743</v>
      </c>
      <c r="G785" s="4" t="s">
        <v>759</v>
      </c>
      <c r="H785" s="29">
        <v>0</v>
      </c>
      <c r="I785" s="29">
        <v>2.5</v>
      </c>
      <c r="J785" s="29">
        <v>2.5</v>
      </c>
      <c r="K785" s="29">
        <f t="shared" si="510"/>
        <v>5</v>
      </c>
      <c r="L785" s="42" t="s">
        <v>57</v>
      </c>
      <c r="M785" s="40" t="s">
        <v>58</v>
      </c>
      <c r="N785" s="48" t="e">
        <f>IF(#REF!=0,"2018-19","2019-20")</f>
        <v>#REF!</v>
      </c>
      <c r="O785" s="29">
        <v>0</v>
      </c>
      <c r="P785" s="29">
        <v>0</v>
      </c>
      <c r="Q785" s="29">
        <f t="shared" ref="Q785:Q810" si="529">O785+P785</f>
        <v>0</v>
      </c>
      <c r="R785" s="29">
        <f t="shared" si="511"/>
        <v>2.5</v>
      </c>
      <c r="S785" s="29">
        <f t="shared" si="503"/>
        <v>2.5</v>
      </c>
      <c r="T785" s="29">
        <f t="shared" si="504"/>
        <v>5</v>
      </c>
      <c r="U785" s="29">
        <v>2.5</v>
      </c>
      <c r="V785" s="29">
        <v>2.25</v>
      </c>
      <c r="W785" s="105">
        <v>0.25</v>
      </c>
      <c r="X785" s="54">
        <f t="shared" si="477"/>
        <v>2.5</v>
      </c>
      <c r="Y785" s="29">
        <v>2.25</v>
      </c>
      <c r="Z785" s="105">
        <v>0.25</v>
      </c>
      <c r="AA785" s="54">
        <f t="shared" si="526"/>
        <v>2.5</v>
      </c>
      <c r="AB785" s="54">
        <v>0</v>
      </c>
      <c r="AC785" s="54">
        <v>0</v>
      </c>
      <c r="AD785" s="54">
        <v>0</v>
      </c>
      <c r="AE785" s="54">
        <v>0</v>
      </c>
      <c r="AF785" s="54">
        <v>0</v>
      </c>
      <c r="AG785" s="54">
        <v>0</v>
      </c>
      <c r="AH785" s="54">
        <v>0</v>
      </c>
      <c r="AI785" s="54">
        <v>0</v>
      </c>
      <c r="AJ785" s="54">
        <f t="shared" si="512"/>
        <v>0</v>
      </c>
      <c r="AK785" s="54">
        <f t="shared" si="495"/>
        <v>2.25</v>
      </c>
      <c r="AL785" s="54">
        <f t="shared" si="496"/>
        <v>0.25</v>
      </c>
      <c r="AM785" s="54">
        <f t="shared" si="497"/>
        <v>2.5</v>
      </c>
      <c r="AN785" s="54">
        <v>0</v>
      </c>
      <c r="AO785" s="54">
        <v>0</v>
      </c>
      <c r="AP785" s="54">
        <f t="shared" si="488"/>
        <v>0</v>
      </c>
      <c r="AQ785" s="54"/>
      <c r="AR785" s="54"/>
      <c r="AS785" s="54"/>
      <c r="AT785" s="54"/>
      <c r="AU785" s="101"/>
      <c r="AV785" s="101"/>
      <c r="AW785" s="54"/>
      <c r="AX785" s="54"/>
      <c r="AY785" s="54">
        <f t="shared" si="527"/>
        <v>0</v>
      </c>
      <c r="AZ785" s="54"/>
      <c r="BA785" s="54"/>
      <c r="BB785" s="54"/>
      <c r="BC785" s="54"/>
      <c r="BD785" s="54"/>
      <c r="BE785" s="106">
        <f t="shared" si="513"/>
        <v>2.25</v>
      </c>
      <c r="BF785" s="106">
        <f t="shared" si="514"/>
        <v>0.25</v>
      </c>
      <c r="BG785" s="106">
        <f t="shared" si="515"/>
        <v>2.5</v>
      </c>
      <c r="BH785" s="106">
        <f t="shared" si="516"/>
        <v>0</v>
      </c>
      <c r="BI785" s="106">
        <f t="shared" si="517"/>
        <v>0</v>
      </c>
      <c r="BJ785" s="106">
        <f t="shared" si="518"/>
        <v>0</v>
      </c>
      <c r="BK785" s="106">
        <f t="shared" si="519"/>
        <v>0</v>
      </c>
      <c r="BL785" s="106">
        <f t="shared" si="520"/>
        <v>0</v>
      </c>
      <c r="BM785" s="106">
        <f t="shared" si="521"/>
        <v>0</v>
      </c>
      <c r="BN785" s="106">
        <f t="shared" si="521"/>
        <v>0</v>
      </c>
      <c r="BO785" s="106">
        <f t="shared" si="522"/>
        <v>0</v>
      </c>
      <c r="BP785" s="106">
        <f t="shared" si="523"/>
        <v>2.25</v>
      </c>
      <c r="BQ785" s="106">
        <f t="shared" si="524"/>
        <v>0.25</v>
      </c>
      <c r="BR785" s="106">
        <f t="shared" si="525"/>
        <v>2.5</v>
      </c>
      <c r="BS785" s="54">
        <v>0</v>
      </c>
      <c r="BT785" s="54">
        <v>0</v>
      </c>
      <c r="BU785" s="54">
        <v>0</v>
      </c>
      <c r="BV785" s="54">
        <f t="shared" si="528"/>
        <v>0</v>
      </c>
      <c r="BW785" s="54">
        <v>0</v>
      </c>
      <c r="BX785" s="54">
        <v>0</v>
      </c>
      <c r="BY785" s="54">
        <v>0</v>
      </c>
      <c r="BZ785" s="54">
        <v>0</v>
      </c>
      <c r="CA785" s="54">
        <v>0</v>
      </c>
      <c r="CB785" s="54">
        <v>0</v>
      </c>
      <c r="CC785" s="54">
        <f t="shared" si="498"/>
        <v>0</v>
      </c>
      <c r="CD785" s="54">
        <f t="shared" si="499"/>
        <v>0</v>
      </c>
      <c r="CE785" s="54">
        <f t="shared" si="500"/>
        <v>0</v>
      </c>
      <c r="CF785" s="45"/>
      <c r="CG785" s="53" t="s">
        <v>106</v>
      </c>
    </row>
    <row r="786" spans="1:85" ht="31.5">
      <c r="A786" s="14">
        <v>9</v>
      </c>
      <c r="B786" s="27" t="s">
        <v>760</v>
      </c>
      <c r="C786" s="120" t="s">
        <v>796</v>
      </c>
      <c r="D786" s="2" t="s">
        <v>27</v>
      </c>
      <c r="E786" s="4"/>
      <c r="F786" s="4" t="s">
        <v>743</v>
      </c>
      <c r="G786" s="4" t="s">
        <v>743</v>
      </c>
      <c r="H786" s="29">
        <v>0</v>
      </c>
      <c r="I786" s="29">
        <v>4.37</v>
      </c>
      <c r="J786" s="29">
        <v>4.63</v>
      </c>
      <c r="K786" s="29">
        <f t="shared" si="510"/>
        <v>9</v>
      </c>
      <c r="L786" s="42" t="s">
        <v>57</v>
      </c>
      <c r="M786" s="40" t="s">
        <v>58</v>
      </c>
      <c r="N786" s="48" t="e">
        <f>IF(#REF!=0,"2018-19","2019-20")</f>
        <v>#REF!</v>
      </c>
      <c r="O786" s="29">
        <v>0</v>
      </c>
      <c r="P786" s="29">
        <v>0</v>
      </c>
      <c r="Q786" s="29">
        <f t="shared" si="529"/>
        <v>0</v>
      </c>
      <c r="R786" s="29">
        <f t="shared" si="511"/>
        <v>4.37</v>
      </c>
      <c r="S786" s="29">
        <f t="shared" si="503"/>
        <v>4.63</v>
      </c>
      <c r="T786" s="29">
        <f t="shared" si="504"/>
        <v>9</v>
      </c>
      <c r="U786" s="29">
        <v>4.63</v>
      </c>
      <c r="V786" s="29">
        <v>3.9329999999999998</v>
      </c>
      <c r="W786" s="105">
        <v>0.43700000000000006</v>
      </c>
      <c r="X786" s="54">
        <f t="shared" ref="X786:X810" si="530">V786+W786</f>
        <v>4.37</v>
      </c>
      <c r="Y786" s="29">
        <v>3.9329999999999998</v>
      </c>
      <c r="Z786" s="105">
        <v>0.43700000000000006</v>
      </c>
      <c r="AA786" s="54">
        <f t="shared" si="526"/>
        <v>4.37</v>
      </c>
      <c r="AB786" s="54">
        <v>0</v>
      </c>
      <c r="AC786" s="54">
        <v>0</v>
      </c>
      <c r="AD786" s="54">
        <v>0</v>
      </c>
      <c r="AE786" s="54">
        <v>0</v>
      </c>
      <c r="AF786" s="54">
        <v>0</v>
      </c>
      <c r="AG786" s="54">
        <v>0</v>
      </c>
      <c r="AH786" s="54">
        <v>0</v>
      </c>
      <c r="AI786" s="54">
        <v>0</v>
      </c>
      <c r="AJ786" s="54">
        <f t="shared" si="512"/>
        <v>0</v>
      </c>
      <c r="AK786" s="54">
        <f t="shared" si="495"/>
        <v>3.9329999999999998</v>
      </c>
      <c r="AL786" s="54">
        <f t="shared" si="496"/>
        <v>0.43700000000000006</v>
      </c>
      <c r="AM786" s="54">
        <f t="shared" si="497"/>
        <v>4.37</v>
      </c>
      <c r="AN786" s="54">
        <v>0</v>
      </c>
      <c r="AO786" s="54">
        <v>0</v>
      </c>
      <c r="AP786" s="54">
        <f t="shared" si="488"/>
        <v>0</v>
      </c>
      <c r="AQ786" s="54"/>
      <c r="AR786" s="54"/>
      <c r="AS786" s="54"/>
      <c r="AT786" s="54"/>
      <c r="AU786" s="101"/>
      <c r="AV786" s="101"/>
      <c r="AW786" s="54"/>
      <c r="AX786" s="54"/>
      <c r="AY786" s="54">
        <f t="shared" si="527"/>
        <v>0</v>
      </c>
      <c r="AZ786" s="54"/>
      <c r="BA786" s="54"/>
      <c r="BB786" s="54"/>
      <c r="BC786" s="54"/>
      <c r="BD786" s="54"/>
      <c r="BE786" s="106">
        <f t="shared" si="513"/>
        <v>3.9329999999999998</v>
      </c>
      <c r="BF786" s="106">
        <f t="shared" si="514"/>
        <v>0.43700000000000006</v>
      </c>
      <c r="BG786" s="106">
        <f t="shared" si="515"/>
        <v>4.37</v>
      </c>
      <c r="BH786" s="106">
        <f t="shared" si="516"/>
        <v>0</v>
      </c>
      <c r="BI786" s="106">
        <f t="shared" si="517"/>
        <v>0</v>
      </c>
      <c r="BJ786" s="106">
        <f t="shared" si="518"/>
        <v>0</v>
      </c>
      <c r="BK786" s="106">
        <f t="shared" si="519"/>
        <v>0</v>
      </c>
      <c r="BL786" s="106">
        <f t="shared" si="520"/>
        <v>0</v>
      </c>
      <c r="BM786" s="106">
        <f t="shared" si="521"/>
        <v>0</v>
      </c>
      <c r="BN786" s="106">
        <f t="shared" si="521"/>
        <v>0</v>
      </c>
      <c r="BO786" s="106">
        <f t="shared" si="522"/>
        <v>0</v>
      </c>
      <c r="BP786" s="106">
        <f t="shared" si="523"/>
        <v>3.9329999999999998</v>
      </c>
      <c r="BQ786" s="106">
        <f t="shared" si="524"/>
        <v>0.43700000000000006</v>
      </c>
      <c r="BR786" s="106">
        <f t="shared" si="525"/>
        <v>4.37</v>
      </c>
      <c r="BS786" s="54">
        <v>0</v>
      </c>
      <c r="BT786" s="54">
        <v>0</v>
      </c>
      <c r="BU786" s="54">
        <v>0</v>
      </c>
      <c r="BV786" s="54">
        <f t="shared" si="528"/>
        <v>0</v>
      </c>
      <c r="BW786" s="54">
        <v>0</v>
      </c>
      <c r="BX786" s="54">
        <v>0</v>
      </c>
      <c r="BY786" s="54">
        <v>0</v>
      </c>
      <c r="BZ786" s="54">
        <v>0</v>
      </c>
      <c r="CA786" s="54">
        <v>0</v>
      </c>
      <c r="CB786" s="54">
        <v>0</v>
      </c>
      <c r="CC786" s="54">
        <f t="shared" si="498"/>
        <v>0</v>
      </c>
      <c r="CD786" s="54">
        <f t="shared" si="499"/>
        <v>0</v>
      </c>
      <c r="CE786" s="54">
        <f t="shared" si="500"/>
        <v>0</v>
      </c>
      <c r="CF786" s="45"/>
      <c r="CG786" s="53" t="s">
        <v>106</v>
      </c>
    </row>
    <row r="787" spans="1:85" ht="31.5">
      <c r="A787" s="14">
        <v>10</v>
      </c>
      <c r="B787" s="27" t="s">
        <v>761</v>
      </c>
      <c r="C787" s="120" t="s">
        <v>796</v>
      </c>
      <c r="D787" s="2" t="s">
        <v>27</v>
      </c>
      <c r="E787" s="4"/>
      <c r="F787" s="4" t="s">
        <v>743</v>
      </c>
      <c r="G787" s="4" t="s">
        <v>743</v>
      </c>
      <c r="H787" s="29">
        <v>0</v>
      </c>
      <c r="I787" s="29">
        <v>2.5</v>
      </c>
      <c r="J787" s="29">
        <v>2.5</v>
      </c>
      <c r="K787" s="29">
        <f t="shared" si="510"/>
        <v>5</v>
      </c>
      <c r="L787" s="42" t="s">
        <v>57</v>
      </c>
      <c r="M787" s="40" t="s">
        <v>58</v>
      </c>
      <c r="N787" s="48" t="e">
        <f>IF(#REF!=0,"2018-19","2019-20")</f>
        <v>#REF!</v>
      </c>
      <c r="O787" s="29">
        <v>0</v>
      </c>
      <c r="P787" s="29">
        <v>0</v>
      </c>
      <c r="Q787" s="29">
        <f t="shared" si="529"/>
        <v>0</v>
      </c>
      <c r="R787" s="29">
        <f t="shared" si="511"/>
        <v>2.5</v>
      </c>
      <c r="S787" s="29">
        <f t="shared" si="503"/>
        <v>2.5</v>
      </c>
      <c r="T787" s="29">
        <f t="shared" si="504"/>
        <v>5</v>
      </c>
      <c r="U787" s="29">
        <v>2.5</v>
      </c>
      <c r="V787" s="29">
        <v>2.25</v>
      </c>
      <c r="W787" s="105">
        <v>0.25</v>
      </c>
      <c r="X787" s="54">
        <f t="shared" si="530"/>
        <v>2.5</v>
      </c>
      <c r="Y787" s="29">
        <v>2.25</v>
      </c>
      <c r="Z787" s="105">
        <v>0.25</v>
      </c>
      <c r="AA787" s="54">
        <f t="shared" si="526"/>
        <v>2.5</v>
      </c>
      <c r="AB787" s="54">
        <v>0</v>
      </c>
      <c r="AC787" s="54">
        <v>0</v>
      </c>
      <c r="AD787" s="54">
        <v>0</v>
      </c>
      <c r="AE787" s="54">
        <v>0</v>
      </c>
      <c r="AF787" s="54">
        <v>0</v>
      </c>
      <c r="AG787" s="54">
        <v>0</v>
      </c>
      <c r="AH787" s="54">
        <v>0</v>
      </c>
      <c r="AI787" s="54">
        <v>0</v>
      </c>
      <c r="AJ787" s="54">
        <f t="shared" si="512"/>
        <v>0</v>
      </c>
      <c r="AK787" s="54">
        <f t="shared" si="495"/>
        <v>2.25</v>
      </c>
      <c r="AL787" s="54">
        <f t="shared" si="496"/>
        <v>0.25</v>
      </c>
      <c r="AM787" s="54">
        <f t="shared" si="497"/>
        <v>2.5</v>
      </c>
      <c r="AN787" s="54">
        <v>0</v>
      </c>
      <c r="AO787" s="54">
        <v>0</v>
      </c>
      <c r="AP787" s="54">
        <f t="shared" si="488"/>
        <v>0</v>
      </c>
      <c r="AQ787" s="54"/>
      <c r="AR787" s="54"/>
      <c r="AS787" s="54"/>
      <c r="AT787" s="54"/>
      <c r="AU787" s="101"/>
      <c r="AV787" s="101"/>
      <c r="AW787" s="54"/>
      <c r="AX787" s="54"/>
      <c r="AY787" s="54">
        <f t="shared" si="527"/>
        <v>0</v>
      </c>
      <c r="AZ787" s="54"/>
      <c r="BA787" s="54"/>
      <c r="BB787" s="54"/>
      <c r="BC787" s="54"/>
      <c r="BD787" s="54"/>
      <c r="BE787" s="106">
        <f t="shared" si="513"/>
        <v>2.25</v>
      </c>
      <c r="BF787" s="106">
        <f t="shared" si="514"/>
        <v>0.25</v>
      </c>
      <c r="BG787" s="106">
        <f t="shared" si="515"/>
        <v>2.5</v>
      </c>
      <c r="BH787" s="106">
        <f t="shared" si="516"/>
        <v>0</v>
      </c>
      <c r="BI787" s="106">
        <f t="shared" si="517"/>
        <v>0</v>
      </c>
      <c r="BJ787" s="106">
        <f t="shared" si="518"/>
        <v>0</v>
      </c>
      <c r="BK787" s="106">
        <f t="shared" si="519"/>
        <v>0</v>
      </c>
      <c r="BL787" s="106">
        <f t="shared" si="520"/>
        <v>0</v>
      </c>
      <c r="BM787" s="106">
        <f t="shared" si="521"/>
        <v>0</v>
      </c>
      <c r="BN787" s="106">
        <f t="shared" si="521"/>
        <v>0</v>
      </c>
      <c r="BO787" s="106">
        <f t="shared" si="522"/>
        <v>0</v>
      </c>
      <c r="BP787" s="106">
        <f t="shared" si="523"/>
        <v>2.25</v>
      </c>
      <c r="BQ787" s="106">
        <f t="shared" si="524"/>
        <v>0.25</v>
      </c>
      <c r="BR787" s="106">
        <f t="shared" si="525"/>
        <v>2.5</v>
      </c>
      <c r="BS787" s="54">
        <v>0</v>
      </c>
      <c r="BT787" s="54">
        <v>0</v>
      </c>
      <c r="BU787" s="54">
        <v>0</v>
      </c>
      <c r="BV787" s="54">
        <f t="shared" si="528"/>
        <v>0</v>
      </c>
      <c r="BW787" s="54">
        <v>0</v>
      </c>
      <c r="BX787" s="54">
        <v>0</v>
      </c>
      <c r="BY787" s="54">
        <v>0</v>
      </c>
      <c r="BZ787" s="54">
        <v>0</v>
      </c>
      <c r="CA787" s="54">
        <v>0</v>
      </c>
      <c r="CB787" s="54">
        <v>0</v>
      </c>
      <c r="CC787" s="54">
        <f t="shared" si="498"/>
        <v>0</v>
      </c>
      <c r="CD787" s="54">
        <f t="shared" si="499"/>
        <v>0</v>
      </c>
      <c r="CE787" s="54">
        <f t="shared" si="500"/>
        <v>0</v>
      </c>
      <c r="CF787" s="45"/>
      <c r="CG787" s="53" t="s">
        <v>106</v>
      </c>
    </row>
    <row r="788" spans="1:85" ht="36" customHeight="1">
      <c r="A788" s="14">
        <v>11</v>
      </c>
      <c r="B788" s="27" t="s">
        <v>762</v>
      </c>
      <c r="C788" s="120" t="s">
        <v>796</v>
      </c>
      <c r="D788" s="2" t="s">
        <v>27</v>
      </c>
      <c r="E788" s="4"/>
      <c r="F788" s="4" t="s">
        <v>743</v>
      </c>
      <c r="G788" s="4" t="s">
        <v>763</v>
      </c>
      <c r="H788" s="29">
        <v>0</v>
      </c>
      <c r="I788" s="29">
        <v>2.5</v>
      </c>
      <c r="J788" s="29">
        <v>3.5</v>
      </c>
      <c r="K788" s="29">
        <f t="shared" si="510"/>
        <v>6</v>
      </c>
      <c r="L788" s="42" t="s">
        <v>57</v>
      </c>
      <c r="M788" s="40" t="s">
        <v>58</v>
      </c>
      <c r="N788" s="48" t="e">
        <f>IF(#REF!=0,"2018-19","2019-20")</f>
        <v>#REF!</v>
      </c>
      <c r="O788" s="29">
        <v>0</v>
      </c>
      <c r="P788" s="29">
        <v>0</v>
      </c>
      <c r="Q788" s="29">
        <f t="shared" si="529"/>
        <v>0</v>
      </c>
      <c r="R788" s="29">
        <f t="shared" si="511"/>
        <v>2.5</v>
      </c>
      <c r="S788" s="29">
        <f t="shared" si="503"/>
        <v>3.5</v>
      </c>
      <c r="T788" s="29">
        <f t="shared" si="504"/>
        <v>6</v>
      </c>
      <c r="U788" s="29">
        <v>3.5</v>
      </c>
      <c r="V788" s="29">
        <v>2.25</v>
      </c>
      <c r="W788" s="105">
        <v>0.25</v>
      </c>
      <c r="X788" s="54">
        <f t="shared" si="530"/>
        <v>2.5</v>
      </c>
      <c r="Y788" s="29">
        <v>2.25</v>
      </c>
      <c r="Z788" s="105">
        <v>0.25</v>
      </c>
      <c r="AA788" s="54">
        <f t="shared" si="526"/>
        <v>2.5</v>
      </c>
      <c r="AB788" s="54">
        <v>0</v>
      </c>
      <c r="AC788" s="54">
        <v>0</v>
      </c>
      <c r="AD788" s="54">
        <v>0</v>
      </c>
      <c r="AE788" s="54">
        <v>0</v>
      </c>
      <c r="AF788" s="54">
        <v>0</v>
      </c>
      <c r="AG788" s="54">
        <v>0</v>
      </c>
      <c r="AH788" s="54">
        <v>0</v>
      </c>
      <c r="AI788" s="54">
        <v>0</v>
      </c>
      <c r="AJ788" s="54">
        <f t="shared" si="512"/>
        <v>0</v>
      </c>
      <c r="AK788" s="54">
        <f t="shared" si="495"/>
        <v>2.25</v>
      </c>
      <c r="AL788" s="54">
        <f t="shared" si="496"/>
        <v>0.25</v>
      </c>
      <c r="AM788" s="54">
        <f t="shared" si="497"/>
        <v>2.5</v>
      </c>
      <c r="AN788" s="54">
        <v>0</v>
      </c>
      <c r="AO788" s="54">
        <v>0</v>
      </c>
      <c r="AP788" s="54">
        <f t="shared" si="488"/>
        <v>0</v>
      </c>
      <c r="AQ788" s="54"/>
      <c r="AR788" s="54"/>
      <c r="AS788" s="54"/>
      <c r="AT788" s="54"/>
      <c r="AU788" s="101"/>
      <c r="AV788" s="101"/>
      <c r="AW788" s="54"/>
      <c r="AX788" s="54"/>
      <c r="AY788" s="54">
        <f t="shared" si="527"/>
        <v>0</v>
      </c>
      <c r="AZ788" s="54"/>
      <c r="BA788" s="54"/>
      <c r="BB788" s="54"/>
      <c r="BC788" s="54"/>
      <c r="BD788" s="54"/>
      <c r="BE788" s="106">
        <f t="shared" si="513"/>
        <v>2.25</v>
      </c>
      <c r="BF788" s="106">
        <f t="shared" si="514"/>
        <v>0.25</v>
      </c>
      <c r="BG788" s="106">
        <f t="shared" si="515"/>
        <v>2.5</v>
      </c>
      <c r="BH788" s="106">
        <f t="shared" si="516"/>
        <v>0</v>
      </c>
      <c r="BI788" s="106">
        <f t="shared" si="517"/>
        <v>0</v>
      </c>
      <c r="BJ788" s="106">
        <f t="shared" si="518"/>
        <v>0</v>
      </c>
      <c r="BK788" s="106">
        <f t="shared" si="519"/>
        <v>0</v>
      </c>
      <c r="BL788" s="106">
        <f t="shared" si="520"/>
        <v>0</v>
      </c>
      <c r="BM788" s="106">
        <f t="shared" si="521"/>
        <v>0</v>
      </c>
      <c r="BN788" s="106">
        <f t="shared" si="521"/>
        <v>0</v>
      </c>
      <c r="BO788" s="106">
        <f t="shared" si="522"/>
        <v>0</v>
      </c>
      <c r="BP788" s="106">
        <f t="shared" si="523"/>
        <v>2.25</v>
      </c>
      <c r="BQ788" s="106">
        <f t="shared" si="524"/>
        <v>0.25</v>
      </c>
      <c r="BR788" s="106">
        <f t="shared" si="525"/>
        <v>2.5</v>
      </c>
      <c r="BS788" s="54">
        <v>0</v>
      </c>
      <c r="BT788" s="54">
        <v>0</v>
      </c>
      <c r="BU788" s="54">
        <v>0</v>
      </c>
      <c r="BV788" s="54">
        <f t="shared" si="528"/>
        <v>0</v>
      </c>
      <c r="BW788" s="54">
        <v>0</v>
      </c>
      <c r="BX788" s="54">
        <v>0</v>
      </c>
      <c r="BY788" s="54">
        <v>0</v>
      </c>
      <c r="BZ788" s="54">
        <v>0</v>
      </c>
      <c r="CA788" s="54">
        <v>0</v>
      </c>
      <c r="CB788" s="54">
        <v>0</v>
      </c>
      <c r="CC788" s="54">
        <f t="shared" si="498"/>
        <v>0</v>
      </c>
      <c r="CD788" s="54">
        <f t="shared" si="499"/>
        <v>0</v>
      </c>
      <c r="CE788" s="54">
        <f t="shared" si="500"/>
        <v>0</v>
      </c>
      <c r="CF788" s="45"/>
      <c r="CG788" s="53" t="s">
        <v>756</v>
      </c>
    </row>
    <row r="789" spans="1:85" s="18" customFormat="1">
      <c r="A789" s="17"/>
      <c r="B789" s="28" t="s">
        <v>129</v>
      </c>
      <c r="C789" s="87"/>
      <c r="D789" s="2"/>
      <c r="E789" s="11"/>
      <c r="F789" s="4"/>
      <c r="G789" s="11"/>
      <c r="H789" s="32"/>
      <c r="I789" s="32">
        <f>SUM(I773:I788)</f>
        <v>183.87</v>
      </c>
      <c r="J789" s="32">
        <f t="shared" ref="J789:CE789" si="531">SUM(J773:J788)</f>
        <v>21.13</v>
      </c>
      <c r="K789" s="32">
        <f t="shared" si="531"/>
        <v>205</v>
      </c>
      <c r="L789" s="32">
        <f t="shared" si="531"/>
        <v>0</v>
      </c>
      <c r="M789" s="32">
        <f t="shared" si="531"/>
        <v>0</v>
      </c>
      <c r="N789" s="32" t="e">
        <f t="shared" si="531"/>
        <v>#REF!</v>
      </c>
      <c r="O789" s="32">
        <f t="shared" si="531"/>
        <v>63.55</v>
      </c>
      <c r="P789" s="32">
        <f t="shared" si="531"/>
        <v>0</v>
      </c>
      <c r="Q789" s="32">
        <f t="shared" si="531"/>
        <v>63.55</v>
      </c>
      <c r="R789" s="32">
        <f t="shared" si="531"/>
        <v>120.32000000000001</v>
      </c>
      <c r="S789" s="32">
        <f t="shared" si="531"/>
        <v>21.13</v>
      </c>
      <c r="T789" s="32">
        <f t="shared" si="531"/>
        <v>141.44999999999999</v>
      </c>
      <c r="U789" s="32">
        <f t="shared" si="531"/>
        <v>21.13</v>
      </c>
      <c r="V789" s="32">
        <f t="shared" si="531"/>
        <v>31.382999999999999</v>
      </c>
      <c r="W789" s="107">
        <f t="shared" si="531"/>
        <v>3.4870000000000001</v>
      </c>
      <c r="X789" s="32">
        <f t="shared" si="531"/>
        <v>34.870000000000005</v>
      </c>
      <c r="Y789" s="32">
        <f t="shared" si="531"/>
        <v>31.382999999999999</v>
      </c>
      <c r="Z789" s="107">
        <f t="shared" si="531"/>
        <v>3.4870000000000001</v>
      </c>
      <c r="AA789" s="32">
        <f t="shared" si="531"/>
        <v>34.870000000000005</v>
      </c>
      <c r="AB789" s="32">
        <f t="shared" si="531"/>
        <v>0</v>
      </c>
      <c r="AC789" s="32">
        <f t="shared" si="531"/>
        <v>9.1000000000000014</v>
      </c>
      <c r="AD789" s="32">
        <f t="shared" si="531"/>
        <v>1.01</v>
      </c>
      <c r="AE789" s="32">
        <f t="shared" si="531"/>
        <v>7.32</v>
      </c>
      <c r="AF789" s="32">
        <f t="shared" si="531"/>
        <v>0.72000000000000008</v>
      </c>
      <c r="AG789" s="32">
        <f t="shared" si="531"/>
        <v>0</v>
      </c>
      <c r="AH789" s="32">
        <f t="shared" si="531"/>
        <v>0</v>
      </c>
      <c r="AI789" s="32">
        <f t="shared" si="531"/>
        <v>0</v>
      </c>
      <c r="AJ789" s="32">
        <f t="shared" si="531"/>
        <v>0</v>
      </c>
      <c r="AK789" s="32">
        <f t="shared" si="531"/>
        <v>47.802999999999997</v>
      </c>
      <c r="AL789" s="32">
        <f t="shared" si="531"/>
        <v>5.2170000000000005</v>
      </c>
      <c r="AM789" s="32">
        <f t="shared" si="531"/>
        <v>53.02</v>
      </c>
      <c r="AN789" s="32">
        <f t="shared" si="531"/>
        <v>0</v>
      </c>
      <c r="AO789" s="32">
        <f t="shared" si="531"/>
        <v>0</v>
      </c>
      <c r="AP789" s="32">
        <f t="shared" si="531"/>
        <v>0</v>
      </c>
      <c r="AQ789" s="32">
        <f t="shared" si="531"/>
        <v>0</v>
      </c>
      <c r="AR789" s="32">
        <f t="shared" si="531"/>
        <v>0</v>
      </c>
      <c r="AS789" s="32">
        <f t="shared" si="531"/>
        <v>0</v>
      </c>
      <c r="AT789" s="32">
        <f t="shared" si="531"/>
        <v>0</v>
      </c>
      <c r="AU789" s="32">
        <f t="shared" si="531"/>
        <v>0</v>
      </c>
      <c r="AV789" s="32"/>
      <c r="AW789" s="32">
        <f t="shared" si="531"/>
        <v>0</v>
      </c>
      <c r="AX789" s="32">
        <f t="shared" si="531"/>
        <v>0</v>
      </c>
      <c r="AY789" s="32">
        <f t="shared" si="531"/>
        <v>0</v>
      </c>
      <c r="AZ789" s="32">
        <f t="shared" si="531"/>
        <v>0</v>
      </c>
      <c r="BA789" s="32">
        <f t="shared" si="531"/>
        <v>0</v>
      </c>
      <c r="BB789" s="32">
        <f t="shared" si="531"/>
        <v>0</v>
      </c>
      <c r="BC789" s="32">
        <f t="shared" si="531"/>
        <v>0</v>
      </c>
      <c r="BD789" s="32">
        <f t="shared" si="531"/>
        <v>0</v>
      </c>
      <c r="BE789" s="106">
        <f t="shared" si="513"/>
        <v>31.382999999999999</v>
      </c>
      <c r="BF789" s="106">
        <f t="shared" si="514"/>
        <v>3.4870000000000001</v>
      </c>
      <c r="BG789" s="106">
        <f t="shared" si="515"/>
        <v>34.869999999999997</v>
      </c>
      <c r="BH789" s="106">
        <f t="shared" si="516"/>
        <v>0</v>
      </c>
      <c r="BI789" s="106">
        <f t="shared" si="517"/>
        <v>0</v>
      </c>
      <c r="BJ789" s="106">
        <f t="shared" si="518"/>
        <v>9.1000000000000014</v>
      </c>
      <c r="BK789" s="106">
        <f t="shared" si="519"/>
        <v>1.01</v>
      </c>
      <c r="BL789" s="106">
        <f t="shared" si="520"/>
        <v>10.110000000000001</v>
      </c>
      <c r="BM789" s="106">
        <f t="shared" si="521"/>
        <v>7.32</v>
      </c>
      <c r="BN789" s="106">
        <f t="shared" si="521"/>
        <v>0.72000000000000008</v>
      </c>
      <c r="BO789" s="106">
        <f t="shared" si="522"/>
        <v>8.0400000000000009</v>
      </c>
      <c r="BP789" s="106">
        <f t="shared" si="523"/>
        <v>47.803000000000004</v>
      </c>
      <c r="BQ789" s="106">
        <f t="shared" si="524"/>
        <v>5.2169999999999996</v>
      </c>
      <c r="BR789" s="106">
        <f t="shared" si="525"/>
        <v>53.02</v>
      </c>
      <c r="BS789" s="32">
        <f t="shared" si="531"/>
        <v>0</v>
      </c>
      <c r="BT789" s="32">
        <f t="shared" si="531"/>
        <v>4.97</v>
      </c>
      <c r="BU789" s="32">
        <f t="shared" si="531"/>
        <v>0</v>
      </c>
      <c r="BV789" s="32">
        <f t="shared" si="531"/>
        <v>4.97</v>
      </c>
      <c r="BW789" s="32">
        <f t="shared" si="531"/>
        <v>0</v>
      </c>
      <c r="BX789" s="32">
        <f t="shared" si="531"/>
        <v>9.0300000000000011</v>
      </c>
      <c r="BY789" s="32">
        <f t="shared" si="531"/>
        <v>1</v>
      </c>
      <c r="BZ789" s="32">
        <f t="shared" si="531"/>
        <v>0</v>
      </c>
      <c r="CA789" s="32">
        <f t="shared" si="531"/>
        <v>0</v>
      </c>
      <c r="CB789" s="32">
        <f t="shared" si="531"/>
        <v>0</v>
      </c>
      <c r="CC789" s="32">
        <f t="shared" si="531"/>
        <v>14</v>
      </c>
      <c r="CD789" s="32">
        <f t="shared" si="531"/>
        <v>1</v>
      </c>
      <c r="CE789" s="32">
        <f t="shared" si="531"/>
        <v>15</v>
      </c>
      <c r="CF789" s="46"/>
      <c r="CG789" s="64"/>
    </row>
    <row r="790" spans="1:85">
      <c r="A790" s="17" t="s">
        <v>130</v>
      </c>
      <c r="B790" s="28" t="s">
        <v>764</v>
      </c>
      <c r="C790" s="87"/>
      <c r="D790" s="2"/>
      <c r="E790" s="11"/>
      <c r="F790" s="4"/>
      <c r="G790" s="11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107"/>
      <c r="X790" s="32"/>
      <c r="Y790" s="32"/>
      <c r="Z790" s="107"/>
      <c r="AA790" s="32"/>
      <c r="AB790" s="32"/>
      <c r="AC790" s="32"/>
      <c r="AD790" s="32"/>
      <c r="AE790" s="32"/>
      <c r="AF790" s="32"/>
      <c r="AG790" s="32"/>
      <c r="AH790" s="32"/>
      <c r="AI790" s="32"/>
      <c r="AJ790" s="32"/>
      <c r="AK790" s="32"/>
      <c r="AL790" s="32"/>
      <c r="AM790" s="32"/>
      <c r="AN790" s="32"/>
      <c r="AO790" s="32"/>
      <c r="AP790" s="32"/>
      <c r="AQ790" s="32"/>
      <c r="AR790" s="32"/>
      <c r="AS790" s="32"/>
      <c r="AT790" s="32"/>
      <c r="AU790" s="32"/>
      <c r="AV790" s="32"/>
      <c r="AW790" s="32"/>
      <c r="AX790" s="32"/>
      <c r="AY790" s="32"/>
      <c r="AZ790" s="32"/>
      <c r="BA790" s="32"/>
      <c r="BB790" s="32"/>
      <c r="BC790" s="32"/>
      <c r="BD790" s="32"/>
      <c r="BE790" s="106">
        <f t="shared" si="513"/>
        <v>0</v>
      </c>
      <c r="BF790" s="106">
        <f t="shared" si="514"/>
        <v>0</v>
      </c>
      <c r="BG790" s="106">
        <f t="shared" si="515"/>
        <v>0</v>
      </c>
      <c r="BH790" s="106">
        <f t="shared" si="516"/>
        <v>0</v>
      </c>
      <c r="BI790" s="106">
        <f t="shared" si="517"/>
        <v>0</v>
      </c>
      <c r="BJ790" s="106">
        <f t="shared" si="518"/>
        <v>0</v>
      </c>
      <c r="BK790" s="106">
        <f t="shared" si="519"/>
        <v>0</v>
      </c>
      <c r="BL790" s="106">
        <f t="shared" si="520"/>
        <v>0</v>
      </c>
      <c r="BM790" s="106">
        <f t="shared" si="521"/>
        <v>0</v>
      </c>
      <c r="BN790" s="106">
        <f t="shared" si="521"/>
        <v>0</v>
      </c>
      <c r="BO790" s="106">
        <f t="shared" si="522"/>
        <v>0</v>
      </c>
      <c r="BP790" s="106">
        <f t="shared" si="523"/>
        <v>0</v>
      </c>
      <c r="BQ790" s="106">
        <f t="shared" si="524"/>
        <v>0</v>
      </c>
      <c r="BR790" s="106">
        <f t="shared" si="525"/>
        <v>0</v>
      </c>
      <c r="BS790" s="32"/>
      <c r="BT790" s="32"/>
      <c r="BU790" s="32"/>
      <c r="BV790" s="32"/>
      <c r="BW790" s="32"/>
      <c r="BX790" s="32"/>
      <c r="BY790" s="32"/>
      <c r="BZ790" s="32"/>
      <c r="CA790" s="32"/>
      <c r="CB790" s="32"/>
      <c r="CC790" s="32"/>
      <c r="CD790" s="32"/>
      <c r="CE790" s="32"/>
      <c r="CF790" s="45"/>
      <c r="CG790" s="64"/>
    </row>
    <row r="791" spans="1:85" ht="31.5">
      <c r="A791" s="14">
        <v>1</v>
      </c>
      <c r="B791" s="27" t="s">
        <v>765</v>
      </c>
      <c r="C791" s="120" t="s">
        <v>796</v>
      </c>
      <c r="D791" s="2" t="s">
        <v>27</v>
      </c>
      <c r="E791" s="4" t="s">
        <v>375</v>
      </c>
      <c r="F791" s="4" t="s">
        <v>743</v>
      </c>
      <c r="G791" s="4" t="s">
        <v>748</v>
      </c>
      <c r="H791" s="29">
        <v>0</v>
      </c>
      <c r="I791" s="29">
        <v>6</v>
      </c>
      <c r="J791" s="29">
        <v>14</v>
      </c>
      <c r="K791" s="29">
        <f t="shared" ref="K791:K800" si="532">I791+J791</f>
        <v>20</v>
      </c>
      <c r="L791" s="40" t="s">
        <v>30</v>
      </c>
      <c r="M791" s="40" t="s">
        <v>31</v>
      </c>
      <c r="N791" s="48" t="s">
        <v>58</v>
      </c>
      <c r="O791" s="29">
        <v>4.5599999999999996</v>
      </c>
      <c r="P791" s="29">
        <v>0</v>
      </c>
      <c r="Q791" s="29">
        <f t="shared" si="529"/>
        <v>4.5599999999999996</v>
      </c>
      <c r="R791" s="29">
        <f t="shared" ref="R791:R800" si="533">I791-O791</f>
        <v>1.4400000000000004</v>
      </c>
      <c r="S791" s="29">
        <f t="shared" si="503"/>
        <v>14</v>
      </c>
      <c r="T791" s="29">
        <f t="shared" si="504"/>
        <v>15.440000000000001</v>
      </c>
      <c r="U791" s="29">
        <v>14</v>
      </c>
      <c r="V791" s="29">
        <v>0</v>
      </c>
      <c r="W791" s="105">
        <v>0</v>
      </c>
      <c r="X791" s="54">
        <f t="shared" si="530"/>
        <v>0</v>
      </c>
      <c r="Y791" s="29">
        <v>0</v>
      </c>
      <c r="Z791" s="105">
        <v>0</v>
      </c>
      <c r="AA791" s="54">
        <f t="shared" si="526"/>
        <v>0</v>
      </c>
      <c r="AB791" s="54">
        <v>0</v>
      </c>
      <c r="AC791" s="54">
        <v>0</v>
      </c>
      <c r="AD791" s="54">
        <v>0</v>
      </c>
      <c r="AE791" s="54">
        <v>0</v>
      </c>
      <c r="AF791" s="54">
        <v>0</v>
      </c>
      <c r="AG791" s="54">
        <v>0</v>
      </c>
      <c r="AH791" s="54">
        <v>0</v>
      </c>
      <c r="AI791" s="54">
        <v>0</v>
      </c>
      <c r="AJ791" s="54">
        <f t="shared" ref="AJ791:AJ800" si="534">AH791+AI791</f>
        <v>0</v>
      </c>
      <c r="AK791" s="54">
        <f t="shared" si="495"/>
        <v>0</v>
      </c>
      <c r="AL791" s="54">
        <f t="shared" si="496"/>
        <v>0</v>
      </c>
      <c r="AM791" s="54">
        <f t="shared" si="497"/>
        <v>0</v>
      </c>
      <c r="AN791" s="54">
        <v>0</v>
      </c>
      <c r="AO791" s="54">
        <v>0</v>
      </c>
      <c r="AP791" s="54">
        <f t="shared" si="488"/>
        <v>0</v>
      </c>
      <c r="AQ791" s="54"/>
      <c r="AR791" s="54"/>
      <c r="AS791" s="54"/>
      <c r="AT791" s="54"/>
      <c r="AU791" s="101"/>
      <c r="AV791" s="101"/>
      <c r="AW791" s="54"/>
      <c r="AX791" s="54"/>
      <c r="AY791" s="54">
        <f t="shared" si="527"/>
        <v>0</v>
      </c>
      <c r="AZ791" s="54"/>
      <c r="BA791" s="54"/>
      <c r="BB791" s="54"/>
      <c r="BC791" s="54"/>
      <c r="BD791" s="54"/>
      <c r="BE791" s="106">
        <f t="shared" si="513"/>
        <v>0</v>
      </c>
      <c r="BF791" s="106">
        <f t="shared" si="514"/>
        <v>0</v>
      </c>
      <c r="BG791" s="106">
        <f t="shared" si="515"/>
        <v>0</v>
      </c>
      <c r="BH791" s="106">
        <f t="shared" si="516"/>
        <v>0</v>
      </c>
      <c r="BI791" s="106">
        <f t="shared" si="517"/>
        <v>0</v>
      </c>
      <c r="BJ791" s="106">
        <f t="shared" si="518"/>
        <v>0</v>
      </c>
      <c r="BK791" s="106">
        <f t="shared" si="519"/>
        <v>0</v>
      </c>
      <c r="BL791" s="106">
        <f t="shared" si="520"/>
        <v>0</v>
      </c>
      <c r="BM791" s="106">
        <f t="shared" si="521"/>
        <v>0</v>
      </c>
      <c r="BN791" s="106">
        <f t="shared" si="521"/>
        <v>0</v>
      </c>
      <c r="BO791" s="106">
        <f t="shared" si="522"/>
        <v>0</v>
      </c>
      <c r="BP791" s="106">
        <f t="shared" si="523"/>
        <v>0</v>
      </c>
      <c r="BQ791" s="106">
        <f t="shared" si="524"/>
        <v>0</v>
      </c>
      <c r="BR791" s="106">
        <f t="shared" si="525"/>
        <v>0</v>
      </c>
      <c r="BS791" s="54">
        <v>0</v>
      </c>
      <c r="BT791" s="54">
        <v>0</v>
      </c>
      <c r="BU791" s="54">
        <v>0</v>
      </c>
      <c r="BV791" s="54">
        <f t="shared" si="528"/>
        <v>0</v>
      </c>
      <c r="BW791" s="54">
        <v>0</v>
      </c>
      <c r="BX791" s="54">
        <v>0</v>
      </c>
      <c r="BY791" s="54">
        <v>0</v>
      </c>
      <c r="BZ791" s="54">
        <v>0</v>
      </c>
      <c r="CA791" s="54">
        <v>0</v>
      </c>
      <c r="CB791" s="54">
        <v>0</v>
      </c>
      <c r="CC791" s="54">
        <f t="shared" si="498"/>
        <v>0</v>
      </c>
      <c r="CD791" s="54">
        <f t="shared" si="499"/>
        <v>0</v>
      </c>
      <c r="CE791" s="54">
        <f t="shared" si="500"/>
        <v>0</v>
      </c>
      <c r="CF791" s="45"/>
      <c r="CG791" s="63" t="s">
        <v>33</v>
      </c>
    </row>
    <row r="792" spans="1:85" ht="47.25">
      <c r="A792" s="14">
        <v>2</v>
      </c>
      <c r="B792" s="27" t="s">
        <v>766</v>
      </c>
      <c r="C792" s="120" t="s">
        <v>796</v>
      </c>
      <c r="D792" s="2" t="s">
        <v>27</v>
      </c>
      <c r="E792" s="4" t="s">
        <v>375</v>
      </c>
      <c r="F792" s="4" t="s">
        <v>743</v>
      </c>
      <c r="G792" s="4" t="s">
        <v>743</v>
      </c>
      <c r="H792" s="29">
        <v>0</v>
      </c>
      <c r="I792" s="29">
        <v>3</v>
      </c>
      <c r="J792" s="29">
        <v>2</v>
      </c>
      <c r="K792" s="29">
        <f t="shared" si="532"/>
        <v>5</v>
      </c>
      <c r="L792" s="40" t="s">
        <v>30</v>
      </c>
      <c r="M792" s="40" t="s">
        <v>48</v>
      </c>
      <c r="N792" s="48" t="s">
        <v>58</v>
      </c>
      <c r="O792" s="29">
        <v>2.2799999999999998</v>
      </c>
      <c r="P792" s="29">
        <v>0</v>
      </c>
      <c r="Q792" s="29">
        <f t="shared" si="529"/>
        <v>2.2799999999999998</v>
      </c>
      <c r="R792" s="29">
        <f t="shared" si="533"/>
        <v>0.7200000000000002</v>
      </c>
      <c r="S792" s="29">
        <f t="shared" si="503"/>
        <v>2</v>
      </c>
      <c r="T792" s="29">
        <f t="shared" si="504"/>
        <v>2.72</v>
      </c>
      <c r="U792" s="29">
        <v>2</v>
      </c>
      <c r="V792" s="29">
        <v>0</v>
      </c>
      <c r="W792" s="105">
        <v>0</v>
      </c>
      <c r="X792" s="54">
        <f t="shared" si="530"/>
        <v>0</v>
      </c>
      <c r="Y792" s="29">
        <v>0</v>
      </c>
      <c r="Z792" s="105">
        <v>0</v>
      </c>
      <c r="AA792" s="54">
        <f t="shared" si="526"/>
        <v>0</v>
      </c>
      <c r="AB792" s="54">
        <v>0</v>
      </c>
      <c r="AC792" s="54">
        <v>0</v>
      </c>
      <c r="AD792" s="54">
        <v>0</v>
      </c>
      <c r="AE792" s="54">
        <v>0.65</v>
      </c>
      <c r="AF792" s="54">
        <v>7.0000000000000007E-2</v>
      </c>
      <c r="AG792" s="54">
        <v>0</v>
      </c>
      <c r="AH792" s="54">
        <v>0</v>
      </c>
      <c r="AI792" s="54">
        <v>0</v>
      </c>
      <c r="AJ792" s="54">
        <f t="shared" si="534"/>
        <v>0</v>
      </c>
      <c r="AK792" s="54">
        <f t="shared" si="495"/>
        <v>0.65</v>
      </c>
      <c r="AL792" s="54">
        <f t="shared" si="496"/>
        <v>7.0000000000000007E-2</v>
      </c>
      <c r="AM792" s="54">
        <f t="shared" si="497"/>
        <v>0.72</v>
      </c>
      <c r="AN792" s="54">
        <v>0</v>
      </c>
      <c r="AO792" s="54">
        <v>0</v>
      </c>
      <c r="AP792" s="54">
        <f t="shared" si="488"/>
        <v>0</v>
      </c>
      <c r="AQ792" s="54"/>
      <c r="AR792" s="54"/>
      <c r="AS792" s="54"/>
      <c r="AT792" s="54"/>
      <c r="AU792" s="101"/>
      <c r="AV792" s="101"/>
      <c r="AW792" s="54"/>
      <c r="AX792" s="54"/>
      <c r="AY792" s="54">
        <f t="shared" si="527"/>
        <v>0</v>
      </c>
      <c r="AZ792" s="54"/>
      <c r="BA792" s="54"/>
      <c r="BB792" s="54"/>
      <c r="BC792" s="54"/>
      <c r="BD792" s="54"/>
      <c r="BE792" s="106">
        <f t="shared" si="513"/>
        <v>0</v>
      </c>
      <c r="BF792" s="106">
        <f t="shared" si="514"/>
        <v>0</v>
      </c>
      <c r="BG792" s="106">
        <f t="shared" si="515"/>
        <v>0</v>
      </c>
      <c r="BH792" s="106">
        <f t="shared" si="516"/>
        <v>0</v>
      </c>
      <c r="BI792" s="106">
        <f t="shared" si="517"/>
        <v>0</v>
      </c>
      <c r="BJ792" s="106">
        <f t="shared" si="518"/>
        <v>0</v>
      </c>
      <c r="BK792" s="106">
        <f t="shared" si="519"/>
        <v>0</v>
      </c>
      <c r="BL792" s="106">
        <f t="shared" si="520"/>
        <v>0</v>
      </c>
      <c r="BM792" s="106">
        <f t="shared" si="521"/>
        <v>0.65</v>
      </c>
      <c r="BN792" s="106">
        <f t="shared" si="521"/>
        <v>7.0000000000000007E-2</v>
      </c>
      <c r="BO792" s="106">
        <f t="shared" si="522"/>
        <v>0.72</v>
      </c>
      <c r="BP792" s="106">
        <f t="shared" si="523"/>
        <v>0.65</v>
      </c>
      <c r="BQ792" s="106">
        <f t="shared" si="524"/>
        <v>7.0000000000000007E-2</v>
      </c>
      <c r="BR792" s="106">
        <f t="shared" si="525"/>
        <v>0.72</v>
      </c>
      <c r="BS792" s="54">
        <v>0</v>
      </c>
      <c r="BT792" s="54">
        <v>0</v>
      </c>
      <c r="BU792" s="54">
        <v>0</v>
      </c>
      <c r="BV792" s="54">
        <f t="shared" si="528"/>
        <v>0</v>
      </c>
      <c r="BW792" s="54">
        <v>0</v>
      </c>
      <c r="BX792" s="54">
        <v>0</v>
      </c>
      <c r="BY792" s="54">
        <v>0</v>
      </c>
      <c r="BZ792" s="54">
        <v>0</v>
      </c>
      <c r="CA792" s="54">
        <v>0</v>
      </c>
      <c r="CB792" s="54">
        <v>0</v>
      </c>
      <c r="CC792" s="54">
        <f t="shared" si="498"/>
        <v>0</v>
      </c>
      <c r="CD792" s="54">
        <f t="shared" si="499"/>
        <v>0</v>
      </c>
      <c r="CE792" s="54">
        <f t="shared" si="500"/>
        <v>0</v>
      </c>
      <c r="CF792" s="45"/>
      <c r="CG792" s="63" t="s">
        <v>33</v>
      </c>
    </row>
    <row r="793" spans="1:85" ht="31.5">
      <c r="A793" s="14">
        <v>3</v>
      </c>
      <c r="B793" s="27" t="s">
        <v>767</v>
      </c>
      <c r="C793" s="120" t="s">
        <v>796</v>
      </c>
      <c r="D793" s="2" t="s">
        <v>27</v>
      </c>
      <c r="E793" s="4" t="s">
        <v>375</v>
      </c>
      <c r="F793" s="4" t="s">
        <v>743</v>
      </c>
      <c r="G793" s="4" t="s">
        <v>748</v>
      </c>
      <c r="H793" s="29">
        <v>0</v>
      </c>
      <c r="I793" s="29">
        <v>2.5</v>
      </c>
      <c r="J793" s="29">
        <v>2.4900000000000002</v>
      </c>
      <c r="K793" s="29">
        <f t="shared" si="532"/>
        <v>4.99</v>
      </c>
      <c r="L793" s="40" t="s">
        <v>30</v>
      </c>
      <c r="M793" s="40" t="s">
        <v>48</v>
      </c>
      <c r="N793" s="48" t="s">
        <v>58</v>
      </c>
      <c r="O793" s="29">
        <v>1.9</v>
      </c>
      <c r="P793" s="29">
        <v>0</v>
      </c>
      <c r="Q793" s="29">
        <f t="shared" si="529"/>
        <v>1.9</v>
      </c>
      <c r="R793" s="29">
        <f t="shared" si="533"/>
        <v>0.60000000000000009</v>
      </c>
      <c r="S793" s="29">
        <f t="shared" si="503"/>
        <v>2.4900000000000002</v>
      </c>
      <c r="T793" s="29">
        <f t="shared" si="504"/>
        <v>3.0900000000000003</v>
      </c>
      <c r="U793" s="29">
        <v>2.4900000000000002</v>
      </c>
      <c r="V793" s="29">
        <v>0</v>
      </c>
      <c r="W793" s="105">
        <v>0</v>
      </c>
      <c r="X793" s="54">
        <f t="shared" si="530"/>
        <v>0</v>
      </c>
      <c r="Y793" s="29">
        <v>0</v>
      </c>
      <c r="Z793" s="105">
        <v>0</v>
      </c>
      <c r="AA793" s="54">
        <f t="shared" si="526"/>
        <v>0</v>
      </c>
      <c r="AB793" s="54">
        <v>0</v>
      </c>
      <c r="AC793" s="54">
        <v>0</v>
      </c>
      <c r="AD793" s="54">
        <v>0</v>
      </c>
      <c r="AE793" s="54">
        <v>0.54</v>
      </c>
      <c r="AF793" s="54">
        <v>0.06</v>
      </c>
      <c r="AG793" s="54">
        <v>0</v>
      </c>
      <c r="AH793" s="54">
        <v>0</v>
      </c>
      <c r="AI793" s="54">
        <v>0</v>
      </c>
      <c r="AJ793" s="54">
        <f t="shared" si="534"/>
        <v>0</v>
      </c>
      <c r="AK793" s="54">
        <f t="shared" si="495"/>
        <v>0.54</v>
      </c>
      <c r="AL793" s="54">
        <f t="shared" si="496"/>
        <v>0.06</v>
      </c>
      <c r="AM793" s="54">
        <f t="shared" si="497"/>
        <v>0.60000000000000009</v>
      </c>
      <c r="AN793" s="54">
        <v>0</v>
      </c>
      <c r="AO793" s="54">
        <v>0</v>
      </c>
      <c r="AP793" s="54">
        <f t="shared" si="488"/>
        <v>0</v>
      </c>
      <c r="AQ793" s="54"/>
      <c r="AR793" s="54"/>
      <c r="AS793" s="54"/>
      <c r="AT793" s="54"/>
      <c r="AU793" s="101"/>
      <c r="AV793" s="101"/>
      <c r="AW793" s="54"/>
      <c r="AX793" s="54"/>
      <c r="AY793" s="54">
        <f t="shared" si="527"/>
        <v>0</v>
      </c>
      <c r="AZ793" s="54"/>
      <c r="BA793" s="54"/>
      <c r="BB793" s="54"/>
      <c r="BC793" s="54"/>
      <c r="BD793" s="54"/>
      <c r="BE793" s="106">
        <f t="shared" si="513"/>
        <v>0</v>
      </c>
      <c r="BF793" s="106">
        <f t="shared" si="514"/>
        <v>0</v>
      </c>
      <c r="BG793" s="106">
        <f t="shared" si="515"/>
        <v>0</v>
      </c>
      <c r="BH793" s="106">
        <f t="shared" si="516"/>
        <v>0</v>
      </c>
      <c r="BI793" s="106">
        <f t="shared" si="517"/>
        <v>0</v>
      </c>
      <c r="BJ793" s="106">
        <f t="shared" si="518"/>
        <v>0</v>
      </c>
      <c r="BK793" s="106">
        <f t="shared" si="519"/>
        <v>0</v>
      </c>
      <c r="BL793" s="106">
        <f t="shared" si="520"/>
        <v>0</v>
      </c>
      <c r="BM793" s="106">
        <f t="shared" si="521"/>
        <v>0.54</v>
      </c>
      <c r="BN793" s="106">
        <f t="shared" si="521"/>
        <v>0.06</v>
      </c>
      <c r="BO793" s="106">
        <f t="shared" si="522"/>
        <v>0.60000000000000009</v>
      </c>
      <c r="BP793" s="106">
        <f t="shared" si="523"/>
        <v>0.54</v>
      </c>
      <c r="BQ793" s="106">
        <f t="shared" si="524"/>
        <v>0.06</v>
      </c>
      <c r="BR793" s="106">
        <f t="shared" si="525"/>
        <v>0.60000000000000009</v>
      </c>
      <c r="BS793" s="54">
        <v>0</v>
      </c>
      <c r="BT793" s="54">
        <v>0</v>
      </c>
      <c r="BU793" s="54">
        <v>0</v>
      </c>
      <c r="BV793" s="54">
        <f t="shared" si="528"/>
        <v>0</v>
      </c>
      <c r="BW793" s="54">
        <v>0</v>
      </c>
      <c r="BX793" s="54">
        <v>0</v>
      </c>
      <c r="BY793" s="54">
        <v>0</v>
      </c>
      <c r="BZ793" s="54">
        <v>0</v>
      </c>
      <c r="CA793" s="54">
        <v>0</v>
      </c>
      <c r="CB793" s="54">
        <v>0</v>
      </c>
      <c r="CC793" s="54">
        <v>0</v>
      </c>
      <c r="CD793" s="54">
        <f t="shared" si="499"/>
        <v>0</v>
      </c>
      <c r="CE793" s="54">
        <f t="shared" si="500"/>
        <v>0</v>
      </c>
      <c r="CF793" s="45"/>
      <c r="CG793" s="63" t="s">
        <v>33</v>
      </c>
    </row>
    <row r="794" spans="1:85" ht="47.25">
      <c r="A794" s="14">
        <v>4</v>
      </c>
      <c r="B794" s="27" t="s">
        <v>768</v>
      </c>
      <c r="C794" s="120" t="s">
        <v>796</v>
      </c>
      <c r="D794" s="2" t="s">
        <v>27</v>
      </c>
      <c r="E794" s="4" t="s">
        <v>375</v>
      </c>
      <c r="F794" s="4" t="s">
        <v>743</v>
      </c>
      <c r="G794" s="4" t="s">
        <v>769</v>
      </c>
      <c r="H794" s="29">
        <v>0</v>
      </c>
      <c r="I794" s="29">
        <v>3</v>
      </c>
      <c r="J794" s="29">
        <v>2</v>
      </c>
      <c r="K794" s="29">
        <f t="shared" si="532"/>
        <v>5</v>
      </c>
      <c r="L794" s="40" t="s">
        <v>30</v>
      </c>
      <c r="M794" s="40" t="s">
        <v>48</v>
      </c>
      <c r="N794" s="48" t="s">
        <v>58</v>
      </c>
      <c r="O794" s="29">
        <v>2.2799999999999998</v>
      </c>
      <c r="P794" s="29">
        <v>0</v>
      </c>
      <c r="Q794" s="29">
        <f t="shared" si="529"/>
        <v>2.2799999999999998</v>
      </c>
      <c r="R794" s="29">
        <f t="shared" si="533"/>
        <v>0.7200000000000002</v>
      </c>
      <c r="S794" s="29">
        <f t="shared" si="503"/>
        <v>2</v>
      </c>
      <c r="T794" s="29">
        <f t="shared" si="504"/>
        <v>2.72</v>
      </c>
      <c r="U794" s="29">
        <v>2</v>
      </c>
      <c r="V794" s="29">
        <v>0</v>
      </c>
      <c r="W794" s="105">
        <v>0</v>
      </c>
      <c r="X794" s="54">
        <f t="shared" si="530"/>
        <v>0</v>
      </c>
      <c r="Y794" s="29">
        <v>0</v>
      </c>
      <c r="Z794" s="105">
        <v>0</v>
      </c>
      <c r="AA794" s="54">
        <f t="shared" si="526"/>
        <v>0</v>
      </c>
      <c r="AB794" s="54">
        <v>0</v>
      </c>
      <c r="AC794" s="54">
        <v>0</v>
      </c>
      <c r="AD794" s="54">
        <v>0</v>
      </c>
      <c r="AE794" s="54">
        <v>0.65</v>
      </c>
      <c r="AF794" s="54">
        <v>7.0000000000000007E-2</v>
      </c>
      <c r="AG794" s="54">
        <v>0</v>
      </c>
      <c r="AH794" s="54">
        <v>0</v>
      </c>
      <c r="AI794" s="54">
        <v>0</v>
      </c>
      <c r="AJ794" s="54">
        <f t="shared" si="534"/>
        <v>0</v>
      </c>
      <c r="AK794" s="54">
        <f t="shared" si="495"/>
        <v>0.65</v>
      </c>
      <c r="AL794" s="54">
        <f t="shared" si="496"/>
        <v>7.0000000000000007E-2</v>
      </c>
      <c r="AM794" s="54">
        <f t="shared" si="497"/>
        <v>0.72</v>
      </c>
      <c r="AN794" s="54">
        <v>0</v>
      </c>
      <c r="AO794" s="54">
        <v>0</v>
      </c>
      <c r="AP794" s="54">
        <f t="shared" si="488"/>
        <v>0</v>
      </c>
      <c r="AQ794" s="54"/>
      <c r="AR794" s="54"/>
      <c r="AS794" s="54"/>
      <c r="AT794" s="54"/>
      <c r="AU794" s="101"/>
      <c r="AV794" s="101"/>
      <c r="AW794" s="54"/>
      <c r="AX794" s="54"/>
      <c r="AY794" s="54">
        <f t="shared" si="527"/>
        <v>0</v>
      </c>
      <c r="AZ794" s="54"/>
      <c r="BA794" s="54"/>
      <c r="BB794" s="54"/>
      <c r="BC794" s="54"/>
      <c r="BD794" s="54"/>
      <c r="BE794" s="106">
        <f t="shared" si="513"/>
        <v>0</v>
      </c>
      <c r="BF794" s="106">
        <f t="shared" si="514"/>
        <v>0</v>
      </c>
      <c r="BG794" s="106">
        <f t="shared" si="515"/>
        <v>0</v>
      </c>
      <c r="BH794" s="106">
        <f t="shared" si="516"/>
        <v>0</v>
      </c>
      <c r="BI794" s="106">
        <f t="shared" si="517"/>
        <v>0</v>
      </c>
      <c r="BJ794" s="106">
        <f t="shared" si="518"/>
        <v>0</v>
      </c>
      <c r="BK794" s="106">
        <f t="shared" si="519"/>
        <v>0</v>
      </c>
      <c r="BL794" s="106">
        <f t="shared" si="520"/>
        <v>0</v>
      </c>
      <c r="BM794" s="106">
        <f t="shared" si="521"/>
        <v>0.65</v>
      </c>
      <c r="BN794" s="106">
        <f t="shared" si="521"/>
        <v>7.0000000000000007E-2</v>
      </c>
      <c r="BO794" s="106">
        <f t="shared" si="522"/>
        <v>0.72</v>
      </c>
      <c r="BP794" s="106">
        <f t="shared" si="523"/>
        <v>0.65</v>
      </c>
      <c r="BQ794" s="106">
        <f t="shared" si="524"/>
        <v>7.0000000000000007E-2</v>
      </c>
      <c r="BR794" s="106">
        <f t="shared" si="525"/>
        <v>0.72</v>
      </c>
      <c r="BS794" s="54">
        <v>0</v>
      </c>
      <c r="BT794" s="54">
        <v>0</v>
      </c>
      <c r="BU794" s="54">
        <v>0</v>
      </c>
      <c r="BV794" s="54">
        <f t="shared" si="528"/>
        <v>0</v>
      </c>
      <c r="BW794" s="54">
        <v>0</v>
      </c>
      <c r="BX794" s="54">
        <v>0</v>
      </c>
      <c r="BY794" s="54">
        <v>0</v>
      </c>
      <c r="BZ794" s="54">
        <v>0</v>
      </c>
      <c r="CA794" s="54">
        <v>0</v>
      </c>
      <c r="CB794" s="54">
        <v>0</v>
      </c>
      <c r="CC794" s="54">
        <f t="shared" si="498"/>
        <v>0</v>
      </c>
      <c r="CD794" s="54">
        <f t="shared" si="499"/>
        <v>0</v>
      </c>
      <c r="CE794" s="54">
        <f t="shared" si="500"/>
        <v>0</v>
      </c>
      <c r="CF794" s="45"/>
      <c r="CG794" s="63" t="s">
        <v>33</v>
      </c>
    </row>
    <row r="795" spans="1:85" ht="47.25">
      <c r="A795" s="14">
        <v>5</v>
      </c>
      <c r="B795" s="27" t="s">
        <v>770</v>
      </c>
      <c r="C795" s="120" t="s">
        <v>796</v>
      </c>
      <c r="D795" s="2" t="s">
        <v>27</v>
      </c>
      <c r="E795" s="4" t="s">
        <v>375</v>
      </c>
      <c r="F795" s="4" t="s">
        <v>743</v>
      </c>
      <c r="G795" s="1" t="s">
        <v>755</v>
      </c>
      <c r="H795" s="29">
        <v>2</v>
      </c>
      <c r="I795" s="29">
        <v>2.5</v>
      </c>
      <c r="J795" s="29">
        <v>2.5</v>
      </c>
      <c r="K795" s="29">
        <f t="shared" si="532"/>
        <v>5</v>
      </c>
      <c r="L795" s="40" t="s">
        <v>30</v>
      </c>
      <c r="M795" s="40" t="s">
        <v>48</v>
      </c>
      <c r="N795" s="48" t="s">
        <v>58</v>
      </c>
      <c r="O795" s="29">
        <v>1.9</v>
      </c>
      <c r="P795" s="29">
        <v>0</v>
      </c>
      <c r="Q795" s="29">
        <f t="shared" si="529"/>
        <v>1.9</v>
      </c>
      <c r="R795" s="29">
        <f t="shared" si="533"/>
        <v>0.60000000000000009</v>
      </c>
      <c r="S795" s="29">
        <f t="shared" si="503"/>
        <v>2.5</v>
      </c>
      <c r="T795" s="29">
        <f t="shared" si="504"/>
        <v>3.1</v>
      </c>
      <c r="U795" s="29">
        <v>2.5</v>
      </c>
      <c r="V795" s="29">
        <v>0</v>
      </c>
      <c r="W795" s="105">
        <v>0</v>
      </c>
      <c r="X795" s="54">
        <f t="shared" si="530"/>
        <v>0</v>
      </c>
      <c r="Y795" s="29">
        <v>0</v>
      </c>
      <c r="Z795" s="105">
        <v>0</v>
      </c>
      <c r="AA795" s="54">
        <f t="shared" si="526"/>
        <v>0</v>
      </c>
      <c r="AB795" s="54">
        <v>0</v>
      </c>
      <c r="AC795" s="54">
        <v>0</v>
      </c>
      <c r="AD795" s="54">
        <v>0</v>
      </c>
      <c r="AE795" s="54">
        <v>0.54</v>
      </c>
      <c r="AF795" s="54">
        <v>0.06</v>
      </c>
      <c r="AG795" s="54">
        <v>0</v>
      </c>
      <c r="AH795" s="54">
        <v>0</v>
      </c>
      <c r="AI795" s="54">
        <v>0</v>
      </c>
      <c r="AJ795" s="54">
        <f t="shared" si="534"/>
        <v>0</v>
      </c>
      <c r="AK795" s="54">
        <f t="shared" si="495"/>
        <v>0.54</v>
      </c>
      <c r="AL795" s="54">
        <f t="shared" si="496"/>
        <v>0.06</v>
      </c>
      <c r="AM795" s="54">
        <f t="shared" si="497"/>
        <v>0.60000000000000009</v>
      </c>
      <c r="AN795" s="54">
        <v>0</v>
      </c>
      <c r="AO795" s="54">
        <v>0</v>
      </c>
      <c r="AP795" s="54">
        <f t="shared" si="488"/>
        <v>0</v>
      </c>
      <c r="AQ795" s="54"/>
      <c r="AR795" s="54"/>
      <c r="AS795" s="54"/>
      <c r="AT795" s="54"/>
      <c r="AU795" s="101"/>
      <c r="AV795" s="101"/>
      <c r="AW795" s="54"/>
      <c r="AX795" s="54"/>
      <c r="AY795" s="54">
        <f t="shared" si="527"/>
        <v>0</v>
      </c>
      <c r="AZ795" s="54"/>
      <c r="BA795" s="54"/>
      <c r="BB795" s="54"/>
      <c r="BC795" s="54"/>
      <c r="BD795" s="54"/>
      <c r="BE795" s="106">
        <f t="shared" si="513"/>
        <v>0</v>
      </c>
      <c r="BF795" s="106">
        <f t="shared" si="514"/>
        <v>0</v>
      </c>
      <c r="BG795" s="106">
        <f t="shared" si="515"/>
        <v>0</v>
      </c>
      <c r="BH795" s="106">
        <f t="shared" si="516"/>
        <v>0</v>
      </c>
      <c r="BI795" s="106">
        <f t="shared" si="517"/>
        <v>0</v>
      </c>
      <c r="BJ795" s="106">
        <f t="shared" si="518"/>
        <v>0</v>
      </c>
      <c r="BK795" s="106">
        <f t="shared" si="519"/>
        <v>0</v>
      </c>
      <c r="BL795" s="106">
        <f t="shared" si="520"/>
        <v>0</v>
      </c>
      <c r="BM795" s="106">
        <f t="shared" si="521"/>
        <v>0.54</v>
      </c>
      <c r="BN795" s="106">
        <f t="shared" si="521"/>
        <v>0.06</v>
      </c>
      <c r="BO795" s="106">
        <f t="shared" si="522"/>
        <v>0.60000000000000009</v>
      </c>
      <c r="BP795" s="106">
        <f t="shared" si="523"/>
        <v>0.54</v>
      </c>
      <c r="BQ795" s="106">
        <f t="shared" si="524"/>
        <v>0.06</v>
      </c>
      <c r="BR795" s="106">
        <f t="shared" si="525"/>
        <v>0.60000000000000009</v>
      </c>
      <c r="BS795" s="54">
        <v>0</v>
      </c>
      <c r="BT795" s="54">
        <v>0</v>
      </c>
      <c r="BU795" s="54">
        <v>0</v>
      </c>
      <c r="BV795" s="54">
        <f t="shared" si="528"/>
        <v>0</v>
      </c>
      <c r="BW795" s="54">
        <v>0</v>
      </c>
      <c r="BX795" s="54">
        <v>0</v>
      </c>
      <c r="BY795" s="54">
        <v>0</v>
      </c>
      <c r="BZ795" s="54">
        <v>0</v>
      </c>
      <c r="CA795" s="54">
        <v>0</v>
      </c>
      <c r="CB795" s="54">
        <v>0</v>
      </c>
      <c r="CC795" s="54">
        <f t="shared" si="498"/>
        <v>0</v>
      </c>
      <c r="CD795" s="54">
        <f t="shared" si="499"/>
        <v>0</v>
      </c>
      <c r="CE795" s="54">
        <f t="shared" si="500"/>
        <v>0</v>
      </c>
      <c r="CF795" s="45"/>
      <c r="CG795" s="63" t="s">
        <v>33</v>
      </c>
    </row>
    <row r="796" spans="1:85" ht="31.5">
      <c r="A796" s="14">
        <v>6</v>
      </c>
      <c r="B796" s="27" t="s">
        <v>771</v>
      </c>
      <c r="C796" s="120" t="s">
        <v>796</v>
      </c>
      <c r="D796" s="2" t="s">
        <v>27</v>
      </c>
      <c r="E796" s="4" t="s">
        <v>375</v>
      </c>
      <c r="F796" s="4" t="s">
        <v>743</v>
      </c>
      <c r="G796" s="1" t="s">
        <v>755</v>
      </c>
      <c r="H796" s="29">
        <v>2</v>
      </c>
      <c r="I796" s="29">
        <v>4</v>
      </c>
      <c r="J796" s="29">
        <v>6</v>
      </c>
      <c r="K796" s="29">
        <f t="shared" si="532"/>
        <v>10</v>
      </c>
      <c r="L796" s="40" t="s">
        <v>30</v>
      </c>
      <c r="M796" s="40" t="s">
        <v>48</v>
      </c>
      <c r="N796" s="48" t="e">
        <f>IF(#REF!=0,"2018-19","2019-20")</f>
        <v>#REF!</v>
      </c>
      <c r="O796" s="29">
        <v>3.04</v>
      </c>
      <c r="P796" s="29">
        <v>0</v>
      </c>
      <c r="Q796" s="29">
        <f t="shared" si="529"/>
        <v>3.04</v>
      </c>
      <c r="R796" s="29">
        <f t="shared" si="533"/>
        <v>0.96</v>
      </c>
      <c r="S796" s="29">
        <f t="shared" si="503"/>
        <v>6</v>
      </c>
      <c r="T796" s="29">
        <f t="shared" si="504"/>
        <v>6.96</v>
      </c>
      <c r="U796" s="29">
        <v>6</v>
      </c>
      <c r="V796" s="29">
        <v>0</v>
      </c>
      <c r="W796" s="105">
        <v>0</v>
      </c>
      <c r="X796" s="54">
        <f t="shared" si="530"/>
        <v>0</v>
      </c>
      <c r="Y796" s="29">
        <v>0</v>
      </c>
      <c r="Z796" s="105">
        <v>0</v>
      </c>
      <c r="AA796" s="54">
        <f t="shared" si="526"/>
        <v>0</v>
      </c>
      <c r="AB796" s="54">
        <v>0</v>
      </c>
      <c r="AC796" s="54">
        <v>0</v>
      </c>
      <c r="AD796" s="54">
        <v>0</v>
      </c>
      <c r="AE796" s="54">
        <v>0.86</v>
      </c>
      <c r="AF796" s="54">
        <v>0.1</v>
      </c>
      <c r="AG796" s="54">
        <v>0</v>
      </c>
      <c r="AH796" s="54">
        <v>0</v>
      </c>
      <c r="AI796" s="54">
        <v>0</v>
      </c>
      <c r="AJ796" s="54">
        <f t="shared" si="534"/>
        <v>0</v>
      </c>
      <c r="AK796" s="54">
        <f t="shared" si="495"/>
        <v>0.86</v>
      </c>
      <c r="AL796" s="54">
        <f t="shared" si="496"/>
        <v>0.1</v>
      </c>
      <c r="AM796" s="54">
        <f t="shared" si="497"/>
        <v>0.96</v>
      </c>
      <c r="AN796" s="54">
        <v>0</v>
      </c>
      <c r="AO796" s="54">
        <v>0</v>
      </c>
      <c r="AP796" s="54">
        <f t="shared" si="488"/>
        <v>0</v>
      </c>
      <c r="AQ796" s="54"/>
      <c r="AR796" s="54"/>
      <c r="AS796" s="54"/>
      <c r="AT796" s="54"/>
      <c r="AU796" s="101"/>
      <c r="AV796" s="101"/>
      <c r="AW796" s="54"/>
      <c r="AX796" s="54"/>
      <c r="AY796" s="54">
        <f t="shared" si="527"/>
        <v>0</v>
      </c>
      <c r="AZ796" s="54"/>
      <c r="BA796" s="54"/>
      <c r="BB796" s="54"/>
      <c r="BC796" s="54"/>
      <c r="BD796" s="54"/>
      <c r="BE796" s="106">
        <f t="shared" si="513"/>
        <v>0</v>
      </c>
      <c r="BF796" s="106">
        <f t="shared" si="514"/>
        <v>0</v>
      </c>
      <c r="BG796" s="106">
        <f t="shared" si="515"/>
        <v>0</v>
      </c>
      <c r="BH796" s="106">
        <f t="shared" si="516"/>
        <v>0</v>
      </c>
      <c r="BI796" s="106">
        <f t="shared" si="517"/>
        <v>0</v>
      </c>
      <c r="BJ796" s="106">
        <f t="shared" si="518"/>
        <v>0</v>
      </c>
      <c r="BK796" s="106">
        <f t="shared" si="519"/>
        <v>0</v>
      </c>
      <c r="BL796" s="106">
        <f t="shared" si="520"/>
        <v>0</v>
      </c>
      <c r="BM796" s="106">
        <f t="shared" si="521"/>
        <v>0.86</v>
      </c>
      <c r="BN796" s="106">
        <f t="shared" si="521"/>
        <v>0.1</v>
      </c>
      <c r="BO796" s="106">
        <f t="shared" si="522"/>
        <v>0.96</v>
      </c>
      <c r="BP796" s="106">
        <f t="shared" si="523"/>
        <v>0.86</v>
      </c>
      <c r="BQ796" s="106">
        <f t="shared" si="524"/>
        <v>0.1</v>
      </c>
      <c r="BR796" s="106">
        <f t="shared" si="525"/>
        <v>0.96</v>
      </c>
      <c r="BS796" s="54">
        <v>0</v>
      </c>
      <c r="BT796" s="54">
        <v>0</v>
      </c>
      <c r="BU796" s="54">
        <v>0</v>
      </c>
      <c r="BV796" s="54">
        <f t="shared" si="528"/>
        <v>0</v>
      </c>
      <c r="BW796" s="54">
        <v>0</v>
      </c>
      <c r="BX796" s="54">
        <v>0</v>
      </c>
      <c r="BY796" s="54">
        <v>0</v>
      </c>
      <c r="BZ796" s="54">
        <v>0</v>
      </c>
      <c r="CA796" s="54">
        <v>0</v>
      </c>
      <c r="CB796" s="54">
        <v>0</v>
      </c>
      <c r="CC796" s="54">
        <f t="shared" si="498"/>
        <v>0</v>
      </c>
      <c r="CD796" s="54">
        <f t="shared" si="499"/>
        <v>0</v>
      </c>
      <c r="CE796" s="54">
        <f t="shared" si="500"/>
        <v>0</v>
      </c>
      <c r="CF796" s="45"/>
      <c r="CG796" s="63" t="s">
        <v>33</v>
      </c>
    </row>
    <row r="797" spans="1:85" ht="47.25">
      <c r="A797" s="14">
        <v>7</v>
      </c>
      <c r="B797" s="27" t="s">
        <v>772</v>
      </c>
      <c r="C797" s="120" t="s">
        <v>796</v>
      </c>
      <c r="D797" s="2" t="s">
        <v>27</v>
      </c>
      <c r="E797" s="4" t="s">
        <v>375</v>
      </c>
      <c r="F797" s="4" t="s">
        <v>743</v>
      </c>
      <c r="G797" s="1" t="s">
        <v>755</v>
      </c>
      <c r="H797" s="29">
        <v>2</v>
      </c>
      <c r="I797" s="29">
        <v>3</v>
      </c>
      <c r="J797" s="29">
        <v>2</v>
      </c>
      <c r="K797" s="29">
        <f t="shared" si="532"/>
        <v>5</v>
      </c>
      <c r="L797" s="40" t="s">
        <v>30</v>
      </c>
      <c r="M797" s="40" t="s">
        <v>48</v>
      </c>
      <c r="N797" s="48" t="e">
        <f>IF(#REF!=0,"2018-19","2019-20")</f>
        <v>#REF!</v>
      </c>
      <c r="O797" s="29">
        <v>1.52</v>
      </c>
      <c r="P797" s="29">
        <v>0</v>
      </c>
      <c r="Q797" s="29">
        <f t="shared" si="529"/>
        <v>1.52</v>
      </c>
      <c r="R797" s="29">
        <f t="shared" si="533"/>
        <v>1.48</v>
      </c>
      <c r="S797" s="29">
        <f t="shared" si="503"/>
        <v>2</v>
      </c>
      <c r="T797" s="29">
        <f t="shared" si="504"/>
        <v>3.48</v>
      </c>
      <c r="U797" s="29">
        <v>2</v>
      </c>
      <c r="V797" s="29">
        <v>0</v>
      </c>
      <c r="W797" s="105">
        <v>0</v>
      </c>
      <c r="X797" s="54">
        <f t="shared" si="530"/>
        <v>0</v>
      </c>
      <c r="Y797" s="29">
        <v>0</v>
      </c>
      <c r="Z797" s="105">
        <v>0</v>
      </c>
      <c r="AA797" s="54">
        <f t="shared" si="526"/>
        <v>0</v>
      </c>
      <c r="AB797" s="54">
        <v>0</v>
      </c>
      <c r="AC797" s="54">
        <v>0.9</v>
      </c>
      <c r="AD797" s="54">
        <v>0.1</v>
      </c>
      <c r="AE797" s="54">
        <v>0.43</v>
      </c>
      <c r="AF797" s="54">
        <v>0.05</v>
      </c>
      <c r="AG797" s="54">
        <v>0</v>
      </c>
      <c r="AH797" s="54">
        <v>0</v>
      </c>
      <c r="AI797" s="54">
        <v>0</v>
      </c>
      <c r="AJ797" s="54">
        <f t="shared" si="534"/>
        <v>0</v>
      </c>
      <c r="AK797" s="54">
        <f t="shared" si="495"/>
        <v>1.33</v>
      </c>
      <c r="AL797" s="54">
        <f t="shared" si="496"/>
        <v>0.15000000000000002</v>
      </c>
      <c r="AM797" s="54">
        <f t="shared" si="497"/>
        <v>1.48</v>
      </c>
      <c r="AN797" s="54">
        <v>0</v>
      </c>
      <c r="AO797" s="54">
        <v>0</v>
      </c>
      <c r="AP797" s="54">
        <f t="shared" si="488"/>
        <v>0</v>
      </c>
      <c r="AQ797" s="54"/>
      <c r="AR797" s="54"/>
      <c r="AS797" s="54"/>
      <c r="AT797" s="54"/>
      <c r="AU797" s="101"/>
      <c r="AV797" s="101"/>
      <c r="AW797" s="54"/>
      <c r="AX797" s="54"/>
      <c r="AY797" s="54">
        <f t="shared" si="527"/>
        <v>0</v>
      </c>
      <c r="AZ797" s="54"/>
      <c r="BA797" s="54"/>
      <c r="BB797" s="54"/>
      <c r="BC797" s="54"/>
      <c r="BD797" s="54"/>
      <c r="BE797" s="106">
        <f t="shared" si="513"/>
        <v>0</v>
      </c>
      <c r="BF797" s="106">
        <f t="shared" si="514"/>
        <v>0</v>
      </c>
      <c r="BG797" s="106">
        <f t="shared" si="515"/>
        <v>0</v>
      </c>
      <c r="BH797" s="106">
        <f t="shared" si="516"/>
        <v>0</v>
      </c>
      <c r="BI797" s="106">
        <f t="shared" si="517"/>
        <v>0</v>
      </c>
      <c r="BJ797" s="106">
        <f t="shared" si="518"/>
        <v>0.9</v>
      </c>
      <c r="BK797" s="106">
        <f t="shared" si="519"/>
        <v>0.1</v>
      </c>
      <c r="BL797" s="106">
        <f t="shared" si="520"/>
        <v>1</v>
      </c>
      <c r="BM797" s="106">
        <f t="shared" si="521"/>
        <v>0.43</v>
      </c>
      <c r="BN797" s="106">
        <f t="shared" si="521"/>
        <v>0.05</v>
      </c>
      <c r="BO797" s="106">
        <f t="shared" si="522"/>
        <v>0.48</v>
      </c>
      <c r="BP797" s="106">
        <f t="shared" si="523"/>
        <v>1.33</v>
      </c>
      <c r="BQ797" s="106">
        <f t="shared" si="524"/>
        <v>0.15000000000000002</v>
      </c>
      <c r="BR797" s="106">
        <f t="shared" si="525"/>
        <v>1.48</v>
      </c>
      <c r="BS797" s="54">
        <v>0</v>
      </c>
      <c r="BT797" s="54">
        <v>0</v>
      </c>
      <c r="BU797" s="54">
        <v>0</v>
      </c>
      <c r="BV797" s="54">
        <f t="shared" si="528"/>
        <v>0</v>
      </c>
      <c r="BW797" s="54">
        <v>0</v>
      </c>
      <c r="BX797" s="54">
        <v>0</v>
      </c>
      <c r="BY797" s="54">
        <v>0</v>
      </c>
      <c r="BZ797" s="54">
        <v>0</v>
      </c>
      <c r="CA797" s="54">
        <v>0</v>
      </c>
      <c r="CB797" s="54">
        <v>0</v>
      </c>
      <c r="CC797" s="54">
        <f t="shared" si="498"/>
        <v>0</v>
      </c>
      <c r="CD797" s="54">
        <f t="shared" si="499"/>
        <v>0</v>
      </c>
      <c r="CE797" s="54">
        <f t="shared" si="500"/>
        <v>0</v>
      </c>
      <c r="CF797" s="45"/>
      <c r="CG797" s="63" t="s">
        <v>33</v>
      </c>
    </row>
    <row r="798" spans="1:85" ht="27">
      <c r="A798" s="14">
        <v>8</v>
      </c>
      <c r="B798" s="27" t="s">
        <v>773</v>
      </c>
      <c r="C798" s="120" t="s">
        <v>796</v>
      </c>
      <c r="D798" s="2" t="s">
        <v>27</v>
      </c>
      <c r="E798" s="4" t="s">
        <v>375</v>
      </c>
      <c r="F798" s="4" t="s">
        <v>743</v>
      </c>
      <c r="G798" s="4" t="s">
        <v>743</v>
      </c>
      <c r="H798" s="29">
        <v>0</v>
      </c>
      <c r="I798" s="29">
        <v>5</v>
      </c>
      <c r="J798" s="29">
        <v>0</v>
      </c>
      <c r="K798" s="29">
        <f t="shared" si="532"/>
        <v>5</v>
      </c>
      <c r="L798" s="40" t="s">
        <v>30</v>
      </c>
      <c r="M798" s="40" t="s">
        <v>48</v>
      </c>
      <c r="N798" s="48" t="s">
        <v>58</v>
      </c>
      <c r="O798" s="29">
        <v>3.8</v>
      </c>
      <c r="P798" s="29">
        <v>0</v>
      </c>
      <c r="Q798" s="29">
        <f t="shared" si="529"/>
        <v>3.8</v>
      </c>
      <c r="R798" s="29">
        <f t="shared" si="533"/>
        <v>1.2000000000000002</v>
      </c>
      <c r="S798" s="29">
        <f t="shared" si="503"/>
        <v>0</v>
      </c>
      <c r="T798" s="29">
        <f t="shared" si="504"/>
        <v>1.2000000000000002</v>
      </c>
      <c r="U798" s="29">
        <v>0</v>
      </c>
      <c r="V798" s="29">
        <v>0</v>
      </c>
      <c r="W798" s="105">
        <v>0</v>
      </c>
      <c r="X798" s="54">
        <f t="shared" si="530"/>
        <v>0</v>
      </c>
      <c r="Y798" s="29">
        <v>0</v>
      </c>
      <c r="Z798" s="105">
        <v>0</v>
      </c>
      <c r="AA798" s="54">
        <f t="shared" si="526"/>
        <v>0</v>
      </c>
      <c r="AB798" s="54">
        <v>0</v>
      </c>
      <c r="AC798" s="54">
        <v>0</v>
      </c>
      <c r="AD798" s="54">
        <v>0</v>
      </c>
      <c r="AE798" s="54">
        <v>0</v>
      </c>
      <c r="AF798" s="54">
        <v>0</v>
      </c>
      <c r="AG798" s="54">
        <v>0</v>
      </c>
      <c r="AH798" s="54">
        <v>0</v>
      </c>
      <c r="AI798" s="54">
        <v>0</v>
      </c>
      <c r="AJ798" s="54">
        <f t="shared" si="534"/>
        <v>0</v>
      </c>
      <c r="AK798" s="54">
        <f t="shared" si="495"/>
        <v>0</v>
      </c>
      <c r="AL798" s="54">
        <f t="shared" si="496"/>
        <v>0</v>
      </c>
      <c r="AM798" s="54">
        <f t="shared" si="497"/>
        <v>0</v>
      </c>
      <c r="AN798" s="54">
        <v>0</v>
      </c>
      <c r="AO798" s="54">
        <v>0</v>
      </c>
      <c r="AP798" s="54">
        <f t="shared" si="488"/>
        <v>0</v>
      </c>
      <c r="AQ798" s="54"/>
      <c r="AR798" s="54"/>
      <c r="AS798" s="54"/>
      <c r="AT798" s="54"/>
      <c r="AU798" s="101"/>
      <c r="AV798" s="101"/>
      <c r="AW798" s="54"/>
      <c r="AX798" s="54"/>
      <c r="AY798" s="54">
        <f t="shared" si="527"/>
        <v>0</v>
      </c>
      <c r="AZ798" s="54"/>
      <c r="BA798" s="54"/>
      <c r="BB798" s="54"/>
      <c r="BC798" s="54"/>
      <c r="BD798" s="54"/>
      <c r="BE798" s="106">
        <f t="shared" si="513"/>
        <v>0</v>
      </c>
      <c r="BF798" s="106">
        <f t="shared" si="514"/>
        <v>0</v>
      </c>
      <c r="BG798" s="106">
        <f t="shared" si="515"/>
        <v>0</v>
      </c>
      <c r="BH798" s="106">
        <f t="shared" si="516"/>
        <v>0</v>
      </c>
      <c r="BI798" s="106">
        <f t="shared" si="517"/>
        <v>0</v>
      </c>
      <c r="BJ798" s="106">
        <f t="shared" si="518"/>
        <v>0</v>
      </c>
      <c r="BK798" s="106">
        <f t="shared" si="519"/>
        <v>0</v>
      </c>
      <c r="BL798" s="106">
        <f t="shared" si="520"/>
        <v>0</v>
      </c>
      <c r="BM798" s="106">
        <f t="shared" si="521"/>
        <v>0</v>
      </c>
      <c r="BN798" s="106">
        <f t="shared" si="521"/>
        <v>0</v>
      </c>
      <c r="BO798" s="106">
        <f t="shared" si="522"/>
        <v>0</v>
      </c>
      <c r="BP798" s="106">
        <f t="shared" si="523"/>
        <v>0</v>
      </c>
      <c r="BQ798" s="106">
        <f t="shared" si="524"/>
        <v>0</v>
      </c>
      <c r="BR798" s="106">
        <f t="shared" si="525"/>
        <v>0</v>
      </c>
      <c r="BS798" s="54">
        <v>0</v>
      </c>
      <c r="BT798" s="54">
        <v>0</v>
      </c>
      <c r="BU798" s="54">
        <v>0</v>
      </c>
      <c r="BV798" s="54">
        <f t="shared" si="528"/>
        <v>0</v>
      </c>
      <c r="BW798" s="54">
        <v>0</v>
      </c>
      <c r="BX798" s="54">
        <v>0</v>
      </c>
      <c r="BY798" s="54">
        <v>0</v>
      </c>
      <c r="BZ798" s="54">
        <v>0</v>
      </c>
      <c r="CA798" s="54">
        <v>0</v>
      </c>
      <c r="CB798" s="54">
        <v>0</v>
      </c>
      <c r="CC798" s="54">
        <f t="shared" si="498"/>
        <v>0</v>
      </c>
      <c r="CD798" s="54">
        <f t="shared" si="499"/>
        <v>0</v>
      </c>
      <c r="CE798" s="54">
        <f t="shared" si="500"/>
        <v>0</v>
      </c>
      <c r="CF798" s="45"/>
      <c r="CG798" s="53" t="s">
        <v>774</v>
      </c>
    </row>
    <row r="799" spans="1:85" ht="31.5">
      <c r="A799" s="14">
        <v>10</v>
      </c>
      <c r="B799" s="27" t="s">
        <v>775</v>
      </c>
      <c r="C799" s="120" t="s">
        <v>799</v>
      </c>
      <c r="D799" s="2" t="s">
        <v>27</v>
      </c>
      <c r="E799" s="4" t="s">
        <v>459</v>
      </c>
      <c r="F799" s="4" t="s">
        <v>743</v>
      </c>
      <c r="G799" s="4" t="s">
        <v>776</v>
      </c>
      <c r="H799" s="29">
        <v>0</v>
      </c>
      <c r="I799" s="29">
        <v>5.43</v>
      </c>
      <c r="J799" s="29">
        <v>0</v>
      </c>
      <c r="K799" s="29">
        <f t="shared" si="532"/>
        <v>5.43</v>
      </c>
      <c r="L799" s="42" t="s">
        <v>57</v>
      </c>
      <c r="M799" s="40" t="s">
        <v>58</v>
      </c>
      <c r="N799" s="48" t="e">
        <f>IF(#REF!=0,"2018-19","2019-20")</f>
        <v>#REF!</v>
      </c>
      <c r="O799" s="29">
        <v>0</v>
      </c>
      <c r="P799" s="29">
        <v>0</v>
      </c>
      <c r="Q799" s="29">
        <f t="shared" si="529"/>
        <v>0</v>
      </c>
      <c r="R799" s="29">
        <f t="shared" si="533"/>
        <v>5.43</v>
      </c>
      <c r="S799" s="29">
        <f t="shared" si="503"/>
        <v>0</v>
      </c>
      <c r="T799" s="29">
        <f t="shared" si="504"/>
        <v>5.43</v>
      </c>
      <c r="U799" s="29">
        <v>0</v>
      </c>
      <c r="V799" s="29">
        <v>4.5</v>
      </c>
      <c r="W799" s="105">
        <v>0.5</v>
      </c>
      <c r="X799" s="54">
        <f t="shared" si="530"/>
        <v>5</v>
      </c>
      <c r="Y799" s="29">
        <v>4.5</v>
      </c>
      <c r="Z799" s="105">
        <v>0.5</v>
      </c>
      <c r="AA799" s="54">
        <f t="shared" si="526"/>
        <v>5</v>
      </c>
      <c r="AB799" s="54">
        <v>0</v>
      </c>
      <c r="AC799" s="54">
        <v>0</v>
      </c>
      <c r="AD799" s="54">
        <v>0</v>
      </c>
      <c r="AE799" s="54">
        <v>0</v>
      </c>
      <c r="AF799" s="54">
        <v>0</v>
      </c>
      <c r="AG799" s="54">
        <v>0</v>
      </c>
      <c r="AH799" s="54">
        <v>0</v>
      </c>
      <c r="AI799" s="54">
        <v>0</v>
      </c>
      <c r="AJ799" s="54">
        <f t="shared" si="534"/>
        <v>0</v>
      </c>
      <c r="AK799" s="54">
        <f t="shared" si="495"/>
        <v>4.5</v>
      </c>
      <c r="AL799" s="54">
        <f t="shared" si="496"/>
        <v>0.5</v>
      </c>
      <c r="AM799" s="54">
        <f t="shared" si="497"/>
        <v>5</v>
      </c>
      <c r="AN799" s="54">
        <v>0</v>
      </c>
      <c r="AO799" s="54">
        <v>0</v>
      </c>
      <c r="AP799" s="54">
        <f t="shared" ref="AP799:AP810" si="535">AN799+AO799</f>
        <v>0</v>
      </c>
      <c r="AQ799" s="54"/>
      <c r="AR799" s="54"/>
      <c r="AS799" s="54"/>
      <c r="AT799" s="54"/>
      <c r="AU799" s="101"/>
      <c r="AV799" s="101"/>
      <c r="AW799" s="54"/>
      <c r="AX799" s="54"/>
      <c r="AY799" s="54">
        <f t="shared" si="527"/>
        <v>0</v>
      </c>
      <c r="AZ799" s="54"/>
      <c r="BA799" s="54"/>
      <c r="BB799" s="54"/>
      <c r="BC799" s="54"/>
      <c r="BD799" s="54"/>
      <c r="BE799" s="106">
        <f t="shared" si="513"/>
        <v>4.5</v>
      </c>
      <c r="BF799" s="106">
        <f t="shared" si="514"/>
        <v>0.5</v>
      </c>
      <c r="BG799" s="106">
        <f t="shared" si="515"/>
        <v>5</v>
      </c>
      <c r="BH799" s="106">
        <f t="shared" si="516"/>
        <v>0</v>
      </c>
      <c r="BI799" s="106">
        <f t="shared" si="517"/>
        <v>0</v>
      </c>
      <c r="BJ799" s="106">
        <f t="shared" si="518"/>
        <v>0</v>
      </c>
      <c r="BK799" s="106">
        <f t="shared" si="519"/>
        <v>0</v>
      </c>
      <c r="BL799" s="106">
        <f t="shared" si="520"/>
        <v>0</v>
      </c>
      <c r="BM799" s="106">
        <f t="shared" si="521"/>
        <v>0</v>
      </c>
      <c r="BN799" s="106">
        <f t="shared" si="521"/>
        <v>0</v>
      </c>
      <c r="BO799" s="106">
        <f t="shared" si="522"/>
        <v>0</v>
      </c>
      <c r="BP799" s="106">
        <f t="shared" si="523"/>
        <v>4.5</v>
      </c>
      <c r="BQ799" s="106">
        <f t="shared" si="524"/>
        <v>0.5</v>
      </c>
      <c r="BR799" s="106">
        <f t="shared" si="525"/>
        <v>5</v>
      </c>
      <c r="BS799" s="54">
        <v>0</v>
      </c>
      <c r="BT799" s="54">
        <v>0</v>
      </c>
      <c r="BU799" s="54">
        <v>0</v>
      </c>
      <c r="BV799" s="54">
        <f t="shared" si="528"/>
        <v>0</v>
      </c>
      <c r="BW799" s="54">
        <v>0</v>
      </c>
      <c r="BX799" s="54">
        <v>0</v>
      </c>
      <c r="BY799" s="54">
        <v>0</v>
      </c>
      <c r="BZ799" s="54">
        <v>0</v>
      </c>
      <c r="CA799" s="54">
        <v>0</v>
      </c>
      <c r="CB799" s="54">
        <v>0</v>
      </c>
      <c r="CC799" s="54">
        <f t="shared" si="498"/>
        <v>0</v>
      </c>
      <c r="CD799" s="54">
        <f t="shared" si="499"/>
        <v>0</v>
      </c>
      <c r="CE799" s="54">
        <f t="shared" si="500"/>
        <v>0</v>
      </c>
      <c r="CF799" s="45"/>
      <c r="CG799" s="63" t="s">
        <v>51</v>
      </c>
    </row>
    <row r="800" spans="1:85" ht="31.5">
      <c r="A800" s="14">
        <v>11</v>
      </c>
      <c r="B800" s="27" t="s">
        <v>777</v>
      </c>
      <c r="C800" s="120" t="s">
        <v>799</v>
      </c>
      <c r="D800" s="2" t="s">
        <v>27</v>
      </c>
      <c r="E800" s="4" t="s">
        <v>459</v>
      </c>
      <c r="F800" s="4" t="s">
        <v>743</v>
      </c>
      <c r="G800" s="4" t="s">
        <v>778</v>
      </c>
      <c r="H800" s="29">
        <v>0</v>
      </c>
      <c r="I800" s="29">
        <v>5.5</v>
      </c>
      <c r="J800" s="29">
        <v>0</v>
      </c>
      <c r="K800" s="29">
        <f t="shared" si="532"/>
        <v>5.5</v>
      </c>
      <c r="L800" s="42" t="s">
        <v>57</v>
      </c>
      <c r="M800" s="40" t="s">
        <v>58</v>
      </c>
      <c r="N800" s="48" t="e">
        <f>IF(#REF!=0,"2018-19","2019-20")</f>
        <v>#REF!</v>
      </c>
      <c r="O800" s="29">
        <v>0</v>
      </c>
      <c r="P800" s="29">
        <v>0</v>
      </c>
      <c r="Q800" s="29">
        <f t="shared" si="529"/>
        <v>0</v>
      </c>
      <c r="R800" s="29">
        <f t="shared" si="533"/>
        <v>5.5</v>
      </c>
      <c r="S800" s="29">
        <f t="shared" si="503"/>
        <v>0</v>
      </c>
      <c r="T800" s="29">
        <f t="shared" si="504"/>
        <v>5.5</v>
      </c>
      <c r="U800" s="29">
        <v>0</v>
      </c>
      <c r="V800" s="29">
        <v>4.5</v>
      </c>
      <c r="W800" s="105">
        <v>0.5</v>
      </c>
      <c r="X800" s="54">
        <f t="shared" si="530"/>
        <v>5</v>
      </c>
      <c r="Y800" s="29">
        <v>4.5</v>
      </c>
      <c r="Z800" s="105">
        <v>0.5</v>
      </c>
      <c r="AA800" s="54">
        <f t="shared" si="526"/>
        <v>5</v>
      </c>
      <c r="AB800" s="54">
        <v>0</v>
      </c>
      <c r="AC800" s="54">
        <v>0</v>
      </c>
      <c r="AD800" s="54">
        <v>0</v>
      </c>
      <c r="AE800" s="54">
        <v>0</v>
      </c>
      <c r="AF800" s="54">
        <v>0</v>
      </c>
      <c r="AG800" s="54">
        <v>0</v>
      </c>
      <c r="AH800" s="54">
        <v>0</v>
      </c>
      <c r="AI800" s="54">
        <v>0</v>
      </c>
      <c r="AJ800" s="54">
        <f t="shared" si="534"/>
        <v>0</v>
      </c>
      <c r="AK800" s="54">
        <f t="shared" si="495"/>
        <v>4.5</v>
      </c>
      <c r="AL800" s="54">
        <f t="shared" si="496"/>
        <v>0.5</v>
      </c>
      <c r="AM800" s="54">
        <f t="shared" si="497"/>
        <v>5</v>
      </c>
      <c r="AN800" s="54">
        <v>0</v>
      </c>
      <c r="AO800" s="54">
        <v>0</v>
      </c>
      <c r="AP800" s="54">
        <f t="shared" si="535"/>
        <v>0</v>
      </c>
      <c r="AQ800" s="54"/>
      <c r="AR800" s="54"/>
      <c r="AS800" s="54"/>
      <c r="AT800" s="54"/>
      <c r="AU800" s="101"/>
      <c r="AV800" s="101"/>
      <c r="AW800" s="54"/>
      <c r="AX800" s="54"/>
      <c r="AY800" s="54">
        <f t="shared" si="527"/>
        <v>0</v>
      </c>
      <c r="AZ800" s="54"/>
      <c r="BA800" s="54"/>
      <c r="BB800" s="54"/>
      <c r="BC800" s="54"/>
      <c r="BD800" s="54"/>
      <c r="BE800" s="106">
        <f t="shared" si="513"/>
        <v>4.5</v>
      </c>
      <c r="BF800" s="106">
        <f t="shared" si="514"/>
        <v>0.5</v>
      </c>
      <c r="BG800" s="106">
        <f t="shared" si="515"/>
        <v>5</v>
      </c>
      <c r="BH800" s="106">
        <f t="shared" si="516"/>
        <v>0</v>
      </c>
      <c r="BI800" s="106">
        <f t="shared" si="517"/>
        <v>0</v>
      </c>
      <c r="BJ800" s="106">
        <f t="shared" si="518"/>
        <v>0</v>
      </c>
      <c r="BK800" s="106">
        <f t="shared" si="519"/>
        <v>0</v>
      </c>
      <c r="BL800" s="106">
        <f t="shared" si="520"/>
        <v>0</v>
      </c>
      <c r="BM800" s="106">
        <f t="shared" si="521"/>
        <v>0</v>
      </c>
      <c r="BN800" s="106">
        <f t="shared" si="521"/>
        <v>0</v>
      </c>
      <c r="BO800" s="106">
        <f t="shared" si="522"/>
        <v>0</v>
      </c>
      <c r="BP800" s="106">
        <f t="shared" si="523"/>
        <v>4.5</v>
      </c>
      <c r="BQ800" s="106">
        <f t="shared" si="524"/>
        <v>0.5</v>
      </c>
      <c r="BR800" s="106">
        <f t="shared" si="525"/>
        <v>5</v>
      </c>
      <c r="BS800" s="54">
        <v>0</v>
      </c>
      <c r="BT800" s="54">
        <v>0</v>
      </c>
      <c r="BU800" s="54">
        <v>0</v>
      </c>
      <c r="BV800" s="54">
        <f t="shared" si="528"/>
        <v>0</v>
      </c>
      <c r="BW800" s="54">
        <v>0</v>
      </c>
      <c r="BX800" s="54">
        <v>0</v>
      </c>
      <c r="BY800" s="54">
        <v>0</v>
      </c>
      <c r="BZ800" s="54">
        <v>0</v>
      </c>
      <c r="CA800" s="54">
        <v>0</v>
      </c>
      <c r="CB800" s="54">
        <v>0</v>
      </c>
      <c r="CC800" s="54">
        <f t="shared" si="498"/>
        <v>0</v>
      </c>
      <c r="CD800" s="54">
        <f t="shared" si="499"/>
        <v>0</v>
      </c>
      <c r="CE800" s="54">
        <f t="shared" si="500"/>
        <v>0</v>
      </c>
      <c r="CF800" s="45"/>
      <c r="CG800" s="63" t="s">
        <v>51</v>
      </c>
    </row>
    <row r="801" spans="1:85" s="18" customFormat="1">
      <c r="A801" s="17"/>
      <c r="B801" s="28" t="s">
        <v>150</v>
      </c>
      <c r="C801" s="87"/>
      <c r="D801" s="2"/>
      <c r="E801" s="11"/>
      <c r="F801" s="4"/>
      <c r="G801" s="11"/>
      <c r="H801" s="32"/>
      <c r="I801" s="32">
        <f>SUM(I791:I800)</f>
        <v>39.93</v>
      </c>
      <c r="J801" s="32">
        <f t="shared" ref="J801:CE801" si="536">SUM(J791:J800)</f>
        <v>30.990000000000002</v>
      </c>
      <c r="K801" s="32">
        <f t="shared" si="536"/>
        <v>70.92</v>
      </c>
      <c r="L801" s="32">
        <f t="shared" si="536"/>
        <v>0</v>
      </c>
      <c r="M801" s="32">
        <f t="shared" si="536"/>
        <v>0</v>
      </c>
      <c r="N801" s="32" t="e">
        <f t="shared" si="536"/>
        <v>#REF!</v>
      </c>
      <c r="O801" s="32">
        <f t="shared" si="536"/>
        <v>21.28</v>
      </c>
      <c r="P801" s="32">
        <f t="shared" si="536"/>
        <v>0</v>
      </c>
      <c r="Q801" s="32">
        <f t="shared" si="536"/>
        <v>21.28</v>
      </c>
      <c r="R801" s="32">
        <f t="shared" si="536"/>
        <v>18.650000000000002</v>
      </c>
      <c r="S801" s="32">
        <f t="shared" si="536"/>
        <v>30.990000000000002</v>
      </c>
      <c r="T801" s="32">
        <f t="shared" si="536"/>
        <v>49.64</v>
      </c>
      <c r="U801" s="32">
        <f t="shared" si="536"/>
        <v>30.990000000000002</v>
      </c>
      <c r="V801" s="32">
        <f t="shared" si="536"/>
        <v>9</v>
      </c>
      <c r="W801" s="107">
        <f t="shared" si="536"/>
        <v>1</v>
      </c>
      <c r="X801" s="32">
        <f t="shared" si="536"/>
        <v>10</v>
      </c>
      <c r="Y801" s="32">
        <f t="shared" si="536"/>
        <v>9</v>
      </c>
      <c r="Z801" s="107">
        <f t="shared" si="536"/>
        <v>1</v>
      </c>
      <c r="AA801" s="32">
        <f t="shared" si="536"/>
        <v>10</v>
      </c>
      <c r="AB801" s="32">
        <f t="shared" si="536"/>
        <v>0</v>
      </c>
      <c r="AC801" s="32">
        <f t="shared" si="536"/>
        <v>0.9</v>
      </c>
      <c r="AD801" s="32">
        <f t="shared" si="536"/>
        <v>0.1</v>
      </c>
      <c r="AE801" s="32">
        <f t="shared" si="536"/>
        <v>3.67</v>
      </c>
      <c r="AF801" s="32">
        <f t="shared" si="536"/>
        <v>0.41</v>
      </c>
      <c r="AG801" s="32">
        <f t="shared" si="536"/>
        <v>0</v>
      </c>
      <c r="AH801" s="32">
        <f t="shared" si="536"/>
        <v>0</v>
      </c>
      <c r="AI801" s="32">
        <f t="shared" si="536"/>
        <v>0</v>
      </c>
      <c r="AJ801" s="32">
        <f t="shared" si="536"/>
        <v>0</v>
      </c>
      <c r="AK801" s="32">
        <f t="shared" si="536"/>
        <v>13.57</v>
      </c>
      <c r="AL801" s="32">
        <f t="shared" si="536"/>
        <v>1.51</v>
      </c>
      <c r="AM801" s="32">
        <f t="shared" si="536"/>
        <v>15.08</v>
      </c>
      <c r="AN801" s="32">
        <f t="shared" si="536"/>
        <v>0</v>
      </c>
      <c r="AO801" s="32">
        <f t="shared" si="536"/>
        <v>0</v>
      </c>
      <c r="AP801" s="32">
        <f t="shared" si="536"/>
        <v>0</v>
      </c>
      <c r="AQ801" s="32">
        <f t="shared" si="536"/>
        <v>0</v>
      </c>
      <c r="AR801" s="32">
        <f t="shared" si="536"/>
        <v>0</v>
      </c>
      <c r="AS801" s="32">
        <f t="shared" si="536"/>
        <v>0</v>
      </c>
      <c r="AT801" s="32">
        <f t="shared" si="536"/>
        <v>0</v>
      </c>
      <c r="AU801" s="32">
        <f t="shared" si="536"/>
        <v>0</v>
      </c>
      <c r="AV801" s="32"/>
      <c r="AW801" s="32">
        <f t="shared" si="536"/>
        <v>0</v>
      </c>
      <c r="AX801" s="32">
        <f t="shared" si="536"/>
        <v>0</v>
      </c>
      <c r="AY801" s="32">
        <f t="shared" si="536"/>
        <v>0</v>
      </c>
      <c r="AZ801" s="32">
        <f t="shared" si="536"/>
        <v>0</v>
      </c>
      <c r="BA801" s="32">
        <f t="shared" si="536"/>
        <v>0</v>
      </c>
      <c r="BB801" s="32">
        <f t="shared" si="536"/>
        <v>0</v>
      </c>
      <c r="BC801" s="32">
        <f t="shared" si="536"/>
        <v>0</v>
      </c>
      <c r="BD801" s="32">
        <f t="shared" si="536"/>
        <v>0</v>
      </c>
      <c r="BE801" s="106">
        <f t="shared" si="513"/>
        <v>9</v>
      </c>
      <c r="BF801" s="106">
        <f t="shared" si="514"/>
        <v>1</v>
      </c>
      <c r="BG801" s="106">
        <f t="shared" si="515"/>
        <v>10</v>
      </c>
      <c r="BH801" s="106">
        <f t="shared" si="516"/>
        <v>0</v>
      </c>
      <c r="BI801" s="106">
        <f t="shared" si="517"/>
        <v>0</v>
      </c>
      <c r="BJ801" s="106">
        <f t="shared" si="518"/>
        <v>0.9</v>
      </c>
      <c r="BK801" s="106">
        <f t="shared" si="519"/>
        <v>0.1</v>
      </c>
      <c r="BL801" s="106">
        <f t="shared" si="520"/>
        <v>1</v>
      </c>
      <c r="BM801" s="106">
        <f t="shared" si="521"/>
        <v>3.67</v>
      </c>
      <c r="BN801" s="106">
        <f t="shared" si="521"/>
        <v>0.41</v>
      </c>
      <c r="BO801" s="106">
        <f t="shared" si="522"/>
        <v>4.08</v>
      </c>
      <c r="BP801" s="106">
        <f t="shared" si="523"/>
        <v>13.57</v>
      </c>
      <c r="BQ801" s="106">
        <f t="shared" si="524"/>
        <v>1.51</v>
      </c>
      <c r="BR801" s="106">
        <f t="shared" si="525"/>
        <v>15.08</v>
      </c>
      <c r="BS801" s="32">
        <f t="shared" si="536"/>
        <v>0</v>
      </c>
      <c r="BT801" s="32">
        <f t="shared" si="536"/>
        <v>0</v>
      </c>
      <c r="BU801" s="32">
        <f t="shared" si="536"/>
        <v>0</v>
      </c>
      <c r="BV801" s="32">
        <f t="shared" si="536"/>
        <v>0</v>
      </c>
      <c r="BW801" s="32">
        <f t="shared" si="536"/>
        <v>0</v>
      </c>
      <c r="BX801" s="32">
        <f t="shared" si="536"/>
        <v>0</v>
      </c>
      <c r="BY801" s="32">
        <f t="shared" si="536"/>
        <v>0</v>
      </c>
      <c r="BZ801" s="32">
        <f t="shared" si="536"/>
        <v>0</v>
      </c>
      <c r="CA801" s="32">
        <f t="shared" si="536"/>
        <v>0</v>
      </c>
      <c r="CB801" s="32">
        <f t="shared" si="536"/>
        <v>0</v>
      </c>
      <c r="CC801" s="32">
        <f t="shared" si="536"/>
        <v>0</v>
      </c>
      <c r="CD801" s="32">
        <f t="shared" si="536"/>
        <v>0</v>
      </c>
      <c r="CE801" s="32">
        <f t="shared" si="536"/>
        <v>0</v>
      </c>
      <c r="CF801" s="46"/>
      <c r="CG801" s="64"/>
    </row>
    <row r="802" spans="1:85">
      <c r="A802" s="17" t="s">
        <v>151</v>
      </c>
      <c r="B802" s="28" t="s">
        <v>172</v>
      </c>
      <c r="C802" s="87"/>
      <c r="D802" s="2"/>
      <c r="E802" s="11"/>
      <c r="F802" s="4"/>
      <c r="G802" s="11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107"/>
      <c r="X802" s="32"/>
      <c r="Y802" s="32"/>
      <c r="Z802" s="107"/>
      <c r="AA802" s="32"/>
      <c r="AB802" s="32"/>
      <c r="AC802" s="32"/>
      <c r="AD802" s="32"/>
      <c r="AE802" s="32"/>
      <c r="AF802" s="32"/>
      <c r="AG802" s="32"/>
      <c r="AH802" s="32"/>
      <c r="AI802" s="32"/>
      <c r="AJ802" s="32"/>
      <c r="AK802" s="32"/>
      <c r="AL802" s="32"/>
      <c r="AM802" s="32"/>
      <c r="AN802" s="32"/>
      <c r="AO802" s="32"/>
      <c r="AP802" s="32"/>
      <c r="AQ802" s="32"/>
      <c r="AR802" s="32"/>
      <c r="AS802" s="32"/>
      <c r="AT802" s="32"/>
      <c r="AU802" s="32"/>
      <c r="AV802" s="32"/>
      <c r="AW802" s="32"/>
      <c r="AX802" s="32"/>
      <c r="AY802" s="32"/>
      <c r="AZ802" s="32"/>
      <c r="BA802" s="32"/>
      <c r="BB802" s="32"/>
      <c r="BC802" s="32"/>
      <c r="BD802" s="32"/>
      <c r="BE802" s="106">
        <f t="shared" si="513"/>
        <v>0</v>
      </c>
      <c r="BF802" s="106">
        <f t="shared" si="514"/>
        <v>0</v>
      </c>
      <c r="BG802" s="106">
        <f t="shared" si="515"/>
        <v>0</v>
      </c>
      <c r="BH802" s="106">
        <f t="shared" si="516"/>
        <v>0</v>
      </c>
      <c r="BI802" s="106">
        <f t="shared" si="517"/>
        <v>0</v>
      </c>
      <c r="BJ802" s="106">
        <f t="shared" si="518"/>
        <v>0</v>
      </c>
      <c r="BK802" s="106">
        <f t="shared" si="519"/>
        <v>0</v>
      </c>
      <c r="BL802" s="106">
        <f t="shared" si="520"/>
        <v>0</v>
      </c>
      <c r="BM802" s="106">
        <f t="shared" si="521"/>
        <v>0</v>
      </c>
      <c r="BN802" s="106">
        <f t="shared" si="521"/>
        <v>0</v>
      </c>
      <c r="BO802" s="106">
        <f t="shared" si="522"/>
        <v>0</v>
      </c>
      <c r="BP802" s="106">
        <f t="shared" si="523"/>
        <v>0</v>
      </c>
      <c r="BQ802" s="106">
        <f t="shared" si="524"/>
        <v>0</v>
      </c>
      <c r="BR802" s="106">
        <f t="shared" si="525"/>
        <v>0</v>
      </c>
      <c r="BS802" s="32"/>
      <c r="BT802" s="32"/>
      <c r="BU802" s="32"/>
      <c r="BV802" s="32"/>
      <c r="BW802" s="32"/>
      <c r="BX802" s="32"/>
      <c r="BY802" s="32"/>
      <c r="BZ802" s="32"/>
      <c r="CA802" s="32"/>
      <c r="CB802" s="32"/>
      <c r="CC802" s="32"/>
      <c r="CD802" s="32"/>
      <c r="CE802" s="32"/>
      <c r="CF802" s="45"/>
      <c r="CG802" s="64"/>
    </row>
    <row r="803" spans="1:85" ht="31.5">
      <c r="A803" s="14">
        <v>1</v>
      </c>
      <c r="B803" s="27" t="s">
        <v>779</v>
      </c>
      <c r="C803" s="120" t="s">
        <v>797</v>
      </c>
      <c r="D803" s="2" t="s">
        <v>27</v>
      </c>
      <c r="E803" s="4"/>
      <c r="F803" s="4" t="s">
        <v>743</v>
      </c>
      <c r="G803" s="4" t="s">
        <v>780</v>
      </c>
      <c r="H803" s="29">
        <v>0</v>
      </c>
      <c r="I803" s="29">
        <v>11</v>
      </c>
      <c r="J803" s="29">
        <v>0</v>
      </c>
      <c r="K803" s="29">
        <f>I803+J803</f>
        <v>11</v>
      </c>
      <c r="L803" s="40" t="s">
        <v>30</v>
      </c>
      <c r="M803" s="40" t="s">
        <v>48</v>
      </c>
      <c r="N803" s="48" t="e">
        <f>IF(#REF!=0,"2018-19","2019-20")</f>
        <v>#REF!</v>
      </c>
      <c r="O803" s="29">
        <v>2.66</v>
      </c>
      <c r="P803" s="29">
        <v>0</v>
      </c>
      <c r="Q803" s="29">
        <f t="shared" si="529"/>
        <v>2.66</v>
      </c>
      <c r="R803" s="29">
        <f>I803-O803</f>
        <v>8.34</v>
      </c>
      <c r="S803" s="29">
        <f t="shared" si="503"/>
        <v>0</v>
      </c>
      <c r="T803" s="29">
        <f t="shared" si="504"/>
        <v>8.34</v>
      </c>
      <c r="U803" s="29">
        <v>0</v>
      </c>
      <c r="V803" s="29">
        <v>0</v>
      </c>
      <c r="W803" s="105">
        <v>0</v>
      </c>
      <c r="X803" s="54">
        <f t="shared" si="530"/>
        <v>0</v>
      </c>
      <c r="Y803" s="29">
        <v>0</v>
      </c>
      <c r="Z803" s="105">
        <v>0</v>
      </c>
      <c r="AA803" s="54">
        <f t="shared" si="526"/>
        <v>0</v>
      </c>
      <c r="AB803" s="54">
        <v>0</v>
      </c>
      <c r="AC803" s="54">
        <v>0</v>
      </c>
      <c r="AD803" s="54">
        <v>0</v>
      </c>
      <c r="AE803" s="54">
        <v>0</v>
      </c>
      <c r="AF803" s="54">
        <v>0</v>
      </c>
      <c r="AG803" s="54">
        <v>0</v>
      </c>
      <c r="AH803" s="54">
        <v>0</v>
      </c>
      <c r="AI803" s="54">
        <v>0</v>
      </c>
      <c r="AJ803" s="54">
        <f t="shared" ref="AJ803:AJ805" si="537">AH803+AI803</f>
        <v>0</v>
      </c>
      <c r="AK803" s="54">
        <f t="shared" si="495"/>
        <v>0</v>
      </c>
      <c r="AL803" s="54">
        <f t="shared" si="496"/>
        <v>0</v>
      </c>
      <c r="AM803" s="54">
        <f t="shared" si="497"/>
        <v>0</v>
      </c>
      <c r="AN803" s="54">
        <v>0</v>
      </c>
      <c r="AO803" s="54">
        <v>0</v>
      </c>
      <c r="AP803" s="54">
        <f t="shared" si="535"/>
        <v>0</v>
      </c>
      <c r="AQ803" s="54"/>
      <c r="AR803" s="54"/>
      <c r="AS803" s="54"/>
      <c r="AT803" s="54"/>
      <c r="AU803" s="101"/>
      <c r="AV803" s="101"/>
      <c r="AW803" s="54"/>
      <c r="AX803" s="54"/>
      <c r="AY803" s="54">
        <f t="shared" si="527"/>
        <v>0</v>
      </c>
      <c r="AZ803" s="54"/>
      <c r="BA803" s="54"/>
      <c r="BB803" s="54"/>
      <c r="BC803" s="54"/>
      <c r="BD803" s="54"/>
      <c r="BE803" s="106">
        <f t="shared" si="513"/>
        <v>0</v>
      </c>
      <c r="BF803" s="106">
        <f t="shared" si="514"/>
        <v>0</v>
      </c>
      <c r="BG803" s="106">
        <f t="shared" si="515"/>
        <v>0</v>
      </c>
      <c r="BH803" s="106">
        <f t="shared" si="516"/>
        <v>0</v>
      </c>
      <c r="BI803" s="106">
        <f t="shared" si="517"/>
        <v>0</v>
      </c>
      <c r="BJ803" s="106">
        <f t="shared" si="518"/>
        <v>0</v>
      </c>
      <c r="BK803" s="106">
        <f t="shared" si="519"/>
        <v>0</v>
      </c>
      <c r="BL803" s="106">
        <f t="shared" si="520"/>
        <v>0</v>
      </c>
      <c r="BM803" s="106">
        <f t="shared" si="521"/>
        <v>0</v>
      </c>
      <c r="BN803" s="106">
        <f t="shared" si="521"/>
        <v>0</v>
      </c>
      <c r="BO803" s="106">
        <f t="shared" si="522"/>
        <v>0</v>
      </c>
      <c r="BP803" s="106">
        <f t="shared" si="523"/>
        <v>0</v>
      </c>
      <c r="BQ803" s="106">
        <f t="shared" si="524"/>
        <v>0</v>
      </c>
      <c r="BR803" s="106">
        <f t="shared" si="525"/>
        <v>0</v>
      </c>
      <c r="BS803" s="54">
        <v>0</v>
      </c>
      <c r="BT803" s="54">
        <v>0</v>
      </c>
      <c r="BU803" s="54">
        <v>0</v>
      </c>
      <c r="BV803" s="54">
        <f t="shared" si="528"/>
        <v>0</v>
      </c>
      <c r="BW803" s="54">
        <v>0</v>
      </c>
      <c r="BX803" s="54">
        <v>0</v>
      </c>
      <c r="BY803" s="54">
        <v>0</v>
      </c>
      <c r="BZ803" s="54">
        <v>0</v>
      </c>
      <c r="CA803" s="54">
        <v>0</v>
      </c>
      <c r="CB803" s="54">
        <v>0</v>
      </c>
      <c r="CC803" s="54">
        <f t="shared" si="498"/>
        <v>0</v>
      </c>
      <c r="CD803" s="54">
        <f t="shared" si="499"/>
        <v>0</v>
      </c>
      <c r="CE803" s="54">
        <f t="shared" si="500"/>
        <v>0</v>
      </c>
      <c r="CF803" s="44" t="s">
        <v>71</v>
      </c>
      <c r="CG803" s="63" t="s">
        <v>33</v>
      </c>
    </row>
    <row r="804" spans="1:85" ht="31.5">
      <c r="A804" s="14">
        <v>2</v>
      </c>
      <c r="B804" s="27" t="s">
        <v>781</v>
      </c>
      <c r="C804" s="120" t="s">
        <v>797</v>
      </c>
      <c r="D804" s="2" t="s">
        <v>27</v>
      </c>
      <c r="E804" s="4"/>
      <c r="F804" s="4" t="s">
        <v>743</v>
      </c>
      <c r="G804" s="4" t="s">
        <v>782</v>
      </c>
      <c r="H804" s="29">
        <v>0</v>
      </c>
      <c r="I804" s="29">
        <v>38</v>
      </c>
      <c r="J804" s="29">
        <v>0</v>
      </c>
      <c r="K804" s="29">
        <f>I804+J804</f>
        <v>38</v>
      </c>
      <c r="L804" s="42" t="s">
        <v>57</v>
      </c>
      <c r="M804" s="40" t="s">
        <v>58</v>
      </c>
      <c r="N804" s="48" t="e">
        <f>IF(#REF!=0,"2018-19","2019-20")</f>
        <v>#REF!</v>
      </c>
      <c r="O804" s="29">
        <v>0</v>
      </c>
      <c r="P804" s="29">
        <v>0</v>
      </c>
      <c r="Q804" s="29">
        <f t="shared" si="529"/>
        <v>0</v>
      </c>
      <c r="R804" s="29">
        <f>I804-O804</f>
        <v>38</v>
      </c>
      <c r="S804" s="29">
        <f t="shared" si="503"/>
        <v>0</v>
      </c>
      <c r="T804" s="29">
        <f t="shared" si="504"/>
        <v>38</v>
      </c>
      <c r="U804" s="29">
        <v>0</v>
      </c>
      <c r="V804" s="29">
        <v>5.7869999999999999</v>
      </c>
      <c r="W804" s="105">
        <v>0.64300000000000002</v>
      </c>
      <c r="X804" s="54">
        <f t="shared" si="530"/>
        <v>6.43</v>
      </c>
      <c r="Y804" s="29">
        <v>5.7869999999999999</v>
      </c>
      <c r="Z804" s="105">
        <v>0.64300000000000002</v>
      </c>
      <c r="AA804" s="54">
        <f t="shared" si="526"/>
        <v>6.43</v>
      </c>
      <c r="AB804" s="54">
        <v>0</v>
      </c>
      <c r="AC804" s="54">
        <v>0</v>
      </c>
      <c r="AD804" s="54">
        <v>0</v>
      </c>
      <c r="AE804" s="54">
        <v>0</v>
      </c>
      <c r="AF804" s="54">
        <v>0</v>
      </c>
      <c r="AG804" s="54">
        <v>0</v>
      </c>
      <c r="AH804" s="54">
        <v>0</v>
      </c>
      <c r="AI804" s="54">
        <v>0</v>
      </c>
      <c r="AJ804" s="54">
        <f t="shared" si="537"/>
        <v>0</v>
      </c>
      <c r="AK804" s="54">
        <f t="shared" si="495"/>
        <v>5.7869999999999999</v>
      </c>
      <c r="AL804" s="54">
        <f t="shared" si="496"/>
        <v>0.64300000000000002</v>
      </c>
      <c r="AM804" s="54">
        <f t="shared" si="497"/>
        <v>6.43</v>
      </c>
      <c r="AN804" s="54">
        <v>0</v>
      </c>
      <c r="AO804" s="54">
        <v>0</v>
      </c>
      <c r="AP804" s="54">
        <f t="shared" si="535"/>
        <v>0</v>
      </c>
      <c r="AQ804" s="54"/>
      <c r="AR804" s="54"/>
      <c r="AS804" s="54"/>
      <c r="AT804" s="54"/>
      <c r="AU804" s="101"/>
      <c r="AV804" s="101"/>
      <c r="AW804" s="54"/>
      <c r="AX804" s="54"/>
      <c r="AY804" s="54">
        <f t="shared" si="527"/>
        <v>0</v>
      </c>
      <c r="AZ804" s="54"/>
      <c r="BA804" s="54"/>
      <c r="BB804" s="54"/>
      <c r="BC804" s="54"/>
      <c r="BD804" s="54"/>
      <c r="BE804" s="106">
        <f t="shared" si="513"/>
        <v>5.7869999999999999</v>
      </c>
      <c r="BF804" s="106">
        <f t="shared" si="514"/>
        <v>0.64300000000000002</v>
      </c>
      <c r="BG804" s="106">
        <f t="shared" si="515"/>
        <v>6.43</v>
      </c>
      <c r="BH804" s="106">
        <f t="shared" si="516"/>
        <v>0</v>
      </c>
      <c r="BI804" s="106">
        <f t="shared" si="517"/>
        <v>0</v>
      </c>
      <c r="BJ804" s="106">
        <f t="shared" si="518"/>
        <v>0</v>
      </c>
      <c r="BK804" s="106">
        <f t="shared" si="519"/>
        <v>0</v>
      </c>
      <c r="BL804" s="106">
        <f t="shared" si="520"/>
        <v>0</v>
      </c>
      <c r="BM804" s="106">
        <f t="shared" si="521"/>
        <v>0</v>
      </c>
      <c r="BN804" s="106">
        <f t="shared" si="521"/>
        <v>0</v>
      </c>
      <c r="BO804" s="106">
        <f t="shared" si="522"/>
        <v>0</v>
      </c>
      <c r="BP804" s="106">
        <f t="shared" si="523"/>
        <v>5.7869999999999999</v>
      </c>
      <c r="BQ804" s="106">
        <f t="shared" si="524"/>
        <v>0.64300000000000002</v>
      </c>
      <c r="BR804" s="106">
        <f t="shared" si="525"/>
        <v>6.43</v>
      </c>
      <c r="BS804" s="54">
        <v>0</v>
      </c>
      <c r="BT804" s="54">
        <v>1.98</v>
      </c>
      <c r="BU804" s="54">
        <v>0</v>
      </c>
      <c r="BV804" s="54">
        <f t="shared" si="528"/>
        <v>1.98</v>
      </c>
      <c r="BW804" s="54">
        <v>0</v>
      </c>
      <c r="BX804" s="54">
        <v>0</v>
      </c>
      <c r="BY804" s="54">
        <v>0</v>
      </c>
      <c r="BZ804" s="54">
        <v>0</v>
      </c>
      <c r="CA804" s="54">
        <v>0</v>
      </c>
      <c r="CB804" s="54">
        <v>0</v>
      </c>
      <c r="CC804" s="54">
        <f t="shared" si="498"/>
        <v>1.98</v>
      </c>
      <c r="CD804" s="54">
        <f t="shared" si="499"/>
        <v>0</v>
      </c>
      <c r="CE804" s="54">
        <f t="shared" si="500"/>
        <v>1.98</v>
      </c>
      <c r="CF804" s="44" t="s">
        <v>46</v>
      </c>
      <c r="CG804" s="63"/>
    </row>
    <row r="805" spans="1:85" ht="18" customHeight="1">
      <c r="A805" s="14">
        <v>3</v>
      </c>
      <c r="B805" s="27" t="s">
        <v>783</v>
      </c>
      <c r="C805" s="120" t="s">
        <v>797</v>
      </c>
      <c r="D805" s="2" t="s">
        <v>27</v>
      </c>
      <c r="E805" s="4"/>
      <c r="F805" s="4" t="s">
        <v>743</v>
      </c>
      <c r="G805" s="4" t="s">
        <v>784</v>
      </c>
      <c r="H805" s="29">
        <v>0</v>
      </c>
      <c r="I805" s="29">
        <v>17.440000000000001</v>
      </c>
      <c r="J805" s="29">
        <v>0</v>
      </c>
      <c r="K805" s="29">
        <f>I805+J805</f>
        <v>17.440000000000001</v>
      </c>
      <c r="L805" s="42" t="s">
        <v>57</v>
      </c>
      <c r="M805" s="40" t="s">
        <v>58</v>
      </c>
      <c r="N805" s="48" t="e">
        <f>IF(#REF!=0,"2018-19","2019-20")</f>
        <v>#REF!</v>
      </c>
      <c r="O805" s="29">
        <v>0</v>
      </c>
      <c r="P805" s="29">
        <v>0</v>
      </c>
      <c r="Q805" s="29">
        <f t="shared" si="529"/>
        <v>0</v>
      </c>
      <c r="R805" s="29">
        <f>I805-O805</f>
        <v>17.440000000000001</v>
      </c>
      <c r="S805" s="29">
        <f t="shared" si="503"/>
        <v>0</v>
      </c>
      <c r="T805" s="29">
        <f t="shared" si="504"/>
        <v>17.440000000000001</v>
      </c>
      <c r="U805" s="29">
        <v>0</v>
      </c>
      <c r="V805" s="29">
        <v>5.4</v>
      </c>
      <c r="W805" s="105">
        <v>0.60000000000000009</v>
      </c>
      <c r="X805" s="54">
        <f t="shared" si="530"/>
        <v>6</v>
      </c>
      <c r="Y805" s="29">
        <v>5.4</v>
      </c>
      <c r="Z805" s="105">
        <v>0.60000000000000009</v>
      </c>
      <c r="AA805" s="54">
        <f t="shared" si="526"/>
        <v>6</v>
      </c>
      <c r="AB805" s="54">
        <v>0</v>
      </c>
      <c r="AC805" s="54">
        <v>0</v>
      </c>
      <c r="AD805" s="54">
        <v>0</v>
      </c>
      <c r="AE805" s="54">
        <v>0</v>
      </c>
      <c r="AF805" s="54">
        <v>0</v>
      </c>
      <c r="AG805" s="54">
        <v>0</v>
      </c>
      <c r="AH805" s="54">
        <v>0</v>
      </c>
      <c r="AI805" s="54">
        <v>0</v>
      </c>
      <c r="AJ805" s="54">
        <f t="shared" si="537"/>
        <v>0</v>
      </c>
      <c r="AK805" s="54">
        <f t="shared" si="495"/>
        <v>5.4</v>
      </c>
      <c r="AL805" s="54">
        <f t="shared" si="496"/>
        <v>0.60000000000000009</v>
      </c>
      <c r="AM805" s="54">
        <f t="shared" si="497"/>
        <v>6</v>
      </c>
      <c r="AN805" s="54">
        <v>0</v>
      </c>
      <c r="AO805" s="54">
        <v>0</v>
      </c>
      <c r="AP805" s="54">
        <f t="shared" si="535"/>
        <v>0</v>
      </c>
      <c r="AQ805" s="54"/>
      <c r="AR805" s="54"/>
      <c r="AS805" s="54"/>
      <c r="AT805" s="54"/>
      <c r="AU805" s="101"/>
      <c r="AV805" s="101"/>
      <c r="AW805" s="54"/>
      <c r="AX805" s="54"/>
      <c r="AY805" s="54">
        <f t="shared" si="527"/>
        <v>0</v>
      </c>
      <c r="AZ805" s="54"/>
      <c r="BA805" s="54"/>
      <c r="BB805" s="54"/>
      <c r="BC805" s="54"/>
      <c r="BD805" s="54"/>
      <c r="BE805" s="106">
        <f t="shared" si="513"/>
        <v>5.4</v>
      </c>
      <c r="BF805" s="106">
        <f t="shared" si="514"/>
        <v>0.60000000000000009</v>
      </c>
      <c r="BG805" s="106">
        <f t="shared" si="515"/>
        <v>6</v>
      </c>
      <c r="BH805" s="106">
        <f t="shared" si="516"/>
        <v>0</v>
      </c>
      <c r="BI805" s="106">
        <f t="shared" si="517"/>
        <v>0</v>
      </c>
      <c r="BJ805" s="106">
        <f t="shared" si="518"/>
        <v>0</v>
      </c>
      <c r="BK805" s="106">
        <f t="shared" si="519"/>
        <v>0</v>
      </c>
      <c r="BL805" s="106">
        <f t="shared" si="520"/>
        <v>0</v>
      </c>
      <c r="BM805" s="106">
        <f t="shared" si="521"/>
        <v>0</v>
      </c>
      <c r="BN805" s="106">
        <f t="shared" si="521"/>
        <v>0</v>
      </c>
      <c r="BO805" s="106">
        <f t="shared" si="522"/>
        <v>0</v>
      </c>
      <c r="BP805" s="106">
        <f t="shared" si="523"/>
        <v>5.4</v>
      </c>
      <c r="BQ805" s="106">
        <f t="shared" si="524"/>
        <v>0.60000000000000009</v>
      </c>
      <c r="BR805" s="106">
        <f t="shared" si="525"/>
        <v>6</v>
      </c>
      <c r="BS805" s="54">
        <v>0</v>
      </c>
      <c r="BT805" s="54">
        <v>3.5</v>
      </c>
      <c r="BU805" s="54">
        <v>0</v>
      </c>
      <c r="BV805" s="54">
        <f t="shared" si="528"/>
        <v>3.5</v>
      </c>
      <c r="BW805" s="54">
        <v>0</v>
      </c>
      <c r="BX805" s="54">
        <v>0</v>
      </c>
      <c r="BY805" s="54">
        <v>0</v>
      </c>
      <c r="BZ805" s="54">
        <v>0</v>
      </c>
      <c r="CA805" s="54">
        <v>0</v>
      </c>
      <c r="CB805" s="54">
        <v>0</v>
      </c>
      <c r="CC805" s="54">
        <f t="shared" si="498"/>
        <v>3.5</v>
      </c>
      <c r="CD805" s="54">
        <f t="shared" si="499"/>
        <v>0</v>
      </c>
      <c r="CE805" s="54">
        <f t="shared" si="500"/>
        <v>3.5</v>
      </c>
      <c r="CF805" s="44" t="s">
        <v>46</v>
      </c>
      <c r="CG805" s="63"/>
    </row>
    <row r="806" spans="1:85" s="18" customFormat="1">
      <c r="A806" s="17"/>
      <c r="B806" s="28" t="s">
        <v>18</v>
      </c>
      <c r="C806" s="87"/>
      <c r="D806" s="88"/>
      <c r="E806" s="11"/>
      <c r="F806" s="11"/>
      <c r="G806" s="11"/>
      <c r="H806" s="32"/>
      <c r="I806" s="32">
        <f>SUM(I803:I805)</f>
        <v>66.44</v>
      </c>
      <c r="J806" s="32">
        <f t="shared" ref="J806:CE806" si="538">SUM(J803:J805)</f>
        <v>0</v>
      </c>
      <c r="K806" s="32">
        <f t="shared" si="538"/>
        <v>66.44</v>
      </c>
      <c r="L806" s="32">
        <f t="shared" si="538"/>
        <v>0</v>
      </c>
      <c r="M806" s="32">
        <f t="shared" si="538"/>
        <v>0</v>
      </c>
      <c r="N806" s="32" t="e">
        <f t="shared" si="538"/>
        <v>#REF!</v>
      </c>
      <c r="O806" s="32">
        <f t="shared" si="538"/>
        <v>2.66</v>
      </c>
      <c r="P806" s="32">
        <f t="shared" si="538"/>
        <v>0</v>
      </c>
      <c r="Q806" s="32">
        <f t="shared" si="538"/>
        <v>2.66</v>
      </c>
      <c r="R806" s="32">
        <f t="shared" si="538"/>
        <v>63.78</v>
      </c>
      <c r="S806" s="32">
        <f t="shared" si="538"/>
        <v>0</v>
      </c>
      <c r="T806" s="32">
        <f t="shared" si="538"/>
        <v>63.78</v>
      </c>
      <c r="U806" s="32">
        <f t="shared" si="538"/>
        <v>0</v>
      </c>
      <c r="V806" s="32">
        <f t="shared" si="538"/>
        <v>11.187000000000001</v>
      </c>
      <c r="W806" s="107">
        <f t="shared" si="538"/>
        <v>1.2430000000000001</v>
      </c>
      <c r="X806" s="32">
        <f t="shared" si="538"/>
        <v>12.43</v>
      </c>
      <c r="Y806" s="32">
        <f t="shared" si="538"/>
        <v>11.187000000000001</v>
      </c>
      <c r="Z806" s="107">
        <f t="shared" si="538"/>
        <v>1.2430000000000001</v>
      </c>
      <c r="AA806" s="32">
        <f t="shared" si="538"/>
        <v>12.43</v>
      </c>
      <c r="AB806" s="32">
        <f t="shared" si="538"/>
        <v>0</v>
      </c>
      <c r="AC806" s="32">
        <f t="shared" si="538"/>
        <v>0</v>
      </c>
      <c r="AD806" s="32">
        <f t="shared" si="538"/>
        <v>0</v>
      </c>
      <c r="AE806" s="32">
        <f t="shared" si="538"/>
        <v>0</v>
      </c>
      <c r="AF806" s="32">
        <f t="shared" si="538"/>
        <v>0</v>
      </c>
      <c r="AG806" s="32">
        <f t="shared" si="538"/>
        <v>0</v>
      </c>
      <c r="AH806" s="32">
        <f t="shared" si="538"/>
        <v>0</v>
      </c>
      <c r="AI806" s="32">
        <f t="shared" si="538"/>
        <v>0</v>
      </c>
      <c r="AJ806" s="32">
        <f t="shared" si="538"/>
        <v>0</v>
      </c>
      <c r="AK806" s="32">
        <f t="shared" si="538"/>
        <v>11.187000000000001</v>
      </c>
      <c r="AL806" s="32">
        <f t="shared" si="538"/>
        <v>1.2430000000000001</v>
      </c>
      <c r="AM806" s="32">
        <f t="shared" si="538"/>
        <v>12.43</v>
      </c>
      <c r="AN806" s="32">
        <f t="shared" si="538"/>
        <v>0</v>
      </c>
      <c r="AO806" s="32">
        <f t="shared" si="538"/>
        <v>0</v>
      </c>
      <c r="AP806" s="32">
        <f t="shared" si="538"/>
        <v>0</v>
      </c>
      <c r="AQ806" s="32">
        <f t="shared" si="538"/>
        <v>0</v>
      </c>
      <c r="AR806" s="32">
        <f t="shared" si="538"/>
        <v>0</v>
      </c>
      <c r="AS806" s="32">
        <f t="shared" si="538"/>
        <v>0</v>
      </c>
      <c r="AT806" s="32">
        <f t="shared" si="538"/>
        <v>0</v>
      </c>
      <c r="AU806" s="32">
        <f t="shared" si="538"/>
        <v>0</v>
      </c>
      <c r="AV806" s="32"/>
      <c r="AW806" s="32">
        <f t="shared" si="538"/>
        <v>0</v>
      </c>
      <c r="AX806" s="32">
        <f t="shared" si="538"/>
        <v>0</v>
      </c>
      <c r="AY806" s="32">
        <f t="shared" si="538"/>
        <v>0</v>
      </c>
      <c r="AZ806" s="32">
        <f t="shared" si="538"/>
        <v>0</v>
      </c>
      <c r="BA806" s="32">
        <f t="shared" si="538"/>
        <v>0</v>
      </c>
      <c r="BB806" s="32">
        <f t="shared" si="538"/>
        <v>0</v>
      </c>
      <c r="BC806" s="32">
        <f t="shared" si="538"/>
        <v>0</v>
      </c>
      <c r="BD806" s="32">
        <f t="shared" si="538"/>
        <v>0</v>
      </c>
      <c r="BE806" s="106">
        <f t="shared" si="513"/>
        <v>11.187000000000001</v>
      </c>
      <c r="BF806" s="106">
        <f t="shared" si="514"/>
        <v>1.2430000000000001</v>
      </c>
      <c r="BG806" s="106">
        <f t="shared" si="515"/>
        <v>12.430000000000001</v>
      </c>
      <c r="BH806" s="106">
        <f t="shared" si="516"/>
        <v>0</v>
      </c>
      <c r="BI806" s="106">
        <f t="shared" si="517"/>
        <v>0</v>
      </c>
      <c r="BJ806" s="106">
        <f t="shared" si="518"/>
        <v>0</v>
      </c>
      <c r="BK806" s="106">
        <f t="shared" si="519"/>
        <v>0</v>
      </c>
      <c r="BL806" s="106">
        <f t="shared" si="520"/>
        <v>0</v>
      </c>
      <c r="BM806" s="106">
        <f t="shared" si="521"/>
        <v>0</v>
      </c>
      <c r="BN806" s="106">
        <f t="shared" si="521"/>
        <v>0</v>
      </c>
      <c r="BO806" s="106">
        <f t="shared" si="522"/>
        <v>0</v>
      </c>
      <c r="BP806" s="106">
        <f t="shared" si="523"/>
        <v>11.187000000000001</v>
      </c>
      <c r="BQ806" s="106">
        <f t="shared" si="524"/>
        <v>1.2430000000000001</v>
      </c>
      <c r="BR806" s="106">
        <f t="shared" si="525"/>
        <v>12.430000000000001</v>
      </c>
      <c r="BS806" s="32">
        <f t="shared" si="538"/>
        <v>0</v>
      </c>
      <c r="BT806" s="32">
        <f t="shared" si="538"/>
        <v>5.48</v>
      </c>
      <c r="BU806" s="32">
        <f t="shared" si="538"/>
        <v>0</v>
      </c>
      <c r="BV806" s="32">
        <f t="shared" si="538"/>
        <v>5.48</v>
      </c>
      <c r="BW806" s="32">
        <f t="shared" si="538"/>
        <v>0</v>
      </c>
      <c r="BX806" s="32">
        <f t="shared" si="538"/>
        <v>0</v>
      </c>
      <c r="BY806" s="32">
        <f t="shared" si="538"/>
        <v>0</v>
      </c>
      <c r="BZ806" s="32">
        <f t="shared" si="538"/>
        <v>0</v>
      </c>
      <c r="CA806" s="32">
        <f t="shared" si="538"/>
        <v>0</v>
      </c>
      <c r="CB806" s="32">
        <f t="shared" si="538"/>
        <v>0</v>
      </c>
      <c r="CC806" s="32">
        <f t="shared" si="538"/>
        <v>5.48</v>
      </c>
      <c r="CD806" s="32">
        <f t="shared" si="538"/>
        <v>0</v>
      </c>
      <c r="CE806" s="32">
        <f t="shared" si="538"/>
        <v>5.48</v>
      </c>
      <c r="CF806" s="32">
        <f t="shared" ref="CF806:CG806" si="539">SUM(CF803:CF805)</f>
        <v>0</v>
      </c>
      <c r="CG806" s="32">
        <f t="shared" si="539"/>
        <v>0</v>
      </c>
    </row>
    <row r="807" spans="1:85" s="18" customFormat="1">
      <c r="A807" s="17"/>
      <c r="B807" s="28" t="s">
        <v>987</v>
      </c>
      <c r="C807" s="87"/>
      <c r="D807" s="2"/>
      <c r="E807" s="11"/>
      <c r="F807" s="4"/>
      <c r="G807" s="11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107"/>
      <c r="X807" s="32"/>
      <c r="Y807" s="32"/>
      <c r="Z807" s="107"/>
      <c r="AA807" s="32"/>
      <c r="AB807" s="32"/>
      <c r="AC807" s="32"/>
      <c r="AD807" s="32"/>
      <c r="AE807" s="32"/>
      <c r="AF807" s="32"/>
      <c r="AG807" s="32"/>
      <c r="AH807" s="32"/>
      <c r="AI807" s="32"/>
      <c r="AJ807" s="32"/>
      <c r="AK807" s="32"/>
      <c r="AL807" s="32"/>
      <c r="AM807" s="32"/>
      <c r="AN807" s="32"/>
      <c r="AO807" s="32"/>
      <c r="AP807" s="32"/>
      <c r="AQ807" s="32"/>
      <c r="AR807" s="32"/>
      <c r="AS807" s="32"/>
      <c r="AT807" s="32"/>
      <c r="AU807" s="32"/>
      <c r="AV807" s="32"/>
      <c r="AW807" s="32"/>
      <c r="AX807" s="32"/>
      <c r="AY807" s="32"/>
      <c r="AZ807" s="32"/>
      <c r="BA807" s="32"/>
      <c r="BB807" s="32"/>
      <c r="BC807" s="32"/>
      <c r="BD807" s="32"/>
      <c r="BE807" s="106">
        <f t="shared" si="513"/>
        <v>0</v>
      </c>
      <c r="BF807" s="106">
        <f t="shared" si="514"/>
        <v>0</v>
      </c>
      <c r="BG807" s="106">
        <f t="shared" si="515"/>
        <v>0</v>
      </c>
      <c r="BH807" s="106">
        <f t="shared" si="516"/>
        <v>0</v>
      </c>
      <c r="BI807" s="106">
        <f t="shared" si="517"/>
        <v>0</v>
      </c>
      <c r="BJ807" s="106">
        <f t="shared" si="518"/>
        <v>0</v>
      </c>
      <c r="BK807" s="106">
        <f t="shared" si="519"/>
        <v>0</v>
      </c>
      <c r="BL807" s="106">
        <f t="shared" si="520"/>
        <v>0</v>
      </c>
      <c r="BM807" s="106">
        <f t="shared" si="521"/>
        <v>0</v>
      </c>
      <c r="BN807" s="106">
        <f t="shared" si="521"/>
        <v>0</v>
      </c>
      <c r="BO807" s="106">
        <f t="shared" si="522"/>
        <v>0</v>
      </c>
      <c r="BP807" s="106">
        <f t="shared" si="523"/>
        <v>0</v>
      </c>
      <c r="BQ807" s="106">
        <f t="shared" si="524"/>
        <v>0</v>
      </c>
      <c r="BR807" s="106">
        <f t="shared" si="525"/>
        <v>0</v>
      </c>
      <c r="BS807" s="32"/>
      <c r="BT807" s="32"/>
      <c r="BU807" s="32"/>
      <c r="BV807" s="32"/>
      <c r="BW807" s="32"/>
      <c r="BX807" s="32"/>
      <c r="BY807" s="32"/>
      <c r="BZ807" s="32"/>
      <c r="CA807" s="32"/>
      <c r="CB807" s="32"/>
      <c r="CC807" s="32"/>
      <c r="CD807" s="32"/>
      <c r="CE807" s="32"/>
      <c r="CF807" s="32"/>
      <c r="CG807" s="32"/>
    </row>
    <row r="808" spans="1:85">
      <c r="A808" s="14">
        <v>1</v>
      </c>
      <c r="B808" s="27" t="s">
        <v>991</v>
      </c>
      <c r="C808" s="120" t="s">
        <v>992</v>
      </c>
      <c r="D808" s="2" t="s">
        <v>27</v>
      </c>
      <c r="E808" s="4" t="s">
        <v>375</v>
      </c>
      <c r="F808" s="4" t="s">
        <v>743</v>
      </c>
      <c r="G808" s="4" t="s">
        <v>966</v>
      </c>
      <c r="H808" s="29"/>
      <c r="I808" s="29">
        <v>5</v>
      </c>
      <c r="J808" s="29">
        <v>0</v>
      </c>
      <c r="K808" s="29">
        <f>I808+J808</f>
        <v>5</v>
      </c>
      <c r="L808" s="48" t="s">
        <v>57</v>
      </c>
      <c r="M808" s="48" t="s">
        <v>58</v>
      </c>
      <c r="N808" s="48" t="s">
        <v>510</v>
      </c>
      <c r="O808" s="29">
        <v>0</v>
      </c>
      <c r="P808" s="29">
        <v>0</v>
      </c>
      <c r="Q808" s="29">
        <f t="shared" si="529"/>
        <v>0</v>
      </c>
      <c r="R808" s="29">
        <f>I808-O808</f>
        <v>5</v>
      </c>
      <c r="S808" s="29">
        <f t="shared" si="503"/>
        <v>0</v>
      </c>
      <c r="T808" s="29">
        <f t="shared" si="504"/>
        <v>5</v>
      </c>
      <c r="U808" s="29">
        <v>0</v>
      </c>
      <c r="V808" s="29">
        <v>2.19</v>
      </c>
      <c r="W808" s="105">
        <v>0.24</v>
      </c>
      <c r="X808" s="54">
        <f t="shared" si="530"/>
        <v>2.4299999999999997</v>
      </c>
      <c r="Y808" s="29">
        <v>2.19</v>
      </c>
      <c r="Z808" s="105">
        <v>0.24</v>
      </c>
      <c r="AA808" s="54">
        <f t="shared" si="526"/>
        <v>2.4299999999999997</v>
      </c>
      <c r="AB808" s="54">
        <v>0</v>
      </c>
      <c r="AC808" s="54">
        <v>0</v>
      </c>
      <c r="AD808" s="54">
        <v>0</v>
      </c>
      <c r="AE808" s="54">
        <v>0</v>
      </c>
      <c r="AF808" s="54">
        <v>0</v>
      </c>
      <c r="AG808" s="54">
        <v>0</v>
      </c>
      <c r="AH808" s="54">
        <v>0</v>
      </c>
      <c r="AI808" s="54">
        <v>0</v>
      </c>
      <c r="AJ808" s="54">
        <f t="shared" ref="AJ808:AJ810" si="540">AH808+AI808</f>
        <v>0</v>
      </c>
      <c r="AK808" s="54">
        <f t="shared" si="495"/>
        <v>2.19</v>
      </c>
      <c r="AL808" s="54">
        <f t="shared" si="496"/>
        <v>0.24</v>
      </c>
      <c r="AM808" s="54">
        <f t="shared" si="497"/>
        <v>2.4299999999999997</v>
      </c>
      <c r="AN808" s="54">
        <v>0</v>
      </c>
      <c r="AO808" s="54">
        <v>0</v>
      </c>
      <c r="AP808" s="54">
        <f t="shared" si="535"/>
        <v>0</v>
      </c>
      <c r="AQ808" s="54"/>
      <c r="AR808" s="54"/>
      <c r="AS808" s="54"/>
      <c r="AT808" s="54"/>
      <c r="AU808" s="101"/>
      <c r="AV808" s="101"/>
      <c r="AW808" s="54"/>
      <c r="AX808" s="54"/>
      <c r="AY808" s="54">
        <f t="shared" si="527"/>
        <v>0</v>
      </c>
      <c r="AZ808" s="54"/>
      <c r="BA808" s="54"/>
      <c r="BB808" s="54"/>
      <c r="BC808" s="54"/>
      <c r="BD808" s="54"/>
      <c r="BE808" s="106">
        <f t="shared" si="513"/>
        <v>2.19</v>
      </c>
      <c r="BF808" s="106">
        <f t="shared" si="514"/>
        <v>0.24</v>
      </c>
      <c r="BG808" s="106">
        <f t="shared" si="515"/>
        <v>2.4299999999999997</v>
      </c>
      <c r="BH808" s="106">
        <f t="shared" si="516"/>
        <v>0</v>
      </c>
      <c r="BI808" s="106">
        <f t="shared" si="517"/>
        <v>0</v>
      </c>
      <c r="BJ808" s="106">
        <f t="shared" si="518"/>
        <v>0</v>
      </c>
      <c r="BK808" s="106">
        <f t="shared" si="519"/>
        <v>0</v>
      </c>
      <c r="BL808" s="106">
        <f t="shared" si="520"/>
        <v>0</v>
      </c>
      <c r="BM808" s="106">
        <f t="shared" si="521"/>
        <v>0</v>
      </c>
      <c r="BN808" s="106">
        <f t="shared" si="521"/>
        <v>0</v>
      </c>
      <c r="BO808" s="106">
        <f t="shared" si="522"/>
        <v>0</v>
      </c>
      <c r="BP808" s="106">
        <f t="shared" si="523"/>
        <v>2.19</v>
      </c>
      <c r="BQ808" s="106">
        <f t="shared" si="524"/>
        <v>0.24</v>
      </c>
      <c r="BR808" s="106">
        <f t="shared" si="525"/>
        <v>2.4299999999999997</v>
      </c>
      <c r="BS808" s="54">
        <v>0</v>
      </c>
      <c r="BT808" s="54">
        <v>0</v>
      </c>
      <c r="BU808" s="54">
        <v>0</v>
      </c>
      <c r="BV808" s="54">
        <v>0</v>
      </c>
      <c r="BW808" s="54">
        <v>0</v>
      </c>
      <c r="BX808" s="54">
        <v>0</v>
      </c>
      <c r="BY808" s="54">
        <v>0</v>
      </c>
      <c r="BZ808" s="54">
        <v>0</v>
      </c>
      <c r="CA808" s="54">
        <v>0</v>
      </c>
      <c r="CB808" s="54">
        <v>0</v>
      </c>
      <c r="CC808" s="54">
        <f t="shared" si="498"/>
        <v>0</v>
      </c>
      <c r="CD808" s="54">
        <f t="shared" si="499"/>
        <v>0</v>
      </c>
      <c r="CE808" s="54">
        <f t="shared" si="500"/>
        <v>0</v>
      </c>
      <c r="CF808" s="45"/>
      <c r="CG808" s="63"/>
    </row>
    <row r="809" spans="1:85">
      <c r="A809" s="14">
        <v>2</v>
      </c>
      <c r="B809" s="27" t="s">
        <v>806</v>
      </c>
      <c r="C809" s="120" t="s">
        <v>807</v>
      </c>
      <c r="D809" s="2" t="s">
        <v>27</v>
      </c>
      <c r="E809" s="4" t="s">
        <v>375</v>
      </c>
      <c r="F809" s="4" t="s">
        <v>743</v>
      </c>
      <c r="G809" s="4" t="s">
        <v>743</v>
      </c>
      <c r="H809" s="29"/>
      <c r="I809" s="29">
        <v>1.1100000000000001</v>
      </c>
      <c r="J809" s="29">
        <v>0</v>
      </c>
      <c r="K809" s="29">
        <f>I809+J809</f>
        <v>1.1100000000000001</v>
      </c>
      <c r="L809" s="48" t="s">
        <v>57</v>
      </c>
      <c r="M809" s="48" t="s">
        <v>58</v>
      </c>
      <c r="N809" s="48" t="s">
        <v>58</v>
      </c>
      <c r="O809" s="29">
        <v>0</v>
      </c>
      <c r="P809" s="29">
        <v>0</v>
      </c>
      <c r="Q809" s="29">
        <f t="shared" si="529"/>
        <v>0</v>
      </c>
      <c r="R809" s="29">
        <f>I809-O809</f>
        <v>1.1100000000000001</v>
      </c>
      <c r="S809" s="29">
        <f t="shared" si="503"/>
        <v>0</v>
      </c>
      <c r="T809" s="29">
        <f t="shared" si="504"/>
        <v>1.1100000000000001</v>
      </c>
      <c r="U809" s="29">
        <v>0</v>
      </c>
      <c r="V809" s="29">
        <v>0.99</v>
      </c>
      <c r="W809" s="105">
        <v>0.12</v>
      </c>
      <c r="X809" s="54">
        <f t="shared" si="530"/>
        <v>1.1099999999999999</v>
      </c>
      <c r="Y809" s="29">
        <v>0.99</v>
      </c>
      <c r="Z809" s="105">
        <v>0.12</v>
      </c>
      <c r="AA809" s="54">
        <f t="shared" si="526"/>
        <v>1.1099999999999999</v>
      </c>
      <c r="AB809" s="54">
        <v>0</v>
      </c>
      <c r="AC809" s="54">
        <v>0</v>
      </c>
      <c r="AD809" s="54">
        <v>0</v>
      </c>
      <c r="AE809" s="54">
        <v>0</v>
      </c>
      <c r="AF809" s="54">
        <v>0</v>
      </c>
      <c r="AG809" s="54">
        <v>0</v>
      </c>
      <c r="AH809" s="54">
        <v>0</v>
      </c>
      <c r="AI809" s="54">
        <v>0</v>
      </c>
      <c r="AJ809" s="54">
        <f t="shared" si="540"/>
        <v>0</v>
      </c>
      <c r="AK809" s="54">
        <f t="shared" si="495"/>
        <v>0.99</v>
      </c>
      <c r="AL809" s="54">
        <f t="shared" si="496"/>
        <v>0.12</v>
      </c>
      <c r="AM809" s="54">
        <f t="shared" si="497"/>
        <v>1.1099999999999999</v>
      </c>
      <c r="AN809" s="54">
        <v>0</v>
      </c>
      <c r="AO809" s="54">
        <v>0</v>
      </c>
      <c r="AP809" s="54">
        <f t="shared" si="535"/>
        <v>0</v>
      </c>
      <c r="AQ809" s="54"/>
      <c r="AR809" s="54"/>
      <c r="AS809" s="54"/>
      <c r="AT809" s="54"/>
      <c r="AU809" s="101"/>
      <c r="AV809" s="101"/>
      <c r="AW809" s="54"/>
      <c r="AX809" s="54"/>
      <c r="AY809" s="54">
        <f t="shared" si="527"/>
        <v>0</v>
      </c>
      <c r="AZ809" s="54"/>
      <c r="BA809" s="54"/>
      <c r="BB809" s="54"/>
      <c r="BC809" s="54"/>
      <c r="BD809" s="54"/>
      <c r="BE809" s="106">
        <f t="shared" si="513"/>
        <v>0.99</v>
      </c>
      <c r="BF809" s="106">
        <f t="shared" si="514"/>
        <v>0.12</v>
      </c>
      <c r="BG809" s="106">
        <f t="shared" si="515"/>
        <v>1.1099999999999999</v>
      </c>
      <c r="BH809" s="106">
        <f t="shared" si="516"/>
        <v>0</v>
      </c>
      <c r="BI809" s="106">
        <f t="shared" si="517"/>
        <v>0</v>
      </c>
      <c r="BJ809" s="106">
        <f t="shared" si="518"/>
        <v>0</v>
      </c>
      <c r="BK809" s="106">
        <f t="shared" si="519"/>
        <v>0</v>
      </c>
      <c r="BL809" s="106">
        <f t="shared" si="520"/>
        <v>0</v>
      </c>
      <c r="BM809" s="106">
        <f t="shared" si="521"/>
        <v>0</v>
      </c>
      <c r="BN809" s="106">
        <f t="shared" si="521"/>
        <v>0</v>
      </c>
      <c r="BO809" s="106">
        <f t="shared" si="522"/>
        <v>0</v>
      </c>
      <c r="BP809" s="106">
        <f t="shared" si="523"/>
        <v>0.99</v>
      </c>
      <c r="BQ809" s="106">
        <f t="shared" si="524"/>
        <v>0.12</v>
      </c>
      <c r="BR809" s="106">
        <f t="shared" si="525"/>
        <v>1.1099999999999999</v>
      </c>
      <c r="BS809" s="54">
        <v>0</v>
      </c>
      <c r="BT809" s="54">
        <v>0</v>
      </c>
      <c r="BU809" s="54">
        <v>0</v>
      </c>
      <c r="BV809" s="54">
        <v>0</v>
      </c>
      <c r="BW809" s="54">
        <v>0</v>
      </c>
      <c r="BX809" s="54">
        <v>0</v>
      </c>
      <c r="BY809" s="54">
        <v>0</v>
      </c>
      <c r="BZ809" s="54">
        <v>0</v>
      </c>
      <c r="CA809" s="54">
        <v>0</v>
      </c>
      <c r="CB809" s="54">
        <v>0</v>
      </c>
      <c r="CC809" s="54">
        <f t="shared" si="498"/>
        <v>0</v>
      </c>
      <c r="CD809" s="54">
        <f t="shared" si="499"/>
        <v>0</v>
      </c>
      <c r="CE809" s="54">
        <f t="shared" si="500"/>
        <v>0</v>
      </c>
      <c r="CF809" s="45"/>
      <c r="CG809" s="63"/>
    </row>
    <row r="810" spans="1:85">
      <c r="A810" s="14">
        <v>3</v>
      </c>
      <c r="B810" s="27" t="s">
        <v>994</v>
      </c>
      <c r="C810" s="120" t="s">
        <v>807</v>
      </c>
      <c r="D810" s="2" t="s">
        <v>27</v>
      </c>
      <c r="E810" s="4" t="s">
        <v>375</v>
      </c>
      <c r="F810" s="4" t="s">
        <v>743</v>
      </c>
      <c r="G810" s="4" t="s">
        <v>743</v>
      </c>
      <c r="H810" s="29"/>
      <c r="I810" s="29">
        <v>1.46</v>
      </c>
      <c r="J810" s="29">
        <v>0</v>
      </c>
      <c r="K810" s="29">
        <f>I810+J810</f>
        <v>1.46</v>
      </c>
      <c r="L810" s="48" t="s">
        <v>57</v>
      </c>
      <c r="M810" s="48" t="s">
        <v>58</v>
      </c>
      <c r="N810" s="48" t="s">
        <v>58</v>
      </c>
      <c r="O810" s="29">
        <v>0</v>
      </c>
      <c r="P810" s="29">
        <v>0</v>
      </c>
      <c r="Q810" s="29">
        <f t="shared" si="529"/>
        <v>0</v>
      </c>
      <c r="R810" s="29">
        <f>I810-O810</f>
        <v>1.46</v>
      </c>
      <c r="S810" s="29">
        <f t="shared" si="503"/>
        <v>0</v>
      </c>
      <c r="T810" s="29">
        <f t="shared" si="504"/>
        <v>1.46</v>
      </c>
      <c r="U810" s="29">
        <v>0</v>
      </c>
      <c r="V810" s="29">
        <v>1.31</v>
      </c>
      <c r="W810" s="105">
        <v>0.15</v>
      </c>
      <c r="X810" s="54">
        <f t="shared" si="530"/>
        <v>1.46</v>
      </c>
      <c r="Y810" s="29">
        <v>1.31</v>
      </c>
      <c r="Z810" s="105">
        <v>0.15</v>
      </c>
      <c r="AA810" s="54">
        <f t="shared" si="526"/>
        <v>1.46</v>
      </c>
      <c r="AB810" s="54">
        <v>0</v>
      </c>
      <c r="AC810" s="54">
        <v>0</v>
      </c>
      <c r="AD810" s="54">
        <v>0</v>
      </c>
      <c r="AE810" s="54">
        <v>0</v>
      </c>
      <c r="AF810" s="54">
        <v>0</v>
      </c>
      <c r="AG810" s="54">
        <v>0</v>
      </c>
      <c r="AH810" s="54">
        <v>0</v>
      </c>
      <c r="AI810" s="54">
        <v>0</v>
      </c>
      <c r="AJ810" s="54">
        <f t="shared" si="540"/>
        <v>0</v>
      </c>
      <c r="AK810" s="54">
        <f t="shared" si="495"/>
        <v>1.31</v>
      </c>
      <c r="AL810" s="54">
        <f t="shared" si="496"/>
        <v>0.15</v>
      </c>
      <c r="AM810" s="54">
        <f t="shared" si="497"/>
        <v>1.46</v>
      </c>
      <c r="AN810" s="54">
        <v>0</v>
      </c>
      <c r="AO810" s="54">
        <v>0</v>
      </c>
      <c r="AP810" s="54">
        <f t="shared" si="535"/>
        <v>0</v>
      </c>
      <c r="AQ810" s="54"/>
      <c r="AR810" s="54"/>
      <c r="AS810" s="54"/>
      <c r="AT810" s="54"/>
      <c r="AU810" s="101"/>
      <c r="AV810" s="101"/>
      <c r="AW810" s="54"/>
      <c r="AX810" s="54"/>
      <c r="AY810" s="54">
        <f t="shared" si="527"/>
        <v>0</v>
      </c>
      <c r="AZ810" s="54"/>
      <c r="BA810" s="54"/>
      <c r="BB810" s="54"/>
      <c r="BC810" s="54"/>
      <c r="BD810" s="54"/>
      <c r="BE810" s="106">
        <f t="shared" si="513"/>
        <v>1.31</v>
      </c>
      <c r="BF810" s="106">
        <f t="shared" si="514"/>
        <v>0.15</v>
      </c>
      <c r="BG810" s="106">
        <f t="shared" si="515"/>
        <v>1.46</v>
      </c>
      <c r="BH810" s="106">
        <f t="shared" si="516"/>
        <v>0</v>
      </c>
      <c r="BI810" s="106">
        <f t="shared" si="517"/>
        <v>0</v>
      </c>
      <c r="BJ810" s="106">
        <f t="shared" si="518"/>
        <v>0</v>
      </c>
      <c r="BK810" s="106">
        <f t="shared" si="519"/>
        <v>0</v>
      </c>
      <c r="BL810" s="106">
        <f t="shared" si="520"/>
        <v>0</v>
      </c>
      <c r="BM810" s="106">
        <f t="shared" si="521"/>
        <v>0</v>
      </c>
      <c r="BN810" s="106">
        <f t="shared" si="521"/>
        <v>0</v>
      </c>
      <c r="BO810" s="106">
        <f t="shared" si="522"/>
        <v>0</v>
      </c>
      <c r="BP810" s="106">
        <f t="shared" si="523"/>
        <v>1.31</v>
      </c>
      <c r="BQ810" s="106">
        <f t="shared" si="524"/>
        <v>0.15</v>
      </c>
      <c r="BR810" s="106">
        <f t="shared" si="525"/>
        <v>1.46</v>
      </c>
      <c r="BS810" s="54">
        <v>0</v>
      </c>
      <c r="BT810" s="54">
        <v>0</v>
      </c>
      <c r="BU810" s="54">
        <v>0</v>
      </c>
      <c r="BV810" s="54">
        <v>0</v>
      </c>
      <c r="BW810" s="54">
        <v>0</v>
      </c>
      <c r="BX810" s="54">
        <v>0</v>
      </c>
      <c r="BY810" s="54">
        <v>0</v>
      </c>
      <c r="BZ810" s="54">
        <v>0</v>
      </c>
      <c r="CA810" s="54">
        <v>0</v>
      </c>
      <c r="CB810" s="54">
        <v>0</v>
      </c>
      <c r="CC810" s="54">
        <f t="shared" si="498"/>
        <v>0</v>
      </c>
      <c r="CD810" s="54">
        <f t="shared" si="499"/>
        <v>0</v>
      </c>
      <c r="CE810" s="54">
        <f t="shared" si="500"/>
        <v>0</v>
      </c>
      <c r="CF810" s="45"/>
      <c r="CG810" s="63"/>
    </row>
    <row r="811" spans="1:85" s="18" customFormat="1">
      <c r="A811" s="17"/>
      <c r="B811" s="28" t="s">
        <v>993</v>
      </c>
      <c r="C811" s="87"/>
      <c r="D811" s="2"/>
      <c r="E811" s="11"/>
      <c r="F811" s="4"/>
      <c r="G811" s="11"/>
      <c r="H811" s="32"/>
      <c r="I811" s="32">
        <f t="shared" ref="I811:BT811" si="541">SUM(I808:I810)</f>
        <v>7.57</v>
      </c>
      <c r="J811" s="32">
        <f t="shared" si="541"/>
        <v>0</v>
      </c>
      <c r="K811" s="32">
        <f t="shared" si="541"/>
        <v>7.57</v>
      </c>
      <c r="L811" s="32">
        <f t="shared" si="541"/>
        <v>0</v>
      </c>
      <c r="M811" s="32">
        <f t="shared" si="541"/>
        <v>0</v>
      </c>
      <c r="N811" s="32">
        <f t="shared" si="541"/>
        <v>0</v>
      </c>
      <c r="O811" s="32">
        <f t="shared" si="541"/>
        <v>0</v>
      </c>
      <c r="P811" s="32">
        <f t="shared" si="541"/>
        <v>0</v>
      </c>
      <c r="Q811" s="32">
        <f t="shared" si="541"/>
        <v>0</v>
      </c>
      <c r="R811" s="32">
        <f t="shared" si="541"/>
        <v>7.57</v>
      </c>
      <c r="S811" s="32">
        <f t="shared" si="541"/>
        <v>0</v>
      </c>
      <c r="T811" s="32">
        <f t="shared" si="541"/>
        <v>7.57</v>
      </c>
      <c r="U811" s="32">
        <f t="shared" si="541"/>
        <v>0</v>
      </c>
      <c r="V811" s="32">
        <f t="shared" si="541"/>
        <v>4.49</v>
      </c>
      <c r="W811" s="107">
        <f t="shared" si="541"/>
        <v>0.51</v>
      </c>
      <c r="X811" s="32">
        <f t="shared" si="541"/>
        <v>5</v>
      </c>
      <c r="Y811" s="32">
        <f t="shared" si="541"/>
        <v>4.49</v>
      </c>
      <c r="Z811" s="107">
        <f t="shared" si="541"/>
        <v>0.51</v>
      </c>
      <c r="AA811" s="32">
        <f t="shared" si="541"/>
        <v>5</v>
      </c>
      <c r="AB811" s="32">
        <f t="shared" si="541"/>
        <v>0</v>
      </c>
      <c r="AC811" s="32">
        <f t="shared" si="541"/>
        <v>0</v>
      </c>
      <c r="AD811" s="32">
        <f t="shared" si="541"/>
        <v>0</v>
      </c>
      <c r="AE811" s="32">
        <f t="shared" si="541"/>
        <v>0</v>
      </c>
      <c r="AF811" s="32">
        <f t="shared" si="541"/>
        <v>0</v>
      </c>
      <c r="AG811" s="32">
        <f t="shared" si="541"/>
        <v>0</v>
      </c>
      <c r="AH811" s="32">
        <f t="shared" si="541"/>
        <v>0</v>
      </c>
      <c r="AI811" s="32">
        <f t="shared" si="541"/>
        <v>0</v>
      </c>
      <c r="AJ811" s="32">
        <f t="shared" si="541"/>
        <v>0</v>
      </c>
      <c r="AK811" s="32">
        <f t="shared" si="541"/>
        <v>4.49</v>
      </c>
      <c r="AL811" s="32">
        <f t="shared" si="541"/>
        <v>0.51</v>
      </c>
      <c r="AM811" s="32">
        <f t="shared" si="541"/>
        <v>5</v>
      </c>
      <c r="AN811" s="32">
        <f t="shared" si="541"/>
        <v>0</v>
      </c>
      <c r="AO811" s="32">
        <f t="shared" si="541"/>
        <v>0</v>
      </c>
      <c r="AP811" s="32">
        <f t="shared" si="541"/>
        <v>0</v>
      </c>
      <c r="AQ811" s="32">
        <f t="shared" si="541"/>
        <v>0</v>
      </c>
      <c r="AR811" s="32">
        <f t="shared" si="541"/>
        <v>0</v>
      </c>
      <c r="AS811" s="32">
        <f t="shared" si="541"/>
        <v>0</v>
      </c>
      <c r="AT811" s="32">
        <f t="shared" si="541"/>
        <v>0</v>
      </c>
      <c r="AU811" s="32">
        <f t="shared" si="541"/>
        <v>0</v>
      </c>
      <c r="AV811" s="32"/>
      <c r="AW811" s="32">
        <f t="shared" si="541"/>
        <v>0</v>
      </c>
      <c r="AX811" s="32">
        <f t="shared" si="541"/>
        <v>0</v>
      </c>
      <c r="AY811" s="32">
        <f t="shared" si="541"/>
        <v>0</v>
      </c>
      <c r="AZ811" s="32">
        <f t="shared" si="541"/>
        <v>0</v>
      </c>
      <c r="BA811" s="32">
        <f t="shared" si="541"/>
        <v>0</v>
      </c>
      <c r="BB811" s="32">
        <f t="shared" si="541"/>
        <v>0</v>
      </c>
      <c r="BC811" s="32">
        <f t="shared" si="541"/>
        <v>0</v>
      </c>
      <c r="BD811" s="32">
        <f t="shared" si="541"/>
        <v>0</v>
      </c>
      <c r="BE811" s="106">
        <f t="shared" si="513"/>
        <v>4.49</v>
      </c>
      <c r="BF811" s="106">
        <f t="shared" si="514"/>
        <v>0.51</v>
      </c>
      <c r="BG811" s="106">
        <f t="shared" si="515"/>
        <v>5</v>
      </c>
      <c r="BH811" s="106">
        <f t="shared" si="516"/>
        <v>0</v>
      </c>
      <c r="BI811" s="106">
        <f t="shared" si="517"/>
        <v>0</v>
      </c>
      <c r="BJ811" s="106">
        <f t="shared" si="518"/>
        <v>0</v>
      </c>
      <c r="BK811" s="106">
        <f t="shared" si="519"/>
        <v>0</v>
      </c>
      <c r="BL811" s="106">
        <f t="shared" si="520"/>
        <v>0</v>
      </c>
      <c r="BM811" s="106">
        <f t="shared" si="521"/>
        <v>0</v>
      </c>
      <c r="BN811" s="106">
        <f t="shared" si="521"/>
        <v>0</v>
      </c>
      <c r="BO811" s="106">
        <f t="shared" si="522"/>
        <v>0</v>
      </c>
      <c r="BP811" s="106">
        <f t="shared" si="523"/>
        <v>4.49</v>
      </c>
      <c r="BQ811" s="106">
        <f t="shared" si="524"/>
        <v>0.51</v>
      </c>
      <c r="BR811" s="106">
        <f t="shared" si="525"/>
        <v>5</v>
      </c>
      <c r="BS811" s="32">
        <f t="shared" si="541"/>
        <v>0</v>
      </c>
      <c r="BT811" s="32">
        <f t="shared" si="541"/>
        <v>0</v>
      </c>
      <c r="BU811" s="32">
        <f t="shared" ref="BU811:CE811" si="542">SUM(BU808:BU810)</f>
        <v>0</v>
      </c>
      <c r="BV811" s="32">
        <f t="shared" si="542"/>
        <v>0</v>
      </c>
      <c r="BW811" s="32">
        <f t="shared" si="542"/>
        <v>0</v>
      </c>
      <c r="BX811" s="32">
        <f t="shared" si="542"/>
        <v>0</v>
      </c>
      <c r="BY811" s="32">
        <f t="shared" si="542"/>
        <v>0</v>
      </c>
      <c r="BZ811" s="32">
        <f t="shared" si="542"/>
        <v>0</v>
      </c>
      <c r="CA811" s="32">
        <f t="shared" si="542"/>
        <v>0</v>
      </c>
      <c r="CB811" s="32">
        <f t="shared" si="542"/>
        <v>0</v>
      </c>
      <c r="CC811" s="32">
        <f t="shared" si="542"/>
        <v>0</v>
      </c>
      <c r="CD811" s="32">
        <f t="shared" si="542"/>
        <v>0</v>
      </c>
      <c r="CE811" s="32">
        <f t="shared" si="542"/>
        <v>0</v>
      </c>
      <c r="CF811" s="46"/>
      <c r="CG811" s="64"/>
    </row>
    <row r="812" spans="1:85" s="18" customFormat="1">
      <c r="A812" s="17"/>
      <c r="B812" s="28" t="s">
        <v>785</v>
      </c>
      <c r="C812" s="87"/>
      <c r="D812" s="2"/>
      <c r="E812" s="11"/>
      <c r="F812" s="11"/>
      <c r="G812" s="11"/>
      <c r="H812" s="33"/>
      <c r="I812" s="32">
        <f>SUM(I789+I801+I806+I811)</f>
        <v>297.81</v>
      </c>
      <c r="J812" s="32">
        <f t="shared" ref="J812:CE812" si="543">SUM(J789+J801+J806+J811)</f>
        <v>52.120000000000005</v>
      </c>
      <c r="K812" s="32">
        <f t="shared" si="543"/>
        <v>349.93</v>
      </c>
      <c r="L812" s="32">
        <f t="shared" si="543"/>
        <v>0</v>
      </c>
      <c r="M812" s="32">
        <f t="shared" si="543"/>
        <v>0</v>
      </c>
      <c r="N812" s="32" t="e">
        <f t="shared" si="543"/>
        <v>#REF!</v>
      </c>
      <c r="O812" s="32">
        <f t="shared" si="543"/>
        <v>87.49</v>
      </c>
      <c r="P812" s="32">
        <f t="shared" si="543"/>
        <v>0</v>
      </c>
      <c r="Q812" s="32">
        <f t="shared" si="543"/>
        <v>87.49</v>
      </c>
      <c r="R812" s="32">
        <f t="shared" si="543"/>
        <v>210.32</v>
      </c>
      <c r="S812" s="32">
        <f t="shared" si="543"/>
        <v>52.120000000000005</v>
      </c>
      <c r="T812" s="32">
        <f t="shared" si="543"/>
        <v>262.44</v>
      </c>
      <c r="U812" s="32">
        <f t="shared" si="543"/>
        <v>52.120000000000005</v>
      </c>
      <c r="V812" s="32">
        <f t="shared" si="543"/>
        <v>56.059999999999995</v>
      </c>
      <c r="W812" s="107">
        <f t="shared" si="543"/>
        <v>6.24</v>
      </c>
      <c r="X812" s="32">
        <f t="shared" si="543"/>
        <v>62.300000000000004</v>
      </c>
      <c r="Y812" s="32">
        <f t="shared" si="543"/>
        <v>56.059999999999995</v>
      </c>
      <c r="Z812" s="107">
        <f t="shared" si="543"/>
        <v>6.24</v>
      </c>
      <c r="AA812" s="32">
        <f t="shared" si="543"/>
        <v>62.300000000000004</v>
      </c>
      <c r="AB812" s="32">
        <f t="shared" si="543"/>
        <v>0</v>
      </c>
      <c r="AC812" s="32">
        <f t="shared" si="543"/>
        <v>10.000000000000002</v>
      </c>
      <c r="AD812" s="32">
        <f t="shared" si="543"/>
        <v>1.1100000000000001</v>
      </c>
      <c r="AE812" s="32">
        <f t="shared" si="543"/>
        <v>10.99</v>
      </c>
      <c r="AF812" s="32">
        <f t="shared" si="543"/>
        <v>1.1300000000000001</v>
      </c>
      <c r="AG812" s="32">
        <f t="shared" si="543"/>
        <v>0</v>
      </c>
      <c r="AH812" s="32">
        <f t="shared" si="543"/>
        <v>0</v>
      </c>
      <c r="AI812" s="32">
        <f t="shared" si="543"/>
        <v>0</v>
      </c>
      <c r="AJ812" s="32">
        <f t="shared" si="543"/>
        <v>0</v>
      </c>
      <c r="AK812" s="32">
        <f t="shared" si="543"/>
        <v>77.05</v>
      </c>
      <c r="AL812" s="32">
        <f t="shared" si="543"/>
        <v>8.48</v>
      </c>
      <c r="AM812" s="32">
        <f t="shared" si="543"/>
        <v>85.53</v>
      </c>
      <c r="AN812" s="32">
        <f t="shared" si="543"/>
        <v>0</v>
      </c>
      <c r="AO812" s="32">
        <f t="shared" si="543"/>
        <v>0</v>
      </c>
      <c r="AP812" s="32">
        <f t="shared" si="543"/>
        <v>0</v>
      </c>
      <c r="AQ812" s="32">
        <f t="shared" si="543"/>
        <v>0</v>
      </c>
      <c r="AR812" s="32">
        <f t="shared" si="543"/>
        <v>0</v>
      </c>
      <c r="AS812" s="32">
        <f t="shared" si="543"/>
        <v>0</v>
      </c>
      <c r="AT812" s="32">
        <f t="shared" si="543"/>
        <v>0</v>
      </c>
      <c r="AU812" s="32">
        <f t="shared" si="543"/>
        <v>0</v>
      </c>
      <c r="AV812" s="32"/>
      <c r="AW812" s="32">
        <f t="shared" si="543"/>
        <v>0</v>
      </c>
      <c r="AX812" s="32">
        <f t="shared" si="543"/>
        <v>0</v>
      </c>
      <c r="AY812" s="32">
        <f t="shared" si="543"/>
        <v>0</v>
      </c>
      <c r="AZ812" s="32">
        <f t="shared" si="543"/>
        <v>0</v>
      </c>
      <c r="BA812" s="32">
        <f t="shared" si="543"/>
        <v>0</v>
      </c>
      <c r="BB812" s="32">
        <f t="shared" si="543"/>
        <v>0</v>
      </c>
      <c r="BC812" s="32">
        <f t="shared" si="543"/>
        <v>0</v>
      </c>
      <c r="BD812" s="32">
        <f t="shared" si="543"/>
        <v>0</v>
      </c>
      <c r="BE812" s="106">
        <f t="shared" si="513"/>
        <v>56.059999999999995</v>
      </c>
      <c r="BF812" s="106">
        <f t="shared" si="514"/>
        <v>6.24</v>
      </c>
      <c r="BG812" s="106">
        <f t="shared" si="515"/>
        <v>62.3</v>
      </c>
      <c r="BH812" s="106">
        <f t="shared" si="516"/>
        <v>0</v>
      </c>
      <c r="BI812" s="106">
        <f t="shared" si="517"/>
        <v>0</v>
      </c>
      <c r="BJ812" s="106">
        <f t="shared" si="518"/>
        <v>10.000000000000002</v>
      </c>
      <c r="BK812" s="106">
        <f t="shared" si="519"/>
        <v>1.1100000000000001</v>
      </c>
      <c r="BL812" s="106">
        <f t="shared" si="520"/>
        <v>11.110000000000001</v>
      </c>
      <c r="BM812" s="106">
        <f t="shared" si="521"/>
        <v>10.99</v>
      </c>
      <c r="BN812" s="106">
        <f t="shared" si="521"/>
        <v>1.1300000000000001</v>
      </c>
      <c r="BO812" s="106">
        <f t="shared" si="522"/>
        <v>12.120000000000001</v>
      </c>
      <c r="BP812" s="106">
        <f t="shared" si="523"/>
        <v>77.05</v>
      </c>
      <c r="BQ812" s="106">
        <f t="shared" si="524"/>
        <v>8.48</v>
      </c>
      <c r="BR812" s="106">
        <f t="shared" si="525"/>
        <v>85.53</v>
      </c>
      <c r="BS812" s="32">
        <f t="shared" si="543"/>
        <v>0</v>
      </c>
      <c r="BT812" s="32">
        <f t="shared" si="543"/>
        <v>10.45</v>
      </c>
      <c r="BU812" s="32">
        <f t="shared" si="543"/>
        <v>0</v>
      </c>
      <c r="BV812" s="32">
        <f t="shared" si="543"/>
        <v>10.45</v>
      </c>
      <c r="BW812" s="32">
        <f t="shared" si="543"/>
        <v>0</v>
      </c>
      <c r="BX812" s="32">
        <f t="shared" si="543"/>
        <v>9.0300000000000011</v>
      </c>
      <c r="BY812" s="32">
        <f t="shared" si="543"/>
        <v>1</v>
      </c>
      <c r="BZ812" s="32">
        <f t="shared" si="543"/>
        <v>0</v>
      </c>
      <c r="CA812" s="32">
        <f t="shared" si="543"/>
        <v>0</v>
      </c>
      <c r="CB812" s="32">
        <f t="shared" si="543"/>
        <v>0</v>
      </c>
      <c r="CC812" s="32">
        <f t="shared" si="543"/>
        <v>19.48</v>
      </c>
      <c r="CD812" s="32">
        <f t="shared" si="543"/>
        <v>1</v>
      </c>
      <c r="CE812" s="32">
        <f t="shared" si="543"/>
        <v>20.48</v>
      </c>
      <c r="CF812" s="46"/>
      <c r="CG812" s="64"/>
    </row>
    <row r="813" spans="1:85" s="16" customFormat="1">
      <c r="A813" s="12"/>
      <c r="B813" s="28" t="s">
        <v>786</v>
      </c>
      <c r="C813" s="87"/>
      <c r="D813" s="2"/>
      <c r="E813" s="12"/>
      <c r="F813" s="12"/>
      <c r="G813" s="12"/>
      <c r="H813" s="33"/>
      <c r="I813" s="32">
        <f t="shared" ref="I813:BT813" si="544">I152+I293+I401+I512+I564+I650+I732+I770+I812</f>
        <v>4668.5800000000008</v>
      </c>
      <c r="J813" s="32">
        <f t="shared" si="544"/>
        <v>1462.3400000000001</v>
      </c>
      <c r="K813" s="32">
        <f t="shared" si="544"/>
        <v>6130.92</v>
      </c>
      <c r="L813" s="32">
        <f t="shared" si="544"/>
        <v>0</v>
      </c>
      <c r="M813" s="32">
        <f t="shared" si="544"/>
        <v>0</v>
      </c>
      <c r="N813" s="32" t="e">
        <f t="shared" si="544"/>
        <v>#REF!</v>
      </c>
      <c r="O813" s="32">
        <f t="shared" si="544"/>
        <v>2111.6669999999999</v>
      </c>
      <c r="P813" s="32">
        <f t="shared" si="544"/>
        <v>200.20699999999999</v>
      </c>
      <c r="Q813" s="32">
        <f t="shared" si="544"/>
        <v>2311.8739999999998</v>
      </c>
      <c r="R813" s="32">
        <f t="shared" si="544"/>
        <v>2554.913</v>
      </c>
      <c r="S813" s="32">
        <f t="shared" si="544"/>
        <v>1259.1329999999998</v>
      </c>
      <c r="T813" s="32">
        <f t="shared" si="544"/>
        <v>3814.0459999999994</v>
      </c>
      <c r="U813" s="32">
        <f t="shared" si="544"/>
        <v>1264.9830000000002</v>
      </c>
      <c r="V813" s="32">
        <f t="shared" si="544"/>
        <v>742.49300000000005</v>
      </c>
      <c r="W813" s="107">
        <f t="shared" si="544"/>
        <v>82.507000000000005</v>
      </c>
      <c r="X813" s="32">
        <f t="shared" si="544"/>
        <v>824.99999999999989</v>
      </c>
      <c r="Y813" s="32">
        <f t="shared" si="544"/>
        <v>613.30299999999988</v>
      </c>
      <c r="Z813" s="107">
        <f t="shared" si="544"/>
        <v>66.295999999999992</v>
      </c>
      <c r="AA813" s="32">
        <f t="shared" si="544"/>
        <v>679.59899999999993</v>
      </c>
      <c r="AB813" s="32">
        <f t="shared" si="544"/>
        <v>40.640000000000008</v>
      </c>
      <c r="AC813" s="32">
        <f t="shared" si="544"/>
        <v>151.99</v>
      </c>
      <c r="AD813" s="32">
        <f t="shared" si="544"/>
        <v>16.86</v>
      </c>
      <c r="AE813" s="32">
        <f t="shared" si="544"/>
        <v>195.39000000000001</v>
      </c>
      <c r="AF813" s="32">
        <f t="shared" si="544"/>
        <v>21.460000000000004</v>
      </c>
      <c r="AG813" s="32">
        <f t="shared" si="544"/>
        <v>6.54</v>
      </c>
      <c r="AH813" s="32">
        <f t="shared" si="544"/>
        <v>5.65</v>
      </c>
      <c r="AI813" s="32">
        <f t="shared" si="544"/>
        <v>29.720000000000002</v>
      </c>
      <c r="AJ813" s="32">
        <f t="shared" si="544"/>
        <v>35.370000000000005</v>
      </c>
      <c r="AK813" s="32">
        <f t="shared" si="544"/>
        <v>994.12300000000005</v>
      </c>
      <c r="AL813" s="32">
        <f t="shared" si="544"/>
        <v>104.61599999999999</v>
      </c>
      <c r="AM813" s="32">
        <f t="shared" si="544"/>
        <v>1098.7389999999998</v>
      </c>
      <c r="AN813" s="32">
        <f t="shared" si="544"/>
        <v>33.70000000000001</v>
      </c>
      <c r="AO813" s="32">
        <f t="shared" si="544"/>
        <v>3.71</v>
      </c>
      <c r="AP813" s="32">
        <f t="shared" si="544"/>
        <v>37.409999999999997</v>
      </c>
      <c r="AQ813" s="32">
        <f t="shared" si="544"/>
        <v>2.8000000000000003</v>
      </c>
      <c r="AR813" s="32">
        <f t="shared" si="544"/>
        <v>4.21</v>
      </c>
      <c r="AS813" s="32">
        <f t="shared" si="544"/>
        <v>0.46</v>
      </c>
      <c r="AT813" s="32">
        <f t="shared" si="544"/>
        <v>9.19</v>
      </c>
      <c r="AU813" s="32">
        <f t="shared" si="544"/>
        <v>0.49</v>
      </c>
      <c r="AV813" s="32">
        <f>SUM(AP813:AU813)</f>
        <v>54.559999999999995</v>
      </c>
      <c r="AW813" s="32">
        <f t="shared" si="544"/>
        <v>37.709999999999994</v>
      </c>
      <c r="AX813" s="32">
        <f t="shared" si="544"/>
        <v>4.0200000000000005</v>
      </c>
      <c r="AY813" s="32">
        <f t="shared" si="544"/>
        <v>41.73</v>
      </c>
      <c r="AZ813" s="32">
        <f t="shared" si="544"/>
        <v>2.8</v>
      </c>
      <c r="BA813" s="32">
        <f t="shared" si="544"/>
        <v>4.21</v>
      </c>
      <c r="BB813" s="32">
        <f t="shared" si="544"/>
        <v>0.46</v>
      </c>
      <c r="BC813" s="32">
        <f t="shared" si="544"/>
        <v>7.8800000000000008</v>
      </c>
      <c r="BD813" s="32">
        <f t="shared" si="544"/>
        <v>0.48</v>
      </c>
      <c r="BE813" s="106">
        <f t="shared" si="513"/>
        <v>647.0329999999999</v>
      </c>
      <c r="BF813" s="106">
        <f t="shared" si="514"/>
        <v>66.605999999999995</v>
      </c>
      <c r="BG813" s="106">
        <f t="shared" si="515"/>
        <v>713.6389999999999</v>
      </c>
      <c r="BH813" s="106">
        <f t="shared" si="516"/>
        <v>6.54</v>
      </c>
      <c r="BI813" s="106">
        <f t="shared" si="517"/>
        <v>40.640000000000008</v>
      </c>
      <c r="BJ813" s="106">
        <f t="shared" si="518"/>
        <v>157.64000000000001</v>
      </c>
      <c r="BK813" s="106">
        <f t="shared" si="519"/>
        <v>16.86</v>
      </c>
      <c r="BL813" s="106">
        <f t="shared" si="520"/>
        <v>174.5</v>
      </c>
      <c r="BM813" s="106">
        <f t="shared" si="521"/>
        <v>194.08</v>
      </c>
      <c r="BN813" s="106">
        <f t="shared" si="521"/>
        <v>21.450000000000006</v>
      </c>
      <c r="BO813" s="106">
        <f t="shared" si="522"/>
        <v>215.53000000000003</v>
      </c>
      <c r="BP813" s="106">
        <f t="shared" si="523"/>
        <v>1045.9329999999998</v>
      </c>
      <c r="BQ813" s="106">
        <f t="shared" si="524"/>
        <v>104.916</v>
      </c>
      <c r="BR813" s="106">
        <f t="shared" si="525"/>
        <v>1150.8489999999997</v>
      </c>
      <c r="BS813" s="32">
        <f t="shared" si="544"/>
        <v>65.44</v>
      </c>
      <c r="BT813" s="32">
        <f t="shared" si="544"/>
        <v>227.64000000000001</v>
      </c>
      <c r="BU813" s="32">
        <f t="shared" ref="BU813:CE813" si="545">BU152+BU293+BU401+BU512+BU564+BU650+BU732+BU770+BU812</f>
        <v>38.75</v>
      </c>
      <c r="BV813" s="32">
        <f t="shared" si="545"/>
        <v>261.43</v>
      </c>
      <c r="BW813" s="32">
        <f t="shared" si="545"/>
        <v>22.85</v>
      </c>
      <c r="BX813" s="32">
        <f t="shared" si="545"/>
        <v>60.550000000000011</v>
      </c>
      <c r="BY813" s="32">
        <f t="shared" si="545"/>
        <v>4.9499999999999993</v>
      </c>
      <c r="BZ813" s="32">
        <f t="shared" si="545"/>
        <v>95.66</v>
      </c>
      <c r="CA813" s="32">
        <f t="shared" si="545"/>
        <v>6.21</v>
      </c>
      <c r="CB813" s="32">
        <f t="shared" si="545"/>
        <v>1.5</v>
      </c>
      <c r="CC813" s="32">
        <f t="shared" si="545"/>
        <v>406.52000000000004</v>
      </c>
      <c r="CD813" s="32">
        <f t="shared" si="545"/>
        <v>49.72999999999999</v>
      </c>
      <c r="CE813" s="32">
        <f t="shared" si="545"/>
        <v>456.25000000000006</v>
      </c>
      <c r="CF813" s="46"/>
      <c r="CG813" s="66"/>
    </row>
    <row r="814" spans="1:85">
      <c r="BR814" s="110">
        <f>BR813-3</f>
        <v>1147.8489999999997</v>
      </c>
    </row>
  </sheetData>
  <mergeCells count="57">
    <mergeCell ref="AN2:AU2"/>
    <mergeCell ref="A1:CG1"/>
    <mergeCell ref="A2:A3"/>
    <mergeCell ref="B2:B3"/>
    <mergeCell ref="C2:C3"/>
    <mergeCell ref="D2:G2"/>
    <mergeCell ref="H2:H3"/>
    <mergeCell ref="I2:K2"/>
    <mergeCell ref="L2:L3"/>
    <mergeCell ref="M2:M3"/>
    <mergeCell ref="N2:N3"/>
    <mergeCell ref="O2:Q2"/>
    <mergeCell ref="R2:T2"/>
    <mergeCell ref="U2:X2"/>
    <mergeCell ref="Y2:AF2"/>
    <mergeCell ref="AG2:AJ2"/>
    <mergeCell ref="CG2:CG3"/>
    <mergeCell ref="BE3:BG3"/>
    <mergeCell ref="BH3:BL3"/>
    <mergeCell ref="BM3:BO3"/>
    <mergeCell ref="BP3:BR3"/>
    <mergeCell ref="AW2:BD2"/>
    <mergeCell ref="BE2:BR2"/>
    <mergeCell ref="BS2:CA2"/>
    <mergeCell ref="CB2:CE3"/>
    <mergeCell ref="CF2:CF3"/>
    <mergeCell ref="BW3:BY3"/>
    <mergeCell ref="BZ3:CA3"/>
    <mergeCell ref="AZ3:BB3"/>
    <mergeCell ref="BC3:BD3"/>
    <mergeCell ref="AW3:AY3"/>
    <mergeCell ref="V4:X4"/>
    <mergeCell ref="Y4:AA4"/>
    <mergeCell ref="AC4:AD4"/>
    <mergeCell ref="AE4:AF4"/>
    <mergeCell ref="AN4:AP4"/>
    <mergeCell ref="V3:X3"/>
    <mergeCell ref="Y3:AA3"/>
    <mergeCell ref="AB3:AD3"/>
    <mergeCell ref="AE3:AF3"/>
    <mergeCell ref="AG3:AH3"/>
    <mergeCell ref="BX4:BY4"/>
    <mergeCell ref="BZ4:CA4"/>
    <mergeCell ref="AG5:AH5"/>
    <mergeCell ref="BA4:BB4"/>
    <mergeCell ref="BC4:BD4"/>
    <mergeCell ref="BE4:BG4"/>
    <mergeCell ref="BJ4:BL4"/>
    <mergeCell ref="BM4:BO4"/>
    <mergeCell ref="BP4:BR4"/>
    <mergeCell ref="AK3:AM4"/>
    <mergeCell ref="AR4:AS4"/>
    <mergeCell ref="AT4:AU4"/>
    <mergeCell ref="AW4:AY4"/>
    <mergeCell ref="AN3:AP3"/>
    <mergeCell ref="AQ3:AS3"/>
    <mergeCell ref="AT3:AU3"/>
  </mergeCells>
  <conditionalFormatting sqref="M644 M603:M608 M545:M548 M529:M538 E531:E538 G531:H538 M448:M474 M353:M366 M286 M278:M279 M212:M243 M254:M258 M150 M266:M272 M673 M375:M380 M57:M83 M140:M142 M133:M135 M88 M95:M107">
    <cfRule type="containsText" dxfId="11" priority="6" operator="containsText" text="2017-18">
      <formula>NOT(ISERROR(SEARCH("2017-18",E57)))</formula>
    </cfRule>
  </conditionalFormatting>
  <conditionalFormatting sqref="G631:H634 E631:E634 G607:H609 E607:E609">
    <cfRule type="containsText" dxfId="10" priority="3" operator="containsText" text="Han">
      <formula>NOT(ISERROR(SEARCH("Han",E607)))</formula>
    </cfRule>
    <cfRule type="containsText" dxfId="9" priority="4" operator="containsText" text="Hand">
      <formula>NOT(ISERROR(SEARCH("Hand",E607)))</formula>
    </cfRule>
    <cfRule type="containsText" dxfId="8" priority="5" operator="containsText" text="Hnd">
      <formula>NOT(ISERROR(SEARCH("Hnd",E607)))</formula>
    </cfRule>
  </conditionalFormatting>
  <conditionalFormatting sqref="G536:H538 E536:E538">
    <cfRule type="containsText" dxfId="7" priority="1" operator="containsText" text="Lang">
      <formula>NOT(ISERROR(SEARCH("Lang",E536)))</formula>
    </cfRule>
    <cfRule type="cellIs" dxfId="6" priority="2" operator="greaterThan">
      <formula>"Lang"</formula>
    </cfRule>
  </conditionalFormatting>
  <pageMargins left="0.7" right="0.45" top="0.75" bottom="0.75" header="0.3" footer="0.3"/>
  <pageSetup paperSize="9" scale="65" orientation="landscape" verticalDpi="0" r:id="rId1"/>
  <headerFooter>
    <oddHeader>&amp;L&amp;6Annual Action Plan BADP 2019-20</oddHeader>
    <oddFooter>&amp;C&amp;P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CM815"/>
  <sheetViews>
    <sheetView zoomScale="70" zoomScaleNormal="70" workbookViewId="0">
      <pane ySplit="6" topLeftCell="A245" activePane="bottomLeft" state="frozen"/>
      <selection pane="bottomLeft" activeCell="Q59" sqref="Q59"/>
    </sheetView>
  </sheetViews>
  <sheetFormatPr defaultColWidth="9.140625" defaultRowHeight="15.75"/>
  <cols>
    <col min="1" max="1" width="5.28515625" style="21" customWidth="1"/>
    <col min="2" max="2" width="37.28515625" style="39" customWidth="1"/>
    <col min="3" max="3" width="11.140625" style="50" hidden="1" customWidth="1"/>
    <col min="4" max="4" width="9" style="22" hidden="1" customWidth="1"/>
    <col min="5" max="5" width="6.85546875" style="23" hidden="1" customWidth="1"/>
    <col min="6" max="6" width="9.7109375" style="23" hidden="1" customWidth="1"/>
    <col min="7" max="7" width="12.42578125" style="23" hidden="1" customWidth="1"/>
    <col min="8" max="8" width="9.85546875" style="23" hidden="1" customWidth="1"/>
    <col min="9" max="9" width="9.7109375" style="24" customWidth="1"/>
    <col min="10" max="10" width="9.5703125" style="24" customWidth="1"/>
    <col min="11" max="11" width="9.28515625" style="24" customWidth="1"/>
    <col min="12" max="12" width="7.28515625" style="25" hidden="1" customWidth="1"/>
    <col min="13" max="13" width="10" style="25" hidden="1" customWidth="1"/>
    <col min="14" max="14" width="14.140625" style="25" hidden="1" customWidth="1"/>
    <col min="15" max="15" width="10.7109375" style="24" customWidth="1"/>
    <col min="16" max="16" width="9.85546875" style="24" customWidth="1"/>
    <col min="17" max="17" width="11.140625" style="24" customWidth="1"/>
    <col min="18" max="18" width="9.5703125" style="24" hidden="1" customWidth="1"/>
    <col min="19" max="19" width="9" style="24" hidden="1" customWidth="1"/>
    <col min="20" max="20" width="9.140625" style="24" hidden="1" customWidth="1"/>
    <col min="21" max="21" width="11.140625" style="24" hidden="1" customWidth="1"/>
    <col min="22" max="22" width="9.85546875" style="24" hidden="1" customWidth="1"/>
    <col min="23" max="23" width="10.28515625" style="111" hidden="1" customWidth="1"/>
    <col min="24" max="24" width="10" style="24" hidden="1" customWidth="1"/>
    <col min="25" max="25" width="9.85546875" style="24" hidden="1" customWidth="1"/>
    <col min="26" max="26" width="10.28515625" style="111" hidden="1" customWidth="1"/>
    <col min="27" max="27" width="10" style="24" hidden="1" customWidth="1"/>
    <col min="28" max="28" width="9.140625" style="24" hidden="1" customWidth="1"/>
    <col min="29" max="29" width="9.85546875" style="24" hidden="1" customWidth="1"/>
    <col min="30" max="30" width="9.140625" style="24" hidden="1" customWidth="1"/>
    <col min="31" max="33" width="8" style="24" hidden="1" customWidth="1"/>
    <col min="34" max="34" width="8.7109375" style="24" hidden="1" customWidth="1"/>
    <col min="35" max="35" width="9.5703125" style="24" hidden="1" customWidth="1"/>
    <col min="36" max="36" width="11.28515625" style="24" hidden="1" customWidth="1"/>
    <col min="37" max="37" width="8.7109375" style="24" hidden="1" customWidth="1"/>
    <col min="38" max="38" width="8.5703125" style="24" hidden="1" customWidth="1"/>
    <col min="39" max="39" width="9" style="24" hidden="1" customWidth="1"/>
    <col min="40" max="40" width="10" style="24" hidden="1" customWidth="1"/>
    <col min="41" max="42" width="9" style="24" hidden="1" customWidth="1"/>
    <col min="43" max="43" width="10.5703125" style="24" hidden="1" customWidth="1"/>
    <col min="44" max="56" width="9" style="24" hidden="1" customWidth="1"/>
    <col min="57" max="60" width="9" style="111" hidden="1" customWidth="1"/>
    <col min="61" max="61" width="11.85546875" style="111" hidden="1" customWidth="1"/>
    <col min="62" max="67" width="9" style="111" hidden="1" customWidth="1"/>
    <col min="68" max="68" width="12.140625" style="111" customWidth="1"/>
    <col min="69" max="69" width="9" style="111" customWidth="1"/>
    <col min="70" max="70" width="11.5703125" style="111" customWidth="1"/>
    <col min="71" max="71" width="11.5703125" style="24" hidden="1" customWidth="1"/>
    <col min="72" max="82" width="9" style="24" hidden="1" customWidth="1"/>
    <col min="83" max="85" width="9" style="24" customWidth="1"/>
    <col min="86" max="86" width="11.5703125" style="24" customWidth="1"/>
    <col min="87" max="88" width="9" style="24" customWidth="1"/>
    <col min="89" max="89" width="8.85546875" style="47" customWidth="1"/>
    <col min="90" max="90" width="9" style="67" customWidth="1"/>
    <col min="91" max="91" width="9.140625" style="94"/>
    <col min="92" max="16384" width="9.140625" style="6"/>
  </cols>
  <sheetData>
    <row r="1" spans="1:91" ht="23.25">
      <c r="A1" s="247" t="s">
        <v>1001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7"/>
      <c r="AE1" s="247"/>
      <c r="AF1" s="247"/>
      <c r="AG1" s="247"/>
      <c r="AH1" s="247"/>
      <c r="AI1" s="247"/>
      <c r="AJ1" s="247"/>
      <c r="AK1" s="247"/>
      <c r="AL1" s="247"/>
      <c r="AM1" s="247"/>
      <c r="AN1" s="247"/>
      <c r="AO1" s="247"/>
      <c r="AP1" s="247"/>
      <c r="AQ1" s="247"/>
      <c r="AR1" s="247"/>
      <c r="AS1" s="247"/>
      <c r="AT1" s="247"/>
      <c r="AU1" s="247"/>
      <c r="AV1" s="247"/>
      <c r="AW1" s="247"/>
      <c r="AX1" s="247"/>
      <c r="AY1" s="247"/>
      <c r="AZ1" s="247"/>
      <c r="BA1" s="247"/>
      <c r="BB1" s="247"/>
      <c r="BC1" s="247"/>
      <c r="BD1" s="247"/>
      <c r="BE1" s="247"/>
      <c r="BF1" s="247"/>
      <c r="BG1" s="247"/>
      <c r="BH1" s="247"/>
      <c r="BI1" s="247"/>
      <c r="BJ1" s="247"/>
      <c r="BK1" s="247"/>
      <c r="BL1" s="247"/>
      <c r="BM1" s="247"/>
      <c r="BN1" s="247"/>
      <c r="BO1" s="247"/>
      <c r="BP1" s="247"/>
      <c r="BQ1" s="247"/>
      <c r="BR1" s="247"/>
      <c r="BS1" s="247"/>
      <c r="BT1" s="247"/>
      <c r="BU1" s="247"/>
      <c r="BV1" s="247"/>
      <c r="BW1" s="247"/>
      <c r="BX1" s="247"/>
      <c r="BY1" s="247"/>
      <c r="BZ1" s="247"/>
      <c r="CA1" s="247"/>
      <c r="CB1" s="247"/>
      <c r="CC1" s="247"/>
      <c r="CD1" s="247"/>
      <c r="CE1" s="247"/>
      <c r="CF1" s="247"/>
      <c r="CG1" s="247"/>
      <c r="CH1" s="247"/>
      <c r="CI1" s="247"/>
      <c r="CJ1" s="247"/>
      <c r="CK1" s="247"/>
      <c r="CL1" s="247"/>
    </row>
    <row r="2" spans="1:91" s="8" customFormat="1" ht="20.25" customHeight="1">
      <c r="A2" s="248" t="s">
        <v>0</v>
      </c>
      <c r="B2" s="249" t="s">
        <v>1</v>
      </c>
      <c r="C2" s="249" t="s">
        <v>795</v>
      </c>
      <c r="D2" s="233" t="s">
        <v>2</v>
      </c>
      <c r="E2" s="233"/>
      <c r="F2" s="233"/>
      <c r="G2" s="233"/>
      <c r="H2" s="233" t="s">
        <v>3</v>
      </c>
      <c r="I2" s="233" t="s">
        <v>4</v>
      </c>
      <c r="J2" s="233"/>
      <c r="K2" s="233"/>
      <c r="L2" s="250" t="s">
        <v>5</v>
      </c>
      <c r="M2" s="250" t="s">
        <v>6</v>
      </c>
      <c r="N2" s="250" t="s">
        <v>7</v>
      </c>
      <c r="O2" s="233" t="s">
        <v>8</v>
      </c>
      <c r="P2" s="233"/>
      <c r="Q2" s="233"/>
      <c r="R2" s="233" t="s">
        <v>9</v>
      </c>
      <c r="S2" s="233"/>
      <c r="T2" s="233"/>
      <c r="U2" s="241" t="s">
        <v>816</v>
      </c>
      <c r="V2" s="241"/>
      <c r="W2" s="241"/>
      <c r="X2" s="241"/>
      <c r="Y2" s="241" t="s">
        <v>1003</v>
      </c>
      <c r="Z2" s="241"/>
      <c r="AA2" s="241"/>
      <c r="AB2" s="241"/>
      <c r="AC2" s="241"/>
      <c r="AD2" s="241"/>
      <c r="AE2" s="241"/>
      <c r="AF2" s="241"/>
      <c r="AG2" s="225" t="s">
        <v>1002</v>
      </c>
      <c r="AH2" s="225"/>
      <c r="AI2" s="225"/>
      <c r="AJ2" s="225"/>
      <c r="AK2" s="129"/>
      <c r="AL2" s="129"/>
      <c r="AM2" s="129"/>
      <c r="AN2" s="225" t="s">
        <v>1074</v>
      </c>
      <c r="AO2" s="225"/>
      <c r="AP2" s="225"/>
      <c r="AQ2" s="225"/>
      <c r="AR2" s="225"/>
      <c r="AS2" s="225"/>
      <c r="AT2" s="225"/>
      <c r="AU2" s="225"/>
      <c r="AV2" s="52"/>
      <c r="AW2" s="225" t="s">
        <v>1076</v>
      </c>
      <c r="AX2" s="225"/>
      <c r="AY2" s="225"/>
      <c r="AZ2" s="225"/>
      <c r="BA2" s="225"/>
      <c r="BB2" s="225"/>
      <c r="BC2" s="225"/>
      <c r="BD2" s="225"/>
      <c r="BE2" s="256" t="s">
        <v>1077</v>
      </c>
      <c r="BF2" s="256"/>
      <c r="BG2" s="256"/>
      <c r="BH2" s="256"/>
      <c r="BI2" s="256"/>
      <c r="BJ2" s="256"/>
      <c r="BK2" s="256"/>
      <c r="BL2" s="256"/>
      <c r="BM2" s="256"/>
      <c r="BN2" s="256"/>
      <c r="BO2" s="256"/>
      <c r="BP2" s="256"/>
      <c r="BQ2" s="256"/>
      <c r="BR2" s="256"/>
      <c r="BS2" s="225" t="s">
        <v>1082</v>
      </c>
      <c r="BT2" s="225"/>
      <c r="BU2" s="225"/>
      <c r="BV2" s="225"/>
      <c r="BW2" s="225"/>
      <c r="BX2" s="225"/>
      <c r="BY2" s="225"/>
      <c r="BZ2" s="225"/>
      <c r="CA2" s="225"/>
      <c r="CB2" s="225"/>
      <c r="CC2" s="225"/>
      <c r="CD2" s="225"/>
      <c r="CE2" s="225"/>
      <c r="CF2" s="225"/>
      <c r="CG2" s="225"/>
      <c r="CH2" s="52"/>
      <c r="CI2" s="52"/>
      <c r="CJ2" s="52"/>
      <c r="CK2" s="242" t="s">
        <v>10</v>
      </c>
      <c r="CL2" s="243" t="s">
        <v>11</v>
      </c>
      <c r="CM2" s="150"/>
    </row>
    <row r="3" spans="1:91" s="8" customFormat="1" ht="36" customHeight="1">
      <c r="A3" s="248"/>
      <c r="B3" s="249"/>
      <c r="C3" s="249"/>
      <c r="D3" s="36" t="s">
        <v>12</v>
      </c>
      <c r="E3" s="35" t="s">
        <v>13</v>
      </c>
      <c r="F3" s="121" t="s">
        <v>14</v>
      </c>
      <c r="G3" s="121" t="s">
        <v>15</v>
      </c>
      <c r="H3" s="233"/>
      <c r="I3" s="121" t="s">
        <v>16</v>
      </c>
      <c r="J3" s="121" t="s">
        <v>17</v>
      </c>
      <c r="K3" s="121" t="s">
        <v>18</v>
      </c>
      <c r="L3" s="250"/>
      <c r="M3" s="250"/>
      <c r="N3" s="250"/>
      <c r="O3" s="121" t="s">
        <v>16</v>
      </c>
      <c r="P3" s="121" t="s">
        <v>17</v>
      </c>
      <c r="Q3" s="121" t="s">
        <v>18</v>
      </c>
      <c r="R3" s="7" t="s">
        <v>16</v>
      </c>
      <c r="S3" s="7" t="s">
        <v>17</v>
      </c>
      <c r="T3" s="7" t="s">
        <v>18</v>
      </c>
      <c r="U3" s="121" t="s">
        <v>19</v>
      </c>
      <c r="V3" s="233" t="s">
        <v>980</v>
      </c>
      <c r="W3" s="233"/>
      <c r="X3" s="233"/>
      <c r="Y3" s="233" t="s">
        <v>980</v>
      </c>
      <c r="Z3" s="233"/>
      <c r="AA3" s="233"/>
      <c r="AB3" s="233" t="s">
        <v>817</v>
      </c>
      <c r="AC3" s="233"/>
      <c r="AD3" s="233"/>
      <c r="AE3" s="233" t="s">
        <v>979</v>
      </c>
      <c r="AF3" s="233"/>
      <c r="AG3" s="225" t="s">
        <v>817</v>
      </c>
      <c r="AH3" s="225"/>
      <c r="AI3" s="51" t="s">
        <v>980</v>
      </c>
      <c r="AJ3" s="51" t="s">
        <v>18</v>
      </c>
      <c r="AK3" s="225" t="s">
        <v>981</v>
      </c>
      <c r="AL3" s="225"/>
      <c r="AM3" s="225"/>
      <c r="AN3" s="233" t="s">
        <v>980</v>
      </c>
      <c r="AO3" s="233"/>
      <c r="AP3" s="233"/>
      <c r="AQ3" s="233" t="s">
        <v>817</v>
      </c>
      <c r="AR3" s="233"/>
      <c r="AS3" s="233"/>
      <c r="AT3" s="233" t="s">
        <v>979</v>
      </c>
      <c r="AU3" s="233"/>
      <c r="AV3" s="121"/>
      <c r="AW3" s="233" t="s">
        <v>980</v>
      </c>
      <c r="AX3" s="233"/>
      <c r="AY3" s="233"/>
      <c r="AZ3" s="233" t="s">
        <v>817</v>
      </c>
      <c r="BA3" s="233"/>
      <c r="BB3" s="233"/>
      <c r="BC3" s="233" t="s">
        <v>979</v>
      </c>
      <c r="BD3" s="233"/>
      <c r="BE3" s="257" t="s">
        <v>980</v>
      </c>
      <c r="BF3" s="257"/>
      <c r="BG3" s="257"/>
      <c r="BH3" s="257" t="s">
        <v>1078</v>
      </c>
      <c r="BI3" s="257"/>
      <c r="BJ3" s="257"/>
      <c r="BK3" s="257"/>
      <c r="BL3" s="257"/>
      <c r="BM3" s="257" t="s">
        <v>1079</v>
      </c>
      <c r="BN3" s="257"/>
      <c r="BO3" s="257"/>
      <c r="BP3" s="257" t="s">
        <v>1081</v>
      </c>
      <c r="BQ3" s="257"/>
      <c r="BR3" s="257"/>
      <c r="BS3" s="121"/>
      <c r="BT3" s="233" t="s">
        <v>980</v>
      </c>
      <c r="BU3" s="233"/>
      <c r="BV3" s="233"/>
      <c r="BW3" s="233" t="s">
        <v>1078</v>
      </c>
      <c r="BX3" s="233"/>
      <c r="BY3" s="233"/>
      <c r="BZ3" s="233"/>
      <c r="CA3" s="233"/>
      <c r="CB3" s="233" t="s">
        <v>1079</v>
      </c>
      <c r="CC3" s="233"/>
      <c r="CD3" s="233"/>
      <c r="CE3" s="233" t="s">
        <v>1083</v>
      </c>
      <c r="CF3" s="233"/>
      <c r="CG3" s="233"/>
      <c r="CH3" s="234" t="s">
        <v>1084</v>
      </c>
      <c r="CI3" s="254"/>
      <c r="CJ3" s="255"/>
      <c r="CK3" s="242"/>
      <c r="CL3" s="243"/>
      <c r="CM3" s="150"/>
    </row>
    <row r="4" spans="1:91" ht="15" customHeight="1">
      <c r="A4" s="9"/>
      <c r="B4" s="27"/>
      <c r="C4" s="87"/>
      <c r="D4" s="10"/>
      <c r="E4" s="11"/>
      <c r="F4" s="11"/>
      <c r="G4" s="11"/>
      <c r="H4" s="11"/>
      <c r="I4" s="9"/>
      <c r="J4" s="9"/>
      <c r="K4" s="9"/>
      <c r="L4" s="12"/>
      <c r="M4" s="12"/>
      <c r="N4" s="12"/>
      <c r="O4" s="13"/>
      <c r="P4" s="13"/>
      <c r="Q4" s="13"/>
      <c r="R4" s="13"/>
      <c r="S4" s="13"/>
      <c r="T4" s="13"/>
      <c r="U4" s="13"/>
      <c r="V4" s="228" t="s">
        <v>58</v>
      </c>
      <c r="W4" s="228"/>
      <c r="X4" s="228"/>
      <c r="Y4" s="228" t="s">
        <v>58</v>
      </c>
      <c r="Z4" s="228"/>
      <c r="AA4" s="228"/>
      <c r="AB4" s="13" t="s">
        <v>31</v>
      </c>
      <c r="AC4" s="228" t="s">
        <v>48</v>
      </c>
      <c r="AD4" s="228"/>
      <c r="AE4" s="228" t="s">
        <v>48</v>
      </c>
      <c r="AF4" s="228"/>
      <c r="AG4" s="13" t="s">
        <v>35</v>
      </c>
      <c r="AH4" s="130" t="s">
        <v>48</v>
      </c>
      <c r="AI4" s="130" t="s">
        <v>58</v>
      </c>
      <c r="AJ4" s="130"/>
      <c r="AK4" s="225"/>
      <c r="AL4" s="225"/>
      <c r="AM4" s="225"/>
      <c r="AN4" s="228" t="s">
        <v>58</v>
      </c>
      <c r="AO4" s="228"/>
      <c r="AP4" s="228"/>
      <c r="AQ4" s="13" t="s">
        <v>31</v>
      </c>
      <c r="AR4" s="228" t="s">
        <v>48</v>
      </c>
      <c r="AS4" s="228"/>
      <c r="AT4" s="228" t="s">
        <v>48</v>
      </c>
      <c r="AU4" s="228"/>
      <c r="AV4" s="13"/>
      <c r="AW4" s="228" t="s">
        <v>58</v>
      </c>
      <c r="AX4" s="228"/>
      <c r="AY4" s="228"/>
      <c r="AZ4" s="13" t="s">
        <v>31</v>
      </c>
      <c r="BA4" s="228" t="s">
        <v>48</v>
      </c>
      <c r="BB4" s="228"/>
      <c r="BC4" s="228" t="s">
        <v>48</v>
      </c>
      <c r="BD4" s="228"/>
      <c r="BE4" s="258" t="s">
        <v>58</v>
      </c>
      <c r="BF4" s="258"/>
      <c r="BG4" s="258"/>
      <c r="BH4" s="128" t="s">
        <v>35</v>
      </c>
      <c r="BI4" s="128" t="s">
        <v>31</v>
      </c>
      <c r="BJ4" s="258" t="s">
        <v>48</v>
      </c>
      <c r="BK4" s="258"/>
      <c r="BL4" s="258"/>
      <c r="BM4" s="258" t="s">
        <v>48</v>
      </c>
      <c r="BN4" s="258"/>
      <c r="BO4" s="258"/>
      <c r="BP4" s="258" t="s">
        <v>1080</v>
      </c>
      <c r="BQ4" s="258"/>
      <c r="BR4" s="258"/>
      <c r="BS4" s="13"/>
      <c r="BT4" s="228" t="s">
        <v>58</v>
      </c>
      <c r="BU4" s="228"/>
      <c r="BV4" s="228"/>
      <c r="BW4" s="13" t="s">
        <v>35</v>
      </c>
      <c r="BX4" s="13" t="s">
        <v>31</v>
      </c>
      <c r="BY4" s="228" t="s">
        <v>48</v>
      </c>
      <c r="BZ4" s="228"/>
      <c r="CA4" s="228"/>
      <c r="CB4" s="228" t="s">
        <v>48</v>
      </c>
      <c r="CC4" s="228"/>
      <c r="CD4" s="228"/>
      <c r="CE4" s="228" t="s">
        <v>1080</v>
      </c>
      <c r="CF4" s="228"/>
      <c r="CG4" s="228"/>
      <c r="CH4" s="13"/>
      <c r="CI4" s="13"/>
      <c r="CJ4" s="13"/>
      <c r="CK4" s="43"/>
      <c r="CL4" s="85"/>
    </row>
    <row r="5" spans="1:91" ht="15" customHeight="1">
      <c r="A5" s="9"/>
      <c r="B5" s="27"/>
      <c r="C5" s="87"/>
      <c r="D5" s="10"/>
      <c r="E5" s="11"/>
      <c r="F5" s="11"/>
      <c r="G5" s="11"/>
      <c r="H5" s="11"/>
      <c r="I5" s="9"/>
      <c r="J5" s="9"/>
      <c r="K5" s="9"/>
      <c r="L5" s="12"/>
      <c r="M5" s="12"/>
      <c r="N5" s="12"/>
      <c r="O5" s="13"/>
      <c r="P5" s="13"/>
      <c r="Q5" s="13"/>
      <c r="R5" s="13"/>
      <c r="S5" s="13"/>
      <c r="T5" s="13"/>
      <c r="U5" s="13"/>
      <c r="V5" s="13"/>
      <c r="W5" s="128"/>
      <c r="X5" s="13"/>
      <c r="Y5" s="13"/>
      <c r="Z5" s="128"/>
      <c r="AA5" s="13"/>
      <c r="AB5" s="13"/>
      <c r="AC5" s="13"/>
      <c r="AD5" s="13"/>
      <c r="AE5" s="13"/>
      <c r="AF5" s="13"/>
      <c r="AG5" s="243"/>
      <c r="AH5" s="243"/>
      <c r="AI5" s="13"/>
      <c r="AJ5" s="13"/>
      <c r="AK5" s="52"/>
      <c r="AL5" s="52"/>
      <c r="AM5" s="52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43"/>
      <c r="CL5" s="85"/>
    </row>
    <row r="6" spans="1:91" ht="45" customHeight="1">
      <c r="A6" s="62"/>
      <c r="B6" s="28" t="s">
        <v>23</v>
      </c>
      <c r="C6" s="87"/>
      <c r="D6" s="10"/>
      <c r="E6" s="11"/>
      <c r="F6" s="11"/>
      <c r="G6" s="11"/>
      <c r="H6" s="11"/>
      <c r="I6" s="9"/>
      <c r="J6" s="9"/>
      <c r="K6" s="9"/>
      <c r="L6" s="12"/>
      <c r="M6" s="12"/>
      <c r="N6" s="12"/>
      <c r="O6" s="13"/>
      <c r="P6" s="13"/>
      <c r="Q6" s="13"/>
      <c r="R6" s="13"/>
      <c r="S6" s="13"/>
      <c r="T6" s="13"/>
      <c r="U6" s="13"/>
      <c r="V6" s="121" t="s">
        <v>20</v>
      </c>
      <c r="W6" s="127" t="s">
        <v>21</v>
      </c>
      <c r="X6" s="52" t="s">
        <v>22</v>
      </c>
      <c r="Y6" s="121" t="s">
        <v>20</v>
      </c>
      <c r="Z6" s="127" t="s">
        <v>21</v>
      </c>
      <c r="AA6" s="52" t="s">
        <v>22</v>
      </c>
      <c r="AB6" s="13" t="s">
        <v>977</v>
      </c>
      <c r="AC6" s="13" t="s">
        <v>977</v>
      </c>
      <c r="AD6" s="13" t="s">
        <v>978</v>
      </c>
      <c r="AE6" s="9" t="s">
        <v>977</v>
      </c>
      <c r="AF6" s="13" t="s">
        <v>978</v>
      </c>
      <c r="AG6" s="131" t="s">
        <v>977</v>
      </c>
      <c r="AH6" s="131" t="s">
        <v>977</v>
      </c>
      <c r="AI6" s="2" t="s">
        <v>977</v>
      </c>
      <c r="AJ6" s="13"/>
      <c r="AK6" s="84" t="s">
        <v>977</v>
      </c>
      <c r="AL6" s="84" t="s">
        <v>978</v>
      </c>
      <c r="AM6" s="84" t="s">
        <v>18</v>
      </c>
      <c r="AN6" s="121" t="s">
        <v>20</v>
      </c>
      <c r="AO6" s="121" t="s">
        <v>21</v>
      </c>
      <c r="AP6" s="52" t="s">
        <v>22</v>
      </c>
      <c r="AQ6" s="13" t="s">
        <v>977</v>
      </c>
      <c r="AR6" s="13" t="s">
        <v>977</v>
      </c>
      <c r="AS6" s="13" t="s">
        <v>978</v>
      </c>
      <c r="AT6" s="13" t="s">
        <v>977</v>
      </c>
      <c r="AU6" s="13" t="s">
        <v>978</v>
      </c>
      <c r="AV6" s="13"/>
      <c r="AW6" s="121" t="s">
        <v>20</v>
      </c>
      <c r="AX6" s="121" t="s">
        <v>21</v>
      </c>
      <c r="AY6" s="52" t="s">
        <v>22</v>
      </c>
      <c r="AZ6" s="13" t="s">
        <v>977</v>
      </c>
      <c r="BA6" s="13" t="s">
        <v>977</v>
      </c>
      <c r="BB6" s="13" t="s">
        <v>978</v>
      </c>
      <c r="BC6" s="13" t="s">
        <v>977</v>
      </c>
      <c r="BD6" s="13" t="s">
        <v>978</v>
      </c>
      <c r="BE6" s="128" t="s">
        <v>977</v>
      </c>
      <c r="BF6" s="128" t="s">
        <v>978</v>
      </c>
      <c r="BG6" s="128" t="s">
        <v>18</v>
      </c>
      <c r="BH6" s="128" t="s">
        <v>977</v>
      </c>
      <c r="BI6" s="128" t="s">
        <v>977</v>
      </c>
      <c r="BJ6" s="128" t="s">
        <v>977</v>
      </c>
      <c r="BK6" s="128" t="s">
        <v>978</v>
      </c>
      <c r="BL6" s="128" t="s">
        <v>18</v>
      </c>
      <c r="BM6" s="128" t="s">
        <v>977</v>
      </c>
      <c r="BN6" s="128" t="s">
        <v>978</v>
      </c>
      <c r="BO6" s="128" t="s">
        <v>18</v>
      </c>
      <c r="BP6" s="128" t="s">
        <v>977</v>
      </c>
      <c r="BQ6" s="128" t="s">
        <v>978</v>
      </c>
      <c r="BR6" s="128" t="s">
        <v>18</v>
      </c>
      <c r="BS6" s="88" t="s">
        <v>19</v>
      </c>
      <c r="BT6" s="13" t="s">
        <v>977</v>
      </c>
      <c r="BU6" s="13" t="s">
        <v>978</v>
      </c>
      <c r="BV6" s="13" t="s">
        <v>18</v>
      </c>
      <c r="BW6" s="13" t="s">
        <v>977</v>
      </c>
      <c r="BX6" s="13" t="s">
        <v>977</v>
      </c>
      <c r="BY6" s="13" t="s">
        <v>977</v>
      </c>
      <c r="BZ6" s="13" t="s">
        <v>978</v>
      </c>
      <c r="CA6" s="13" t="s">
        <v>18</v>
      </c>
      <c r="CB6" s="13" t="s">
        <v>977</v>
      </c>
      <c r="CC6" s="13" t="s">
        <v>978</v>
      </c>
      <c r="CD6" s="13" t="s">
        <v>18</v>
      </c>
      <c r="CE6" s="13" t="s">
        <v>977</v>
      </c>
      <c r="CF6" s="13" t="s">
        <v>978</v>
      </c>
      <c r="CG6" s="13" t="s">
        <v>18</v>
      </c>
      <c r="CH6" s="13" t="s">
        <v>1085</v>
      </c>
      <c r="CI6" s="13" t="s">
        <v>19</v>
      </c>
      <c r="CJ6" s="13" t="s">
        <v>18</v>
      </c>
      <c r="CK6" s="43"/>
      <c r="CL6" s="85"/>
    </row>
    <row r="7" spans="1:91">
      <c r="A7" s="9" t="s">
        <v>24</v>
      </c>
      <c r="B7" s="28" t="s">
        <v>25</v>
      </c>
      <c r="C7" s="87"/>
      <c r="D7" s="10"/>
      <c r="E7" s="11"/>
      <c r="F7" s="11"/>
      <c r="G7" s="11"/>
      <c r="H7" s="11"/>
      <c r="I7" s="9"/>
      <c r="J7" s="9"/>
      <c r="K7" s="9"/>
      <c r="L7" s="12"/>
      <c r="M7" s="12"/>
      <c r="N7" s="12"/>
      <c r="O7" s="13"/>
      <c r="P7" s="13"/>
      <c r="Q7" s="13"/>
      <c r="R7" s="13"/>
      <c r="S7" s="13"/>
      <c r="T7" s="13"/>
      <c r="U7" s="13"/>
      <c r="V7" s="121"/>
      <c r="W7" s="127"/>
      <c r="X7" s="52"/>
      <c r="Y7" s="121"/>
      <c r="Z7" s="127"/>
      <c r="AA7" s="52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28"/>
      <c r="BF7" s="128"/>
      <c r="BG7" s="128"/>
      <c r="BH7" s="128"/>
      <c r="BI7" s="128"/>
      <c r="BJ7" s="128"/>
      <c r="BK7" s="128"/>
      <c r="BL7" s="128"/>
      <c r="BM7" s="128"/>
      <c r="BN7" s="128"/>
      <c r="BO7" s="128"/>
      <c r="BP7" s="128"/>
      <c r="BQ7" s="128"/>
      <c r="BR7" s="128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43"/>
      <c r="CL7" s="85"/>
    </row>
    <row r="8" spans="1:91" ht="47.25">
      <c r="A8" s="14">
        <v>1</v>
      </c>
      <c r="B8" s="37" t="s">
        <v>26</v>
      </c>
      <c r="C8" s="120" t="s">
        <v>796</v>
      </c>
      <c r="D8" s="2" t="s">
        <v>27</v>
      </c>
      <c r="E8" s="15" t="s">
        <v>28</v>
      </c>
      <c r="F8" s="15" t="s">
        <v>27</v>
      </c>
      <c r="G8" s="15" t="s">
        <v>29</v>
      </c>
      <c r="H8" s="29">
        <v>1</v>
      </c>
      <c r="I8" s="29">
        <v>10.029999999999999</v>
      </c>
      <c r="J8" s="29">
        <v>9.1</v>
      </c>
      <c r="K8" s="29">
        <f>I8+J8</f>
        <v>19.13</v>
      </c>
      <c r="L8" s="40" t="s">
        <v>30</v>
      </c>
      <c r="M8" s="40" t="s">
        <v>31</v>
      </c>
      <c r="N8" s="48" t="e">
        <f>IF(#REF!=0,"2018-19","2019-20")</f>
        <v>#REF!</v>
      </c>
      <c r="O8" s="29">
        <v>5.86</v>
      </c>
      <c r="P8" s="29">
        <v>5.3</v>
      </c>
      <c r="Q8" s="29">
        <f>O8+P8</f>
        <v>11.16</v>
      </c>
      <c r="R8" s="29">
        <f t="shared" ref="R8:S39" si="0">I8-O8</f>
        <v>4.169999999999999</v>
      </c>
      <c r="S8" s="29">
        <f t="shared" si="0"/>
        <v>3.8</v>
      </c>
      <c r="T8" s="29">
        <f>R8+S8</f>
        <v>7.9699999999999989</v>
      </c>
      <c r="U8" s="29">
        <v>3.8</v>
      </c>
      <c r="V8" s="29">
        <v>2.73</v>
      </c>
      <c r="W8" s="105">
        <v>0.3</v>
      </c>
      <c r="X8" s="54">
        <f>V8+W8</f>
        <v>3.03</v>
      </c>
      <c r="Y8" s="29">
        <v>2.73</v>
      </c>
      <c r="Z8" s="105">
        <v>0.15000000000000002</v>
      </c>
      <c r="AA8" s="29">
        <f>Y8+Z8</f>
        <v>2.88</v>
      </c>
      <c r="AB8" s="54">
        <v>0</v>
      </c>
      <c r="AC8" s="54">
        <v>0</v>
      </c>
      <c r="AD8" s="54">
        <v>0</v>
      </c>
      <c r="AE8" s="54">
        <v>1.03</v>
      </c>
      <c r="AF8" s="54">
        <v>0.11</v>
      </c>
      <c r="AG8" s="54"/>
      <c r="AH8" s="54">
        <v>0</v>
      </c>
      <c r="AI8" s="54">
        <v>0</v>
      </c>
      <c r="AJ8" s="54">
        <f>AH8+AI8</f>
        <v>0</v>
      </c>
      <c r="AK8" s="54">
        <f>Y8+AB8+AC8+AE8</f>
        <v>3.76</v>
      </c>
      <c r="AL8" s="54">
        <f>Z8+AD8+AF8</f>
        <v>0.26</v>
      </c>
      <c r="AM8" s="54">
        <f>AK8+AL8</f>
        <v>4.0199999999999996</v>
      </c>
      <c r="AN8" s="54"/>
      <c r="AO8" s="54"/>
      <c r="AP8" s="54">
        <f>AN8+AO8</f>
        <v>0</v>
      </c>
      <c r="AQ8" s="54"/>
      <c r="AR8" s="54"/>
      <c r="AS8" s="54"/>
      <c r="AT8" s="54"/>
      <c r="AU8" s="54"/>
      <c r="AV8" s="54"/>
      <c r="AW8" s="54">
        <v>0</v>
      </c>
      <c r="AX8" s="54">
        <v>0</v>
      </c>
      <c r="AY8" s="54">
        <f>AW8+AX8</f>
        <v>0</v>
      </c>
      <c r="AZ8" s="54">
        <v>0</v>
      </c>
      <c r="BA8" s="54">
        <v>0</v>
      </c>
      <c r="BB8" s="54">
        <v>0</v>
      </c>
      <c r="BC8" s="54">
        <v>0</v>
      </c>
      <c r="BD8" s="54">
        <v>0</v>
      </c>
      <c r="BE8" s="106">
        <f>Y8+AI8-AN8+AW8</f>
        <v>2.73</v>
      </c>
      <c r="BF8" s="106">
        <f>Z8-AO8+AX8</f>
        <v>0.15000000000000002</v>
      </c>
      <c r="BG8" s="106">
        <f>BE8+BF8</f>
        <v>2.88</v>
      </c>
      <c r="BH8" s="106">
        <f>AG8</f>
        <v>0</v>
      </c>
      <c r="BI8" s="106">
        <f>AB8-AQ8+AZ8</f>
        <v>0</v>
      </c>
      <c r="BJ8" s="106">
        <f>AC8+AH8-AR8+BA8</f>
        <v>0</v>
      </c>
      <c r="BK8" s="106">
        <f>AD8-AS8+BB8</f>
        <v>0</v>
      </c>
      <c r="BL8" s="106">
        <f>BJ8+BK8</f>
        <v>0</v>
      </c>
      <c r="BM8" s="106">
        <f>AE8-AT8+BC8</f>
        <v>1.03</v>
      </c>
      <c r="BN8" s="106">
        <f>AF8-AU8+BD8</f>
        <v>0.11</v>
      </c>
      <c r="BO8" s="106">
        <f>BM8+BN8</f>
        <v>1.1400000000000001</v>
      </c>
      <c r="BP8" s="106">
        <f>BE8+BH8+BI8+BJ8+BM8</f>
        <v>3.76</v>
      </c>
      <c r="BQ8" s="106">
        <f>BF8+BK8+BN8</f>
        <v>0.26</v>
      </c>
      <c r="BR8" s="106">
        <f>BP8+BQ8</f>
        <v>4.0199999999999996</v>
      </c>
      <c r="BS8" s="29">
        <v>0</v>
      </c>
      <c r="BT8" s="54">
        <v>2.73</v>
      </c>
      <c r="BU8" s="54">
        <v>0.15000000000000002</v>
      </c>
      <c r="BV8" s="54">
        <v>2.88</v>
      </c>
      <c r="BW8" s="54">
        <v>0</v>
      </c>
      <c r="BX8" s="54">
        <v>0</v>
      </c>
      <c r="BY8" s="54">
        <v>0</v>
      </c>
      <c r="BZ8" s="54">
        <v>0</v>
      </c>
      <c r="CA8" s="54">
        <v>0</v>
      </c>
      <c r="CB8" s="54">
        <v>1.03</v>
      </c>
      <c r="CC8" s="54">
        <v>0.11</v>
      </c>
      <c r="CD8" s="54">
        <v>1.1400000000000001</v>
      </c>
      <c r="CE8" s="54">
        <v>3.76</v>
      </c>
      <c r="CF8" s="54">
        <v>0.26</v>
      </c>
      <c r="CG8" s="54">
        <v>4.0199999999999996</v>
      </c>
      <c r="CH8" s="54">
        <f>I8-O8-CG8</f>
        <v>0.14999999999999947</v>
      </c>
      <c r="CI8" s="54">
        <f>J8-P8-BS8</f>
        <v>3.8</v>
      </c>
      <c r="CJ8" s="54">
        <f>CH8+CI8</f>
        <v>3.9499999999999993</v>
      </c>
      <c r="CK8" s="44" t="s">
        <v>32</v>
      </c>
      <c r="CL8" s="63" t="s">
        <v>33</v>
      </c>
    </row>
    <row r="9" spans="1:91" ht="31.5">
      <c r="A9" s="14">
        <v>2</v>
      </c>
      <c r="B9" s="27" t="s">
        <v>34</v>
      </c>
      <c r="C9" s="120" t="s">
        <v>796</v>
      </c>
      <c r="D9" s="2" t="s">
        <v>27</v>
      </c>
      <c r="E9" s="15" t="s">
        <v>28</v>
      </c>
      <c r="F9" s="15" t="s">
        <v>27</v>
      </c>
      <c r="G9" s="15" t="s">
        <v>29</v>
      </c>
      <c r="H9" s="29">
        <v>1</v>
      </c>
      <c r="I9" s="29">
        <v>10.45</v>
      </c>
      <c r="J9" s="29">
        <v>0</v>
      </c>
      <c r="K9" s="29">
        <f>I9+J9</f>
        <v>10.45</v>
      </c>
      <c r="L9" s="40" t="s">
        <v>30</v>
      </c>
      <c r="M9" s="40" t="s">
        <v>35</v>
      </c>
      <c r="N9" s="48" t="e">
        <f>IF(#REF!=0,"2018-19","2019-20")</f>
        <v>#REF!</v>
      </c>
      <c r="O9" s="29">
        <v>6.49</v>
      </c>
      <c r="P9" s="29">
        <v>0</v>
      </c>
      <c r="Q9" s="29">
        <f t="shared" ref="Q9:Q72" si="1">O9+P9</f>
        <v>6.49</v>
      </c>
      <c r="R9" s="29">
        <f t="shared" si="0"/>
        <v>3.9599999999999991</v>
      </c>
      <c r="S9" s="29">
        <f t="shared" si="0"/>
        <v>0</v>
      </c>
      <c r="T9" s="29">
        <f t="shared" ref="T9:T72" si="2">R9+S9</f>
        <v>3.9599999999999991</v>
      </c>
      <c r="U9" s="29">
        <v>0</v>
      </c>
      <c r="V9" s="29">
        <v>1.35</v>
      </c>
      <c r="W9" s="105">
        <v>0.15000000000000002</v>
      </c>
      <c r="X9" s="54">
        <f t="shared" ref="X9:X72" si="3">V9+W9</f>
        <v>1.5</v>
      </c>
      <c r="Y9" s="29">
        <v>1.35</v>
      </c>
      <c r="Z9" s="105">
        <v>0.15000000000000002</v>
      </c>
      <c r="AA9" s="54">
        <f t="shared" ref="AA9:AA72" si="4">Y9+Z9</f>
        <v>1.5</v>
      </c>
      <c r="AB9" s="54">
        <v>0</v>
      </c>
      <c r="AC9" s="54">
        <v>0</v>
      </c>
      <c r="AD9" s="54">
        <v>0</v>
      </c>
      <c r="AE9" s="54">
        <v>0</v>
      </c>
      <c r="AF9" s="54">
        <v>0</v>
      </c>
      <c r="AG9" s="54"/>
      <c r="AH9" s="54">
        <v>0</v>
      </c>
      <c r="AI9" s="54">
        <v>0</v>
      </c>
      <c r="AJ9" s="54">
        <f t="shared" ref="AJ9:AJ72" si="5">AH9+AI9</f>
        <v>0</v>
      </c>
      <c r="AK9" s="54">
        <f t="shared" ref="AK9:AK72" si="6">Y9+AB9+AC9+AE9</f>
        <v>1.35</v>
      </c>
      <c r="AL9" s="54">
        <f t="shared" ref="AL9:AL72" si="7">Z9+AD9+AF9</f>
        <v>0.15000000000000002</v>
      </c>
      <c r="AM9" s="54">
        <f t="shared" ref="AM9:AM72" si="8">AK9+AL9</f>
        <v>1.5</v>
      </c>
      <c r="AN9" s="54"/>
      <c r="AO9" s="54"/>
      <c r="AP9" s="54">
        <f t="shared" ref="AP9:AP72" si="9">AN9+AO9</f>
        <v>0</v>
      </c>
      <c r="AQ9" s="54"/>
      <c r="AR9" s="54"/>
      <c r="AS9" s="54"/>
      <c r="AT9" s="54"/>
      <c r="AU9" s="54"/>
      <c r="AV9" s="54"/>
      <c r="AW9" s="54">
        <v>0</v>
      </c>
      <c r="AX9" s="54">
        <v>0</v>
      </c>
      <c r="AY9" s="54">
        <f t="shared" ref="AY9:AY72" si="10">AW9+AX9</f>
        <v>0</v>
      </c>
      <c r="AZ9" s="54">
        <v>0</v>
      </c>
      <c r="BA9" s="54">
        <v>0</v>
      </c>
      <c r="BB9" s="54">
        <v>0</v>
      </c>
      <c r="BC9" s="54">
        <v>0</v>
      </c>
      <c r="BD9" s="54">
        <v>0</v>
      </c>
      <c r="BE9" s="106">
        <f t="shared" ref="BE9:BE72" si="11">Y9+AI9-AN9+AW9</f>
        <v>1.35</v>
      </c>
      <c r="BF9" s="106">
        <f t="shared" ref="BF9:BF72" si="12">Z9-AO9+AX9</f>
        <v>0.15000000000000002</v>
      </c>
      <c r="BG9" s="106">
        <f t="shared" ref="BG9:BG72" si="13">BE9+BF9</f>
        <v>1.5</v>
      </c>
      <c r="BH9" s="106">
        <f t="shared" ref="BH9:BH72" si="14">AG9</f>
        <v>0</v>
      </c>
      <c r="BI9" s="106">
        <f t="shared" ref="BI9:BI72" si="15">AB9-AQ9+AZ9</f>
        <v>0</v>
      </c>
      <c r="BJ9" s="106">
        <f t="shared" ref="BJ9:BJ72" si="16">AC9+AH9-AR9+BA9</f>
        <v>0</v>
      </c>
      <c r="BK9" s="106">
        <f t="shared" ref="BK9:BK72" si="17">AD9-AS9+BB9</f>
        <v>0</v>
      </c>
      <c r="BL9" s="106">
        <f t="shared" ref="BL9:BL72" si="18">BJ9+BK9</f>
        <v>0</v>
      </c>
      <c r="BM9" s="106">
        <f t="shared" ref="BM9:BN72" si="19">AE9-AT9+BC9</f>
        <v>0</v>
      </c>
      <c r="BN9" s="106">
        <f t="shared" si="19"/>
        <v>0</v>
      </c>
      <c r="BO9" s="106">
        <f t="shared" ref="BO9:BO72" si="20">BM9+BN9</f>
        <v>0</v>
      </c>
      <c r="BP9" s="106">
        <f t="shared" ref="BP9:BP72" si="21">BE9+BH9+BI9+BJ9+BM9</f>
        <v>1.35</v>
      </c>
      <c r="BQ9" s="106">
        <f t="shared" ref="BQ9:BQ72" si="22">BF9+BK9+BN9</f>
        <v>0.15000000000000002</v>
      </c>
      <c r="BR9" s="106">
        <f t="shared" ref="BR9:BR72" si="23">BP9+BQ9</f>
        <v>1.5</v>
      </c>
      <c r="BS9" s="54"/>
      <c r="BT9" s="54">
        <v>1.35</v>
      </c>
      <c r="BU9" s="54">
        <v>0.15000000000000002</v>
      </c>
      <c r="BV9" s="54">
        <v>1.5</v>
      </c>
      <c r="BW9" s="54">
        <v>0</v>
      </c>
      <c r="BX9" s="54">
        <v>0</v>
      </c>
      <c r="BY9" s="54">
        <v>0</v>
      </c>
      <c r="BZ9" s="54">
        <v>0</v>
      </c>
      <c r="CA9" s="54">
        <v>0</v>
      </c>
      <c r="CB9" s="54">
        <v>0</v>
      </c>
      <c r="CC9" s="54">
        <v>0</v>
      </c>
      <c r="CD9" s="54">
        <v>0</v>
      </c>
      <c r="CE9" s="54">
        <v>1.35</v>
      </c>
      <c r="CF9" s="54">
        <v>0.15000000000000002</v>
      </c>
      <c r="CG9" s="54">
        <v>1.5</v>
      </c>
      <c r="CH9" s="54">
        <f t="shared" ref="CH9:CH72" si="24">I9-O9-CG9</f>
        <v>2.4599999999999991</v>
      </c>
      <c r="CI9" s="54">
        <f t="shared" ref="CI9:CI72" si="25">J9-P9-BS9</f>
        <v>0</v>
      </c>
      <c r="CJ9" s="54">
        <f t="shared" ref="CJ9:CJ72" si="26">CH9+CI9</f>
        <v>2.4599999999999991</v>
      </c>
      <c r="CK9" s="44" t="s">
        <v>32</v>
      </c>
      <c r="CL9" s="63" t="s">
        <v>33</v>
      </c>
    </row>
    <row r="10" spans="1:91" ht="31.5">
      <c r="A10" s="14">
        <v>3</v>
      </c>
      <c r="B10" s="27" t="s">
        <v>36</v>
      </c>
      <c r="C10" s="120" t="s">
        <v>796</v>
      </c>
      <c r="D10" s="2" t="s">
        <v>27</v>
      </c>
      <c r="E10" s="15" t="s">
        <v>28</v>
      </c>
      <c r="F10" s="15" t="s">
        <v>27</v>
      </c>
      <c r="G10" s="15" t="s">
        <v>29</v>
      </c>
      <c r="H10" s="29">
        <v>1</v>
      </c>
      <c r="I10" s="29">
        <v>1</v>
      </c>
      <c r="J10" s="29">
        <v>4</v>
      </c>
      <c r="K10" s="29">
        <f t="shared" ref="K10:K73" si="27">I10+J10</f>
        <v>5</v>
      </c>
      <c r="L10" s="40" t="s">
        <v>30</v>
      </c>
      <c r="M10" s="40" t="s">
        <v>31</v>
      </c>
      <c r="N10" s="48" t="e">
        <f>IF(#REF!=0,"2018-19","2019-20")</f>
        <v>#REF!</v>
      </c>
      <c r="O10" s="29">
        <v>1</v>
      </c>
      <c r="P10" s="29">
        <v>2.88</v>
      </c>
      <c r="Q10" s="29">
        <f t="shared" si="1"/>
        <v>3.88</v>
      </c>
      <c r="R10" s="29">
        <f t="shared" si="0"/>
        <v>0</v>
      </c>
      <c r="S10" s="29">
        <f t="shared" si="0"/>
        <v>1.1200000000000001</v>
      </c>
      <c r="T10" s="29">
        <f t="shared" si="2"/>
        <v>1.1200000000000001</v>
      </c>
      <c r="U10" s="29">
        <v>1.1200000000000001</v>
      </c>
      <c r="V10" s="29">
        <v>0</v>
      </c>
      <c r="W10" s="105">
        <v>0</v>
      </c>
      <c r="X10" s="54">
        <f t="shared" si="3"/>
        <v>0</v>
      </c>
      <c r="Y10" s="29">
        <v>0</v>
      </c>
      <c r="Z10" s="105">
        <v>0</v>
      </c>
      <c r="AA10" s="29">
        <f t="shared" si="4"/>
        <v>0</v>
      </c>
      <c r="AB10" s="54">
        <v>0</v>
      </c>
      <c r="AC10" s="54">
        <v>0</v>
      </c>
      <c r="AD10" s="54">
        <v>0</v>
      </c>
      <c r="AE10" s="54">
        <v>0</v>
      </c>
      <c r="AF10" s="54">
        <v>0</v>
      </c>
      <c r="AG10" s="54"/>
      <c r="AH10" s="54">
        <v>0</v>
      </c>
      <c r="AI10" s="54">
        <v>0</v>
      </c>
      <c r="AJ10" s="54">
        <f t="shared" si="5"/>
        <v>0</v>
      </c>
      <c r="AK10" s="54">
        <f t="shared" si="6"/>
        <v>0</v>
      </c>
      <c r="AL10" s="54">
        <f t="shared" si="7"/>
        <v>0</v>
      </c>
      <c r="AM10" s="54">
        <f t="shared" si="8"/>
        <v>0</v>
      </c>
      <c r="AN10" s="54"/>
      <c r="AO10" s="54"/>
      <c r="AP10" s="54">
        <f t="shared" si="9"/>
        <v>0</v>
      </c>
      <c r="AQ10" s="54"/>
      <c r="AR10" s="54"/>
      <c r="AS10" s="54"/>
      <c r="AT10" s="54"/>
      <c r="AU10" s="54"/>
      <c r="AV10" s="54"/>
      <c r="AW10" s="54">
        <v>0</v>
      </c>
      <c r="AX10" s="54">
        <v>0</v>
      </c>
      <c r="AY10" s="54">
        <f t="shared" si="10"/>
        <v>0</v>
      </c>
      <c r="AZ10" s="54">
        <v>0</v>
      </c>
      <c r="BA10" s="54">
        <v>0</v>
      </c>
      <c r="BB10" s="54">
        <v>0</v>
      </c>
      <c r="BC10" s="54">
        <v>0</v>
      </c>
      <c r="BD10" s="54">
        <v>0</v>
      </c>
      <c r="BE10" s="106">
        <f t="shared" si="11"/>
        <v>0</v>
      </c>
      <c r="BF10" s="106">
        <f t="shared" si="12"/>
        <v>0</v>
      </c>
      <c r="BG10" s="106">
        <f t="shared" si="13"/>
        <v>0</v>
      </c>
      <c r="BH10" s="106">
        <f t="shared" si="14"/>
        <v>0</v>
      </c>
      <c r="BI10" s="106">
        <f t="shared" si="15"/>
        <v>0</v>
      </c>
      <c r="BJ10" s="106">
        <f t="shared" si="16"/>
        <v>0</v>
      </c>
      <c r="BK10" s="106">
        <f t="shared" si="17"/>
        <v>0</v>
      </c>
      <c r="BL10" s="106">
        <f t="shared" si="18"/>
        <v>0</v>
      </c>
      <c r="BM10" s="106">
        <f t="shared" si="19"/>
        <v>0</v>
      </c>
      <c r="BN10" s="106">
        <f t="shared" si="19"/>
        <v>0</v>
      </c>
      <c r="BO10" s="106">
        <f t="shared" si="20"/>
        <v>0</v>
      </c>
      <c r="BP10" s="106">
        <f t="shared" si="21"/>
        <v>0</v>
      </c>
      <c r="BQ10" s="106">
        <f t="shared" si="22"/>
        <v>0</v>
      </c>
      <c r="BR10" s="106">
        <f t="shared" si="23"/>
        <v>0</v>
      </c>
      <c r="BS10" s="54"/>
      <c r="BT10" s="54">
        <v>0</v>
      </c>
      <c r="BU10" s="54">
        <v>0</v>
      </c>
      <c r="BV10" s="54">
        <v>0</v>
      </c>
      <c r="BW10" s="54">
        <v>0</v>
      </c>
      <c r="BX10" s="54">
        <v>0</v>
      </c>
      <c r="BY10" s="54">
        <v>0</v>
      </c>
      <c r="BZ10" s="54">
        <v>0</v>
      </c>
      <c r="CA10" s="54">
        <v>0</v>
      </c>
      <c r="CB10" s="54">
        <v>0</v>
      </c>
      <c r="CC10" s="54">
        <v>0</v>
      </c>
      <c r="CD10" s="54">
        <v>0</v>
      </c>
      <c r="CE10" s="54">
        <v>0</v>
      </c>
      <c r="CF10" s="54">
        <v>0</v>
      </c>
      <c r="CG10" s="54">
        <v>0</v>
      </c>
      <c r="CH10" s="54">
        <f t="shared" si="24"/>
        <v>0</v>
      </c>
      <c r="CI10" s="54">
        <f t="shared" si="25"/>
        <v>1.1200000000000001</v>
      </c>
      <c r="CJ10" s="54">
        <f t="shared" si="26"/>
        <v>1.1200000000000001</v>
      </c>
      <c r="CK10" s="45"/>
      <c r="CL10" s="63" t="s">
        <v>33</v>
      </c>
    </row>
    <row r="11" spans="1:91" ht="63">
      <c r="A11" s="14">
        <v>4</v>
      </c>
      <c r="B11" s="27" t="s">
        <v>37</v>
      </c>
      <c r="C11" s="120" t="s">
        <v>796</v>
      </c>
      <c r="D11" s="2" t="s">
        <v>27</v>
      </c>
      <c r="E11" s="15" t="s">
        <v>28</v>
      </c>
      <c r="F11" s="15" t="s">
        <v>27</v>
      </c>
      <c r="G11" s="15" t="s">
        <v>29</v>
      </c>
      <c r="H11" s="29">
        <v>1</v>
      </c>
      <c r="I11" s="29">
        <v>1</v>
      </c>
      <c r="J11" s="29">
        <v>4</v>
      </c>
      <c r="K11" s="29">
        <f t="shared" si="27"/>
        <v>5</v>
      </c>
      <c r="L11" s="40" t="s">
        <v>30</v>
      </c>
      <c r="M11" s="40" t="s">
        <v>31</v>
      </c>
      <c r="N11" s="48" t="e">
        <f>IF(#REF!=0,"2018-19","2019-20")</f>
        <v>#REF!</v>
      </c>
      <c r="O11" s="29">
        <v>1</v>
      </c>
      <c r="P11" s="29">
        <v>0.93</v>
      </c>
      <c r="Q11" s="29">
        <f t="shared" si="1"/>
        <v>1.9300000000000002</v>
      </c>
      <c r="R11" s="29">
        <f t="shared" si="0"/>
        <v>0</v>
      </c>
      <c r="S11" s="29">
        <f t="shared" si="0"/>
        <v>3.07</v>
      </c>
      <c r="T11" s="29">
        <f t="shared" si="2"/>
        <v>3.07</v>
      </c>
      <c r="U11" s="29">
        <v>3.07</v>
      </c>
      <c r="V11" s="29">
        <v>0</v>
      </c>
      <c r="W11" s="105">
        <v>0</v>
      </c>
      <c r="X11" s="29">
        <f t="shared" si="3"/>
        <v>0</v>
      </c>
      <c r="Y11" s="29">
        <v>0</v>
      </c>
      <c r="Z11" s="105">
        <v>0</v>
      </c>
      <c r="AA11" s="29">
        <f t="shared" si="4"/>
        <v>0</v>
      </c>
      <c r="AB11" s="54">
        <v>0</v>
      </c>
      <c r="AC11" s="54">
        <v>0</v>
      </c>
      <c r="AD11" s="54">
        <v>0</v>
      </c>
      <c r="AE11" s="54">
        <v>0</v>
      </c>
      <c r="AF11" s="54">
        <v>0</v>
      </c>
      <c r="AG11" s="54"/>
      <c r="AH11" s="54">
        <v>0</v>
      </c>
      <c r="AI11" s="54">
        <v>0</v>
      </c>
      <c r="AJ11" s="54">
        <f t="shared" si="5"/>
        <v>0</v>
      </c>
      <c r="AK11" s="54">
        <f t="shared" si="6"/>
        <v>0</v>
      </c>
      <c r="AL11" s="54">
        <f t="shared" si="7"/>
        <v>0</v>
      </c>
      <c r="AM11" s="54">
        <f t="shared" si="8"/>
        <v>0</v>
      </c>
      <c r="AN11" s="54"/>
      <c r="AO11" s="54"/>
      <c r="AP11" s="54">
        <f t="shared" si="9"/>
        <v>0</v>
      </c>
      <c r="AQ11" s="54"/>
      <c r="AR11" s="54"/>
      <c r="AS11" s="54"/>
      <c r="AT11" s="54"/>
      <c r="AU11" s="54"/>
      <c r="AV11" s="54"/>
      <c r="AW11" s="54">
        <v>0</v>
      </c>
      <c r="AX11" s="54">
        <v>0</v>
      </c>
      <c r="AY11" s="54">
        <f t="shared" si="10"/>
        <v>0</v>
      </c>
      <c r="AZ11" s="54">
        <v>0</v>
      </c>
      <c r="BA11" s="54">
        <v>0</v>
      </c>
      <c r="BB11" s="54">
        <v>0</v>
      </c>
      <c r="BC11" s="54">
        <v>0</v>
      </c>
      <c r="BD11" s="54">
        <v>0</v>
      </c>
      <c r="BE11" s="106">
        <f t="shared" si="11"/>
        <v>0</v>
      </c>
      <c r="BF11" s="106">
        <f t="shared" si="12"/>
        <v>0</v>
      </c>
      <c r="BG11" s="106">
        <f t="shared" si="13"/>
        <v>0</v>
      </c>
      <c r="BH11" s="106">
        <f t="shared" si="14"/>
        <v>0</v>
      </c>
      <c r="BI11" s="106">
        <f t="shared" si="15"/>
        <v>0</v>
      </c>
      <c r="BJ11" s="106">
        <f t="shared" si="16"/>
        <v>0</v>
      </c>
      <c r="BK11" s="106">
        <f t="shared" si="17"/>
        <v>0</v>
      </c>
      <c r="BL11" s="106">
        <f t="shared" si="18"/>
        <v>0</v>
      </c>
      <c r="BM11" s="106">
        <f t="shared" si="19"/>
        <v>0</v>
      </c>
      <c r="BN11" s="106">
        <f t="shared" si="19"/>
        <v>0</v>
      </c>
      <c r="BO11" s="106">
        <f t="shared" si="20"/>
        <v>0</v>
      </c>
      <c r="BP11" s="106">
        <f t="shared" si="21"/>
        <v>0</v>
      </c>
      <c r="BQ11" s="106">
        <f t="shared" si="22"/>
        <v>0</v>
      </c>
      <c r="BR11" s="106">
        <f t="shared" si="23"/>
        <v>0</v>
      </c>
      <c r="BS11" s="54"/>
      <c r="BT11" s="54">
        <v>0</v>
      </c>
      <c r="BU11" s="54">
        <v>0</v>
      </c>
      <c r="BV11" s="54">
        <v>0</v>
      </c>
      <c r="BW11" s="54">
        <v>0</v>
      </c>
      <c r="BX11" s="54">
        <v>0</v>
      </c>
      <c r="BY11" s="54">
        <v>0</v>
      </c>
      <c r="BZ11" s="54">
        <v>0</v>
      </c>
      <c r="CA11" s="54">
        <v>0</v>
      </c>
      <c r="CB11" s="54">
        <v>0</v>
      </c>
      <c r="CC11" s="54">
        <v>0</v>
      </c>
      <c r="CD11" s="54">
        <v>0</v>
      </c>
      <c r="CE11" s="54">
        <v>0</v>
      </c>
      <c r="CF11" s="54">
        <v>0</v>
      </c>
      <c r="CG11" s="54">
        <v>0</v>
      </c>
      <c r="CH11" s="54">
        <f t="shared" si="24"/>
        <v>0</v>
      </c>
      <c r="CI11" s="54">
        <f t="shared" si="25"/>
        <v>3.07</v>
      </c>
      <c r="CJ11" s="54">
        <f t="shared" si="26"/>
        <v>3.07</v>
      </c>
      <c r="CK11" s="45"/>
      <c r="CL11" s="63" t="s">
        <v>33</v>
      </c>
    </row>
    <row r="12" spans="1:91" ht="31.5">
      <c r="A12" s="14">
        <v>5</v>
      </c>
      <c r="B12" s="27" t="s">
        <v>38</v>
      </c>
      <c r="C12" s="120" t="s">
        <v>796</v>
      </c>
      <c r="D12" s="2" t="s">
        <v>27</v>
      </c>
      <c r="E12" s="15" t="s">
        <v>28</v>
      </c>
      <c r="F12" s="15" t="s">
        <v>27</v>
      </c>
      <c r="G12" s="15" t="s">
        <v>39</v>
      </c>
      <c r="H12" s="29">
        <v>3.5</v>
      </c>
      <c r="I12" s="29">
        <v>1</v>
      </c>
      <c r="J12" s="29">
        <v>4</v>
      </c>
      <c r="K12" s="29">
        <f t="shared" si="27"/>
        <v>5</v>
      </c>
      <c r="L12" s="40" t="s">
        <v>30</v>
      </c>
      <c r="M12" s="40" t="s">
        <v>31</v>
      </c>
      <c r="N12" s="48" t="e">
        <f>IF(#REF!=0,"2018-19","2019-20")</f>
        <v>#REF!</v>
      </c>
      <c r="O12" s="29">
        <v>1</v>
      </c>
      <c r="P12" s="29">
        <v>1</v>
      </c>
      <c r="Q12" s="29">
        <f t="shared" si="1"/>
        <v>2</v>
      </c>
      <c r="R12" s="29">
        <f t="shared" si="0"/>
        <v>0</v>
      </c>
      <c r="S12" s="29">
        <f t="shared" si="0"/>
        <v>3</v>
      </c>
      <c r="T12" s="29">
        <f t="shared" si="2"/>
        <v>3</v>
      </c>
      <c r="U12" s="29">
        <v>3</v>
      </c>
      <c r="V12" s="29">
        <v>0</v>
      </c>
      <c r="W12" s="105">
        <v>0</v>
      </c>
      <c r="X12" s="54">
        <f t="shared" si="3"/>
        <v>0</v>
      </c>
      <c r="Y12" s="29">
        <v>0</v>
      </c>
      <c r="Z12" s="105">
        <v>0</v>
      </c>
      <c r="AA12" s="54">
        <f t="shared" si="4"/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/>
      <c r="AH12" s="54">
        <v>0</v>
      </c>
      <c r="AI12" s="54">
        <v>0</v>
      </c>
      <c r="AJ12" s="54">
        <f t="shared" si="5"/>
        <v>0</v>
      </c>
      <c r="AK12" s="54">
        <f t="shared" si="6"/>
        <v>0</v>
      </c>
      <c r="AL12" s="54">
        <f t="shared" si="7"/>
        <v>0</v>
      </c>
      <c r="AM12" s="54">
        <f t="shared" si="8"/>
        <v>0</v>
      </c>
      <c r="AN12" s="54"/>
      <c r="AO12" s="54"/>
      <c r="AP12" s="54">
        <f t="shared" si="9"/>
        <v>0</v>
      </c>
      <c r="AQ12" s="54"/>
      <c r="AR12" s="54"/>
      <c r="AS12" s="54"/>
      <c r="AT12" s="54"/>
      <c r="AU12" s="54"/>
      <c r="AV12" s="54"/>
      <c r="AW12" s="54">
        <v>0</v>
      </c>
      <c r="AX12" s="54">
        <v>0</v>
      </c>
      <c r="AY12" s="54">
        <f t="shared" si="10"/>
        <v>0</v>
      </c>
      <c r="AZ12" s="54">
        <v>0</v>
      </c>
      <c r="BA12" s="54">
        <v>0</v>
      </c>
      <c r="BB12" s="54">
        <v>0</v>
      </c>
      <c r="BC12" s="54">
        <v>0</v>
      </c>
      <c r="BD12" s="54">
        <v>0</v>
      </c>
      <c r="BE12" s="106">
        <f t="shared" si="11"/>
        <v>0</v>
      </c>
      <c r="BF12" s="106">
        <f t="shared" si="12"/>
        <v>0</v>
      </c>
      <c r="BG12" s="106">
        <f t="shared" si="13"/>
        <v>0</v>
      </c>
      <c r="BH12" s="106">
        <f t="shared" si="14"/>
        <v>0</v>
      </c>
      <c r="BI12" s="106">
        <f t="shared" si="15"/>
        <v>0</v>
      </c>
      <c r="BJ12" s="106">
        <f t="shared" si="16"/>
        <v>0</v>
      </c>
      <c r="BK12" s="106">
        <f t="shared" si="17"/>
        <v>0</v>
      </c>
      <c r="BL12" s="106">
        <f t="shared" si="18"/>
        <v>0</v>
      </c>
      <c r="BM12" s="106">
        <f t="shared" si="19"/>
        <v>0</v>
      </c>
      <c r="BN12" s="106">
        <f t="shared" si="19"/>
        <v>0</v>
      </c>
      <c r="BO12" s="106">
        <f t="shared" si="20"/>
        <v>0</v>
      </c>
      <c r="BP12" s="106">
        <f t="shared" si="21"/>
        <v>0</v>
      </c>
      <c r="BQ12" s="106">
        <f t="shared" si="22"/>
        <v>0</v>
      </c>
      <c r="BR12" s="106">
        <f t="shared" si="23"/>
        <v>0</v>
      </c>
      <c r="BS12" s="54"/>
      <c r="BT12" s="54">
        <v>0</v>
      </c>
      <c r="BU12" s="54">
        <v>0</v>
      </c>
      <c r="BV12" s="54">
        <v>0</v>
      </c>
      <c r="BW12" s="54">
        <v>0</v>
      </c>
      <c r="BX12" s="54">
        <v>0</v>
      </c>
      <c r="BY12" s="54">
        <v>0</v>
      </c>
      <c r="BZ12" s="54">
        <v>0</v>
      </c>
      <c r="CA12" s="54">
        <v>0</v>
      </c>
      <c r="CB12" s="54">
        <v>0</v>
      </c>
      <c r="CC12" s="54">
        <v>0</v>
      </c>
      <c r="CD12" s="54">
        <v>0</v>
      </c>
      <c r="CE12" s="54">
        <v>0</v>
      </c>
      <c r="CF12" s="54">
        <v>0</v>
      </c>
      <c r="CG12" s="54">
        <v>0</v>
      </c>
      <c r="CH12" s="54">
        <f t="shared" si="24"/>
        <v>0</v>
      </c>
      <c r="CI12" s="54">
        <f t="shared" si="25"/>
        <v>3</v>
      </c>
      <c r="CJ12" s="54">
        <f t="shared" si="26"/>
        <v>3</v>
      </c>
      <c r="CK12" s="45"/>
      <c r="CL12" s="63" t="s">
        <v>40</v>
      </c>
    </row>
    <row r="13" spans="1:91" ht="31.5">
      <c r="A13" s="14">
        <v>6</v>
      </c>
      <c r="B13" s="27" t="s">
        <v>41</v>
      </c>
      <c r="C13" s="120" t="s">
        <v>796</v>
      </c>
      <c r="D13" s="2" t="s">
        <v>27</v>
      </c>
      <c r="E13" s="15" t="s">
        <v>28</v>
      </c>
      <c r="F13" s="15" t="s">
        <v>27</v>
      </c>
      <c r="G13" s="15" t="s">
        <v>29</v>
      </c>
      <c r="H13" s="29">
        <v>1</v>
      </c>
      <c r="I13" s="29">
        <v>1</v>
      </c>
      <c r="J13" s="29">
        <v>3.9699999999999998</v>
      </c>
      <c r="K13" s="29">
        <f t="shared" si="27"/>
        <v>4.97</v>
      </c>
      <c r="L13" s="40" t="s">
        <v>30</v>
      </c>
      <c r="M13" s="40" t="s">
        <v>31</v>
      </c>
      <c r="N13" s="48" t="e">
        <f>IF(#REF!=0,"2018-19","2019-20")</f>
        <v>#REF!</v>
      </c>
      <c r="O13" s="29">
        <v>1</v>
      </c>
      <c r="P13" s="29">
        <v>1.8900000000000001</v>
      </c>
      <c r="Q13" s="29">
        <f t="shared" si="1"/>
        <v>2.89</v>
      </c>
      <c r="R13" s="29">
        <f t="shared" si="0"/>
        <v>0</v>
      </c>
      <c r="S13" s="29">
        <f t="shared" si="0"/>
        <v>2.0799999999999996</v>
      </c>
      <c r="T13" s="29">
        <f t="shared" si="2"/>
        <v>2.0799999999999996</v>
      </c>
      <c r="U13" s="29">
        <v>2.0799999999999996</v>
      </c>
      <c r="V13" s="29">
        <v>0</v>
      </c>
      <c r="W13" s="105">
        <v>0</v>
      </c>
      <c r="X13" s="54">
        <f t="shared" si="3"/>
        <v>0</v>
      </c>
      <c r="Y13" s="29">
        <v>0</v>
      </c>
      <c r="Z13" s="105">
        <v>0</v>
      </c>
      <c r="AA13" s="54">
        <f t="shared" si="4"/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/>
      <c r="AH13" s="54">
        <v>0</v>
      </c>
      <c r="AI13" s="54">
        <v>0</v>
      </c>
      <c r="AJ13" s="54">
        <f t="shared" si="5"/>
        <v>0</v>
      </c>
      <c r="AK13" s="54">
        <f t="shared" si="6"/>
        <v>0</v>
      </c>
      <c r="AL13" s="54">
        <f t="shared" si="7"/>
        <v>0</v>
      </c>
      <c r="AM13" s="54">
        <f t="shared" si="8"/>
        <v>0</v>
      </c>
      <c r="AN13" s="54"/>
      <c r="AO13" s="54"/>
      <c r="AP13" s="54">
        <f t="shared" si="9"/>
        <v>0</v>
      </c>
      <c r="AQ13" s="54"/>
      <c r="AR13" s="54"/>
      <c r="AS13" s="54"/>
      <c r="AT13" s="54"/>
      <c r="AU13" s="54"/>
      <c r="AV13" s="54"/>
      <c r="AW13" s="54">
        <v>0</v>
      </c>
      <c r="AX13" s="54">
        <v>0</v>
      </c>
      <c r="AY13" s="54">
        <f t="shared" si="10"/>
        <v>0</v>
      </c>
      <c r="AZ13" s="54">
        <v>0</v>
      </c>
      <c r="BA13" s="54">
        <v>0</v>
      </c>
      <c r="BB13" s="54">
        <v>0</v>
      </c>
      <c r="BC13" s="54">
        <v>0</v>
      </c>
      <c r="BD13" s="54">
        <v>0</v>
      </c>
      <c r="BE13" s="106">
        <f t="shared" si="11"/>
        <v>0</v>
      </c>
      <c r="BF13" s="106">
        <f t="shared" si="12"/>
        <v>0</v>
      </c>
      <c r="BG13" s="106">
        <f t="shared" si="13"/>
        <v>0</v>
      </c>
      <c r="BH13" s="106">
        <f t="shared" si="14"/>
        <v>0</v>
      </c>
      <c r="BI13" s="106">
        <f t="shared" si="15"/>
        <v>0</v>
      </c>
      <c r="BJ13" s="106">
        <f t="shared" si="16"/>
        <v>0</v>
      </c>
      <c r="BK13" s="106">
        <f t="shared" si="17"/>
        <v>0</v>
      </c>
      <c r="BL13" s="106">
        <f t="shared" si="18"/>
        <v>0</v>
      </c>
      <c r="BM13" s="106">
        <f t="shared" si="19"/>
        <v>0</v>
      </c>
      <c r="BN13" s="106">
        <f t="shared" si="19"/>
        <v>0</v>
      </c>
      <c r="BO13" s="106">
        <f t="shared" si="20"/>
        <v>0</v>
      </c>
      <c r="BP13" s="106">
        <f t="shared" si="21"/>
        <v>0</v>
      </c>
      <c r="BQ13" s="106">
        <f t="shared" si="22"/>
        <v>0</v>
      </c>
      <c r="BR13" s="106">
        <f t="shared" si="23"/>
        <v>0</v>
      </c>
      <c r="BS13" s="54"/>
      <c r="BT13" s="54">
        <v>0</v>
      </c>
      <c r="BU13" s="54">
        <v>0</v>
      </c>
      <c r="BV13" s="54">
        <v>0</v>
      </c>
      <c r="BW13" s="54">
        <v>0</v>
      </c>
      <c r="BX13" s="54">
        <v>0</v>
      </c>
      <c r="BY13" s="54">
        <v>0</v>
      </c>
      <c r="BZ13" s="54">
        <v>0</v>
      </c>
      <c r="CA13" s="54">
        <v>0</v>
      </c>
      <c r="CB13" s="54">
        <v>0</v>
      </c>
      <c r="CC13" s="54">
        <v>0</v>
      </c>
      <c r="CD13" s="54">
        <v>0</v>
      </c>
      <c r="CE13" s="54">
        <v>0</v>
      </c>
      <c r="CF13" s="54">
        <v>0</v>
      </c>
      <c r="CG13" s="54">
        <v>0</v>
      </c>
      <c r="CH13" s="54">
        <f t="shared" si="24"/>
        <v>0</v>
      </c>
      <c r="CI13" s="54">
        <f t="shared" si="25"/>
        <v>2.0799999999999996</v>
      </c>
      <c r="CJ13" s="54">
        <f t="shared" si="26"/>
        <v>2.0799999999999996</v>
      </c>
      <c r="CK13" s="45"/>
      <c r="CL13" s="63" t="s">
        <v>40</v>
      </c>
    </row>
    <row r="14" spans="1:91" ht="31.5">
      <c r="A14" s="14">
        <v>7</v>
      </c>
      <c r="B14" s="27" t="s">
        <v>42</v>
      </c>
      <c r="C14" s="120" t="s">
        <v>796</v>
      </c>
      <c r="D14" s="2" t="s">
        <v>27</v>
      </c>
      <c r="E14" s="15" t="s">
        <v>28</v>
      </c>
      <c r="F14" s="15" t="s">
        <v>27</v>
      </c>
      <c r="G14" s="15" t="s">
        <v>29</v>
      </c>
      <c r="H14" s="29">
        <v>1</v>
      </c>
      <c r="I14" s="29">
        <v>1</v>
      </c>
      <c r="J14" s="29">
        <v>4</v>
      </c>
      <c r="K14" s="29">
        <f t="shared" si="27"/>
        <v>5</v>
      </c>
      <c r="L14" s="40" t="s">
        <v>30</v>
      </c>
      <c r="M14" s="40" t="s">
        <v>31</v>
      </c>
      <c r="N14" s="48" t="e">
        <f>IF(#REF!=0,"2018-19","2019-20")</f>
        <v>#REF!</v>
      </c>
      <c r="O14" s="29">
        <v>1</v>
      </c>
      <c r="P14" s="29">
        <v>3.14</v>
      </c>
      <c r="Q14" s="29">
        <f t="shared" si="1"/>
        <v>4.1400000000000006</v>
      </c>
      <c r="R14" s="29">
        <f t="shared" si="0"/>
        <v>0</v>
      </c>
      <c r="S14" s="29">
        <f t="shared" si="0"/>
        <v>0.85999999999999988</v>
      </c>
      <c r="T14" s="29">
        <f t="shared" si="2"/>
        <v>0.85999999999999988</v>
      </c>
      <c r="U14" s="29">
        <v>0.85999999999999988</v>
      </c>
      <c r="V14" s="29">
        <v>0</v>
      </c>
      <c r="W14" s="105">
        <v>0</v>
      </c>
      <c r="X14" s="54">
        <f t="shared" si="3"/>
        <v>0</v>
      </c>
      <c r="Y14" s="29">
        <v>0</v>
      </c>
      <c r="Z14" s="105">
        <v>0</v>
      </c>
      <c r="AA14" s="54">
        <f t="shared" si="4"/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  <c r="AG14" s="54"/>
      <c r="AH14" s="54">
        <v>0</v>
      </c>
      <c r="AI14" s="54">
        <v>0</v>
      </c>
      <c r="AJ14" s="54">
        <f t="shared" si="5"/>
        <v>0</v>
      </c>
      <c r="AK14" s="54">
        <f t="shared" si="6"/>
        <v>0</v>
      </c>
      <c r="AL14" s="54">
        <f t="shared" si="7"/>
        <v>0</v>
      </c>
      <c r="AM14" s="54">
        <f t="shared" si="8"/>
        <v>0</v>
      </c>
      <c r="AN14" s="54"/>
      <c r="AO14" s="54"/>
      <c r="AP14" s="54">
        <f t="shared" si="9"/>
        <v>0</v>
      </c>
      <c r="AQ14" s="54"/>
      <c r="AR14" s="54"/>
      <c r="AS14" s="54"/>
      <c r="AT14" s="54"/>
      <c r="AU14" s="54"/>
      <c r="AV14" s="54"/>
      <c r="AW14" s="54">
        <v>0</v>
      </c>
      <c r="AX14" s="54">
        <v>0</v>
      </c>
      <c r="AY14" s="54">
        <f t="shared" si="10"/>
        <v>0</v>
      </c>
      <c r="AZ14" s="54">
        <v>0</v>
      </c>
      <c r="BA14" s="54">
        <v>0</v>
      </c>
      <c r="BB14" s="54">
        <v>0</v>
      </c>
      <c r="BC14" s="54">
        <v>0</v>
      </c>
      <c r="BD14" s="54">
        <v>0</v>
      </c>
      <c r="BE14" s="106">
        <f t="shared" si="11"/>
        <v>0</v>
      </c>
      <c r="BF14" s="106">
        <f t="shared" si="12"/>
        <v>0</v>
      </c>
      <c r="BG14" s="106">
        <f t="shared" si="13"/>
        <v>0</v>
      </c>
      <c r="BH14" s="106">
        <f t="shared" si="14"/>
        <v>0</v>
      </c>
      <c r="BI14" s="106">
        <f t="shared" si="15"/>
        <v>0</v>
      </c>
      <c r="BJ14" s="106">
        <f t="shared" si="16"/>
        <v>0</v>
      </c>
      <c r="BK14" s="106">
        <f t="shared" si="17"/>
        <v>0</v>
      </c>
      <c r="BL14" s="106">
        <f t="shared" si="18"/>
        <v>0</v>
      </c>
      <c r="BM14" s="106">
        <f t="shared" si="19"/>
        <v>0</v>
      </c>
      <c r="BN14" s="106">
        <f t="shared" si="19"/>
        <v>0</v>
      </c>
      <c r="BO14" s="106">
        <f t="shared" si="20"/>
        <v>0</v>
      </c>
      <c r="BP14" s="106">
        <f t="shared" si="21"/>
        <v>0</v>
      </c>
      <c r="BQ14" s="106">
        <f t="shared" si="22"/>
        <v>0</v>
      </c>
      <c r="BR14" s="106">
        <f t="shared" si="23"/>
        <v>0</v>
      </c>
      <c r="BS14" s="54"/>
      <c r="BT14" s="54">
        <v>0</v>
      </c>
      <c r="BU14" s="54">
        <v>0</v>
      </c>
      <c r="BV14" s="54">
        <v>0</v>
      </c>
      <c r="BW14" s="54">
        <v>0</v>
      </c>
      <c r="BX14" s="54">
        <v>0</v>
      </c>
      <c r="BY14" s="54">
        <v>0</v>
      </c>
      <c r="BZ14" s="54">
        <v>0</v>
      </c>
      <c r="CA14" s="54">
        <v>0</v>
      </c>
      <c r="CB14" s="54">
        <v>0</v>
      </c>
      <c r="CC14" s="54">
        <v>0</v>
      </c>
      <c r="CD14" s="54">
        <v>0</v>
      </c>
      <c r="CE14" s="54">
        <v>0</v>
      </c>
      <c r="CF14" s="54">
        <v>0</v>
      </c>
      <c r="CG14" s="54">
        <v>0</v>
      </c>
      <c r="CH14" s="54">
        <f t="shared" si="24"/>
        <v>0</v>
      </c>
      <c r="CI14" s="54">
        <f t="shared" si="25"/>
        <v>0.85999999999999988</v>
      </c>
      <c r="CJ14" s="54">
        <f t="shared" si="26"/>
        <v>0.85999999999999988</v>
      </c>
      <c r="CK14" s="45"/>
      <c r="CL14" s="63" t="s">
        <v>40</v>
      </c>
    </row>
    <row r="15" spans="1:91" ht="31.5">
      <c r="A15" s="14">
        <v>8</v>
      </c>
      <c r="B15" s="27" t="s">
        <v>43</v>
      </c>
      <c r="C15" s="120" t="s">
        <v>796</v>
      </c>
      <c r="D15" s="2" t="s">
        <v>27</v>
      </c>
      <c r="E15" s="15" t="s">
        <v>28</v>
      </c>
      <c r="F15" s="15" t="s">
        <v>27</v>
      </c>
      <c r="G15" s="15" t="s">
        <v>29</v>
      </c>
      <c r="H15" s="29">
        <v>1</v>
      </c>
      <c r="I15" s="29">
        <v>1</v>
      </c>
      <c r="J15" s="29">
        <v>4</v>
      </c>
      <c r="K15" s="29">
        <f t="shared" si="27"/>
        <v>5</v>
      </c>
      <c r="L15" s="40" t="s">
        <v>30</v>
      </c>
      <c r="M15" s="40" t="s">
        <v>31</v>
      </c>
      <c r="N15" s="48" t="e">
        <f>IF(#REF!=0,"2018-19","2019-20")</f>
        <v>#REF!</v>
      </c>
      <c r="O15" s="29">
        <v>1</v>
      </c>
      <c r="P15" s="29">
        <v>3.27</v>
      </c>
      <c r="Q15" s="29">
        <f t="shared" si="1"/>
        <v>4.2699999999999996</v>
      </c>
      <c r="R15" s="29">
        <f t="shared" si="0"/>
        <v>0</v>
      </c>
      <c r="S15" s="29">
        <f t="shared" si="0"/>
        <v>0.73</v>
      </c>
      <c r="T15" s="29">
        <f t="shared" si="2"/>
        <v>0.73</v>
      </c>
      <c r="U15" s="29">
        <v>0.73</v>
      </c>
      <c r="V15" s="29">
        <v>0</v>
      </c>
      <c r="W15" s="105">
        <v>0</v>
      </c>
      <c r="X15" s="54">
        <f t="shared" si="3"/>
        <v>0</v>
      </c>
      <c r="Y15" s="29">
        <v>0</v>
      </c>
      <c r="Z15" s="105">
        <v>0</v>
      </c>
      <c r="AA15" s="54">
        <f t="shared" si="4"/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/>
      <c r="AH15" s="54">
        <v>0</v>
      </c>
      <c r="AI15" s="54">
        <v>0</v>
      </c>
      <c r="AJ15" s="54">
        <f t="shared" si="5"/>
        <v>0</v>
      </c>
      <c r="AK15" s="54">
        <f t="shared" si="6"/>
        <v>0</v>
      </c>
      <c r="AL15" s="54">
        <f t="shared" si="7"/>
        <v>0</v>
      </c>
      <c r="AM15" s="54">
        <f t="shared" si="8"/>
        <v>0</v>
      </c>
      <c r="AN15" s="54"/>
      <c r="AO15" s="54"/>
      <c r="AP15" s="54">
        <f t="shared" si="9"/>
        <v>0</v>
      </c>
      <c r="AQ15" s="54"/>
      <c r="AR15" s="54"/>
      <c r="AS15" s="54"/>
      <c r="AT15" s="54"/>
      <c r="AU15" s="54"/>
      <c r="AV15" s="54"/>
      <c r="AW15" s="54">
        <v>0</v>
      </c>
      <c r="AX15" s="54">
        <v>0</v>
      </c>
      <c r="AY15" s="54">
        <f t="shared" si="10"/>
        <v>0</v>
      </c>
      <c r="AZ15" s="54">
        <v>0</v>
      </c>
      <c r="BA15" s="54">
        <v>0</v>
      </c>
      <c r="BB15" s="54">
        <v>0</v>
      </c>
      <c r="BC15" s="54">
        <v>0</v>
      </c>
      <c r="BD15" s="54">
        <v>0</v>
      </c>
      <c r="BE15" s="106">
        <f t="shared" si="11"/>
        <v>0</v>
      </c>
      <c r="BF15" s="106">
        <f t="shared" si="12"/>
        <v>0</v>
      </c>
      <c r="BG15" s="106">
        <f t="shared" si="13"/>
        <v>0</v>
      </c>
      <c r="BH15" s="106">
        <f t="shared" si="14"/>
        <v>0</v>
      </c>
      <c r="BI15" s="106">
        <f t="shared" si="15"/>
        <v>0</v>
      </c>
      <c r="BJ15" s="106">
        <f t="shared" si="16"/>
        <v>0</v>
      </c>
      <c r="BK15" s="106">
        <f t="shared" si="17"/>
        <v>0</v>
      </c>
      <c r="BL15" s="106">
        <f t="shared" si="18"/>
        <v>0</v>
      </c>
      <c r="BM15" s="106">
        <f t="shared" si="19"/>
        <v>0</v>
      </c>
      <c r="BN15" s="106">
        <f t="shared" si="19"/>
        <v>0</v>
      </c>
      <c r="BO15" s="106">
        <f t="shared" si="20"/>
        <v>0</v>
      </c>
      <c r="BP15" s="106">
        <f t="shared" si="21"/>
        <v>0</v>
      </c>
      <c r="BQ15" s="106">
        <f t="shared" si="22"/>
        <v>0</v>
      </c>
      <c r="BR15" s="106">
        <f t="shared" si="23"/>
        <v>0</v>
      </c>
      <c r="BS15" s="54"/>
      <c r="BT15" s="54">
        <v>0</v>
      </c>
      <c r="BU15" s="54">
        <v>0</v>
      </c>
      <c r="BV15" s="54">
        <v>0</v>
      </c>
      <c r="BW15" s="54">
        <v>0</v>
      </c>
      <c r="BX15" s="54">
        <v>0</v>
      </c>
      <c r="BY15" s="54">
        <v>0</v>
      </c>
      <c r="BZ15" s="54">
        <v>0</v>
      </c>
      <c r="CA15" s="54">
        <v>0</v>
      </c>
      <c r="CB15" s="54">
        <v>0</v>
      </c>
      <c r="CC15" s="54">
        <v>0</v>
      </c>
      <c r="CD15" s="54">
        <v>0</v>
      </c>
      <c r="CE15" s="54">
        <v>0</v>
      </c>
      <c r="CF15" s="54">
        <v>0</v>
      </c>
      <c r="CG15" s="54">
        <v>0</v>
      </c>
      <c r="CH15" s="54">
        <f t="shared" si="24"/>
        <v>0</v>
      </c>
      <c r="CI15" s="54">
        <f t="shared" si="25"/>
        <v>0.73</v>
      </c>
      <c r="CJ15" s="54">
        <f t="shared" si="26"/>
        <v>0.73</v>
      </c>
      <c r="CK15" s="45"/>
      <c r="CL15" s="63" t="s">
        <v>814</v>
      </c>
    </row>
    <row r="16" spans="1:91" ht="31.5">
      <c r="A16" s="14">
        <v>9</v>
      </c>
      <c r="B16" s="27" t="s">
        <v>44</v>
      </c>
      <c r="C16" s="120" t="s">
        <v>796</v>
      </c>
      <c r="D16" s="2" t="s">
        <v>27</v>
      </c>
      <c r="E16" s="15" t="s">
        <v>28</v>
      </c>
      <c r="F16" s="15" t="s">
        <v>27</v>
      </c>
      <c r="G16" s="15" t="s">
        <v>29</v>
      </c>
      <c r="H16" s="29">
        <v>1</v>
      </c>
      <c r="I16" s="29">
        <v>1</v>
      </c>
      <c r="J16" s="29">
        <v>4</v>
      </c>
      <c r="K16" s="29">
        <f t="shared" si="27"/>
        <v>5</v>
      </c>
      <c r="L16" s="40" t="s">
        <v>30</v>
      </c>
      <c r="M16" s="40" t="s">
        <v>31</v>
      </c>
      <c r="N16" s="48" t="e">
        <f>IF(#REF!=0,"2018-19","2019-20")</f>
        <v>#REF!</v>
      </c>
      <c r="O16" s="29">
        <v>0.95799999999999996</v>
      </c>
      <c r="P16" s="29">
        <v>2</v>
      </c>
      <c r="Q16" s="29">
        <f t="shared" si="1"/>
        <v>2.9580000000000002</v>
      </c>
      <c r="R16" s="29">
        <f t="shared" si="0"/>
        <v>4.2000000000000037E-2</v>
      </c>
      <c r="S16" s="29">
        <f t="shared" si="0"/>
        <v>2</v>
      </c>
      <c r="T16" s="29">
        <f t="shared" si="2"/>
        <v>2.0419999999999998</v>
      </c>
      <c r="U16" s="29">
        <v>2</v>
      </c>
      <c r="V16" s="29">
        <v>0</v>
      </c>
      <c r="W16" s="105">
        <v>0</v>
      </c>
      <c r="X16" s="54">
        <f t="shared" si="3"/>
        <v>0</v>
      </c>
      <c r="Y16" s="29">
        <v>0</v>
      </c>
      <c r="Z16" s="105">
        <v>0</v>
      </c>
      <c r="AA16" s="54">
        <f t="shared" si="4"/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/>
      <c r="AH16" s="54">
        <v>0</v>
      </c>
      <c r="AI16" s="54">
        <v>0</v>
      </c>
      <c r="AJ16" s="54">
        <f t="shared" si="5"/>
        <v>0</v>
      </c>
      <c r="AK16" s="54">
        <f t="shared" si="6"/>
        <v>0</v>
      </c>
      <c r="AL16" s="54">
        <f t="shared" si="7"/>
        <v>0</v>
      </c>
      <c r="AM16" s="54">
        <f t="shared" si="8"/>
        <v>0</v>
      </c>
      <c r="AN16" s="54"/>
      <c r="AO16" s="54"/>
      <c r="AP16" s="54">
        <f t="shared" si="9"/>
        <v>0</v>
      </c>
      <c r="AQ16" s="54"/>
      <c r="AR16" s="54"/>
      <c r="AS16" s="54"/>
      <c r="AT16" s="54"/>
      <c r="AU16" s="54"/>
      <c r="AV16" s="54"/>
      <c r="AW16" s="54">
        <v>0</v>
      </c>
      <c r="AX16" s="54">
        <v>0</v>
      </c>
      <c r="AY16" s="15"/>
      <c r="AZ16" s="54">
        <v>0</v>
      </c>
      <c r="BA16" s="54">
        <v>0</v>
      </c>
      <c r="BB16" s="54">
        <v>0</v>
      </c>
      <c r="BC16" s="54">
        <v>0</v>
      </c>
      <c r="BD16" s="54">
        <v>0</v>
      </c>
      <c r="BE16" s="106">
        <f t="shared" si="11"/>
        <v>0</v>
      </c>
      <c r="BF16" s="106">
        <f t="shared" si="12"/>
        <v>0</v>
      </c>
      <c r="BG16" s="106">
        <f t="shared" si="13"/>
        <v>0</v>
      </c>
      <c r="BH16" s="106">
        <f t="shared" si="14"/>
        <v>0</v>
      </c>
      <c r="BI16" s="106">
        <f t="shared" si="15"/>
        <v>0</v>
      </c>
      <c r="BJ16" s="106">
        <f t="shared" si="16"/>
        <v>0</v>
      </c>
      <c r="BK16" s="106">
        <f t="shared" si="17"/>
        <v>0</v>
      </c>
      <c r="BL16" s="106">
        <f t="shared" si="18"/>
        <v>0</v>
      </c>
      <c r="BM16" s="106">
        <f t="shared" si="19"/>
        <v>0</v>
      </c>
      <c r="BN16" s="106">
        <f t="shared" si="19"/>
        <v>0</v>
      </c>
      <c r="BO16" s="106">
        <f t="shared" si="20"/>
        <v>0</v>
      </c>
      <c r="BP16" s="106">
        <f t="shared" si="21"/>
        <v>0</v>
      </c>
      <c r="BQ16" s="106">
        <f t="shared" si="22"/>
        <v>0</v>
      </c>
      <c r="BR16" s="106">
        <f t="shared" si="23"/>
        <v>0</v>
      </c>
      <c r="BS16" s="54"/>
      <c r="BT16" s="54">
        <v>0</v>
      </c>
      <c r="BU16" s="54">
        <v>0</v>
      </c>
      <c r="BV16" s="54">
        <v>0</v>
      </c>
      <c r="BW16" s="54">
        <v>0</v>
      </c>
      <c r="BX16" s="54">
        <v>0</v>
      </c>
      <c r="BY16" s="54">
        <v>0</v>
      </c>
      <c r="BZ16" s="54">
        <v>0</v>
      </c>
      <c r="CA16" s="54">
        <v>0</v>
      </c>
      <c r="CB16" s="54">
        <v>0</v>
      </c>
      <c r="CC16" s="54">
        <v>0</v>
      </c>
      <c r="CD16" s="54">
        <v>0</v>
      </c>
      <c r="CE16" s="54">
        <v>0</v>
      </c>
      <c r="CF16" s="54">
        <v>0</v>
      </c>
      <c r="CG16" s="54">
        <v>0</v>
      </c>
      <c r="CH16" s="54">
        <f t="shared" si="24"/>
        <v>4.2000000000000037E-2</v>
      </c>
      <c r="CI16" s="54">
        <f t="shared" si="25"/>
        <v>2</v>
      </c>
      <c r="CJ16" s="54">
        <f t="shared" si="26"/>
        <v>2.0419999999999998</v>
      </c>
      <c r="CK16" s="45"/>
      <c r="CL16" s="63" t="s">
        <v>814</v>
      </c>
    </row>
    <row r="17" spans="1:91" ht="31.5">
      <c r="A17" s="14">
        <v>10</v>
      </c>
      <c r="B17" s="27" t="s">
        <v>45</v>
      </c>
      <c r="C17" s="120" t="s">
        <v>796</v>
      </c>
      <c r="D17" s="2" t="s">
        <v>27</v>
      </c>
      <c r="E17" s="15" t="s">
        <v>28</v>
      </c>
      <c r="F17" s="15" t="s">
        <v>27</v>
      </c>
      <c r="G17" s="15" t="s">
        <v>29</v>
      </c>
      <c r="H17" s="29">
        <v>1</v>
      </c>
      <c r="I17" s="29">
        <v>29.83</v>
      </c>
      <c r="J17" s="29">
        <v>18.380000000000003</v>
      </c>
      <c r="K17" s="29">
        <f t="shared" si="27"/>
        <v>48.21</v>
      </c>
      <c r="L17" s="40" t="s">
        <v>30</v>
      </c>
      <c r="M17" s="40" t="s">
        <v>31</v>
      </c>
      <c r="N17" s="48" t="e">
        <f>IF(#REF!=0,"2018-19","2019-20")</f>
        <v>#REF!</v>
      </c>
      <c r="O17" s="29">
        <v>5.0599999999999996</v>
      </c>
      <c r="P17" s="29">
        <v>2.75</v>
      </c>
      <c r="Q17" s="29">
        <f t="shared" si="1"/>
        <v>7.81</v>
      </c>
      <c r="R17" s="29">
        <f t="shared" si="0"/>
        <v>24.77</v>
      </c>
      <c r="S17" s="29">
        <f t="shared" si="0"/>
        <v>15.630000000000003</v>
      </c>
      <c r="T17" s="29">
        <f t="shared" si="2"/>
        <v>40.400000000000006</v>
      </c>
      <c r="U17" s="29">
        <v>15.630000000000003</v>
      </c>
      <c r="V17" s="29">
        <v>0</v>
      </c>
      <c r="W17" s="105">
        <v>0</v>
      </c>
      <c r="X17" s="54">
        <f t="shared" si="3"/>
        <v>0</v>
      </c>
      <c r="Y17" s="29">
        <v>0</v>
      </c>
      <c r="Z17" s="105">
        <v>0</v>
      </c>
      <c r="AA17" s="54">
        <f t="shared" si="4"/>
        <v>0</v>
      </c>
      <c r="AB17" s="54">
        <v>0</v>
      </c>
      <c r="AC17" s="54">
        <v>0</v>
      </c>
      <c r="AD17" s="54">
        <v>0</v>
      </c>
      <c r="AE17" s="54">
        <v>0.85</v>
      </c>
      <c r="AF17" s="54">
        <v>0.09</v>
      </c>
      <c r="AG17" s="54"/>
      <c r="AH17" s="54">
        <v>0</v>
      </c>
      <c r="AI17" s="54">
        <v>0</v>
      </c>
      <c r="AJ17" s="54">
        <f t="shared" si="5"/>
        <v>0</v>
      </c>
      <c r="AK17" s="54">
        <f t="shared" si="6"/>
        <v>0.85</v>
      </c>
      <c r="AL17" s="54">
        <f t="shared" si="7"/>
        <v>0.09</v>
      </c>
      <c r="AM17" s="54">
        <f t="shared" si="8"/>
        <v>0.94</v>
      </c>
      <c r="AN17" s="54"/>
      <c r="AO17" s="54"/>
      <c r="AP17" s="54">
        <f t="shared" si="9"/>
        <v>0</v>
      </c>
      <c r="AQ17" s="54"/>
      <c r="AR17" s="54"/>
      <c r="AS17" s="54"/>
      <c r="AT17" s="54"/>
      <c r="AU17" s="54"/>
      <c r="AV17" s="54"/>
      <c r="AW17" s="54">
        <v>1.96</v>
      </c>
      <c r="AX17" s="54">
        <v>0.2</v>
      </c>
      <c r="AY17" s="54">
        <f>AW17+AX17</f>
        <v>2.16</v>
      </c>
      <c r="AZ17" s="54">
        <v>0.17</v>
      </c>
      <c r="BA17" s="54">
        <v>0</v>
      </c>
      <c r="BB17" s="54">
        <v>0</v>
      </c>
      <c r="BC17" s="54">
        <v>1.65</v>
      </c>
      <c r="BD17" s="54">
        <v>0.18</v>
      </c>
      <c r="BE17" s="106">
        <f t="shared" si="11"/>
        <v>1.96</v>
      </c>
      <c r="BF17" s="106">
        <f t="shared" si="12"/>
        <v>0.2</v>
      </c>
      <c r="BG17" s="106">
        <f t="shared" si="13"/>
        <v>2.16</v>
      </c>
      <c r="BH17" s="106">
        <f t="shared" si="14"/>
        <v>0</v>
      </c>
      <c r="BI17" s="106">
        <f t="shared" si="15"/>
        <v>0.17</v>
      </c>
      <c r="BJ17" s="106">
        <f t="shared" si="16"/>
        <v>0</v>
      </c>
      <c r="BK17" s="106">
        <f t="shared" si="17"/>
        <v>0</v>
      </c>
      <c r="BL17" s="106">
        <f t="shared" si="18"/>
        <v>0</v>
      </c>
      <c r="BM17" s="106">
        <f t="shared" si="19"/>
        <v>2.5</v>
      </c>
      <c r="BN17" s="106">
        <f t="shared" si="19"/>
        <v>0.27</v>
      </c>
      <c r="BO17" s="106">
        <f t="shared" si="20"/>
        <v>2.77</v>
      </c>
      <c r="BP17" s="106">
        <f t="shared" si="21"/>
        <v>4.63</v>
      </c>
      <c r="BQ17" s="106">
        <f t="shared" si="22"/>
        <v>0.47000000000000003</v>
      </c>
      <c r="BR17" s="106">
        <f t="shared" si="23"/>
        <v>5.0999999999999996</v>
      </c>
      <c r="BS17" s="54"/>
      <c r="BT17" s="54">
        <v>1.96</v>
      </c>
      <c r="BU17" s="54">
        <v>0.2</v>
      </c>
      <c r="BV17" s="54">
        <v>2.16</v>
      </c>
      <c r="BW17" s="54">
        <v>0</v>
      </c>
      <c r="BX17" s="54">
        <v>0.17</v>
      </c>
      <c r="BY17" s="54">
        <v>0</v>
      </c>
      <c r="BZ17" s="54">
        <v>0</v>
      </c>
      <c r="CA17" s="54">
        <v>0</v>
      </c>
      <c r="CB17" s="54">
        <v>2.5</v>
      </c>
      <c r="CC17" s="54">
        <v>0.27</v>
      </c>
      <c r="CD17" s="54">
        <v>2.77</v>
      </c>
      <c r="CE17" s="54">
        <v>4.63</v>
      </c>
      <c r="CF17" s="54">
        <v>0.47000000000000003</v>
      </c>
      <c r="CG17" s="54">
        <v>5.0999999999999996</v>
      </c>
      <c r="CH17" s="54">
        <f t="shared" si="24"/>
        <v>19.670000000000002</v>
      </c>
      <c r="CI17" s="54">
        <f t="shared" si="25"/>
        <v>15.630000000000003</v>
      </c>
      <c r="CJ17" s="54">
        <f t="shared" si="26"/>
        <v>35.300000000000004</v>
      </c>
      <c r="CK17" s="44" t="s">
        <v>46</v>
      </c>
      <c r="CL17" s="63" t="s">
        <v>40</v>
      </c>
    </row>
    <row r="18" spans="1:91">
      <c r="A18" s="14">
        <v>11</v>
      </c>
      <c r="B18" s="27" t="s">
        <v>47</v>
      </c>
      <c r="C18" s="120" t="s">
        <v>796</v>
      </c>
      <c r="D18" s="2" t="s">
        <v>27</v>
      </c>
      <c r="E18" s="15" t="s">
        <v>28</v>
      </c>
      <c r="F18" s="15" t="s">
        <v>27</v>
      </c>
      <c r="G18" s="15" t="s">
        <v>29</v>
      </c>
      <c r="H18" s="29">
        <v>1</v>
      </c>
      <c r="I18" s="29">
        <v>5.12</v>
      </c>
      <c r="J18" s="29">
        <v>1.1299999999999999</v>
      </c>
      <c r="K18" s="29">
        <f t="shared" si="27"/>
        <v>6.25</v>
      </c>
      <c r="L18" s="40" t="s">
        <v>30</v>
      </c>
      <c r="M18" s="40" t="s">
        <v>48</v>
      </c>
      <c r="N18" s="48" t="e">
        <f>IF(#REF!=0,"2018-19","2019-20")</f>
        <v>#REF!</v>
      </c>
      <c r="O18" s="29">
        <v>3.2399999999999998</v>
      </c>
      <c r="P18" s="29">
        <v>0</v>
      </c>
      <c r="Q18" s="29">
        <f t="shared" si="1"/>
        <v>3.2399999999999998</v>
      </c>
      <c r="R18" s="29">
        <f t="shared" si="0"/>
        <v>1.8800000000000003</v>
      </c>
      <c r="S18" s="29">
        <f t="shared" si="0"/>
        <v>1.1299999999999999</v>
      </c>
      <c r="T18" s="29">
        <f t="shared" si="2"/>
        <v>3.0100000000000002</v>
      </c>
      <c r="U18" s="29">
        <v>1.1299999999999999</v>
      </c>
      <c r="V18" s="29">
        <v>1.0080000000000002</v>
      </c>
      <c r="W18" s="105">
        <v>0.11200000000000004</v>
      </c>
      <c r="X18" s="54">
        <f t="shared" si="3"/>
        <v>1.1200000000000003</v>
      </c>
      <c r="Y18" s="29">
        <v>1.0080000000000002</v>
      </c>
      <c r="Z18" s="105">
        <v>0.11200000000000004</v>
      </c>
      <c r="AA18" s="54">
        <f t="shared" si="4"/>
        <v>1.1200000000000003</v>
      </c>
      <c r="AB18" s="54">
        <v>0</v>
      </c>
      <c r="AC18" s="54">
        <v>0</v>
      </c>
      <c r="AD18" s="54">
        <v>0</v>
      </c>
      <c r="AE18" s="54">
        <v>0.68</v>
      </c>
      <c r="AF18" s="54">
        <v>0.08</v>
      </c>
      <c r="AG18" s="54"/>
      <c r="AH18" s="54">
        <v>0</v>
      </c>
      <c r="AI18" s="54">
        <v>0</v>
      </c>
      <c r="AJ18" s="54">
        <f t="shared" si="5"/>
        <v>0</v>
      </c>
      <c r="AK18" s="54">
        <f t="shared" si="6"/>
        <v>1.6880000000000002</v>
      </c>
      <c r="AL18" s="54">
        <f t="shared" si="7"/>
        <v>0.19200000000000006</v>
      </c>
      <c r="AM18" s="54">
        <f t="shared" si="8"/>
        <v>1.8800000000000003</v>
      </c>
      <c r="AN18" s="54"/>
      <c r="AO18" s="54"/>
      <c r="AP18" s="54">
        <f t="shared" si="9"/>
        <v>0</v>
      </c>
      <c r="AQ18" s="54"/>
      <c r="AR18" s="54"/>
      <c r="AS18" s="54"/>
      <c r="AT18" s="54"/>
      <c r="AU18" s="54"/>
      <c r="AV18" s="54"/>
      <c r="AW18" s="54">
        <v>0</v>
      </c>
      <c r="AX18" s="54">
        <v>0</v>
      </c>
      <c r="AY18" s="54">
        <f t="shared" si="10"/>
        <v>0</v>
      </c>
      <c r="AZ18" s="54">
        <v>0</v>
      </c>
      <c r="BA18" s="54">
        <v>0</v>
      </c>
      <c r="BB18" s="54">
        <v>0</v>
      </c>
      <c r="BC18" s="54">
        <v>0</v>
      </c>
      <c r="BD18" s="54">
        <v>0</v>
      </c>
      <c r="BE18" s="106">
        <f t="shared" si="11"/>
        <v>1.0080000000000002</v>
      </c>
      <c r="BF18" s="106">
        <f t="shared" si="12"/>
        <v>0.11200000000000004</v>
      </c>
      <c r="BG18" s="106">
        <f t="shared" si="13"/>
        <v>1.1200000000000003</v>
      </c>
      <c r="BH18" s="106">
        <f t="shared" si="14"/>
        <v>0</v>
      </c>
      <c r="BI18" s="106">
        <f t="shared" si="15"/>
        <v>0</v>
      </c>
      <c r="BJ18" s="106">
        <f t="shared" si="16"/>
        <v>0</v>
      </c>
      <c r="BK18" s="106">
        <f t="shared" si="17"/>
        <v>0</v>
      </c>
      <c r="BL18" s="106">
        <f t="shared" si="18"/>
        <v>0</v>
      </c>
      <c r="BM18" s="106">
        <f t="shared" si="19"/>
        <v>0.68</v>
      </c>
      <c r="BN18" s="106">
        <f t="shared" si="19"/>
        <v>0.08</v>
      </c>
      <c r="BO18" s="106">
        <f t="shared" si="20"/>
        <v>0.76</v>
      </c>
      <c r="BP18" s="106">
        <f t="shared" si="21"/>
        <v>1.6880000000000002</v>
      </c>
      <c r="BQ18" s="106">
        <f t="shared" si="22"/>
        <v>0.19200000000000006</v>
      </c>
      <c r="BR18" s="106">
        <f t="shared" si="23"/>
        <v>1.8800000000000003</v>
      </c>
      <c r="BS18" s="54"/>
      <c r="BT18" s="54">
        <v>1.0080000000000002</v>
      </c>
      <c r="BU18" s="54">
        <v>0.11200000000000004</v>
      </c>
      <c r="BV18" s="54">
        <v>1.1200000000000003</v>
      </c>
      <c r="BW18" s="54">
        <v>0</v>
      </c>
      <c r="BX18" s="54">
        <v>0</v>
      </c>
      <c r="BY18" s="54">
        <v>0</v>
      </c>
      <c r="BZ18" s="54">
        <v>0</v>
      </c>
      <c r="CA18" s="54">
        <v>0</v>
      </c>
      <c r="CB18" s="54">
        <v>0.68</v>
      </c>
      <c r="CC18" s="54">
        <v>0.08</v>
      </c>
      <c r="CD18" s="54">
        <v>0.76</v>
      </c>
      <c r="CE18" s="54">
        <v>1.6880000000000002</v>
      </c>
      <c r="CF18" s="54">
        <v>0.19200000000000006</v>
      </c>
      <c r="CG18" s="54">
        <v>1.8800000000000003</v>
      </c>
      <c r="CH18" s="54">
        <f t="shared" si="24"/>
        <v>0</v>
      </c>
      <c r="CI18" s="54">
        <f t="shared" si="25"/>
        <v>1.1299999999999999</v>
      </c>
      <c r="CJ18" s="54">
        <f t="shared" si="26"/>
        <v>1.1299999999999999</v>
      </c>
      <c r="CK18" s="45"/>
      <c r="CL18" s="63" t="s">
        <v>33</v>
      </c>
    </row>
    <row r="19" spans="1:91" ht="31.5">
      <c r="A19" s="14">
        <v>12</v>
      </c>
      <c r="B19" s="27" t="s">
        <v>49</v>
      </c>
      <c r="C19" s="120" t="s">
        <v>796</v>
      </c>
      <c r="D19" s="2" t="s">
        <v>27</v>
      </c>
      <c r="E19" s="15"/>
      <c r="F19" s="15" t="s">
        <v>27</v>
      </c>
      <c r="G19" s="15" t="s">
        <v>29</v>
      </c>
      <c r="H19" s="29">
        <v>1</v>
      </c>
      <c r="I19" s="29">
        <v>70</v>
      </c>
      <c r="J19" s="29">
        <v>16.61</v>
      </c>
      <c r="K19" s="29">
        <f t="shared" si="27"/>
        <v>86.61</v>
      </c>
      <c r="L19" s="40" t="s">
        <v>30</v>
      </c>
      <c r="M19" s="40" t="s">
        <v>48</v>
      </c>
      <c r="N19" s="48" t="s">
        <v>50</v>
      </c>
      <c r="O19" s="29">
        <v>0</v>
      </c>
      <c r="P19" s="29">
        <v>0</v>
      </c>
      <c r="Q19" s="29">
        <f t="shared" si="1"/>
        <v>0</v>
      </c>
      <c r="R19" s="29">
        <f t="shared" si="0"/>
        <v>70</v>
      </c>
      <c r="S19" s="29">
        <f t="shared" si="0"/>
        <v>16.61</v>
      </c>
      <c r="T19" s="29">
        <f t="shared" si="2"/>
        <v>86.61</v>
      </c>
      <c r="U19" s="29">
        <v>16.61</v>
      </c>
      <c r="V19" s="29">
        <v>4.5</v>
      </c>
      <c r="W19" s="105">
        <v>0.5</v>
      </c>
      <c r="X19" s="54">
        <f t="shared" si="3"/>
        <v>5</v>
      </c>
      <c r="Y19" s="29">
        <v>4.5</v>
      </c>
      <c r="Z19" s="105">
        <v>0.5</v>
      </c>
      <c r="AA19" s="54">
        <f t="shared" si="4"/>
        <v>5</v>
      </c>
      <c r="AB19" s="54">
        <v>0</v>
      </c>
      <c r="AC19" s="54">
        <v>0</v>
      </c>
      <c r="AD19" s="54">
        <v>0</v>
      </c>
      <c r="AE19" s="54">
        <v>0.68</v>
      </c>
      <c r="AF19" s="54">
        <v>0.08</v>
      </c>
      <c r="AG19" s="54"/>
      <c r="AH19" s="54">
        <v>0</v>
      </c>
      <c r="AI19" s="54">
        <v>0</v>
      </c>
      <c r="AJ19" s="54">
        <f t="shared" si="5"/>
        <v>0</v>
      </c>
      <c r="AK19" s="54">
        <f t="shared" si="6"/>
        <v>5.18</v>
      </c>
      <c r="AL19" s="54">
        <f t="shared" si="7"/>
        <v>0.57999999999999996</v>
      </c>
      <c r="AM19" s="54">
        <f t="shared" si="8"/>
        <v>5.76</v>
      </c>
      <c r="AN19" s="54"/>
      <c r="AO19" s="54"/>
      <c r="AP19" s="54">
        <f t="shared" si="9"/>
        <v>0</v>
      </c>
      <c r="AQ19" s="54"/>
      <c r="AR19" s="54"/>
      <c r="AS19" s="54"/>
      <c r="AT19" s="54"/>
      <c r="AU19" s="54"/>
      <c r="AV19" s="54"/>
      <c r="AW19" s="54">
        <v>0</v>
      </c>
      <c r="AX19" s="54">
        <v>0</v>
      </c>
      <c r="AY19" s="54">
        <f t="shared" si="10"/>
        <v>0</v>
      </c>
      <c r="AZ19" s="54">
        <v>0</v>
      </c>
      <c r="BA19" s="54">
        <v>0</v>
      </c>
      <c r="BB19" s="54">
        <v>0</v>
      </c>
      <c r="BC19" s="54">
        <v>0</v>
      </c>
      <c r="BD19" s="54">
        <v>0</v>
      </c>
      <c r="BE19" s="106">
        <f t="shared" si="11"/>
        <v>4.5</v>
      </c>
      <c r="BF19" s="106">
        <f t="shared" si="12"/>
        <v>0.5</v>
      </c>
      <c r="BG19" s="106">
        <f t="shared" si="13"/>
        <v>5</v>
      </c>
      <c r="BH19" s="106">
        <f t="shared" si="14"/>
        <v>0</v>
      </c>
      <c r="BI19" s="106">
        <f t="shared" si="15"/>
        <v>0</v>
      </c>
      <c r="BJ19" s="106">
        <f t="shared" si="16"/>
        <v>0</v>
      </c>
      <c r="BK19" s="106">
        <f t="shared" si="17"/>
        <v>0</v>
      </c>
      <c r="BL19" s="106">
        <f t="shared" si="18"/>
        <v>0</v>
      </c>
      <c r="BM19" s="106">
        <f t="shared" si="19"/>
        <v>0.68</v>
      </c>
      <c r="BN19" s="106">
        <f t="shared" si="19"/>
        <v>0.08</v>
      </c>
      <c r="BO19" s="106">
        <f t="shared" si="20"/>
        <v>0.76</v>
      </c>
      <c r="BP19" s="106">
        <f t="shared" si="21"/>
        <v>5.18</v>
      </c>
      <c r="BQ19" s="106">
        <f t="shared" si="22"/>
        <v>0.57999999999999996</v>
      </c>
      <c r="BR19" s="106">
        <f t="shared" si="23"/>
        <v>5.76</v>
      </c>
      <c r="BS19" s="54"/>
      <c r="BT19" s="54">
        <v>4.5</v>
      </c>
      <c r="BU19" s="54">
        <v>0.5</v>
      </c>
      <c r="BV19" s="54">
        <v>5</v>
      </c>
      <c r="BW19" s="54">
        <v>0</v>
      </c>
      <c r="BX19" s="54">
        <v>0</v>
      </c>
      <c r="BY19" s="54">
        <v>0</v>
      </c>
      <c r="BZ19" s="54">
        <v>0</v>
      </c>
      <c r="CA19" s="54">
        <v>0</v>
      </c>
      <c r="CB19" s="54">
        <v>0.68</v>
      </c>
      <c r="CC19" s="54">
        <v>0.08</v>
      </c>
      <c r="CD19" s="54">
        <v>0.76</v>
      </c>
      <c r="CE19" s="54">
        <v>5.18</v>
      </c>
      <c r="CF19" s="54">
        <v>0.57999999999999996</v>
      </c>
      <c r="CG19" s="54">
        <v>5.76</v>
      </c>
      <c r="CH19" s="54">
        <f t="shared" si="24"/>
        <v>64.239999999999995</v>
      </c>
      <c r="CI19" s="54">
        <f t="shared" si="25"/>
        <v>16.61</v>
      </c>
      <c r="CJ19" s="54">
        <f t="shared" si="26"/>
        <v>80.849999999999994</v>
      </c>
      <c r="CK19" s="44" t="s">
        <v>46</v>
      </c>
      <c r="CL19" s="63" t="s">
        <v>40</v>
      </c>
    </row>
    <row r="20" spans="1:91" ht="31.5">
      <c r="A20" s="14">
        <v>13</v>
      </c>
      <c r="B20" s="27" t="s">
        <v>52</v>
      </c>
      <c r="C20" s="120" t="s">
        <v>796</v>
      </c>
      <c r="D20" s="2" t="s">
        <v>27</v>
      </c>
      <c r="E20" s="15" t="s">
        <v>28</v>
      </c>
      <c r="F20" s="15" t="s">
        <v>27</v>
      </c>
      <c r="G20" s="15" t="s">
        <v>29</v>
      </c>
      <c r="H20" s="29">
        <v>1</v>
      </c>
      <c r="I20" s="29">
        <v>23.8</v>
      </c>
      <c r="J20" s="29">
        <v>1.3000000000000007</v>
      </c>
      <c r="K20" s="29">
        <f t="shared" si="27"/>
        <v>25.1</v>
      </c>
      <c r="L20" s="40" t="s">
        <v>30</v>
      </c>
      <c r="M20" s="40" t="s">
        <v>48</v>
      </c>
      <c r="N20" s="48" t="e">
        <f>IF(#REF!=0,"2018-19","2019-20")</f>
        <v>#REF!</v>
      </c>
      <c r="O20" s="29">
        <v>3.2399999999999998</v>
      </c>
      <c r="P20" s="29">
        <v>0</v>
      </c>
      <c r="Q20" s="29">
        <f t="shared" si="1"/>
        <v>3.2399999999999998</v>
      </c>
      <c r="R20" s="29">
        <f t="shared" si="0"/>
        <v>20.560000000000002</v>
      </c>
      <c r="S20" s="29">
        <f t="shared" si="0"/>
        <v>1.3000000000000007</v>
      </c>
      <c r="T20" s="29">
        <f t="shared" si="2"/>
        <v>21.860000000000003</v>
      </c>
      <c r="U20" s="29">
        <v>1.3000000000000007</v>
      </c>
      <c r="V20" s="29">
        <v>2.7</v>
      </c>
      <c r="W20" s="105">
        <v>0.30000000000000004</v>
      </c>
      <c r="X20" s="54">
        <f t="shared" si="3"/>
        <v>3</v>
      </c>
      <c r="Y20" s="29">
        <v>2.7</v>
      </c>
      <c r="Z20" s="105">
        <v>0.30000000000000004</v>
      </c>
      <c r="AA20" s="54">
        <f t="shared" si="4"/>
        <v>3</v>
      </c>
      <c r="AB20" s="54">
        <v>0</v>
      </c>
      <c r="AC20" s="54">
        <v>0</v>
      </c>
      <c r="AD20" s="54">
        <v>0</v>
      </c>
      <c r="AE20" s="54">
        <v>0.68</v>
      </c>
      <c r="AF20" s="54">
        <v>0.08</v>
      </c>
      <c r="AG20" s="54"/>
      <c r="AH20" s="54">
        <v>0</v>
      </c>
      <c r="AI20" s="54">
        <v>0</v>
      </c>
      <c r="AJ20" s="54">
        <f t="shared" si="5"/>
        <v>0</v>
      </c>
      <c r="AK20" s="54">
        <f t="shared" si="6"/>
        <v>3.3800000000000003</v>
      </c>
      <c r="AL20" s="54">
        <f t="shared" si="7"/>
        <v>0.38000000000000006</v>
      </c>
      <c r="AM20" s="54">
        <f t="shared" si="8"/>
        <v>3.7600000000000002</v>
      </c>
      <c r="AN20" s="54"/>
      <c r="AO20" s="54"/>
      <c r="AP20" s="54">
        <f t="shared" si="9"/>
        <v>0</v>
      </c>
      <c r="AQ20" s="54"/>
      <c r="AR20" s="54"/>
      <c r="AS20" s="54"/>
      <c r="AT20" s="54"/>
      <c r="AU20" s="54"/>
      <c r="AV20" s="54"/>
      <c r="AW20" s="54">
        <v>0</v>
      </c>
      <c r="AX20" s="54">
        <v>0</v>
      </c>
      <c r="AY20" s="54">
        <f t="shared" si="10"/>
        <v>0</v>
      </c>
      <c r="AZ20" s="54">
        <v>0</v>
      </c>
      <c r="BA20" s="54">
        <v>0</v>
      </c>
      <c r="BB20" s="54">
        <v>0</v>
      </c>
      <c r="BC20" s="54">
        <v>0</v>
      </c>
      <c r="BD20" s="54">
        <v>0</v>
      </c>
      <c r="BE20" s="106">
        <f t="shared" si="11"/>
        <v>2.7</v>
      </c>
      <c r="BF20" s="106">
        <f t="shared" si="12"/>
        <v>0.30000000000000004</v>
      </c>
      <c r="BG20" s="106">
        <f t="shared" si="13"/>
        <v>3</v>
      </c>
      <c r="BH20" s="106">
        <f t="shared" si="14"/>
        <v>0</v>
      </c>
      <c r="BI20" s="106">
        <f t="shared" si="15"/>
        <v>0</v>
      </c>
      <c r="BJ20" s="106">
        <f t="shared" si="16"/>
        <v>0</v>
      </c>
      <c r="BK20" s="106">
        <f t="shared" si="17"/>
        <v>0</v>
      </c>
      <c r="BL20" s="106">
        <f t="shared" si="18"/>
        <v>0</v>
      </c>
      <c r="BM20" s="106">
        <f t="shared" si="19"/>
        <v>0.68</v>
      </c>
      <c r="BN20" s="106">
        <f t="shared" si="19"/>
        <v>0.08</v>
      </c>
      <c r="BO20" s="106">
        <f t="shared" si="20"/>
        <v>0.76</v>
      </c>
      <c r="BP20" s="106">
        <f t="shared" si="21"/>
        <v>3.3800000000000003</v>
      </c>
      <c r="BQ20" s="106">
        <f t="shared" si="22"/>
        <v>0.38000000000000006</v>
      </c>
      <c r="BR20" s="106">
        <f t="shared" si="23"/>
        <v>3.7600000000000002</v>
      </c>
      <c r="BS20" s="54"/>
      <c r="BT20" s="54">
        <v>2.7</v>
      </c>
      <c r="BU20" s="54">
        <v>0.30000000000000004</v>
      </c>
      <c r="BV20" s="54">
        <v>3</v>
      </c>
      <c r="BW20" s="54">
        <v>0</v>
      </c>
      <c r="BX20" s="54">
        <v>0</v>
      </c>
      <c r="BY20" s="54">
        <v>0</v>
      </c>
      <c r="BZ20" s="54">
        <v>0</v>
      </c>
      <c r="CA20" s="54">
        <v>0</v>
      </c>
      <c r="CB20" s="54">
        <v>0.68</v>
      </c>
      <c r="CC20" s="54">
        <v>0.08</v>
      </c>
      <c r="CD20" s="54">
        <v>0.76</v>
      </c>
      <c r="CE20" s="54">
        <v>3.3800000000000003</v>
      </c>
      <c r="CF20" s="54">
        <v>0.38000000000000006</v>
      </c>
      <c r="CG20" s="54">
        <v>3.7600000000000002</v>
      </c>
      <c r="CH20" s="54">
        <f t="shared" si="24"/>
        <v>16.8</v>
      </c>
      <c r="CI20" s="54">
        <f t="shared" si="25"/>
        <v>1.3000000000000007</v>
      </c>
      <c r="CJ20" s="54">
        <f t="shared" si="26"/>
        <v>18.100000000000001</v>
      </c>
      <c r="CK20" s="44" t="s">
        <v>46</v>
      </c>
      <c r="CL20" s="63" t="s">
        <v>40</v>
      </c>
    </row>
    <row r="21" spans="1:91" ht="47.25">
      <c r="A21" s="14">
        <v>14</v>
      </c>
      <c r="B21" s="27" t="s">
        <v>53</v>
      </c>
      <c r="C21" s="120" t="s">
        <v>796</v>
      </c>
      <c r="D21" s="2" t="s">
        <v>27</v>
      </c>
      <c r="E21" s="15" t="s">
        <v>28</v>
      </c>
      <c r="F21" s="15" t="s">
        <v>27</v>
      </c>
      <c r="G21" s="15" t="s">
        <v>60</v>
      </c>
      <c r="H21" s="29">
        <v>1</v>
      </c>
      <c r="I21" s="29">
        <v>8.23</v>
      </c>
      <c r="J21" s="29">
        <v>6.17</v>
      </c>
      <c r="K21" s="29">
        <f t="shared" si="27"/>
        <v>14.4</v>
      </c>
      <c r="L21" s="40" t="s">
        <v>30</v>
      </c>
      <c r="M21" s="40" t="s">
        <v>48</v>
      </c>
      <c r="N21" s="48" t="e">
        <f>IF(#REF!=0,"2018-19","2019-20")</f>
        <v>#REF!</v>
      </c>
      <c r="O21" s="29">
        <v>3.3</v>
      </c>
      <c r="P21" s="29">
        <v>0</v>
      </c>
      <c r="Q21" s="29">
        <f t="shared" si="1"/>
        <v>3.3</v>
      </c>
      <c r="R21" s="29">
        <f t="shared" si="0"/>
        <v>4.9300000000000006</v>
      </c>
      <c r="S21" s="29">
        <f t="shared" si="0"/>
        <v>6.17</v>
      </c>
      <c r="T21" s="29">
        <f t="shared" si="2"/>
        <v>11.100000000000001</v>
      </c>
      <c r="U21" s="29">
        <v>6.17</v>
      </c>
      <c r="V21" s="29">
        <v>2.7</v>
      </c>
      <c r="W21" s="105">
        <v>0.30000000000000004</v>
      </c>
      <c r="X21" s="54">
        <f t="shared" si="3"/>
        <v>3</v>
      </c>
      <c r="Y21" s="29">
        <v>2.7</v>
      </c>
      <c r="Z21" s="105">
        <v>0.30000000000000004</v>
      </c>
      <c r="AA21" s="54">
        <f t="shared" si="4"/>
        <v>3</v>
      </c>
      <c r="AB21" s="54">
        <v>0</v>
      </c>
      <c r="AC21" s="54">
        <v>0</v>
      </c>
      <c r="AD21" s="54">
        <v>0</v>
      </c>
      <c r="AE21" s="54">
        <v>0.41</v>
      </c>
      <c r="AF21" s="54">
        <v>0.05</v>
      </c>
      <c r="AG21" s="54"/>
      <c r="AH21" s="54">
        <v>0</v>
      </c>
      <c r="AI21" s="54">
        <v>0</v>
      </c>
      <c r="AJ21" s="54">
        <f t="shared" si="5"/>
        <v>0</v>
      </c>
      <c r="AK21" s="54">
        <f t="shared" si="6"/>
        <v>3.1100000000000003</v>
      </c>
      <c r="AL21" s="54">
        <f t="shared" si="7"/>
        <v>0.35000000000000003</v>
      </c>
      <c r="AM21" s="54">
        <f t="shared" si="8"/>
        <v>3.4600000000000004</v>
      </c>
      <c r="AN21" s="54"/>
      <c r="AO21" s="54"/>
      <c r="AP21" s="54">
        <f t="shared" si="9"/>
        <v>0</v>
      </c>
      <c r="AQ21" s="54"/>
      <c r="AR21" s="54"/>
      <c r="AS21" s="54"/>
      <c r="AT21" s="54"/>
      <c r="AU21" s="54"/>
      <c r="AV21" s="54"/>
      <c r="AW21" s="54">
        <v>1.19</v>
      </c>
      <c r="AX21" s="54">
        <v>0</v>
      </c>
      <c r="AY21" s="54">
        <f t="shared" si="10"/>
        <v>1.19</v>
      </c>
      <c r="AZ21" s="54">
        <v>0</v>
      </c>
      <c r="BA21" s="54">
        <v>0</v>
      </c>
      <c r="BB21" s="54">
        <v>0</v>
      </c>
      <c r="BC21" s="54">
        <v>0</v>
      </c>
      <c r="BD21" s="54">
        <v>0</v>
      </c>
      <c r="BE21" s="106">
        <f t="shared" si="11"/>
        <v>3.89</v>
      </c>
      <c r="BF21" s="106">
        <f t="shared" si="12"/>
        <v>0.30000000000000004</v>
      </c>
      <c r="BG21" s="106">
        <f t="shared" si="13"/>
        <v>4.1900000000000004</v>
      </c>
      <c r="BH21" s="106">
        <f t="shared" si="14"/>
        <v>0</v>
      </c>
      <c r="BI21" s="106">
        <f t="shared" si="15"/>
        <v>0</v>
      </c>
      <c r="BJ21" s="106">
        <f t="shared" si="16"/>
        <v>0</v>
      </c>
      <c r="BK21" s="106">
        <f t="shared" si="17"/>
        <v>0</v>
      </c>
      <c r="BL21" s="106">
        <f t="shared" si="18"/>
        <v>0</v>
      </c>
      <c r="BM21" s="106">
        <f t="shared" si="19"/>
        <v>0.41</v>
      </c>
      <c r="BN21" s="106">
        <f t="shared" si="19"/>
        <v>0.05</v>
      </c>
      <c r="BO21" s="106">
        <f t="shared" si="20"/>
        <v>0.45999999999999996</v>
      </c>
      <c r="BP21" s="106">
        <f t="shared" si="21"/>
        <v>4.3</v>
      </c>
      <c r="BQ21" s="106">
        <f t="shared" si="22"/>
        <v>0.35000000000000003</v>
      </c>
      <c r="BR21" s="106">
        <f t="shared" si="23"/>
        <v>4.6499999999999995</v>
      </c>
      <c r="BS21" s="54"/>
      <c r="BT21" s="54">
        <v>3.89</v>
      </c>
      <c r="BU21" s="54">
        <v>0.30000000000000004</v>
      </c>
      <c r="BV21" s="54">
        <v>4.1900000000000004</v>
      </c>
      <c r="BW21" s="54">
        <v>0</v>
      </c>
      <c r="BX21" s="54">
        <v>0</v>
      </c>
      <c r="BY21" s="54">
        <v>0</v>
      </c>
      <c r="BZ21" s="54">
        <v>0</v>
      </c>
      <c r="CA21" s="54">
        <v>0</v>
      </c>
      <c r="CB21" s="54">
        <v>0.41</v>
      </c>
      <c r="CC21" s="54">
        <v>0.05</v>
      </c>
      <c r="CD21" s="54">
        <v>0.45999999999999996</v>
      </c>
      <c r="CE21" s="54">
        <v>4.3</v>
      </c>
      <c r="CF21" s="54">
        <v>0.35000000000000003</v>
      </c>
      <c r="CG21" s="54">
        <v>4.6499999999999995</v>
      </c>
      <c r="CH21" s="54">
        <f t="shared" si="24"/>
        <v>0.28000000000000114</v>
      </c>
      <c r="CI21" s="54">
        <f t="shared" si="25"/>
        <v>6.17</v>
      </c>
      <c r="CJ21" s="54">
        <f t="shared" si="26"/>
        <v>6.4500000000000011</v>
      </c>
      <c r="CK21" s="44" t="s">
        <v>54</v>
      </c>
      <c r="CL21" s="63" t="s">
        <v>40</v>
      </c>
    </row>
    <row r="22" spans="1:91" ht="31.5">
      <c r="A22" s="14">
        <v>15</v>
      </c>
      <c r="B22" s="27" t="s">
        <v>55</v>
      </c>
      <c r="C22" s="120" t="s">
        <v>796</v>
      </c>
      <c r="D22" s="2" t="s">
        <v>27</v>
      </c>
      <c r="E22" s="15" t="s">
        <v>28</v>
      </c>
      <c r="F22" s="15" t="s">
        <v>27</v>
      </c>
      <c r="G22" s="15" t="s">
        <v>29</v>
      </c>
      <c r="H22" s="29">
        <v>1</v>
      </c>
      <c r="I22" s="29">
        <v>10.18</v>
      </c>
      <c r="J22" s="29">
        <v>0.98000000000000043</v>
      </c>
      <c r="K22" s="29">
        <f t="shared" si="27"/>
        <v>11.16</v>
      </c>
      <c r="L22" s="40" t="s">
        <v>30</v>
      </c>
      <c r="M22" s="40" t="s">
        <v>48</v>
      </c>
      <c r="N22" s="48" t="e">
        <f>IF(#REF!=0,"2018-19","2019-20")</f>
        <v>#REF!</v>
      </c>
      <c r="O22" s="29">
        <v>3.6399999999999997</v>
      </c>
      <c r="P22" s="29">
        <v>0</v>
      </c>
      <c r="Q22" s="29">
        <f t="shared" si="1"/>
        <v>3.6399999999999997</v>
      </c>
      <c r="R22" s="29">
        <f t="shared" si="0"/>
        <v>6.54</v>
      </c>
      <c r="S22" s="29">
        <f t="shared" si="0"/>
        <v>0.98000000000000043</v>
      </c>
      <c r="T22" s="29">
        <f t="shared" si="2"/>
        <v>7.5200000000000005</v>
      </c>
      <c r="U22" s="29">
        <v>0.98000000000000043</v>
      </c>
      <c r="V22" s="29">
        <v>1.8</v>
      </c>
      <c r="W22" s="105">
        <v>0.2</v>
      </c>
      <c r="X22" s="54">
        <f t="shared" si="3"/>
        <v>2</v>
      </c>
      <c r="Y22" s="29">
        <v>1.8</v>
      </c>
      <c r="Z22" s="105">
        <v>0.2</v>
      </c>
      <c r="AA22" s="54">
        <f t="shared" si="4"/>
        <v>2</v>
      </c>
      <c r="AB22" s="54">
        <v>0</v>
      </c>
      <c r="AC22" s="54">
        <v>0</v>
      </c>
      <c r="AD22" s="54">
        <v>0</v>
      </c>
      <c r="AE22" s="54">
        <v>0.41</v>
      </c>
      <c r="AF22" s="54">
        <v>0.05</v>
      </c>
      <c r="AG22" s="54"/>
      <c r="AH22" s="54">
        <v>0</v>
      </c>
      <c r="AI22" s="54">
        <v>0</v>
      </c>
      <c r="AJ22" s="54">
        <f t="shared" si="5"/>
        <v>0</v>
      </c>
      <c r="AK22" s="54">
        <f t="shared" si="6"/>
        <v>2.21</v>
      </c>
      <c r="AL22" s="54">
        <f t="shared" si="7"/>
        <v>0.25</v>
      </c>
      <c r="AM22" s="54">
        <f t="shared" si="8"/>
        <v>2.46</v>
      </c>
      <c r="AN22" s="54"/>
      <c r="AO22" s="54"/>
      <c r="AP22" s="54">
        <f t="shared" si="9"/>
        <v>0</v>
      </c>
      <c r="AQ22" s="54"/>
      <c r="AR22" s="54"/>
      <c r="AS22" s="54"/>
      <c r="AT22" s="54"/>
      <c r="AU22" s="54"/>
      <c r="AV22" s="54"/>
      <c r="AW22" s="54">
        <v>0</v>
      </c>
      <c r="AX22" s="54">
        <v>0</v>
      </c>
      <c r="AY22" s="54">
        <f t="shared" si="10"/>
        <v>0</v>
      </c>
      <c r="AZ22" s="54">
        <v>0</v>
      </c>
      <c r="BA22" s="54">
        <v>0</v>
      </c>
      <c r="BB22" s="54">
        <v>0</v>
      </c>
      <c r="BC22" s="54">
        <v>0</v>
      </c>
      <c r="BD22" s="54">
        <v>0</v>
      </c>
      <c r="BE22" s="106">
        <f t="shared" si="11"/>
        <v>1.8</v>
      </c>
      <c r="BF22" s="106">
        <f t="shared" si="12"/>
        <v>0.2</v>
      </c>
      <c r="BG22" s="106">
        <f t="shared" si="13"/>
        <v>2</v>
      </c>
      <c r="BH22" s="106">
        <f t="shared" si="14"/>
        <v>0</v>
      </c>
      <c r="BI22" s="106">
        <f t="shared" si="15"/>
        <v>0</v>
      </c>
      <c r="BJ22" s="106">
        <f t="shared" si="16"/>
        <v>0</v>
      </c>
      <c r="BK22" s="106">
        <f t="shared" si="17"/>
        <v>0</v>
      </c>
      <c r="BL22" s="106">
        <f t="shared" si="18"/>
        <v>0</v>
      </c>
      <c r="BM22" s="106">
        <f t="shared" si="19"/>
        <v>0.41</v>
      </c>
      <c r="BN22" s="106">
        <f t="shared" si="19"/>
        <v>0.05</v>
      </c>
      <c r="BO22" s="106">
        <f t="shared" si="20"/>
        <v>0.45999999999999996</v>
      </c>
      <c r="BP22" s="106">
        <f t="shared" si="21"/>
        <v>2.21</v>
      </c>
      <c r="BQ22" s="106">
        <f t="shared" si="22"/>
        <v>0.25</v>
      </c>
      <c r="BR22" s="106">
        <f t="shared" si="23"/>
        <v>2.46</v>
      </c>
      <c r="BS22" s="54"/>
      <c r="BT22" s="54">
        <v>1.8</v>
      </c>
      <c r="BU22" s="54">
        <v>0.2</v>
      </c>
      <c r="BV22" s="54">
        <v>2</v>
      </c>
      <c r="BW22" s="54">
        <v>0</v>
      </c>
      <c r="BX22" s="54">
        <v>0</v>
      </c>
      <c r="BY22" s="54">
        <v>0</v>
      </c>
      <c r="BZ22" s="54">
        <v>0</v>
      </c>
      <c r="CA22" s="54">
        <v>0</v>
      </c>
      <c r="CB22" s="54">
        <v>0.41</v>
      </c>
      <c r="CC22" s="54">
        <v>0.05</v>
      </c>
      <c r="CD22" s="54">
        <v>0.45999999999999996</v>
      </c>
      <c r="CE22" s="54">
        <v>2.21</v>
      </c>
      <c r="CF22" s="54">
        <v>0.25</v>
      </c>
      <c r="CG22" s="54">
        <v>2.46</v>
      </c>
      <c r="CH22" s="54">
        <f t="shared" si="24"/>
        <v>4.08</v>
      </c>
      <c r="CI22" s="54">
        <f t="shared" si="25"/>
        <v>0.98000000000000043</v>
      </c>
      <c r="CJ22" s="54">
        <f t="shared" si="26"/>
        <v>5.0600000000000005</v>
      </c>
      <c r="CK22" s="44" t="s">
        <v>54</v>
      </c>
      <c r="CL22" s="63" t="s">
        <v>40</v>
      </c>
    </row>
    <row r="23" spans="1:91" s="71" customFormat="1" ht="47.25">
      <c r="A23" s="14">
        <v>9</v>
      </c>
      <c r="B23" s="79" t="s">
        <v>819</v>
      </c>
      <c r="C23" s="69" t="s">
        <v>796</v>
      </c>
      <c r="D23" s="2" t="s">
        <v>27</v>
      </c>
      <c r="E23" s="4" t="s">
        <v>62</v>
      </c>
      <c r="F23" s="4" t="s">
        <v>27</v>
      </c>
      <c r="G23" s="4" t="s">
        <v>67</v>
      </c>
      <c r="H23" s="15">
        <v>4</v>
      </c>
      <c r="I23" s="54">
        <v>4.97</v>
      </c>
      <c r="J23" s="54">
        <v>0</v>
      </c>
      <c r="K23" s="29">
        <f t="shared" si="27"/>
        <v>4.97</v>
      </c>
      <c r="L23" s="68" t="s">
        <v>30</v>
      </c>
      <c r="M23" s="15" t="s">
        <v>35</v>
      </c>
      <c r="N23" s="54" t="e">
        <f>IF(#REF!=0,"2018-19","2019-20")</f>
        <v>#REF!</v>
      </c>
      <c r="O23" s="54">
        <v>4.6100000000000003</v>
      </c>
      <c r="P23" s="54">
        <v>0</v>
      </c>
      <c r="Q23" s="29">
        <f t="shared" si="1"/>
        <v>4.6100000000000003</v>
      </c>
      <c r="R23" s="29">
        <f t="shared" si="0"/>
        <v>0.35999999999999943</v>
      </c>
      <c r="S23" s="29">
        <f t="shared" si="0"/>
        <v>0</v>
      </c>
      <c r="T23" s="29">
        <f t="shared" si="2"/>
        <v>0.35999999999999943</v>
      </c>
      <c r="U23" s="56">
        <v>0</v>
      </c>
      <c r="V23" s="54">
        <v>-4.9960036108132044E-16</v>
      </c>
      <c r="W23" s="106">
        <v>-5.5511151231257827E-17</v>
      </c>
      <c r="X23" s="54">
        <f t="shared" si="3"/>
        <v>-5.5511151231257827E-16</v>
      </c>
      <c r="Y23" s="54">
        <v>-4.9960036108132044E-16</v>
      </c>
      <c r="Z23" s="106">
        <v>-5.5511151231257827E-17</v>
      </c>
      <c r="AA23" s="54">
        <f t="shared" si="4"/>
        <v>-5.5511151231257827E-16</v>
      </c>
      <c r="AB23" s="54">
        <v>0</v>
      </c>
      <c r="AC23" s="54">
        <v>0</v>
      </c>
      <c r="AD23" s="54">
        <v>0</v>
      </c>
      <c r="AE23" s="14">
        <v>0.32</v>
      </c>
      <c r="AF23" s="14">
        <v>0.04</v>
      </c>
      <c r="AG23" s="14"/>
      <c r="AH23" s="54">
        <v>0</v>
      </c>
      <c r="AI23" s="54">
        <v>0</v>
      </c>
      <c r="AJ23" s="54">
        <f t="shared" si="5"/>
        <v>0</v>
      </c>
      <c r="AK23" s="54">
        <f t="shared" si="6"/>
        <v>0.31999999999999951</v>
      </c>
      <c r="AL23" s="54">
        <f t="shared" si="7"/>
        <v>3.9999999999999945E-2</v>
      </c>
      <c r="AM23" s="54">
        <f t="shared" si="8"/>
        <v>0.35999999999999943</v>
      </c>
      <c r="AN23" s="54"/>
      <c r="AO23" s="54"/>
      <c r="AP23" s="54">
        <f t="shared" si="9"/>
        <v>0</v>
      </c>
      <c r="AQ23" s="54"/>
      <c r="AR23" s="54"/>
      <c r="AS23" s="54"/>
      <c r="AT23" s="54"/>
      <c r="AU23" s="54"/>
      <c r="AV23" s="54"/>
      <c r="AW23" s="54">
        <v>0</v>
      </c>
      <c r="AX23" s="54">
        <v>0</v>
      </c>
      <c r="AY23" s="54">
        <f t="shared" si="10"/>
        <v>0</v>
      </c>
      <c r="AZ23" s="54">
        <v>0</v>
      </c>
      <c r="BA23" s="54">
        <v>0</v>
      </c>
      <c r="BB23" s="54">
        <v>0</v>
      </c>
      <c r="BC23" s="54">
        <v>0</v>
      </c>
      <c r="BD23" s="54">
        <v>0</v>
      </c>
      <c r="BE23" s="106">
        <f t="shared" si="11"/>
        <v>-4.9960036108132044E-16</v>
      </c>
      <c r="BF23" s="106">
        <f t="shared" si="12"/>
        <v>-5.5511151231257827E-17</v>
      </c>
      <c r="BG23" s="106">
        <f t="shared" si="13"/>
        <v>-5.5511151231257827E-16</v>
      </c>
      <c r="BH23" s="106">
        <f t="shared" si="14"/>
        <v>0</v>
      </c>
      <c r="BI23" s="106">
        <f t="shared" si="15"/>
        <v>0</v>
      </c>
      <c r="BJ23" s="106">
        <f t="shared" si="16"/>
        <v>0</v>
      </c>
      <c r="BK23" s="106">
        <f t="shared" si="17"/>
        <v>0</v>
      </c>
      <c r="BL23" s="106">
        <f t="shared" si="18"/>
        <v>0</v>
      </c>
      <c r="BM23" s="106">
        <f t="shared" si="19"/>
        <v>0.32</v>
      </c>
      <c r="BN23" s="106">
        <f t="shared" si="19"/>
        <v>0.04</v>
      </c>
      <c r="BO23" s="106">
        <f t="shared" si="20"/>
        <v>0.36</v>
      </c>
      <c r="BP23" s="106">
        <f t="shared" si="21"/>
        <v>0.31999999999999951</v>
      </c>
      <c r="BQ23" s="106">
        <f t="shared" si="22"/>
        <v>3.9999999999999945E-2</v>
      </c>
      <c r="BR23" s="106">
        <f t="shared" si="23"/>
        <v>0.35999999999999943</v>
      </c>
      <c r="BS23" s="54"/>
      <c r="BT23" s="54">
        <v>-4.9960036108132044E-16</v>
      </c>
      <c r="BU23" s="54">
        <v>-5.5511151231257827E-17</v>
      </c>
      <c r="BV23" s="54">
        <v>-5.5511151231257827E-16</v>
      </c>
      <c r="BW23" s="54">
        <v>0</v>
      </c>
      <c r="BX23" s="54">
        <v>0</v>
      </c>
      <c r="BY23" s="54">
        <v>0</v>
      </c>
      <c r="BZ23" s="54">
        <v>0</v>
      </c>
      <c r="CA23" s="54">
        <v>0</v>
      </c>
      <c r="CB23" s="54">
        <v>0.32</v>
      </c>
      <c r="CC23" s="54">
        <v>0.04</v>
      </c>
      <c r="CD23" s="54">
        <v>0.36</v>
      </c>
      <c r="CE23" s="54">
        <v>0.31999999999999951</v>
      </c>
      <c r="CF23" s="54">
        <v>3.9999999999999945E-2</v>
      </c>
      <c r="CG23" s="54">
        <v>0.35999999999999943</v>
      </c>
      <c r="CH23" s="54">
        <f t="shared" si="24"/>
        <v>0</v>
      </c>
      <c r="CI23" s="54">
        <f t="shared" si="25"/>
        <v>0</v>
      </c>
      <c r="CJ23" s="54">
        <f t="shared" si="26"/>
        <v>0</v>
      </c>
      <c r="CK23" s="86"/>
      <c r="CL23" s="70" t="s">
        <v>814</v>
      </c>
      <c r="CM23" s="21"/>
    </row>
    <row r="24" spans="1:91" ht="31.5">
      <c r="A24" s="14">
        <v>8</v>
      </c>
      <c r="B24" s="79" t="s">
        <v>818</v>
      </c>
      <c r="C24" s="69" t="s">
        <v>796</v>
      </c>
      <c r="D24" s="2" t="s">
        <v>27</v>
      </c>
      <c r="E24" s="4" t="s">
        <v>62</v>
      </c>
      <c r="F24" s="4" t="s">
        <v>27</v>
      </c>
      <c r="G24" s="4" t="s">
        <v>65</v>
      </c>
      <c r="H24" s="15">
        <v>5</v>
      </c>
      <c r="I24" s="54">
        <v>2.98</v>
      </c>
      <c r="J24" s="54">
        <v>0</v>
      </c>
      <c r="K24" s="29">
        <f t="shared" si="27"/>
        <v>2.98</v>
      </c>
      <c r="L24" s="68" t="s">
        <v>30</v>
      </c>
      <c r="M24" s="68" t="s">
        <v>66</v>
      </c>
      <c r="N24" s="54"/>
      <c r="O24" s="54">
        <v>1.63</v>
      </c>
      <c r="P24" s="54">
        <v>0</v>
      </c>
      <c r="Q24" s="29">
        <f t="shared" si="1"/>
        <v>1.63</v>
      </c>
      <c r="R24" s="29">
        <f t="shared" si="0"/>
        <v>1.35</v>
      </c>
      <c r="S24" s="29">
        <f t="shared" si="0"/>
        <v>0</v>
      </c>
      <c r="T24" s="29">
        <f t="shared" si="2"/>
        <v>1.35</v>
      </c>
      <c r="U24" s="56">
        <v>0</v>
      </c>
      <c r="V24" s="54">
        <v>0</v>
      </c>
      <c r="W24" s="106">
        <v>0</v>
      </c>
      <c r="X24" s="54">
        <f t="shared" si="3"/>
        <v>0</v>
      </c>
      <c r="Y24" s="54">
        <v>0</v>
      </c>
      <c r="Z24" s="106">
        <v>0</v>
      </c>
      <c r="AA24" s="54">
        <f t="shared" si="4"/>
        <v>0</v>
      </c>
      <c r="AB24" s="14">
        <v>1.35</v>
      </c>
      <c r="AC24" s="54">
        <v>0</v>
      </c>
      <c r="AD24" s="54">
        <v>0</v>
      </c>
      <c r="AE24" s="54">
        <v>0</v>
      </c>
      <c r="AF24" s="54">
        <v>0</v>
      </c>
      <c r="AG24" s="54"/>
      <c r="AH24" s="54">
        <v>0</v>
      </c>
      <c r="AI24" s="54">
        <v>0</v>
      </c>
      <c r="AJ24" s="54">
        <f t="shared" si="5"/>
        <v>0</v>
      </c>
      <c r="AK24" s="54">
        <f t="shared" si="6"/>
        <v>1.35</v>
      </c>
      <c r="AL24" s="54">
        <f t="shared" si="7"/>
        <v>0</v>
      </c>
      <c r="AM24" s="54">
        <f t="shared" si="8"/>
        <v>1.35</v>
      </c>
      <c r="AN24" s="54">
        <v>0</v>
      </c>
      <c r="AO24" s="54">
        <v>0</v>
      </c>
      <c r="AP24" s="54">
        <f t="shared" si="9"/>
        <v>0</v>
      </c>
      <c r="AQ24" s="54">
        <v>0.15</v>
      </c>
      <c r="AR24" s="54">
        <v>0</v>
      </c>
      <c r="AS24" s="54">
        <v>0</v>
      </c>
      <c r="AT24" s="54">
        <v>0</v>
      </c>
      <c r="AU24" s="54">
        <v>0</v>
      </c>
      <c r="AV24" s="54"/>
      <c r="AW24" s="54">
        <v>0</v>
      </c>
      <c r="AX24" s="54">
        <v>0</v>
      </c>
      <c r="AY24" s="54">
        <f t="shared" si="10"/>
        <v>0</v>
      </c>
      <c r="AZ24" s="54">
        <v>0</v>
      </c>
      <c r="BA24" s="54">
        <v>0</v>
      </c>
      <c r="BB24" s="54">
        <v>0</v>
      </c>
      <c r="BC24" s="54">
        <v>0</v>
      </c>
      <c r="BD24" s="54">
        <v>0</v>
      </c>
      <c r="BE24" s="106">
        <f t="shared" si="11"/>
        <v>0</v>
      </c>
      <c r="BF24" s="106">
        <f t="shared" si="12"/>
        <v>0</v>
      </c>
      <c r="BG24" s="106">
        <f t="shared" si="13"/>
        <v>0</v>
      </c>
      <c r="BH24" s="106">
        <f t="shared" si="14"/>
        <v>0</v>
      </c>
      <c r="BI24" s="106">
        <f t="shared" si="15"/>
        <v>1.2000000000000002</v>
      </c>
      <c r="BJ24" s="106">
        <f t="shared" si="16"/>
        <v>0</v>
      </c>
      <c r="BK24" s="106">
        <f t="shared" si="17"/>
        <v>0</v>
      </c>
      <c r="BL24" s="106">
        <f t="shared" si="18"/>
        <v>0</v>
      </c>
      <c r="BM24" s="106">
        <f t="shared" si="19"/>
        <v>0</v>
      </c>
      <c r="BN24" s="106">
        <f t="shared" si="19"/>
        <v>0</v>
      </c>
      <c r="BO24" s="106">
        <f t="shared" si="20"/>
        <v>0</v>
      </c>
      <c r="BP24" s="106">
        <f t="shared" si="21"/>
        <v>1.2000000000000002</v>
      </c>
      <c r="BQ24" s="106">
        <f t="shared" si="22"/>
        <v>0</v>
      </c>
      <c r="BR24" s="106">
        <f t="shared" si="23"/>
        <v>1.2000000000000002</v>
      </c>
      <c r="BS24" s="54"/>
      <c r="BT24" s="54">
        <v>0</v>
      </c>
      <c r="BU24" s="54">
        <v>0</v>
      </c>
      <c r="BV24" s="54">
        <v>0</v>
      </c>
      <c r="BW24" s="54">
        <v>0</v>
      </c>
      <c r="BX24" s="54">
        <v>1.2000000000000002</v>
      </c>
      <c r="BY24" s="54">
        <v>0</v>
      </c>
      <c r="BZ24" s="54">
        <v>0</v>
      </c>
      <c r="CA24" s="54">
        <v>0</v>
      </c>
      <c r="CB24" s="54">
        <v>0</v>
      </c>
      <c r="CC24" s="54">
        <v>0</v>
      </c>
      <c r="CD24" s="54">
        <v>0</v>
      </c>
      <c r="CE24" s="54">
        <v>1.2000000000000002</v>
      </c>
      <c r="CF24" s="54">
        <v>0</v>
      </c>
      <c r="CG24" s="54">
        <v>1.2000000000000002</v>
      </c>
      <c r="CH24" s="54">
        <f t="shared" si="24"/>
        <v>0.14999999999999991</v>
      </c>
      <c r="CI24" s="54">
        <f t="shared" si="25"/>
        <v>0</v>
      </c>
      <c r="CJ24" s="54">
        <f t="shared" si="26"/>
        <v>0.14999999999999991</v>
      </c>
      <c r="CK24" s="86"/>
      <c r="CL24" s="70" t="s">
        <v>33</v>
      </c>
    </row>
    <row r="25" spans="1:91" ht="31.5">
      <c r="A25" s="14">
        <v>10</v>
      </c>
      <c r="B25" s="79" t="s">
        <v>820</v>
      </c>
      <c r="C25" s="69" t="s">
        <v>796</v>
      </c>
      <c r="D25" s="2" t="s">
        <v>27</v>
      </c>
      <c r="E25" s="4" t="s">
        <v>62</v>
      </c>
      <c r="F25" s="4" t="s">
        <v>27</v>
      </c>
      <c r="G25" s="4" t="s">
        <v>67</v>
      </c>
      <c r="H25" s="15">
        <v>4</v>
      </c>
      <c r="I25" s="54">
        <v>2.81</v>
      </c>
      <c r="J25" s="54">
        <v>0</v>
      </c>
      <c r="K25" s="29">
        <f t="shared" si="27"/>
        <v>2.81</v>
      </c>
      <c r="L25" s="68" t="s">
        <v>30</v>
      </c>
      <c r="M25" s="15" t="s">
        <v>66</v>
      </c>
      <c r="N25" s="54" t="e">
        <f>IF(#REF!=0,"2018-19","2019-20")</f>
        <v>#REF!</v>
      </c>
      <c r="O25" s="54">
        <v>1.41</v>
      </c>
      <c r="P25" s="54">
        <v>0</v>
      </c>
      <c r="Q25" s="29">
        <f t="shared" si="1"/>
        <v>1.41</v>
      </c>
      <c r="R25" s="29">
        <f t="shared" si="0"/>
        <v>1.4000000000000001</v>
      </c>
      <c r="S25" s="29">
        <f t="shared" si="0"/>
        <v>0</v>
      </c>
      <c r="T25" s="29">
        <f t="shared" si="2"/>
        <v>1.4000000000000001</v>
      </c>
      <c r="U25" s="56">
        <v>0</v>
      </c>
      <c r="V25" s="54">
        <v>1.9984014443252818E-16</v>
      </c>
      <c r="W25" s="106">
        <v>2.2204460492503132E-17</v>
      </c>
      <c r="X25" s="54">
        <f t="shared" si="3"/>
        <v>2.2204460492503131E-16</v>
      </c>
      <c r="Y25" s="54">
        <v>1.9984014443252818E-16</v>
      </c>
      <c r="Z25" s="106">
        <v>2.2204460492503132E-17</v>
      </c>
      <c r="AA25" s="54">
        <f t="shared" si="4"/>
        <v>2.2204460492503131E-16</v>
      </c>
      <c r="AB25" s="14">
        <v>1.4</v>
      </c>
      <c r="AC25" s="54">
        <v>0</v>
      </c>
      <c r="AD25" s="54">
        <v>0</v>
      </c>
      <c r="AE25" s="54">
        <v>0</v>
      </c>
      <c r="AF25" s="54">
        <v>0</v>
      </c>
      <c r="AG25" s="54"/>
      <c r="AH25" s="54">
        <v>0</v>
      </c>
      <c r="AI25" s="54">
        <v>0</v>
      </c>
      <c r="AJ25" s="54">
        <f t="shared" si="5"/>
        <v>0</v>
      </c>
      <c r="AK25" s="54">
        <f t="shared" si="6"/>
        <v>1.4000000000000001</v>
      </c>
      <c r="AL25" s="54">
        <f t="shared" si="7"/>
        <v>2.2204460492503132E-17</v>
      </c>
      <c r="AM25" s="54">
        <f t="shared" si="8"/>
        <v>1.4000000000000001</v>
      </c>
      <c r="AN25" s="54"/>
      <c r="AO25" s="54"/>
      <c r="AP25" s="54">
        <f t="shared" si="9"/>
        <v>0</v>
      </c>
      <c r="AQ25" s="54"/>
      <c r="AR25" s="54"/>
      <c r="AS25" s="54"/>
      <c r="AT25" s="54"/>
      <c r="AU25" s="54"/>
      <c r="AV25" s="54"/>
      <c r="AW25" s="54">
        <v>0</v>
      </c>
      <c r="AX25" s="54">
        <v>0</v>
      </c>
      <c r="AY25" s="54">
        <f t="shared" si="10"/>
        <v>0</v>
      </c>
      <c r="AZ25" s="54">
        <v>0</v>
      </c>
      <c r="BA25" s="54">
        <v>0</v>
      </c>
      <c r="BB25" s="54">
        <v>0</v>
      </c>
      <c r="BC25" s="54">
        <v>0</v>
      </c>
      <c r="BD25" s="54">
        <v>0</v>
      </c>
      <c r="BE25" s="106">
        <f t="shared" si="11"/>
        <v>1.9984014443252818E-16</v>
      </c>
      <c r="BF25" s="106">
        <f t="shared" si="12"/>
        <v>2.2204460492503132E-17</v>
      </c>
      <c r="BG25" s="106">
        <f t="shared" si="13"/>
        <v>2.2204460492503131E-16</v>
      </c>
      <c r="BH25" s="106">
        <f t="shared" si="14"/>
        <v>0</v>
      </c>
      <c r="BI25" s="106">
        <f t="shared" si="15"/>
        <v>1.4</v>
      </c>
      <c r="BJ25" s="106">
        <f t="shared" si="16"/>
        <v>0</v>
      </c>
      <c r="BK25" s="106">
        <f t="shared" si="17"/>
        <v>0</v>
      </c>
      <c r="BL25" s="106">
        <f t="shared" si="18"/>
        <v>0</v>
      </c>
      <c r="BM25" s="106">
        <f t="shared" si="19"/>
        <v>0</v>
      </c>
      <c r="BN25" s="106">
        <f t="shared" si="19"/>
        <v>0</v>
      </c>
      <c r="BO25" s="106">
        <f t="shared" si="20"/>
        <v>0</v>
      </c>
      <c r="BP25" s="106">
        <f t="shared" si="21"/>
        <v>1.4000000000000001</v>
      </c>
      <c r="BQ25" s="106">
        <f t="shared" si="22"/>
        <v>2.2204460492503132E-17</v>
      </c>
      <c r="BR25" s="106">
        <f t="shared" si="23"/>
        <v>1.4000000000000001</v>
      </c>
      <c r="BS25" s="54"/>
      <c r="BT25" s="54">
        <v>1.9984014443252818E-16</v>
      </c>
      <c r="BU25" s="54">
        <v>2.2204460492503132E-17</v>
      </c>
      <c r="BV25" s="54">
        <v>2.2204460492503131E-16</v>
      </c>
      <c r="BW25" s="54">
        <v>0</v>
      </c>
      <c r="BX25" s="54">
        <v>1.4</v>
      </c>
      <c r="BY25" s="54">
        <v>0</v>
      </c>
      <c r="BZ25" s="54">
        <v>0</v>
      </c>
      <c r="CA25" s="54">
        <v>0</v>
      </c>
      <c r="CB25" s="54">
        <v>0</v>
      </c>
      <c r="CC25" s="54">
        <v>0</v>
      </c>
      <c r="CD25" s="54">
        <v>0</v>
      </c>
      <c r="CE25" s="54">
        <v>1.4000000000000001</v>
      </c>
      <c r="CF25" s="54">
        <v>2.2204460492503132E-17</v>
      </c>
      <c r="CG25" s="54">
        <v>1.4000000000000001</v>
      </c>
      <c r="CH25" s="54">
        <f t="shared" si="24"/>
        <v>0</v>
      </c>
      <c r="CI25" s="54">
        <f t="shared" si="25"/>
        <v>0</v>
      </c>
      <c r="CJ25" s="54">
        <f t="shared" si="26"/>
        <v>0</v>
      </c>
      <c r="CK25" s="86"/>
      <c r="CL25" s="70" t="s">
        <v>33</v>
      </c>
    </row>
    <row r="26" spans="1:91" ht="31.5">
      <c r="A26" s="14">
        <v>11</v>
      </c>
      <c r="B26" s="79" t="s">
        <v>821</v>
      </c>
      <c r="C26" s="69" t="s">
        <v>796</v>
      </c>
      <c r="D26" s="2" t="s">
        <v>27</v>
      </c>
      <c r="E26" s="4" t="s">
        <v>62</v>
      </c>
      <c r="F26" s="4" t="s">
        <v>27</v>
      </c>
      <c r="G26" s="4" t="s">
        <v>68</v>
      </c>
      <c r="H26" s="15">
        <v>4</v>
      </c>
      <c r="I26" s="54">
        <v>2.89</v>
      </c>
      <c r="J26" s="54">
        <v>0</v>
      </c>
      <c r="K26" s="29">
        <f t="shared" si="27"/>
        <v>2.89</v>
      </c>
      <c r="L26" s="68" t="s">
        <v>30</v>
      </c>
      <c r="M26" s="15" t="s">
        <v>66</v>
      </c>
      <c r="N26" s="54" t="e">
        <f>IF(#REF!=0,"2018-19","2019-20")</f>
        <v>#REF!</v>
      </c>
      <c r="O26" s="54">
        <v>2</v>
      </c>
      <c r="P26" s="54">
        <v>0</v>
      </c>
      <c r="Q26" s="29">
        <f t="shared" si="1"/>
        <v>2</v>
      </c>
      <c r="R26" s="29">
        <f t="shared" si="0"/>
        <v>0.89000000000000012</v>
      </c>
      <c r="S26" s="29">
        <f t="shared" si="0"/>
        <v>0</v>
      </c>
      <c r="T26" s="29">
        <f t="shared" si="2"/>
        <v>0.89000000000000012</v>
      </c>
      <c r="U26" s="56">
        <v>0</v>
      </c>
      <c r="V26" s="54">
        <v>9.9920072216264091E-17</v>
      </c>
      <c r="W26" s="106">
        <v>1.1102230246251566E-17</v>
      </c>
      <c r="X26" s="54">
        <f t="shared" si="3"/>
        <v>1.1102230246251565E-16</v>
      </c>
      <c r="Y26" s="54">
        <v>9.9920072216264091E-17</v>
      </c>
      <c r="Z26" s="106">
        <v>1.1102230246251566E-17</v>
      </c>
      <c r="AA26" s="54">
        <f t="shared" si="4"/>
        <v>1.1102230246251565E-16</v>
      </c>
      <c r="AB26" s="14">
        <v>0.89</v>
      </c>
      <c r="AC26" s="54">
        <v>0</v>
      </c>
      <c r="AD26" s="54">
        <v>0</v>
      </c>
      <c r="AE26" s="54">
        <v>0</v>
      </c>
      <c r="AF26" s="54">
        <v>0</v>
      </c>
      <c r="AG26" s="54"/>
      <c r="AH26" s="54">
        <v>0</v>
      </c>
      <c r="AI26" s="54">
        <v>0</v>
      </c>
      <c r="AJ26" s="54">
        <f t="shared" si="5"/>
        <v>0</v>
      </c>
      <c r="AK26" s="54">
        <f t="shared" si="6"/>
        <v>0.89000000000000012</v>
      </c>
      <c r="AL26" s="54">
        <f t="shared" si="7"/>
        <v>1.1102230246251566E-17</v>
      </c>
      <c r="AM26" s="54">
        <f t="shared" si="8"/>
        <v>0.89000000000000012</v>
      </c>
      <c r="AN26" s="54">
        <v>0</v>
      </c>
      <c r="AO26" s="54">
        <v>0</v>
      </c>
      <c r="AP26" s="54">
        <f t="shared" si="9"/>
        <v>0</v>
      </c>
      <c r="AQ26" s="54">
        <v>7.0000000000000007E-2</v>
      </c>
      <c r="AR26" s="54">
        <v>0</v>
      </c>
      <c r="AS26" s="54">
        <v>0</v>
      </c>
      <c r="AT26" s="54">
        <v>0</v>
      </c>
      <c r="AU26" s="54">
        <v>0</v>
      </c>
      <c r="AV26" s="54"/>
      <c r="AW26" s="54">
        <v>0</v>
      </c>
      <c r="AX26" s="54">
        <v>0</v>
      </c>
      <c r="AY26" s="54">
        <f t="shared" si="10"/>
        <v>0</v>
      </c>
      <c r="AZ26" s="54">
        <v>0</v>
      </c>
      <c r="BA26" s="54">
        <v>0</v>
      </c>
      <c r="BB26" s="54">
        <v>0</v>
      </c>
      <c r="BC26" s="54">
        <v>0</v>
      </c>
      <c r="BD26" s="54">
        <v>0</v>
      </c>
      <c r="BE26" s="106">
        <f t="shared" si="11"/>
        <v>9.9920072216264091E-17</v>
      </c>
      <c r="BF26" s="106">
        <f t="shared" si="12"/>
        <v>1.1102230246251566E-17</v>
      </c>
      <c r="BG26" s="106">
        <f t="shared" si="13"/>
        <v>1.1102230246251565E-16</v>
      </c>
      <c r="BH26" s="106">
        <f t="shared" si="14"/>
        <v>0</v>
      </c>
      <c r="BI26" s="106">
        <f t="shared" si="15"/>
        <v>0.82000000000000006</v>
      </c>
      <c r="BJ26" s="106">
        <f t="shared" si="16"/>
        <v>0</v>
      </c>
      <c r="BK26" s="106">
        <f t="shared" si="17"/>
        <v>0</v>
      </c>
      <c r="BL26" s="106">
        <f t="shared" si="18"/>
        <v>0</v>
      </c>
      <c r="BM26" s="106">
        <f t="shared" si="19"/>
        <v>0</v>
      </c>
      <c r="BN26" s="106">
        <f t="shared" si="19"/>
        <v>0</v>
      </c>
      <c r="BO26" s="106">
        <f t="shared" si="20"/>
        <v>0</v>
      </c>
      <c r="BP26" s="106">
        <f t="shared" si="21"/>
        <v>0.82000000000000017</v>
      </c>
      <c r="BQ26" s="106">
        <f t="shared" si="22"/>
        <v>1.1102230246251566E-17</v>
      </c>
      <c r="BR26" s="106">
        <f t="shared" si="23"/>
        <v>0.82000000000000017</v>
      </c>
      <c r="BS26" s="54"/>
      <c r="BT26" s="54">
        <v>9.9920072216264091E-17</v>
      </c>
      <c r="BU26" s="54">
        <v>1.1102230246251566E-17</v>
      </c>
      <c r="BV26" s="54">
        <v>1.1102230246251565E-16</v>
      </c>
      <c r="BW26" s="54">
        <v>0</v>
      </c>
      <c r="BX26" s="54">
        <v>0.82000000000000006</v>
      </c>
      <c r="BY26" s="54">
        <v>0</v>
      </c>
      <c r="BZ26" s="54">
        <v>0</v>
      </c>
      <c r="CA26" s="54">
        <v>0</v>
      </c>
      <c r="CB26" s="54">
        <v>0</v>
      </c>
      <c r="CC26" s="54">
        <v>0</v>
      </c>
      <c r="CD26" s="54">
        <v>0</v>
      </c>
      <c r="CE26" s="54">
        <v>0.82000000000000017</v>
      </c>
      <c r="CF26" s="54">
        <v>1.1102230246251566E-17</v>
      </c>
      <c r="CG26" s="54">
        <v>0.82000000000000017</v>
      </c>
      <c r="CH26" s="54">
        <f t="shared" si="24"/>
        <v>6.9999999999999951E-2</v>
      </c>
      <c r="CI26" s="54">
        <f t="shared" si="25"/>
        <v>0</v>
      </c>
      <c r="CJ26" s="54">
        <f t="shared" si="26"/>
        <v>6.9999999999999951E-2</v>
      </c>
      <c r="CK26" s="86"/>
      <c r="CL26" s="70" t="s">
        <v>814</v>
      </c>
    </row>
    <row r="27" spans="1:91" ht="31.5">
      <c r="A27" s="14">
        <v>16</v>
      </c>
      <c r="B27" s="27" t="s">
        <v>56</v>
      </c>
      <c r="C27" s="120" t="s">
        <v>796</v>
      </c>
      <c r="D27" s="2" t="s">
        <v>27</v>
      </c>
      <c r="E27" s="15" t="s">
        <v>28</v>
      </c>
      <c r="F27" s="15" t="s">
        <v>27</v>
      </c>
      <c r="G27" s="15" t="s">
        <v>29</v>
      </c>
      <c r="H27" s="29">
        <v>1</v>
      </c>
      <c r="I27" s="29">
        <v>5</v>
      </c>
      <c r="J27" s="29">
        <v>5</v>
      </c>
      <c r="K27" s="29">
        <f t="shared" si="27"/>
        <v>10</v>
      </c>
      <c r="L27" s="40" t="s">
        <v>57</v>
      </c>
      <c r="M27" s="40" t="s">
        <v>58</v>
      </c>
      <c r="N27" s="48" t="e">
        <f>IF(#REF!=0,"2018-19","2019-20")</f>
        <v>#REF!</v>
      </c>
      <c r="O27" s="29">
        <v>0</v>
      </c>
      <c r="P27" s="29">
        <v>0</v>
      </c>
      <c r="Q27" s="29">
        <f t="shared" si="1"/>
        <v>0</v>
      </c>
      <c r="R27" s="29">
        <f t="shared" si="0"/>
        <v>5</v>
      </c>
      <c r="S27" s="29">
        <f t="shared" si="0"/>
        <v>5</v>
      </c>
      <c r="T27" s="29">
        <f t="shared" si="2"/>
        <v>10</v>
      </c>
      <c r="U27" s="29">
        <v>30.23</v>
      </c>
      <c r="V27" s="29">
        <v>1.8</v>
      </c>
      <c r="W27" s="105">
        <v>0.2</v>
      </c>
      <c r="X27" s="54">
        <f t="shared" si="3"/>
        <v>2</v>
      </c>
      <c r="Y27" s="29">
        <v>1.8</v>
      </c>
      <c r="Z27" s="105">
        <v>0.2</v>
      </c>
      <c r="AA27" s="54">
        <f t="shared" si="4"/>
        <v>2</v>
      </c>
      <c r="AB27" s="54">
        <v>0</v>
      </c>
      <c r="AC27" s="54">
        <v>0</v>
      </c>
      <c r="AD27" s="54">
        <v>0</v>
      </c>
      <c r="AE27" s="54">
        <v>0</v>
      </c>
      <c r="AF27" s="54">
        <v>0</v>
      </c>
      <c r="AG27" s="54"/>
      <c r="AH27" s="54">
        <v>0</v>
      </c>
      <c r="AI27" s="54">
        <v>0</v>
      </c>
      <c r="AJ27" s="54">
        <f t="shared" si="5"/>
        <v>0</v>
      </c>
      <c r="AK27" s="54">
        <f t="shared" si="6"/>
        <v>1.8</v>
      </c>
      <c r="AL27" s="54">
        <f t="shared" si="7"/>
        <v>0.2</v>
      </c>
      <c r="AM27" s="54">
        <f t="shared" si="8"/>
        <v>2</v>
      </c>
      <c r="AN27" s="54"/>
      <c r="AO27" s="54"/>
      <c r="AP27" s="54">
        <f t="shared" si="9"/>
        <v>0</v>
      </c>
      <c r="AQ27" s="54"/>
      <c r="AR27" s="54"/>
      <c r="AS27" s="54"/>
      <c r="AT27" s="54"/>
      <c r="AU27" s="54"/>
      <c r="AV27" s="54"/>
      <c r="AW27" s="54">
        <v>0</v>
      </c>
      <c r="AX27" s="54">
        <v>0</v>
      </c>
      <c r="AY27" s="54">
        <f t="shared" si="10"/>
        <v>0</v>
      </c>
      <c r="AZ27" s="54">
        <v>0</v>
      </c>
      <c r="BA27" s="54">
        <v>0</v>
      </c>
      <c r="BB27" s="54">
        <v>0</v>
      </c>
      <c r="BC27" s="54">
        <v>0</v>
      </c>
      <c r="BD27" s="54">
        <v>0</v>
      </c>
      <c r="BE27" s="106">
        <f t="shared" si="11"/>
        <v>1.8</v>
      </c>
      <c r="BF27" s="106">
        <f t="shared" si="12"/>
        <v>0.2</v>
      </c>
      <c r="BG27" s="106">
        <f t="shared" si="13"/>
        <v>2</v>
      </c>
      <c r="BH27" s="106">
        <f t="shared" si="14"/>
        <v>0</v>
      </c>
      <c r="BI27" s="106">
        <f t="shared" si="15"/>
        <v>0</v>
      </c>
      <c r="BJ27" s="106">
        <f t="shared" si="16"/>
        <v>0</v>
      </c>
      <c r="BK27" s="106">
        <f t="shared" si="17"/>
        <v>0</v>
      </c>
      <c r="BL27" s="106">
        <f t="shared" si="18"/>
        <v>0</v>
      </c>
      <c r="BM27" s="106">
        <f t="shared" si="19"/>
        <v>0</v>
      </c>
      <c r="BN27" s="106">
        <f t="shared" si="19"/>
        <v>0</v>
      </c>
      <c r="BO27" s="106">
        <f t="shared" si="20"/>
        <v>0</v>
      </c>
      <c r="BP27" s="106">
        <f t="shared" si="21"/>
        <v>1.8</v>
      </c>
      <c r="BQ27" s="106">
        <f t="shared" si="22"/>
        <v>0.2</v>
      </c>
      <c r="BR27" s="106">
        <f t="shared" si="23"/>
        <v>2</v>
      </c>
      <c r="BS27" s="54"/>
      <c r="BT27" s="54">
        <v>1.8</v>
      </c>
      <c r="BU27" s="54">
        <v>0.2</v>
      </c>
      <c r="BV27" s="54">
        <v>2</v>
      </c>
      <c r="BW27" s="54">
        <v>0</v>
      </c>
      <c r="BX27" s="54">
        <v>0</v>
      </c>
      <c r="BY27" s="54">
        <v>0</v>
      </c>
      <c r="BZ27" s="54">
        <v>0</v>
      </c>
      <c r="CA27" s="54">
        <v>0</v>
      </c>
      <c r="CB27" s="54">
        <v>0</v>
      </c>
      <c r="CC27" s="54">
        <v>0</v>
      </c>
      <c r="CD27" s="54">
        <v>0</v>
      </c>
      <c r="CE27" s="54">
        <v>1.8</v>
      </c>
      <c r="CF27" s="54">
        <v>0.2</v>
      </c>
      <c r="CG27" s="54">
        <v>2</v>
      </c>
      <c r="CH27" s="54">
        <f t="shared" si="24"/>
        <v>3</v>
      </c>
      <c r="CI27" s="54">
        <f t="shared" si="25"/>
        <v>5</v>
      </c>
      <c r="CJ27" s="54">
        <f t="shared" si="26"/>
        <v>8</v>
      </c>
      <c r="CK27" s="44" t="s">
        <v>54</v>
      </c>
      <c r="CL27" s="64" t="s">
        <v>40</v>
      </c>
    </row>
    <row r="28" spans="1:91" ht="47.25">
      <c r="A28" s="14">
        <v>17</v>
      </c>
      <c r="B28" s="27" t="s">
        <v>59</v>
      </c>
      <c r="C28" s="120" t="s">
        <v>796</v>
      </c>
      <c r="D28" s="2" t="s">
        <v>27</v>
      </c>
      <c r="E28" s="15" t="s">
        <v>28</v>
      </c>
      <c r="F28" s="15" t="s">
        <v>27</v>
      </c>
      <c r="G28" s="15" t="s">
        <v>60</v>
      </c>
      <c r="H28" s="29">
        <v>1</v>
      </c>
      <c r="I28" s="29">
        <v>3.41</v>
      </c>
      <c r="J28" s="29">
        <v>3.41</v>
      </c>
      <c r="K28" s="29">
        <f t="shared" si="27"/>
        <v>6.82</v>
      </c>
      <c r="L28" s="40" t="s">
        <v>57</v>
      </c>
      <c r="M28" s="40" t="s">
        <v>58</v>
      </c>
      <c r="N28" s="48" t="e">
        <f>IF(#REF!=0,"2018-19","2019-20")</f>
        <v>#REF!</v>
      </c>
      <c r="O28" s="29">
        <v>0</v>
      </c>
      <c r="P28" s="29">
        <v>0</v>
      </c>
      <c r="Q28" s="29">
        <f t="shared" si="1"/>
        <v>0</v>
      </c>
      <c r="R28" s="29">
        <f t="shared" si="0"/>
        <v>3.41</v>
      </c>
      <c r="S28" s="29">
        <f t="shared" si="0"/>
        <v>3.41</v>
      </c>
      <c r="T28" s="29">
        <f t="shared" si="2"/>
        <v>6.82</v>
      </c>
      <c r="U28" s="29">
        <v>3.5</v>
      </c>
      <c r="V28" s="29">
        <v>1.35</v>
      </c>
      <c r="W28" s="105">
        <v>0.15000000000000002</v>
      </c>
      <c r="X28" s="54">
        <f t="shared" si="3"/>
        <v>1.5</v>
      </c>
      <c r="Y28" s="29">
        <v>1.35</v>
      </c>
      <c r="Z28" s="105">
        <v>0.15000000000000002</v>
      </c>
      <c r="AA28" s="54">
        <f t="shared" si="4"/>
        <v>1.5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/>
      <c r="AH28" s="54">
        <v>0</v>
      </c>
      <c r="AI28" s="54">
        <v>0</v>
      </c>
      <c r="AJ28" s="54">
        <f t="shared" si="5"/>
        <v>0</v>
      </c>
      <c r="AK28" s="54">
        <f t="shared" si="6"/>
        <v>1.35</v>
      </c>
      <c r="AL28" s="54">
        <f t="shared" si="7"/>
        <v>0.15000000000000002</v>
      </c>
      <c r="AM28" s="54">
        <f t="shared" si="8"/>
        <v>1.5</v>
      </c>
      <c r="AN28" s="54"/>
      <c r="AO28" s="54"/>
      <c r="AP28" s="54">
        <f t="shared" si="9"/>
        <v>0</v>
      </c>
      <c r="AQ28" s="54"/>
      <c r="AR28" s="54"/>
      <c r="AS28" s="54"/>
      <c r="AT28" s="54"/>
      <c r="AU28" s="54"/>
      <c r="AV28" s="54"/>
      <c r="AW28" s="54">
        <v>0</v>
      </c>
      <c r="AX28" s="54">
        <v>0</v>
      </c>
      <c r="AY28" s="54">
        <f t="shared" si="10"/>
        <v>0</v>
      </c>
      <c r="AZ28" s="54">
        <v>0</v>
      </c>
      <c r="BA28" s="54">
        <v>0</v>
      </c>
      <c r="BB28" s="54">
        <v>0</v>
      </c>
      <c r="BC28" s="54">
        <v>0</v>
      </c>
      <c r="BD28" s="54">
        <v>0</v>
      </c>
      <c r="BE28" s="106">
        <f t="shared" si="11"/>
        <v>1.35</v>
      </c>
      <c r="BF28" s="106">
        <f t="shared" si="12"/>
        <v>0.15000000000000002</v>
      </c>
      <c r="BG28" s="106">
        <f t="shared" si="13"/>
        <v>1.5</v>
      </c>
      <c r="BH28" s="106">
        <f t="shared" si="14"/>
        <v>0</v>
      </c>
      <c r="BI28" s="106">
        <f t="shared" si="15"/>
        <v>0</v>
      </c>
      <c r="BJ28" s="106">
        <f t="shared" si="16"/>
        <v>0</v>
      </c>
      <c r="BK28" s="106">
        <f t="shared" si="17"/>
        <v>0</v>
      </c>
      <c r="BL28" s="106">
        <f t="shared" si="18"/>
        <v>0</v>
      </c>
      <c r="BM28" s="106">
        <f t="shared" si="19"/>
        <v>0</v>
      </c>
      <c r="BN28" s="106">
        <f t="shared" si="19"/>
        <v>0</v>
      </c>
      <c r="BO28" s="106">
        <f t="shared" si="20"/>
        <v>0</v>
      </c>
      <c r="BP28" s="106">
        <f t="shared" si="21"/>
        <v>1.35</v>
      </c>
      <c r="BQ28" s="106">
        <f t="shared" si="22"/>
        <v>0.15000000000000002</v>
      </c>
      <c r="BR28" s="106">
        <f t="shared" si="23"/>
        <v>1.5</v>
      </c>
      <c r="BS28" s="54"/>
      <c r="BT28" s="54">
        <v>1.35</v>
      </c>
      <c r="BU28" s="54">
        <v>0.15000000000000002</v>
      </c>
      <c r="BV28" s="54">
        <v>1.5</v>
      </c>
      <c r="BW28" s="54">
        <v>0</v>
      </c>
      <c r="BX28" s="54">
        <v>0</v>
      </c>
      <c r="BY28" s="54">
        <v>0</v>
      </c>
      <c r="BZ28" s="54">
        <v>0</v>
      </c>
      <c r="CA28" s="54">
        <v>0</v>
      </c>
      <c r="CB28" s="54">
        <v>0</v>
      </c>
      <c r="CC28" s="54">
        <v>0</v>
      </c>
      <c r="CD28" s="54">
        <v>0</v>
      </c>
      <c r="CE28" s="54">
        <v>1.35</v>
      </c>
      <c r="CF28" s="54">
        <v>0.15000000000000002</v>
      </c>
      <c r="CG28" s="54">
        <v>1.5</v>
      </c>
      <c r="CH28" s="54">
        <f t="shared" si="24"/>
        <v>1.9100000000000001</v>
      </c>
      <c r="CI28" s="54">
        <f t="shared" si="25"/>
        <v>3.41</v>
      </c>
      <c r="CJ28" s="54">
        <f t="shared" si="26"/>
        <v>5.32</v>
      </c>
      <c r="CK28" s="45"/>
      <c r="CL28" s="64" t="s">
        <v>51</v>
      </c>
    </row>
    <row r="29" spans="1:91" ht="31.5">
      <c r="A29" s="14">
        <v>18</v>
      </c>
      <c r="B29" s="27" t="s">
        <v>61</v>
      </c>
      <c r="C29" s="120" t="s">
        <v>796</v>
      </c>
      <c r="D29" s="2" t="s">
        <v>27</v>
      </c>
      <c r="E29" s="15" t="s">
        <v>28</v>
      </c>
      <c r="F29" s="15" t="s">
        <v>27</v>
      </c>
      <c r="G29" s="15" t="s">
        <v>29</v>
      </c>
      <c r="H29" s="29">
        <v>1</v>
      </c>
      <c r="I29" s="29">
        <v>4</v>
      </c>
      <c r="J29" s="29">
        <v>4.16</v>
      </c>
      <c r="K29" s="29">
        <f t="shared" si="27"/>
        <v>8.16</v>
      </c>
      <c r="L29" s="40" t="s">
        <v>57</v>
      </c>
      <c r="M29" s="40" t="s">
        <v>58</v>
      </c>
      <c r="N29" s="48" t="e">
        <f>IF(#REF!=0,"2018-19","2019-20")</f>
        <v>#REF!</v>
      </c>
      <c r="O29" s="29">
        <v>0</v>
      </c>
      <c r="P29" s="29">
        <v>0</v>
      </c>
      <c r="Q29" s="29">
        <f t="shared" si="1"/>
        <v>0</v>
      </c>
      <c r="R29" s="29">
        <f t="shared" si="0"/>
        <v>4</v>
      </c>
      <c r="S29" s="29">
        <f t="shared" si="0"/>
        <v>4.16</v>
      </c>
      <c r="T29" s="29">
        <f t="shared" si="2"/>
        <v>8.16</v>
      </c>
      <c r="U29" s="29">
        <v>3</v>
      </c>
      <c r="V29" s="29">
        <v>1.8</v>
      </c>
      <c r="W29" s="105">
        <v>0.2</v>
      </c>
      <c r="X29" s="54">
        <f t="shared" si="3"/>
        <v>2</v>
      </c>
      <c r="Y29" s="29">
        <v>1.8</v>
      </c>
      <c r="Z29" s="105">
        <v>0.2</v>
      </c>
      <c r="AA29" s="54">
        <f t="shared" si="4"/>
        <v>2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/>
      <c r="AH29" s="54">
        <v>0</v>
      </c>
      <c r="AI29" s="54">
        <v>0</v>
      </c>
      <c r="AJ29" s="54">
        <f t="shared" si="5"/>
        <v>0</v>
      </c>
      <c r="AK29" s="54">
        <f t="shared" si="6"/>
        <v>1.8</v>
      </c>
      <c r="AL29" s="54">
        <f t="shared" si="7"/>
        <v>0.2</v>
      </c>
      <c r="AM29" s="54">
        <f t="shared" si="8"/>
        <v>2</v>
      </c>
      <c r="AN29" s="54"/>
      <c r="AO29" s="54"/>
      <c r="AP29" s="54">
        <f t="shared" si="9"/>
        <v>0</v>
      </c>
      <c r="AQ29" s="54"/>
      <c r="AR29" s="54"/>
      <c r="AS29" s="54"/>
      <c r="AT29" s="54"/>
      <c r="AU29" s="54"/>
      <c r="AV29" s="54"/>
      <c r="AW29" s="54">
        <v>0</v>
      </c>
      <c r="AX29" s="54">
        <v>0</v>
      </c>
      <c r="AY29" s="54">
        <f t="shared" si="10"/>
        <v>0</v>
      </c>
      <c r="AZ29" s="54">
        <v>0</v>
      </c>
      <c r="BA29" s="54">
        <v>0</v>
      </c>
      <c r="BB29" s="54">
        <v>0</v>
      </c>
      <c r="BC29" s="54">
        <v>0</v>
      </c>
      <c r="BD29" s="54">
        <v>0</v>
      </c>
      <c r="BE29" s="106">
        <f t="shared" si="11"/>
        <v>1.8</v>
      </c>
      <c r="BF29" s="106">
        <f t="shared" si="12"/>
        <v>0.2</v>
      </c>
      <c r="BG29" s="106">
        <f t="shared" si="13"/>
        <v>2</v>
      </c>
      <c r="BH29" s="106">
        <f t="shared" si="14"/>
        <v>0</v>
      </c>
      <c r="BI29" s="106">
        <f t="shared" si="15"/>
        <v>0</v>
      </c>
      <c r="BJ29" s="106">
        <f t="shared" si="16"/>
        <v>0</v>
      </c>
      <c r="BK29" s="106">
        <f t="shared" si="17"/>
        <v>0</v>
      </c>
      <c r="BL29" s="106">
        <f t="shared" si="18"/>
        <v>0</v>
      </c>
      <c r="BM29" s="106">
        <f t="shared" si="19"/>
        <v>0</v>
      </c>
      <c r="BN29" s="106">
        <f t="shared" si="19"/>
        <v>0</v>
      </c>
      <c r="BO29" s="106">
        <f t="shared" si="20"/>
        <v>0</v>
      </c>
      <c r="BP29" s="106">
        <f t="shared" si="21"/>
        <v>1.8</v>
      </c>
      <c r="BQ29" s="106">
        <f t="shared" si="22"/>
        <v>0.2</v>
      </c>
      <c r="BR29" s="106">
        <f t="shared" si="23"/>
        <v>2</v>
      </c>
      <c r="BS29" s="54"/>
      <c r="BT29" s="54">
        <v>1.8</v>
      </c>
      <c r="BU29" s="54">
        <v>0.2</v>
      </c>
      <c r="BV29" s="54">
        <v>2</v>
      </c>
      <c r="BW29" s="54">
        <v>0</v>
      </c>
      <c r="BX29" s="54">
        <v>0</v>
      </c>
      <c r="BY29" s="54">
        <v>0</v>
      </c>
      <c r="BZ29" s="54">
        <v>0</v>
      </c>
      <c r="CA29" s="54">
        <v>0</v>
      </c>
      <c r="CB29" s="54">
        <v>0</v>
      </c>
      <c r="CC29" s="54">
        <v>0</v>
      </c>
      <c r="CD29" s="54">
        <v>0</v>
      </c>
      <c r="CE29" s="54">
        <v>1.8</v>
      </c>
      <c r="CF29" s="54">
        <v>0.2</v>
      </c>
      <c r="CG29" s="54">
        <v>2</v>
      </c>
      <c r="CH29" s="54">
        <f t="shared" si="24"/>
        <v>2</v>
      </c>
      <c r="CI29" s="54">
        <f t="shared" si="25"/>
        <v>4.16</v>
      </c>
      <c r="CJ29" s="54">
        <f t="shared" si="26"/>
        <v>6.16</v>
      </c>
      <c r="CK29" s="45"/>
      <c r="CL29" s="64" t="s">
        <v>51</v>
      </c>
    </row>
    <row r="30" spans="1:91" ht="31.5">
      <c r="A30" s="14">
        <v>19</v>
      </c>
      <c r="B30" s="27" t="s">
        <v>69</v>
      </c>
      <c r="C30" s="120" t="s">
        <v>796</v>
      </c>
      <c r="D30" s="2" t="s">
        <v>27</v>
      </c>
      <c r="E30" s="4" t="s">
        <v>62</v>
      </c>
      <c r="F30" s="4" t="s">
        <v>27</v>
      </c>
      <c r="G30" s="4" t="s">
        <v>70</v>
      </c>
      <c r="H30" s="29">
        <v>4</v>
      </c>
      <c r="I30" s="29">
        <v>4.99</v>
      </c>
      <c r="J30" s="29">
        <v>0</v>
      </c>
      <c r="K30" s="29">
        <f t="shared" si="27"/>
        <v>4.99</v>
      </c>
      <c r="L30" s="40" t="s">
        <v>30</v>
      </c>
      <c r="M30" s="40" t="s">
        <v>35</v>
      </c>
      <c r="N30" s="48" t="e">
        <f>IF(#REF!=0,"2018-19","2019-20")</f>
        <v>#REF!</v>
      </c>
      <c r="O30" s="29">
        <v>1.53</v>
      </c>
      <c r="P30" s="29">
        <v>0</v>
      </c>
      <c r="Q30" s="29">
        <f t="shared" si="1"/>
        <v>1.53</v>
      </c>
      <c r="R30" s="29">
        <f t="shared" si="0"/>
        <v>3.46</v>
      </c>
      <c r="S30" s="29">
        <f t="shared" si="0"/>
        <v>0</v>
      </c>
      <c r="T30" s="29">
        <f t="shared" si="2"/>
        <v>3.46</v>
      </c>
      <c r="U30" s="29">
        <v>0</v>
      </c>
      <c r="V30" s="29">
        <v>0</v>
      </c>
      <c r="W30" s="105">
        <v>0</v>
      </c>
      <c r="X30" s="54">
        <f t="shared" si="3"/>
        <v>0</v>
      </c>
      <c r="Y30" s="29">
        <v>0</v>
      </c>
      <c r="Z30" s="105">
        <v>0</v>
      </c>
      <c r="AA30" s="54">
        <f t="shared" si="4"/>
        <v>0</v>
      </c>
      <c r="AB30" s="54">
        <v>0</v>
      </c>
      <c r="AC30" s="54">
        <v>0.9</v>
      </c>
      <c r="AD30" s="54">
        <v>0.1</v>
      </c>
      <c r="AE30" s="54">
        <v>0</v>
      </c>
      <c r="AF30" s="54">
        <v>0</v>
      </c>
      <c r="AG30" s="54"/>
      <c r="AH30" s="54">
        <v>0</v>
      </c>
      <c r="AI30" s="54">
        <v>0</v>
      </c>
      <c r="AJ30" s="54">
        <f t="shared" si="5"/>
        <v>0</v>
      </c>
      <c r="AK30" s="54">
        <f t="shared" si="6"/>
        <v>0.9</v>
      </c>
      <c r="AL30" s="54">
        <f t="shared" si="7"/>
        <v>0.1</v>
      </c>
      <c r="AM30" s="54">
        <f t="shared" si="8"/>
        <v>1</v>
      </c>
      <c r="AN30" s="54"/>
      <c r="AO30" s="54"/>
      <c r="AP30" s="54">
        <f t="shared" si="9"/>
        <v>0</v>
      </c>
      <c r="AQ30" s="54"/>
      <c r="AR30" s="54"/>
      <c r="AS30" s="54"/>
      <c r="AT30" s="54"/>
      <c r="AU30" s="54"/>
      <c r="AV30" s="54"/>
      <c r="AW30" s="54">
        <v>0</v>
      </c>
      <c r="AX30" s="54">
        <v>0</v>
      </c>
      <c r="AY30" s="54">
        <f t="shared" si="10"/>
        <v>0</v>
      </c>
      <c r="AZ30" s="54">
        <v>0</v>
      </c>
      <c r="BA30" s="54">
        <v>0</v>
      </c>
      <c r="BB30" s="54">
        <v>0</v>
      </c>
      <c r="BC30" s="54">
        <v>0</v>
      </c>
      <c r="BD30" s="54">
        <v>0</v>
      </c>
      <c r="BE30" s="106">
        <f t="shared" si="11"/>
        <v>0</v>
      </c>
      <c r="BF30" s="106">
        <f t="shared" si="12"/>
        <v>0</v>
      </c>
      <c r="BG30" s="106">
        <f t="shared" si="13"/>
        <v>0</v>
      </c>
      <c r="BH30" s="106">
        <f t="shared" si="14"/>
        <v>0</v>
      </c>
      <c r="BI30" s="106">
        <f t="shared" si="15"/>
        <v>0</v>
      </c>
      <c r="BJ30" s="106">
        <f t="shared" si="16"/>
        <v>0.9</v>
      </c>
      <c r="BK30" s="106">
        <f t="shared" si="17"/>
        <v>0.1</v>
      </c>
      <c r="BL30" s="106">
        <f t="shared" si="18"/>
        <v>1</v>
      </c>
      <c r="BM30" s="106">
        <f t="shared" si="19"/>
        <v>0</v>
      </c>
      <c r="BN30" s="106">
        <f t="shared" si="19"/>
        <v>0</v>
      </c>
      <c r="BO30" s="106">
        <f t="shared" si="20"/>
        <v>0</v>
      </c>
      <c r="BP30" s="106">
        <f t="shared" si="21"/>
        <v>0.9</v>
      </c>
      <c r="BQ30" s="106">
        <f t="shared" si="22"/>
        <v>0.1</v>
      </c>
      <c r="BR30" s="106">
        <f t="shared" si="23"/>
        <v>1</v>
      </c>
      <c r="BS30" s="54"/>
      <c r="BT30" s="54">
        <v>0</v>
      </c>
      <c r="BU30" s="54">
        <v>0</v>
      </c>
      <c r="BV30" s="54">
        <v>0</v>
      </c>
      <c r="BW30" s="54">
        <v>0</v>
      </c>
      <c r="BX30" s="54">
        <v>0</v>
      </c>
      <c r="BY30" s="54">
        <v>0.9</v>
      </c>
      <c r="BZ30" s="54">
        <v>0.1</v>
      </c>
      <c r="CA30" s="54">
        <v>1</v>
      </c>
      <c r="CB30" s="54">
        <v>0</v>
      </c>
      <c r="CC30" s="54">
        <v>0</v>
      </c>
      <c r="CD30" s="54">
        <v>0</v>
      </c>
      <c r="CE30" s="54">
        <v>0.9</v>
      </c>
      <c r="CF30" s="54">
        <v>0.1</v>
      </c>
      <c r="CG30" s="54">
        <v>1</v>
      </c>
      <c r="CH30" s="54">
        <f t="shared" si="24"/>
        <v>2.46</v>
      </c>
      <c r="CI30" s="54">
        <f t="shared" si="25"/>
        <v>0</v>
      </c>
      <c r="CJ30" s="54">
        <f t="shared" si="26"/>
        <v>2.46</v>
      </c>
      <c r="CK30" s="44" t="s">
        <v>71</v>
      </c>
      <c r="CL30" s="63" t="s">
        <v>33</v>
      </c>
    </row>
    <row r="31" spans="1:91" ht="47.25">
      <c r="A31" s="14">
        <v>20</v>
      </c>
      <c r="B31" s="27" t="s">
        <v>72</v>
      </c>
      <c r="C31" s="120" t="s">
        <v>796</v>
      </c>
      <c r="D31" s="2" t="s">
        <v>27</v>
      </c>
      <c r="E31" s="4" t="s">
        <v>62</v>
      </c>
      <c r="F31" s="4" t="s">
        <v>27</v>
      </c>
      <c r="G31" s="4" t="s">
        <v>68</v>
      </c>
      <c r="H31" s="29">
        <v>4</v>
      </c>
      <c r="I31" s="29">
        <v>5</v>
      </c>
      <c r="J31" s="29">
        <v>0</v>
      </c>
      <c r="K31" s="29">
        <f t="shared" si="27"/>
        <v>5</v>
      </c>
      <c r="L31" s="40" t="s">
        <v>30</v>
      </c>
      <c r="M31" s="40" t="s">
        <v>35</v>
      </c>
      <c r="N31" s="48" t="e">
        <f>IF(#REF!=0,"2018-19","2019-20")</f>
        <v>#REF!</v>
      </c>
      <c r="O31" s="29">
        <v>2.79</v>
      </c>
      <c r="P31" s="29">
        <v>0</v>
      </c>
      <c r="Q31" s="29">
        <f t="shared" si="1"/>
        <v>2.79</v>
      </c>
      <c r="R31" s="29">
        <f t="shared" si="0"/>
        <v>2.21</v>
      </c>
      <c r="S31" s="29">
        <f t="shared" si="0"/>
        <v>0</v>
      </c>
      <c r="T31" s="29">
        <f t="shared" si="2"/>
        <v>2.21</v>
      </c>
      <c r="U31" s="29">
        <v>0</v>
      </c>
      <c r="V31" s="29">
        <v>0</v>
      </c>
      <c r="W31" s="105">
        <v>0</v>
      </c>
      <c r="X31" s="54">
        <f t="shared" si="3"/>
        <v>0</v>
      </c>
      <c r="Y31" s="29">
        <v>0</v>
      </c>
      <c r="Z31" s="105">
        <v>0</v>
      </c>
      <c r="AA31" s="54">
        <f t="shared" si="4"/>
        <v>0</v>
      </c>
      <c r="AB31" s="54">
        <v>0</v>
      </c>
      <c r="AC31" s="54">
        <v>0</v>
      </c>
      <c r="AD31" s="54">
        <v>0</v>
      </c>
      <c r="AE31" s="54">
        <v>0.57999999999999996</v>
      </c>
      <c r="AF31" s="54">
        <v>0.06</v>
      </c>
      <c r="AG31" s="54"/>
      <c r="AH31" s="54">
        <v>0</v>
      </c>
      <c r="AI31" s="54">
        <v>0</v>
      </c>
      <c r="AJ31" s="54">
        <f t="shared" si="5"/>
        <v>0</v>
      </c>
      <c r="AK31" s="54">
        <f t="shared" si="6"/>
        <v>0.57999999999999996</v>
      </c>
      <c r="AL31" s="54">
        <f t="shared" si="7"/>
        <v>0.06</v>
      </c>
      <c r="AM31" s="54">
        <f t="shared" si="8"/>
        <v>0.6399999999999999</v>
      </c>
      <c r="AN31" s="54"/>
      <c r="AO31" s="54"/>
      <c r="AP31" s="54">
        <f t="shared" si="9"/>
        <v>0</v>
      </c>
      <c r="AQ31" s="54"/>
      <c r="AR31" s="54"/>
      <c r="AS31" s="54"/>
      <c r="AT31" s="54"/>
      <c r="AU31" s="54"/>
      <c r="AV31" s="54"/>
      <c r="AW31" s="54">
        <v>0</v>
      </c>
      <c r="AX31" s="54">
        <v>0</v>
      </c>
      <c r="AY31" s="54">
        <f t="shared" si="10"/>
        <v>0</v>
      </c>
      <c r="AZ31" s="54">
        <v>0</v>
      </c>
      <c r="BA31" s="54">
        <v>0</v>
      </c>
      <c r="BB31" s="54">
        <v>0</v>
      </c>
      <c r="BC31" s="54">
        <v>0</v>
      </c>
      <c r="BD31" s="54">
        <v>0</v>
      </c>
      <c r="BE31" s="106">
        <f t="shared" si="11"/>
        <v>0</v>
      </c>
      <c r="BF31" s="106">
        <f t="shared" si="12"/>
        <v>0</v>
      </c>
      <c r="BG31" s="106">
        <f t="shared" si="13"/>
        <v>0</v>
      </c>
      <c r="BH31" s="106">
        <f t="shared" si="14"/>
        <v>0</v>
      </c>
      <c r="BI31" s="106">
        <f t="shared" si="15"/>
        <v>0</v>
      </c>
      <c r="BJ31" s="106">
        <f t="shared" si="16"/>
        <v>0</v>
      </c>
      <c r="BK31" s="106">
        <f t="shared" si="17"/>
        <v>0</v>
      </c>
      <c r="BL31" s="106">
        <f t="shared" si="18"/>
        <v>0</v>
      </c>
      <c r="BM31" s="106">
        <f t="shared" si="19"/>
        <v>0.57999999999999996</v>
      </c>
      <c r="BN31" s="106">
        <f t="shared" si="19"/>
        <v>0.06</v>
      </c>
      <c r="BO31" s="106">
        <f t="shared" si="20"/>
        <v>0.6399999999999999</v>
      </c>
      <c r="BP31" s="106">
        <f t="shared" si="21"/>
        <v>0.57999999999999996</v>
      </c>
      <c r="BQ31" s="106">
        <f t="shared" si="22"/>
        <v>0.06</v>
      </c>
      <c r="BR31" s="106">
        <f t="shared" si="23"/>
        <v>0.6399999999999999</v>
      </c>
      <c r="BS31" s="54"/>
      <c r="BT31" s="54">
        <v>0</v>
      </c>
      <c r="BU31" s="54">
        <v>0</v>
      </c>
      <c r="BV31" s="54">
        <v>0</v>
      </c>
      <c r="BW31" s="54">
        <v>0</v>
      </c>
      <c r="BX31" s="54">
        <v>0</v>
      </c>
      <c r="BY31" s="54">
        <v>0</v>
      </c>
      <c r="BZ31" s="54">
        <v>0</v>
      </c>
      <c r="CA31" s="54">
        <v>0</v>
      </c>
      <c r="CB31" s="54">
        <v>0.57999999999999996</v>
      </c>
      <c r="CC31" s="54">
        <v>0.06</v>
      </c>
      <c r="CD31" s="54">
        <v>0.6399999999999999</v>
      </c>
      <c r="CE31" s="54">
        <v>0.57999999999999996</v>
      </c>
      <c r="CF31" s="54">
        <v>0.06</v>
      </c>
      <c r="CG31" s="54">
        <v>0.6399999999999999</v>
      </c>
      <c r="CH31" s="54">
        <f t="shared" si="24"/>
        <v>1.57</v>
      </c>
      <c r="CI31" s="54">
        <f t="shared" si="25"/>
        <v>0</v>
      </c>
      <c r="CJ31" s="54">
        <f t="shared" si="26"/>
        <v>1.57</v>
      </c>
      <c r="CK31" s="44" t="s">
        <v>71</v>
      </c>
      <c r="CL31" s="63" t="s">
        <v>40</v>
      </c>
    </row>
    <row r="32" spans="1:91" ht="31.5">
      <c r="A32" s="14">
        <v>21</v>
      </c>
      <c r="B32" s="27" t="s">
        <v>73</v>
      </c>
      <c r="C32" s="120" t="s">
        <v>796</v>
      </c>
      <c r="D32" s="2" t="s">
        <v>27</v>
      </c>
      <c r="E32" s="4" t="s">
        <v>62</v>
      </c>
      <c r="F32" s="4" t="s">
        <v>27</v>
      </c>
      <c r="G32" s="4" t="s">
        <v>67</v>
      </c>
      <c r="H32" s="29">
        <v>4</v>
      </c>
      <c r="I32" s="29">
        <v>5</v>
      </c>
      <c r="J32" s="29">
        <v>0</v>
      </c>
      <c r="K32" s="29">
        <f t="shared" si="27"/>
        <v>5</v>
      </c>
      <c r="L32" s="40" t="s">
        <v>30</v>
      </c>
      <c r="M32" s="40" t="s">
        <v>35</v>
      </c>
      <c r="N32" s="48" t="e">
        <f>IF(#REF!=0,"2018-19","2019-20")</f>
        <v>#REF!</v>
      </c>
      <c r="O32" s="29">
        <v>3.09</v>
      </c>
      <c r="P32" s="29">
        <v>0</v>
      </c>
      <c r="Q32" s="29">
        <f t="shared" si="1"/>
        <v>3.09</v>
      </c>
      <c r="R32" s="29">
        <f t="shared" si="0"/>
        <v>1.9100000000000001</v>
      </c>
      <c r="S32" s="29">
        <f t="shared" si="0"/>
        <v>0</v>
      </c>
      <c r="T32" s="29">
        <f t="shared" si="2"/>
        <v>1.9100000000000001</v>
      </c>
      <c r="U32" s="29">
        <v>0</v>
      </c>
      <c r="V32" s="29">
        <v>0</v>
      </c>
      <c r="W32" s="105">
        <v>0</v>
      </c>
      <c r="X32" s="54">
        <f t="shared" si="3"/>
        <v>0</v>
      </c>
      <c r="Y32" s="29">
        <v>0</v>
      </c>
      <c r="Z32" s="105">
        <v>0</v>
      </c>
      <c r="AA32" s="54">
        <f t="shared" si="4"/>
        <v>0</v>
      </c>
      <c r="AB32" s="54">
        <v>0</v>
      </c>
      <c r="AC32" s="54">
        <v>0</v>
      </c>
      <c r="AD32" s="54">
        <v>0</v>
      </c>
      <c r="AE32" s="54">
        <v>0.66</v>
      </c>
      <c r="AF32" s="54">
        <v>7.0000000000000007E-2</v>
      </c>
      <c r="AG32" s="54"/>
      <c r="AH32" s="54">
        <v>0</v>
      </c>
      <c r="AI32" s="54">
        <v>0</v>
      </c>
      <c r="AJ32" s="54">
        <f t="shared" si="5"/>
        <v>0</v>
      </c>
      <c r="AK32" s="54">
        <f t="shared" si="6"/>
        <v>0.66</v>
      </c>
      <c r="AL32" s="54">
        <f t="shared" si="7"/>
        <v>7.0000000000000007E-2</v>
      </c>
      <c r="AM32" s="54">
        <f t="shared" si="8"/>
        <v>0.73</v>
      </c>
      <c r="AN32" s="54"/>
      <c r="AO32" s="54"/>
      <c r="AP32" s="54">
        <f t="shared" si="9"/>
        <v>0</v>
      </c>
      <c r="AQ32" s="54"/>
      <c r="AR32" s="54"/>
      <c r="AS32" s="54"/>
      <c r="AT32" s="54"/>
      <c r="AU32" s="54"/>
      <c r="AV32" s="54"/>
      <c r="AW32" s="54">
        <v>0</v>
      </c>
      <c r="AX32" s="54">
        <v>0</v>
      </c>
      <c r="AY32" s="54">
        <f t="shared" si="10"/>
        <v>0</v>
      </c>
      <c r="AZ32" s="54">
        <v>0</v>
      </c>
      <c r="BA32" s="54">
        <v>0</v>
      </c>
      <c r="BB32" s="54">
        <v>0</v>
      </c>
      <c r="BC32" s="54">
        <v>0</v>
      </c>
      <c r="BD32" s="54">
        <v>0</v>
      </c>
      <c r="BE32" s="106">
        <f t="shared" si="11"/>
        <v>0</v>
      </c>
      <c r="BF32" s="106">
        <f t="shared" si="12"/>
        <v>0</v>
      </c>
      <c r="BG32" s="106">
        <f t="shared" si="13"/>
        <v>0</v>
      </c>
      <c r="BH32" s="106">
        <f t="shared" si="14"/>
        <v>0</v>
      </c>
      <c r="BI32" s="106">
        <f t="shared" si="15"/>
        <v>0</v>
      </c>
      <c r="BJ32" s="106">
        <f t="shared" si="16"/>
        <v>0</v>
      </c>
      <c r="BK32" s="106">
        <f t="shared" si="17"/>
        <v>0</v>
      </c>
      <c r="BL32" s="106">
        <f t="shared" si="18"/>
        <v>0</v>
      </c>
      <c r="BM32" s="106">
        <f t="shared" si="19"/>
        <v>0.66</v>
      </c>
      <c r="BN32" s="106">
        <f t="shared" si="19"/>
        <v>7.0000000000000007E-2</v>
      </c>
      <c r="BO32" s="106">
        <f t="shared" si="20"/>
        <v>0.73</v>
      </c>
      <c r="BP32" s="106">
        <f t="shared" si="21"/>
        <v>0.66</v>
      </c>
      <c r="BQ32" s="106">
        <f t="shared" si="22"/>
        <v>7.0000000000000007E-2</v>
      </c>
      <c r="BR32" s="106">
        <f t="shared" si="23"/>
        <v>0.73</v>
      </c>
      <c r="BS32" s="54"/>
      <c r="BT32" s="54">
        <v>0</v>
      </c>
      <c r="BU32" s="54">
        <v>0</v>
      </c>
      <c r="BV32" s="54">
        <v>0</v>
      </c>
      <c r="BW32" s="54">
        <v>0</v>
      </c>
      <c r="BX32" s="54">
        <v>0</v>
      </c>
      <c r="BY32" s="54">
        <v>0</v>
      </c>
      <c r="BZ32" s="54">
        <v>0</v>
      </c>
      <c r="CA32" s="54">
        <v>0</v>
      </c>
      <c r="CB32" s="54">
        <v>0.66</v>
      </c>
      <c r="CC32" s="54">
        <v>7.0000000000000007E-2</v>
      </c>
      <c r="CD32" s="54">
        <v>0.73</v>
      </c>
      <c r="CE32" s="54">
        <v>0.66</v>
      </c>
      <c r="CF32" s="54">
        <v>7.0000000000000007E-2</v>
      </c>
      <c r="CG32" s="54">
        <v>0.73</v>
      </c>
      <c r="CH32" s="54">
        <f t="shared" si="24"/>
        <v>1.1800000000000002</v>
      </c>
      <c r="CI32" s="54">
        <f t="shared" si="25"/>
        <v>0</v>
      </c>
      <c r="CJ32" s="54">
        <f t="shared" si="26"/>
        <v>1.1800000000000002</v>
      </c>
      <c r="CK32" s="44" t="s">
        <v>71</v>
      </c>
      <c r="CL32" s="63" t="s">
        <v>33</v>
      </c>
    </row>
    <row r="33" spans="1:90" ht="31.5">
      <c r="A33" s="14">
        <v>22</v>
      </c>
      <c r="B33" s="27" t="s">
        <v>74</v>
      </c>
      <c r="C33" s="120" t="s">
        <v>796</v>
      </c>
      <c r="D33" s="2" t="s">
        <v>27</v>
      </c>
      <c r="E33" s="4" t="s">
        <v>62</v>
      </c>
      <c r="F33" s="4" t="s">
        <v>27</v>
      </c>
      <c r="G33" s="4" t="s">
        <v>75</v>
      </c>
      <c r="H33" s="29">
        <v>2</v>
      </c>
      <c r="I33" s="29">
        <v>9.35</v>
      </c>
      <c r="J33" s="29">
        <v>0</v>
      </c>
      <c r="K33" s="29">
        <f t="shared" si="27"/>
        <v>9.35</v>
      </c>
      <c r="L33" s="40" t="s">
        <v>30</v>
      </c>
      <c r="M33" s="40" t="s">
        <v>76</v>
      </c>
      <c r="N33" s="48" t="e">
        <f>IF(#REF!=0,"2018-19","2019-20")</f>
        <v>#REF!</v>
      </c>
      <c r="O33" s="29">
        <v>7.17</v>
      </c>
      <c r="P33" s="29">
        <v>0</v>
      </c>
      <c r="Q33" s="29">
        <f t="shared" si="1"/>
        <v>7.17</v>
      </c>
      <c r="R33" s="29">
        <f t="shared" si="0"/>
        <v>2.1799999999999997</v>
      </c>
      <c r="S33" s="29">
        <f t="shared" si="0"/>
        <v>0</v>
      </c>
      <c r="T33" s="29">
        <f t="shared" si="2"/>
        <v>2.1799999999999997</v>
      </c>
      <c r="U33" s="29">
        <v>0</v>
      </c>
      <c r="V33" s="29">
        <v>0.85499999999999998</v>
      </c>
      <c r="W33" s="105">
        <v>9.5000000000000001E-2</v>
      </c>
      <c r="X33" s="54">
        <f t="shared" si="3"/>
        <v>0.95</v>
      </c>
      <c r="Y33" s="29">
        <v>0.85499999999999998</v>
      </c>
      <c r="Z33" s="105">
        <v>9.5000000000000001E-2</v>
      </c>
      <c r="AA33" s="54">
        <f t="shared" si="4"/>
        <v>0.95</v>
      </c>
      <c r="AB33" s="54">
        <v>0</v>
      </c>
      <c r="AC33" s="54">
        <v>0</v>
      </c>
      <c r="AD33" s="54">
        <v>0</v>
      </c>
      <c r="AE33" s="54"/>
      <c r="AF33" s="54"/>
      <c r="AG33" s="54"/>
      <c r="AH33" s="54">
        <v>0</v>
      </c>
      <c r="AI33" s="54">
        <v>0</v>
      </c>
      <c r="AJ33" s="54">
        <f t="shared" si="5"/>
        <v>0</v>
      </c>
      <c r="AK33" s="54">
        <f t="shared" si="6"/>
        <v>0.85499999999999998</v>
      </c>
      <c r="AL33" s="54">
        <f t="shared" si="7"/>
        <v>9.5000000000000001E-2</v>
      </c>
      <c r="AM33" s="54">
        <f t="shared" si="8"/>
        <v>0.95</v>
      </c>
      <c r="AN33" s="54"/>
      <c r="AO33" s="54"/>
      <c r="AP33" s="54">
        <f t="shared" si="9"/>
        <v>0</v>
      </c>
      <c r="AQ33" s="54"/>
      <c r="AR33" s="54"/>
      <c r="AS33" s="54"/>
      <c r="AT33" s="54"/>
      <c r="AU33" s="54"/>
      <c r="AV33" s="54"/>
      <c r="AW33" s="54">
        <v>0</v>
      </c>
      <c r="AX33" s="54">
        <v>0</v>
      </c>
      <c r="AY33" s="54">
        <f t="shared" si="10"/>
        <v>0</v>
      </c>
      <c r="AZ33" s="54">
        <v>0</v>
      </c>
      <c r="BA33" s="54">
        <v>0</v>
      </c>
      <c r="BB33" s="54">
        <v>0</v>
      </c>
      <c r="BC33" s="54">
        <v>0</v>
      </c>
      <c r="BD33" s="54">
        <v>0</v>
      </c>
      <c r="BE33" s="106">
        <f t="shared" si="11"/>
        <v>0.85499999999999998</v>
      </c>
      <c r="BF33" s="106">
        <f t="shared" si="12"/>
        <v>9.5000000000000001E-2</v>
      </c>
      <c r="BG33" s="106">
        <f t="shared" si="13"/>
        <v>0.95</v>
      </c>
      <c r="BH33" s="106">
        <f t="shared" si="14"/>
        <v>0</v>
      </c>
      <c r="BI33" s="106">
        <f t="shared" si="15"/>
        <v>0</v>
      </c>
      <c r="BJ33" s="106">
        <f t="shared" si="16"/>
        <v>0</v>
      </c>
      <c r="BK33" s="106">
        <f t="shared" si="17"/>
        <v>0</v>
      </c>
      <c r="BL33" s="106">
        <f t="shared" si="18"/>
        <v>0</v>
      </c>
      <c r="BM33" s="106">
        <f t="shared" si="19"/>
        <v>0</v>
      </c>
      <c r="BN33" s="106">
        <f t="shared" si="19"/>
        <v>0</v>
      </c>
      <c r="BO33" s="106">
        <f t="shared" si="20"/>
        <v>0</v>
      </c>
      <c r="BP33" s="106">
        <f t="shared" si="21"/>
        <v>0.85499999999999998</v>
      </c>
      <c r="BQ33" s="106">
        <f t="shared" si="22"/>
        <v>9.5000000000000001E-2</v>
      </c>
      <c r="BR33" s="106">
        <f t="shared" si="23"/>
        <v>0.95</v>
      </c>
      <c r="BS33" s="54"/>
      <c r="BT33" s="54">
        <v>0.85499999999999998</v>
      </c>
      <c r="BU33" s="54">
        <v>9.5000000000000001E-2</v>
      </c>
      <c r="BV33" s="54">
        <v>0.95</v>
      </c>
      <c r="BW33" s="54">
        <v>0</v>
      </c>
      <c r="BX33" s="54">
        <v>0</v>
      </c>
      <c r="BY33" s="54">
        <v>0</v>
      </c>
      <c r="BZ33" s="54">
        <v>0</v>
      </c>
      <c r="CA33" s="54">
        <v>0</v>
      </c>
      <c r="CB33" s="54">
        <v>0</v>
      </c>
      <c r="CC33" s="54">
        <v>0</v>
      </c>
      <c r="CD33" s="54">
        <v>0</v>
      </c>
      <c r="CE33" s="54">
        <v>0.85499999999999998</v>
      </c>
      <c r="CF33" s="54">
        <v>9.5000000000000001E-2</v>
      </c>
      <c r="CG33" s="54">
        <v>0.95</v>
      </c>
      <c r="CH33" s="54">
        <f t="shared" si="24"/>
        <v>1.2299999999999998</v>
      </c>
      <c r="CI33" s="54">
        <f t="shared" si="25"/>
        <v>0</v>
      </c>
      <c r="CJ33" s="54">
        <f t="shared" si="26"/>
        <v>1.2299999999999998</v>
      </c>
      <c r="CK33" s="44" t="s">
        <v>71</v>
      </c>
      <c r="CL33" s="63" t="s">
        <v>33</v>
      </c>
    </row>
    <row r="34" spans="1:90" ht="31.5">
      <c r="A34" s="14">
        <v>23</v>
      </c>
      <c r="B34" s="27" t="s">
        <v>77</v>
      </c>
      <c r="C34" s="120" t="s">
        <v>796</v>
      </c>
      <c r="D34" s="2" t="s">
        <v>27</v>
      </c>
      <c r="E34" s="4" t="s">
        <v>62</v>
      </c>
      <c r="F34" s="4" t="s">
        <v>27</v>
      </c>
      <c r="G34" s="4" t="s">
        <v>75</v>
      </c>
      <c r="H34" s="29">
        <v>2</v>
      </c>
      <c r="I34" s="29">
        <v>5.4</v>
      </c>
      <c r="J34" s="29">
        <v>0</v>
      </c>
      <c r="K34" s="29">
        <f t="shared" si="27"/>
        <v>5.4</v>
      </c>
      <c r="L34" s="40" t="s">
        <v>30</v>
      </c>
      <c r="M34" s="40" t="s">
        <v>35</v>
      </c>
      <c r="N34" s="48" t="e">
        <f>IF(#REF!=0,"2018-19","2019-20")</f>
        <v>#REF!</v>
      </c>
      <c r="O34" s="29">
        <v>3.36</v>
      </c>
      <c r="P34" s="29">
        <v>0</v>
      </c>
      <c r="Q34" s="29">
        <f t="shared" si="1"/>
        <v>3.36</v>
      </c>
      <c r="R34" s="29">
        <f t="shared" si="0"/>
        <v>2.0400000000000005</v>
      </c>
      <c r="S34" s="29">
        <f t="shared" si="0"/>
        <v>0</v>
      </c>
      <c r="T34" s="29">
        <f t="shared" si="2"/>
        <v>2.0400000000000005</v>
      </c>
      <c r="U34" s="29">
        <v>0</v>
      </c>
      <c r="V34" s="29">
        <v>0.9</v>
      </c>
      <c r="W34" s="105">
        <v>0.1</v>
      </c>
      <c r="X34" s="54">
        <f t="shared" si="3"/>
        <v>1</v>
      </c>
      <c r="Y34" s="29">
        <v>0.9</v>
      </c>
      <c r="Z34" s="105">
        <v>0.1</v>
      </c>
      <c r="AA34" s="54">
        <f t="shared" si="4"/>
        <v>1</v>
      </c>
      <c r="AB34" s="54">
        <v>0</v>
      </c>
      <c r="AC34" s="54">
        <v>0</v>
      </c>
      <c r="AD34" s="54">
        <v>0</v>
      </c>
      <c r="AE34" s="54">
        <v>0.17</v>
      </c>
      <c r="AF34" s="54">
        <v>0.02</v>
      </c>
      <c r="AG34" s="54"/>
      <c r="AH34" s="54">
        <v>0</v>
      </c>
      <c r="AI34" s="54">
        <v>0</v>
      </c>
      <c r="AJ34" s="54">
        <f t="shared" si="5"/>
        <v>0</v>
      </c>
      <c r="AK34" s="54">
        <f t="shared" si="6"/>
        <v>1.07</v>
      </c>
      <c r="AL34" s="54">
        <f t="shared" si="7"/>
        <v>0.12000000000000001</v>
      </c>
      <c r="AM34" s="54">
        <f t="shared" si="8"/>
        <v>1.1900000000000002</v>
      </c>
      <c r="AN34" s="54"/>
      <c r="AO34" s="54"/>
      <c r="AP34" s="54">
        <f t="shared" si="9"/>
        <v>0</v>
      </c>
      <c r="AQ34" s="54"/>
      <c r="AR34" s="54"/>
      <c r="AS34" s="54"/>
      <c r="AT34" s="54"/>
      <c r="AU34" s="54"/>
      <c r="AV34" s="54"/>
      <c r="AW34" s="54">
        <v>0</v>
      </c>
      <c r="AX34" s="54">
        <v>0</v>
      </c>
      <c r="AY34" s="54">
        <f t="shared" si="10"/>
        <v>0</v>
      </c>
      <c r="AZ34" s="54">
        <v>0</v>
      </c>
      <c r="BA34" s="54">
        <v>0</v>
      </c>
      <c r="BB34" s="54">
        <v>0</v>
      </c>
      <c r="BC34" s="54">
        <v>0</v>
      </c>
      <c r="BD34" s="54">
        <v>0</v>
      </c>
      <c r="BE34" s="106">
        <f t="shared" si="11"/>
        <v>0.9</v>
      </c>
      <c r="BF34" s="106">
        <f t="shared" si="12"/>
        <v>0.1</v>
      </c>
      <c r="BG34" s="106">
        <f t="shared" si="13"/>
        <v>1</v>
      </c>
      <c r="BH34" s="106">
        <f t="shared" si="14"/>
        <v>0</v>
      </c>
      <c r="BI34" s="106">
        <f t="shared" si="15"/>
        <v>0</v>
      </c>
      <c r="BJ34" s="106">
        <f t="shared" si="16"/>
        <v>0</v>
      </c>
      <c r="BK34" s="106">
        <f t="shared" si="17"/>
        <v>0</v>
      </c>
      <c r="BL34" s="106">
        <f t="shared" si="18"/>
        <v>0</v>
      </c>
      <c r="BM34" s="106">
        <f t="shared" si="19"/>
        <v>0.17</v>
      </c>
      <c r="BN34" s="106">
        <f t="shared" si="19"/>
        <v>0.02</v>
      </c>
      <c r="BO34" s="106">
        <f t="shared" si="20"/>
        <v>0.19</v>
      </c>
      <c r="BP34" s="106">
        <f t="shared" si="21"/>
        <v>1.07</v>
      </c>
      <c r="BQ34" s="106">
        <f t="shared" si="22"/>
        <v>0.12000000000000001</v>
      </c>
      <c r="BR34" s="106">
        <f t="shared" si="23"/>
        <v>1.1900000000000002</v>
      </c>
      <c r="BS34" s="54"/>
      <c r="BT34" s="54">
        <v>0.9</v>
      </c>
      <c r="BU34" s="54">
        <v>0.1</v>
      </c>
      <c r="BV34" s="54">
        <v>1</v>
      </c>
      <c r="BW34" s="54">
        <v>0</v>
      </c>
      <c r="BX34" s="54">
        <v>0</v>
      </c>
      <c r="BY34" s="54">
        <v>0</v>
      </c>
      <c r="BZ34" s="54">
        <v>0</v>
      </c>
      <c r="CA34" s="54">
        <v>0</v>
      </c>
      <c r="CB34" s="54">
        <v>0.17</v>
      </c>
      <c r="CC34" s="54">
        <v>0.02</v>
      </c>
      <c r="CD34" s="54">
        <v>0.19</v>
      </c>
      <c r="CE34" s="54">
        <v>1.07</v>
      </c>
      <c r="CF34" s="54">
        <v>0.12000000000000001</v>
      </c>
      <c r="CG34" s="54">
        <v>1.1900000000000002</v>
      </c>
      <c r="CH34" s="54">
        <f t="shared" si="24"/>
        <v>0.85000000000000031</v>
      </c>
      <c r="CI34" s="54">
        <f t="shared" si="25"/>
        <v>0</v>
      </c>
      <c r="CJ34" s="54">
        <f t="shared" si="26"/>
        <v>0.85000000000000031</v>
      </c>
      <c r="CK34" s="44" t="s">
        <v>71</v>
      </c>
      <c r="CL34" s="63" t="s">
        <v>33</v>
      </c>
    </row>
    <row r="35" spans="1:90" ht="46.5" customHeight="1">
      <c r="A35" s="14">
        <v>16</v>
      </c>
      <c r="B35" s="79" t="s">
        <v>822</v>
      </c>
      <c r="C35" s="69" t="s">
        <v>796</v>
      </c>
      <c r="D35" s="2" t="s">
        <v>27</v>
      </c>
      <c r="E35" s="4" t="s">
        <v>62</v>
      </c>
      <c r="F35" s="4" t="s">
        <v>27</v>
      </c>
      <c r="G35" s="4" t="s">
        <v>78</v>
      </c>
      <c r="H35" s="15">
        <v>3.5</v>
      </c>
      <c r="I35" s="54">
        <v>5.77</v>
      </c>
      <c r="J35" s="54">
        <v>0</v>
      </c>
      <c r="K35" s="29">
        <f t="shared" si="27"/>
        <v>5.77</v>
      </c>
      <c r="L35" s="68" t="s">
        <v>30</v>
      </c>
      <c r="M35" s="15" t="s">
        <v>35</v>
      </c>
      <c r="N35" s="54" t="s">
        <v>58</v>
      </c>
      <c r="O35" s="54">
        <v>5.1999999999999993</v>
      </c>
      <c r="P35" s="54">
        <v>0</v>
      </c>
      <c r="Q35" s="29">
        <f t="shared" si="1"/>
        <v>5.1999999999999993</v>
      </c>
      <c r="R35" s="29">
        <f t="shared" si="0"/>
        <v>0.57000000000000028</v>
      </c>
      <c r="S35" s="29">
        <f t="shared" si="0"/>
        <v>0</v>
      </c>
      <c r="T35" s="29">
        <f t="shared" si="2"/>
        <v>0.57000000000000028</v>
      </c>
      <c r="U35" s="56">
        <v>0</v>
      </c>
      <c r="V35" s="54">
        <v>0</v>
      </c>
      <c r="W35" s="106">
        <v>0</v>
      </c>
      <c r="X35" s="54">
        <f t="shared" si="3"/>
        <v>0</v>
      </c>
      <c r="Y35" s="54">
        <v>0</v>
      </c>
      <c r="Z35" s="106">
        <v>0</v>
      </c>
      <c r="AA35" s="54">
        <f t="shared" si="4"/>
        <v>0</v>
      </c>
      <c r="AB35" s="54">
        <v>0</v>
      </c>
      <c r="AC35" s="54">
        <v>0</v>
      </c>
      <c r="AD35" s="54">
        <v>0</v>
      </c>
      <c r="AE35" s="14">
        <v>0.51</v>
      </c>
      <c r="AF35" s="14">
        <v>0.06</v>
      </c>
      <c r="AG35" s="14"/>
      <c r="AH35" s="54">
        <v>0</v>
      </c>
      <c r="AI35" s="54">
        <v>0</v>
      </c>
      <c r="AJ35" s="54">
        <f t="shared" si="5"/>
        <v>0</v>
      </c>
      <c r="AK35" s="54">
        <f t="shared" si="6"/>
        <v>0.51</v>
      </c>
      <c r="AL35" s="54">
        <f t="shared" si="7"/>
        <v>0.06</v>
      </c>
      <c r="AM35" s="54">
        <f t="shared" si="8"/>
        <v>0.57000000000000006</v>
      </c>
      <c r="AN35" s="54"/>
      <c r="AO35" s="54"/>
      <c r="AP35" s="54">
        <f t="shared" si="9"/>
        <v>0</v>
      </c>
      <c r="AQ35" s="54"/>
      <c r="AR35" s="54"/>
      <c r="AS35" s="54"/>
      <c r="AT35" s="54"/>
      <c r="AU35" s="54"/>
      <c r="AV35" s="54"/>
      <c r="AW35" s="54">
        <v>0</v>
      </c>
      <c r="AX35" s="54">
        <v>0</v>
      </c>
      <c r="AY35" s="54">
        <f t="shared" si="10"/>
        <v>0</v>
      </c>
      <c r="AZ35" s="54">
        <v>0</v>
      </c>
      <c r="BA35" s="54">
        <v>0</v>
      </c>
      <c r="BB35" s="54">
        <v>0</v>
      </c>
      <c r="BC35" s="54">
        <v>0</v>
      </c>
      <c r="BD35" s="54">
        <v>0</v>
      </c>
      <c r="BE35" s="106">
        <f t="shared" si="11"/>
        <v>0</v>
      </c>
      <c r="BF35" s="106">
        <f t="shared" si="12"/>
        <v>0</v>
      </c>
      <c r="BG35" s="106">
        <f t="shared" si="13"/>
        <v>0</v>
      </c>
      <c r="BH35" s="106">
        <f t="shared" si="14"/>
        <v>0</v>
      </c>
      <c r="BI35" s="106">
        <f t="shared" si="15"/>
        <v>0</v>
      </c>
      <c r="BJ35" s="106">
        <f t="shared" si="16"/>
        <v>0</v>
      </c>
      <c r="BK35" s="106">
        <f t="shared" si="17"/>
        <v>0</v>
      </c>
      <c r="BL35" s="106">
        <f t="shared" si="18"/>
        <v>0</v>
      </c>
      <c r="BM35" s="106">
        <f t="shared" si="19"/>
        <v>0.51</v>
      </c>
      <c r="BN35" s="106">
        <f t="shared" si="19"/>
        <v>0.06</v>
      </c>
      <c r="BO35" s="106">
        <f t="shared" si="20"/>
        <v>0.57000000000000006</v>
      </c>
      <c r="BP35" s="106">
        <f t="shared" si="21"/>
        <v>0.51</v>
      </c>
      <c r="BQ35" s="106">
        <f t="shared" si="22"/>
        <v>0.06</v>
      </c>
      <c r="BR35" s="106">
        <f t="shared" si="23"/>
        <v>0.57000000000000006</v>
      </c>
      <c r="BS35" s="54"/>
      <c r="BT35" s="54">
        <v>0</v>
      </c>
      <c r="BU35" s="54">
        <v>0</v>
      </c>
      <c r="BV35" s="54">
        <v>0</v>
      </c>
      <c r="BW35" s="54">
        <v>0</v>
      </c>
      <c r="BX35" s="54">
        <v>0</v>
      </c>
      <c r="BY35" s="54">
        <v>0</v>
      </c>
      <c r="BZ35" s="54">
        <v>0</v>
      </c>
      <c r="CA35" s="54">
        <v>0</v>
      </c>
      <c r="CB35" s="54">
        <v>0.51</v>
      </c>
      <c r="CC35" s="54">
        <v>0.06</v>
      </c>
      <c r="CD35" s="54">
        <v>0.57000000000000006</v>
      </c>
      <c r="CE35" s="54">
        <v>0.51</v>
      </c>
      <c r="CF35" s="54">
        <v>0.06</v>
      </c>
      <c r="CG35" s="54">
        <v>0.57000000000000006</v>
      </c>
      <c r="CH35" s="54">
        <f t="shared" si="24"/>
        <v>0</v>
      </c>
      <c r="CI35" s="54">
        <f t="shared" si="25"/>
        <v>0</v>
      </c>
      <c r="CJ35" s="54">
        <f t="shared" si="26"/>
        <v>0</v>
      </c>
      <c r="CK35" s="86"/>
      <c r="CL35" s="70" t="s">
        <v>40</v>
      </c>
    </row>
    <row r="36" spans="1:90" ht="31.5">
      <c r="A36" s="14">
        <v>17</v>
      </c>
      <c r="B36" s="79" t="s">
        <v>823</v>
      </c>
      <c r="C36" s="69" t="s">
        <v>796</v>
      </c>
      <c r="D36" s="2" t="s">
        <v>27</v>
      </c>
      <c r="E36" s="4" t="s">
        <v>62</v>
      </c>
      <c r="F36" s="4" t="s">
        <v>27</v>
      </c>
      <c r="G36" s="4" t="s">
        <v>78</v>
      </c>
      <c r="H36" s="15">
        <v>3.5</v>
      </c>
      <c r="I36" s="54">
        <v>5.09</v>
      </c>
      <c r="J36" s="54">
        <v>0</v>
      </c>
      <c r="K36" s="29">
        <f t="shared" si="27"/>
        <v>5.09</v>
      </c>
      <c r="L36" s="68" t="s">
        <v>30</v>
      </c>
      <c r="M36" s="15" t="s">
        <v>35</v>
      </c>
      <c r="N36" s="54" t="s">
        <v>58</v>
      </c>
      <c r="O36" s="54">
        <v>4.66</v>
      </c>
      <c r="P36" s="54">
        <v>0</v>
      </c>
      <c r="Q36" s="29">
        <f t="shared" si="1"/>
        <v>4.66</v>
      </c>
      <c r="R36" s="29">
        <f t="shared" si="0"/>
        <v>0.42999999999999972</v>
      </c>
      <c r="S36" s="29">
        <f t="shared" si="0"/>
        <v>0</v>
      </c>
      <c r="T36" s="29">
        <f t="shared" si="2"/>
        <v>0.42999999999999972</v>
      </c>
      <c r="U36" s="56">
        <v>0</v>
      </c>
      <c r="V36" s="54">
        <v>0</v>
      </c>
      <c r="W36" s="106">
        <v>0</v>
      </c>
      <c r="X36" s="54">
        <f t="shared" si="3"/>
        <v>0</v>
      </c>
      <c r="Y36" s="54">
        <v>0</v>
      </c>
      <c r="Z36" s="106">
        <v>0</v>
      </c>
      <c r="AA36" s="54">
        <f t="shared" si="4"/>
        <v>0</v>
      </c>
      <c r="AB36" s="54">
        <v>0</v>
      </c>
      <c r="AC36" s="54">
        <v>0</v>
      </c>
      <c r="AD36" s="54">
        <v>0</v>
      </c>
      <c r="AE36" s="14">
        <v>0.39</v>
      </c>
      <c r="AF36" s="14">
        <v>0.04</v>
      </c>
      <c r="AG36" s="14"/>
      <c r="AH36" s="54">
        <v>0</v>
      </c>
      <c r="AI36" s="54">
        <v>0</v>
      </c>
      <c r="AJ36" s="54">
        <f t="shared" si="5"/>
        <v>0</v>
      </c>
      <c r="AK36" s="54">
        <f t="shared" si="6"/>
        <v>0.39</v>
      </c>
      <c r="AL36" s="54">
        <f t="shared" si="7"/>
        <v>0.04</v>
      </c>
      <c r="AM36" s="54">
        <f t="shared" si="8"/>
        <v>0.43</v>
      </c>
      <c r="AN36" s="54"/>
      <c r="AO36" s="54"/>
      <c r="AP36" s="54">
        <f t="shared" si="9"/>
        <v>0</v>
      </c>
      <c r="AQ36" s="54"/>
      <c r="AR36" s="54"/>
      <c r="AS36" s="54"/>
      <c r="AT36" s="54"/>
      <c r="AU36" s="54"/>
      <c r="AV36" s="54"/>
      <c r="AW36" s="54">
        <v>0</v>
      </c>
      <c r="AX36" s="54">
        <v>0</v>
      </c>
      <c r="AY36" s="54">
        <f t="shared" si="10"/>
        <v>0</v>
      </c>
      <c r="AZ36" s="54">
        <v>0</v>
      </c>
      <c r="BA36" s="54">
        <v>0</v>
      </c>
      <c r="BB36" s="54">
        <v>0</v>
      </c>
      <c r="BC36" s="54">
        <v>0</v>
      </c>
      <c r="BD36" s="54">
        <v>0</v>
      </c>
      <c r="BE36" s="106">
        <f t="shared" si="11"/>
        <v>0</v>
      </c>
      <c r="BF36" s="106">
        <f t="shared" si="12"/>
        <v>0</v>
      </c>
      <c r="BG36" s="106">
        <f t="shared" si="13"/>
        <v>0</v>
      </c>
      <c r="BH36" s="106">
        <f t="shared" si="14"/>
        <v>0</v>
      </c>
      <c r="BI36" s="106">
        <f t="shared" si="15"/>
        <v>0</v>
      </c>
      <c r="BJ36" s="106">
        <f t="shared" si="16"/>
        <v>0</v>
      </c>
      <c r="BK36" s="106">
        <f t="shared" si="17"/>
        <v>0</v>
      </c>
      <c r="BL36" s="106">
        <f t="shared" si="18"/>
        <v>0</v>
      </c>
      <c r="BM36" s="106">
        <f t="shared" si="19"/>
        <v>0.39</v>
      </c>
      <c r="BN36" s="106">
        <f t="shared" si="19"/>
        <v>0.04</v>
      </c>
      <c r="BO36" s="106">
        <f t="shared" si="20"/>
        <v>0.43</v>
      </c>
      <c r="BP36" s="106">
        <f t="shared" si="21"/>
        <v>0.39</v>
      </c>
      <c r="BQ36" s="106">
        <f t="shared" si="22"/>
        <v>0.04</v>
      </c>
      <c r="BR36" s="106">
        <f t="shared" si="23"/>
        <v>0.43</v>
      </c>
      <c r="BS36" s="54"/>
      <c r="BT36" s="54">
        <v>0</v>
      </c>
      <c r="BU36" s="54">
        <v>0</v>
      </c>
      <c r="BV36" s="54">
        <v>0</v>
      </c>
      <c r="BW36" s="54">
        <v>0</v>
      </c>
      <c r="BX36" s="54">
        <v>0</v>
      </c>
      <c r="BY36" s="54">
        <v>0</v>
      </c>
      <c r="BZ36" s="54">
        <v>0</v>
      </c>
      <c r="CA36" s="54">
        <v>0</v>
      </c>
      <c r="CB36" s="54">
        <v>0.39</v>
      </c>
      <c r="CC36" s="54">
        <v>0.04</v>
      </c>
      <c r="CD36" s="54">
        <v>0.43</v>
      </c>
      <c r="CE36" s="54">
        <v>0.39</v>
      </c>
      <c r="CF36" s="54">
        <v>0.04</v>
      </c>
      <c r="CG36" s="54">
        <v>0.43</v>
      </c>
      <c r="CH36" s="54">
        <f t="shared" si="24"/>
        <v>0</v>
      </c>
      <c r="CI36" s="54">
        <f t="shared" si="25"/>
        <v>0</v>
      </c>
      <c r="CJ36" s="54">
        <f t="shared" si="26"/>
        <v>0</v>
      </c>
      <c r="CK36" s="86"/>
      <c r="CL36" s="70" t="s">
        <v>40</v>
      </c>
    </row>
    <row r="37" spans="1:90" ht="43.5" customHeight="1">
      <c r="A37" s="14">
        <v>18</v>
      </c>
      <c r="B37" s="79" t="s">
        <v>824</v>
      </c>
      <c r="C37" s="69" t="s">
        <v>796</v>
      </c>
      <c r="D37" s="2" t="s">
        <v>27</v>
      </c>
      <c r="E37" s="4" t="s">
        <v>62</v>
      </c>
      <c r="F37" s="4" t="s">
        <v>27</v>
      </c>
      <c r="G37" s="4" t="s">
        <v>79</v>
      </c>
      <c r="H37" s="15">
        <v>4</v>
      </c>
      <c r="I37" s="54">
        <v>2.98</v>
      </c>
      <c r="J37" s="54">
        <v>0</v>
      </c>
      <c r="K37" s="29">
        <f t="shared" si="27"/>
        <v>2.98</v>
      </c>
      <c r="L37" s="68" t="s">
        <v>30</v>
      </c>
      <c r="M37" s="15" t="s">
        <v>66</v>
      </c>
      <c r="N37" s="54" t="s">
        <v>58</v>
      </c>
      <c r="O37" s="54">
        <v>1.63</v>
      </c>
      <c r="P37" s="54">
        <v>0</v>
      </c>
      <c r="Q37" s="29">
        <f t="shared" si="1"/>
        <v>1.63</v>
      </c>
      <c r="R37" s="29">
        <f t="shared" si="0"/>
        <v>1.35</v>
      </c>
      <c r="S37" s="29">
        <f t="shared" si="0"/>
        <v>0</v>
      </c>
      <c r="T37" s="29">
        <f t="shared" si="2"/>
        <v>1.35</v>
      </c>
      <c r="U37" s="56">
        <v>0</v>
      </c>
      <c r="V37" s="54">
        <v>0</v>
      </c>
      <c r="W37" s="106">
        <v>0</v>
      </c>
      <c r="X37" s="54">
        <f t="shared" si="3"/>
        <v>0</v>
      </c>
      <c r="Y37" s="54">
        <v>0</v>
      </c>
      <c r="Z37" s="106">
        <v>0</v>
      </c>
      <c r="AA37" s="54">
        <f t="shared" si="4"/>
        <v>0</v>
      </c>
      <c r="AB37" s="14">
        <v>1.35</v>
      </c>
      <c r="AC37" s="54">
        <v>0</v>
      </c>
      <c r="AD37" s="54">
        <v>0</v>
      </c>
      <c r="AE37" s="54">
        <v>0</v>
      </c>
      <c r="AF37" s="54">
        <v>0</v>
      </c>
      <c r="AG37" s="54"/>
      <c r="AH37" s="54">
        <v>0</v>
      </c>
      <c r="AI37" s="54">
        <v>0</v>
      </c>
      <c r="AJ37" s="54">
        <f t="shared" si="5"/>
        <v>0</v>
      </c>
      <c r="AK37" s="54">
        <f t="shared" si="6"/>
        <v>1.35</v>
      </c>
      <c r="AL37" s="54">
        <f t="shared" si="7"/>
        <v>0</v>
      </c>
      <c r="AM37" s="54">
        <f t="shared" si="8"/>
        <v>1.35</v>
      </c>
      <c r="AN37" s="54"/>
      <c r="AO37" s="54"/>
      <c r="AP37" s="54">
        <f t="shared" si="9"/>
        <v>0</v>
      </c>
      <c r="AQ37" s="54"/>
      <c r="AR37" s="54"/>
      <c r="AS37" s="54"/>
      <c r="AT37" s="54"/>
      <c r="AU37" s="54"/>
      <c r="AV37" s="54"/>
      <c r="AW37" s="54">
        <v>0</v>
      </c>
      <c r="AX37" s="54">
        <v>0</v>
      </c>
      <c r="AY37" s="54">
        <f t="shared" si="10"/>
        <v>0</v>
      </c>
      <c r="AZ37" s="54">
        <v>0</v>
      </c>
      <c r="BA37" s="54">
        <v>0</v>
      </c>
      <c r="BB37" s="54">
        <v>0</v>
      </c>
      <c r="BC37" s="54">
        <v>0</v>
      </c>
      <c r="BD37" s="54">
        <v>0</v>
      </c>
      <c r="BE37" s="106">
        <f t="shared" si="11"/>
        <v>0</v>
      </c>
      <c r="BF37" s="106">
        <f t="shared" si="12"/>
        <v>0</v>
      </c>
      <c r="BG37" s="106">
        <f t="shared" si="13"/>
        <v>0</v>
      </c>
      <c r="BH37" s="106">
        <f t="shared" si="14"/>
        <v>0</v>
      </c>
      <c r="BI37" s="106">
        <f t="shared" si="15"/>
        <v>1.35</v>
      </c>
      <c r="BJ37" s="106">
        <f t="shared" si="16"/>
        <v>0</v>
      </c>
      <c r="BK37" s="106">
        <f t="shared" si="17"/>
        <v>0</v>
      </c>
      <c r="BL37" s="106">
        <f t="shared" si="18"/>
        <v>0</v>
      </c>
      <c r="BM37" s="106">
        <f t="shared" si="19"/>
        <v>0</v>
      </c>
      <c r="BN37" s="106">
        <f t="shared" si="19"/>
        <v>0</v>
      </c>
      <c r="BO37" s="106">
        <f t="shared" si="20"/>
        <v>0</v>
      </c>
      <c r="BP37" s="106">
        <f t="shared" si="21"/>
        <v>1.35</v>
      </c>
      <c r="BQ37" s="106">
        <f t="shared" si="22"/>
        <v>0</v>
      </c>
      <c r="BR37" s="106">
        <f t="shared" si="23"/>
        <v>1.35</v>
      </c>
      <c r="BS37" s="54"/>
      <c r="BT37" s="54">
        <v>0</v>
      </c>
      <c r="BU37" s="54">
        <v>0</v>
      </c>
      <c r="BV37" s="54">
        <v>0</v>
      </c>
      <c r="BW37" s="54">
        <v>0</v>
      </c>
      <c r="BX37" s="54">
        <v>1.35</v>
      </c>
      <c r="BY37" s="54">
        <v>0</v>
      </c>
      <c r="BZ37" s="54">
        <v>0</v>
      </c>
      <c r="CA37" s="54">
        <v>0</v>
      </c>
      <c r="CB37" s="54">
        <v>0</v>
      </c>
      <c r="CC37" s="54">
        <v>0</v>
      </c>
      <c r="CD37" s="54">
        <v>0</v>
      </c>
      <c r="CE37" s="54">
        <v>1.35</v>
      </c>
      <c r="CF37" s="54">
        <v>0</v>
      </c>
      <c r="CG37" s="54">
        <v>1.35</v>
      </c>
      <c r="CH37" s="54">
        <f t="shared" si="24"/>
        <v>0</v>
      </c>
      <c r="CI37" s="54">
        <f t="shared" si="25"/>
        <v>0</v>
      </c>
      <c r="CJ37" s="54">
        <f t="shared" si="26"/>
        <v>0</v>
      </c>
      <c r="CK37" s="86"/>
      <c r="CL37" s="70" t="s">
        <v>814</v>
      </c>
    </row>
    <row r="38" spans="1:90" ht="21.75" customHeight="1">
      <c r="A38" s="14">
        <v>19</v>
      </c>
      <c r="B38" s="79" t="s">
        <v>80</v>
      </c>
      <c r="C38" s="69" t="s">
        <v>796</v>
      </c>
      <c r="D38" s="2" t="s">
        <v>27</v>
      </c>
      <c r="E38" s="4" t="s">
        <v>62</v>
      </c>
      <c r="F38" s="4" t="s">
        <v>27</v>
      </c>
      <c r="G38" s="4" t="s">
        <v>75</v>
      </c>
      <c r="H38" s="15">
        <v>2</v>
      </c>
      <c r="I38" s="54">
        <v>2.97</v>
      </c>
      <c r="J38" s="54">
        <v>0</v>
      </c>
      <c r="K38" s="29">
        <f t="shared" si="27"/>
        <v>2.97</v>
      </c>
      <c r="L38" s="68" t="s">
        <v>30</v>
      </c>
      <c r="M38" s="15" t="s">
        <v>66</v>
      </c>
      <c r="N38" s="54" t="s">
        <v>58</v>
      </c>
      <c r="O38" s="54">
        <v>1.62</v>
      </c>
      <c r="P38" s="54">
        <v>0</v>
      </c>
      <c r="Q38" s="29">
        <f t="shared" si="1"/>
        <v>1.62</v>
      </c>
      <c r="R38" s="29">
        <f t="shared" si="0"/>
        <v>1.35</v>
      </c>
      <c r="S38" s="29">
        <f t="shared" si="0"/>
        <v>0</v>
      </c>
      <c r="T38" s="29">
        <f t="shared" si="2"/>
        <v>1.35</v>
      </c>
      <c r="U38" s="56">
        <v>0</v>
      </c>
      <c r="V38" s="54">
        <v>0</v>
      </c>
      <c r="W38" s="106">
        <v>0</v>
      </c>
      <c r="X38" s="54">
        <f t="shared" si="3"/>
        <v>0</v>
      </c>
      <c r="Y38" s="54">
        <v>0</v>
      </c>
      <c r="Z38" s="106">
        <v>0</v>
      </c>
      <c r="AA38" s="54">
        <f t="shared" si="4"/>
        <v>0</v>
      </c>
      <c r="AB38" s="14">
        <v>0.92</v>
      </c>
      <c r="AC38" s="54">
        <v>0</v>
      </c>
      <c r="AD38" s="54">
        <v>0</v>
      </c>
      <c r="AE38" s="54">
        <v>0</v>
      </c>
      <c r="AF38" s="54">
        <v>0</v>
      </c>
      <c r="AG38" s="54"/>
      <c r="AH38" s="54">
        <v>0</v>
      </c>
      <c r="AI38" s="54">
        <v>0</v>
      </c>
      <c r="AJ38" s="54">
        <f t="shared" si="5"/>
        <v>0</v>
      </c>
      <c r="AK38" s="54">
        <f t="shared" si="6"/>
        <v>0.92</v>
      </c>
      <c r="AL38" s="54">
        <f t="shared" si="7"/>
        <v>0</v>
      </c>
      <c r="AM38" s="54">
        <f t="shared" si="8"/>
        <v>0.92</v>
      </c>
      <c r="AN38" s="54">
        <v>0</v>
      </c>
      <c r="AO38" s="54">
        <v>0</v>
      </c>
      <c r="AP38" s="54">
        <f t="shared" si="9"/>
        <v>0</v>
      </c>
      <c r="AQ38" s="54">
        <v>0.16</v>
      </c>
      <c r="AR38" s="54">
        <v>0</v>
      </c>
      <c r="AS38" s="54">
        <v>0</v>
      </c>
      <c r="AT38" s="54">
        <v>0</v>
      </c>
      <c r="AU38" s="54">
        <v>0</v>
      </c>
      <c r="AV38" s="54"/>
      <c r="AW38" s="54">
        <v>0</v>
      </c>
      <c r="AX38" s="54">
        <v>0</v>
      </c>
      <c r="AY38" s="54">
        <f t="shared" si="10"/>
        <v>0</v>
      </c>
      <c r="AZ38" s="54">
        <v>0</v>
      </c>
      <c r="BA38" s="54">
        <v>0</v>
      </c>
      <c r="BB38" s="54">
        <v>0</v>
      </c>
      <c r="BC38" s="54">
        <v>0</v>
      </c>
      <c r="BD38" s="54">
        <v>0</v>
      </c>
      <c r="BE38" s="106">
        <f t="shared" si="11"/>
        <v>0</v>
      </c>
      <c r="BF38" s="106">
        <f t="shared" si="12"/>
        <v>0</v>
      </c>
      <c r="BG38" s="106">
        <f t="shared" si="13"/>
        <v>0</v>
      </c>
      <c r="BH38" s="106">
        <f t="shared" si="14"/>
        <v>0</v>
      </c>
      <c r="BI38" s="106">
        <f t="shared" si="15"/>
        <v>0.76</v>
      </c>
      <c r="BJ38" s="106">
        <f t="shared" si="16"/>
        <v>0</v>
      </c>
      <c r="BK38" s="106">
        <f t="shared" si="17"/>
        <v>0</v>
      </c>
      <c r="BL38" s="106">
        <f t="shared" si="18"/>
        <v>0</v>
      </c>
      <c r="BM38" s="106">
        <f t="shared" si="19"/>
        <v>0</v>
      </c>
      <c r="BN38" s="106">
        <f t="shared" si="19"/>
        <v>0</v>
      </c>
      <c r="BO38" s="106">
        <f t="shared" si="20"/>
        <v>0</v>
      </c>
      <c r="BP38" s="106">
        <f t="shared" si="21"/>
        <v>0.76</v>
      </c>
      <c r="BQ38" s="106">
        <f t="shared" si="22"/>
        <v>0</v>
      </c>
      <c r="BR38" s="106">
        <f t="shared" si="23"/>
        <v>0.76</v>
      </c>
      <c r="BS38" s="54"/>
      <c r="BT38" s="54">
        <v>0</v>
      </c>
      <c r="BU38" s="54">
        <v>0</v>
      </c>
      <c r="BV38" s="54">
        <v>0</v>
      </c>
      <c r="BW38" s="54">
        <v>0</v>
      </c>
      <c r="BX38" s="54">
        <v>0.76</v>
      </c>
      <c r="BY38" s="54">
        <v>0</v>
      </c>
      <c r="BZ38" s="54">
        <v>0</v>
      </c>
      <c r="CA38" s="54">
        <v>0</v>
      </c>
      <c r="CB38" s="54">
        <v>0</v>
      </c>
      <c r="CC38" s="54">
        <v>0</v>
      </c>
      <c r="CD38" s="54">
        <v>0</v>
      </c>
      <c r="CE38" s="54">
        <v>0.76</v>
      </c>
      <c r="CF38" s="54">
        <v>0</v>
      </c>
      <c r="CG38" s="54">
        <v>0.76</v>
      </c>
      <c r="CH38" s="54">
        <f t="shared" si="24"/>
        <v>0.59000000000000008</v>
      </c>
      <c r="CI38" s="54">
        <f t="shared" si="25"/>
        <v>0</v>
      </c>
      <c r="CJ38" s="54">
        <f t="shared" si="26"/>
        <v>0.59000000000000008</v>
      </c>
      <c r="CK38" s="86"/>
      <c r="CL38" s="70" t="s">
        <v>33</v>
      </c>
    </row>
    <row r="39" spans="1:90" ht="31.5">
      <c r="A39" s="14">
        <v>20</v>
      </c>
      <c r="B39" s="79" t="s">
        <v>825</v>
      </c>
      <c r="C39" s="69" t="s">
        <v>796</v>
      </c>
      <c r="D39" s="2" t="s">
        <v>27</v>
      </c>
      <c r="E39" s="4" t="s">
        <v>62</v>
      </c>
      <c r="F39" s="4" t="s">
        <v>27</v>
      </c>
      <c r="G39" s="4" t="s">
        <v>75</v>
      </c>
      <c r="H39" s="15">
        <v>2</v>
      </c>
      <c r="I39" s="54">
        <v>1.4</v>
      </c>
      <c r="J39" s="54">
        <v>0</v>
      </c>
      <c r="K39" s="29">
        <f t="shared" si="27"/>
        <v>1.4</v>
      </c>
      <c r="L39" s="68" t="s">
        <v>30</v>
      </c>
      <c r="M39" s="15" t="s">
        <v>66</v>
      </c>
      <c r="N39" s="54" t="e">
        <f>IF(#REF!=0,"2018-19","2019-20")</f>
        <v>#REF!</v>
      </c>
      <c r="O39" s="54">
        <v>1.27</v>
      </c>
      <c r="P39" s="54">
        <v>0</v>
      </c>
      <c r="Q39" s="29">
        <f t="shared" si="1"/>
        <v>1.27</v>
      </c>
      <c r="R39" s="29">
        <f t="shared" si="0"/>
        <v>0.12999999999999989</v>
      </c>
      <c r="S39" s="29">
        <f t="shared" si="0"/>
        <v>0</v>
      </c>
      <c r="T39" s="29">
        <f t="shared" si="2"/>
        <v>0.12999999999999989</v>
      </c>
      <c r="U39" s="56">
        <v>0</v>
      </c>
      <c r="V39" s="54">
        <v>-9.9920072216264091E-17</v>
      </c>
      <c r="W39" s="106">
        <v>-1.1102230246251566E-17</v>
      </c>
      <c r="X39" s="54">
        <f t="shared" si="3"/>
        <v>-1.1102230246251565E-16</v>
      </c>
      <c r="Y39" s="54">
        <v>-9.9920072216264091E-17</v>
      </c>
      <c r="Z39" s="106">
        <v>-1.1102230246251566E-17</v>
      </c>
      <c r="AA39" s="54">
        <f t="shared" si="4"/>
        <v>-1.1102230246251565E-16</v>
      </c>
      <c r="AB39" s="14">
        <v>0.13</v>
      </c>
      <c r="AC39" s="54">
        <v>0</v>
      </c>
      <c r="AD39" s="54">
        <v>0</v>
      </c>
      <c r="AE39" s="54">
        <v>0</v>
      </c>
      <c r="AF39" s="54">
        <v>0</v>
      </c>
      <c r="AG39" s="54"/>
      <c r="AH39" s="54">
        <v>0</v>
      </c>
      <c r="AI39" s="54">
        <v>0</v>
      </c>
      <c r="AJ39" s="54">
        <f t="shared" si="5"/>
        <v>0</v>
      </c>
      <c r="AK39" s="54">
        <f t="shared" si="6"/>
        <v>0.12999999999999989</v>
      </c>
      <c r="AL39" s="54">
        <f t="shared" si="7"/>
        <v>-1.1102230246251566E-17</v>
      </c>
      <c r="AM39" s="54">
        <f t="shared" si="8"/>
        <v>0.12999999999999989</v>
      </c>
      <c r="AN39" s="54"/>
      <c r="AO39" s="54"/>
      <c r="AP39" s="54">
        <f t="shared" si="9"/>
        <v>0</v>
      </c>
      <c r="AQ39" s="54"/>
      <c r="AR39" s="54"/>
      <c r="AS39" s="54"/>
      <c r="AT39" s="54"/>
      <c r="AU39" s="54"/>
      <c r="AV39" s="54"/>
      <c r="AW39" s="54">
        <v>0</v>
      </c>
      <c r="AX39" s="54">
        <v>0</v>
      </c>
      <c r="AY39" s="54">
        <f t="shared" si="10"/>
        <v>0</v>
      </c>
      <c r="AZ39" s="54">
        <v>0</v>
      </c>
      <c r="BA39" s="54">
        <v>0</v>
      </c>
      <c r="BB39" s="54">
        <v>0</v>
      </c>
      <c r="BC39" s="54">
        <v>0</v>
      </c>
      <c r="BD39" s="54">
        <v>0</v>
      </c>
      <c r="BE39" s="106">
        <f t="shared" si="11"/>
        <v>-9.9920072216264091E-17</v>
      </c>
      <c r="BF39" s="106">
        <f t="shared" si="12"/>
        <v>-1.1102230246251566E-17</v>
      </c>
      <c r="BG39" s="106">
        <f t="shared" si="13"/>
        <v>-1.1102230246251565E-16</v>
      </c>
      <c r="BH39" s="106">
        <f t="shared" si="14"/>
        <v>0</v>
      </c>
      <c r="BI39" s="106">
        <f t="shared" si="15"/>
        <v>0.13</v>
      </c>
      <c r="BJ39" s="106">
        <f t="shared" si="16"/>
        <v>0</v>
      </c>
      <c r="BK39" s="106">
        <f t="shared" si="17"/>
        <v>0</v>
      </c>
      <c r="BL39" s="106">
        <f t="shared" si="18"/>
        <v>0</v>
      </c>
      <c r="BM39" s="106">
        <f t="shared" si="19"/>
        <v>0</v>
      </c>
      <c r="BN39" s="106">
        <f t="shared" si="19"/>
        <v>0</v>
      </c>
      <c r="BO39" s="106">
        <f t="shared" si="20"/>
        <v>0</v>
      </c>
      <c r="BP39" s="106">
        <f t="shared" si="21"/>
        <v>0.12999999999999989</v>
      </c>
      <c r="BQ39" s="106">
        <f t="shared" si="22"/>
        <v>-1.1102230246251566E-17</v>
      </c>
      <c r="BR39" s="106">
        <f t="shared" si="23"/>
        <v>0.12999999999999989</v>
      </c>
      <c r="BS39" s="54"/>
      <c r="BT39" s="54">
        <v>-9.9920072216264091E-17</v>
      </c>
      <c r="BU39" s="54">
        <v>-1.1102230246251566E-17</v>
      </c>
      <c r="BV39" s="54">
        <v>-1.1102230246251565E-16</v>
      </c>
      <c r="BW39" s="54">
        <v>0</v>
      </c>
      <c r="BX39" s="54">
        <v>0.13</v>
      </c>
      <c r="BY39" s="54">
        <v>0</v>
      </c>
      <c r="BZ39" s="54">
        <v>0</v>
      </c>
      <c r="CA39" s="54">
        <v>0</v>
      </c>
      <c r="CB39" s="54">
        <v>0</v>
      </c>
      <c r="CC39" s="54">
        <v>0</v>
      </c>
      <c r="CD39" s="54">
        <v>0</v>
      </c>
      <c r="CE39" s="54">
        <v>0.12999999999999989</v>
      </c>
      <c r="CF39" s="54">
        <v>-1.1102230246251566E-17</v>
      </c>
      <c r="CG39" s="54">
        <v>0.12999999999999989</v>
      </c>
      <c r="CH39" s="54">
        <f t="shared" si="24"/>
        <v>0</v>
      </c>
      <c r="CI39" s="54">
        <f t="shared" si="25"/>
        <v>0</v>
      </c>
      <c r="CJ39" s="54">
        <f t="shared" si="26"/>
        <v>0</v>
      </c>
      <c r="CK39" s="86"/>
      <c r="CL39" s="70" t="s">
        <v>814</v>
      </c>
    </row>
    <row r="40" spans="1:90" ht="40.5" customHeight="1">
      <c r="A40" s="14">
        <v>21</v>
      </c>
      <c r="B40" s="79" t="s">
        <v>826</v>
      </c>
      <c r="C40" s="69" t="s">
        <v>796</v>
      </c>
      <c r="D40" s="2" t="s">
        <v>27</v>
      </c>
      <c r="E40" s="4" t="s">
        <v>62</v>
      </c>
      <c r="F40" s="4" t="s">
        <v>27</v>
      </c>
      <c r="G40" s="4" t="s">
        <v>75</v>
      </c>
      <c r="H40" s="15">
        <v>2</v>
      </c>
      <c r="I40" s="54">
        <v>2.5</v>
      </c>
      <c r="J40" s="54">
        <v>0</v>
      </c>
      <c r="K40" s="29">
        <f t="shared" si="27"/>
        <v>2.5</v>
      </c>
      <c r="L40" s="68" t="s">
        <v>30</v>
      </c>
      <c r="M40" s="15" t="s">
        <v>66</v>
      </c>
      <c r="N40" s="54" t="e">
        <f>IF(#REF!=0,"2018-19","2019-20")</f>
        <v>#REF!</v>
      </c>
      <c r="O40" s="54">
        <v>1.27</v>
      </c>
      <c r="P40" s="54">
        <v>0</v>
      </c>
      <c r="Q40" s="29">
        <f t="shared" si="1"/>
        <v>1.27</v>
      </c>
      <c r="R40" s="29">
        <f t="shared" ref="R40:S71" si="28">I40-O40</f>
        <v>1.23</v>
      </c>
      <c r="S40" s="29">
        <f t="shared" si="28"/>
        <v>0</v>
      </c>
      <c r="T40" s="29">
        <f t="shared" si="2"/>
        <v>1.23</v>
      </c>
      <c r="U40" s="56">
        <v>0</v>
      </c>
      <c r="V40" s="54">
        <v>0</v>
      </c>
      <c r="W40" s="106">
        <v>0</v>
      </c>
      <c r="X40" s="54">
        <f t="shared" si="3"/>
        <v>0</v>
      </c>
      <c r="Y40" s="54">
        <v>0</v>
      </c>
      <c r="Z40" s="106">
        <v>0</v>
      </c>
      <c r="AA40" s="54">
        <f t="shared" si="4"/>
        <v>0</v>
      </c>
      <c r="AB40" s="14">
        <v>1.23</v>
      </c>
      <c r="AC40" s="54">
        <v>0</v>
      </c>
      <c r="AD40" s="54">
        <v>0</v>
      </c>
      <c r="AE40" s="54">
        <v>0</v>
      </c>
      <c r="AF40" s="54">
        <v>0</v>
      </c>
      <c r="AG40" s="54"/>
      <c r="AH40" s="54">
        <v>0</v>
      </c>
      <c r="AI40" s="54">
        <v>0</v>
      </c>
      <c r="AJ40" s="54">
        <f t="shared" si="5"/>
        <v>0</v>
      </c>
      <c r="AK40" s="54">
        <f t="shared" si="6"/>
        <v>1.23</v>
      </c>
      <c r="AL40" s="54">
        <f t="shared" si="7"/>
        <v>0</v>
      </c>
      <c r="AM40" s="54">
        <f t="shared" si="8"/>
        <v>1.23</v>
      </c>
      <c r="AN40" s="54">
        <v>0</v>
      </c>
      <c r="AO40" s="54">
        <v>0</v>
      </c>
      <c r="AP40" s="54">
        <f t="shared" si="9"/>
        <v>0</v>
      </c>
      <c r="AQ40" s="54">
        <v>0.01</v>
      </c>
      <c r="AR40" s="54">
        <v>0</v>
      </c>
      <c r="AS40" s="54">
        <v>0</v>
      </c>
      <c r="AT40" s="54">
        <v>0</v>
      </c>
      <c r="AU40" s="54">
        <v>0</v>
      </c>
      <c r="AV40" s="54"/>
      <c r="AW40" s="54">
        <v>0</v>
      </c>
      <c r="AX40" s="54">
        <v>0</v>
      </c>
      <c r="AY40" s="54">
        <f t="shared" si="10"/>
        <v>0</v>
      </c>
      <c r="AZ40" s="54">
        <v>0</v>
      </c>
      <c r="BA40" s="54">
        <v>0</v>
      </c>
      <c r="BB40" s="54">
        <v>0</v>
      </c>
      <c r="BC40" s="54">
        <v>0</v>
      </c>
      <c r="BD40" s="54">
        <v>0</v>
      </c>
      <c r="BE40" s="106">
        <f t="shared" si="11"/>
        <v>0</v>
      </c>
      <c r="BF40" s="106">
        <f t="shared" si="12"/>
        <v>0</v>
      </c>
      <c r="BG40" s="106">
        <f t="shared" si="13"/>
        <v>0</v>
      </c>
      <c r="BH40" s="106">
        <f t="shared" si="14"/>
        <v>0</v>
      </c>
      <c r="BI40" s="106">
        <f t="shared" si="15"/>
        <v>1.22</v>
      </c>
      <c r="BJ40" s="106">
        <f t="shared" si="16"/>
        <v>0</v>
      </c>
      <c r="BK40" s="106">
        <f t="shared" si="17"/>
        <v>0</v>
      </c>
      <c r="BL40" s="106">
        <f t="shared" si="18"/>
        <v>0</v>
      </c>
      <c r="BM40" s="106">
        <f t="shared" si="19"/>
        <v>0</v>
      </c>
      <c r="BN40" s="106">
        <f t="shared" si="19"/>
        <v>0</v>
      </c>
      <c r="BO40" s="106">
        <f t="shared" si="20"/>
        <v>0</v>
      </c>
      <c r="BP40" s="106">
        <f t="shared" si="21"/>
        <v>1.22</v>
      </c>
      <c r="BQ40" s="106">
        <f t="shared" si="22"/>
        <v>0</v>
      </c>
      <c r="BR40" s="106">
        <f t="shared" si="23"/>
        <v>1.22</v>
      </c>
      <c r="BS40" s="54"/>
      <c r="BT40" s="54">
        <v>0</v>
      </c>
      <c r="BU40" s="54">
        <v>0</v>
      </c>
      <c r="BV40" s="54">
        <v>0</v>
      </c>
      <c r="BW40" s="54">
        <v>0</v>
      </c>
      <c r="BX40" s="54">
        <v>1.22</v>
      </c>
      <c r="BY40" s="54">
        <v>0</v>
      </c>
      <c r="BZ40" s="54">
        <v>0</v>
      </c>
      <c r="CA40" s="54">
        <v>0</v>
      </c>
      <c r="CB40" s="54">
        <v>0</v>
      </c>
      <c r="CC40" s="54">
        <v>0</v>
      </c>
      <c r="CD40" s="54">
        <v>0</v>
      </c>
      <c r="CE40" s="54">
        <v>1.22</v>
      </c>
      <c r="CF40" s="54">
        <v>0</v>
      </c>
      <c r="CG40" s="54">
        <v>1.22</v>
      </c>
      <c r="CH40" s="54">
        <f t="shared" si="24"/>
        <v>1.0000000000000009E-2</v>
      </c>
      <c r="CI40" s="54">
        <f t="shared" si="25"/>
        <v>0</v>
      </c>
      <c r="CJ40" s="54">
        <f t="shared" si="26"/>
        <v>1.0000000000000009E-2</v>
      </c>
      <c r="CK40" s="86"/>
      <c r="CL40" s="70" t="s">
        <v>814</v>
      </c>
    </row>
    <row r="41" spans="1:90" ht="58.5" customHeight="1">
      <c r="A41" s="14">
        <v>22</v>
      </c>
      <c r="B41" s="79" t="s">
        <v>827</v>
      </c>
      <c r="C41" s="69" t="s">
        <v>796</v>
      </c>
      <c r="D41" s="2" t="s">
        <v>27</v>
      </c>
      <c r="E41" s="4" t="s">
        <v>81</v>
      </c>
      <c r="F41" s="4" t="s">
        <v>27</v>
      </c>
      <c r="G41" s="4" t="s">
        <v>828</v>
      </c>
      <c r="H41" s="15">
        <v>5</v>
      </c>
      <c r="I41" s="54">
        <v>4.9800000000000004</v>
      </c>
      <c r="J41" s="54">
        <v>0</v>
      </c>
      <c r="K41" s="29">
        <f t="shared" si="27"/>
        <v>4.9800000000000004</v>
      </c>
      <c r="L41" s="68" t="s">
        <v>30</v>
      </c>
      <c r="M41" s="15" t="s">
        <v>35</v>
      </c>
      <c r="N41" s="54" t="e">
        <f>IF(#REF!=0,"2018-19","2019-20")</f>
        <v>#REF!</v>
      </c>
      <c r="O41" s="54">
        <v>2.1</v>
      </c>
      <c r="P41" s="54">
        <v>0</v>
      </c>
      <c r="Q41" s="29">
        <f t="shared" si="1"/>
        <v>2.1</v>
      </c>
      <c r="R41" s="29">
        <f t="shared" si="28"/>
        <v>2.8800000000000003</v>
      </c>
      <c r="S41" s="29">
        <f t="shared" si="28"/>
        <v>0</v>
      </c>
      <c r="T41" s="29">
        <f t="shared" si="2"/>
        <v>2.8800000000000003</v>
      </c>
      <c r="U41" s="56">
        <v>0</v>
      </c>
      <c r="V41" s="54">
        <v>3.9968028886505636E-16</v>
      </c>
      <c r="W41" s="106">
        <v>4.4408920985006264E-17</v>
      </c>
      <c r="X41" s="54">
        <f t="shared" si="3"/>
        <v>4.4408920985006262E-16</v>
      </c>
      <c r="Y41" s="54">
        <v>3.9968028886505636E-16</v>
      </c>
      <c r="Z41" s="106">
        <v>4.4408920985006264E-17</v>
      </c>
      <c r="AA41" s="54">
        <f t="shared" si="4"/>
        <v>4.4408920985006262E-16</v>
      </c>
      <c r="AB41" s="54">
        <v>0</v>
      </c>
      <c r="AC41" s="14">
        <v>2.59</v>
      </c>
      <c r="AD41" s="14">
        <v>0.28999999999999998</v>
      </c>
      <c r="AE41" s="54">
        <v>0</v>
      </c>
      <c r="AF41" s="54">
        <v>0</v>
      </c>
      <c r="AG41" s="54"/>
      <c r="AH41" s="54">
        <v>0</v>
      </c>
      <c r="AI41" s="54">
        <v>0</v>
      </c>
      <c r="AJ41" s="54">
        <f t="shared" si="5"/>
        <v>0</v>
      </c>
      <c r="AK41" s="54">
        <f t="shared" si="6"/>
        <v>2.5900000000000003</v>
      </c>
      <c r="AL41" s="54">
        <f t="shared" si="7"/>
        <v>0.29000000000000004</v>
      </c>
      <c r="AM41" s="54">
        <f t="shared" si="8"/>
        <v>2.8800000000000003</v>
      </c>
      <c r="AN41" s="54"/>
      <c r="AO41" s="54"/>
      <c r="AP41" s="54">
        <f t="shared" si="9"/>
        <v>0</v>
      </c>
      <c r="AQ41" s="54"/>
      <c r="AR41" s="54"/>
      <c r="AS41" s="54"/>
      <c r="AT41" s="54"/>
      <c r="AU41" s="54"/>
      <c r="AV41" s="54"/>
      <c r="AW41" s="54">
        <v>0</v>
      </c>
      <c r="AX41" s="54">
        <v>0</v>
      </c>
      <c r="AY41" s="54">
        <f t="shared" si="10"/>
        <v>0</v>
      </c>
      <c r="AZ41" s="54">
        <v>0</v>
      </c>
      <c r="BA41" s="54">
        <v>0</v>
      </c>
      <c r="BB41" s="54">
        <v>0</v>
      </c>
      <c r="BC41" s="54">
        <v>0</v>
      </c>
      <c r="BD41" s="54">
        <v>0</v>
      </c>
      <c r="BE41" s="106">
        <f t="shared" si="11"/>
        <v>3.9968028886505636E-16</v>
      </c>
      <c r="BF41" s="106">
        <f t="shared" si="12"/>
        <v>4.4408920985006264E-17</v>
      </c>
      <c r="BG41" s="106">
        <f t="shared" si="13"/>
        <v>4.4408920985006262E-16</v>
      </c>
      <c r="BH41" s="106">
        <f t="shared" si="14"/>
        <v>0</v>
      </c>
      <c r="BI41" s="106">
        <f t="shared" si="15"/>
        <v>0</v>
      </c>
      <c r="BJ41" s="106">
        <f t="shared" si="16"/>
        <v>2.59</v>
      </c>
      <c r="BK41" s="106">
        <f t="shared" si="17"/>
        <v>0.28999999999999998</v>
      </c>
      <c r="BL41" s="106">
        <f t="shared" si="18"/>
        <v>2.88</v>
      </c>
      <c r="BM41" s="106">
        <f t="shared" si="19"/>
        <v>0</v>
      </c>
      <c r="BN41" s="106">
        <f t="shared" si="19"/>
        <v>0</v>
      </c>
      <c r="BO41" s="106">
        <f t="shared" si="20"/>
        <v>0</v>
      </c>
      <c r="BP41" s="106">
        <f t="shared" si="21"/>
        <v>2.5900000000000003</v>
      </c>
      <c r="BQ41" s="106">
        <f t="shared" si="22"/>
        <v>0.29000000000000004</v>
      </c>
      <c r="BR41" s="106">
        <f t="shared" si="23"/>
        <v>2.8800000000000003</v>
      </c>
      <c r="BS41" s="54"/>
      <c r="BT41" s="54">
        <v>3.9968028886505636E-16</v>
      </c>
      <c r="BU41" s="54">
        <v>4.4408920985006264E-17</v>
      </c>
      <c r="BV41" s="54">
        <v>4.4408920985006262E-16</v>
      </c>
      <c r="BW41" s="54">
        <v>0</v>
      </c>
      <c r="BX41" s="54">
        <v>0</v>
      </c>
      <c r="BY41" s="54">
        <v>2.59</v>
      </c>
      <c r="BZ41" s="54">
        <v>0.28999999999999998</v>
      </c>
      <c r="CA41" s="54">
        <v>2.88</v>
      </c>
      <c r="CB41" s="54">
        <v>0</v>
      </c>
      <c r="CC41" s="54">
        <v>0</v>
      </c>
      <c r="CD41" s="54">
        <v>0</v>
      </c>
      <c r="CE41" s="54">
        <v>2.5900000000000003</v>
      </c>
      <c r="CF41" s="54">
        <v>0.29000000000000004</v>
      </c>
      <c r="CG41" s="54">
        <v>2.8800000000000003</v>
      </c>
      <c r="CH41" s="54">
        <f t="shared" si="24"/>
        <v>0</v>
      </c>
      <c r="CI41" s="54">
        <f t="shared" si="25"/>
        <v>0</v>
      </c>
      <c r="CJ41" s="54">
        <f t="shared" si="26"/>
        <v>0</v>
      </c>
      <c r="CK41" s="86"/>
      <c r="CL41" s="70" t="s">
        <v>33</v>
      </c>
    </row>
    <row r="42" spans="1:90" ht="43.5" customHeight="1">
      <c r="A42" s="14">
        <v>23</v>
      </c>
      <c r="B42" s="79" t="s">
        <v>829</v>
      </c>
      <c r="C42" s="69" t="s">
        <v>796</v>
      </c>
      <c r="D42" s="2" t="s">
        <v>27</v>
      </c>
      <c r="E42" s="4" t="s">
        <v>81</v>
      </c>
      <c r="F42" s="4" t="s">
        <v>27</v>
      </c>
      <c r="G42" s="4" t="s">
        <v>830</v>
      </c>
      <c r="H42" s="15">
        <v>3.5</v>
      </c>
      <c r="I42" s="54">
        <v>2.99</v>
      </c>
      <c r="J42" s="54">
        <v>0</v>
      </c>
      <c r="K42" s="29">
        <f t="shared" si="27"/>
        <v>2.99</v>
      </c>
      <c r="L42" s="68" t="s">
        <v>30</v>
      </c>
      <c r="M42" s="15" t="s">
        <v>66</v>
      </c>
      <c r="N42" s="54" t="e">
        <f>IF(#REF!=0,"2018-19","2019-20")</f>
        <v>#REF!</v>
      </c>
      <c r="O42" s="54">
        <v>0</v>
      </c>
      <c r="P42" s="54">
        <v>0</v>
      </c>
      <c r="Q42" s="29">
        <f t="shared" si="1"/>
        <v>0</v>
      </c>
      <c r="R42" s="29">
        <f t="shared" si="28"/>
        <v>2.99</v>
      </c>
      <c r="S42" s="29">
        <f t="shared" si="28"/>
        <v>0</v>
      </c>
      <c r="T42" s="29">
        <f t="shared" si="2"/>
        <v>2.99</v>
      </c>
      <c r="U42" s="56">
        <v>0</v>
      </c>
      <c r="V42" s="54">
        <v>0</v>
      </c>
      <c r="W42" s="106">
        <v>0</v>
      </c>
      <c r="X42" s="54">
        <f t="shared" si="3"/>
        <v>0</v>
      </c>
      <c r="Y42" s="54">
        <v>0</v>
      </c>
      <c r="Z42" s="106">
        <v>0</v>
      </c>
      <c r="AA42" s="54">
        <f t="shared" si="4"/>
        <v>0</v>
      </c>
      <c r="AB42" s="14">
        <v>2.99</v>
      </c>
      <c r="AC42" s="54">
        <v>0</v>
      </c>
      <c r="AD42" s="54">
        <v>0</v>
      </c>
      <c r="AE42" s="54">
        <v>0</v>
      </c>
      <c r="AF42" s="54">
        <v>0</v>
      </c>
      <c r="AG42" s="54"/>
      <c r="AH42" s="54">
        <v>0</v>
      </c>
      <c r="AI42" s="54">
        <v>0</v>
      </c>
      <c r="AJ42" s="54">
        <f t="shared" si="5"/>
        <v>0</v>
      </c>
      <c r="AK42" s="54">
        <f t="shared" si="6"/>
        <v>2.99</v>
      </c>
      <c r="AL42" s="54">
        <f t="shared" si="7"/>
        <v>0</v>
      </c>
      <c r="AM42" s="54">
        <f t="shared" si="8"/>
        <v>2.99</v>
      </c>
      <c r="AN42" s="54"/>
      <c r="AO42" s="54"/>
      <c r="AP42" s="54">
        <f t="shared" si="9"/>
        <v>0</v>
      </c>
      <c r="AQ42" s="54"/>
      <c r="AR42" s="54"/>
      <c r="AS42" s="54"/>
      <c r="AT42" s="54"/>
      <c r="AU42" s="54"/>
      <c r="AV42" s="54"/>
      <c r="AW42" s="54">
        <v>0</v>
      </c>
      <c r="AX42" s="54">
        <v>0</v>
      </c>
      <c r="AY42" s="54">
        <f t="shared" si="10"/>
        <v>0</v>
      </c>
      <c r="AZ42" s="54">
        <v>0</v>
      </c>
      <c r="BA42" s="54">
        <v>0</v>
      </c>
      <c r="BB42" s="54">
        <v>0</v>
      </c>
      <c r="BC42" s="54">
        <v>0</v>
      </c>
      <c r="BD42" s="54">
        <v>0</v>
      </c>
      <c r="BE42" s="106">
        <f t="shared" si="11"/>
        <v>0</v>
      </c>
      <c r="BF42" s="106">
        <f t="shared" si="12"/>
        <v>0</v>
      </c>
      <c r="BG42" s="106">
        <f t="shared" si="13"/>
        <v>0</v>
      </c>
      <c r="BH42" s="106">
        <f t="shared" si="14"/>
        <v>0</v>
      </c>
      <c r="BI42" s="106">
        <f t="shared" si="15"/>
        <v>2.99</v>
      </c>
      <c r="BJ42" s="106">
        <f t="shared" si="16"/>
        <v>0</v>
      </c>
      <c r="BK42" s="106">
        <f t="shared" si="17"/>
        <v>0</v>
      </c>
      <c r="BL42" s="106">
        <f t="shared" si="18"/>
        <v>0</v>
      </c>
      <c r="BM42" s="106">
        <f t="shared" si="19"/>
        <v>0</v>
      </c>
      <c r="BN42" s="106">
        <f t="shared" si="19"/>
        <v>0</v>
      </c>
      <c r="BO42" s="106">
        <f t="shared" si="20"/>
        <v>0</v>
      </c>
      <c r="BP42" s="106">
        <f t="shared" si="21"/>
        <v>2.99</v>
      </c>
      <c r="BQ42" s="106">
        <f t="shared" si="22"/>
        <v>0</v>
      </c>
      <c r="BR42" s="106">
        <f t="shared" si="23"/>
        <v>2.99</v>
      </c>
      <c r="BS42" s="54"/>
      <c r="BT42" s="54">
        <v>0</v>
      </c>
      <c r="BU42" s="54">
        <v>0</v>
      </c>
      <c r="BV42" s="54">
        <v>0</v>
      </c>
      <c r="BW42" s="54">
        <v>0</v>
      </c>
      <c r="BX42" s="54">
        <v>2.99</v>
      </c>
      <c r="BY42" s="54">
        <v>0</v>
      </c>
      <c r="BZ42" s="54">
        <v>0</v>
      </c>
      <c r="CA42" s="54">
        <v>0</v>
      </c>
      <c r="CB42" s="54">
        <v>0</v>
      </c>
      <c r="CC42" s="54">
        <v>0</v>
      </c>
      <c r="CD42" s="54">
        <v>0</v>
      </c>
      <c r="CE42" s="54">
        <v>2.99</v>
      </c>
      <c r="CF42" s="54">
        <v>0</v>
      </c>
      <c r="CG42" s="54">
        <v>2.99</v>
      </c>
      <c r="CH42" s="54">
        <f t="shared" si="24"/>
        <v>0</v>
      </c>
      <c r="CI42" s="54">
        <f t="shared" si="25"/>
        <v>0</v>
      </c>
      <c r="CJ42" s="54">
        <f t="shared" si="26"/>
        <v>0</v>
      </c>
      <c r="CK42" s="86"/>
      <c r="CL42" s="70" t="s">
        <v>814</v>
      </c>
    </row>
    <row r="43" spans="1:90" ht="31.5">
      <c r="A43" s="14">
        <v>25</v>
      </c>
      <c r="B43" s="79" t="s">
        <v>831</v>
      </c>
      <c r="C43" s="69" t="s">
        <v>796</v>
      </c>
      <c r="D43" s="2" t="s">
        <v>27</v>
      </c>
      <c r="E43" s="4" t="s">
        <v>81</v>
      </c>
      <c r="F43" s="4" t="s">
        <v>27</v>
      </c>
      <c r="G43" s="4" t="s">
        <v>88</v>
      </c>
      <c r="H43" s="15">
        <v>4.5</v>
      </c>
      <c r="I43" s="54">
        <v>4.9800000000000004</v>
      </c>
      <c r="J43" s="54">
        <v>0</v>
      </c>
      <c r="K43" s="29">
        <f t="shared" si="27"/>
        <v>4.9800000000000004</v>
      </c>
      <c r="L43" s="68" t="s">
        <v>30</v>
      </c>
      <c r="M43" s="15" t="s">
        <v>35</v>
      </c>
      <c r="N43" s="54" t="e">
        <f>IF(#REF!=0,"2018-19","2019-20")</f>
        <v>#REF!</v>
      </c>
      <c r="O43" s="54">
        <v>2.15</v>
      </c>
      <c r="P43" s="54">
        <v>0</v>
      </c>
      <c r="Q43" s="29">
        <f t="shared" si="1"/>
        <v>2.15</v>
      </c>
      <c r="R43" s="29">
        <f t="shared" si="28"/>
        <v>2.8300000000000005</v>
      </c>
      <c r="S43" s="29">
        <f t="shared" si="28"/>
        <v>0</v>
      </c>
      <c r="T43" s="29">
        <f t="shared" si="2"/>
        <v>2.8300000000000005</v>
      </c>
      <c r="U43" s="56">
        <v>0</v>
      </c>
      <c r="V43" s="54">
        <v>3.9968028886505636E-16</v>
      </c>
      <c r="W43" s="106">
        <v>4.4408920985006264E-17</v>
      </c>
      <c r="X43" s="54">
        <f t="shared" si="3"/>
        <v>4.4408920985006262E-16</v>
      </c>
      <c r="Y43" s="54">
        <v>3.9968028886505636E-16</v>
      </c>
      <c r="Z43" s="106">
        <v>4.4408920985006264E-17</v>
      </c>
      <c r="AA43" s="54">
        <f t="shared" si="4"/>
        <v>4.4408920985006262E-16</v>
      </c>
      <c r="AB43" s="54">
        <v>0</v>
      </c>
      <c r="AC43" s="14">
        <v>2.5499999999999998</v>
      </c>
      <c r="AD43" s="14">
        <v>0.28000000000000003</v>
      </c>
      <c r="AE43" s="54">
        <v>0</v>
      </c>
      <c r="AF43" s="54">
        <v>0</v>
      </c>
      <c r="AG43" s="54"/>
      <c r="AH43" s="54">
        <v>0</v>
      </c>
      <c r="AI43" s="54">
        <v>0</v>
      </c>
      <c r="AJ43" s="54">
        <f t="shared" si="5"/>
        <v>0</v>
      </c>
      <c r="AK43" s="54">
        <f t="shared" si="6"/>
        <v>2.5500000000000003</v>
      </c>
      <c r="AL43" s="54">
        <f t="shared" si="7"/>
        <v>0.28000000000000008</v>
      </c>
      <c r="AM43" s="54">
        <f t="shared" si="8"/>
        <v>2.8300000000000005</v>
      </c>
      <c r="AN43" s="54"/>
      <c r="AO43" s="54"/>
      <c r="AP43" s="54">
        <f t="shared" si="9"/>
        <v>0</v>
      </c>
      <c r="AQ43" s="54"/>
      <c r="AR43" s="54"/>
      <c r="AS43" s="54"/>
      <c r="AT43" s="54"/>
      <c r="AU43" s="54"/>
      <c r="AV43" s="54"/>
      <c r="AW43" s="54">
        <v>0</v>
      </c>
      <c r="AX43" s="54">
        <v>0</v>
      </c>
      <c r="AY43" s="54">
        <f t="shared" si="10"/>
        <v>0</v>
      </c>
      <c r="AZ43" s="54">
        <v>0</v>
      </c>
      <c r="BA43" s="54">
        <v>0</v>
      </c>
      <c r="BB43" s="54">
        <v>0</v>
      </c>
      <c r="BC43" s="54">
        <v>0</v>
      </c>
      <c r="BD43" s="54">
        <v>0</v>
      </c>
      <c r="BE43" s="106">
        <f t="shared" si="11"/>
        <v>3.9968028886505636E-16</v>
      </c>
      <c r="BF43" s="106">
        <f t="shared" si="12"/>
        <v>4.4408920985006264E-17</v>
      </c>
      <c r="BG43" s="106">
        <f t="shared" si="13"/>
        <v>4.4408920985006262E-16</v>
      </c>
      <c r="BH43" s="106">
        <f t="shared" si="14"/>
        <v>0</v>
      </c>
      <c r="BI43" s="106">
        <f t="shared" si="15"/>
        <v>0</v>
      </c>
      <c r="BJ43" s="106">
        <f t="shared" si="16"/>
        <v>2.5499999999999998</v>
      </c>
      <c r="BK43" s="106">
        <f t="shared" si="17"/>
        <v>0.28000000000000003</v>
      </c>
      <c r="BL43" s="106">
        <f t="shared" si="18"/>
        <v>2.83</v>
      </c>
      <c r="BM43" s="106">
        <f t="shared" si="19"/>
        <v>0</v>
      </c>
      <c r="BN43" s="106">
        <f t="shared" si="19"/>
        <v>0</v>
      </c>
      <c r="BO43" s="106">
        <f t="shared" si="20"/>
        <v>0</v>
      </c>
      <c r="BP43" s="106">
        <f t="shared" si="21"/>
        <v>2.5500000000000003</v>
      </c>
      <c r="BQ43" s="106">
        <f t="shared" si="22"/>
        <v>0.28000000000000008</v>
      </c>
      <c r="BR43" s="106">
        <f t="shared" si="23"/>
        <v>2.8300000000000005</v>
      </c>
      <c r="BS43" s="54"/>
      <c r="BT43" s="54">
        <v>3.9968028886505636E-16</v>
      </c>
      <c r="BU43" s="54">
        <v>4.4408920985006264E-17</v>
      </c>
      <c r="BV43" s="54">
        <v>4.4408920985006262E-16</v>
      </c>
      <c r="BW43" s="54">
        <v>0</v>
      </c>
      <c r="BX43" s="54">
        <v>0</v>
      </c>
      <c r="BY43" s="54">
        <v>2.5499999999999998</v>
      </c>
      <c r="BZ43" s="54">
        <v>0.28000000000000003</v>
      </c>
      <c r="CA43" s="54">
        <v>2.83</v>
      </c>
      <c r="CB43" s="54">
        <v>0</v>
      </c>
      <c r="CC43" s="54">
        <v>0</v>
      </c>
      <c r="CD43" s="54">
        <v>0</v>
      </c>
      <c r="CE43" s="54">
        <v>2.5500000000000003</v>
      </c>
      <c r="CF43" s="54">
        <v>0.28000000000000008</v>
      </c>
      <c r="CG43" s="54">
        <v>2.8300000000000005</v>
      </c>
      <c r="CH43" s="54">
        <f t="shared" si="24"/>
        <v>0</v>
      </c>
      <c r="CI43" s="54">
        <f t="shared" si="25"/>
        <v>0</v>
      </c>
      <c r="CJ43" s="54">
        <f t="shared" si="26"/>
        <v>0</v>
      </c>
      <c r="CK43" s="86"/>
      <c r="CL43" s="70" t="s">
        <v>33</v>
      </c>
    </row>
    <row r="44" spans="1:90" ht="31.5">
      <c r="A44" s="14">
        <v>27</v>
      </c>
      <c r="B44" s="27" t="s">
        <v>86</v>
      </c>
      <c r="C44" s="120" t="s">
        <v>796</v>
      </c>
      <c r="D44" s="2" t="s">
        <v>27</v>
      </c>
      <c r="E44" s="4" t="s">
        <v>81</v>
      </c>
      <c r="F44" s="4" t="s">
        <v>27</v>
      </c>
      <c r="G44" s="4" t="s">
        <v>87</v>
      </c>
      <c r="H44" s="29">
        <v>4</v>
      </c>
      <c r="I44" s="29">
        <v>2</v>
      </c>
      <c r="J44" s="29">
        <v>3</v>
      </c>
      <c r="K44" s="29">
        <f t="shared" si="27"/>
        <v>5</v>
      </c>
      <c r="L44" s="40" t="s">
        <v>30</v>
      </c>
      <c r="M44" s="40" t="s">
        <v>48</v>
      </c>
      <c r="N44" s="48" t="e">
        <f>IF(#REF!=0,"2018-19","2019-20")</f>
        <v>#REF!</v>
      </c>
      <c r="O44" s="29">
        <v>1.6199999999999999</v>
      </c>
      <c r="P44" s="29">
        <v>0</v>
      </c>
      <c r="Q44" s="29">
        <f t="shared" si="1"/>
        <v>1.6199999999999999</v>
      </c>
      <c r="R44" s="29">
        <f t="shared" si="28"/>
        <v>0.38000000000000012</v>
      </c>
      <c r="S44" s="29">
        <f t="shared" si="28"/>
        <v>3</v>
      </c>
      <c r="T44" s="29">
        <f t="shared" si="2"/>
        <v>3.38</v>
      </c>
      <c r="U44" s="29">
        <v>3</v>
      </c>
      <c r="V44" s="29">
        <v>0</v>
      </c>
      <c r="W44" s="105">
        <v>0</v>
      </c>
      <c r="X44" s="54">
        <f t="shared" si="3"/>
        <v>0</v>
      </c>
      <c r="Y44" s="29">
        <v>0</v>
      </c>
      <c r="Z44" s="105">
        <v>0</v>
      </c>
      <c r="AA44" s="54">
        <f t="shared" si="4"/>
        <v>0</v>
      </c>
      <c r="AB44" s="54">
        <v>0</v>
      </c>
      <c r="AC44" s="54">
        <v>0</v>
      </c>
      <c r="AD44" s="54">
        <v>0</v>
      </c>
      <c r="AE44" s="54">
        <v>0.34</v>
      </c>
      <c r="AF44" s="54">
        <v>0.04</v>
      </c>
      <c r="AG44" s="54"/>
      <c r="AH44" s="54">
        <v>0</v>
      </c>
      <c r="AI44" s="54">
        <v>0</v>
      </c>
      <c r="AJ44" s="54">
        <f t="shared" si="5"/>
        <v>0</v>
      </c>
      <c r="AK44" s="54">
        <f t="shared" si="6"/>
        <v>0.34</v>
      </c>
      <c r="AL44" s="54">
        <f t="shared" si="7"/>
        <v>0.04</v>
      </c>
      <c r="AM44" s="54">
        <f t="shared" si="8"/>
        <v>0.38</v>
      </c>
      <c r="AN44" s="54"/>
      <c r="AO44" s="54"/>
      <c r="AP44" s="54">
        <f t="shared" si="9"/>
        <v>0</v>
      </c>
      <c r="AQ44" s="54"/>
      <c r="AR44" s="54"/>
      <c r="AS44" s="54"/>
      <c r="AT44" s="54"/>
      <c r="AU44" s="54"/>
      <c r="AV44" s="54"/>
      <c r="AW44" s="54">
        <v>0</v>
      </c>
      <c r="AX44" s="54">
        <v>0</v>
      </c>
      <c r="AY44" s="54">
        <f t="shared" si="10"/>
        <v>0</v>
      </c>
      <c r="AZ44" s="54">
        <v>0</v>
      </c>
      <c r="BA44" s="54">
        <v>0</v>
      </c>
      <c r="BB44" s="54">
        <v>0</v>
      </c>
      <c r="BC44" s="54">
        <v>0</v>
      </c>
      <c r="BD44" s="54">
        <v>0</v>
      </c>
      <c r="BE44" s="106">
        <f t="shared" si="11"/>
        <v>0</v>
      </c>
      <c r="BF44" s="106">
        <f t="shared" si="12"/>
        <v>0</v>
      </c>
      <c r="BG44" s="106">
        <f t="shared" si="13"/>
        <v>0</v>
      </c>
      <c r="BH44" s="106">
        <f t="shared" si="14"/>
        <v>0</v>
      </c>
      <c r="BI44" s="106">
        <f t="shared" si="15"/>
        <v>0</v>
      </c>
      <c r="BJ44" s="106">
        <f t="shared" si="16"/>
        <v>0</v>
      </c>
      <c r="BK44" s="106">
        <f t="shared" si="17"/>
        <v>0</v>
      </c>
      <c r="BL44" s="106">
        <f t="shared" si="18"/>
        <v>0</v>
      </c>
      <c r="BM44" s="106">
        <f t="shared" si="19"/>
        <v>0.34</v>
      </c>
      <c r="BN44" s="106">
        <f t="shared" si="19"/>
        <v>0.04</v>
      </c>
      <c r="BO44" s="106">
        <f t="shared" si="20"/>
        <v>0.38</v>
      </c>
      <c r="BP44" s="106">
        <f t="shared" si="21"/>
        <v>0.34</v>
      </c>
      <c r="BQ44" s="106">
        <f t="shared" si="22"/>
        <v>0.04</v>
      </c>
      <c r="BR44" s="106">
        <f t="shared" si="23"/>
        <v>0.38</v>
      </c>
      <c r="BS44" s="54"/>
      <c r="BT44" s="54">
        <v>0</v>
      </c>
      <c r="BU44" s="54">
        <v>0</v>
      </c>
      <c r="BV44" s="54">
        <v>0</v>
      </c>
      <c r="BW44" s="54">
        <v>0</v>
      </c>
      <c r="BX44" s="54">
        <v>0</v>
      </c>
      <c r="BY44" s="54">
        <v>0</v>
      </c>
      <c r="BZ44" s="54">
        <v>0</v>
      </c>
      <c r="CA44" s="54">
        <v>0</v>
      </c>
      <c r="CB44" s="54">
        <v>0.34</v>
      </c>
      <c r="CC44" s="54">
        <v>0.04</v>
      </c>
      <c r="CD44" s="54">
        <v>0.38</v>
      </c>
      <c r="CE44" s="54">
        <v>0.34</v>
      </c>
      <c r="CF44" s="54">
        <v>0.04</v>
      </c>
      <c r="CG44" s="54">
        <v>0.38</v>
      </c>
      <c r="CH44" s="54">
        <f t="shared" si="24"/>
        <v>0</v>
      </c>
      <c r="CI44" s="54">
        <f t="shared" si="25"/>
        <v>3</v>
      </c>
      <c r="CJ44" s="54">
        <f t="shared" si="26"/>
        <v>3</v>
      </c>
      <c r="CK44" s="45"/>
      <c r="CL44" s="63" t="s">
        <v>40</v>
      </c>
    </row>
    <row r="45" spans="1:90" ht="31.5">
      <c r="A45" s="14">
        <v>26</v>
      </c>
      <c r="B45" s="79" t="s">
        <v>832</v>
      </c>
      <c r="C45" s="69" t="s">
        <v>796</v>
      </c>
      <c r="D45" s="2" t="s">
        <v>27</v>
      </c>
      <c r="E45" s="4" t="s">
        <v>81</v>
      </c>
      <c r="F45" s="4" t="s">
        <v>27</v>
      </c>
      <c r="G45" s="4" t="s">
        <v>89</v>
      </c>
      <c r="H45" s="15">
        <v>5</v>
      </c>
      <c r="I45" s="54">
        <v>5.48</v>
      </c>
      <c r="J45" s="54">
        <v>0</v>
      </c>
      <c r="K45" s="29">
        <f t="shared" si="27"/>
        <v>5.48</v>
      </c>
      <c r="L45" s="68" t="s">
        <v>30</v>
      </c>
      <c r="M45" s="15" t="s">
        <v>35</v>
      </c>
      <c r="N45" s="54" t="e">
        <f>IF(#REF!=0,"2018-19","2019-20")</f>
        <v>#REF!</v>
      </c>
      <c r="O45" s="54">
        <v>4.9800000000000004</v>
      </c>
      <c r="P45" s="54">
        <v>0</v>
      </c>
      <c r="Q45" s="29">
        <f t="shared" si="1"/>
        <v>4.9800000000000004</v>
      </c>
      <c r="R45" s="29">
        <f t="shared" si="28"/>
        <v>0.5</v>
      </c>
      <c r="S45" s="29">
        <f t="shared" si="28"/>
        <v>0</v>
      </c>
      <c r="T45" s="29">
        <f t="shared" si="2"/>
        <v>0.5</v>
      </c>
      <c r="U45" s="56">
        <v>0</v>
      </c>
      <c r="V45" s="54">
        <v>0</v>
      </c>
      <c r="W45" s="106">
        <v>0</v>
      </c>
      <c r="X45" s="54">
        <f t="shared" si="3"/>
        <v>0</v>
      </c>
      <c r="Y45" s="54">
        <v>0</v>
      </c>
      <c r="Z45" s="106">
        <v>0</v>
      </c>
      <c r="AA45" s="54">
        <f t="shared" si="4"/>
        <v>0</v>
      </c>
      <c r="AB45" s="54">
        <v>0</v>
      </c>
      <c r="AC45" s="54">
        <v>0</v>
      </c>
      <c r="AD45" s="54">
        <v>0</v>
      </c>
      <c r="AE45" s="14">
        <v>0.45</v>
      </c>
      <c r="AF45" s="14">
        <v>0.05</v>
      </c>
      <c r="AG45" s="14"/>
      <c r="AH45" s="54">
        <v>0</v>
      </c>
      <c r="AI45" s="54">
        <v>0</v>
      </c>
      <c r="AJ45" s="54">
        <f t="shared" si="5"/>
        <v>0</v>
      </c>
      <c r="AK45" s="54">
        <f t="shared" si="6"/>
        <v>0.45</v>
      </c>
      <c r="AL45" s="54">
        <f t="shared" si="7"/>
        <v>0.05</v>
      </c>
      <c r="AM45" s="54">
        <f t="shared" si="8"/>
        <v>0.5</v>
      </c>
      <c r="AN45" s="54"/>
      <c r="AO45" s="54"/>
      <c r="AP45" s="54">
        <f t="shared" si="9"/>
        <v>0</v>
      </c>
      <c r="AQ45" s="54"/>
      <c r="AR45" s="54"/>
      <c r="AS45" s="54"/>
      <c r="AT45" s="54"/>
      <c r="AU45" s="54"/>
      <c r="AV45" s="54"/>
      <c r="AW45" s="54">
        <v>0</v>
      </c>
      <c r="AX45" s="54">
        <v>0</v>
      </c>
      <c r="AY45" s="54">
        <f t="shared" si="10"/>
        <v>0</v>
      </c>
      <c r="AZ45" s="54">
        <v>0</v>
      </c>
      <c r="BA45" s="54">
        <v>0</v>
      </c>
      <c r="BB45" s="54">
        <v>0</v>
      </c>
      <c r="BC45" s="54">
        <v>0</v>
      </c>
      <c r="BD45" s="54">
        <v>0</v>
      </c>
      <c r="BE45" s="106">
        <f t="shared" si="11"/>
        <v>0</v>
      </c>
      <c r="BF45" s="106">
        <f t="shared" si="12"/>
        <v>0</v>
      </c>
      <c r="BG45" s="106">
        <f t="shared" si="13"/>
        <v>0</v>
      </c>
      <c r="BH45" s="106">
        <f t="shared" si="14"/>
        <v>0</v>
      </c>
      <c r="BI45" s="106">
        <f t="shared" si="15"/>
        <v>0</v>
      </c>
      <c r="BJ45" s="106">
        <f t="shared" si="16"/>
        <v>0</v>
      </c>
      <c r="BK45" s="106">
        <f t="shared" si="17"/>
        <v>0</v>
      </c>
      <c r="BL45" s="106">
        <f t="shared" si="18"/>
        <v>0</v>
      </c>
      <c r="BM45" s="106">
        <f t="shared" si="19"/>
        <v>0.45</v>
      </c>
      <c r="BN45" s="106">
        <f t="shared" si="19"/>
        <v>0.05</v>
      </c>
      <c r="BO45" s="106">
        <f t="shared" si="20"/>
        <v>0.5</v>
      </c>
      <c r="BP45" s="106">
        <f t="shared" si="21"/>
        <v>0.45</v>
      </c>
      <c r="BQ45" s="106">
        <f t="shared" si="22"/>
        <v>0.05</v>
      </c>
      <c r="BR45" s="106">
        <f t="shared" si="23"/>
        <v>0.5</v>
      </c>
      <c r="BS45" s="54"/>
      <c r="BT45" s="54">
        <v>0</v>
      </c>
      <c r="BU45" s="54">
        <v>0</v>
      </c>
      <c r="BV45" s="54">
        <v>0</v>
      </c>
      <c r="BW45" s="54">
        <v>0</v>
      </c>
      <c r="BX45" s="54">
        <v>0</v>
      </c>
      <c r="BY45" s="54">
        <v>0</v>
      </c>
      <c r="BZ45" s="54">
        <v>0</v>
      </c>
      <c r="CA45" s="54">
        <v>0</v>
      </c>
      <c r="CB45" s="54">
        <v>0.45</v>
      </c>
      <c r="CC45" s="54">
        <v>0.05</v>
      </c>
      <c r="CD45" s="54">
        <v>0.5</v>
      </c>
      <c r="CE45" s="54">
        <v>0.45</v>
      </c>
      <c r="CF45" s="54">
        <v>0.05</v>
      </c>
      <c r="CG45" s="54">
        <v>0.5</v>
      </c>
      <c r="CH45" s="54">
        <f t="shared" si="24"/>
        <v>0</v>
      </c>
      <c r="CI45" s="54">
        <f t="shared" si="25"/>
        <v>0</v>
      </c>
      <c r="CJ45" s="54">
        <f t="shared" si="26"/>
        <v>0</v>
      </c>
      <c r="CK45" s="86"/>
      <c r="CL45" s="70" t="s">
        <v>33</v>
      </c>
    </row>
    <row r="46" spans="1:90" ht="47.25">
      <c r="A46" s="14">
        <v>27</v>
      </c>
      <c r="B46" s="79" t="s">
        <v>833</v>
      </c>
      <c r="C46" s="69" t="s">
        <v>796</v>
      </c>
      <c r="D46" s="2" t="s">
        <v>27</v>
      </c>
      <c r="E46" s="4" t="s">
        <v>81</v>
      </c>
      <c r="F46" s="4" t="s">
        <v>27</v>
      </c>
      <c r="G46" s="4" t="s">
        <v>89</v>
      </c>
      <c r="H46" s="15">
        <v>5</v>
      </c>
      <c r="I46" s="54">
        <v>5.36</v>
      </c>
      <c r="J46" s="54">
        <v>0</v>
      </c>
      <c r="K46" s="29">
        <f t="shared" si="27"/>
        <v>5.36</v>
      </c>
      <c r="L46" s="68" t="s">
        <v>30</v>
      </c>
      <c r="M46" s="15" t="s">
        <v>35</v>
      </c>
      <c r="N46" s="54" t="e">
        <f>IF(#REF!=0,"2018-19","2019-20")</f>
        <v>#REF!</v>
      </c>
      <c r="O46" s="54">
        <v>4.83</v>
      </c>
      <c r="P46" s="54">
        <v>0</v>
      </c>
      <c r="Q46" s="29">
        <f t="shared" si="1"/>
        <v>4.83</v>
      </c>
      <c r="R46" s="29">
        <f t="shared" si="28"/>
        <v>0.53000000000000025</v>
      </c>
      <c r="S46" s="29">
        <f t="shared" si="28"/>
        <v>0</v>
      </c>
      <c r="T46" s="29">
        <f t="shared" si="2"/>
        <v>0.53000000000000025</v>
      </c>
      <c r="U46" s="56">
        <v>0</v>
      </c>
      <c r="V46" s="54">
        <v>0</v>
      </c>
      <c r="W46" s="106">
        <v>0</v>
      </c>
      <c r="X46" s="54">
        <f t="shared" si="3"/>
        <v>0</v>
      </c>
      <c r="Y46" s="54">
        <v>0</v>
      </c>
      <c r="Z46" s="106">
        <v>0</v>
      </c>
      <c r="AA46" s="54">
        <f t="shared" si="4"/>
        <v>0</v>
      </c>
      <c r="AB46" s="54">
        <v>0</v>
      </c>
      <c r="AC46" s="54">
        <v>0</v>
      </c>
      <c r="AD46" s="54">
        <v>0</v>
      </c>
      <c r="AE46" s="14">
        <v>0.48</v>
      </c>
      <c r="AF46" s="14">
        <v>0.05</v>
      </c>
      <c r="AG46" s="14"/>
      <c r="AH46" s="54">
        <v>0</v>
      </c>
      <c r="AI46" s="54">
        <v>0</v>
      </c>
      <c r="AJ46" s="54">
        <f t="shared" si="5"/>
        <v>0</v>
      </c>
      <c r="AK46" s="54">
        <f t="shared" si="6"/>
        <v>0.48</v>
      </c>
      <c r="AL46" s="54">
        <f t="shared" si="7"/>
        <v>0.05</v>
      </c>
      <c r="AM46" s="54">
        <f t="shared" si="8"/>
        <v>0.53</v>
      </c>
      <c r="AN46" s="54"/>
      <c r="AO46" s="54"/>
      <c r="AP46" s="54">
        <f t="shared" si="9"/>
        <v>0</v>
      </c>
      <c r="AQ46" s="54"/>
      <c r="AR46" s="54"/>
      <c r="AS46" s="54"/>
      <c r="AT46" s="54"/>
      <c r="AU46" s="54"/>
      <c r="AV46" s="54"/>
      <c r="AW46" s="54">
        <v>0</v>
      </c>
      <c r="AX46" s="54">
        <v>0</v>
      </c>
      <c r="AY46" s="54">
        <f t="shared" si="10"/>
        <v>0</v>
      </c>
      <c r="AZ46" s="54">
        <v>0</v>
      </c>
      <c r="BA46" s="54">
        <v>0</v>
      </c>
      <c r="BB46" s="54">
        <v>0</v>
      </c>
      <c r="BC46" s="54">
        <v>0</v>
      </c>
      <c r="BD46" s="54">
        <v>0</v>
      </c>
      <c r="BE46" s="106">
        <f t="shared" si="11"/>
        <v>0</v>
      </c>
      <c r="BF46" s="106">
        <f t="shared" si="12"/>
        <v>0</v>
      </c>
      <c r="BG46" s="106">
        <f t="shared" si="13"/>
        <v>0</v>
      </c>
      <c r="BH46" s="106">
        <f t="shared" si="14"/>
        <v>0</v>
      </c>
      <c r="BI46" s="106">
        <f t="shared" si="15"/>
        <v>0</v>
      </c>
      <c r="BJ46" s="106">
        <f t="shared" si="16"/>
        <v>0</v>
      </c>
      <c r="BK46" s="106">
        <f t="shared" si="17"/>
        <v>0</v>
      </c>
      <c r="BL46" s="106">
        <f t="shared" si="18"/>
        <v>0</v>
      </c>
      <c r="BM46" s="106">
        <f t="shared" si="19"/>
        <v>0.48</v>
      </c>
      <c r="BN46" s="106">
        <f t="shared" si="19"/>
        <v>0.05</v>
      </c>
      <c r="BO46" s="106">
        <f t="shared" si="20"/>
        <v>0.53</v>
      </c>
      <c r="BP46" s="106">
        <f t="shared" si="21"/>
        <v>0.48</v>
      </c>
      <c r="BQ46" s="106">
        <f t="shared" si="22"/>
        <v>0.05</v>
      </c>
      <c r="BR46" s="106">
        <f t="shared" si="23"/>
        <v>0.53</v>
      </c>
      <c r="BS46" s="54"/>
      <c r="BT46" s="54">
        <v>0</v>
      </c>
      <c r="BU46" s="54">
        <v>0</v>
      </c>
      <c r="BV46" s="54">
        <v>0</v>
      </c>
      <c r="BW46" s="54">
        <v>0</v>
      </c>
      <c r="BX46" s="54">
        <v>0</v>
      </c>
      <c r="BY46" s="54">
        <v>0</v>
      </c>
      <c r="BZ46" s="54">
        <v>0</v>
      </c>
      <c r="CA46" s="54">
        <v>0</v>
      </c>
      <c r="CB46" s="54">
        <v>0.48</v>
      </c>
      <c r="CC46" s="54">
        <v>0.05</v>
      </c>
      <c r="CD46" s="54">
        <v>0.53</v>
      </c>
      <c r="CE46" s="54">
        <v>0.48</v>
      </c>
      <c r="CF46" s="54">
        <v>0.05</v>
      </c>
      <c r="CG46" s="54">
        <v>0.53</v>
      </c>
      <c r="CH46" s="54">
        <f t="shared" si="24"/>
        <v>0</v>
      </c>
      <c r="CI46" s="54">
        <f t="shared" si="25"/>
        <v>0</v>
      </c>
      <c r="CJ46" s="54">
        <f t="shared" si="26"/>
        <v>0</v>
      </c>
      <c r="CK46" s="86"/>
      <c r="CL46" s="70" t="s">
        <v>33</v>
      </c>
    </row>
    <row r="47" spans="1:90">
      <c r="A47" s="14">
        <v>25</v>
      </c>
      <c r="B47" s="27" t="s">
        <v>82</v>
      </c>
      <c r="C47" s="120" t="s">
        <v>796</v>
      </c>
      <c r="D47" s="2" t="s">
        <v>27</v>
      </c>
      <c r="E47" s="4" t="s">
        <v>81</v>
      </c>
      <c r="F47" s="4" t="s">
        <v>27</v>
      </c>
      <c r="G47" s="4" t="s">
        <v>83</v>
      </c>
      <c r="H47" s="29">
        <v>4.5</v>
      </c>
      <c r="I47" s="29">
        <v>1</v>
      </c>
      <c r="J47" s="29">
        <v>3</v>
      </c>
      <c r="K47" s="29">
        <f t="shared" si="27"/>
        <v>4</v>
      </c>
      <c r="L47" s="40" t="s">
        <v>30</v>
      </c>
      <c r="M47" s="40" t="s">
        <v>31</v>
      </c>
      <c r="N47" s="48" t="e">
        <f>IF(#REF!=0,"2018-19","2019-20")</f>
        <v>#REF!</v>
      </c>
      <c r="O47" s="29">
        <v>1</v>
      </c>
      <c r="P47" s="29">
        <v>1.5</v>
      </c>
      <c r="Q47" s="29">
        <f t="shared" si="1"/>
        <v>2.5</v>
      </c>
      <c r="R47" s="29">
        <f t="shared" si="28"/>
        <v>0</v>
      </c>
      <c r="S47" s="29">
        <f t="shared" si="28"/>
        <v>1.5</v>
      </c>
      <c r="T47" s="29">
        <f t="shared" si="2"/>
        <v>1.5</v>
      </c>
      <c r="U47" s="29">
        <v>1.5</v>
      </c>
      <c r="V47" s="29">
        <v>0</v>
      </c>
      <c r="W47" s="105">
        <v>0</v>
      </c>
      <c r="X47" s="54">
        <f t="shared" si="3"/>
        <v>0</v>
      </c>
      <c r="Y47" s="29">
        <v>0</v>
      </c>
      <c r="Z47" s="105">
        <v>0</v>
      </c>
      <c r="AA47" s="54">
        <f t="shared" si="4"/>
        <v>0</v>
      </c>
      <c r="AB47" s="54">
        <v>0</v>
      </c>
      <c r="AC47" s="54">
        <v>0</v>
      </c>
      <c r="AD47" s="54">
        <v>0</v>
      </c>
      <c r="AE47" s="54">
        <v>0</v>
      </c>
      <c r="AF47" s="54">
        <v>0</v>
      </c>
      <c r="AG47" s="54"/>
      <c r="AH47" s="54">
        <v>0</v>
      </c>
      <c r="AI47" s="54">
        <v>0</v>
      </c>
      <c r="AJ47" s="54">
        <f t="shared" si="5"/>
        <v>0</v>
      </c>
      <c r="AK47" s="54">
        <f t="shared" si="6"/>
        <v>0</v>
      </c>
      <c r="AL47" s="54">
        <f t="shared" si="7"/>
        <v>0</v>
      </c>
      <c r="AM47" s="54">
        <f t="shared" si="8"/>
        <v>0</v>
      </c>
      <c r="AN47" s="54"/>
      <c r="AO47" s="54"/>
      <c r="AP47" s="54">
        <f t="shared" si="9"/>
        <v>0</v>
      </c>
      <c r="AQ47" s="54"/>
      <c r="AR47" s="54"/>
      <c r="AS47" s="54"/>
      <c r="AT47" s="54"/>
      <c r="AU47" s="54"/>
      <c r="AV47" s="54"/>
      <c r="AW47" s="54">
        <v>0</v>
      </c>
      <c r="AX47" s="54">
        <v>0</v>
      </c>
      <c r="AY47" s="54">
        <f t="shared" si="10"/>
        <v>0</v>
      </c>
      <c r="AZ47" s="54">
        <v>0</v>
      </c>
      <c r="BA47" s="54">
        <v>0</v>
      </c>
      <c r="BB47" s="54">
        <v>0</v>
      </c>
      <c r="BC47" s="54">
        <v>0</v>
      </c>
      <c r="BD47" s="54">
        <v>0</v>
      </c>
      <c r="BE47" s="106">
        <f t="shared" si="11"/>
        <v>0</v>
      </c>
      <c r="BF47" s="106">
        <f t="shared" si="12"/>
        <v>0</v>
      </c>
      <c r="BG47" s="106">
        <f t="shared" si="13"/>
        <v>0</v>
      </c>
      <c r="BH47" s="106">
        <f t="shared" si="14"/>
        <v>0</v>
      </c>
      <c r="BI47" s="106">
        <f t="shared" si="15"/>
        <v>0</v>
      </c>
      <c r="BJ47" s="106">
        <f t="shared" si="16"/>
        <v>0</v>
      </c>
      <c r="BK47" s="106">
        <f t="shared" si="17"/>
        <v>0</v>
      </c>
      <c r="BL47" s="106">
        <f t="shared" si="18"/>
        <v>0</v>
      </c>
      <c r="BM47" s="106">
        <f t="shared" si="19"/>
        <v>0</v>
      </c>
      <c r="BN47" s="106">
        <f t="shared" si="19"/>
        <v>0</v>
      </c>
      <c r="BO47" s="106">
        <f t="shared" si="20"/>
        <v>0</v>
      </c>
      <c r="BP47" s="106">
        <f t="shared" si="21"/>
        <v>0</v>
      </c>
      <c r="BQ47" s="106">
        <f t="shared" si="22"/>
        <v>0</v>
      </c>
      <c r="BR47" s="106">
        <f t="shared" si="23"/>
        <v>0</v>
      </c>
      <c r="BS47" s="54"/>
      <c r="BT47" s="54">
        <v>0</v>
      </c>
      <c r="BU47" s="54">
        <v>0</v>
      </c>
      <c r="BV47" s="54">
        <v>0</v>
      </c>
      <c r="BW47" s="54">
        <v>0</v>
      </c>
      <c r="BX47" s="54">
        <v>0</v>
      </c>
      <c r="BY47" s="54">
        <v>0</v>
      </c>
      <c r="BZ47" s="54">
        <v>0</v>
      </c>
      <c r="CA47" s="54">
        <v>0</v>
      </c>
      <c r="CB47" s="54">
        <v>0</v>
      </c>
      <c r="CC47" s="54">
        <v>0</v>
      </c>
      <c r="CD47" s="54">
        <v>0</v>
      </c>
      <c r="CE47" s="54">
        <v>0</v>
      </c>
      <c r="CF47" s="54">
        <v>0</v>
      </c>
      <c r="CG47" s="54">
        <v>0</v>
      </c>
      <c r="CH47" s="54">
        <f t="shared" si="24"/>
        <v>0</v>
      </c>
      <c r="CI47" s="54">
        <f t="shared" si="25"/>
        <v>1.5</v>
      </c>
      <c r="CJ47" s="54">
        <f t="shared" si="26"/>
        <v>1.5</v>
      </c>
      <c r="CK47" s="45"/>
      <c r="CL47" s="63" t="s">
        <v>33</v>
      </c>
    </row>
    <row r="48" spans="1:90">
      <c r="A48" s="14">
        <v>26</v>
      </c>
      <c r="B48" s="27" t="s">
        <v>84</v>
      </c>
      <c r="C48" s="120" t="s">
        <v>796</v>
      </c>
      <c r="D48" s="2" t="s">
        <v>27</v>
      </c>
      <c r="E48" s="4" t="s">
        <v>81</v>
      </c>
      <c r="F48" s="4" t="s">
        <v>27</v>
      </c>
      <c r="G48" s="4" t="s">
        <v>85</v>
      </c>
      <c r="H48" s="29">
        <v>5.5</v>
      </c>
      <c r="I48" s="29">
        <v>1</v>
      </c>
      <c r="J48" s="29">
        <v>4</v>
      </c>
      <c r="K48" s="29">
        <f t="shared" si="27"/>
        <v>5</v>
      </c>
      <c r="L48" s="40" t="s">
        <v>30</v>
      </c>
      <c r="M48" s="40" t="s">
        <v>31</v>
      </c>
      <c r="N48" s="48" t="e">
        <f>IF(#REF!=0,"2018-19","2019-20")</f>
        <v>#REF!</v>
      </c>
      <c r="O48" s="29">
        <v>1</v>
      </c>
      <c r="P48" s="29">
        <v>1.5</v>
      </c>
      <c r="Q48" s="29">
        <f t="shared" si="1"/>
        <v>2.5</v>
      </c>
      <c r="R48" s="29">
        <f t="shared" si="28"/>
        <v>0</v>
      </c>
      <c r="S48" s="29">
        <f t="shared" si="28"/>
        <v>2.5</v>
      </c>
      <c r="T48" s="29">
        <f t="shared" si="2"/>
        <v>2.5</v>
      </c>
      <c r="U48" s="29">
        <v>2.5</v>
      </c>
      <c r="V48" s="29">
        <v>0</v>
      </c>
      <c r="W48" s="105">
        <v>0</v>
      </c>
      <c r="X48" s="54">
        <f t="shared" si="3"/>
        <v>0</v>
      </c>
      <c r="Y48" s="29">
        <v>0</v>
      </c>
      <c r="Z48" s="105">
        <v>0</v>
      </c>
      <c r="AA48" s="54">
        <f t="shared" si="4"/>
        <v>0</v>
      </c>
      <c r="AB48" s="54">
        <v>0</v>
      </c>
      <c r="AC48" s="54">
        <v>0</v>
      </c>
      <c r="AD48" s="54">
        <v>0</v>
      </c>
      <c r="AE48" s="54">
        <v>0</v>
      </c>
      <c r="AF48" s="54">
        <v>0</v>
      </c>
      <c r="AG48" s="54"/>
      <c r="AH48" s="54">
        <v>0</v>
      </c>
      <c r="AI48" s="54">
        <v>0</v>
      </c>
      <c r="AJ48" s="54">
        <f t="shared" si="5"/>
        <v>0</v>
      </c>
      <c r="AK48" s="54">
        <f t="shared" si="6"/>
        <v>0</v>
      </c>
      <c r="AL48" s="54">
        <f t="shared" si="7"/>
        <v>0</v>
      </c>
      <c r="AM48" s="54">
        <f t="shared" si="8"/>
        <v>0</v>
      </c>
      <c r="AN48" s="54"/>
      <c r="AO48" s="54"/>
      <c r="AP48" s="54">
        <f t="shared" si="9"/>
        <v>0</v>
      </c>
      <c r="AQ48" s="54"/>
      <c r="AR48" s="54"/>
      <c r="AS48" s="54"/>
      <c r="AT48" s="54"/>
      <c r="AU48" s="54"/>
      <c r="AV48" s="54"/>
      <c r="AW48" s="54">
        <v>0</v>
      </c>
      <c r="AX48" s="54">
        <v>0</v>
      </c>
      <c r="AY48" s="54">
        <f t="shared" si="10"/>
        <v>0</v>
      </c>
      <c r="AZ48" s="54">
        <v>0</v>
      </c>
      <c r="BA48" s="54">
        <v>0</v>
      </c>
      <c r="BB48" s="54">
        <v>0</v>
      </c>
      <c r="BC48" s="54">
        <v>0</v>
      </c>
      <c r="BD48" s="54">
        <v>0</v>
      </c>
      <c r="BE48" s="106">
        <f t="shared" si="11"/>
        <v>0</v>
      </c>
      <c r="BF48" s="106">
        <f t="shared" si="12"/>
        <v>0</v>
      </c>
      <c r="BG48" s="106">
        <f t="shared" si="13"/>
        <v>0</v>
      </c>
      <c r="BH48" s="106">
        <f t="shared" si="14"/>
        <v>0</v>
      </c>
      <c r="BI48" s="106">
        <f t="shared" si="15"/>
        <v>0</v>
      </c>
      <c r="BJ48" s="106">
        <f t="shared" si="16"/>
        <v>0</v>
      </c>
      <c r="BK48" s="106">
        <f t="shared" si="17"/>
        <v>0</v>
      </c>
      <c r="BL48" s="106">
        <f t="shared" si="18"/>
        <v>0</v>
      </c>
      <c r="BM48" s="106">
        <f t="shared" si="19"/>
        <v>0</v>
      </c>
      <c r="BN48" s="106">
        <f t="shared" si="19"/>
        <v>0</v>
      </c>
      <c r="BO48" s="106">
        <f t="shared" si="20"/>
        <v>0</v>
      </c>
      <c r="BP48" s="106">
        <f t="shared" si="21"/>
        <v>0</v>
      </c>
      <c r="BQ48" s="106">
        <f t="shared" si="22"/>
        <v>0</v>
      </c>
      <c r="BR48" s="106">
        <f t="shared" si="23"/>
        <v>0</v>
      </c>
      <c r="BS48" s="54"/>
      <c r="BT48" s="54">
        <v>0</v>
      </c>
      <c r="BU48" s="54">
        <v>0</v>
      </c>
      <c r="BV48" s="54">
        <v>0</v>
      </c>
      <c r="BW48" s="54">
        <v>0</v>
      </c>
      <c r="BX48" s="54">
        <v>0</v>
      </c>
      <c r="BY48" s="54">
        <v>0</v>
      </c>
      <c r="BZ48" s="54">
        <v>0</v>
      </c>
      <c r="CA48" s="54">
        <v>0</v>
      </c>
      <c r="CB48" s="54">
        <v>0</v>
      </c>
      <c r="CC48" s="54">
        <v>0</v>
      </c>
      <c r="CD48" s="54">
        <v>0</v>
      </c>
      <c r="CE48" s="54">
        <v>0</v>
      </c>
      <c r="CF48" s="54">
        <v>0</v>
      </c>
      <c r="CG48" s="54">
        <v>0</v>
      </c>
      <c r="CH48" s="54">
        <f t="shared" si="24"/>
        <v>0</v>
      </c>
      <c r="CI48" s="54">
        <f t="shared" si="25"/>
        <v>2.5</v>
      </c>
      <c r="CJ48" s="54">
        <f t="shared" si="26"/>
        <v>2.5</v>
      </c>
      <c r="CK48" s="45"/>
      <c r="CL48" s="63" t="s">
        <v>33</v>
      </c>
    </row>
    <row r="49" spans="1:90" ht="47.25">
      <c r="A49" s="14">
        <v>28</v>
      </c>
      <c r="B49" s="27" t="s">
        <v>90</v>
      </c>
      <c r="C49" s="120" t="s">
        <v>796</v>
      </c>
      <c r="D49" s="2" t="s">
        <v>27</v>
      </c>
      <c r="E49" s="4" t="s">
        <v>81</v>
      </c>
      <c r="F49" s="4" t="s">
        <v>27</v>
      </c>
      <c r="G49" s="4" t="s">
        <v>89</v>
      </c>
      <c r="H49" s="29">
        <v>5</v>
      </c>
      <c r="I49" s="29">
        <v>1</v>
      </c>
      <c r="J49" s="29">
        <v>4</v>
      </c>
      <c r="K49" s="29">
        <f t="shared" si="27"/>
        <v>5</v>
      </c>
      <c r="L49" s="40" t="s">
        <v>30</v>
      </c>
      <c r="M49" s="40" t="s">
        <v>31</v>
      </c>
      <c r="N49" s="48" t="e">
        <f>IF(#REF!=0,"2018-19","2019-20")</f>
        <v>#REF!</v>
      </c>
      <c r="O49" s="29">
        <v>1</v>
      </c>
      <c r="P49" s="29">
        <v>2.8979999999999997</v>
      </c>
      <c r="Q49" s="29">
        <f t="shared" si="1"/>
        <v>3.8979999999999997</v>
      </c>
      <c r="R49" s="29">
        <f t="shared" si="28"/>
        <v>0</v>
      </c>
      <c r="S49" s="29">
        <f t="shared" si="28"/>
        <v>1.1020000000000003</v>
      </c>
      <c r="T49" s="29">
        <f t="shared" si="2"/>
        <v>1.1020000000000003</v>
      </c>
      <c r="U49" s="29">
        <v>1.1020000000000003</v>
      </c>
      <c r="V49" s="29">
        <v>0</v>
      </c>
      <c r="W49" s="105">
        <v>0</v>
      </c>
      <c r="X49" s="54">
        <f t="shared" si="3"/>
        <v>0</v>
      </c>
      <c r="Y49" s="29">
        <v>0</v>
      </c>
      <c r="Z49" s="105">
        <v>0</v>
      </c>
      <c r="AA49" s="54">
        <f t="shared" si="4"/>
        <v>0</v>
      </c>
      <c r="AB49" s="54">
        <v>0</v>
      </c>
      <c r="AC49" s="54">
        <v>0</v>
      </c>
      <c r="AD49" s="54">
        <v>0</v>
      </c>
      <c r="AE49" s="54">
        <v>0</v>
      </c>
      <c r="AF49" s="54">
        <v>0</v>
      </c>
      <c r="AG49" s="54"/>
      <c r="AH49" s="54">
        <v>0</v>
      </c>
      <c r="AI49" s="54">
        <v>0</v>
      </c>
      <c r="AJ49" s="54">
        <f t="shared" si="5"/>
        <v>0</v>
      </c>
      <c r="AK49" s="54">
        <f t="shared" si="6"/>
        <v>0</v>
      </c>
      <c r="AL49" s="54">
        <f t="shared" si="7"/>
        <v>0</v>
      </c>
      <c r="AM49" s="54">
        <f t="shared" si="8"/>
        <v>0</v>
      </c>
      <c r="AN49" s="54"/>
      <c r="AO49" s="54"/>
      <c r="AP49" s="54">
        <f t="shared" si="9"/>
        <v>0</v>
      </c>
      <c r="AQ49" s="54"/>
      <c r="AR49" s="54"/>
      <c r="AS49" s="54"/>
      <c r="AT49" s="54"/>
      <c r="AU49" s="54"/>
      <c r="AV49" s="54"/>
      <c r="AW49" s="54">
        <v>0</v>
      </c>
      <c r="AX49" s="54">
        <v>0</v>
      </c>
      <c r="AY49" s="54">
        <f t="shared" si="10"/>
        <v>0</v>
      </c>
      <c r="AZ49" s="54">
        <v>0</v>
      </c>
      <c r="BA49" s="54">
        <v>0</v>
      </c>
      <c r="BB49" s="54">
        <v>0</v>
      </c>
      <c r="BC49" s="54">
        <v>0</v>
      </c>
      <c r="BD49" s="54">
        <v>0</v>
      </c>
      <c r="BE49" s="106">
        <f t="shared" si="11"/>
        <v>0</v>
      </c>
      <c r="BF49" s="106">
        <f t="shared" si="12"/>
        <v>0</v>
      </c>
      <c r="BG49" s="106">
        <f t="shared" si="13"/>
        <v>0</v>
      </c>
      <c r="BH49" s="106">
        <f t="shared" si="14"/>
        <v>0</v>
      </c>
      <c r="BI49" s="106">
        <f t="shared" si="15"/>
        <v>0</v>
      </c>
      <c r="BJ49" s="106">
        <f t="shared" si="16"/>
        <v>0</v>
      </c>
      <c r="BK49" s="106">
        <f t="shared" si="17"/>
        <v>0</v>
      </c>
      <c r="BL49" s="106">
        <f t="shared" si="18"/>
        <v>0</v>
      </c>
      <c r="BM49" s="106">
        <f t="shared" si="19"/>
        <v>0</v>
      </c>
      <c r="BN49" s="106">
        <f t="shared" si="19"/>
        <v>0</v>
      </c>
      <c r="BO49" s="106">
        <f t="shared" si="20"/>
        <v>0</v>
      </c>
      <c r="BP49" s="106">
        <f t="shared" si="21"/>
        <v>0</v>
      </c>
      <c r="BQ49" s="106">
        <f t="shared" si="22"/>
        <v>0</v>
      </c>
      <c r="BR49" s="106">
        <f t="shared" si="23"/>
        <v>0</v>
      </c>
      <c r="BS49" s="54"/>
      <c r="BT49" s="54">
        <v>0</v>
      </c>
      <c r="BU49" s="54">
        <v>0</v>
      </c>
      <c r="BV49" s="54">
        <v>0</v>
      </c>
      <c r="BW49" s="54">
        <v>0</v>
      </c>
      <c r="BX49" s="54">
        <v>0</v>
      </c>
      <c r="BY49" s="54">
        <v>0</v>
      </c>
      <c r="BZ49" s="54">
        <v>0</v>
      </c>
      <c r="CA49" s="54">
        <v>0</v>
      </c>
      <c r="CB49" s="54">
        <v>0</v>
      </c>
      <c r="CC49" s="54">
        <v>0</v>
      </c>
      <c r="CD49" s="54">
        <v>0</v>
      </c>
      <c r="CE49" s="54">
        <v>0</v>
      </c>
      <c r="CF49" s="54">
        <v>0</v>
      </c>
      <c r="CG49" s="54">
        <v>0</v>
      </c>
      <c r="CH49" s="54">
        <f t="shared" si="24"/>
        <v>0</v>
      </c>
      <c r="CI49" s="54">
        <f t="shared" si="25"/>
        <v>1.1020000000000003</v>
      </c>
      <c r="CJ49" s="54">
        <f t="shared" si="26"/>
        <v>1.1020000000000003</v>
      </c>
      <c r="CK49" s="45"/>
      <c r="CL49" s="63" t="s">
        <v>33</v>
      </c>
    </row>
    <row r="50" spans="1:90" ht="31.5">
      <c r="A50" s="14">
        <v>29</v>
      </c>
      <c r="B50" s="27" t="s">
        <v>91</v>
      </c>
      <c r="C50" s="120" t="s">
        <v>796</v>
      </c>
      <c r="D50" s="2" t="s">
        <v>27</v>
      </c>
      <c r="E50" s="4" t="s">
        <v>81</v>
      </c>
      <c r="F50" s="4" t="s">
        <v>27</v>
      </c>
      <c r="G50" s="4" t="s">
        <v>92</v>
      </c>
      <c r="H50" s="29">
        <v>6</v>
      </c>
      <c r="I50" s="29">
        <v>1</v>
      </c>
      <c r="J50" s="29">
        <v>4</v>
      </c>
      <c r="K50" s="29">
        <f t="shared" si="27"/>
        <v>5</v>
      </c>
      <c r="L50" s="40" t="s">
        <v>30</v>
      </c>
      <c r="M50" s="40" t="s">
        <v>31</v>
      </c>
      <c r="N50" s="48" t="e">
        <f>IF(#REF!=0,"2018-19","2019-20")</f>
        <v>#REF!</v>
      </c>
      <c r="O50" s="29">
        <v>1</v>
      </c>
      <c r="P50" s="29">
        <v>3.7600000000000002</v>
      </c>
      <c r="Q50" s="29">
        <f t="shared" si="1"/>
        <v>4.76</v>
      </c>
      <c r="R50" s="29">
        <f t="shared" si="28"/>
        <v>0</v>
      </c>
      <c r="S50" s="29">
        <f t="shared" si="28"/>
        <v>0.23999999999999977</v>
      </c>
      <c r="T50" s="29">
        <f t="shared" si="2"/>
        <v>0.23999999999999977</v>
      </c>
      <c r="U50" s="29">
        <v>0.23999999999999977</v>
      </c>
      <c r="V50" s="29">
        <v>0</v>
      </c>
      <c r="W50" s="105">
        <v>0</v>
      </c>
      <c r="X50" s="54">
        <f t="shared" si="3"/>
        <v>0</v>
      </c>
      <c r="Y50" s="29">
        <v>0</v>
      </c>
      <c r="Z50" s="105">
        <v>0</v>
      </c>
      <c r="AA50" s="54">
        <f t="shared" si="4"/>
        <v>0</v>
      </c>
      <c r="AB50" s="54">
        <v>0</v>
      </c>
      <c r="AC50" s="54">
        <v>0</v>
      </c>
      <c r="AD50" s="54">
        <v>0</v>
      </c>
      <c r="AE50" s="54">
        <v>0</v>
      </c>
      <c r="AF50" s="54">
        <v>0</v>
      </c>
      <c r="AG50" s="54"/>
      <c r="AH50" s="54">
        <v>0</v>
      </c>
      <c r="AI50" s="54">
        <v>0</v>
      </c>
      <c r="AJ50" s="54">
        <f t="shared" si="5"/>
        <v>0</v>
      </c>
      <c r="AK50" s="54">
        <f t="shared" si="6"/>
        <v>0</v>
      </c>
      <c r="AL50" s="54">
        <f t="shared" si="7"/>
        <v>0</v>
      </c>
      <c r="AM50" s="54">
        <f t="shared" si="8"/>
        <v>0</v>
      </c>
      <c r="AN50" s="54"/>
      <c r="AO50" s="54"/>
      <c r="AP50" s="54">
        <f t="shared" si="9"/>
        <v>0</v>
      </c>
      <c r="AQ50" s="54"/>
      <c r="AR50" s="54"/>
      <c r="AS50" s="54"/>
      <c r="AT50" s="54"/>
      <c r="AU50" s="54"/>
      <c r="AV50" s="54"/>
      <c r="AW50" s="54">
        <v>0</v>
      </c>
      <c r="AX50" s="54">
        <v>0</v>
      </c>
      <c r="AY50" s="54">
        <f t="shared" si="10"/>
        <v>0</v>
      </c>
      <c r="AZ50" s="54">
        <v>0</v>
      </c>
      <c r="BA50" s="54">
        <v>0</v>
      </c>
      <c r="BB50" s="54">
        <v>0</v>
      </c>
      <c r="BC50" s="54">
        <v>0</v>
      </c>
      <c r="BD50" s="54">
        <v>0</v>
      </c>
      <c r="BE50" s="106">
        <f t="shared" si="11"/>
        <v>0</v>
      </c>
      <c r="BF50" s="106">
        <f t="shared" si="12"/>
        <v>0</v>
      </c>
      <c r="BG50" s="106">
        <f t="shared" si="13"/>
        <v>0</v>
      </c>
      <c r="BH50" s="106">
        <f t="shared" si="14"/>
        <v>0</v>
      </c>
      <c r="BI50" s="106">
        <f t="shared" si="15"/>
        <v>0</v>
      </c>
      <c r="BJ50" s="106">
        <f t="shared" si="16"/>
        <v>0</v>
      </c>
      <c r="BK50" s="106">
        <f t="shared" si="17"/>
        <v>0</v>
      </c>
      <c r="BL50" s="106">
        <f t="shared" si="18"/>
        <v>0</v>
      </c>
      <c r="BM50" s="106">
        <f t="shared" si="19"/>
        <v>0</v>
      </c>
      <c r="BN50" s="106">
        <f t="shared" si="19"/>
        <v>0</v>
      </c>
      <c r="BO50" s="106">
        <f t="shared" si="20"/>
        <v>0</v>
      </c>
      <c r="BP50" s="106">
        <f t="shared" si="21"/>
        <v>0</v>
      </c>
      <c r="BQ50" s="106">
        <f t="shared" si="22"/>
        <v>0</v>
      </c>
      <c r="BR50" s="106">
        <f t="shared" si="23"/>
        <v>0</v>
      </c>
      <c r="BS50" s="54"/>
      <c r="BT50" s="54">
        <v>0</v>
      </c>
      <c r="BU50" s="54">
        <v>0</v>
      </c>
      <c r="BV50" s="54">
        <v>0</v>
      </c>
      <c r="BW50" s="54">
        <v>0</v>
      </c>
      <c r="BX50" s="54">
        <v>0</v>
      </c>
      <c r="BY50" s="54">
        <v>0</v>
      </c>
      <c r="BZ50" s="54">
        <v>0</v>
      </c>
      <c r="CA50" s="54">
        <v>0</v>
      </c>
      <c r="CB50" s="54">
        <v>0</v>
      </c>
      <c r="CC50" s="54">
        <v>0</v>
      </c>
      <c r="CD50" s="54">
        <v>0</v>
      </c>
      <c r="CE50" s="54">
        <v>0</v>
      </c>
      <c r="CF50" s="54">
        <v>0</v>
      </c>
      <c r="CG50" s="54">
        <v>0</v>
      </c>
      <c r="CH50" s="54">
        <f t="shared" si="24"/>
        <v>0</v>
      </c>
      <c r="CI50" s="54">
        <f t="shared" si="25"/>
        <v>0.23999999999999977</v>
      </c>
      <c r="CJ50" s="54">
        <f t="shared" si="26"/>
        <v>0.23999999999999977</v>
      </c>
      <c r="CK50" s="45"/>
      <c r="CL50" s="63" t="s">
        <v>33</v>
      </c>
    </row>
    <row r="51" spans="1:90" ht="31.5">
      <c r="A51" s="14">
        <v>30</v>
      </c>
      <c r="B51" s="27" t="s">
        <v>93</v>
      </c>
      <c r="C51" s="120" t="s">
        <v>796</v>
      </c>
      <c r="D51" s="2" t="s">
        <v>27</v>
      </c>
      <c r="E51" s="4" t="s">
        <v>81</v>
      </c>
      <c r="F51" s="4" t="s">
        <v>27</v>
      </c>
      <c r="G51" s="4" t="s">
        <v>92</v>
      </c>
      <c r="H51" s="29">
        <v>6</v>
      </c>
      <c r="I51" s="29">
        <v>1</v>
      </c>
      <c r="J51" s="29">
        <v>4</v>
      </c>
      <c r="K51" s="29">
        <f t="shared" si="27"/>
        <v>5</v>
      </c>
      <c r="L51" s="40" t="s">
        <v>30</v>
      </c>
      <c r="M51" s="40" t="s">
        <v>31</v>
      </c>
      <c r="N51" s="48" t="e">
        <f>IF(#REF!=0,"2018-19","2019-20")</f>
        <v>#REF!</v>
      </c>
      <c r="O51" s="29">
        <v>1</v>
      </c>
      <c r="P51" s="29">
        <v>3.16</v>
      </c>
      <c r="Q51" s="29">
        <f t="shared" si="1"/>
        <v>4.16</v>
      </c>
      <c r="R51" s="29">
        <f t="shared" si="28"/>
        <v>0</v>
      </c>
      <c r="S51" s="29">
        <f t="shared" si="28"/>
        <v>0.83999999999999986</v>
      </c>
      <c r="T51" s="29">
        <f t="shared" si="2"/>
        <v>0.83999999999999986</v>
      </c>
      <c r="U51" s="29">
        <v>0.83999999999999986</v>
      </c>
      <c r="V51" s="29">
        <v>0</v>
      </c>
      <c r="W51" s="105">
        <v>0</v>
      </c>
      <c r="X51" s="54">
        <f t="shared" si="3"/>
        <v>0</v>
      </c>
      <c r="Y51" s="29">
        <v>0</v>
      </c>
      <c r="Z51" s="105">
        <v>0</v>
      </c>
      <c r="AA51" s="54">
        <f t="shared" si="4"/>
        <v>0</v>
      </c>
      <c r="AB51" s="54">
        <v>0</v>
      </c>
      <c r="AC51" s="54">
        <v>0</v>
      </c>
      <c r="AD51" s="54">
        <v>0</v>
      </c>
      <c r="AE51" s="54">
        <v>0</v>
      </c>
      <c r="AF51" s="54">
        <v>0</v>
      </c>
      <c r="AG51" s="54"/>
      <c r="AH51" s="54">
        <v>0</v>
      </c>
      <c r="AI51" s="54">
        <v>0</v>
      </c>
      <c r="AJ51" s="54">
        <f t="shared" si="5"/>
        <v>0</v>
      </c>
      <c r="AK51" s="54">
        <f t="shared" si="6"/>
        <v>0</v>
      </c>
      <c r="AL51" s="54">
        <f t="shared" si="7"/>
        <v>0</v>
      </c>
      <c r="AM51" s="54">
        <f t="shared" si="8"/>
        <v>0</v>
      </c>
      <c r="AN51" s="54"/>
      <c r="AO51" s="54"/>
      <c r="AP51" s="54">
        <f t="shared" si="9"/>
        <v>0</v>
      </c>
      <c r="AQ51" s="54"/>
      <c r="AR51" s="54"/>
      <c r="AS51" s="54"/>
      <c r="AT51" s="54"/>
      <c r="AU51" s="54"/>
      <c r="AV51" s="54"/>
      <c r="AW51" s="54">
        <v>0</v>
      </c>
      <c r="AX51" s="54">
        <v>0</v>
      </c>
      <c r="AY51" s="54">
        <f t="shared" si="10"/>
        <v>0</v>
      </c>
      <c r="AZ51" s="54">
        <v>0</v>
      </c>
      <c r="BA51" s="54">
        <v>0</v>
      </c>
      <c r="BB51" s="54">
        <v>0</v>
      </c>
      <c r="BC51" s="54">
        <v>0</v>
      </c>
      <c r="BD51" s="54">
        <v>0</v>
      </c>
      <c r="BE51" s="106">
        <f t="shared" si="11"/>
        <v>0</v>
      </c>
      <c r="BF51" s="106">
        <f t="shared" si="12"/>
        <v>0</v>
      </c>
      <c r="BG51" s="106">
        <f t="shared" si="13"/>
        <v>0</v>
      </c>
      <c r="BH51" s="106">
        <f t="shared" si="14"/>
        <v>0</v>
      </c>
      <c r="BI51" s="106">
        <f t="shared" si="15"/>
        <v>0</v>
      </c>
      <c r="BJ51" s="106">
        <f t="shared" si="16"/>
        <v>0</v>
      </c>
      <c r="BK51" s="106">
        <f t="shared" si="17"/>
        <v>0</v>
      </c>
      <c r="BL51" s="106">
        <f t="shared" si="18"/>
        <v>0</v>
      </c>
      <c r="BM51" s="106">
        <f t="shared" si="19"/>
        <v>0</v>
      </c>
      <c r="BN51" s="106">
        <f t="shared" si="19"/>
        <v>0</v>
      </c>
      <c r="BO51" s="106">
        <f t="shared" si="20"/>
        <v>0</v>
      </c>
      <c r="BP51" s="106">
        <f t="shared" si="21"/>
        <v>0</v>
      </c>
      <c r="BQ51" s="106">
        <f t="shared" si="22"/>
        <v>0</v>
      </c>
      <c r="BR51" s="106">
        <f t="shared" si="23"/>
        <v>0</v>
      </c>
      <c r="BS51" s="54"/>
      <c r="BT51" s="54">
        <v>0</v>
      </c>
      <c r="BU51" s="54">
        <v>0</v>
      </c>
      <c r="BV51" s="54">
        <v>0</v>
      </c>
      <c r="BW51" s="54">
        <v>0</v>
      </c>
      <c r="BX51" s="54">
        <v>0</v>
      </c>
      <c r="BY51" s="54">
        <v>0</v>
      </c>
      <c r="BZ51" s="54">
        <v>0</v>
      </c>
      <c r="CA51" s="54">
        <v>0</v>
      </c>
      <c r="CB51" s="54">
        <v>0</v>
      </c>
      <c r="CC51" s="54">
        <v>0</v>
      </c>
      <c r="CD51" s="54">
        <v>0</v>
      </c>
      <c r="CE51" s="54">
        <v>0</v>
      </c>
      <c r="CF51" s="54">
        <v>0</v>
      </c>
      <c r="CG51" s="54">
        <v>0</v>
      </c>
      <c r="CH51" s="54">
        <f t="shared" si="24"/>
        <v>0</v>
      </c>
      <c r="CI51" s="54">
        <f t="shared" si="25"/>
        <v>0.83999999999999986</v>
      </c>
      <c r="CJ51" s="54">
        <f t="shared" si="26"/>
        <v>0.83999999999999986</v>
      </c>
      <c r="CK51" s="45"/>
      <c r="CL51" s="63" t="s">
        <v>33</v>
      </c>
    </row>
    <row r="52" spans="1:90" ht="31.5">
      <c r="A52" s="14">
        <v>31</v>
      </c>
      <c r="B52" s="27" t="s">
        <v>94</v>
      </c>
      <c r="C52" s="120" t="s">
        <v>796</v>
      </c>
      <c r="D52" s="2" t="s">
        <v>27</v>
      </c>
      <c r="E52" s="4" t="s">
        <v>81</v>
      </c>
      <c r="F52" s="4" t="s">
        <v>27</v>
      </c>
      <c r="G52" s="4" t="s">
        <v>95</v>
      </c>
      <c r="H52" s="29">
        <v>5.5</v>
      </c>
      <c r="I52" s="29">
        <v>2</v>
      </c>
      <c r="J52" s="29">
        <v>3</v>
      </c>
      <c r="K52" s="29">
        <f t="shared" si="27"/>
        <v>5</v>
      </c>
      <c r="L52" s="40" t="s">
        <v>30</v>
      </c>
      <c r="M52" s="40" t="s">
        <v>31</v>
      </c>
      <c r="N52" s="48" t="e">
        <f>IF(#REF!=0,"2018-19","2019-20")</f>
        <v>#REF!</v>
      </c>
      <c r="O52" s="29">
        <v>1.74</v>
      </c>
      <c r="P52" s="29">
        <v>1.91</v>
      </c>
      <c r="Q52" s="29">
        <f t="shared" si="1"/>
        <v>3.65</v>
      </c>
      <c r="R52" s="29">
        <f t="shared" si="28"/>
        <v>0.26</v>
      </c>
      <c r="S52" s="29">
        <f t="shared" si="28"/>
        <v>1.0900000000000001</v>
      </c>
      <c r="T52" s="29">
        <f t="shared" si="2"/>
        <v>1.35</v>
      </c>
      <c r="U52" s="29">
        <v>1.0900000000000001</v>
      </c>
      <c r="V52" s="29">
        <v>6.3E-2</v>
      </c>
      <c r="W52" s="105">
        <v>7.000000000000001E-3</v>
      </c>
      <c r="X52" s="54">
        <f t="shared" si="3"/>
        <v>7.0000000000000007E-2</v>
      </c>
      <c r="Y52" s="29">
        <v>6.3E-2</v>
      </c>
      <c r="Z52" s="105">
        <v>7.000000000000001E-3</v>
      </c>
      <c r="AA52" s="54">
        <f t="shared" si="4"/>
        <v>7.0000000000000007E-2</v>
      </c>
      <c r="AB52" s="54">
        <v>0</v>
      </c>
      <c r="AC52" s="54">
        <v>0</v>
      </c>
      <c r="AD52" s="54">
        <v>0</v>
      </c>
      <c r="AE52" s="54">
        <v>0.17</v>
      </c>
      <c r="AF52" s="54">
        <v>0.02</v>
      </c>
      <c r="AG52" s="54"/>
      <c r="AH52" s="54">
        <v>0</v>
      </c>
      <c r="AI52" s="54">
        <v>0</v>
      </c>
      <c r="AJ52" s="54">
        <f t="shared" si="5"/>
        <v>0</v>
      </c>
      <c r="AK52" s="54">
        <f t="shared" si="6"/>
        <v>0.23300000000000001</v>
      </c>
      <c r="AL52" s="54">
        <f t="shared" si="7"/>
        <v>2.7000000000000003E-2</v>
      </c>
      <c r="AM52" s="54">
        <f t="shared" si="8"/>
        <v>0.26</v>
      </c>
      <c r="AN52" s="54"/>
      <c r="AO52" s="54"/>
      <c r="AP52" s="54">
        <f t="shared" si="9"/>
        <v>0</v>
      </c>
      <c r="AQ52" s="54"/>
      <c r="AR52" s="54"/>
      <c r="AS52" s="54"/>
      <c r="AT52" s="54"/>
      <c r="AU52" s="54"/>
      <c r="AV52" s="54"/>
      <c r="AW52" s="54">
        <v>0</v>
      </c>
      <c r="AX52" s="54">
        <v>0</v>
      </c>
      <c r="AY52" s="54">
        <f t="shared" si="10"/>
        <v>0</v>
      </c>
      <c r="AZ52" s="54">
        <v>0</v>
      </c>
      <c r="BA52" s="54">
        <v>0</v>
      </c>
      <c r="BB52" s="54">
        <v>0</v>
      </c>
      <c r="BC52" s="54">
        <v>0</v>
      </c>
      <c r="BD52" s="54">
        <v>0</v>
      </c>
      <c r="BE52" s="106">
        <f t="shared" si="11"/>
        <v>6.3E-2</v>
      </c>
      <c r="BF52" s="106">
        <f t="shared" si="12"/>
        <v>7.000000000000001E-3</v>
      </c>
      <c r="BG52" s="106">
        <f t="shared" si="13"/>
        <v>7.0000000000000007E-2</v>
      </c>
      <c r="BH52" s="106">
        <f t="shared" si="14"/>
        <v>0</v>
      </c>
      <c r="BI52" s="106">
        <f t="shared" si="15"/>
        <v>0</v>
      </c>
      <c r="BJ52" s="106">
        <f t="shared" si="16"/>
        <v>0</v>
      </c>
      <c r="BK52" s="106">
        <f t="shared" si="17"/>
        <v>0</v>
      </c>
      <c r="BL52" s="106">
        <f t="shared" si="18"/>
        <v>0</v>
      </c>
      <c r="BM52" s="106">
        <f t="shared" si="19"/>
        <v>0.17</v>
      </c>
      <c r="BN52" s="106">
        <f t="shared" si="19"/>
        <v>0.02</v>
      </c>
      <c r="BO52" s="106">
        <f t="shared" si="20"/>
        <v>0.19</v>
      </c>
      <c r="BP52" s="106">
        <f t="shared" si="21"/>
        <v>0.23300000000000001</v>
      </c>
      <c r="BQ52" s="106">
        <f t="shared" si="22"/>
        <v>2.7000000000000003E-2</v>
      </c>
      <c r="BR52" s="106">
        <f t="shared" si="23"/>
        <v>0.26</v>
      </c>
      <c r="BS52" s="54"/>
      <c r="BT52" s="54">
        <v>6.3E-2</v>
      </c>
      <c r="BU52" s="54">
        <v>7.000000000000001E-3</v>
      </c>
      <c r="BV52" s="54">
        <v>7.0000000000000007E-2</v>
      </c>
      <c r="BW52" s="54">
        <v>0</v>
      </c>
      <c r="BX52" s="54">
        <v>0</v>
      </c>
      <c r="BY52" s="54">
        <v>0</v>
      </c>
      <c r="BZ52" s="54">
        <v>0</v>
      </c>
      <c r="CA52" s="54">
        <v>0</v>
      </c>
      <c r="CB52" s="54">
        <v>0.17</v>
      </c>
      <c r="CC52" s="54">
        <v>0.02</v>
      </c>
      <c r="CD52" s="54">
        <v>0.19</v>
      </c>
      <c r="CE52" s="54">
        <v>0.23300000000000001</v>
      </c>
      <c r="CF52" s="54">
        <v>2.7000000000000003E-2</v>
      </c>
      <c r="CG52" s="54">
        <v>0.26</v>
      </c>
      <c r="CH52" s="54">
        <f t="shared" si="24"/>
        <v>0</v>
      </c>
      <c r="CI52" s="54">
        <f t="shared" si="25"/>
        <v>1.0900000000000001</v>
      </c>
      <c r="CJ52" s="54">
        <f t="shared" si="26"/>
        <v>1.0900000000000001</v>
      </c>
      <c r="CK52" s="45"/>
      <c r="CL52" s="63" t="s">
        <v>33</v>
      </c>
    </row>
    <row r="53" spans="1:90" ht="31.5">
      <c r="A53" s="14">
        <v>32</v>
      </c>
      <c r="B53" s="27" t="s">
        <v>96</v>
      </c>
      <c r="C53" s="120" t="s">
        <v>797</v>
      </c>
      <c r="D53" s="2" t="s">
        <v>27</v>
      </c>
      <c r="E53" s="4" t="s">
        <v>81</v>
      </c>
      <c r="F53" s="4" t="s">
        <v>27</v>
      </c>
      <c r="G53" s="4" t="s">
        <v>89</v>
      </c>
      <c r="H53" s="29">
        <v>5</v>
      </c>
      <c r="I53" s="29">
        <v>35.25</v>
      </c>
      <c r="J53" s="29">
        <v>0</v>
      </c>
      <c r="K53" s="29">
        <f t="shared" si="27"/>
        <v>35.25</v>
      </c>
      <c r="L53" s="40" t="s">
        <v>30</v>
      </c>
      <c r="M53" s="40" t="s">
        <v>35</v>
      </c>
      <c r="N53" s="48" t="e">
        <f>IF(#REF!=0,"2018-19","2019-20")</f>
        <v>#REF!</v>
      </c>
      <c r="O53" s="29">
        <v>29.06</v>
      </c>
      <c r="P53" s="29">
        <v>0</v>
      </c>
      <c r="Q53" s="29">
        <f t="shared" si="1"/>
        <v>29.06</v>
      </c>
      <c r="R53" s="29">
        <f t="shared" si="28"/>
        <v>6.1900000000000013</v>
      </c>
      <c r="S53" s="29">
        <f t="shared" si="28"/>
        <v>0</v>
      </c>
      <c r="T53" s="29">
        <f t="shared" si="2"/>
        <v>6.1900000000000013</v>
      </c>
      <c r="U53" s="29">
        <v>0</v>
      </c>
      <c r="V53" s="29">
        <v>1.8540000000000001</v>
      </c>
      <c r="W53" s="105">
        <v>0.20600000000000002</v>
      </c>
      <c r="X53" s="54">
        <f t="shared" si="3"/>
        <v>2.06</v>
      </c>
      <c r="Y53" s="29">
        <v>1.8540000000000001</v>
      </c>
      <c r="Z53" s="105">
        <v>0.20600000000000002</v>
      </c>
      <c r="AA53" s="54">
        <f t="shared" si="4"/>
        <v>2.06</v>
      </c>
      <c r="AB53" s="54">
        <v>0</v>
      </c>
      <c r="AC53" s="54">
        <v>0</v>
      </c>
      <c r="AD53" s="54">
        <v>0</v>
      </c>
      <c r="AE53" s="54">
        <v>0.85</v>
      </c>
      <c r="AF53" s="54">
        <v>0.09</v>
      </c>
      <c r="AG53" s="54"/>
      <c r="AH53" s="54">
        <v>0</v>
      </c>
      <c r="AI53" s="54">
        <v>0</v>
      </c>
      <c r="AJ53" s="54">
        <f t="shared" si="5"/>
        <v>0</v>
      </c>
      <c r="AK53" s="54">
        <f t="shared" si="6"/>
        <v>2.7040000000000002</v>
      </c>
      <c r="AL53" s="54">
        <f t="shared" si="7"/>
        <v>0.29600000000000004</v>
      </c>
      <c r="AM53" s="54">
        <f t="shared" si="8"/>
        <v>3</v>
      </c>
      <c r="AN53" s="54"/>
      <c r="AO53" s="54"/>
      <c r="AP53" s="54">
        <f t="shared" si="9"/>
        <v>0</v>
      </c>
      <c r="AQ53" s="54"/>
      <c r="AR53" s="54"/>
      <c r="AS53" s="54"/>
      <c r="AT53" s="54"/>
      <c r="AU53" s="54"/>
      <c r="AV53" s="54"/>
      <c r="AW53" s="54">
        <v>0</v>
      </c>
      <c r="AX53" s="54">
        <v>0</v>
      </c>
      <c r="AY53" s="54">
        <f t="shared" si="10"/>
        <v>0</v>
      </c>
      <c r="AZ53" s="54">
        <v>0</v>
      </c>
      <c r="BA53" s="54">
        <v>0</v>
      </c>
      <c r="BB53" s="54">
        <v>0</v>
      </c>
      <c r="BC53" s="54">
        <v>0</v>
      </c>
      <c r="BD53" s="54">
        <v>0</v>
      </c>
      <c r="BE53" s="106">
        <f t="shared" si="11"/>
        <v>1.8540000000000001</v>
      </c>
      <c r="BF53" s="106">
        <f t="shared" si="12"/>
        <v>0.20600000000000002</v>
      </c>
      <c r="BG53" s="106">
        <f t="shared" si="13"/>
        <v>2.06</v>
      </c>
      <c r="BH53" s="106">
        <f t="shared" si="14"/>
        <v>0</v>
      </c>
      <c r="BI53" s="106">
        <f t="shared" si="15"/>
        <v>0</v>
      </c>
      <c r="BJ53" s="106">
        <f t="shared" si="16"/>
        <v>0</v>
      </c>
      <c r="BK53" s="106">
        <f t="shared" si="17"/>
        <v>0</v>
      </c>
      <c r="BL53" s="106">
        <f t="shared" si="18"/>
        <v>0</v>
      </c>
      <c r="BM53" s="106">
        <f t="shared" si="19"/>
        <v>0.85</v>
      </c>
      <c r="BN53" s="106">
        <f t="shared" si="19"/>
        <v>0.09</v>
      </c>
      <c r="BO53" s="106">
        <f t="shared" si="20"/>
        <v>0.94</v>
      </c>
      <c r="BP53" s="106">
        <f t="shared" si="21"/>
        <v>2.7040000000000002</v>
      </c>
      <c r="BQ53" s="106">
        <f t="shared" si="22"/>
        <v>0.29600000000000004</v>
      </c>
      <c r="BR53" s="106">
        <f t="shared" si="23"/>
        <v>3</v>
      </c>
      <c r="BS53" s="54"/>
      <c r="BT53" s="54">
        <v>1.8540000000000001</v>
      </c>
      <c r="BU53" s="54">
        <v>0.20600000000000002</v>
      </c>
      <c r="BV53" s="54">
        <v>2.06</v>
      </c>
      <c r="BW53" s="54">
        <v>0</v>
      </c>
      <c r="BX53" s="54">
        <v>0</v>
      </c>
      <c r="BY53" s="54">
        <v>0</v>
      </c>
      <c r="BZ53" s="54">
        <v>0</v>
      </c>
      <c r="CA53" s="54">
        <v>0</v>
      </c>
      <c r="CB53" s="54">
        <v>0.85</v>
      </c>
      <c r="CC53" s="54">
        <v>0.09</v>
      </c>
      <c r="CD53" s="54">
        <v>0.94</v>
      </c>
      <c r="CE53" s="54">
        <v>2.7040000000000002</v>
      </c>
      <c r="CF53" s="54">
        <v>0.29600000000000004</v>
      </c>
      <c r="CG53" s="54">
        <v>3</v>
      </c>
      <c r="CH53" s="54">
        <f t="shared" si="24"/>
        <v>3.1900000000000013</v>
      </c>
      <c r="CI53" s="54">
        <f t="shared" si="25"/>
        <v>0</v>
      </c>
      <c r="CJ53" s="54">
        <f t="shared" si="26"/>
        <v>3.1900000000000013</v>
      </c>
      <c r="CK53" s="45"/>
      <c r="CL53" s="63" t="s">
        <v>33</v>
      </c>
    </row>
    <row r="54" spans="1:90" ht="47.25">
      <c r="A54" s="14">
        <v>33</v>
      </c>
      <c r="B54" s="27" t="s">
        <v>97</v>
      </c>
      <c r="C54" s="120" t="s">
        <v>796</v>
      </c>
      <c r="D54" s="2" t="s">
        <v>27</v>
      </c>
      <c r="E54" s="4" t="s">
        <v>81</v>
      </c>
      <c r="F54" s="4" t="s">
        <v>27</v>
      </c>
      <c r="G54" s="4" t="s">
        <v>92</v>
      </c>
      <c r="H54" s="29">
        <v>6</v>
      </c>
      <c r="I54" s="29">
        <v>3</v>
      </c>
      <c r="J54" s="29">
        <v>2</v>
      </c>
      <c r="K54" s="29">
        <f t="shared" si="27"/>
        <v>5</v>
      </c>
      <c r="L54" s="40" t="s">
        <v>30</v>
      </c>
      <c r="M54" s="40" t="s">
        <v>48</v>
      </c>
      <c r="N54" s="48" t="s">
        <v>58</v>
      </c>
      <c r="O54" s="29">
        <v>2.4299999999999997</v>
      </c>
      <c r="P54" s="29">
        <v>0.68</v>
      </c>
      <c r="Q54" s="29">
        <f t="shared" si="1"/>
        <v>3.11</v>
      </c>
      <c r="R54" s="29">
        <f t="shared" si="28"/>
        <v>0.57000000000000028</v>
      </c>
      <c r="S54" s="29">
        <f t="shared" si="28"/>
        <v>1.3199999999999998</v>
      </c>
      <c r="T54" s="29">
        <f t="shared" si="2"/>
        <v>1.8900000000000001</v>
      </c>
      <c r="U54" s="29">
        <v>1.3199999999999998</v>
      </c>
      <c r="V54" s="29">
        <v>0</v>
      </c>
      <c r="W54" s="105">
        <v>0</v>
      </c>
      <c r="X54" s="54">
        <f t="shared" si="3"/>
        <v>0</v>
      </c>
      <c r="Y54" s="29">
        <v>0</v>
      </c>
      <c r="Z54" s="105">
        <v>0</v>
      </c>
      <c r="AA54" s="54">
        <f t="shared" si="4"/>
        <v>0</v>
      </c>
      <c r="AB54" s="54">
        <v>0</v>
      </c>
      <c r="AC54" s="54">
        <v>0</v>
      </c>
      <c r="AD54" s="54">
        <v>0</v>
      </c>
      <c r="AE54" s="54">
        <v>0.51</v>
      </c>
      <c r="AF54" s="54">
        <v>0.06</v>
      </c>
      <c r="AG54" s="54"/>
      <c r="AH54" s="54">
        <v>0</v>
      </c>
      <c r="AI54" s="54">
        <v>0</v>
      </c>
      <c r="AJ54" s="54">
        <f t="shared" si="5"/>
        <v>0</v>
      </c>
      <c r="AK54" s="54">
        <f t="shared" si="6"/>
        <v>0.51</v>
      </c>
      <c r="AL54" s="54">
        <f t="shared" si="7"/>
        <v>0.06</v>
      </c>
      <c r="AM54" s="54">
        <f t="shared" si="8"/>
        <v>0.57000000000000006</v>
      </c>
      <c r="AN54" s="54"/>
      <c r="AO54" s="54"/>
      <c r="AP54" s="54">
        <f t="shared" si="9"/>
        <v>0</v>
      </c>
      <c r="AQ54" s="54"/>
      <c r="AR54" s="54"/>
      <c r="AS54" s="54"/>
      <c r="AT54" s="54"/>
      <c r="AU54" s="54"/>
      <c r="AV54" s="54"/>
      <c r="AW54" s="54">
        <v>0</v>
      </c>
      <c r="AX54" s="54">
        <v>0</v>
      </c>
      <c r="AY54" s="54">
        <f t="shared" si="10"/>
        <v>0</v>
      </c>
      <c r="AZ54" s="54">
        <v>0</v>
      </c>
      <c r="BA54" s="54">
        <v>0</v>
      </c>
      <c r="BB54" s="54">
        <v>0</v>
      </c>
      <c r="BC54" s="54">
        <v>0</v>
      </c>
      <c r="BD54" s="54">
        <v>0</v>
      </c>
      <c r="BE54" s="106">
        <f t="shared" si="11"/>
        <v>0</v>
      </c>
      <c r="BF54" s="106">
        <f t="shared" si="12"/>
        <v>0</v>
      </c>
      <c r="BG54" s="106">
        <f t="shared" si="13"/>
        <v>0</v>
      </c>
      <c r="BH54" s="106">
        <f t="shared" si="14"/>
        <v>0</v>
      </c>
      <c r="BI54" s="106">
        <f t="shared" si="15"/>
        <v>0</v>
      </c>
      <c r="BJ54" s="106">
        <f t="shared" si="16"/>
        <v>0</v>
      </c>
      <c r="BK54" s="106">
        <f t="shared" si="17"/>
        <v>0</v>
      </c>
      <c r="BL54" s="106">
        <f t="shared" si="18"/>
        <v>0</v>
      </c>
      <c r="BM54" s="106">
        <f t="shared" si="19"/>
        <v>0.51</v>
      </c>
      <c r="BN54" s="106">
        <f t="shared" si="19"/>
        <v>0.06</v>
      </c>
      <c r="BO54" s="106">
        <f t="shared" si="20"/>
        <v>0.57000000000000006</v>
      </c>
      <c r="BP54" s="106">
        <f t="shared" si="21"/>
        <v>0.51</v>
      </c>
      <c r="BQ54" s="106">
        <f t="shared" si="22"/>
        <v>0.06</v>
      </c>
      <c r="BR54" s="106">
        <f t="shared" si="23"/>
        <v>0.57000000000000006</v>
      </c>
      <c r="BS54" s="54"/>
      <c r="BT54" s="54">
        <v>0</v>
      </c>
      <c r="BU54" s="54">
        <v>0</v>
      </c>
      <c r="BV54" s="54">
        <v>0</v>
      </c>
      <c r="BW54" s="54">
        <v>0</v>
      </c>
      <c r="BX54" s="54">
        <v>0</v>
      </c>
      <c r="BY54" s="54">
        <v>0</v>
      </c>
      <c r="BZ54" s="54">
        <v>0</v>
      </c>
      <c r="CA54" s="54">
        <v>0</v>
      </c>
      <c r="CB54" s="54">
        <v>0.51</v>
      </c>
      <c r="CC54" s="54">
        <v>0.06</v>
      </c>
      <c r="CD54" s="54">
        <v>0.57000000000000006</v>
      </c>
      <c r="CE54" s="54">
        <v>0.51</v>
      </c>
      <c r="CF54" s="54">
        <v>0.06</v>
      </c>
      <c r="CG54" s="54">
        <v>0.57000000000000006</v>
      </c>
      <c r="CH54" s="54">
        <f t="shared" si="24"/>
        <v>0</v>
      </c>
      <c r="CI54" s="54">
        <f t="shared" si="25"/>
        <v>1.3199999999999998</v>
      </c>
      <c r="CJ54" s="54">
        <f t="shared" si="26"/>
        <v>1.3199999999999998</v>
      </c>
      <c r="CK54" s="45"/>
      <c r="CL54" s="63" t="s">
        <v>33</v>
      </c>
    </row>
    <row r="55" spans="1:90" ht="31.5">
      <c r="A55" s="14">
        <v>34</v>
      </c>
      <c r="B55" s="27" t="s">
        <v>98</v>
      </c>
      <c r="C55" s="120" t="s">
        <v>796</v>
      </c>
      <c r="D55" s="2" t="s">
        <v>27</v>
      </c>
      <c r="E55" s="4" t="s">
        <v>81</v>
      </c>
      <c r="F55" s="4" t="s">
        <v>27</v>
      </c>
      <c r="G55" s="4" t="s">
        <v>92</v>
      </c>
      <c r="H55" s="29">
        <v>6</v>
      </c>
      <c r="I55" s="29">
        <v>2</v>
      </c>
      <c r="J55" s="29">
        <v>3</v>
      </c>
      <c r="K55" s="29">
        <f t="shared" si="27"/>
        <v>5</v>
      </c>
      <c r="L55" s="40" t="s">
        <v>30</v>
      </c>
      <c r="M55" s="40" t="s">
        <v>48</v>
      </c>
      <c r="N55" s="48" t="s">
        <v>58</v>
      </c>
      <c r="O55" s="29">
        <v>1.6199999999999999</v>
      </c>
      <c r="P55" s="29">
        <v>1.67</v>
      </c>
      <c r="Q55" s="29">
        <f t="shared" si="1"/>
        <v>3.29</v>
      </c>
      <c r="R55" s="29">
        <f t="shared" si="28"/>
        <v>0.38000000000000012</v>
      </c>
      <c r="S55" s="29">
        <f t="shared" si="28"/>
        <v>1.33</v>
      </c>
      <c r="T55" s="29">
        <f t="shared" si="2"/>
        <v>1.7100000000000002</v>
      </c>
      <c r="U55" s="29">
        <v>1.33</v>
      </c>
      <c r="V55" s="29">
        <v>0</v>
      </c>
      <c r="W55" s="105">
        <v>0</v>
      </c>
      <c r="X55" s="54">
        <f t="shared" si="3"/>
        <v>0</v>
      </c>
      <c r="Y55" s="29">
        <v>0</v>
      </c>
      <c r="Z55" s="105">
        <v>0</v>
      </c>
      <c r="AA55" s="54">
        <f t="shared" si="4"/>
        <v>0</v>
      </c>
      <c r="AB55" s="54">
        <v>0</v>
      </c>
      <c r="AC55" s="54">
        <v>0</v>
      </c>
      <c r="AD55" s="54">
        <v>0</v>
      </c>
      <c r="AE55" s="54">
        <v>0.34</v>
      </c>
      <c r="AF55" s="54">
        <v>0.04</v>
      </c>
      <c r="AG55" s="54"/>
      <c r="AH55" s="54">
        <v>0</v>
      </c>
      <c r="AI55" s="54">
        <v>0</v>
      </c>
      <c r="AJ55" s="54">
        <f t="shared" si="5"/>
        <v>0</v>
      </c>
      <c r="AK55" s="54">
        <f t="shared" si="6"/>
        <v>0.34</v>
      </c>
      <c r="AL55" s="54">
        <f t="shared" si="7"/>
        <v>0.04</v>
      </c>
      <c r="AM55" s="54">
        <f t="shared" si="8"/>
        <v>0.38</v>
      </c>
      <c r="AN55" s="54"/>
      <c r="AO55" s="54"/>
      <c r="AP55" s="54">
        <f t="shared" si="9"/>
        <v>0</v>
      </c>
      <c r="AQ55" s="54"/>
      <c r="AR55" s="54"/>
      <c r="AS55" s="54"/>
      <c r="AT55" s="54"/>
      <c r="AU55" s="54"/>
      <c r="AV55" s="54"/>
      <c r="AW55" s="54">
        <v>0</v>
      </c>
      <c r="AX55" s="54">
        <v>0</v>
      </c>
      <c r="AY55" s="54">
        <f t="shared" si="10"/>
        <v>0</v>
      </c>
      <c r="AZ55" s="54">
        <v>0</v>
      </c>
      <c r="BA55" s="54">
        <v>0</v>
      </c>
      <c r="BB55" s="54">
        <v>0</v>
      </c>
      <c r="BC55" s="54">
        <v>0</v>
      </c>
      <c r="BD55" s="54">
        <v>0</v>
      </c>
      <c r="BE55" s="106">
        <f t="shared" si="11"/>
        <v>0</v>
      </c>
      <c r="BF55" s="106">
        <f t="shared" si="12"/>
        <v>0</v>
      </c>
      <c r="BG55" s="106">
        <f t="shared" si="13"/>
        <v>0</v>
      </c>
      <c r="BH55" s="106">
        <f t="shared" si="14"/>
        <v>0</v>
      </c>
      <c r="BI55" s="106">
        <f t="shared" si="15"/>
        <v>0</v>
      </c>
      <c r="BJ55" s="106">
        <f t="shared" si="16"/>
        <v>0</v>
      </c>
      <c r="BK55" s="106">
        <f t="shared" si="17"/>
        <v>0</v>
      </c>
      <c r="BL55" s="106">
        <f t="shared" si="18"/>
        <v>0</v>
      </c>
      <c r="BM55" s="106">
        <f t="shared" si="19"/>
        <v>0.34</v>
      </c>
      <c r="BN55" s="106">
        <f t="shared" si="19"/>
        <v>0.04</v>
      </c>
      <c r="BO55" s="106">
        <f t="shared" si="20"/>
        <v>0.38</v>
      </c>
      <c r="BP55" s="106">
        <f t="shared" si="21"/>
        <v>0.34</v>
      </c>
      <c r="BQ55" s="106">
        <f t="shared" si="22"/>
        <v>0.04</v>
      </c>
      <c r="BR55" s="106">
        <f t="shared" si="23"/>
        <v>0.38</v>
      </c>
      <c r="BS55" s="54"/>
      <c r="BT55" s="54">
        <v>0</v>
      </c>
      <c r="BU55" s="54">
        <v>0</v>
      </c>
      <c r="BV55" s="54">
        <v>0</v>
      </c>
      <c r="BW55" s="54">
        <v>0</v>
      </c>
      <c r="BX55" s="54">
        <v>0</v>
      </c>
      <c r="BY55" s="54">
        <v>0</v>
      </c>
      <c r="BZ55" s="54">
        <v>0</v>
      </c>
      <c r="CA55" s="54">
        <v>0</v>
      </c>
      <c r="CB55" s="54">
        <v>0.34</v>
      </c>
      <c r="CC55" s="54">
        <v>0.04</v>
      </c>
      <c r="CD55" s="54">
        <v>0.38</v>
      </c>
      <c r="CE55" s="54">
        <v>0.34</v>
      </c>
      <c r="CF55" s="54">
        <v>0.04</v>
      </c>
      <c r="CG55" s="54">
        <v>0.38</v>
      </c>
      <c r="CH55" s="54">
        <f t="shared" si="24"/>
        <v>0</v>
      </c>
      <c r="CI55" s="54">
        <f t="shared" si="25"/>
        <v>1.33</v>
      </c>
      <c r="CJ55" s="54">
        <f t="shared" si="26"/>
        <v>1.33</v>
      </c>
      <c r="CK55" s="45"/>
      <c r="CL55" s="63" t="s">
        <v>33</v>
      </c>
    </row>
    <row r="56" spans="1:90" ht="47.25">
      <c r="A56" s="14">
        <v>35</v>
      </c>
      <c r="B56" s="27" t="s">
        <v>99</v>
      </c>
      <c r="C56" s="120" t="s">
        <v>796</v>
      </c>
      <c r="D56" s="2" t="s">
        <v>27</v>
      </c>
      <c r="E56" s="4" t="s">
        <v>81</v>
      </c>
      <c r="F56" s="4" t="s">
        <v>27</v>
      </c>
      <c r="G56" s="4" t="s">
        <v>29</v>
      </c>
      <c r="H56" s="29">
        <v>1</v>
      </c>
      <c r="I56" s="29">
        <v>6</v>
      </c>
      <c r="J56" s="29">
        <v>7.7200000000000006</v>
      </c>
      <c r="K56" s="29">
        <f t="shared" si="27"/>
        <v>13.72</v>
      </c>
      <c r="L56" s="40" t="s">
        <v>30</v>
      </c>
      <c r="M56" s="40" t="s">
        <v>48</v>
      </c>
      <c r="N56" s="48" t="e">
        <f>IF(#REF!=0,"2018-19","2019-20")</f>
        <v>#REF!</v>
      </c>
      <c r="O56" s="29">
        <v>1.6199999999999999</v>
      </c>
      <c r="P56" s="29">
        <v>0</v>
      </c>
      <c r="Q56" s="29">
        <f t="shared" si="1"/>
        <v>1.6199999999999999</v>
      </c>
      <c r="R56" s="29">
        <f t="shared" si="28"/>
        <v>4.38</v>
      </c>
      <c r="S56" s="29">
        <f t="shared" si="28"/>
        <v>7.7200000000000006</v>
      </c>
      <c r="T56" s="29">
        <f t="shared" si="2"/>
        <v>12.100000000000001</v>
      </c>
      <c r="U56" s="29">
        <v>7.7200000000000006</v>
      </c>
      <c r="V56" s="29">
        <v>1.8</v>
      </c>
      <c r="W56" s="105">
        <v>0.2</v>
      </c>
      <c r="X56" s="54">
        <f t="shared" si="3"/>
        <v>2</v>
      </c>
      <c r="Y56" s="29">
        <v>1.8</v>
      </c>
      <c r="Z56" s="105">
        <v>0.2</v>
      </c>
      <c r="AA56" s="54">
        <f t="shared" si="4"/>
        <v>2</v>
      </c>
      <c r="AB56" s="54">
        <v>0</v>
      </c>
      <c r="AC56" s="54">
        <v>0</v>
      </c>
      <c r="AD56" s="54">
        <v>0</v>
      </c>
      <c r="AE56" s="54">
        <v>0.34</v>
      </c>
      <c r="AF56" s="54">
        <v>0.04</v>
      </c>
      <c r="AG56" s="54"/>
      <c r="AH56" s="54">
        <v>0</v>
      </c>
      <c r="AI56" s="54">
        <v>0</v>
      </c>
      <c r="AJ56" s="54">
        <f t="shared" si="5"/>
        <v>0</v>
      </c>
      <c r="AK56" s="54">
        <f t="shared" si="6"/>
        <v>2.14</v>
      </c>
      <c r="AL56" s="54">
        <f t="shared" si="7"/>
        <v>0.24000000000000002</v>
      </c>
      <c r="AM56" s="54">
        <f t="shared" si="8"/>
        <v>2.3800000000000003</v>
      </c>
      <c r="AN56" s="54"/>
      <c r="AO56" s="54"/>
      <c r="AP56" s="54">
        <f t="shared" si="9"/>
        <v>0</v>
      </c>
      <c r="AQ56" s="54"/>
      <c r="AR56" s="54"/>
      <c r="AS56" s="54"/>
      <c r="AT56" s="54"/>
      <c r="AU56" s="54"/>
      <c r="AV56" s="54"/>
      <c r="AW56" s="54">
        <v>0</v>
      </c>
      <c r="AX56" s="54">
        <v>0</v>
      </c>
      <c r="AY56" s="54">
        <f t="shared" si="10"/>
        <v>0</v>
      </c>
      <c r="AZ56" s="54">
        <v>0</v>
      </c>
      <c r="BA56" s="54">
        <v>0</v>
      </c>
      <c r="BB56" s="54">
        <v>0</v>
      </c>
      <c r="BC56" s="54">
        <v>0</v>
      </c>
      <c r="BD56" s="54">
        <v>0</v>
      </c>
      <c r="BE56" s="106">
        <f t="shared" si="11"/>
        <v>1.8</v>
      </c>
      <c r="BF56" s="106">
        <f t="shared" si="12"/>
        <v>0.2</v>
      </c>
      <c r="BG56" s="106">
        <f t="shared" si="13"/>
        <v>2</v>
      </c>
      <c r="BH56" s="106">
        <f t="shared" si="14"/>
        <v>0</v>
      </c>
      <c r="BI56" s="106">
        <f t="shared" si="15"/>
        <v>0</v>
      </c>
      <c r="BJ56" s="106">
        <f t="shared" si="16"/>
        <v>0</v>
      </c>
      <c r="BK56" s="106">
        <f t="shared" si="17"/>
        <v>0</v>
      </c>
      <c r="BL56" s="106">
        <f t="shared" si="18"/>
        <v>0</v>
      </c>
      <c r="BM56" s="106">
        <f t="shared" si="19"/>
        <v>0.34</v>
      </c>
      <c r="BN56" s="106">
        <f t="shared" si="19"/>
        <v>0.04</v>
      </c>
      <c r="BO56" s="106">
        <f t="shared" si="20"/>
        <v>0.38</v>
      </c>
      <c r="BP56" s="106">
        <f t="shared" si="21"/>
        <v>2.14</v>
      </c>
      <c r="BQ56" s="106">
        <f t="shared" si="22"/>
        <v>0.24000000000000002</v>
      </c>
      <c r="BR56" s="106">
        <f t="shared" si="23"/>
        <v>2.3800000000000003</v>
      </c>
      <c r="BS56" s="54"/>
      <c r="BT56" s="54">
        <v>1.8</v>
      </c>
      <c r="BU56" s="54">
        <v>0.2</v>
      </c>
      <c r="BV56" s="54">
        <v>2</v>
      </c>
      <c r="BW56" s="54">
        <v>0</v>
      </c>
      <c r="BX56" s="54">
        <v>0</v>
      </c>
      <c r="BY56" s="54">
        <v>0</v>
      </c>
      <c r="BZ56" s="54">
        <v>0</v>
      </c>
      <c r="CA56" s="54">
        <v>0</v>
      </c>
      <c r="CB56" s="54">
        <v>0.34</v>
      </c>
      <c r="CC56" s="54">
        <v>0.04</v>
      </c>
      <c r="CD56" s="54">
        <v>0.38</v>
      </c>
      <c r="CE56" s="54">
        <v>2.14</v>
      </c>
      <c r="CF56" s="54">
        <v>0.24000000000000002</v>
      </c>
      <c r="CG56" s="54">
        <v>2.3800000000000003</v>
      </c>
      <c r="CH56" s="54">
        <f t="shared" si="24"/>
        <v>1.9999999999999996</v>
      </c>
      <c r="CI56" s="54">
        <f t="shared" si="25"/>
        <v>7.7200000000000006</v>
      </c>
      <c r="CJ56" s="54">
        <f t="shared" si="26"/>
        <v>9.7200000000000006</v>
      </c>
      <c r="CK56" s="44" t="s">
        <v>71</v>
      </c>
      <c r="CL56" s="63" t="s">
        <v>40</v>
      </c>
    </row>
    <row r="57" spans="1:90" ht="31.5">
      <c r="A57" s="14">
        <v>36</v>
      </c>
      <c r="B57" s="27" t="s">
        <v>100</v>
      </c>
      <c r="C57" s="120" t="s">
        <v>972</v>
      </c>
      <c r="D57" s="2" t="s">
        <v>27</v>
      </c>
      <c r="E57" s="1" t="s">
        <v>62</v>
      </c>
      <c r="F57" s="4" t="s">
        <v>27</v>
      </c>
      <c r="G57" s="1" t="s">
        <v>101</v>
      </c>
      <c r="H57" s="31">
        <v>3.5</v>
      </c>
      <c r="I57" s="29">
        <v>147</v>
      </c>
      <c r="J57" s="29">
        <v>0</v>
      </c>
      <c r="K57" s="29">
        <f t="shared" si="27"/>
        <v>147</v>
      </c>
      <c r="L57" s="40" t="s">
        <v>30</v>
      </c>
      <c r="M57" s="42" t="s">
        <v>48</v>
      </c>
      <c r="N57" s="48" t="e">
        <f>IF(#REF!=0,"2018-19","2019-20")</f>
        <v>#REF!</v>
      </c>
      <c r="O57" s="29">
        <v>30</v>
      </c>
      <c r="P57" s="29">
        <v>0</v>
      </c>
      <c r="Q57" s="29">
        <f t="shared" si="1"/>
        <v>30</v>
      </c>
      <c r="R57" s="29">
        <f t="shared" si="28"/>
        <v>117</v>
      </c>
      <c r="S57" s="29">
        <f t="shared" si="28"/>
        <v>0</v>
      </c>
      <c r="T57" s="29">
        <f t="shared" si="2"/>
        <v>117</v>
      </c>
      <c r="U57" s="29">
        <v>0</v>
      </c>
      <c r="V57" s="29">
        <v>1.8</v>
      </c>
      <c r="W57" s="105">
        <v>0.2</v>
      </c>
      <c r="X57" s="54">
        <f t="shared" si="3"/>
        <v>2</v>
      </c>
      <c r="Y57" s="29">
        <v>1.8</v>
      </c>
      <c r="Z57" s="105">
        <v>0.2</v>
      </c>
      <c r="AA57" s="54">
        <f t="shared" si="4"/>
        <v>2</v>
      </c>
      <c r="AB57" s="54">
        <v>0</v>
      </c>
      <c r="AC57" s="54">
        <v>0</v>
      </c>
      <c r="AD57" s="54">
        <v>0</v>
      </c>
      <c r="AE57" s="54">
        <v>0</v>
      </c>
      <c r="AF57" s="54">
        <v>0</v>
      </c>
      <c r="AG57" s="54">
        <v>6.54</v>
      </c>
      <c r="AH57" s="54">
        <v>0</v>
      </c>
      <c r="AI57" s="54">
        <v>7.5</v>
      </c>
      <c r="AJ57" s="54">
        <f t="shared" si="5"/>
        <v>7.5</v>
      </c>
      <c r="AK57" s="54">
        <f t="shared" si="6"/>
        <v>1.8</v>
      </c>
      <c r="AL57" s="54">
        <f t="shared" si="7"/>
        <v>0.2</v>
      </c>
      <c r="AM57" s="54">
        <f t="shared" si="8"/>
        <v>2</v>
      </c>
      <c r="AN57" s="62"/>
      <c r="AO57" s="62"/>
      <c r="AP57" s="62"/>
      <c r="AQ57" s="54">
        <v>0</v>
      </c>
      <c r="AR57" s="54">
        <v>0</v>
      </c>
      <c r="AS57" s="54">
        <v>0</v>
      </c>
      <c r="AT57" s="54">
        <v>0</v>
      </c>
      <c r="AU57" s="54">
        <v>0</v>
      </c>
      <c r="AV57" s="54"/>
      <c r="AW57" s="54">
        <v>22.74</v>
      </c>
      <c r="AX57" s="54">
        <v>2.5099999999999998</v>
      </c>
      <c r="AY57" s="54">
        <f>AW57+AX57</f>
        <v>25.25</v>
      </c>
      <c r="AZ57" s="54">
        <v>1.53</v>
      </c>
      <c r="BA57" s="54">
        <v>3.57</v>
      </c>
      <c r="BB57" s="54">
        <v>0.39</v>
      </c>
      <c r="BC57" s="54">
        <v>4.74</v>
      </c>
      <c r="BD57" s="54">
        <v>0.13</v>
      </c>
      <c r="BE57" s="106">
        <f t="shared" si="11"/>
        <v>32.04</v>
      </c>
      <c r="BF57" s="106">
        <f t="shared" si="12"/>
        <v>2.71</v>
      </c>
      <c r="BG57" s="106">
        <f t="shared" si="13"/>
        <v>34.75</v>
      </c>
      <c r="BH57" s="106">
        <f t="shared" si="14"/>
        <v>6.54</v>
      </c>
      <c r="BI57" s="106">
        <f t="shared" si="15"/>
        <v>1.53</v>
      </c>
      <c r="BJ57" s="106">
        <f t="shared" si="16"/>
        <v>3.57</v>
      </c>
      <c r="BK57" s="106">
        <f t="shared" si="17"/>
        <v>0.39</v>
      </c>
      <c r="BL57" s="106">
        <f t="shared" si="18"/>
        <v>3.96</v>
      </c>
      <c r="BM57" s="106">
        <f t="shared" si="19"/>
        <v>4.74</v>
      </c>
      <c r="BN57" s="106">
        <f t="shared" si="19"/>
        <v>0.13</v>
      </c>
      <c r="BO57" s="106">
        <f t="shared" si="20"/>
        <v>4.87</v>
      </c>
      <c r="BP57" s="106">
        <f t="shared" si="21"/>
        <v>48.42</v>
      </c>
      <c r="BQ57" s="106">
        <f t="shared" si="22"/>
        <v>3.23</v>
      </c>
      <c r="BR57" s="106">
        <f t="shared" si="23"/>
        <v>51.65</v>
      </c>
      <c r="BS57" s="54"/>
      <c r="BT57" s="54">
        <v>32.04</v>
      </c>
      <c r="BU57" s="54">
        <v>2.71</v>
      </c>
      <c r="BV57" s="54">
        <v>34.75</v>
      </c>
      <c r="BW57" s="54">
        <v>6.54</v>
      </c>
      <c r="BX57" s="54">
        <v>1.53</v>
      </c>
      <c r="BY57" s="54">
        <v>3.57</v>
      </c>
      <c r="BZ57" s="54">
        <v>0.39</v>
      </c>
      <c r="CA57" s="54">
        <v>3.96</v>
      </c>
      <c r="CB57" s="54">
        <v>4.74</v>
      </c>
      <c r="CC57" s="54">
        <v>0.13</v>
      </c>
      <c r="CD57" s="54">
        <v>4.87</v>
      </c>
      <c r="CE57" s="54">
        <v>48.42</v>
      </c>
      <c r="CF57" s="54">
        <v>3.23</v>
      </c>
      <c r="CG57" s="54">
        <v>51.65</v>
      </c>
      <c r="CH57" s="54">
        <f t="shared" si="24"/>
        <v>65.349999999999994</v>
      </c>
      <c r="CI57" s="54">
        <f t="shared" si="25"/>
        <v>0</v>
      </c>
      <c r="CJ57" s="54">
        <f t="shared" si="26"/>
        <v>65.349999999999994</v>
      </c>
      <c r="CK57" s="44" t="s">
        <v>71</v>
      </c>
      <c r="CL57" s="112" t="s">
        <v>33</v>
      </c>
    </row>
    <row r="58" spans="1:90">
      <c r="A58" s="14">
        <v>37</v>
      </c>
      <c r="B58" s="27" t="s">
        <v>102</v>
      </c>
      <c r="C58" s="120" t="s">
        <v>796</v>
      </c>
      <c r="D58" s="2" t="s">
        <v>27</v>
      </c>
      <c r="E58" s="1" t="s">
        <v>62</v>
      </c>
      <c r="F58" s="4" t="s">
        <v>27</v>
      </c>
      <c r="G58" s="1" t="s">
        <v>103</v>
      </c>
      <c r="H58" s="31">
        <v>5</v>
      </c>
      <c r="I58" s="29">
        <v>4</v>
      </c>
      <c r="J58" s="29">
        <v>1</v>
      </c>
      <c r="K58" s="29">
        <f t="shared" si="27"/>
        <v>5</v>
      </c>
      <c r="L58" s="40" t="s">
        <v>30</v>
      </c>
      <c r="M58" s="42" t="s">
        <v>48</v>
      </c>
      <c r="N58" s="48" t="e">
        <f>IF(#REF!=0,"2018-19","2019-20")</f>
        <v>#REF!</v>
      </c>
      <c r="O58" s="29">
        <v>0</v>
      </c>
      <c r="P58" s="29">
        <v>0</v>
      </c>
      <c r="Q58" s="29">
        <f t="shared" si="1"/>
        <v>0</v>
      </c>
      <c r="R58" s="29">
        <f t="shared" si="28"/>
        <v>4</v>
      </c>
      <c r="S58" s="29">
        <f t="shared" si="28"/>
        <v>1</v>
      </c>
      <c r="T58" s="29">
        <f t="shared" si="2"/>
        <v>5</v>
      </c>
      <c r="U58" s="29">
        <v>3</v>
      </c>
      <c r="V58" s="29">
        <v>0</v>
      </c>
      <c r="W58" s="105">
        <v>0</v>
      </c>
      <c r="X58" s="54">
        <f t="shared" si="3"/>
        <v>0</v>
      </c>
      <c r="Y58" s="29">
        <v>0</v>
      </c>
      <c r="Z58" s="105">
        <v>0</v>
      </c>
      <c r="AA58" s="54">
        <f t="shared" si="4"/>
        <v>0</v>
      </c>
      <c r="AB58" s="54">
        <v>0</v>
      </c>
      <c r="AC58" s="54">
        <v>1.8</v>
      </c>
      <c r="AD58" s="54">
        <v>0.2</v>
      </c>
      <c r="AE58" s="54">
        <v>0</v>
      </c>
      <c r="AF58" s="54">
        <v>0</v>
      </c>
      <c r="AG58" s="54"/>
      <c r="AH58" s="54">
        <v>0</v>
      </c>
      <c r="AI58" s="54">
        <v>0</v>
      </c>
      <c r="AJ58" s="54">
        <f t="shared" si="5"/>
        <v>0</v>
      </c>
      <c r="AK58" s="54">
        <f t="shared" si="6"/>
        <v>1.8</v>
      </c>
      <c r="AL58" s="54">
        <f t="shared" si="7"/>
        <v>0.2</v>
      </c>
      <c r="AM58" s="54">
        <f t="shared" si="8"/>
        <v>2</v>
      </c>
      <c r="AN58" s="54"/>
      <c r="AO58" s="54"/>
      <c r="AP58" s="54">
        <f t="shared" si="9"/>
        <v>0</v>
      </c>
      <c r="AQ58" s="54"/>
      <c r="AR58" s="54"/>
      <c r="AS58" s="54"/>
      <c r="AT58" s="54"/>
      <c r="AU58" s="54"/>
      <c r="AV58" s="54"/>
      <c r="AW58" s="54">
        <v>0</v>
      </c>
      <c r="AX58" s="54">
        <v>0</v>
      </c>
      <c r="AY58" s="54">
        <f t="shared" si="10"/>
        <v>0</v>
      </c>
      <c r="AZ58" s="54">
        <v>0</v>
      </c>
      <c r="BA58" s="54">
        <v>0</v>
      </c>
      <c r="BB58" s="54">
        <v>0</v>
      </c>
      <c r="BC58" s="54">
        <v>0</v>
      </c>
      <c r="BD58" s="54">
        <v>0</v>
      </c>
      <c r="BE58" s="106">
        <f t="shared" si="11"/>
        <v>0</v>
      </c>
      <c r="BF58" s="106">
        <f t="shared" si="12"/>
        <v>0</v>
      </c>
      <c r="BG58" s="106">
        <f t="shared" si="13"/>
        <v>0</v>
      </c>
      <c r="BH58" s="106">
        <f t="shared" si="14"/>
        <v>0</v>
      </c>
      <c r="BI58" s="106">
        <f t="shared" si="15"/>
        <v>0</v>
      </c>
      <c r="BJ58" s="106">
        <f t="shared" si="16"/>
        <v>1.8</v>
      </c>
      <c r="BK58" s="106">
        <f t="shared" si="17"/>
        <v>0.2</v>
      </c>
      <c r="BL58" s="106">
        <f t="shared" si="18"/>
        <v>2</v>
      </c>
      <c r="BM58" s="106">
        <f t="shared" si="19"/>
        <v>0</v>
      </c>
      <c r="BN58" s="106">
        <f t="shared" si="19"/>
        <v>0</v>
      </c>
      <c r="BO58" s="106">
        <f t="shared" si="20"/>
        <v>0</v>
      </c>
      <c r="BP58" s="106">
        <f t="shared" si="21"/>
        <v>1.8</v>
      </c>
      <c r="BQ58" s="106">
        <f t="shared" si="22"/>
        <v>0.2</v>
      </c>
      <c r="BR58" s="106">
        <f t="shared" si="23"/>
        <v>2</v>
      </c>
      <c r="BS58" s="54"/>
      <c r="BT58" s="54">
        <v>0</v>
      </c>
      <c r="BU58" s="54">
        <v>0</v>
      </c>
      <c r="BV58" s="54">
        <v>0</v>
      </c>
      <c r="BW58" s="54">
        <v>0</v>
      </c>
      <c r="BX58" s="54">
        <v>0</v>
      </c>
      <c r="BY58" s="54">
        <v>1.8</v>
      </c>
      <c r="BZ58" s="54">
        <v>0.2</v>
      </c>
      <c r="CA58" s="54">
        <v>2</v>
      </c>
      <c r="CB58" s="54">
        <v>0</v>
      </c>
      <c r="CC58" s="54">
        <v>0</v>
      </c>
      <c r="CD58" s="54">
        <v>0</v>
      </c>
      <c r="CE58" s="54">
        <v>1.8</v>
      </c>
      <c r="CF58" s="54">
        <v>0.2</v>
      </c>
      <c r="CG58" s="54">
        <v>2</v>
      </c>
      <c r="CH58" s="54">
        <f t="shared" si="24"/>
        <v>2</v>
      </c>
      <c r="CI58" s="54">
        <f t="shared" si="25"/>
        <v>1</v>
      </c>
      <c r="CJ58" s="54">
        <f t="shared" si="26"/>
        <v>3</v>
      </c>
      <c r="CK58" s="45"/>
      <c r="CL58" s="63" t="s">
        <v>40</v>
      </c>
    </row>
    <row r="59" spans="1:90" ht="31.5">
      <c r="A59" s="14">
        <v>38</v>
      </c>
      <c r="B59" s="27" t="s">
        <v>104</v>
      </c>
      <c r="C59" s="120" t="s">
        <v>797</v>
      </c>
      <c r="D59" s="2" t="s">
        <v>27</v>
      </c>
      <c r="E59" s="1" t="s">
        <v>62</v>
      </c>
      <c r="F59" s="4" t="s">
        <v>27</v>
      </c>
      <c r="G59" s="1" t="s">
        <v>105</v>
      </c>
      <c r="H59" s="31">
        <v>4</v>
      </c>
      <c r="I59" s="29">
        <v>10</v>
      </c>
      <c r="J59" s="29">
        <v>0</v>
      </c>
      <c r="K59" s="29">
        <f t="shared" si="27"/>
        <v>10</v>
      </c>
      <c r="L59" s="40" t="s">
        <v>57</v>
      </c>
      <c r="M59" s="42" t="s">
        <v>58</v>
      </c>
      <c r="N59" s="48" t="e">
        <f>IF(#REF!=0,"2018-19","2019-20")</f>
        <v>#REF!</v>
      </c>
      <c r="O59" s="29">
        <v>0</v>
      </c>
      <c r="P59" s="29">
        <v>0</v>
      </c>
      <c r="Q59" s="29">
        <f t="shared" si="1"/>
        <v>0</v>
      </c>
      <c r="R59" s="29">
        <f t="shared" si="28"/>
        <v>10</v>
      </c>
      <c r="S59" s="29">
        <f t="shared" si="28"/>
        <v>0</v>
      </c>
      <c r="T59" s="29">
        <f t="shared" si="2"/>
        <v>10</v>
      </c>
      <c r="U59" s="29">
        <v>0</v>
      </c>
      <c r="V59" s="29">
        <v>1.8</v>
      </c>
      <c r="W59" s="105">
        <v>0.2</v>
      </c>
      <c r="X59" s="54">
        <f t="shared" si="3"/>
        <v>2</v>
      </c>
      <c r="Y59" s="29">
        <v>1.8</v>
      </c>
      <c r="Z59" s="105">
        <v>0.2</v>
      </c>
      <c r="AA59" s="54">
        <f t="shared" si="4"/>
        <v>2</v>
      </c>
      <c r="AB59" s="54">
        <v>0</v>
      </c>
      <c r="AC59" s="54">
        <v>0</v>
      </c>
      <c r="AD59" s="54">
        <v>0</v>
      </c>
      <c r="AE59" s="54">
        <v>0</v>
      </c>
      <c r="AF59" s="54">
        <v>0</v>
      </c>
      <c r="AG59" s="54"/>
      <c r="AH59" s="54">
        <v>0</v>
      </c>
      <c r="AI59" s="54">
        <v>0</v>
      </c>
      <c r="AJ59" s="54">
        <f t="shared" si="5"/>
        <v>0</v>
      </c>
      <c r="AK59" s="54">
        <f t="shared" si="6"/>
        <v>1.8</v>
      </c>
      <c r="AL59" s="54">
        <f t="shared" si="7"/>
        <v>0.2</v>
      </c>
      <c r="AM59" s="54">
        <f t="shared" si="8"/>
        <v>2</v>
      </c>
      <c r="AN59" s="54"/>
      <c r="AO59" s="54"/>
      <c r="AP59" s="54">
        <f t="shared" si="9"/>
        <v>0</v>
      </c>
      <c r="AQ59" s="54"/>
      <c r="AR59" s="54"/>
      <c r="AS59" s="54"/>
      <c r="AT59" s="54"/>
      <c r="AU59" s="54"/>
      <c r="AV59" s="54"/>
      <c r="AW59" s="54">
        <v>0</v>
      </c>
      <c r="AX59" s="54">
        <v>0</v>
      </c>
      <c r="AY59" s="54">
        <f t="shared" si="10"/>
        <v>0</v>
      </c>
      <c r="AZ59" s="54">
        <v>0</v>
      </c>
      <c r="BA59" s="54">
        <v>0</v>
      </c>
      <c r="BB59" s="54">
        <v>0</v>
      </c>
      <c r="BC59" s="54">
        <v>0</v>
      </c>
      <c r="BD59" s="54">
        <v>0</v>
      </c>
      <c r="BE59" s="106">
        <f t="shared" si="11"/>
        <v>1.8</v>
      </c>
      <c r="BF59" s="106">
        <f t="shared" si="12"/>
        <v>0.2</v>
      </c>
      <c r="BG59" s="106">
        <f t="shared" si="13"/>
        <v>2</v>
      </c>
      <c r="BH59" s="106">
        <f t="shared" si="14"/>
        <v>0</v>
      </c>
      <c r="BI59" s="106">
        <f t="shared" si="15"/>
        <v>0</v>
      </c>
      <c r="BJ59" s="106">
        <f t="shared" si="16"/>
        <v>0</v>
      </c>
      <c r="BK59" s="106">
        <f t="shared" si="17"/>
        <v>0</v>
      </c>
      <c r="BL59" s="106">
        <f t="shared" si="18"/>
        <v>0</v>
      </c>
      <c r="BM59" s="106">
        <f t="shared" si="19"/>
        <v>0</v>
      </c>
      <c r="BN59" s="106">
        <f t="shared" si="19"/>
        <v>0</v>
      </c>
      <c r="BO59" s="106">
        <f t="shared" si="20"/>
        <v>0</v>
      </c>
      <c r="BP59" s="106">
        <f t="shared" si="21"/>
        <v>1.8</v>
      </c>
      <c r="BQ59" s="106">
        <f t="shared" si="22"/>
        <v>0.2</v>
      </c>
      <c r="BR59" s="106">
        <f t="shared" si="23"/>
        <v>2</v>
      </c>
      <c r="BS59" s="54"/>
      <c r="BT59" s="54">
        <v>1.8</v>
      </c>
      <c r="BU59" s="54">
        <v>0.2</v>
      </c>
      <c r="BV59" s="54">
        <v>2</v>
      </c>
      <c r="BW59" s="54">
        <v>0</v>
      </c>
      <c r="BX59" s="54">
        <v>0</v>
      </c>
      <c r="BY59" s="54">
        <v>0</v>
      </c>
      <c r="BZ59" s="54">
        <v>0</v>
      </c>
      <c r="CA59" s="54">
        <v>0</v>
      </c>
      <c r="CB59" s="54">
        <v>0</v>
      </c>
      <c r="CC59" s="54">
        <v>0</v>
      </c>
      <c r="CD59" s="54">
        <v>0</v>
      </c>
      <c r="CE59" s="54">
        <v>1.8</v>
      </c>
      <c r="CF59" s="54">
        <v>0.2</v>
      </c>
      <c r="CG59" s="54">
        <v>2</v>
      </c>
      <c r="CH59" s="54">
        <f t="shared" si="24"/>
        <v>8</v>
      </c>
      <c r="CI59" s="54">
        <f t="shared" si="25"/>
        <v>0</v>
      </c>
      <c r="CJ59" s="54">
        <f t="shared" si="26"/>
        <v>8</v>
      </c>
      <c r="CK59" s="44" t="s">
        <v>71</v>
      </c>
      <c r="CL59" s="63" t="s">
        <v>33</v>
      </c>
    </row>
    <row r="60" spans="1:90" ht="20.25" customHeight="1">
      <c r="A60" s="14">
        <v>39</v>
      </c>
      <c r="B60" s="27" t="s">
        <v>107</v>
      </c>
      <c r="C60" s="120" t="s">
        <v>798</v>
      </c>
      <c r="D60" s="2" t="s">
        <v>27</v>
      </c>
      <c r="E60" s="1" t="s">
        <v>62</v>
      </c>
      <c r="F60" s="4" t="s">
        <v>27</v>
      </c>
      <c r="G60" s="1" t="s">
        <v>27</v>
      </c>
      <c r="H60" s="31">
        <v>3.5</v>
      </c>
      <c r="I60" s="29">
        <v>20</v>
      </c>
      <c r="J60" s="29">
        <v>0</v>
      </c>
      <c r="K60" s="29">
        <f t="shared" si="27"/>
        <v>20</v>
      </c>
      <c r="L60" s="40" t="s">
        <v>57</v>
      </c>
      <c r="M60" s="42" t="s">
        <v>58</v>
      </c>
      <c r="N60" s="48" t="e">
        <f>IF(#REF!=0,"2018-19","2019-20")</f>
        <v>#REF!</v>
      </c>
      <c r="O60" s="29">
        <v>0</v>
      </c>
      <c r="P60" s="29">
        <v>0</v>
      </c>
      <c r="Q60" s="29">
        <f t="shared" si="1"/>
        <v>0</v>
      </c>
      <c r="R60" s="29">
        <f t="shared" si="28"/>
        <v>20</v>
      </c>
      <c r="S60" s="29">
        <f t="shared" si="28"/>
        <v>0</v>
      </c>
      <c r="T60" s="29">
        <f t="shared" si="2"/>
        <v>20</v>
      </c>
      <c r="U60" s="29">
        <v>0</v>
      </c>
      <c r="V60" s="29">
        <v>2.7</v>
      </c>
      <c r="W60" s="105">
        <v>0.30000000000000004</v>
      </c>
      <c r="X60" s="54">
        <f t="shared" si="3"/>
        <v>3</v>
      </c>
      <c r="Y60" s="29">
        <v>2.7</v>
      </c>
      <c r="Z60" s="105">
        <v>0.30000000000000004</v>
      </c>
      <c r="AA60" s="54">
        <f t="shared" si="4"/>
        <v>3</v>
      </c>
      <c r="AB60" s="54">
        <v>0</v>
      </c>
      <c r="AC60" s="54">
        <v>0</v>
      </c>
      <c r="AD60" s="54">
        <v>0</v>
      </c>
      <c r="AE60" s="54">
        <v>0</v>
      </c>
      <c r="AF60" s="54">
        <v>0</v>
      </c>
      <c r="AG60" s="54"/>
      <c r="AH60" s="54">
        <v>0</v>
      </c>
      <c r="AI60" s="54">
        <v>0</v>
      </c>
      <c r="AJ60" s="54">
        <f t="shared" si="5"/>
        <v>0</v>
      </c>
      <c r="AK60" s="54">
        <f t="shared" si="6"/>
        <v>2.7</v>
      </c>
      <c r="AL60" s="54">
        <f t="shared" si="7"/>
        <v>0.30000000000000004</v>
      </c>
      <c r="AM60" s="54">
        <f t="shared" si="8"/>
        <v>3</v>
      </c>
      <c r="AN60" s="54"/>
      <c r="AO60" s="54"/>
      <c r="AP60" s="54">
        <f t="shared" si="9"/>
        <v>0</v>
      </c>
      <c r="AQ60" s="54"/>
      <c r="AR60" s="54"/>
      <c r="AS60" s="54"/>
      <c r="AT60" s="54"/>
      <c r="AU60" s="54"/>
      <c r="AV60" s="54"/>
      <c r="AW60" s="54">
        <v>0</v>
      </c>
      <c r="AX60" s="54">
        <v>0</v>
      </c>
      <c r="AY60" s="54">
        <f t="shared" si="10"/>
        <v>0</v>
      </c>
      <c r="AZ60" s="54">
        <v>0</v>
      </c>
      <c r="BA60" s="54">
        <v>0</v>
      </c>
      <c r="BB60" s="54">
        <v>0</v>
      </c>
      <c r="BC60" s="54">
        <v>0</v>
      </c>
      <c r="BD60" s="54">
        <v>0</v>
      </c>
      <c r="BE60" s="106">
        <f t="shared" si="11"/>
        <v>2.7</v>
      </c>
      <c r="BF60" s="106">
        <f t="shared" si="12"/>
        <v>0.30000000000000004</v>
      </c>
      <c r="BG60" s="106">
        <f t="shared" si="13"/>
        <v>3</v>
      </c>
      <c r="BH60" s="106">
        <f t="shared" si="14"/>
        <v>0</v>
      </c>
      <c r="BI60" s="106">
        <f t="shared" si="15"/>
        <v>0</v>
      </c>
      <c r="BJ60" s="106">
        <f t="shared" si="16"/>
        <v>0</v>
      </c>
      <c r="BK60" s="106">
        <f t="shared" si="17"/>
        <v>0</v>
      </c>
      <c r="BL60" s="106">
        <f t="shared" si="18"/>
        <v>0</v>
      </c>
      <c r="BM60" s="106">
        <f t="shared" si="19"/>
        <v>0</v>
      </c>
      <c r="BN60" s="106">
        <f t="shared" si="19"/>
        <v>0</v>
      </c>
      <c r="BO60" s="106">
        <f t="shared" si="20"/>
        <v>0</v>
      </c>
      <c r="BP60" s="106">
        <f t="shared" si="21"/>
        <v>2.7</v>
      </c>
      <c r="BQ60" s="106">
        <f t="shared" si="22"/>
        <v>0.30000000000000004</v>
      </c>
      <c r="BR60" s="106">
        <f t="shared" si="23"/>
        <v>3</v>
      </c>
      <c r="BS60" s="54"/>
      <c r="BT60" s="54">
        <v>2.7</v>
      </c>
      <c r="BU60" s="54">
        <v>0.30000000000000004</v>
      </c>
      <c r="BV60" s="54">
        <v>3</v>
      </c>
      <c r="BW60" s="54">
        <v>0</v>
      </c>
      <c r="BX60" s="54">
        <v>0</v>
      </c>
      <c r="BY60" s="54">
        <v>0</v>
      </c>
      <c r="BZ60" s="54">
        <v>0</v>
      </c>
      <c r="CA60" s="54">
        <v>0</v>
      </c>
      <c r="CB60" s="54">
        <v>0</v>
      </c>
      <c r="CC60" s="54">
        <v>0</v>
      </c>
      <c r="CD60" s="54">
        <v>0</v>
      </c>
      <c r="CE60" s="54">
        <v>2.7</v>
      </c>
      <c r="CF60" s="54">
        <v>0.30000000000000004</v>
      </c>
      <c r="CG60" s="54">
        <v>3</v>
      </c>
      <c r="CH60" s="54">
        <f t="shared" si="24"/>
        <v>17</v>
      </c>
      <c r="CI60" s="54">
        <f t="shared" si="25"/>
        <v>0</v>
      </c>
      <c r="CJ60" s="54">
        <f t="shared" si="26"/>
        <v>17</v>
      </c>
      <c r="CK60" s="44" t="s">
        <v>71</v>
      </c>
      <c r="CL60" s="63" t="s">
        <v>106</v>
      </c>
    </row>
    <row r="61" spans="1:90" ht="24.75" customHeight="1">
      <c r="A61" s="14">
        <v>42</v>
      </c>
      <c r="B61" s="27" t="s">
        <v>108</v>
      </c>
      <c r="C61" s="120" t="s">
        <v>796</v>
      </c>
      <c r="D61" s="2" t="s">
        <v>27</v>
      </c>
      <c r="E61" s="1" t="s">
        <v>62</v>
      </c>
      <c r="F61" s="4" t="s">
        <v>27</v>
      </c>
      <c r="G61" s="1" t="s">
        <v>109</v>
      </c>
      <c r="H61" s="31">
        <v>3.5</v>
      </c>
      <c r="I61" s="29">
        <v>1.5</v>
      </c>
      <c r="J61" s="29">
        <v>3.5</v>
      </c>
      <c r="K61" s="29">
        <f t="shared" si="27"/>
        <v>5</v>
      </c>
      <c r="L61" s="40" t="s">
        <v>57</v>
      </c>
      <c r="M61" s="42" t="s">
        <v>58</v>
      </c>
      <c r="N61" s="48" t="e">
        <f>IF(#REF!=0,"2018-19","2019-20")</f>
        <v>#REF!</v>
      </c>
      <c r="O61" s="29">
        <v>0</v>
      </c>
      <c r="P61" s="29">
        <v>0</v>
      </c>
      <c r="Q61" s="29">
        <f t="shared" si="1"/>
        <v>0</v>
      </c>
      <c r="R61" s="29">
        <f t="shared" si="28"/>
        <v>1.5</v>
      </c>
      <c r="S61" s="29">
        <f t="shared" si="28"/>
        <v>3.5</v>
      </c>
      <c r="T61" s="29">
        <f t="shared" si="2"/>
        <v>5</v>
      </c>
      <c r="U61" s="29">
        <v>3.5</v>
      </c>
      <c r="V61" s="29">
        <v>0.9</v>
      </c>
      <c r="W61" s="105">
        <v>0.1</v>
      </c>
      <c r="X61" s="54">
        <f t="shared" si="3"/>
        <v>1</v>
      </c>
      <c r="Y61" s="29">
        <v>0.9</v>
      </c>
      <c r="Z61" s="105">
        <v>0.1</v>
      </c>
      <c r="AA61" s="54">
        <f t="shared" si="4"/>
        <v>1</v>
      </c>
      <c r="AB61" s="54">
        <v>0</v>
      </c>
      <c r="AC61" s="54">
        <v>0</v>
      </c>
      <c r="AD61" s="54">
        <v>0</v>
      </c>
      <c r="AE61" s="54">
        <v>0</v>
      </c>
      <c r="AF61" s="54">
        <v>0</v>
      </c>
      <c r="AG61" s="54"/>
      <c r="AH61" s="54">
        <v>0</v>
      </c>
      <c r="AI61" s="54">
        <v>0</v>
      </c>
      <c r="AJ61" s="54">
        <f t="shared" si="5"/>
        <v>0</v>
      </c>
      <c r="AK61" s="54">
        <f t="shared" si="6"/>
        <v>0.9</v>
      </c>
      <c r="AL61" s="54">
        <f t="shared" si="7"/>
        <v>0.1</v>
      </c>
      <c r="AM61" s="54">
        <f t="shared" si="8"/>
        <v>1</v>
      </c>
      <c r="AN61" s="54"/>
      <c r="AO61" s="54"/>
      <c r="AP61" s="54">
        <f t="shared" si="9"/>
        <v>0</v>
      </c>
      <c r="AQ61" s="54"/>
      <c r="AR61" s="54"/>
      <c r="AS61" s="54"/>
      <c r="AT61" s="54"/>
      <c r="AU61" s="54"/>
      <c r="AV61" s="54"/>
      <c r="AW61" s="54">
        <v>0</v>
      </c>
      <c r="AX61" s="54">
        <v>0</v>
      </c>
      <c r="AY61" s="54">
        <f t="shared" si="10"/>
        <v>0</v>
      </c>
      <c r="AZ61" s="54">
        <v>0</v>
      </c>
      <c r="BA61" s="54">
        <v>0</v>
      </c>
      <c r="BB61" s="54">
        <v>0</v>
      </c>
      <c r="BC61" s="54">
        <v>0</v>
      </c>
      <c r="BD61" s="54">
        <v>0</v>
      </c>
      <c r="BE61" s="106">
        <f t="shared" si="11"/>
        <v>0.9</v>
      </c>
      <c r="BF61" s="106">
        <f t="shared" si="12"/>
        <v>0.1</v>
      </c>
      <c r="BG61" s="106">
        <f t="shared" si="13"/>
        <v>1</v>
      </c>
      <c r="BH61" s="106">
        <f t="shared" si="14"/>
        <v>0</v>
      </c>
      <c r="BI61" s="106">
        <f t="shared" si="15"/>
        <v>0</v>
      </c>
      <c r="BJ61" s="106">
        <f t="shared" si="16"/>
        <v>0</v>
      </c>
      <c r="BK61" s="106">
        <f t="shared" si="17"/>
        <v>0</v>
      </c>
      <c r="BL61" s="106">
        <f t="shared" si="18"/>
        <v>0</v>
      </c>
      <c r="BM61" s="106">
        <f t="shared" si="19"/>
        <v>0</v>
      </c>
      <c r="BN61" s="106">
        <f t="shared" si="19"/>
        <v>0</v>
      </c>
      <c r="BO61" s="106">
        <f t="shared" si="20"/>
        <v>0</v>
      </c>
      <c r="BP61" s="106">
        <f t="shared" si="21"/>
        <v>0.9</v>
      </c>
      <c r="BQ61" s="106">
        <f t="shared" si="22"/>
        <v>0.1</v>
      </c>
      <c r="BR61" s="106">
        <f t="shared" si="23"/>
        <v>1</v>
      </c>
      <c r="BS61" s="54"/>
      <c r="BT61" s="54">
        <v>0.9</v>
      </c>
      <c r="BU61" s="54">
        <v>0.1</v>
      </c>
      <c r="BV61" s="54">
        <v>1</v>
      </c>
      <c r="BW61" s="54">
        <v>0</v>
      </c>
      <c r="BX61" s="54">
        <v>0</v>
      </c>
      <c r="BY61" s="54">
        <v>0</v>
      </c>
      <c r="BZ61" s="54">
        <v>0</v>
      </c>
      <c r="CA61" s="54">
        <v>0</v>
      </c>
      <c r="CB61" s="54">
        <v>0</v>
      </c>
      <c r="CC61" s="54">
        <v>0</v>
      </c>
      <c r="CD61" s="54">
        <v>0</v>
      </c>
      <c r="CE61" s="54">
        <v>0.9</v>
      </c>
      <c r="CF61" s="54">
        <v>0.1</v>
      </c>
      <c r="CG61" s="54">
        <v>1</v>
      </c>
      <c r="CH61" s="54">
        <f t="shared" si="24"/>
        <v>0.5</v>
      </c>
      <c r="CI61" s="54">
        <f t="shared" si="25"/>
        <v>3.5</v>
      </c>
      <c r="CJ61" s="54">
        <f t="shared" si="26"/>
        <v>4</v>
      </c>
      <c r="CK61" s="44" t="s">
        <v>71</v>
      </c>
      <c r="CL61" s="63" t="s">
        <v>106</v>
      </c>
    </row>
    <row r="62" spans="1:90" ht="31.5">
      <c r="A62" s="14">
        <v>43</v>
      </c>
      <c r="B62" s="27" t="s">
        <v>110</v>
      </c>
      <c r="C62" s="120" t="s">
        <v>796</v>
      </c>
      <c r="D62" s="2" t="s">
        <v>27</v>
      </c>
      <c r="E62" s="1" t="s">
        <v>62</v>
      </c>
      <c r="F62" s="4" t="s">
        <v>27</v>
      </c>
      <c r="G62" s="1" t="s">
        <v>65</v>
      </c>
      <c r="H62" s="31">
        <v>5</v>
      </c>
      <c r="I62" s="29">
        <v>2</v>
      </c>
      <c r="J62" s="29">
        <v>3</v>
      </c>
      <c r="K62" s="29">
        <f t="shared" si="27"/>
        <v>5</v>
      </c>
      <c r="L62" s="40" t="s">
        <v>57</v>
      </c>
      <c r="M62" s="42" t="s">
        <v>58</v>
      </c>
      <c r="N62" s="48" t="e">
        <f>IF(#REF!=0,"2018-19","2019-20")</f>
        <v>#REF!</v>
      </c>
      <c r="O62" s="29">
        <v>0</v>
      </c>
      <c r="P62" s="29">
        <v>0</v>
      </c>
      <c r="Q62" s="29">
        <f t="shared" si="1"/>
        <v>0</v>
      </c>
      <c r="R62" s="29">
        <f t="shared" si="28"/>
        <v>2</v>
      </c>
      <c r="S62" s="29">
        <f t="shared" si="28"/>
        <v>3</v>
      </c>
      <c r="T62" s="29">
        <f t="shared" si="2"/>
        <v>5</v>
      </c>
      <c r="U62" s="29">
        <v>3</v>
      </c>
      <c r="V62" s="29">
        <v>0.9</v>
      </c>
      <c r="W62" s="105">
        <v>0.1</v>
      </c>
      <c r="X62" s="54">
        <f t="shared" si="3"/>
        <v>1</v>
      </c>
      <c r="Y62" s="29">
        <v>0.9</v>
      </c>
      <c r="Z62" s="105">
        <v>0.1</v>
      </c>
      <c r="AA62" s="54">
        <f t="shared" si="4"/>
        <v>1</v>
      </c>
      <c r="AB62" s="54">
        <v>0</v>
      </c>
      <c r="AC62" s="54">
        <v>0</v>
      </c>
      <c r="AD62" s="54">
        <v>0</v>
      </c>
      <c r="AE62" s="54">
        <v>0</v>
      </c>
      <c r="AF62" s="54">
        <v>0</v>
      </c>
      <c r="AG62" s="54"/>
      <c r="AH62" s="54">
        <v>0</v>
      </c>
      <c r="AI62" s="54">
        <v>0</v>
      </c>
      <c r="AJ62" s="54">
        <f t="shared" si="5"/>
        <v>0</v>
      </c>
      <c r="AK62" s="54">
        <f t="shared" si="6"/>
        <v>0.9</v>
      </c>
      <c r="AL62" s="54">
        <f t="shared" si="7"/>
        <v>0.1</v>
      </c>
      <c r="AM62" s="54">
        <f t="shared" si="8"/>
        <v>1</v>
      </c>
      <c r="AN62" s="54"/>
      <c r="AO62" s="54"/>
      <c r="AP62" s="54">
        <f t="shared" si="9"/>
        <v>0</v>
      </c>
      <c r="AQ62" s="54"/>
      <c r="AR62" s="54"/>
      <c r="AS62" s="54"/>
      <c r="AT62" s="54"/>
      <c r="AU62" s="54"/>
      <c r="AV62" s="54"/>
      <c r="AW62" s="54">
        <v>0</v>
      </c>
      <c r="AX62" s="54">
        <v>0</v>
      </c>
      <c r="AY62" s="54">
        <f t="shared" si="10"/>
        <v>0</v>
      </c>
      <c r="AZ62" s="54">
        <v>0</v>
      </c>
      <c r="BA62" s="54">
        <v>0</v>
      </c>
      <c r="BB62" s="54">
        <v>0</v>
      </c>
      <c r="BC62" s="54">
        <v>0</v>
      </c>
      <c r="BD62" s="54">
        <v>0</v>
      </c>
      <c r="BE62" s="106">
        <f t="shared" si="11"/>
        <v>0.9</v>
      </c>
      <c r="BF62" s="106">
        <f t="shared" si="12"/>
        <v>0.1</v>
      </c>
      <c r="BG62" s="106">
        <f t="shared" si="13"/>
        <v>1</v>
      </c>
      <c r="BH62" s="106">
        <f t="shared" si="14"/>
        <v>0</v>
      </c>
      <c r="BI62" s="106">
        <f t="shared" si="15"/>
        <v>0</v>
      </c>
      <c r="BJ62" s="106">
        <f t="shared" si="16"/>
        <v>0</v>
      </c>
      <c r="BK62" s="106">
        <f t="shared" si="17"/>
        <v>0</v>
      </c>
      <c r="BL62" s="106">
        <f t="shared" si="18"/>
        <v>0</v>
      </c>
      <c r="BM62" s="106">
        <f t="shared" si="19"/>
        <v>0</v>
      </c>
      <c r="BN62" s="106">
        <f t="shared" si="19"/>
        <v>0</v>
      </c>
      <c r="BO62" s="106">
        <f t="shared" si="20"/>
        <v>0</v>
      </c>
      <c r="BP62" s="106">
        <f t="shared" si="21"/>
        <v>0.9</v>
      </c>
      <c r="BQ62" s="106">
        <f t="shared" si="22"/>
        <v>0.1</v>
      </c>
      <c r="BR62" s="106">
        <f t="shared" si="23"/>
        <v>1</v>
      </c>
      <c r="BS62" s="54"/>
      <c r="BT62" s="54">
        <v>0.9</v>
      </c>
      <c r="BU62" s="54">
        <v>0.1</v>
      </c>
      <c r="BV62" s="54">
        <v>1</v>
      </c>
      <c r="BW62" s="54">
        <v>0</v>
      </c>
      <c r="BX62" s="54">
        <v>0</v>
      </c>
      <c r="BY62" s="54">
        <v>0</v>
      </c>
      <c r="BZ62" s="54">
        <v>0</v>
      </c>
      <c r="CA62" s="54">
        <v>0</v>
      </c>
      <c r="CB62" s="54">
        <v>0</v>
      </c>
      <c r="CC62" s="54">
        <v>0</v>
      </c>
      <c r="CD62" s="54">
        <v>0</v>
      </c>
      <c r="CE62" s="54">
        <v>0.9</v>
      </c>
      <c r="CF62" s="54">
        <v>0.1</v>
      </c>
      <c r="CG62" s="54">
        <v>1</v>
      </c>
      <c r="CH62" s="54">
        <f t="shared" si="24"/>
        <v>1</v>
      </c>
      <c r="CI62" s="54">
        <f t="shared" si="25"/>
        <v>3</v>
      </c>
      <c r="CJ62" s="54">
        <f t="shared" si="26"/>
        <v>4</v>
      </c>
      <c r="CK62" s="44" t="s">
        <v>71</v>
      </c>
      <c r="CL62" s="63" t="s">
        <v>40</v>
      </c>
    </row>
    <row r="63" spans="1:90" ht="31.5">
      <c r="A63" s="14">
        <v>44</v>
      </c>
      <c r="B63" s="27" t="s">
        <v>997</v>
      </c>
      <c r="C63" s="120" t="s">
        <v>796</v>
      </c>
      <c r="D63" s="2" t="s">
        <v>27</v>
      </c>
      <c r="E63" s="1" t="s">
        <v>62</v>
      </c>
      <c r="F63" s="4" t="s">
        <v>27</v>
      </c>
      <c r="G63" s="1" t="s">
        <v>75</v>
      </c>
      <c r="H63" s="31">
        <v>2</v>
      </c>
      <c r="I63" s="29">
        <v>9.06</v>
      </c>
      <c r="J63" s="29">
        <v>6</v>
      </c>
      <c r="K63" s="29">
        <f t="shared" si="27"/>
        <v>15.06</v>
      </c>
      <c r="L63" s="40" t="s">
        <v>57</v>
      </c>
      <c r="M63" s="42" t="s">
        <v>58</v>
      </c>
      <c r="N63" s="48" t="e">
        <f>IF(#REF!=0,"2018-19","2019-20")</f>
        <v>#REF!</v>
      </c>
      <c r="O63" s="29">
        <v>0</v>
      </c>
      <c r="P63" s="29">
        <v>0</v>
      </c>
      <c r="Q63" s="29">
        <f t="shared" si="1"/>
        <v>0</v>
      </c>
      <c r="R63" s="29">
        <f t="shared" si="28"/>
        <v>9.06</v>
      </c>
      <c r="S63" s="29">
        <f t="shared" si="28"/>
        <v>6</v>
      </c>
      <c r="T63" s="29">
        <f t="shared" si="2"/>
        <v>15.06</v>
      </c>
      <c r="U63" s="29">
        <v>5</v>
      </c>
      <c r="V63" s="29">
        <v>0.9</v>
      </c>
      <c r="W63" s="105">
        <v>0.1</v>
      </c>
      <c r="X63" s="54">
        <f t="shared" si="3"/>
        <v>1</v>
      </c>
      <c r="Y63" s="29">
        <v>0.9</v>
      </c>
      <c r="Z63" s="105">
        <v>0.1</v>
      </c>
      <c r="AA63" s="54">
        <f t="shared" si="4"/>
        <v>1</v>
      </c>
      <c r="AB63" s="54">
        <v>0</v>
      </c>
      <c r="AC63" s="54">
        <v>0</v>
      </c>
      <c r="AD63" s="54">
        <v>0</v>
      </c>
      <c r="AE63" s="54">
        <v>0</v>
      </c>
      <c r="AF63" s="54">
        <v>0</v>
      </c>
      <c r="AG63" s="54"/>
      <c r="AH63" s="54">
        <v>5.65</v>
      </c>
      <c r="AI63" s="54">
        <v>0</v>
      </c>
      <c r="AJ63" s="54">
        <f t="shared" si="5"/>
        <v>5.65</v>
      </c>
      <c r="AK63" s="54">
        <f t="shared" si="6"/>
        <v>0.9</v>
      </c>
      <c r="AL63" s="54">
        <f t="shared" si="7"/>
        <v>0.1</v>
      </c>
      <c r="AM63" s="54">
        <f t="shared" si="8"/>
        <v>1</v>
      </c>
      <c r="AN63" s="54"/>
      <c r="AO63" s="54"/>
      <c r="AP63" s="54">
        <f t="shared" si="9"/>
        <v>0</v>
      </c>
      <c r="AQ63" s="54"/>
      <c r="AR63" s="54"/>
      <c r="AS63" s="54"/>
      <c r="AT63" s="54"/>
      <c r="AU63" s="54"/>
      <c r="AV63" s="54"/>
      <c r="AW63" s="54">
        <v>0</v>
      </c>
      <c r="AX63" s="54">
        <v>0</v>
      </c>
      <c r="AY63" s="54">
        <f t="shared" si="10"/>
        <v>0</v>
      </c>
      <c r="AZ63" s="54">
        <v>0</v>
      </c>
      <c r="BA63" s="54">
        <v>0</v>
      </c>
      <c r="BB63" s="54">
        <v>0</v>
      </c>
      <c r="BC63" s="54">
        <v>0</v>
      </c>
      <c r="BD63" s="54">
        <v>0</v>
      </c>
      <c r="BE63" s="106">
        <f t="shared" si="11"/>
        <v>0.9</v>
      </c>
      <c r="BF63" s="106">
        <f t="shared" si="12"/>
        <v>0.1</v>
      </c>
      <c r="BG63" s="106">
        <f t="shared" si="13"/>
        <v>1</v>
      </c>
      <c r="BH63" s="106">
        <f t="shared" si="14"/>
        <v>0</v>
      </c>
      <c r="BI63" s="106">
        <f t="shared" si="15"/>
        <v>0</v>
      </c>
      <c r="BJ63" s="106">
        <f t="shared" si="16"/>
        <v>5.65</v>
      </c>
      <c r="BK63" s="106">
        <f t="shared" si="17"/>
        <v>0</v>
      </c>
      <c r="BL63" s="106">
        <f t="shared" si="18"/>
        <v>5.65</v>
      </c>
      <c r="BM63" s="106">
        <f t="shared" si="19"/>
        <v>0</v>
      </c>
      <c r="BN63" s="106">
        <f t="shared" si="19"/>
        <v>0</v>
      </c>
      <c r="BO63" s="106">
        <f t="shared" si="20"/>
        <v>0</v>
      </c>
      <c r="BP63" s="106">
        <f t="shared" si="21"/>
        <v>6.5500000000000007</v>
      </c>
      <c r="BQ63" s="106">
        <f t="shared" si="22"/>
        <v>0.1</v>
      </c>
      <c r="BR63" s="106">
        <f t="shared" si="23"/>
        <v>6.65</v>
      </c>
      <c r="BS63" s="54"/>
      <c r="BT63" s="54">
        <v>0.9</v>
      </c>
      <c r="BU63" s="54">
        <v>0.1</v>
      </c>
      <c r="BV63" s="54">
        <v>1</v>
      </c>
      <c r="BW63" s="54">
        <v>0</v>
      </c>
      <c r="BX63" s="54">
        <v>0</v>
      </c>
      <c r="BY63" s="54">
        <v>5.65</v>
      </c>
      <c r="BZ63" s="54">
        <v>0</v>
      </c>
      <c r="CA63" s="54">
        <v>5.65</v>
      </c>
      <c r="CB63" s="54">
        <v>0</v>
      </c>
      <c r="CC63" s="54">
        <v>0</v>
      </c>
      <c r="CD63" s="54">
        <v>0</v>
      </c>
      <c r="CE63" s="54">
        <v>6.5500000000000007</v>
      </c>
      <c r="CF63" s="54">
        <v>0.1</v>
      </c>
      <c r="CG63" s="54">
        <v>6.65</v>
      </c>
      <c r="CH63" s="54">
        <f t="shared" si="24"/>
        <v>2.41</v>
      </c>
      <c r="CI63" s="54">
        <f t="shared" si="25"/>
        <v>6</v>
      </c>
      <c r="CJ63" s="54">
        <f t="shared" si="26"/>
        <v>8.41</v>
      </c>
      <c r="CK63" s="44" t="s">
        <v>71</v>
      </c>
      <c r="CL63" s="63" t="s">
        <v>40</v>
      </c>
    </row>
    <row r="64" spans="1:90" ht="47.25">
      <c r="A64" s="14">
        <v>45</v>
      </c>
      <c r="B64" s="27" t="s">
        <v>111</v>
      </c>
      <c r="C64" s="120" t="s">
        <v>796</v>
      </c>
      <c r="D64" s="2" t="s">
        <v>27</v>
      </c>
      <c r="E64" s="1" t="s">
        <v>62</v>
      </c>
      <c r="F64" s="4" t="s">
        <v>27</v>
      </c>
      <c r="G64" s="1" t="s">
        <v>75</v>
      </c>
      <c r="H64" s="31">
        <v>2</v>
      </c>
      <c r="I64" s="29">
        <v>3</v>
      </c>
      <c r="J64" s="29">
        <v>2</v>
      </c>
      <c r="K64" s="29">
        <f t="shared" si="27"/>
        <v>5</v>
      </c>
      <c r="L64" s="40" t="s">
        <v>57</v>
      </c>
      <c r="M64" s="42" t="s">
        <v>58</v>
      </c>
      <c r="N64" s="48" t="e">
        <f>IF(#REF!=0,"2018-19","2019-20")</f>
        <v>#REF!</v>
      </c>
      <c r="O64" s="29">
        <v>0</v>
      </c>
      <c r="P64" s="29">
        <v>0</v>
      </c>
      <c r="Q64" s="29">
        <f t="shared" si="1"/>
        <v>0</v>
      </c>
      <c r="R64" s="29">
        <f t="shared" si="28"/>
        <v>3</v>
      </c>
      <c r="S64" s="29">
        <f t="shared" si="28"/>
        <v>2</v>
      </c>
      <c r="T64" s="29">
        <f t="shared" si="2"/>
        <v>5</v>
      </c>
      <c r="U64" s="29">
        <v>2</v>
      </c>
      <c r="V64" s="29">
        <v>0.9</v>
      </c>
      <c r="W64" s="105">
        <v>0.1</v>
      </c>
      <c r="X64" s="54">
        <f t="shared" si="3"/>
        <v>1</v>
      </c>
      <c r="Y64" s="29">
        <v>0.9</v>
      </c>
      <c r="Z64" s="105">
        <v>0.1</v>
      </c>
      <c r="AA64" s="54">
        <f t="shared" si="4"/>
        <v>1</v>
      </c>
      <c r="AB64" s="54">
        <v>0</v>
      </c>
      <c r="AC64" s="54">
        <v>0</v>
      </c>
      <c r="AD64" s="54">
        <v>0</v>
      </c>
      <c r="AE64" s="54">
        <v>0</v>
      </c>
      <c r="AF64" s="54">
        <v>0</v>
      </c>
      <c r="AG64" s="54"/>
      <c r="AH64" s="54">
        <v>0</v>
      </c>
      <c r="AI64" s="54">
        <v>0</v>
      </c>
      <c r="AJ64" s="54">
        <f t="shared" si="5"/>
        <v>0</v>
      </c>
      <c r="AK64" s="54">
        <f t="shared" si="6"/>
        <v>0.9</v>
      </c>
      <c r="AL64" s="54">
        <f t="shared" si="7"/>
        <v>0.1</v>
      </c>
      <c r="AM64" s="54">
        <f t="shared" si="8"/>
        <v>1</v>
      </c>
      <c r="AN64" s="54"/>
      <c r="AO64" s="54"/>
      <c r="AP64" s="54">
        <f t="shared" si="9"/>
        <v>0</v>
      </c>
      <c r="AQ64" s="54"/>
      <c r="AR64" s="54"/>
      <c r="AS64" s="54"/>
      <c r="AT64" s="54"/>
      <c r="AU64" s="54"/>
      <c r="AV64" s="54"/>
      <c r="AW64" s="54">
        <v>0</v>
      </c>
      <c r="AX64" s="54">
        <v>0</v>
      </c>
      <c r="AY64" s="54">
        <f t="shared" si="10"/>
        <v>0</v>
      </c>
      <c r="AZ64" s="54">
        <v>0</v>
      </c>
      <c r="BA64" s="54">
        <v>0</v>
      </c>
      <c r="BB64" s="54">
        <v>0</v>
      </c>
      <c r="BC64" s="54">
        <v>0</v>
      </c>
      <c r="BD64" s="54">
        <v>0</v>
      </c>
      <c r="BE64" s="106">
        <f t="shared" si="11"/>
        <v>0.9</v>
      </c>
      <c r="BF64" s="106">
        <f t="shared" si="12"/>
        <v>0.1</v>
      </c>
      <c r="BG64" s="106">
        <f t="shared" si="13"/>
        <v>1</v>
      </c>
      <c r="BH64" s="106">
        <f t="shared" si="14"/>
        <v>0</v>
      </c>
      <c r="BI64" s="106">
        <f t="shared" si="15"/>
        <v>0</v>
      </c>
      <c r="BJ64" s="106">
        <f t="shared" si="16"/>
        <v>0</v>
      </c>
      <c r="BK64" s="106">
        <f t="shared" si="17"/>
        <v>0</v>
      </c>
      <c r="BL64" s="106">
        <f t="shared" si="18"/>
        <v>0</v>
      </c>
      <c r="BM64" s="106">
        <f t="shared" si="19"/>
        <v>0</v>
      </c>
      <c r="BN64" s="106">
        <f t="shared" si="19"/>
        <v>0</v>
      </c>
      <c r="BO64" s="106">
        <f t="shared" si="20"/>
        <v>0</v>
      </c>
      <c r="BP64" s="106">
        <f t="shared" si="21"/>
        <v>0.9</v>
      </c>
      <c r="BQ64" s="106">
        <f t="shared" si="22"/>
        <v>0.1</v>
      </c>
      <c r="BR64" s="106">
        <f t="shared" si="23"/>
        <v>1</v>
      </c>
      <c r="BS64" s="54"/>
      <c r="BT64" s="54">
        <v>0.9</v>
      </c>
      <c r="BU64" s="54">
        <v>0.1</v>
      </c>
      <c r="BV64" s="54">
        <v>1</v>
      </c>
      <c r="BW64" s="54">
        <v>0</v>
      </c>
      <c r="BX64" s="54">
        <v>0</v>
      </c>
      <c r="BY64" s="54">
        <v>0</v>
      </c>
      <c r="BZ64" s="54">
        <v>0</v>
      </c>
      <c r="CA64" s="54">
        <v>0</v>
      </c>
      <c r="CB64" s="54">
        <v>0</v>
      </c>
      <c r="CC64" s="54">
        <v>0</v>
      </c>
      <c r="CD64" s="54">
        <v>0</v>
      </c>
      <c r="CE64" s="54">
        <v>0.9</v>
      </c>
      <c r="CF64" s="54">
        <v>0.1</v>
      </c>
      <c r="CG64" s="54">
        <v>1</v>
      </c>
      <c r="CH64" s="54">
        <f t="shared" si="24"/>
        <v>2</v>
      </c>
      <c r="CI64" s="54">
        <f t="shared" si="25"/>
        <v>2</v>
      </c>
      <c r="CJ64" s="54">
        <f t="shared" si="26"/>
        <v>4</v>
      </c>
      <c r="CK64" s="44" t="s">
        <v>71</v>
      </c>
      <c r="CL64" s="63" t="s">
        <v>51</v>
      </c>
    </row>
    <row r="65" spans="1:90" ht="31.5">
      <c r="A65" s="14">
        <v>46</v>
      </c>
      <c r="B65" s="27" t="s">
        <v>112</v>
      </c>
      <c r="C65" s="120" t="s">
        <v>796</v>
      </c>
      <c r="D65" s="2" t="s">
        <v>27</v>
      </c>
      <c r="E65" s="1" t="s">
        <v>62</v>
      </c>
      <c r="F65" s="4" t="s">
        <v>27</v>
      </c>
      <c r="G65" s="1" t="s">
        <v>68</v>
      </c>
      <c r="H65" s="31">
        <v>4</v>
      </c>
      <c r="I65" s="29">
        <v>3</v>
      </c>
      <c r="J65" s="29">
        <v>2</v>
      </c>
      <c r="K65" s="29">
        <f t="shared" si="27"/>
        <v>5</v>
      </c>
      <c r="L65" s="40" t="s">
        <v>57</v>
      </c>
      <c r="M65" s="42" t="s">
        <v>58</v>
      </c>
      <c r="N65" s="48" t="e">
        <f>IF(#REF!=0,"2018-19","2019-20")</f>
        <v>#REF!</v>
      </c>
      <c r="O65" s="29">
        <v>0</v>
      </c>
      <c r="P65" s="29">
        <v>0</v>
      </c>
      <c r="Q65" s="29">
        <f t="shared" si="1"/>
        <v>0</v>
      </c>
      <c r="R65" s="29">
        <f t="shared" si="28"/>
        <v>3</v>
      </c>
      <c r="S65" s="29">
        <f t="shared" si="28"/>
        <v>2</v>
      </c>
      <c r="T65" s="29">
        <f t="shared" si="2"/>
        <v>5</v>
      </c>
      <c r="U65" s="29">
        <v>2</v>
      </c>
      <c r="V65" s="29">
        <v>0.9</v>
      </c>
      <c r="W65" s="105">
        <v>0.1</v>
      </c>
      <c r="X65" s="54">
        <f t="shared" si="3"/>
        <v>1</v>
      </c>
      <c r="Y65" s="29">
        <v>0.9</v>
      </c>
      <c r="Z65" s="105">
        <v>0.1</v>
      </c>
      <c r="AA65" s="54">
        <f t="shared" si="4"/>
        <v>1</v>
      </c>
      <c r="AB65" s="54">
        <v>0</v>
      </c>
      <c r="AC65" s="54">
        <v>0</v>
      </c>
      <c r="AD65" s="54">
        <v>0</v>
      </c>
      <c r="AE65" s="54">
        <v>0</v>
      </c>
      <c r="AF65" s="54">
        <v>0</v>
      </c>
      <c r="AG65" s="54"/>
      <c r="AH65" s="54">
        <v>0</v>
      </c>
      <c r="AI65" s="54">
        <v>0</v>
      </c>
      <c r="AJ65" s="54">
        <f t="shared" si="5"/>
        <v>0</v>
      </c>
      <c r="AK65" s="54">
        <f t="shared" si="6"/>
        <v>0.9</v>
      </c>
      <c r="AL65" s="54">
        <f t="shared" si="7"/>
        <v>0.1</v>
      </c>
      <c r="AM65" s="54">
        <f t="shared" si="8"/>
        <v>1</v>
      </c>
      <c r="AN65" s="54"/>
      <c r="AO65" s="54"/>
      <c r="AP65" s="54">
        <f t="shared" si="9"/>
        <v>0</v>
      </c>
      <c r="AQ65" s="54"/>
      <c r="AR65" s="54"/>
      <c r="AS65" s="54"/>
      <c r="AT65" s="54"/>
      <c r="AU65" s="54"/>
      <c r="AV65" s="54"/>
      <c r="AW65" s="54">
        <v>0</v>
      </c>
      <c r="AX65" s="54">
        <v>0</v>
      </c>
      <c r="AY65" s="54">
        <f t="shared" si="10"/>
        <v>0</v>
      </c>
      <c r="AZ65" s="54">
        <v>0</v>
      </c>
      <c r="BA65" s="54">
        <v>0</v>
      </c>
      <c r="BB65" s="54">
        <v>0</v>
      </c>
      <c r="BC65" s="54">
        <v>0</v>
      </c>
      <c r="BD65" s="54">
        <v>0</v>
      </c>
      <c r="BE65" s="106">
        <f t="shared" si="11"/>
        <v>0.9</v>
      </c>
      <c r="BF65" s="106">
        <f t="shared" si="12"/>
        <v>0.1</v>
      </c>
      <c r="BG65" s="106">
        <f t="shared" si="13"/>
        <v>1</v>
      </c>
      <c r="BH65" s="106">
        <f t="shared" si="14"/>
        <v>0</v>
      </c>
      <c r="BI65" s="106">
        <f t="shared" si="15"/>
        <v>0</v>
      </c>
      <c r="BJ65" s="106">
        <f t="shared" si="16"/>
        <v>0</v>
      </c>
      <c r="BK65" s="106">
        <f t="shared" si="17"/>
        <v>0</v>
      </c>
      <c r="BL65" s="106">
        <f t="shared" si="18"/>
        <v>0</v>
      </c>
      <c r="BM65" s="106">
        <f t="shared" si="19"/>
        <v>0</v>
      </c>
      <c r="BN65" s="106">
        <f t="shared" si="19"/>
        <v>0</v>
      </c>
      <c r="BO65" s="106">
        <f t="shared" si="20"/>
        <v>0</v>
      </c>
      <c r="BP65" s="106">
        <f t="shared" si="21"/>
        <v>0.9</v>
      </c>
      <c r="BQ65" s="106">
        <f t="shared" si="22"/>
        <v>0.1</v>
      </c>
      <c r="BR65" s="106">
        <f t="shared" si="23"/>
        <v>1</v>
      </c>
      <c r="BS65" s="54"/>
      <c r="BT65" s="54">
        <v>0.9</v>
      </c>
      <c r="BU65" s="54">
        <v>0.1</v>
      </c>
      <c r="BV65" s="54">
        <v>1</v>
      </c>
      <c r="BW65" s="54">
        <v>0</v>
      </c>
      <c r="BX65" s="54">
        <v>0</v>
      </c>
      <c r="BY65" s="54">
        <v>0</v>
      </c>
      <c r="BZ65" s="54">
        <v>0</v>
      </c>
      <c r="CA65" s="54">
        <v>0</v>
      </c>
      <c r="CB65" s="54">
        <v>0</v>
      </c>
      <c r="CC65" s="54">
        <v>0</v>
      </c>
      <c r="CD65" s="54">
        <v>0</v>
      </c>
      <c r="CE65" s="54">
        <v>0.9</v>
      </c>
      <c r="CF65" s="54">
        <v>0.1</v>
      </c>
      <c r="CG65" s="54">
        <v>1</v>
      </c>
      <c r="CH65" s="54">
        <f t="shared" si="24"/>
        <v>2</v>
      </c>
      <c r="CI65" s="54">
        <f t="shared" si="25"/>
        <v>2</v>
      </c>
      <c r="CJ65" s="54">
        <f t="shared" si="26"/>
        <v>4</v>
      </c>
      <c r="CK65" s="44" t="s">
        <v>71</v>
      </c>
      <c r="CL65" s="63" t="s">
        <v>40</v>
      </c>
    </row>
    <row r="66" spans="1:90" ht="47.25">
      <c r="A66" s="14">
        <v>47</v>
      </c>
      <c r="B66" s="27" t="s">
        <v>113</v>
      </c>
      <c r="C66" s="120" t="s">
        <v>796</v>
      </c>
      <c r="D66" s="2" t="s">
        <v>27</v>
      </c>
      <c r="E66" s="1" t="s">
        <v>62</v>
      </c>
      <c r="F66" s="4" t="s">
        <v>27</v>
      </c>
      <c r="G66" s="1" t="s">
        <v>68</v>
      </c>
      <c r="H66" s="31">
        <v>4</v>
      </c>
      <c r="I66" s="29">
        <v>2</v>
      </c>
      <c r="J66" s="29">
        <v>3</v>
      </c>
      <c r="K66" s="29">
        <f t="shared" si="27"/>
        <v>5</v>
      </c>
      <c r="L66" s="40" t="s">
        <v>57</v>
      </c>
      <c r="M66" s="42" t="s">
        <v>58</v>
      </c>
      <c r="N66" s="48" t="e">
        <f>IF(#REF!=0,"2018-19","2019-20")</f>
        <v>#REF!</v>
      </c>
      <c r="O66" s="29">
        <v>0</v>
      </c>
      <c r="P66" s="29">
        <v>0</v>
      </c>
      <c r="Q66" s="29">
        <f t="shared" si="1"/>
        <v>0</v>
      </c>
      <c r="R66" s="29">
        <f t="shared" si="28"/>
        <v>2</v>
      </c>
      <c r="S66" s="29">
        <f t="shared" si="28"/>
        <v>3</v>
      </c>
      <c r="T66" s="29">
        <f t="shared" si="2"/>
        <v>5</v>
      </c>
      <c r="U66" s="29">
        <v>3</v>
      </c>
      <c r="V66" s="29">
        <v>0.9</v>
      </c>
      <c r="W66" s="105">
        <v>0.1</v>
      </c>
      <c r="X66" s="54">
        <f t="shared" si="3"/>
        <v>1</v>
      </c>
      <c r="Y66" s="29">
        <v>0.9</v>
      </c>
      <c r="Z66" s="105">
        <v>0.1</v>
      </c>
      <c r="AA66" s="54">
        <f t="shared" si="4"/>
        <v>1</v>
      </c>
      <c r="AB66" s="54">
        <v>0</v>
      </c>
      <c r="AC66" s="54">
        <v>0</v>
      </c>
      <c r="AD66" s="54">
        <v>0</v>
      </c>
      <c r="AE66" s="54">
        <v>0</v>
      </c>
      <c r="AF66" s="54">
        <v>0</v>
      </c>
      <c r="AG66" s="54"/>
      <c r="AH66" s="54">
        <v>0</v>
      </c>
      <c r="AI66" s="54">
        <v>0</v>
      </c>
      <c r="AJ66" s="54">
        <f t="shared" si="5"/>
        <v>0</v>
      </c>
      <c r="AK66" s="54">
        <f t="shared" si="6"/>
        <v>0.9</v>
      </c>
      <c r="AL66" s="54">
        <f t="shared" si="7"/>
        <v>0.1</v>
      </c>
      <c r="AM66" s="54">
        <f t="shared" si="8"/>
        <v>1</v>
      </c>
      <c r="AN66" s="54"/>
      <c r="AO66" s="54"/>
      <c r="AP66" s="54">
        <f t="shared" si="9"/>
        <v>0</v>
      </c>
      <c r="AQ66" s="54"/>
      <c r="AR66" s="54"/>
      <c r="AS66" s="54"/>
      <c r="AT66" s="54"/>
      <c r="AU66" s="54"/>
      <c r="AV66" s="54"/>
      <c r="AW66" s="54">
        <v>0</v>
      </c>
      <c r="AX66" s="54">
        <v>0</v>
      </c>
      <c r="AY66" s="54">
        <f t="shared" si="10"/>
        <v>0</v>
      </c>
      <c r="AZ66" s="54">
        <v>0</v>
      </c>
      <c r="BA66" s="54">
        <v>0</v>
      </c>
      <c r="BB66" s="54">
        <v>0</v>
      </c>
      <c r="BC66" s="54">
        <v>0</v>
      </c>
      <c r="BD66" s="54">
        <v>0</v>
      </c>
      <c r="BE66" s="106">
        <f t="shared" si="11"/>
        <v>0.9</v>
      </c>
      <c r="BF66" s="106">
        <f t="shared" si="12"/>
        <v>0.1</v>
      </c>
      <c r="BG66" s="106">
        <f t="shared" si="13"/>
        <v>1</v>
      </c>
      <c r="BH66" s="106">
        <f t="shared" si="14"/>
        <v>0</v>
      </c>
      <c r="BI66" s="106">
        <f t="shared" si="15"/>
        <v>0</v>
      </c>
      <c r="BJ66" s="106">
        <f t="shared" si="16"/>
        <v>0</v>
      </c>
      <c r="BK66" s="106">
        <f t="shared" si="17"/>
        <v>0</v>
      </c>
      <c r="BL66" s="106">
        <f t="shared" si="18"/>
        <v>0</v>
      </c>
      <c r="BM66" s="106">
        <f t="shared" si="19"/>
        <v>0</v>
      </c>
      <c r="BN66" s="106">
        <f t="shared" si="19"/>
        <v>0</v>
      </c>
      <c r="BO66" s="106">
        <f t="shared" si="20"/>
        <v>0</v>
      </c>
      <c r="BP66" s="106">
        <f t="shared" si="21"/>
        <v>0.9</v>
      </c>
      <c r="BQ66" s="106">
        <f t="shared" si="22"/>
        <v>0.1</v>
      </c>
      <c r="BR66" s="106">
        <f t="shared" si="23"/>
        <v>1</v>
      </c>
      <c r="BS66" s="54"/>
      <c r="BT66" s="54">
        <v>0.9</v>
      </c>
      <c r="BU66" s="54">
        <v>0.1</v>
      </c>
      <c r="BV66" s="54">
        <v>1</v>
      </c>
      <c r="BW66" s="54">
        <v>0</v>
      </c>
      <c r="BX66" s="54">
        <v>0</v>
      </c>
      <c r="BY66" s="54">
        <v>0</v>
      </c>
      <c r="BZ66" s="54">
        <v>0</v>
      </c>
      <c r="CA66" s="54">
        <v>0</v>
      </c>
      <c r="CB66" s="54">
        <v>0</v>
      </c>
      <c r="CC66" s="54">
        <v>0</v>
      </c>
      <c r="CD66" s="54">
        <v>0</v>
      </c>
      <c r="CE66" s="54">
        <v>0.9</v>
      </c>
      <c r="CF66" s="54">
        <v>0.1</v>
      </c>
      <c r="CG66" s="54">
        <v>1</v>
      </c>
      <c r="CH66" s="54">
        <f t="shared" si="24"/>
        <v>1</v>
      </c>
      <c r="CI66" s="54">
        <f t="shared" si="25"/>
        <v>3</v>
      </c>
      <c r="CJ66" s="54">
        <f t="shared" si="26"/>
        <v>4</v>
      </c>
      <c r="CK66" s="44" t="s">
        <v>71</v>
      </c>
      <c r="CL66" s="63" t="s">
        <v>40</v>
      </c>
    </row>
    <row r="67" spans="1:90" ht="31.5">
      <c r="A67" s="14">
        <v>48</v>
      </c>
      <c r="B67" s="27" t="s">
        <v>114</v>
      </c>
      <c r="C67" s="120" t="s">
        <v>796</v>
      </c>
      <c r="D67" s="2" t="s">
        <v>27</v>
      </c>
      <c r="E67" s="1" t="s">
        <v>62</v>
      </c>
      <c r="F67" s="4" t="s">
        <v>27</v>
      </c>
      <c r="G67" s="1" t="s">
        <v>67</v>
      </c>
      <c r="H67" s="31">
        <v>4</v>
      </c>
      <c r="I67" s="29">
        <v>4</v>
      </c>
      <c r="J67" s="29">
        <v>1</v>
      </c>
      <c r="K67" s="29">
        <f t="shared" si="27"/>
        <v>5</v>
      </c>
      <c r="L67" s="40" t="s">
        <v>57</v>
      </c>
      <c r="M67" s="42" t="s">
        <v>58</v>
      </c>
      <c r="N67" s="48" t="e">
        <f>IF(#REF!=0,"2018-19","2019-20")</f>
        <v>#REF!</v>
      </c>
      <c r="O67" s="29">
        <v>0</v>
      </c>
      <c r="P67" s="29">
        <v>0</v>
      </c>
      <c r="Q67" s="29">
        <f t="shared" si="1"/>
        <v>0</v>
      </c>
      <c r="R67" s="29">
        <f t="shared" si="28"/>
        <v>4</v>
      </c>
      <c r="S67" s="29">
        <f t="shared" si="28"/>
        <v>1</v>
      </c>
      <c r="T67" s="29">
        <f t="shared" si="2"/>
        <v>5</v>
      </c>
      <c r="U67" s="29">
        <v>3</v>
      </c>
      <c r="V67" s="29">
        <v>0.9</v>
      </c>
      <c r="W67" s="105">
        <v>0.1</v>
      </c>
      <c r="X67" s="54">
        <f t="shared" si="3"/>
        <v>1</v>
      </c>
      <c r="Y67" s="29">
        <v>0.9</v>
      </c>
      <c r="Z67" s="105">
        <v>0.1</v>
      </c>
      <c r="AA67" s="54">
        <f t="shared" si="4"/>
        <v>1</v>
      </c>
      <c r="AB67" s="54">
        <v>0</v>
      </c>
      <c r="AC67" s="54">
        <v>0</v>
      </c>
      <c r="AD67" s="54">
        <v>0</v>
      </c>
      <c r="AE67" s="54">
        <v>0</v>
      </c>
      <c r="AF67" s="54">
        <v>0</v>
      </c>
      <c r="AG67" s="54"/>
      <c r="AH67" s="54">
        <v>0</v>
      </c>
      <c r="AI67" s="54">
        <v>0</v>
      </c>
      <c r="AJ67" s="54">
        <f t="shared" si="5"/>
        <v>0</v>
      </c>
      <c r="AK67" s="54">
        <f t="shared" si="6"/>
        <v>0.9</v>
      </c>
      <c r="AL67" s="54">
        <f t="shared" si="7"/>
        <v>0.1</v>
      </c>
      <c r="AM67" s="54">
        <f t="shared" si="8"/>
        <v>1</v>
      </c>
      <c r="AN67" s="54">
        <v>0.9</v>
      </c>
      <c r="AO67" s="54">
        <v>0.1</v>
      </c>
      <c r="AP67" s="54">
        <f t="shared" si="9"/>
        <v>1</v>
      </c>
      <c r="AQ67" s="54"/>
      <c r="AR67" s="54"/>
      <c r="AS67" s="54"/>
      <c r="AT67" s="54"/>
      <c r="AU67" s="54"/>
      <c r="AV67" s="54"/>
      <c r="AW67" s="54">
        <v>0</v>
      </c>
      <c r="AX67" s="54">
        <v>0</v>
      </c>
      <c r="AY67" s="54">
        <f t="shared" si="10"/>
        <v>0</v>
      </c>
      <c r="AZ67" s="54">
        <v>0</v>
      </c>
      <c r="BA67" s="54">
        <v>0</v>
      </c>
      <c r="BB67" s="54">
        <v>0</v>
      </c>
      <c r="BC67" s="54">
        <v>0</v>
      </c>
      <c r="BD67" s="54">
        <v>0</v>
      </c>
      <c r="BE67" s="106">
        <f t="shared" si="11"/>
        <v>0</v>
      </c>
      <c r="BF67" s="106">
        <f t="shared" si="12"/>
        <v>0</v>
      </c>
      <c r="BG67" s="106">
        <f t="shared" si="13"/>
        <v>0</v>
      </c>
      <c r="BH67" s="106">
        <f t="shared" si="14"/>
        <v>0</v>
      </c>
      <c r="BI67" s="106">
        <f t="shared" si="15"/>
        <v>0</v>
      </c>
      <c r="BJ67" s="106">
        <f t="shared" si="16"/>
        <v>0</v>
      </c>
      <c r="BK67" s="106">
        <f t="shared" si="17"/>
        <v>0</v>
      </c>
      <c r="BL67" s="106">
        <f t="shared" si="18"/>
        <v>0</v>
      </c>
      <c r="BM67" s="106">
        <f t="shared" si="19"/>
        <v>0</v>
      </c>
      <c r="BN67" s="106">
        <f t="shared" si="19"/>
        <v>0</v>
      </c>
      <c r="BO67" s="106">
        <f t="shared" si="20"/>
        <v>0</v>
      </c>
      <c r="BP67" s="106">
        <f t="shared" si="21"/>
        <v>0</v>
      </c>
      <c r="BQ67" s="106">
        <f t="shared" si="22"/>
        <v>0</v>
      </c>
      <c r="BR67" s="106">
        <f t="shared" si="23"/>
        <v>0</v>
      </c>
      <c r="BS67" s="54"/>
      <c r="BT67" s="54">
        <v>0</v>
      </c>
      <c r="BU67" s="54">
        <v>0</v>
      </c>
      <c r="BV67" s="54">
        <v>0</v>
      </c>
      <c r="BW67" s="54">
        <v>0</v>
      </c>
      <c r="BX67" s="54">
        <v>0</v>
      </c>
      <c r="BY67" s="54">
        <v>0</v>
      </c>
      <c r="BZ67" s="54">
        <v>0</v>
      </c>
      <c r="CA67" s="54">
        <v>0</v>
      </c>
      <c r="CB67" s="54">
        <v>0</v>
      </c>
      <c r="CC67" s="54">
        <v>0</v>
      </c>
      <c r="CD67" s="54">
        <v>0</v>
      </c>
      <c r="CE67" s="54">
        <v>0</v>
      </c>
      <c r="CF67" s="54">
        <v>0</v>
      </c>
      <c r="CG67" s="54">
        <v>0</v>
      </c>
      <c r="CH67" s="54">
        <f t="shared" si="24"/>
        <v>4</v>
      </c>
      <c r="CI67" s="54">
        <f t="shared" si="25"/>
        <v>1</v>
      </c>
      <c r="CJ67" s="54">
        <f t="shared" si="26"/>
        <v>5</v>
      </c>
      <c r="CK67" s="44" t="s">
        <v>71</v>
      </c>
      <c r="CL67" s="63" t="s">
        <v>40</v>
      </c>
    </row>
    <row r="68" spans="1:90" ht="31.5">
      <c r="A68" s="14">
        <v>49</v>
      </c>
      <c r="B68" s="27" t="s">
        <v>115</v>
      </c>
      <c r="C68" s="120" t="s">
        <v>796</v>
      </c>
      <c r="D68" s="2" t="s">
        <v>27</v>
      </c>
      <c r="E68" s="1" t="s">
        <v>62</v>
      </c>
      <c r="F68" s="4" t="s">
        <v>27</v>
      </c>
      <c r="G68" s="1" t="s">
        <v>68</v>
      </c>
      <c r="H68" s="31">
        <v>4</v>
      </c>
      <c r="I68" s="29">
        <v>2</v>
      </c>
      <c r="J68" s="29">
        <v>3</v>
      </c>
      <c r="K68" s="29">
        <f t="shared" si="27"/>
        <v>5</v>
      </c>
      <c r="L68" s="40" t="s">
        <v>57</v>
      </c>
      <c r="M68" s="42" t="s">
        <v>58</v>
      </c>
      <c r="N68" s="48" t="e">
        <f>IF(#REF!=0,"2018-19","2019-20")</f>
        <v>#REF!</v>
      </c>
      <c r="O68" s="29">
        <v>0</v>
      </c>
      <c r="P68" s="29">
        <v>0</v>
      </c>
      <c r="Q68" s="29">
        <f t="shared" si="1"/>
        <v>0</v>
      </c>
      <c r="R68" s="29">
        <f t="shared" si="28"/>
        <v>2</v>
      </c>
      <c r="S68" s="29">
        <f t="shared" si="28"/>
        <v>3</v>
      </c>
      <c r="T68" s="29">
        <f t="shared" si="2"/>
        <v>5</v>
      </c>
      <c r="U68" s="29">
        <v>3</v>
      </c>
      <c r="V68" s="29">
        <v>0.9</v>
      </c>
      <c r="W68" s="105">
        <v>0.1</v>
      </c>
      <c r="X68" s="54">
        <f t="shared" si="3"/>
        <v>1</v>
      </c>
      <c r="Y68" s="29">
        <v>0.9</v>
      </c>
      <c r="Z68" s="105">
        <v>0.1</v>
      </c>
      <c r="AA68" s="54">
        <f t="shared" si="4"/>
        <v>1</v>
      </c>
      <c r="AB68" s="54">
        <v>0</v>
      </c>
      <c r="AC68" s="54">
        <v>0</v>
      </c>
      <c r="AD68" s="54">
        <v>0</v>
      </c>
      <c r="AE68" s="54">
        <v>0</v>
      </c>
      <c r="AF68" s="54">
        <v>0</v>
      </c>
      <c r="AG68" s="54"/>
      <c r="AH68" s="54">
        <v>0</v>
      </c>
      <c r="AI68" s="54">
        <v>0</v>
      </c>
      <c r="AJ68" s="54">
        <f t="shared" si="5"/>
        <v>0</v>
      </c>
      <c r="AK68" s="54">
        <f t="shared" si="6"/>
        <v>0.9</v>
      </c>
      <c r="AL68" s="54">
        <f t="shared" si="7"/>
        <v>0.1</v>
      </c>
      <c r="AM68" s="54">
        <f t="shared" si="8"/>
        <v>1</v>
      </c>
      <c r="AN68" s="54"/>
      <c r="AO68" s="54"/>
      <c r="AP68" s="54">
        <f t="shared" si="9"/>
        <v>0</v>
      </c>
      <c r="AQ68" s="54"/>
      <c r="AR68" s="54"/>
      <c r="AS68" s="54"/>
      <c r="AT68" s="54"/>
      <c r="AU68" s="54"/>
      <c r="AV68" s="54"/>
      <c r="AW68" s="54">
        <v>0</v>
      </c>
      <c r="AX68" s="54">
        <v>0</v>
      </c>
      <c r="AY68" s="54">
        <f t="shared" si="10"/>
        <v>0</v>
      </c>
      <c r="AZ68" s="54">
        <v>0</v>
      </c>
      <c r="BA68" s="54">
        <v>0</v>
      </c>
      <c r="BB68" s="54">
        <v>0</v>
      </c>
      <c r="BC68" s="54">
        <v>0</v>
      </c>
      <c r="BD68" s="54">
        <v>0</v>
      </c>
      <c r="BE68" s="106">
        <f t="shared" si="11"/>
        <v>0.9</v>
      </c>
      <c r="BF68" s="106">
        <f t="shared" si="12"/>
        <v>0.1</v>
      </c>
      <c r="BG68" s="106">
        <f t="shared" si="13"/>
        <v>1</v>
      </c>
      <c r="BH68" s="106">
        <f t="shared" si="14"/>
        <v>0</v>
      </c>
      <c r="BI68" s="106">
        <f t="shared" si="15"/>
        <v>0</v>
      </c>
      <c r="BJ68" s="106">
        <f t="shared" si="16"/>
        <v>0</v>
      </c>
      <c r="BK68" s="106">
        <f t="shared" si="17"/>
        <v>0</v>
      </c>
      <c r="BL68" s="106">
        <f t="shared" si="18"/>
        <v>0</v>
      </c>
      <c r="BM68" s="106">
        <f t="shared" si="19"/>
        <v>0</v>
      </c>
      <c r="BN68" s="106">
        <f t="shared" si="19"/>
        <v>0</v>
      </c>
      <c r="BO68" s="106">
        <f t="shared" si="20"/>
        <v>0</v>
      </c>
      <c r="BP68" s="106">
        <f t="shared" si="21"/>
        <v>0.9</v>
      </c>
      <c r="BQ68" s="106">
        <f t="shared" si="22"/>
        <v>0.1</v>
      </c>
      <c r="BR68" s="106">
        <f t="shared" si="23"/>
        <v>1</v>
      </c>
      <c r="BS68" s="54"/>
      <c r="BT68" s="54">
        <v>0.9</v>
      </c>
      <c r="BU68" s="54">
        <v>0.1</v>
      </c>
      <c r="BV68" s="54">
        <v>1</v>
      </c>
      <c r="BW68" s="54">
        <v>0</v>
      </c>
      <c r="BX68" s="54">
        <v>0</v>
      </c>
      <c r="BY68" s="54">
        <v>0</v>
      </c>
      <c r="BZ68" s="54">
        <v>0</v>
      </c>
      <c r="CA68" s="54">
        <v>0</v>
      </c>
      <c r="CB68" s="54">
        <v>0</v>
      </c>
      <c r="CC68" s="54">
        <v>0</v>
      </c>
      <c r="CD68" s="54">
        <v>0</v>
      </c>
      <c r="CE68" s="54">
        <v>0.9</v>
      </c>
      <c r="CF68" s="54">
        <v>0.1</v>
      </c>
      <c r="CG68" s="54">
        <v>1</v>
      </c>
      <c r="CH68" s="54">
        <f t="shared" si="24"/>
        <v>1</v>
      </c>
      <c r="CI68" s="54">
        <f t="shared" si="25"/>
        <v>3</v>
      </c>
      <c r="CJ68" s="54">
        <f t="shared" si="26"/>
        <v>4</v>
      </c>
      <c r="CK68" s="44" t="s">
        <v>71</v>
      </c>
      <c r="CL68" s="63" t="s">
        <v>40</v>
      </c>
    </row>
    <row r="69" spans="1:90" ht="47.25">
      <c r="A69" s="14">
        <v>50</v>
      </c>
      <c r="B69" s="27" t="s">
        <v>116</v>
      </c>
      <c r="C69" s="120" t="s">
        <v>796</v>
      </c>
      <c r="D69" s="2" t="s">
        <v>27</v>
      </c>
      <c r="E69" s="1" t="s">
        <v>62</v>
      </c>
      <c r="F69" s="4" t="s">
        <v>27</v>
      </c>
      <c r="G69" s="1" t="s">
        <v>75</v>
      </c>
      <c r="H69" s="31">
        <v>2</v>
      </c>
      <c r="I69" s="29">
        <v>2.5</v>
      </c>
      <c r="J69" s="29">
        <v>3.5</v>
      </c>
      <c r="K69" s="29">
        <f t="shared" si="27"/>
        <v>6</v>
      </c>
      <c r="L69" s="40" t="s">
        <v>57</v>
      </c>
      <c r="M69" s="42" t="s">
        <v>58</v>
      </c>
      <c r="N69" s="48" t="e">
        <f>IF(#REF!=0,"2018-19","2019-20")</f>
        <v>#REF!</v>
      </c>
      <c r="O69" s="29">
        <v>0</v>
      </c>
      <c r="P69" s="29">
        <v>0</v>
      </c>
      <c r="Q69" s="29">
        <f t="shared" si="1"/>
        <v>0</v>
      </c>
      <c r="R69" s="29">
        <f t="shared" si="28"/>
        <v>2.5</v>
      </c>
      <c r="S69" s="29">
        <f t="shared" si="28"/>
        <v>3.5</v>
      </c>
      <c r="T69" s="29">
        <f t="shared" si="2"/>
        <v>6</v>
      </c>
      <c r="U69" s="29">
        <v>3.5</v>
      </c>
      <c r="V69" s="29">
        <v>0.9</v>
      </c>
      <c r="W69" s="105">
        <v>0.1</v>
      </c>
      <c r="X69" s="54">
        <f t="shared" si="3"/>
        <v>1</v>
      </c>
      <c r="Y69" s="29">
        <v>0.9</v>
      </c>
      <c r="Z69" s="105">
        <v>0.1</v>
      </c>
      <c r="AA69" s="54">
        <f t="shared" si="4"/>
        <v>1</v>
      </c>
      <c r="AB69" s="54">
        <v>0</v>
      </c>
      <c r="AC69" s="54">
        <v>0</v>
      </c>
      <c r="AD69" s="54">
        <v>0</v>
      </c>
      <c r="AE69" s="54">
        <v>0</v>
      </c>
      <c r="AF69" s="54">
        <v>0</v>
      </c>
      <c r="AG69" s="54"/>
      <c r="AH69" s="54">
        <v>0</v>
      </c>
      <c r="AI69" s="54">
        <v>0</v>
      </c>
      <c r="AJ69" s="54">
        <f t="shared" si="5"/>
        <v>0</v>
      </c>
      <c r="AK69" s="54">
        <f t="shared" si="6"/>
        <v>0.9</v>
      </c>
      <c r="AL69" s="54">
        <f t="shared" si="7"/>
        <v>0.1</v>
      </c>
      <c r="AM69" s="54">
        <f t="shared" si="8"/>
        <v>1</v>
      </c>
      <c r="AN69" s="54"/>
      <c r="AO69" s="54"/>
      <c r="AP69" s="54">
        <f t="shared" si="9"/>
        <v>0</v>
      </c>
      <c r="AQ69" s="54"/>
      <c r="AR69" s="54"/>
      <c r="AS69" s="54"/>
      <c r="AT69" s="54"/>
      <c r="AU69" s="54"/>
      <c r="AV69" s="54"/>
      <c r="AW69" s="54">
        <v>0</v>
      </c>
      <c r="AX69" s="54">
        <v>0</v>
      </c>
      <c r="AY69" s="54">
        <f t="shared" si="10"/>
        <v>0</v>
      </c>
      <c r="AZ69" s="54">
        <v>0</v>
      </c>
      <c r="BA69" s="54">
        <v>0</v>
      </c>
      <c r="BB69" s="54">
        <v>0</v>
      </c>
      <c r="BC69" s="54">
        <v>0</v>
      </c>
      <c r="BD69" s="54">
        <v>0</v>
      </c>
      <c r="BE69" s="106">
        <f t="shared" si="11"/>
        <v>0.9</v>
      </c>
      <c r="BF69" s="106">
        <f t="shared" si="12"/>
        <v>0.1</v>
      </c>
      <c r="BG69" s="106">
        <f t="shared" si="13"/>
        <v>1</v>
      </c>
      <c r="BH69" s="106">
        <f t="shared" si="14"/>
        <v>0</v>
      </c>
      <c r="BI69" s="106">
        <f t="shared" si="15"/>
        <v>0</v>
      </c>
      <c r="BJ69" s="106">
        <f t="shared" si="16"/>
        <v>0</v>
      </c>
      <c r="BK69" s="106">
        <f t="shared" si="17"/>
        <v>0</v>
      </c>
      <c r="BL69" s="106">
        <f t="shared" si="18"/>
        <v>0</v>
      </c>
      <c r="BM69" s="106">
        <f t="shared" si="19"/>
        <v>0</v>
      </c>
      <c r="BN69" s="106">
        <f t="shared" si="19"/>
        <v>0</v>
      </c>
      <c r="BO69" s="106">
        <f t="shared" si="20"/>
        <v>0</v>
      </c>
      <c r="BP69" s="106">
        <f t="shared" si="21"/>
        <v>0.9</v>
      </c>
      <c r="BQ69" s="106">
        <f t="shared" si="22"/>
        <v>0.1</v>
      </c>
      <c r="BR69" s="106">
        <f t="shared" si="23"/>
        <v>1</v>
      </c>
      <c r="BS69" s="54"/>
      <c r="BT69" s="54">
        <v>0.9</v>
      </c>
      <c r="BU69" s="54">
        <v>0.1</v>
      </c>
      <c r="BV69" s="54">
        <v>1</v>
      </c>
      <c r="BW69" s="54">
        <v>0</v>
      </c>
      <c r="BX69" s="54">
        <v>0</v>
      </c>
      <c r="BY69" s="54">
        <v>0</v>
      </c>
      <c r="BZ69" s="54">
        <v>0</v>
      </c>
      <c r="CA69" s="54">
        <v>0</v>
      </c>
      <c r="CB69" s="54">
        <v>0</v>
      </c>
      <c r="CC69" s="54">
        <v>0</v>
      </c>
      <c r="CD69" s="54">
        <v>0</v>
      </c>
      <c r="CE69" s="54">
        <v>0.9</v>
      </c>
      <c r="CF69" s="54">
        <v>0.1</v>
      </c>
      <c r="CG69" s="54">
        <v>1</v>
      </c>
      <c r="CH69" s="54">
        <f t="shared" si="24"/>
        <v>1.5</v>
      </c>
      <c r="CI69" s="54">
        <f t="shared" si="25"/>
        <v>3.5</v>
      </c>
      <c r="CJ69" s="54">
        <f t="shared" si="26"/>
        <v>5</v>
      </c>
      <c r="CK69" s="44" t="s">
        <v>71</v>
      </c>
      <c r="CL69" s="63" t="s">
        <v>40</v>
      </c>
    </row>
    <row r="70" spans="1:90" ht="31.5">
      <c r="A70" s="14">
        <v>51</v>
      </c>
      <c r="B70" s="27" t="s">
        <v>117</v>
      </c>
      <c r="C70" s="120" t="s">
        <v>796</v>
      </c>
      <c r="D70" s="2" t="s">
        <v>27</v>
      </c>
      <c r="E70" s="1" t="s">
        <v>62</v>
      </c>
      <c r="F70" s="4" t="s">
        <v>27</v>
      </c>
      <c r="G70" s="1" t="s">
        <v>65</v>
      </c>
      <c r="H70" s="31">
        <v>5</v>
      </c>
      <c r="I70" s="29">
        <v>2</v>
      </c>
      <c r="J70" s="29">
        <v>3</v>
      </c>
      <c r="K70" s="29">
        <f t="shared" si="27"/>
        <v>5</v>
      </c>
      <c r="L70" s="40" t="s">
        <v>57</v>
      </c>
      <c r="M70" s="42" t="s">
        <v>58</v>
      </c>
      <c r="N70" s="48" t="e">
        <f>IF(#REF!=0,"2018-19","2019-20")</f>
        <v>#REF!</v>
      </c>
      <c r="O70" s="29">
        <v>0</v>
      </c>
      <c r="P70" s="29">
        <v>0</v>
      </c>
      <c r="Q70" s="29">
        <f t="shared" si="1"/>
        <v>0</v>
      </c>
      <c r="R70" s="29">
        <f t="shared" si="28"/>
        <v>2</v>
      </c>
      <c r="S70" s="29">
        <f t="shared" si="28"/>
        <v>3</v>
      </c>
      <c r="T70" s="29">
        <f t="shared" si="2"/>
        <v>5</v>
      </c>
      <c r="U70" s="29">
        <v>3</v>
      </c>
      <c r="V70" s="29">
        <v>0.9</v>
      </c>
      <c r="W70" s="105">
        <v>0.1</v>
      </c>
      <c r="X70" s="54">
        <f t="shared" si="3"/>
        <v>1</v>
      </c>
      <c r="Y70" s="29">
        <v>0.9</v>
      </c>
      <c r="Z70" s="105">
        <v>0.1</v>
      </c>
      <c r="AA70" s="54">
        <f t="shared" si="4"/>
        <v>1</v>
      </c>
      <c r="AB70" s="54">
        <v>0</v>
      </c>
      <c r="AC70" s="54">
        <v>0</v>
      </c>
      <c r="AD70" s="54">
        <v>0</v>
      </c>
      <c r="AE70" s="54">
        <v>0</v>
      </c>
      <c r="AF70" s="54">
        <v>0</v>
      </c>
      <c r="AG70" s="54"/>
      <c r="AH70" s="54">
        <v>0</v>
      </c>
      <c r="AI70" s="54">
        <v>0</v>
      </c>
      <c r="AJ70" s="54">
        <f t="shared" si="5"/>
        <v>0</v>
      </c>
      <c r="AK70" s="54">
        <f t="shared" si="6"/>
        <v>0.9</v>
      </c>
      <c r="AL70" s="54">
        <f t="shared" si="7"/>
        <v>0.1</v>
      </c>
      <c r="AM70" s="54">
        <f t="shared" si="8"/>
        <v>1</v>
      </c>
      <c r="AN70" s="54"/>
      <c r="AO70" s="54"/>
      <c r="AP70" s="54">
        <f t="shared" si="9"/>
        <v>0</v>
      </c>
      <c r="AQ70" s="54"/>
      <c r="AR70" s="54"/>
      <c r="AS70" s="54"/>
      <c r="AT70" s="54"/>
      <c r="AU70" s="54"/>
      <c r="AV70" s="54"/>
      <c r="AW70" s="54">
        <v>0</v>
      </c>
      <c r="AX70" s="54">
        <v>0</v>
      </c>
      <c r="AY70" s="54">
        <f t="shared" si="10"/>
        <v>0</v>
      </c>
      <c r="AZ70" s="54">
        <v>0</v>
      </c>
      <c r="BA70" s="54">
        <v>0</v>
      </c>
      <c r="BB70" s="54">
        <v>0</v>
      </c>
      <c r="BC70" s="54">
        <v>0</v>
      </c>
      <c r="BD70" s="54">
        <v>0</v>
      </c>
      <c r="BE70" s="106">
        <f t="shared" si="11"/>
        <v>0.9</v>
      </c>
      <c r="BF70" s="106">
        <f t="shared" si="12"/>
        <v>0.1</v>
      </c>
      <c r="BG70" s="106">
        <f t="shared" si="13"/>
        <v>1</v>
      </c>
      <c r="BH70" s="106">
        <f t="shared" si="14"/>
        <v>0</v>
      </c>
      <c r="BI70" s="106">
        <f t="shared" si="15"/>
        <v>0</v>
      </c>
      <c r="BJ70" s="106">
        <f t="shared" si="16"/>
        <v>0</v>
      </c>
      <c r="BK70" s="106">
        <f t="shared" si="17"/>
        <v>0</v>
      </c>
      <c r="BL70" s="106">
        <f t="shared" si="18"/>
        <v>0</v>
      </c>
      <c r="BM70" s="106">
        <f t="shared" si="19"/>
        <v>0</v>
      </c>
      <c r="BN70" s="106">
        <f t="shared" si="19"/>
        <v>0</v>
      </c>
      <c r="BO70" s="106">
        <f t="shared" si="20"/>
        <v>0</v>
      </c>
      <c r="BP70" s="106">
        <f t="shared" si="21"/>
        <v>0.9</v>
      </c>
      <c r="BQ70" s="106">
        <f t="shared" si="22"/>
        <v>0.1</v>
      </c>
      <c r="BR70" s="106">
        <f t="shared" si="23"/>
        <v>1</v>
      </c>
      <c r="BS70" s="54"/>
      <c r="BT70" s="54">
        <v>0.9</v>
      </c>
      <c r="BU70" s="54">
        <v>0.1</v>
      </c>
      <c r="BV70" s="54">
        <v>1</v>
      </c>
      <c r="BW70" s="54">
        <v>0</v>
      </c>
      <c r="BX70" s="54">
        <v>0</v>
      </c>
      <c r="BY70" s="54">
        <v>0</v>
      </c>
      <c r="BZ70" s="54">
        <v>0</v>
      </c>
      <c r="CA70" s="54">
        <v>0</v>
      </c>
      <c r="CB70" s="54">
        <v>0</v>
      </c>
      <c r="CC70" s="54">
        <v>0</v>
      </c>
      <c r="CD70" s="54">
        <v>0</v>
      </c>
      <c r="CE70" s="54">
        <v>0.9</v>
      </c>
      <c r="CF70" s="54">
        <v>0.1</v>
      </c>
      <c r="CG70" s="54">
        <v>1</v>
      </c>
      <c r="CH70" s="54">
        <f t="shared" si="24"/>
        <v>1</v>
      </c>
      <c r="CI70" s="54">
        <f t="shared" si="25"/>
        <v>3</v>
      </c>
      <c r="CJ70" s="54">
        <f t="shared" si="26"/>
        <v>4</v>
      </c>
      <c r="CK70" s="44" t="s">
        <v>71</v>
      </c>
      <c r="CL70" s="63" t="s">
        <v>40</v>
      </c>
    </row>
    <row r="71" spans="1:90" ht="31.5">
      <c r="A71" s="14">
        <v>52</v>
      </c>
      <c r="B71" s="27" t="s">
        <v>118</v>
      </c>
      <c r="C71" s="120" t="s">
        <v>796</v>
      </c>
      <c r="D71" s="2" t="s">
        <v>27</v>
      </c>
      <c r="E71" s="1" t="s">
        <v>62</v>
      </c>
      <c r="F71" s="4" t="s">
        <v>27</v>
      </c>
      <c r="G71" s="1" t="s">
        <v>67</v>
      </c>
      <c r="H71" s="31">
        <v>4</v>
      </c>
      <c r="I71" s="29">
        <v>2</v>
      </c>
      <c r="J71" s="29">
        <v>3</v>
      </c>
      <c r="K71" s="29">
        <f t="shared" si="27"/>
        <v>5</v>
      </c>
      <c r="L71" s="40" t="s">
        <v>57</v>
      </c>
      <c r="M71" s="42" t="s">
        <v>58</v>
      </c>
      <c r="N71" s="48" t="e">
        <f>IF(#REF!=0,"2018-19","2019-20")</f>
        <v>#REF!</v>
      </c>
      <c r="O71" s="29">
        <v>0</v>
      </c>
      <c r="P71" s="29">
        <v>0</v>
      </c>
      <c r="Q71" s="29">
        <f t="shared" si="1"/>
        <v>0</v>
      </c>
      <c r="R71" s="29">
        <f t="shared" si="28"/>
        <v>2</v>
      </c>
      <c r="S71" s="29">
        <f t="shared" si="28"/>
        <v>3</v>
      </c>
      <c r="T71" s="29">
        <f t="shared" si="2"/>
        <v>5</v>
      </c>
      <c r="U71" s="29">
        <v>3</v>
      </c>
      <c r="V71" s="29">
        <v>0.9</v>
      </c>
      <c r="W71" s="105">
        <v>0.1</v>
      </c>
      <c r="X71" s="54">
        <f t="shared" si="3"/>
        <v>1</v>
      </c>
      <c r="Y71" s="29">
        <v>0.9</v>
      </c>
      <c r="Z71" s="105">
        <v>0.1</v>
      </c>
      <c r="AA71" s="54">
        <f t="shared" si="4"/>
        <v>1</v>
      </c>
      <c r="AB71" s="54">
        <v>0</v>
      </c>
      <c r="AC71" s="54">
        <v>0</v>
      </c>
      <c r="AD71" s="54">
        <v>0</v>
      </c>
      <c r="AE71" s="54">
        <v>0</v>
      </c>
      <c r="AF71" s="54">
        <v>0</v>
      </c>
      <c r="AG71" s="54"/>
      <c r="AH71" s="54">
        <v>0</v>
      </c>
      <c r="AI71" s="54">
        <v>0</v>
      </c>
      <c r="AJ71" s="54">
        <f t="shared" si="5"/>
        <v>0</v>
      </c>
      <c r="AK71" s="54">
        <f t="shared" si="6"/>
        <v>0.9</v>
      </c>
      <c r="AL71" s="54">
        <f t="shared" si="7"/>
        <v>0.1</v>
      </c>
      <c r="AM71" s="54">
        <f t="shared" si="8"/>
        <v>1</v>
      </c>
      <c r="AN71" s="54"/>
      <c r="AO71" s="54"/>
      <c r="AP71" s="54">
        <f t="shared" si="9"/>
        <v>0</v>
      </c>
      <c r="AQ71" s="54"/>
      <c r="AR71" s="54"/>
      <c r="AS71" s="54"/>
      <c r="AT71" s="54"/>
      <c r="AU71" s="54"/>
      <c r="AV71" s="54"/>
      <c r="AW71" s="54">
        <v>0</v>
      </c>
      <c r="AX71" s="54">
        <v>0</v>
      </c>
      <c r="AY71" s="54">
        <f t="shared" si="10"/>
        <v>0</v>
      </c>
      <c r="AZ71" s="54">
        <v>0</v>
      </c>
      <c r="BA71" s="54">
        <v>0</v>
      </c>
      <c r="BB71" s="54">
        <v>0</v>
      </c>
      <c r="BC71" s="54">
        <v>0</v>
      </c>
      <c r="BD71" s="54">
        <v>0</v>
      </c>
      <c r="BE71" s="106">
        <f t="shared" si="11"/>
        <v>0.9</v>
      </c>
      <c r="BF71" s="106">
        <f t="shared" si="12"/>
        <v>0.1</v>
      </c>
      <c r="BG71" s="106">
        <f t="shared" si="13"/>
        <v>1</v>
      </c>
      <c r="BH71" s="106">
        <f t="shared" si="14"/>
        <v>0</v>
      </c>
      <c r="BI71" s="106">
        <f t="shared" si="15"/>
        <v>0</v>
      </c>
      <c r="BJ71" s="106">
        <f t="shared" si="16"/>
        <v>0</v>
      </c>
      <c r="BK71" s="106">
        <f t="shared" si="17"/>
        <v>0</v>
      </c>
      <c r="BL71" s="106">
        <f t="shared" si="18"/>
        <v>0</v>
      </c>
      <c r="BM71" s="106">
        <f t="shared" si="19"/>
        <v>0</v>
      </c>
      <c r="BN71" s="106">
        <f t="shared" si="19"/>
        <v>0</v>
      </c>
      <c r="BO71" s="106">
        <f t="shared" si="20"/>
        <v>0</v>
      </c>
      <c r="BP71" s="106">
        <f t="shared" si="21"/>
        <v>0.9</v>
      </c>
      <c r="BQ71" s="106">
        <f t="shared" si="22"/>
        <v>0.1</v>
      </c>
      <c r="BR71" s="106">
        <f t="shared" si="23"/>
        <v>1</v>
      </c>
      <c r="BS71" s="54"/>
      <c r="BT71" s="54">
        <v>0.9</v>
      </c>
      <c r="BU71" s="54">
        <v>0.1</v>
      </c>
      <c r="BV71" s="54">
        <v>1</v>
      </c>
      <c r="BW71" s="54">
        <v>0</v>
      </c>
      <c r="BX71" s="54">
        <v>0</v>
      </c>
      <c r="BY71" s="54">
        <v>0</v>
      </c>
      <c r="BZ71" s="54">
        <v>0</v>
      </c>
      <c r="CA71" s="54">
        <v>0</v>
      </c>
      <c r="CB71" s="54">
        <v>0</v>
      </c>
      <c r="CC71" s="54">
        <v>0</v>
      </c>
      <c r="CD71" s="54">
        <v>0</v>
      </c>
      <c r="CE71" s="54">
        <v>0.9</v>
      </c>
      <c r="CF71" s="54">
        <v>0.1</v>
      </c>
      <c r="CG71" s="54">
        <v>1</v>
      </c>
      <c r="CH71" s="54">
        <f t="shared" si="24"/>
        <v>1</v>
      </c>
      <c r="CI71" s="54">
        <f t="shared" si="25"/>
        <v>3</v>
      </c>
      <c r="CJ71" s="54">
        <f t="shared" si="26"/>
        <v>4</v>
      </c>
      <c r="CK71" s="44" t="s">
        <v>71</v>
      </c>
      <c r="CL71" s="63" t="s">
        <v>40</v>
      </c>
    </row>
    <row r="72" spans="1:90" ht="47.25">
      <c r="A72" s="14">
        <v>53</v>
      </c>
      <c r="B72" s="27" t="s">
        <v>119</v>
      </c>
      <c r="C72" s="120" t="s">
        <v>796</v>
      </c>
      <c r="D72" s="2" t="s">
        <v>27</v>
      </c>
      <c r="E72" s="1" t="s">
        <v>62</v>
      </c>
      <c r="F72" s="4" t="s">
        <v>27</v>
      </c>
      <c r="G72" s="1" t="s">
        <v>75</v>
      </c>
      <c r="H72" s="31">
        <v>2</v>
      </c>
      <c r="I72" s="29">
        <v>2</v>
      </c>
      <c r="J72" s="29">
        <v>4</v>
      </c>
      <c r="K72" s="29">
        <f t="shared" si="27"/>
        <v>6</v>
      </c>
      <c r="L72" s="40" t="s">
        <v>57</v>
      </c>
      <c r="M72" s="42" t="s">
        <v>58</v>
      </c>
      <c r="N72" s="48" t="e">
        <f>IF(#REF!=0,"2018-19","2019-20")</f>
        <v>#REF!</v>
      </c>
      <c r="O72" s="29">
        <v>0</v>
      </c>
      <c r="P72" s="29">
        <v>0</v>
      </c>
      <c r="Q72" s="29">
        <f t="shared" si="1"/>
        <v>0</v>
      </c>
      <c r="R72" s="29">
        <f t="shared" ref="R72:S83" si="29">I72-O72</f>
        <v>2</v>
      </c>
      <c r="S72" s="29">
        <f t="shared" si="29"/>
        <v>4</v>
      </c>
      <c r="T72" s="29">
        <f t="shared" si="2"/>
        <v>6</v>
      </c>
      <c r="U72" s="29">
        <v>4</v>
      </c>
      <c r="V72" s="29">
        <v>0.9</v>
      </c>
      <c r="W72" s="105">
        <v>0.1</v>
      </c>
      <c r="X72" s="54">
        <f t="shared" si="3"/>
        <v>1</v>
      </c>
      <c r="Y72" s="29">
        <v>0.9</v>
      </c>
      <c r="Z72" s="105">
        <v>0.1</v>
      </c>
      <c r="AA72" s="54">
        <f t="shared" si="4"/>
        <v>1</v>
      </c>
      <c r="AB72" s="54">
        <v>0</v>
      </c>
      <c r="AC72" s="54">
        <v>0</v>
      </c>
      <c r="AD72" s="54">
        <v>0</v>
      </c>
      <c r="AE72" s="54">
        <v>0</v>
      </c>
      <c r="AF72" s="54">
        <v>0</v>
      </c>
      <c r="AG72" s="54"/>
      <c r="AH72" s="54">
        <v>0</v>
      </c>
      <c r="AI72" s="54">
        <v>0</v>
      </c>
      <c r="AJ72" s="54">
        <f t="shared" si="5"/>
        <v>0</v>
      </c>
      <c r="AK72" s="54">
        <f t="shared" si="6"/>
        <v>0.9</v>
      </c>
      <c r="AL72" s="54">
        <f t="shared" si="7"/>
        <v>0.1</v>
      </c>
      <c r="AM72" s="54">
        <f t="shared" si="8"/>
        <v>1</v>
      </c>
      <c r="AN72" s="54"/>
      <c r="AO72" s="54"/>
      <c r="AP72" s="54">
        <f t="shared" si="9"/>
        <v>0</v>
      </c>
      <c r="AQ72" s="54"/>
      <c r="AR72" s="54"/>
      <c r="AS72" s="54"/>
      <c r="AT72" s="54"/>
      <c r="AU72" s="54"/>
      <c r="AV72" s="54"/>
      <c r="AW72" s="54">
        <v>0</v>
      </c>
      <c r="AX72" s="54">
        <v>0</v>
      </c>
      <c r="AY72" s="54">
        <f t="shared" si="10"/>
        <v>0</v>
      </c>
      <c r="AZ72" s="54">
        <v>0</v>
      </c>
      <c r="BA72" s="54">
        <v>0</v>
      </c>
      <c r="BB72" s="54">
        <v>0</v>
      </c>
      <c r="BC72" s="54">
        <v>0</v>
      </c>
      <c r="BD72" s="54">
        <v>0</v>
      </c>
      <c r="BE72" s="106">
        <f t="shared" si="11"/>
        <v>0.9</v>
      </c>
      <c r="BF72" s="106">
        <f t="shared" si="12"/>
        <v>0.1</v>
      </c>
      <c r="BG72" s="106">
        <f t="shared" si="13"/>
        <v>1</v>
      </c>
      <c r="BH72" s="106">
        <f t="shared" si="14"/>
        <v>0</v>
      </c>
      <c r="BI72" s="106">
        <f t="shared" si="15"/>
        <v>0</v>
      </c>
      <c r="BJ72" s="106">
        <f t="shared" si="16"/>
        <v>0</v>
      </c>
      <c r="BK72" s="106">
        <f t="shared" si="17"/>
        <v>0</v>
      </c>
      <c r="BL72" s="106">
        <f t="shared" si="18"/>
        <v>0</v>
      </c>
      <c r="BM72" s="106">
        <f t="shared" si="19"/>
        <v>0</v>
      </c>
      <c r="BN72" s="106">
        <f t="shared" si="19"/>
        <v>0</v>
      </c>
      <c r="BO72" s="106">
        <f t="shared" si="20"/>
        <v>0</v>
      </c>
      <c r="BP72" s="106">
        <f t="shared" si="21"/>
        <v>0.9</v>
      </c>
      <c r="BQ72" s="106">
        <f t="shared" si="22"/>
        <v>0.1</v>
      </c>
      <c r="BR72" s="106">
        <f t="shared" si="23"/>
        <v>1</v>
      </c>
      <c r="BS72" s="54"/>
      <c r="BT72" s="54">
        <v>0.9</v>
      </c>
      <c r="BU72" s="54">
        <v>0.1</v>
      </c>
      <c r="BV72" s="54">
        <v>1</v>
      </c>
      <c r="BW72" s="54">
        <v>0</v>
      </c>
      <c r="BX72" s="54">
        <v>0</v>
      </c>
      <c r="BY72" s="54">
        <v>0</v>
      </c>
      <c r="BZ72" s="54">
        <v>0</v>
      </c>
      <c r="CA72" s="54">
        <v>0</v>
      </c>
      <c r="CB72" s="54">
        <v>0</v>
      </c>
      <c r="CC72" s="54">
        <v>0</v>
      </c>
      <c r="CD72" s="54">
        <v>0</v>
      </c>
      <c r="CE72" s="54">
        <v>0.9</v>
      </c>
      <c r="CF72" s="54">
        <v>0.1</v>
      </c>
      <c r="CG72" s="54">
        <v>1</v>
      </c>
      <c r="CH72" s="54">
        <f t="shared" si="24"/>
        <v>1</v>
      </c>
      <c r="CI72" s="54">
        <f t="shared" si="25"/>
        <v>4</v>
      </c>
      <c r="CJ72" s="54">
        <f t="shared" si="26"/>
        <v>5</v>
      </c>
      <c r="CK72" s="44" t="s">
        <v>71</v>
      </c>
      <c r="CL72" s="63" t="s">
        <v>51</v>
      </c>
    </row>
    <row r="73" spans="1:90" ht="47.25">
      <c r="A73" s="14">
        <v>54</v>
      </c>
      <c r="B73" s="27" t="s">
        <v>120</v>
      </c>
      <c r="C73" s="120" t="s">
        <v>796</v>
      </c>
      <c r="D73" s="2" t="s">
        <v>27</v>
      </c>
      <c r="E73" s="1" t="s">
        <v>81</v>
      </c>
      <c r="F73" s="4" t="s">
        <v>27</v>
      </c>
      <c r="G73" s="1" t="s">
        <v>89</v>
      </c>
      <c r="H73" s="31">
        <v>5</v>
      </c>
      <c r="I73" s="29">
        <v>2</v>
      </c>
      <c r="J73" s="29">
        <v>3</v>
      </c>
      <c r="K73" s="29">
        <f t="shared" si="27"/>
        <v>5</v>
      </c>
      <c r="L73" s="40" t="s">
        <v>57</v>
      </c>
      <c r="M73" s="42" t="s">
        <v>58</v>
      </c>
      <c r="N73" s="48" t="e">
        <f>IF(#REF!=0,"2018-19","2019-20")</f>
        <v>#REF!</v>
      </c>
      <c r="O73" s="29">
        <v>0</v>
      </c>
      <c r="P73" s="29">
        <v>0</v>
      </c>
      <c r="Q73" s="29">
        <f t="shared" ref="Q73:Q139" si="30">O73+P73</f>
        <v>0</v>
      </c>
      <c r="R73" s="29">
        <f t="shared" si="29"/>
        <v>2</v>
      </c>
      <c r="S73" s="29">
        <f t="shared" si="29"/>
        <v>3</v>
      </c>
      <c r="T73" s="29">
        <f t="shared" ref="T73:T146" si="31">R73+S73</f>
        <v>5</v>
      </c>
      <c r="U73" s="29">
        <v>3</v>
      </c>
      <c r="V73" s="29">
        <v>1.8</v>
      </c>
      <c r="W73" s="105">
        <v>0.2</v>
      </c>
      <c r="X73" s="54">
        <f t="shared" ref="X73:X135" si="32">V73+W73</f>
        <v>2</v>
      </c>
      <c r="Y73" s="29">
        <v>1.8</v>
      </c>
      <c r="Z73" s="105">
        <v>0.2</v>
      </c>
      <c r="AA73" s="54">
        <f t="shared" ref="AA73:AA135" si="33">Y73+Z73</f>
        <v>2</v>
      </c>
      <c r="AB73" s="54">
        <v>0</v>
      </c>
      <c r="AC73" s="54">
        <v>0</v>
      </c>
      <c r="AD73" s="54">
        <v>0</v>
      </c>
      <c r="AE73" s="54">
        <v>0</v>
      </c>
      <c r="AF73" s="54">
        <v>0</v>
      </c>
      <c r="AG73" s="54"/>
      <c r="AH73" s="54">
        <v>0</v>
      </c>
      <c r="AI73" s="54">
        <v>0</v>
      </c>
      <c r="AJ73" s="54">
        <f t="shared" ref="AJ73:AJ80" si="34">AH73+AI73</f>
        <v>0</v>
      </c>
      <c r="AK73" s="54">
        <f t="shared" ref="AK73:AK145" si="35">Y73+AB73+AC73+AE73</f>
        <v>1.8</v>
      </c>
      <c r="AL73" s="54">
        <f t="shared" ref="AL73:AL145" si="36">Z73+AD73+AF73</f>
        <v>0.2</v>
      </c>
      <c r="AM73" s="54">
        <f t="shared" ref="AM73:AM145" si="37">AK73+AL73</f>
        <v>2</v>
      </c>
      <c r="AN73" s="54">
        <v>1.8</v>
      </c>
      <c r="AO73" s="54">
        <v>0.2</v>
      </c>
      <c r="AP73" s="54">
        <f t="shared" ref="AP73:AP88" si="38">AN73+AO73</f>
        <v>2</v>
      </c>
      <c r="AQ73" s="54">
        <v>0</v>
      </c>
      <c r="AR73" s="54">
        <v>0</v>
      </c>
      <c r="AS73" s="54">
        <v>0</v>
      </c>
      <c r="AT73" s="54">
        <v>0</v>
      </c>
      <c r="AU73" s="54">
        <v>0</v>
      </c>
      <c r="AV73" s="54"/>
      <c r="AW73" s="54">
        <v>0</v>
      </c>
      <c r="AX73" s="54">
        <v>0</v>
      </c>
      <c r="AY73" s="54">
        <f t="shared" ref="AY73:AY135" si="39">AW73+AX73</f>
        <v>0</v>
      </c>
      <c r="AZ73" s="54">
        <v>0</v>
      </c>
      <c r="BA73" s="54">
        <v>0</v>
      </c>
      <c r="BB73" s="54">
        <v>0</v>
      </c>
      <c r="BC73" s="54">
        <v>0</v>
      </c>
      <c r="BD73" s="54">
        <v>0</v>
      </c>
      <c r="BE73" s="106">
        <f t="shared" ref="BE73:BE135" si="40">Y73+AI73-AN73+AW73</f>
        <v>0</v>
      </c>
      <c r="BF73" s="106">
        <f t="shared" ref="BF73:BF135" si="41">Z73-AO73+AX73</f>
        <v>0</v>
      </c>
      <c r="BG73" s="106">
        <f t="shared" ref="BG73:BG135" si="42">BE73+BF73</f>
        <v>0</v>
      </c>
      <c r="BH73" s="106">
        <f t="shared" ref="BH73:BH135" si="43">AG73</f>
        <v>0</v>
      </c>
      <c r="BI73" s="106">
        <f t="shared" ref="BI73:BI135" si="44">AB73-AQ73+AZ73</f>
        <v>0</v>
      </c>
      <c r="BJ73" s="106">
        <f t="shared" ref="BJ73:BJ135" si="45">AC73+AH73-AR73+BA73</f>
        <v>0</v>
      </c>
      <c r="BK73" s="106">
        <f t="shared" ref="BK73:BK135" si="46">AD73-AS73+BB73</f>
        <v>0</v>
      </c>
      <c r="BL73" s="106">
        <f t="shared" ref="BL73:BL135" si="47">BJ73+BK73</f>
        <v>0</v>
      </c>
      <c r="BM73" s="106">
        <f t="shared" ref="BM73:BN135" si="48">AE73-AT73+BC73</f>
        <v>0</v>
      </c>
      <c r="BN73" s="106">
        <f t="shared" si="48"/>
        <v>0</v>
      </c>
      <c r="BO73" s="106">
        <f t="shared" ref="BO73:BO135" si="49">BM73+BN73</f>
        <v>0</v>
      </c>
      <c r="BP73" s="106">
        <f t="shared" ref="BP73:BP135" si="50">BE73+BH73+BI73+BJ73+BM73</f>
        <v>0</v>
      </c>
      <c r="BQ73" s="106">
        <f t="shared" ref="BQ73:BQ135" si="51">BF73+BK73+BN73</f>
        <v>0</v>
      </c>
      <c r="BR73" s="106">
        <f t="shared" ref="BR73:BR135" si="52">BP73+BQ73</f>
        <v>0</v>
      </c>
      <c r="BS73" s="54"/>
      <c r="BT73" s="54">
        <v>0</v>
      </c>
      <c r="BU73" s="54">
        <v>0</v>
      </c>
      <c r="BV73" s="54">
        <v>0</v>
      </c>
      <c r="BW73" s="54">
        <v>0</v>
      </c>
      <c r="BX73" s="54">
        <v>0</v>
      </c>
      <c r="BY73" s="54">
        <v>0</v>
      </c>
      <c r="BZ73" s="54">
        <v>0</v>
      </c>
      <c r="CA73" s="54">
        <v>0</v>
      </c>
      <c r="CB73" s="54">
        <v>0</v>
      </c>
      <c r="CC73" s="54">
        <v>0</v>
      </c>
      <c r="CD73" s="54">
        <v>0</v>
      </c>
      <c r="CE73" s="54">
        <v>0</v>
      </c>
      <c r="CF73" s="54">
        <v>0</v>
      </c>
      <c r="CG73" s="54">
        <v>0</v>
      </c>
      <c r="CH73" s="54">
        <f t="shared" ref="CH73:CH135" si="53">I73-O73-CG73</f>
        <v>2</v>
      </c>
      <c r="CI73" s="54">
        <f t="shared" ref="CI73:CI135" si="54">J73-P73-BS73</f>
        <v>3</v>
      </c>
      <c r="CJ73" s="54">
        <f t="shared" ref="CJ73:CJ135" si="55">CH73+CI73</f>
        <v>5</v>
      </c>
      <c r="CK73" s="45"/>
      <c r="CL73" s="63" t="s">
        <v>51</v>
      </c>
    </row>
    <row r="74" spans="1:90" ht="31.5">
      <c r="A74" s="14">
        <v>55</v>
      </c>
      <c r="B74" s="27" t="s">
        <v>121</v>
      </c>
      <c r="C74" s="120" t="s">
        <v>796</v>
      </c>
      <c r="D74" s="2" t="s">
        <v>27</v>
      </c>
      <c r="E74" s="1" t="s">
        <v>81</v>
      </c>
      <c r="F74" s="4" t="s">
        <v>27</v>
      </c>
      <c r="G74" s="1" t="s">
        <v>92</v>
      </c>
      <c r="H74" s="31">
        <v>6</v>
      </c>
      <c r="I74" s="29">
        <v>1</v>
      </c>
      <c r="J74" s="29">
        <v>4</v>
      </c>
      <c r="K74" s="29">
        <f t="shared" ref="K74:K147" si="56">I74+J74</f>
        <v>5</v>
      </c>
      <c r="L74" s="40" t="s">
        <v>57</v>
      </c>
      <c r="M74" s="42" t="s">
        <v>58</v>
      </c>
      <c r="N74" s="48" t="e">
        <f>IF(#REF!=0,"2018-19","2019-20")</f>
        <v>#REF!</v>
      </c>
      <c r="O74" s="29">
        <v>0</v>
      </c>
      <c r="P74" s="29">
        <v>0</v>
      </c>
      <c r="Q74" s="29">
        <f t="shared" si="30"/>
        <v>0</v>
      </c>
      <c r="R74" s="29">
        <f t="shared" si="29"/>
        <v>1</v>
      </c>
      <c r="S74" s="29">
        <f t="shared" si="29"/>
        <v>4</v>
      </c>
      <c r="T74" s="29">
        <f t="shared" si="31"/>
        <v>5</v>
      </c>
      <c r="U74" s="29">
        <v>4</v>
      </c>
      <c r="V74" s="29">
        <v>0.9</v>
      </c>
      <c r="W74" s="105">
        <v>0.1</v>
      </c>
      <c r="X74" s="54">
        <f t="shared" si="32"/>
        <v>1</v>
      </c>
      <c r="Y74" s="29">
        <v>0.9</v>
      </c>
      <c r="Z74" s="105">
        <v>0.1</v>
      </c>
      <c r="AA74" s="54">
        <f t="shared" si="33"/>
        <v>1</v>
      </c>
      <c r="AB74" s="54">
        <v>0</v>
      </c>
      <c r="AC74" s="54">
        <v>0</v>
      </c>
      <c r="AD74" s="54">
        <v>0</v>
      </c>
      <c r="AE74" s="54">
        <v>0</v>
      </c>
      <c r="AF74" s="54">
        <v>0</v>
      </c>
      <c r="AG74" s="54"/>
      <c r="AH74" s="54">
        <v>0</v>
      </c>
      <c r="AI74" s="54">
        <v>0</v>
      </c>
      <c r="AJ74" s="54">
        <f t="shared" si="34"/>
        <v>0</v>
      </c>
      <c r="AK74" s="54">
        <f t="shared" si="35"/>
        <v>0.9</v>
      </c>
      <c r="AL74" s="54">
        <f t="shared" si="36"/>
        <v>0.1</v>
      </c>
      <c r="AM74" s="54">
        <f t="shared" si="37"/>
        <v>1</v>
      </c>
      <c r="AN74" s="54">
        <v>0.9</v>
      </c>
      <c r="AO74" s="54">
        <v>0.1</v>
      </c>
      <c r="AP74" s="54">
        <f t="shared" si="38"/>
        <v>1</v>
      </c>
      <c r="AQ74" s="54">
        <v>0</v>
      </c>
      <c r="AR74" s="54">
        <v>0</v>
      </c>
      <c r="AS74" s="54">
        <v>0</v>
      </c>
      <c r="AT74" s="54">
        <v>0</v>
      </c>
      <c r="AU74" s="54">
        <v>0</v>
      </c>
      <c r="AV74" s="54"/>
      <c r="AW74" s="54">
        <v>0</v>
      </c>
      <c r="AX74" s="54">
        <v>0</v>
      </c>
      <c r="AY74" s="54">
        <f t="shared" si="39"/>
        <v>0</v>
      </c>
      <c r="AZ74" s="54">
        <v>0</v>
      </c>
      <c r="BA74" s="54">
        <v>0</v>
      </c>
      <c r="BB74" s="54">
        <v>0</v>
      </c>
      <c r="BC74" s="54">
        <v>0</v>
      </c>
      <c r="BD74" s="54">
        <v>0</v>
      </c>
      <c r="BE74" s="106">
        <f t="shared" si="40"/>
        <v>0</v>
      </c>
      <c r="BF74" s="106">
        <f t="shared" si="41"/>
        <v>0</v>
      </c>
      <c r="BG74" s="106">
        <f t="shared" si="42"/>
        <v>0</v>
      </c>
      <c r="BH74" s="106">
        <f t="shared" si="43"/>
        <v>0</v>
      </c>
      <c r="BI74" s="106">
        <f t="shared" si="44"/>
        <v>0</v>
      </c>
      <c r="BJ74" s="106">
        <f t="shared" si="45"/>
        <v>0</v>
      </c>
      <c r="BK74" s="106">
        <f t="shared" si="46"/>
        <v>0</v>
      </c>
      <c r="BL74" s="106">
        <f t="shared" si="47"/>
        <v>0</v>
      </c>
      <c r="BM74" s="106">
        <f t="shared" si="48"/>
        <v>0</v>
      </c>
      <c r="BN74" s="106">
        <f t="shared" si="48"/>
        <v>0</v>
      </c>
      <c r="BO74" s="106">
        <f t="shared" si="49"/>
        <v>0</v>
      </c>
      <c r="BP74" s="106">
        <f t="shared" si="50"/>
        <v>0</v>
      </c>
      <c r="BQ74" s="106">
        <f t="shared" si="51"/>
        <v>0</v>
      </c>
      <c r="BR74" s="106">
        <f t="shared" si="52"/>
        <v>0</v>
      </c>
      <c r="BS74" s="54"/>
      <c r="BT74" s="54">
        <v>0</v>
      </c>
      <c r="BU74" s="54">
        <v>0</v>
      </c>
      <c r="BV74" s="54">
        <v>0</v>
      </c>
      <c r="BW74" s="54">
        <v>0</v>
      </c>
      <c r="BX74" s="54">
        <v>0</v>
      </c>
      <c r="BY74" s="54">
        <v>0</v>
      </c>
      <c r="BZ74" s="54">
        <v>0</v>
      </c>
      <c r="CA74" s="54">
        <v>0</v>
      </c>
      <c r="CB74" s="54">
        <v>0</v>
      </c>
      <c r="CC74" s="54">
        <v>0</v>
      </c>
      <c r="CD74" s="54">
        <v>0</v>
      </c>
      <c r="CE74" s="54">
        <v>0</v>
      </c>
      <c r="CF74" s="54">
        <v>0</v>
      </c>
      <c r="CG74" s="54">
        <v>0</v>
      </c>
      <c r="CH74" s="54">
        <f t="shared" si="53"/>
        <v>1</v>
      </c>
      <c r="CI74" s="54">
        <f t="shared" si="54"/>
        <v>4</v>
      </c>
      <c r="CJ74" s="54">
        <f t="shared" si="55"/>
        <v>5</v>
      </c>
      <c r="CK74" s="45"/>
      <c r="CL74" s="63" t="s">
        <v>51</v>
      </c>
    </row>
    <row r="75" spans="1:90" ht="47.25">
      <c r="A75" s="14">
        <v>56</v>
      </c>
      <c r="B75" s="27" t="s">
        <v>787</v>
      </c>
      <c r="C75" s="120" t="s">
        <v>796</v>
      </c>
      <c r="D75" s="2" t="s">
        <v>27</v>
      </c>
      <c r="E75" s="1" t="s">
        <v>81</v>
      </c>
      <c r="F75" s="4" t="s">
        <v>27</v>
      </c>
      <c r="G75" s="1" t="s">
        <v>159</v>
      </c>
      <c r="H75" s="31">
        <v>6.5</v>
      </c>
      <c r="I75" s="29">
        <v>1</v>
      </c>
      <c r="J75" s="29">
        <v>4</v>
      </c>
      <c r="K75" s="29">
        <f t="shared" si="56"/>
        <v>5</v>
      </c>
      <c r="L75" s="40" t="s">
        <v>57</v>
      </c>
      <c r="M75" s="42" t="s">
        <v>58</v>
      </c>
      <c r="N75" s="48" t="e">
        <f>IF(#REF!=0,"2018-19","2019-20")</f>
        <v>#REF!</v>
      </c>
      <c r="O75" s="29">
        <v>0</v>
      </c>
      <c r="P75" s="29">
        <v>0</v>
      </c>
      <c r="Q75" s="29">
        <f t="shared" si="30"/>
        <v>0</v>
      </c>
      <c r="R75" s="29">
        <f t="shared" si="29"/>
        <v>1</v>
      </c>
      <c r="S75" s="29">
        <f t="shared" si="29"/>
        <v>4</v>
      </c>
      <c r="T75" s="29">
        <f t="shared" si="31"/>
        <v>5</v>
      </c>
      <c r="U75" s="29">
        <v>4</v>
      </c>
      <c r="V75" s="29">
        <v>0.9</v>
      </c>
      <c r="W75" s="105">
        <v>0.1</v>
      </c>
      <c r="X75" s="54">
        <f t="shared" si="32"/>
        <v>1</v>
      </c>
      <c r="Y75" s="29">
        <v>0.9</v>
      </c>
      <c r="Z75" s="105">
        <v>0.1</v>
      </c>
      <c r="AA75" s="54">
        <f t="shared" si="33"/>
        <v>1</v>
      </c>
      <c r="AB75" s="54">
        <v>0</v>
      </c>
      <c r="AC75" s="54">
        <v>0</v>
      </c>
      <c r="AD75" s="54">
        <v>0</v>
      </c>
      <c r="AE75" s="54">
        <v>0</v>
      </c>
      <c r="AF75" s="54">
        <v>0</v>
      </c>
      <c r="AG75" s="54"/>
      <c r="AH75" s="54">
        <v>0</v>
      </c>
      <c r="AI75" s="54">
        <v>0</v>
      </c>
      <c r="AJ75" s="54">
        <f t="shared" si="34"/>
        <v>0</v>
      </c>
      <c r="AK75" s="54">
        <f t="shared" si="35"/>
        <v>0.9</v>
      </c>
      <c r="AL75" s="54">
        <f t="shared" si="36"/>
        <v>0.1</v>
      </c>
      <c r="AM75" s="54">
        <f t="shared" si="37"/>
        <v>1</v>
      </c>
      <c r="AN75" s="54"/>
      <c r="AO75" s="54"/>
      <c r="AP75" s="54">
        <f t="shared" si="38"/>
        <v>0</v>
      </c>
      <c r="AQ75" s="54"/>
      <c r="AR75" s="54"/>
      <c r="AS75" s="54"/>
      <c r="AT75" s="54"/>
      <c r="AU75" s="54"/>
      <c r="AV75" s="54"/>
      <c r="AW75" s="54">
        <v>0</v>
      </c>
      <c r="AX75" s="54">
        <v>0</v>
      </c>
      <c r="AY75" s="54">
        <f t="shared" si="39"/>
        <v>0</v>
      </c>
      <c r="AZ75" s="54">
        <v>0</v>
      </c>
      <c r="BA75" s="54">
        <v>0</v>
      </c>
      <c r="BB75" s="54">
        <v>0</v>
      </c>
      <c r="BC75" s="54">
        <v>0</v>
      </c>
      <c r="BD75" s="54">
        <v>0</v>
      </c>
      <c r="BE75" s="106">
        <f t="shared" si="40"/>
        <v>0.9</v>
      </c>
      <c r="BF75" s="106">
        <f t="shared" si="41"/>
        <v>0.1</v>
      </c>
      <c r="BG75" s="106">
        <f t="shared" si="42"/>
        <v>1</v>
      </c>
      <c r="BH75" s="106">
        <f t="shared" si="43"/>
        <v>0</v>
      </c>
      <c r="BI75" s="106">
        <f t="shared" si="44"/>
        <v>0</v>
      </c>
      <c r="BJ75" s="106">
        <f t="shared" si="45"/>
        <v>0</v>
      </c>
      <c r="BK75" s="106">
        <f t="shared" si="46"/>
        <v>0</v>
      </c>
      <c r="BL75" s="106">
        <f t="shared" si="47"/>
        <v>0</v>
      </c>
      <c r="BM75" s="106">
        <f t="shared" si="48"/>
        <v>0</v>
      </c>
      <c r="BN75" s="106">
        <f t="shared" si="48"/>
        <v>0</v>
      </c>
      <c r="BO75" s="106">
        <f t="shared" si="49"/>
        <v>0</v>
      </c>
      <c r="BP75" s="106">
        <f t="shared" si="50"/>
        <v>0.9</v>
      </c>
      <c r="BQ75" s="106">
        <f t="shared" si="51"/>
        <v>0.1</v>
      </c>
      <c r="BR75" s="106">
        <f t="shared" si="52"/>
        <v>1</v>
      </c>
      <c r="BS75" s="54"/>
      <c r="BT75" s="54">
        <v>0.9</v>
      </c>
      <c r="BU75" s="54">
        <v>0.1</v>
      </c>
      <c r="BV75" s="54">
        <v>1</v>
      </c>
      <c r="BW75" s="54">
        <v>0</v>
      </c>
      <c r="BX75" s="54">
        <v>0</v>
      </c>
      <c r="BY75" s="54">
        <v>0</v>
      </c>
      <c r="BZ75" s="54">
        <v>0</v>
      </c>
      <c r="CA75" s="54">
        <v>0</v>
      </c>
      <c r="CB75" s="54">
        <v>0</v>
      </c>
      <c r="CC75" s="54">
        <v>0</v>
      </c>
      <c r="CD75" s="54">
        <v>0</v>
      </c>
      <c r="CE75" s="54">
        <v>0.9</v>
      </c>
      <c r="CF75" s="54">
        <v>0.1</v>
      </c>
      <c r="CG75" s="54">
        <v>1</v>
      </c>
      <c r="CH75" s="54">
        <f t="shared" si="53"/>
        <v>0</v>
      </c>
      <c r="CI75" s="54">
        <f t="shared" si="54"/>
        <v>4</v>
      </c>
      <c r="CJ75" s="54">
        <f t="shared" si="55"/>
        <v>4</v>
      </c>
      <c r="CK75" s="45"/>
      <c r="CL75" s="63" t="s">
        <v>51</v>
      </c>
    </row>
    <row r="76" spans="1:90" ht="31.5">
      <c r="A76" s="14">
        <v>57</v>
      </c>
      <c r="B76" s="27" t="s">
        <v>122</v>
      </c>
      <c r="C76" s="120" t="s">
        <v>796</v>
      </c>
      <c r="D76" s="2" t="s">
        <v>27</v>
      </c>
      <c r="E76" s="1" t="s">
        <v>81</v>
      </c>
      <c r="F76" s="4" t="s">
        <v>27</v>
      </c>
      <c r="G76" s="1" t="s">
        <v>123</v>
      </c>
      <c r="H76" s="31">
        <v>6</v>
      </c>
      <c r="I76" s="29">
        <v>1</v>
      </c>
      <c r="J76" s="29">
        <v>4</v>
      </c>
      <c r="K76" s="29">
        <f t="shared" si="56"/>
        <v>5</v>
      </c>
      <c r="L76" s="40" t="s">
        <v>57</v>
      </c>
      <c r="M76" s="42" t="s">
        <v>58</v>
      </c>
      <c r="N76" s="48" t="e">
        <f>IF(#REF!=0,"2018-19","2019-20")</f>
        <v>#REF!</v>
      </c>
      <c r="O76" s="29">
        <v>0</v>
      </c>
      <c r="P76" s="29">
        <v>0</v>
      </c>
      <c r="Q76" s="29">
        <f t="shared" si="30"/>
        <v>0</v>
      </c>
      <c r="R76" s="29">
        <f t="shared" si="29"/>
        <v>1</v>
      </c>
      <c r="S76" s="29">
        <f t="shared" si="29"/>
        <v>4</v>
      </c>
      <c r="T76" s="29">
        <f t="shared" si="31"/>
        <v>5</v>
      </c>
      <c r="U76" s="29">
        <v>4</v>
      </c>
      <c r="V76" s="29">
        <v>0.9</v>
      </c>
      <c r="W76" s="105">
        <v>0.1</v>
      </c>
      <c r="X76" s="54">
        <f t="shared" si="32"/>
        <v>1</v>
      </c>
      <c r="Y76" s="29">
        <v>0.9</v>
      </c>
      <c r="Z76" s="105">
        <v>0.1</v>
      </c>
      <c r="AA76" s="54">
        <f t="shared" si="33"/>
        <v>1</v>
      </c>
      <c r="AB76" s="54">
        <v>0</v>
      </c>
      <c r="AC76" s="54">
        <v>0</v>
      </c>
      <c r="AD76" s="54">
        <v>0</v>
      </c>
      <c r="AE76" s="54">
        <v>0</v>
      </c>
      <c r="AF76" s="54">
        <v>0</v>
      </c>
      <c r="AG76" s="54"/>
      <c r="AH76" s="54">
        <v>0</v>
      </c>
      <c r="AI76" s="54">
        <v>0</v>
      </c>
      <c r="AJ76" s="54">
        <f t="shared" si="34"/>
        <v>0</v>
      </c>
      <c r="AK76" s="54">
        <f t="shared" si="35"/>
        <v>0.9</v>
      </c>
      <c r="AL76" s="54">
        <f t="shared" si="36"/>
        <v>0.1</v>
      </c>
      <c r="AM76" s="54">
        <f t="shared" si="37"/>
        <v>1</v>
      </c>
      <c r="AN76" s="54">
        <v>0.9</v>
      </c>
      <c r="AO76" s="54">
        <v>0.1</v>
      </c>
      <c r="AP76" s="54">
        <f t="shared" si="38"/>
        <v>1</v>
      </c>
      <c r="AQ76" s="54">
        <v>0</v>
      </c>
      <c r="AR76" s="54">
        <v>0</v>
      </c>
      <c r="AS76" s="54">
        <v>0</v>
      </c>
      <c r="AT76" s="54">
        <v>0</v>
      </c>
      <c r="AU76" s="54">
        <v>0</v>
      </c>
      <c r="AV76" s="54"/>
      <c r="AW76" s="54">
        <v>0</v>
      </c>
      <c r="AX76" s="54">
        <v>0</v>
      </c>
      <c r="AY76" s="54">
        <f t="shared" si="39"/>
        <v>0</v>
      </c>
      <c r="AZ76" s="54">
        <v>0</v>
      </c>
      <c r="BA76" s="54">
        <v>0</v>
      </c>
      <c r="BB76" s="54">
        <v>0</v>
      </c>
      <c r="BC76" s="54">
        <v>0</v>
      </c>
      <c r="BD76" s="54">
        <v>0</v>
      </c>
      <c r="BE76" s="106">
        <f t="shared" si="40"/>
        <v>0</v>
      </c>
      <c r="BF76" s="106">
        <f t="shared" si="41"/>
        <v>0</v>
      </c>
      <c r="BG76" s="106">
        <f t="shared" si="42"/>
        <v>0</v>
      </c>
      <c r="BH76" s="106">
        <f t="shared" si="43"/>
        <v>0</v>
      </c>
      <c r="BI76" s="106">
        <f t="shared" si="44"/>
        <v>0</v>
      </c>
      <c r="BJ76" s="106">
        <f t="shared" si="45"/>
        <v>0</v>
      </c>
      <c r="BK76" s="106">
        <f t="shared" si="46"/>
        <v>0</v>
      </c>
      <c r="BL76" s="106">
        <f t="shared" si="47"/>
        <v>0</v>
      </c>
      <c r="BM76" s="106">
        <f t="shared" si="48"/>
        <v>0</v>
      </c>
      <c r="BN76" s="106">
        <f t="shared" si="48"/>
        <v>0</v>
      </c>
      <c r="BO76" s="106">
        <f t="shared" si="49"/>
        <v>0</v>
      </c>
      <c r="BP76" s="106">
        <f t="shared" si="50"/>
        <v>0</v>
      </c>
      <c r="BQ76" s="106">
        <f t="shared" si="51"/>
        <v>0</v>
      </c>
      <c r="BR76" s="106">
        <f t="shared" si="52"/>
        <v>0</v>
      </c>
      <c r="BS76" s="54"/>
      <c r="BT76" s="54">
        <v>0</v>
      </c>
      <c r="BU76" s="54">
        <v>0</v>
      </c>
      <c r="BV76" s="54">
        <v>0</v>
      </c>
      <c r="BW76" s="54">
        <v>0</v>
      </c>
      <c r="BX76" s="54">
        <v>0</v>
      </c>
      <c r="BY76" s="54">
        <v>0</v>
      </c>
      <c r="BZ76" s="54">
        <v>0</v>
      </c>
      <c r="CA76" s="54">
        <v>0</v>
      </c>
      <c r="CB76" s="54">
        <v>0</v>
      </c>
      <c r="CC76" s="54">
        <v>0</v>
      </c>
      <c r="CD76" s="54">
        <v>0</v>
      </c>
      <c r="CE76" s="54">
        <v>0</v>
      </c>
      <c r="CF76" s="54">
        <v>0</v>
      </c>
      <c r="CG76" s="54">
        <v>0</v>
      </c>
      <c r="CH76" s="54">
        <f t="shared" si="53"/>
        <v>1</v>
      </c>
      <c r="CI76" s="54">
        <f t="shared" si="54"/>
        <v>4</v>
      </c>
      <c r="CJ76" s="54">
        <f t="shared" si="55"/>
        <v>5</v>
      </c>
      <c r="CK76" s="45"/>
      <c r="CL76" s="63" t="s">
        <v>51</v>
      </c>
    </row>
    <row r="77" spans="1:90" ht="47.25">
      <c r="A77" s="14">
        <v>58</v>
      </c>
      <c r="B77" s="27" t="s">
        <v>124</v>
      </c>
      <c r="C77" s="120" t="s">
        <v>796</v>
      </c>
      <c r="D77" s="2" t="s">
        <v>27</v>
      </c>
      <c r="E77" s="1" t="s">
        <v>81</v>
      </c>
      <c r="F77" s="4" t="s">
        <v>27</v>
      </c>
      <c r="G77" s="1" t="s">
        <v>88</v>
      </c>
      <c r="H77" s="31">
        <v>4.5</v>
      </c>
      <c r="I77" s="29">
        <v>1</v>
      </c>
      <c r="J77" s="29">
        <v>4</v>
      </c>
      <c r="K77" s="29">
        <f t="shared" si="56"/>
        <v>5</v>
      </c>
      <c r="L77" s="40" t="s">
        <v>57</v>
      </c>
      <c r="M77" s="42" t="s">
        <v>58</v>
      </c>
      <c r="N77" s="48" t="e">
        <f>IF(#REF!=0,"2018-19","2019-20")</f>
        <v>#REF!</v>
      </c>
      <c r="O77" s="29">
        <v>0</v>
      </c>
      <c r="P77" s="29">
        <v>0</v>
      </c>
      <c r="Q77" s="29">
        <f t="shared" si="30"/>
        <v>0</v>
      </c>
      <c r="R77" s="29">
        <f t="shared" si="29"/>
        <v>1</v>
      </c>
      <c r="S77" s="29">
        <f t="shared" si="29"/>
        <v>4</v>
      </c>
      <c r="T77" s="29">
        <f t="shared" si="31"/>
        <v>5</v>
      </c>
      <c r="U77" s="29">
        <v>4</v>
      </c>
      <c r="V77" s="29">
        <v>0.9</v>
      </c>
      <c r="W77" s="105">
        <v>0.1</v>
      </c>
      <c r="X77" s="54">
        <f t="shared" si="32"/>
        <v>1</v>
      </c>
      <c r="Y77" s="29">
        <v>0.9</v>
      </c>
      <c r="Z77" s="105">
        <v>0.1</v>
      </c>
      <c r="AA77" s="54">
        <f t="shared" si="33"/>
        <v>1</v>
      </c>
      <c r="AB77" s="54">
        <v>0</v>
      </c>
      <c r="AC77" s="54">
        <v>0</v>
      </c>
      <c r="AD77" s="54">
        <v>0</v>
      </c>
      <c r="AE77" s="54">
        <v>0</v>
      </c>
      <c r="AF77" s="54">
        <v>0</v>
      </c>
      <c r="AG77" s="54"/>
      <c r="AH77" s="54">
        <v>0</v>
      </c>
      <c r="AI77" s="54">
        <v>0</v>
      </c>
      <c r="AJ77" s="54">
        <f t="shared" si="34"/>
        <v>0</v>
      </c>
      <c r="AK77" s="54">
        <f t="shared" si="35"/>
        <v>0.9</v>
      </c>
      <c r="AL77" s="54">
        <f t="shared" si="36"/>
        <v>0.1</v>
      </c>
      <c r="AM77" s="54">
        <f t="shared" si="37"/>
        <v>1</v>
      </c>
      <c r="AN77" s="54"/>
      <c r="AO77" s="54"/>
      <c r="AP77" s="54">
        <f t="shared" si="38"/>
        <v>0</v>
      </c>
      <c r="AQ77" s="54"/>
      <c r="AR77" s="54"/>
      <c r="AS77" s="54"/>
      <c r="AT77" s="54"/>
      <c r="AU77" s="54"/>
      <c r="AV77" s="54"/>
      <c r="AW77" s="54">
        <v>0</v>
      </c>
      <c r="AX77" s="54">
        <v>0</v>
      </c>
      <c r="AY77" s="54">
        <f t="shared" si="39"/>
        <v>0</v>
      </c>
      <c r="AZ77" s="54">
        <v>0</v>
      </c>
      <c r="BA77" s="54">
        <v>0</v>
      </c>
      <c r="BB77" s="54">
        <v>0</v>
      </c>
      <c r="BC77" s="54">
        <v>0</v>
      </c>
      <c r="BD77" s="54">
        <v>0</v>
      </c>
      <c r="BE77" s="106">
        <f t="shared" si="40"/>
        <v>0.9</v>
      </c>
      <c r="BF77" s="106">
        <f t="shared" si="41"/>
        <v>0.1</v>
      </c>
      <c r="BG77" s="106">
        <f t="shared" si="42"/>
        <v>1</v>
      </c>
      <c r="BH77" s="106">
        <f t="shared" si="43"/>
        <v>0</v>
      </c>
      <c r="BI77" s="106">
        <f t="shared" si="44"/>
        <v>0</v>
      </c>
      <c r="BJ77" s="106">
        <f t="shared" si="45"/>
        <v>0</v>
      </c>
      <c r="BK77" s="106">
        <f t="shared" si="46"/>
        <v>0</v>
      </c>
      <c r="BL77" s="106">
        <f t="shared" si="47"/>
        <v>0</v>
      </c>
      <c r="BM77" s="106">
        <f t="shared" si="48"/>
        <v>0</v>
      </c>
      <c r="BN77" s="106">
        <f t="shared" si="48"/>
        <v>0</v>
      </c>
      <c r="BO77" s="106">
        <f t="shared" si="49"/>
        <v>0</v>
      </c>
      <c r="BP77" s="106">
        <f t="shared" si="50"/>
        <v>0.9</v>
      </c>
      <c r="BQ77" s="106">
        <f t="shared" si="51"/>
        <v>0.1</v>
      </c>
      <c r="BR77" s="106">
        <f t="shared" si="52"/>
        <v>1</v>
      </c>
      <c r="BS77" s="54"/>
      <c r="BT77" s="54">
        <v>0.9</v>
      </c>
      <c r="BU77" s="54">
        <v>0.1</v>
      </c>
      <c r="BV77" s="54">
        <v>1</v>
      </c>
      <c r="BW77" s="54">
        <v>0</v>
      </c>
      <c r="BX77" s="54">
        <v>0</v>
      </c>
      <c r="BY77" s="54">
        <v>0</v>
      </c>
      <c r="BZ77" s="54">
        <v>0</v>
      </c>
      <c r="CA77" s="54">
        <v>0</v>
      </c>
      <c r="CB77" s="54">
        <v>0</v>
      </c>
      <c r="CC77" s="54">
        <v>0</v>
      </c>
      <c r="CD77" s="54">
        <v>0</v>
      </c>
      <c r="CE77" s="54">
        <v>0.9</v>
      </c>
      <c r="CF77" s="54">
        <v>0.1</v>
      </c>
      <c r="CG77" s="54">
        <v>1</v>
      </c>
      <c r="CH77" s="54">
        <f t="shared" si="53"/>
        <v>0</v>
      </c>
      <c r="CI77" s="54">
        <f t="shared" si="54"/>
        <v>4</v>
      </c>
      <c r="CJ77" s="54">
        <f t="shared" si="55"/>
        <v>4</v>
      </c>
      <c r="CK77" s="45"/>
      <c r="CL77" s="63" t="s">
        <v>51</v>
      </c>
    </row>
    <row r="78" spans="1:90" ht="47.25">
      <c r="A78" s="14">
        <v>59</v>
      </c>
      <c r="B78" s="27" t="s">
        <v>125</v>
      </c>
      <c r="C78" s="120" t="s">
        <v>796</v>
      </c>
      <c r="D78" s="2" t="s">
        <v>27</v>
      </c>
      <c r="E78" s="1" t="s">
        <v>81</v>
      </c>
      <c r="F78" s="4" t="s">
        <v>27</v>
      </c>
      <c r="G78" s="1" t="s">
        <v>88</v>
      </c>
      <c r="H78" s="31">
        <v>4.5</v>
      </c>
      <c r="I78" s="29">
        <v>1</v>
      </c>
      <c r="J78" s="29">
        <v>4</v>
      </c>
      <c r="K78" s="29">
        <f t="shared" si="56"/>
        <v>5</v>
      </c>
      <c r="L78" s="40" t="s">
        <v>57</v>
      </c>
      <c r="M78" s="42" t="s">
        <v>58</v>
      </c>
      <c r="N78" s="48" t="e">
        <f>IF(#REF!=0,"2018-19","2019-20")</f>
        <v>#REF!</v>
      </c>
      <c r="O78" s="29">
        <v>0</v>
      </c>
      <c r="P78" s="29">
        <v>0</v>
      </c>
      <c r="Q78" s="29">
        <f t="shared" si="30"/>
        <v>0</v>
      </c>
      <c r="R78" s="29">
        <f t="shared" si="29"/>
        <v>1</v>
      </c>
      <c r="S78" s="29">
        <f t="shared" si="29"/>
        <v>4</v>
      </c>
      <c r="T78" s="29">
        <f t="shared" si="31"/>
        <v>5</v>
      </c>
      <c r="U78" s="29">
        <v>4</v>
      </c>
      <c r="V78" s="29">
        <v>0.9</v>
      </c>
      <c r="W78" s="105">
        <v>0.1</v>
      </c>
      <c r="X78" s="54">
        <f t="shared" si="32"/>
        <v>1</v>
      </c>
      <c r="Y78" s="29">
        <v>0.9</v>
      </c>
      <c r="Z78" s="105">
        <v>0.1</v>
      </c>
      <c r="AA78" s="54">
        <f t="shared" si="33"/>
        <v>1</v>
      </c>
      <c r="AB78" s="54">
        <v>0</v>
      </c>
      <c r="AC78" s="54">
        <v>0</v>
      </c>
      <c r="AD78" s="54">
        <v>0</v>
      </c>
      <c r="AE78" s="54">
        <v>0</v>
      </c>
      <c r="AF78" s="54">
        <v>0</v>
      </c>
      <c r="AG78" s="54"/>
      <c r="AH78" s="54">
        <v>0</v>
      </c>
      <c r="AI78" s="54">
        <v>0</v>
      </c>
      <c r="AJ78" s="54">
        <f t="shared" si="34"/>
        <v>0</v>
      </c>
      <c r="AK78" s="54">
        <f t="shared" si="35"/>
        <v>0.9</v>
      </c>
      <c r="AL78" s="54">
        <f t="shared" si="36"/>
        <v>0.1</v>
      </c>
      <c r="AM78" s="54">
        <f t="shared" si="37"/>
        <v>1</v>
      </c>
      <c r="AN78" s="54"/>
      <c r="AO78" s="54"/>
      <c r="AP78" s="54">
        <f t="shared" si="38"/>
        <v>0</v>
      </c>
      <c r="AQ78" s="54"/>
      <c r="AR78" s="54"/>
      <c r="AS78" s="54"/>
      <c r="AT78" s="54"/>
      <c r="AU78" s="54"/>
      <c r="AV78" s="54"/>
      <c r="AW78" s="54">
        <v>0</v>
      </c>
      <c r="AX78" s="54">
        <v>0</v>
      </c>
      <c r="AY78" s="54">
        <f t="shared" si="39"/>
        <v>0</v>
      </c>
      <c r="AZ78" s="54">
        <v>0</v>
      </c>
      <c r="BA78" s="54">
        <v>0</v>
      </c>
      <c r="BB78" s="54">
        <v>0</v>
      </c>
      <c r="BC78" s="54">
        <v>0</v>
      </c>
      <c r="BD78" s="54">
        <v>0</v>
      </c>
      <c r="BE78" s="106">
        <f t="shared" si="40"/>
        <v>0.9</v>
      </c>
      <c r="BF78" s="106">
        <f t="shared" si="41"/>
        <v>0.1</v>
      </c>
      <c r="BG78" s="106">
        <f t="shared" si="42"/>
        <v>1</v>
      </c>
      <c r="BH78" s="106">
        <f t="shared" si="43"/>
        <v>0</v>
      </c>
      <c r="BI78" s="106">
        <f t="shared" si="44"/>
        <v>0</v>
      </c>
      <c r="BJ78" s="106">
        <f t="shared" si="45"/>
        <v>0</v>
      </c>
      <c r="BK78" s="106">
        <f t="shared" si="46"/>
        <v>0</v>
      </c>
      <c r="BL78" s="106">
        <f t="shared" si="47"/>
        <v>0</v>
      </c>
      <c r="BM78" s="106">
        <f t="shared" si="48"/>
        <v>0</v>
      </c>
      <c r="BN78" s="106">
        <f t="shared" si="48"/>
        <v>0</v>
      </c>
      <c r="BO78" s="106">
        <f t="shared" si="49"/>
        <v>0</v>
      </c>
      <c r="BP78" s="106">
        <f t="shared" si="50"/>
        <v>0.9</v>
      </c>
      <c r="BQ78" s="106">
        <f t="shared" si="51"/>
        <v>0.1</v>
      </c>
      <c r="BR78" s="106">
        <f t="shared" si="52"/>
        <v>1</v>
      </c>
      <c r="BS78" s="54"/>
      <c r="BT78" s="54">
        <v>0.9</v>
      </c>
      <c r="BU78" s="54">
        <v>0.1</v>
      </c>
      <c r="BV78" s="54">
        <v>1</v>
      </c>
      <c r="BW78" s="54">
        <v>0</v>
      </c>
      <c r="BX78" s="54">
        <v>0</v>
      </c>
      <c r="BY78" s="54">
        <v>0</v>
      </c>
      <c r="BZ78" s="54">
        <v>0</v>
      </c>
      <c r="CA78" s="54">
        <v>0</v>
      </c>
      <c r="CB78" s="54">
        <v>0</v>
      </c>
      <c r="CC78" s="54">
        <v>0</v>
      </c>
      <c r="CD78" s="54">
        <v>0</v>
      </c>
      <c r="CE78" s="54">
        <v>0.9</v>
      </c>
      <c r="CF78" s="54">
        <v>0.1</v>
      </c>
      <c r="CG78" s="54">
        <v>1</v>
      </c>
      <c r="CH78" s="54">
        <f t="shared" si="53"/>
        <v>0</v>
      </c>
      <c r="CI78" s="54">
        <f t="shared" si="54"/>
        <v>4</v>
      </c>
      <c r="CJ78" s="54">
        <f t="shared" si="55"/>
        <v>4</v>
      </c>
      <c r="CK78" s="45"/>
      <c r="CL78" s="63" t="s">
        <v>51</v>
      </c>
    </row>
    <row r="79" spans="1:90" ht="47.25">
      <c r="A79" s="14">
        <v>61</v>
      </c>
      <c r="B79" s="27" t="s">
        <v>126</v>
      </c>
      <c r="C79" s="120" t="s">
        <v>796</v>
      </c>
      <c r="D79" s="2" t="s">
        <v>27</v>
      </c>
      <c r="E79" s="1" t="s">
        <v>81</v>
      </c>
      <c r="F79" s="4" t="s">
        <v>27</v>
      </c>
      <c r="G79" s="1" t="s">
        <v>127</v>
      </c>
      <c r="H79" s="31">
        <v>5.5</v>
      </c>
      <c r="I79" s="29">
        <v>1</v>
      </c>
      <c r="J79" s="29">
        <v>4</v>
      </c>
      <c r="K79" s="29">
        <f t="shared" si="56"/>
        <v>5</v>
      </c>
      <c r="L79" s="40" t="s">
        <v>57</v>
      </c>
      <c r="M79" s="42" t="s">
        <v>58</v>
      </c>
      <c r="N79" s="48" t="e">
        <f>IF(#REF!=0,"2018-19","2019-20")</f>
        <v>#REF!</v>
      </c>
      <c r="O79" s="29">
        <v>0</v>
      </c>
      <c r="P79" s="29">
        <v>0</v>
      </c>
      <c r="Q79" s="29">
        <f t="shared" si="30"/>
        <v>0</v>
      </c>
      <c r="R79" s="29">
        <f t="shared" si="29"/>
        <v>1</v>
      </c>
      <c r="S79" s="29">
        <f t="shared" si="29"/>
        <v>4</v>
      </c>
      <c r="T79" s="29">
        <f t="shared" si="31"/>
        <v>5</v>
      </c>
      <c r="U79" s="29">
        <v>4</v>
      </c>
      <c r="V79" s="29">
        <v>0.9</v>
      </c>
      <c r="W79" s="105">
        <v>0.1</v>
      </c>
      <c r="X79" s="54">
        <f t="shared" si="32"/>
        <v>1</v>
      </c>
      <c r="Y79" s="29">
        <v>0.9</v>
      </c>
      <c r="Z79" s="105">
        <v>0.1</v>
      </c>
      <c r="AA79" s="54">
        <f t="shared" si="33"/>
        <v>1</v>
      </c>
      <c r="AB79" s="54">
        <v>0</v>
      </c>
      <c r="AC79" s="54">
        <v>0</v>
      </c>
      <c r="AD79" s="54">
        <v>0</v>
      </c>
      <c r="AE79" s="54">
        <v>0</v>
      </c>
      <c r="AF79" s="54">
        <v>0</v>
      </c>
      <c r="AG79" s="54"/>
      <c r="AH79" s="54">
        <v>0</v>
      </c>
      <c r="AI79" s="54">
        <v>0</v>
      </c>
      <c r="AJ79" s="54">
        <f t="shared" si="34"/>
        <v>0</v>
      </c>
      <c r="AK79" s="54">
        <f t="shared" si="35"/>
        <v>0.9</v>
      </c>
      <c r="AL79" s="54">
        <f t="shared" si="36"/>
        <v>0.1</v>
      </c>
      <c r="AM79" s="54">
        <f t="shared" si="37"/>
        <v>1</v>
      </c>
      <c r="AN79" s="54"/>
      <c r="AO79" s="54"/>
      <c r="AP79" s="54">
        <f t="shared" si="38"/>
        <v>0</v>
      </c>
      <c r="AQ79" s="54"/>
      <c r="AR79" s="54"/>
      <c r="AS79" s="54"/>
      <c r="AT79" s="54"/>
      <c r="AU79" s="54"/>
      <c r="AV79" s="54"/>
      <c r="AW79" s="54">
        <v>0</v>
      </c>
      <c r="AX79" s="54">
        <v>0</v>
      </c>
      <c r="AY79" s="54">
        <f t="shared" si="39"/>
        <v>0</v>
      </c>
      <c r="AZ79" s="54">
        <v>0</v>
      </c>
      <c r="BA79" s="54">
        <v>0</v>
      </c>
      <c r="BB79" s="54">
        <v>0</v>
      </c>
      <c r="BC79" s="54">
        <v>0</v>
      </c>
      <c r="BD79" s="54">
        <v>0</v>
      </c>
      <c r="BE79" s="106">
        <f t="shared" si="40"/>
        <v>0.9</v>
      </c>
      <c r="BF79" s="106">
        <f t="shared" si="41"/>
        <v>0.1</v>
      </c>
      <c r="BG79" s="106">
        <f t="shared" si="42"/>
        <v>1</v>
      </c>
      <c r="BH79" s="106">
        <f t="shared" si="43"/>
        <v>0</v>
      </c>
      <c r="BI79" s="106">
        <f t="shared" si="44"/>
        <v>0</v>
      </c>
      <c r="BJ79" s="106">
        <f t="shared" si="45"/>
        <v>0</v>
      </c>
      <c r="BK79" s="106">
        <f t="shared" si="46"/>
        <v>0</v>
      </c>
      <c r="BL79" s="106">
        <f t="shared" si="47"/>
        <v>0</v>
      </c>
      <c r="BM79" s="106">
        <f t="shared" si="48"/>
        <v>0</v>
      </c>
      <c r="BN79" s="106">
        <f t="shared" si="48"/>
        <v>0</v>
      </c>
      <c r="BO79" s="106">
        <f t="shared" si="49"/>
        <v>0</v>
      </c>
      <c r="BP79" s="106">
        <f t="shared" si="50"/>
        <v>0.9</v>
      </c>
      <c r="BQ79" s="106">
        <f t="shared" si="51"/>
        <v>0.1</v>
      </c>
      <c r="BR79" s="106">
        <f t="shared" si="52"/>
        <v>1</v>
      </c>
      <c r="BS79" s="54"/>
      <c r="BT79" s="54">
        <v>0.9</v>
      </c>
      <c r="BU79" s="54">
        <v>0.1</v>
      </c>
      <c r="BV79" s="54">
        <v>1</v>
      </c>
      <c r="BW79" s="54">
        <v>0</v>
      </c>
      <c r="BX79" s="54">
        <v>0</v>
      </c>
      <c r="BY79" s="54">
        <v>0</v>
      </c>
      <c r="BZ79" s="54">
        <v>0</v>
      </c>
      <c r="CA79" s="54">
        <v>0</v>
      </c>
      <c r="CB79" s="54">
        <v>0</v>
      </c>
      <c r="CC79" s="54">
        <v>0</v>
      </c>
      <c r="CD79" s="54">
        <v>0</v>
      </c>
      <c r="CE79" s="54">
        <v>0.9</v>
      </c>
      <c r="CF79" s="54">
        <v>0.1</v>
      </c>
      <c r="CG79" s="54">
        <v>1</v>
      </c>
      <c r="CH79" s="54">
        <f t="shared" si="53"/>
        <v>0</v>
      </c>
      <c r="CI79" s="54">
        <f t="shared" si="54"/>
        <v>4</v>
      </c>
      <c r="CJ79" s="54">
        <f t="shared" si="55"/>
        <v>4</v>
      </c>
      <c r="CK79" s="45"/>
      <c r="CL79" s="63" t="s">
        <v>51</v>
      </c>
    </row>
    <row r="80" spans="1:90">
      <c r="A80" s="14">
        <v>62</v>
      </c>
      <c r="B80" s="27" t="s">
        <v>128</v>
      </c>
      <c r="C80" s="120" t="s">
        <v>796</v>
      </c>
      <c r="D80" s="2" t="s">
        <v>27</v>
      </c>
      <c r="E80" s="1" t="s">
        <v>81</v>
      </c>
      <c r="F80" s="4" t="s">
        <v>27</v>
      </c>
      <c r="G80" s="1" t="s">
        <v>95</v>
      </c>
      <c r="H80" s="31">
        <v>5.5</v>
      </c>
      <c r="I80" s="29">
        <v>1</v>
      </c>
      <c r="J80" s="29">
        <v>4</v>
      </c>
      <c r="K80" s="29">
        <f t="shared" si="56"/>
        <v>5</v>
      </c>
      <c r="L80" s="40" t="s">
        <v>57</v>
      </c>
      <c r="M80" s="42" t="s">
        <v>58</v>
      </c>
      <c r="N80" s="48" t="s">
        <v>1021</v>
      </c>
      <c r="O80" s="29">
        <v>0</v>
      </c>
      <c r="P80" s="29">
        <v>0</v>
      </c>
      <c r="Q80" s="29">
        <f t="shared" si="30"/>
        <v>0</v>
      </c>
      <c r="R80" s="29">
        <f t="shared" si="29"/>
        <v>1</v>
      </c>
      <c r="S80" s="29">
        <f t="shared" si="29"/>
        <v>4</v>
      </c>
      <c r="T80" s="29">
        <f t="shared" si="31"/>
        <v>5</v>
      </c>
      <c r="U80" s="29">
        <v>4</v>
      </c>
      <c r="V80" s="29">
        <v>0.9</v>
      </c>
      <c r="W80" s="105">
        <v>0.1</v>
      </c>
      <c r="X80" s="54">
        <f t="shared" si="32"/>
        <v>1</v>
      </c>
      <c r="Y80" s="29">
        <v>0.9</v>
      </c>
      <c r="Z80" s="105">
        <v>0.1</v>
      </c>
      <c r="AA80" s="54">
        <f t="shared" si="33"/>
        <v>1</v>
      </c>
      <c r="AB80" s="54">
        <v>0</v>
      </c>
      <c r="AC80" s="54">
        <v>0</v>
      </c>
      <c r="AD80" s="54">
        <v>0</v>
      </c>
      <c r="AE80" s="54">
        <v>0</v>
      </c>
      <c r="AF80" s="54">
        <v>0</v>
      </c>
      <c r="AG80" s="54"/>
      <c r="AH80" s="54">
        <v>0</v>
      </c>
      <c r="AI80" s="54">
        <v>0</v>
      </c>
      <c r="AJ80" s="54">
        <f t="shared" si="34"/>
        <v>0</v>
      </c>
      <c r="AK80" s="54">
        <f t="shared" si="35"/>
        <v>0.9</v>
      </c>
      <c r="AL80" s="54">
        <f t="shared" si="36"/>
        <v>0.1</v>
      </c>
      <c r="AM80" s="54">
        <f t="shared" si="37"/>
        <v>1</v>
      </c>
      <c r="AN80" s="54"/>
      <c r="AO80" s="54"/>
      <c r="AP80" s="54">
        <f t="shared" si="38"/>
        <v>0</v>
      </c>
      <c r="AQ80" s="54"/>
      <c r="AR80" s="54"/>
      <c r="AS80" s="54"/>
      <c r="AT80" s="54"/>
      <c r="AU80" s="54"/>
      <c r="AV80" s="54"/>
      <c r="AW80" s="54">
        <v>0</v>
      </c>
      <c r="AX80" s="54">
        <v>0</v>
      </c>
      <c r="AY80" s="54">
        <f t="shared" si="39"/>
        <v>0</v>
      </c>
      <c r="AZ80" s="54">
        <v>0</v>
      </c>
      <c r="BA80" s="54">
        <v>0</v>
      </c>
      <c r="BB80" s="54">
        <v>0</v>
      </c>
      <c r="BC80" s="54">
        <v>0</v>
      </c>
      <c r="BD80" s="54">
        <v>0</v>
      </c>
      <c r="BE80" s="106">
        <f t="shared" si="40"/>
        <v>0.9</v>
      </c>
      <c r="BF80" s="106">
        <f t="shared" si="41"/>
        <v>0.1</v>
      </c>
      <c r="BG80" s="106">
        <f t="shared" si="42"/>
        <v>1</v>
      </c>
      <c r="BH80" s="106">
        <f t="shared" si="43"/>
        <v>0</v>
      </c>
      <c r="BI80" s="106">
        <f t="shared" si="44"/>
        <v>0</v>
      </c>
      <c r="BJ80" s="106">
        <f t="shared" si="45"/>
        <v>0</v>
      </c>
      <c r="BK80" s="106">
        <f t="shared" si="46"/>
        <v>0</v>
      </c>
      <c r="BL80" s="106">
        <f t="shared" si="47"/>
        <v>0</v>
      </c>
      <c r="BM80" s="106">
        <f t="shared" si="48"/>
        <v>0</v>
      </c>
      <c r="BN80" s="106">
        <f t="shared" si="48"/>
        <v>0</v>
      </c>
      <c r="BO80" s="106">
        <f t="shared" si="49"/>
        <v>0</v>
      </c>
      <c r="BP80" s="106">
        <f t="shared" si="50"/>
        <v>0.9</v>
      </c>
      <c r="BQ80" s="106">
        <f t="shared" si="51"/>
        <v>0.1</v>
      </c>
      <c r="BR80" s="106">
        <f t="shared" si="52"/>
        <v>1</v>
      </c>
      <c r="BS80" s="54"/>
      <c r="BT80" s="54">
        <v>0.9</v>
      </c>
      <c r="BU80" s="54">
        <v>0.1</v>
      </c>
      <c r="BV80" s="54">
        <v>1</v>
      </c>
      <c r="BW80" s="54">
        <v>0</v>
      </c>
      <c r="BX80" s="54">
        <v>0</v>
      </c>
      <c r="BY80" s="54">
        <v>0</v>
      </c>
      <c r="BZ80" s="54">
        <v>0</v>
      </c>
      <c r="CA80" s="54">
        <v>0</v>
      </c>
      <c r="CB80" s="54">
        <v>0</v>
      </c>
      <c r="CC80" s="54">
        <v>0</v>
      </c>
      <c r="CD80" s="54">
        <v>0</v>
      </c>
      <c r="CE80" s="54">
        <v>0.9</v>
      </c>
      <c r="CF80" s="54">
        <v>0.1</v>
      </c>
      <c r="CG80" s="54">
        <v>1</v>
      </c>
      <c r="CH80" s="54">
        <f t="shared" si="53"/>
        <v>0</v>
      </c>
      <c r="CI80" s="54">
        <f t="shared" si="54"/>
        <v>4</v>
      </c>
      <c r="CJ80" s="54">
        <f t="shared" si="55"/>
        <v>4</v>
      </c>
      <c r="CK80" s="45"/>
      <c r="CL80" s="63" t="s">
        <v>51</v>
      </c>
    </row>
    <row r="81" spans="1:91" ht="30">
      <c r="A81" s="14"/>
      <c r="B81" s="82" t="s">
        <v>1017</v>
      </c>
      <c r="C81" s="120" t="s">
        <v>796</v>
      </c>
      <c r="D81" s="2" t="s">
        <v>27</v>
      </c>
      <c r="E81" s="1" t="s">
        <v>62</v>
      </c>
      <c r="F81" s="4" t="s">
        <v>27</v>
      </c>
      <c r="G81" s="1" t="s">
        <v>65</v>
      </c>
      <c r="H81" s="31">
        <v>5</v>
      </c>
      <c r="I81" s="29">
        <v>1.5</v>
      </c>
      <c r="J81" s="29">
        <v>10</v>
      </c>
      <c r="K81" s="29">
        <f t="shared" si="56"/>
        <v>11.5</v>
      </c>
      <c r="L81" s="40" t="s">
        <v>57</v>
      </c>
      <c r="M81" s="42" t="s">
        <v>58</v>
      </c>
      <c r="N81" s="48" t="s">
        <v>1021</v>
      </c>
      <c r="O81" s="29">
        <v>0</v>
      </c>
      <c r="P81" s="29">
        <v>0</v>
      </c>
      <c r="Q81" s="29">
        <f t="shared" si="30"/>
        <v>0</v>
      </c>
      <c r="R81" s="29">
        <f t="shared" si="29"/>
        <v>1.5</v>
      </c>
      <c r="S81" s="29">
        <f t="shared" si="29"/>
        <v>10</v>
      </c>
      <c r="T81" s="29">
        <f t="shared" si="31"/>
        <v>11.5</v>
      </c>
      <c r="U81" s="29">
        <v>10</v>
      </c>
      <c r="V81" s="29">
        <v>1.35</v>
      </c>
      <c r="W81" s="105">
        <v>0.15</v>
      </c>
      <c r="X81" s="54">
        <f t="shared" si="32"/>
        <v>1.5</v>
      </c>
      <c r="Y81" s="29">
        <v>0</v>
      </c>
      <c r="Z81" s="105">
        <v>0</v>
      </c>
      <c r="AA81" s="54">
        <f t="shared" si="33"/>
        <v>0</v>
      </c>
      <c r="AB81" s="54">
        <v>0</v>
      </c>
      <c r="AC81" s="54">
        <v>0</v>
      </c>
      <c r="AD81" s="54">
        <v>0</v>
      </c>
      <c r="AE81" s="54">
        <v>0</v>
      </c>
      <c r="AF81" s="54">
        <v>0</v>
      </c>
      <c r="AG81" s="54"/>
      <c r="AH81" s="54"/>
      <c r="AI81" s="54"/>
      <c r="AJ81" s="54"/>
      <c r="AK81" s="54"/>
      <c r="AL81" s="54"/>
      <c r="AM81" s="54"/>
      <c r="AN81" s="54"/>
      <c r="AO81" s="54"/>
      <c r="AP81" s="54">
        <f t="shared" si="38"/>
        <v>0</v>
      </c>
      <c r="AQ81" s="54"/>
      <c r="AR81" s="54"/>
      <c r="AS81" s="54"/>
      <c r="AT81" s="54"/>
      <c r="AU81" s="54"/>
      <c r="AV81" s="54"/>
      <c r="AW81" s="54">
        <v>0</v>
      </c>
      <c r="AX81" s="54">
        <v>0</v>
      </c>
      <c r="AY81" s="54">
        <f t="shared" si="39"/>
        <v>0</v>
      </c>
      <c r="AZ81" s="54">
        <v>0</v>
      </c>
      <c r="BA81" s="54">
        <v>0</v>
      </c>
      <c r="BB81" s="54">
        <v>0</v>
      </c>
      <c r="BC81" s="54">
        <v>0</v>
      </c>
      <c r="BD81" s="54">
        <v>0</v>
      </c>
      <c r="BE81" s="106">
        <f t="shared" si="40"/>
        <v>0</v>
      </c>
      <c r="BF81" s="106">
        <f t="shared" si="41"/>
        <v>0</v>
      </c>
      <c r="BG81" s="106">
        <f t="shared" si="42"/>
        <v>0</v>
      </c>
      <c r="BH81" s="106">
        <f t="shared" si="43"/>
        <v>0</v>
      </c>
      <c r="BI81" s="106">
        <f t="shared" si="44"/>
        <v>0</v>
      </c>
      <c r="BJ81" s="106">
        <f t="shared" si="45"/>
        <v>0</v>
      </c>
      <c r="BK81" s="106">
        <f t="shared" si="46"/>
        <v>0</v>
      </c>
      <c r="BL81" s="106">
        <f t="shared" si="47"/>
        <v>0</v>
      </c>
      <c r="BM81" s="106">
        <f t="shared" si="48"/>
        <v>0</v>
      </c>
      <c r="BN81" s="106">
        <f t="shared" si="48"/>
        <v>0</v>
      </c>
      <c r="BO81" s="106">
        <f t="shared" si="49"/>
        <v>0</v>
      </c>
      <c r="BP81" s="106">
        <f t="shared" si="50"/>
        <v>0</v>
      </c>
      <c r="BQ81" s="106">
        <f t="shared" si="51"/>
        <v>0</v>
      </c>
      <c r="BR81" s="106">
        <f t="shared" si="52"/>
        <v>0</v>
      </c>
      <c r="BS81" s="54"/>
      <c r="BT81" s="54">
        <v>0</v>
      </c>
      <c r="BU81" s="54">
        <v>0</v>
      </c>
      <c r="BV81" s="54">
        <v>0</v>
      </c>
      <c r="BW81" s="54">
        <v>0</v>
      </c>
      <c r="BX81" s="54">
        <v>0</v>
      </c>
      <c r="BY81" s="54">
        <v>0</v>
      </c>
      <c r="BZ81" s="54">
        <v>0</v>
      </c>
      <c r="CA81" s="54">
        <v>0</v>
      </c>
      <c r="CB81" s="54">
        <v>0</v>
      </c>
      <c r="CC81" s="54">
        <v>0</v>
      </c>
      <c r="CD81" s="54">
        <v>0</v>
      </c>
      <c r="CE81" s="54">
        <v>0</v>
      </c>
      <c r="CF81" s="54">
        <v>0</v>
      </c>
      <c r="CG81" s="54">
        <v>0</v>
      </c>
      <c r="CH81" s="54">
        <f t="shared" si="53"/>
        <v>1.5</v>
      </c>
      <c r="CI81" s="54">
        <f t="shared" si="54"/>
        <v>10</v>
      </c>
      <c r="CJ81" s="54">
        <f t="shared" si="55"/>
        <v>11.5</v>
      </c>
      <c r="CK81" s="45"/>
      <c r="CL81" s="63"/>
    </row>
    <row r="82" spans="1:91">
      <c r="A82" s="14"/>
      <c r="B82" s="82" t="s">
        <v>1018</v>
      </c>
      <c r="C82" s="120" t="s">
        <v>796</v>
      </c>
      <c r="D82" s="2" t="s">
        <v>27</v>
      </c>
      <c r="E82" s="1" t="s">
        <v>62</v>
      </c>
      <c r="F82" s="4" t="s">
        <v>27</v>
      </c>
      <c r="G82" s="1" t="s">
        <v>65</v>
      </c>
      <c r="H82" s="31">
        <v>5</v>
      </c>
      <c r="I82" s="29">
        <v>1.5</v>
      </c>
      <c r="J82" s="29">
        <v>3.5</v>
      </c>
      <c r="K82" s="29">
        <f t="shared" si="56"/>
        <v>5</v>
      </c>
      <c r="L82" s="40" t="s">
        <v>57</v>
      </c>
      <c r="M82" s="42" t="s">
        <v>58</v>
      </c>
      <c r="N82" s="48" t="s">
        <v>1021</v>
      </c>
      <c r="O82" s="29">
        <v>0</v>
      </c>
      <c r="P82" s="29">
        <v>0</v>
      </c>
      <c r="Q82" s="29">
        <f t="shared" si="30"/>
        <v>0</v>
      </c>
      <c r="R82" s="29">
        <f t="shared" si="29"/>
        <v>1.5</v>
      </c>
      <c r="S82" s="29">
        <f t="shared" si="29"/>
        <v>3.5</v>
      </c>
      <c r="T82" s="29">
        <f t="shared" si="31"/>
        <v>5</v>
      </c>
      <c r="U82" s="29">
        <v>3.5</v>
      </c>
      <c r="V82" s="29">
        <v>1.35</v>
      </c>
      <c r="W82" s="105">
        <v>0.15</v>
      </c>
      <c r="X82" s="54">
        <f t="shared" si="32"/>
        <v>1.5</v>
      </c>
      <c r="Y82" s="29"/>
      <c r="Z82" s="105"/>
      <c r="AA82" s="54">
        <f t="shared" si="33"/>
        <v>0</v>
      </c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O82" s="54"/>
      <c r="AP82" s="54">
        <f t="shared" si="38"/>
        <v>0</v>
      </c>
      <c r="AQ82" s="54"/>
      <c r="AR82" s="54"/>
      <c r="AS82" s="54"/>
      <c r="AT82" s="54"/>
      <c r="AU82" s="54"/>
      <c r="AV82" s="54"/>
      <c r="AW82" s="54">
        <v>0</v>
      </c>
      <c r="AX82" s="54">
        <v>0</v>
      </c>
      <c r="AY82" s="54">
        <f t="shared" si="39"/>
        <v>0</v>
      </c>
      <c r="AZ82" s="54">
        <v>0</v>
      </c>
      <c r="BA82" s="54">
        <v>0</v>
      </c>
      <c r="BB82" s="54">
        <v>0</v>
      </c>
      <c r="BC82" s="54">
        <v>0</v>
      </c>
      <c r="BD82" s="54">
        <v>0</v>
      </c>
      <c r="BE82" s="106">
        <f t="shared" si="40"/>
        <v>0</v>
      </c>
      <c r="BF82" s="106">
        <f t="shared" si="41"/>
        <v>0</v>
      </c>
      <c r="BG82" s="106">
        <f t="shared" si="42"/>
        <v>0</v>
      </c>
      <c r="BH82" s="106">
        <f t="shared" si="43"/>
        <v>0</v>
      </c>
      <c r="BI82" s="106">
        <f t="shared" si="44"/>
        <v>0</v>
      </c>
      <c r="BJ82" s="106">
        <f t="shared" si="45"/>
        <v>0</v>
      </c>
      <c r="BK82" s="106">
        <f t="shared" si="46"/>
        <v>0</v>
      </c>
      <c r="BL82" s="106">
        <f t="shared" si="47"/>
        <v>0</v>
      </c>
      <c r="BM82" s="106">
        <f t="shared" si="48"/>
        <v>0</v>
      </c>
      <c r="BN82" s="106">
        <f t="shared" si="48"/>
        <v>0</v>
      </c>
      <c r="BO82" s="106">
        <f t="shared" si="49"/>
        <v>0</v>
      </c>
      <c r="BP82" s="106">
        <f t="shared" si="50"/>
        <v>0</v>
      </c>
      <c r="BQ82" s="106">
        <f t="shared" si="51"/>
        <v>0</v>
      </c>
      <c r="BR82" s="106">
        <f t="shared" si="52"/>
        <v>0</v>
      </c>
      <c r="BS82" s="54"/>
      <c r="BT82" s="54">
        <v>0</v>
      </c>
      <c r="BU82" s="54">
        <v>0</v>
      </c>
      <c r="BV82" s="54">
        <v>0</v>
      </c>
      <c r="BW82" s="54">
        <v>0</v>
      </c>
      <c r="BX82" s="54">
        <v>0</v>
      </c>
      <c r="BY82" s="54">
        <v>0</v>
      </c>
      <c r="BZ82" s="54">
        <v>0</v>
      </c>
      <c r="CA82" s="54">
        <v>0</v>
      </c>
      <c r="CB82" s="54">
        <v>0</v>
      </c>
      <c r="CC82" s="54">
        <v>0</v>
      </c>
      <c r="CD82" s="54">
        <v>0</v>
      </c>
      <c r="CE82" s="54">
        <v>0</v>
      </c>
      <c r="CF82" s="54">
        <v>0</v>
      </c>
      <c r="CG82" s="54">
        <v>0</v>
      </c>
      <c r="CH82" s="54">
        <f t="shared" si="53"/>
        <v>1.5</v>
      </c>
      <c r="CI82" s="54">
        <f t="shared" si="54"/>
        <v>3.5</v>
      </c>
      <c r="CJ82" s="54">
        <f t="shared" si="55"/>
        <v>5</v>
      </c>
      <c r="CK82" s="45"/>
      <c r="CL82" s="63"/>
    </row>
    <row r="83" spans="1:91" ht="45">
      <c r="A83" s="14"/>
      <c r="B83" s="82" t="s">
        <v>1019</v>
      </c>
      <c r="C83" s="120" t="s">
        <v>796</v>
      </c>
      <c r="D83" s="2" t="s">
        <v>27</v>
      </c>
      <c r="E83" s="1" t="s">
        <v>62</v>
      </c>
      <c r="F83" s="4" t="s">
        <v>27</v>
      </c>
      <c r="G83" s="1" t="s">
        <v>1020</v>
      </c>
      <c r="H83" s="31">
        <v>3.5</v>
      </c>
      <c r="I83" s="29">
        <v>1.5</v>
      </c>
      <c r="J83" s="29">
        <v>3.5</v>
      </c>
      <c r="K83" s="29">
        <f t="shared" si="56"/>
        <v>5</v>
      </c>
      <c r="L83" s="40" t="s">
        <v>57</v>
      </c>
      <c r="M83" s="42" t="s">
        <v>58</v>
      </c>
      <c r="N83" s="48" t="s">
        <v>1021</v>
      </c>
      <c r="O83" s="29">
        <v>0</v>
      </c>
      <c r="P83" s="29">
        <v>0</v>
      </c>
      <c r="Q83" s="29">
        <f t="shared" si="30"/>
        <v>0</v>
      </c>
      <c r="R83" s="29">
        <f t="shared" si="29"/>
        <v>1.5</v>
      </c>
      <c r="S83" s="29">
        <f t="shared" si="29"/>
        <v>3.5</v>
      </c>
      <c r="T83" s="29">
        <f t="shared" si="31"/>
        <v>5</v>
      </c>
      <c r="U83" s="29">
        <v>3.5</v>
      </c>
      <c r="V83" s="29">
        <v>1.35</v>
      </c>
      <c r="W83" s="105">
        <v>0.15</v>
      </c>
      <c r="X83" s="54">
        <f t="shared" si="32"/>
        <v>1.5</v>
      </c>
      <c r="Y83" s="29"/>
      <c r="Z83" s="105"/>
      <c r="AA83" s="54">
        <f t="shared" si="33"/>
        <v>0</v>
      </c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>
        <f t="shared" si="38"/>
        <v>0</v>
      </c>
      <c r="AQ83" s="54"/>
      <c r="AR83" s="54"/>
      <c r="AS83" s="54"/>
      <c r="AT83" s="54"/>
      <c r="AU83" s="54"/>
      <c r="AV83" s="54"/>
      <c r="AW83" s="54">
        <v>0</v>
      </c>
      <c r="AX83" s="54">
        <v>0</v>
      </c>
      <c r="AY83" s="54">
        <f t="shared" si="39"/>
        <v>0</v>
      </c>
      <c r="AZ83" s="54">
        <v>0</v>
      </c>
      <c r="BA83" s="54">
        <v>0</v>
      </c>
      <c r="BB83" s="54">
        <v>0</v>
      </c>
      <c r="BC83" s="54">
        <v>0</v>
      </c>
      <c r="BD83" s="54">
        <v>0</v>
      </c>
      <c r="BE83" s="106">
        <f t="shared" si="40"/>
        <v>0</v>
      </c>
      <c r="BF83" s="106">
        <f t="shared" si="41"/>
        <v>0</v>
      </c>
      <c r="BG83" s="106">
        <f t="shared" si="42"/>
        <v>0</v>
      </c>
      <c r="BH83" s="106">
        <f t="shared" si="43"/>
        <v>0</v>
      </c>
      <c r="BI83" s="106">
        <f t="shared" si="44"/>
        <v>0</v>
      </c>
      <c r="BJ83" s="106">
        <f t="shared" si="45"/>
        <v>0</v>
      </c>
      <c r="BK83" s="106">
        <f t="shared" si="46"/>
        <v>0</v>
      </c>
      <c r="BL83" s="106">
        <f t="shared" si="47"/>
        <v>0</v>
      </c>
      <c r="BM83" s="106">
        <f t="shared" si="48"/>
        <v>0</v>
      </c>
      <c r="BN83" s="106">
        <f t="shared" si="48"/>
        <v>0</v>
      </c>
      <c r="BO83" s="106">
        <f t="shared" si="49"/>
        <v>0</v>
      </c>
      <c r="BP83" s="106">
        <f t="shared" si="50"/>
        <v>0</v>
      </c>
      <c r="BQ83" s="106">
        <f t="shared" si="51"/>
        <v>0</v>
      </c>
      <c r="BR83" s="106">
        <f t="shared" si="52"/>
        <v>0</v>
      </c>
      <c r="BS83" s="54"/>
      <c r="BT83" s="54">
        <v>0</v>
      </c>
      <c r="BU83" s="54">
        <v>0</v>
      </c>
      <c r="BV83" s="54">
        <v>0</v>
      </c>
      <c r="BW83" s="54">
        <v>0</v>
      </c>
      <c r="BX83" s="54">
        <v>0</v>
      </c>
      <c r="BY83" s="54">
        <v>0</v>
      </c>
      <c r="BZ83" s="54">
        <v>0</v>
      </c>
      <c r="CA83" s="54">
        <v>0</v>
      </c>
      <c r="CB83" s="54">
        <v>0</v>
      </c>
      <c r="CC83" s="54">
        <v>0</v>
      </c>
      <c r="CD83" s="54">
        <v>0</v>
      </c>
      <c r="CE83" s="54">
        <v>0</v>
      </c>
      <c r="CF83" s="54">
        <v>0</v>
      </c>
      <c r="CG83" s="54">
        <v>0</v>
      </c>
      <c r="CH83" s="54">
        <f t="shared" si="53"/>
        <v>1.5</v>
      </c>
      <c r="CI83" s="54">
        <f t="shared" si="54"/>
        <v>3.5</v>
      </c>
      <c r="CJ83" s="54">
        <f t="shared" si="55"/>
        <v>5</v>
      </c>
      <c r="CK83" s="45"/>
      <c r="CL83" s="63"/>
    </row>
    <row r="84" spans="1:91" s="16" customFormat="1">
      <c r="A84" s="12"/>
      <c r="B84" s="28" t="s">
        <v>129</v>
      </c>
      <c r="C84" s="87"/>
      <c r="D84" s="2"/>
      <c r="E84" s="12"/>
      <c r="F84" s="4"/>
      <c r="G84" s="12"/>
      <c r="H84" s="32"/>
      <c r="I84" s="32">
        <f>SUM(I8:I83)</f>
        <v>559.75</v>
      </c>
      <c r="J84" s="32">
        <f t="shared" ref="J84:BU84" si="57">SUM(J8:J83)</f>
        <v>217.93</v>
      </c>
      <c r="K84" s="32">
        <f t="shared" si="57"/>
        <v>777.68000000000006</v>
      </c>
      <c r="L84" s="32">
        <f t="shared" si="57"/>
        <v>0</v>
      </c>
      <c r="M84" s="32">
        <f t="shared" si="57"/>
        <v>0</v>
      </c>
      <c r="N84" s="32" t="e">
        <f t="shared" si="57"/>
        <v>#REF!</v>
      </c>
      <c r="O84" s="32">
        <f t="shared" si="57"/>
        <v>168.178</v>
      </c>
      <c r="P84" s="32">
        <f t="shared" si="57"/>
        <v>40.237999999999992</v>
      </c>
      <c r="Q84" s="32">
        <f t="shared" si="57"/>
        <v>208.416</v>
      </c>
      <c r="R84" s="32">
        <f t="shared" si="57"/>
        <v>391.57199999999995</v>
      </c>
      <c r="S84" s="32">
        <f t="shared" si="57"/>
        <v>177.69200000000001</v>
      </c>
      <c r="T84" s="32">
        <f t="shared" si="57"/>
        <v>569.2639999999999</v>
      </c>
      <c r="U84" s="32">
        <f t="shared" si="57"/>
        <v>204.85200000000003</v>
      </c>
      <c r="V84" s="32">
        <f t="shared" si="57"/>
        <v>56.45999999999998</v>
      </c>
      <c r="W84" s="32">
        <f t="shared" si="57"/>
        <v>6.2699999999999969</v>
      </c>
      <c r="X84" s="32">
        <f t="shared" si="57"/>
        <v>62.73</v>
      </c>
      <c r="Y84" s="32">
        <f t="shared" si="57"/>
        <v>52.409999999999975</v>
      </c>
      <c r="Z84" s="32">
        <f t="shared" si="57"/>
        <v>5.6699999999999964</v>
      </c>
      <c r="AA84" s="32">
        <f t="shared" si="57"/>
        <v>58.08</v>
      </c>
      <c r="AB84" s="32">
        <f t="shared" si="57"/>
        <v>10.26</v>
      </c>
      <c r="AC84" s="32">
        <f t="shared" si="57"/>
        <v>7.839999999999999</v>
      </c>
      <c r="AD84" s="32">
        <f t="shared" si="57"/>
        <v>0.87000000000000011</v>
      </c>
      <c r="AE84" s="32">
        <f t="shared" si="57"/>
        <v>10.85</v>
      </c>
      <c r="AF84" s="32">
        <f t="shared" si="57"/>
        <v>1.2200000000000006</v>
      </c>
      <c r="AG84" s="32">
        <f t="shared" si="57"/>
        <v>6.54</v>
      </c>
      <c r="AH84" s="32">
        <f t="shared" si="57"/>
        <v>5.65</v>
      </c>
      <c r="AI84" s="32">
        <f t="shared" si="57"/>
        <v>7.5</v>
      </c>
      <c r="AJ84" s="32">
        <f t="shared" si="57"/>
        <v>13.15</v>
      </c>
      <c r="AK84" s="32">
        <f t="shared" si="57"/>
        <v>81.360000000000085</v>
      </c>
      <c r="AL84" s="32">
        <f t="shared" si="57"/>
        <v>7.7599999999999953</v>
      </c>
      <c r="AM84" s="32">
        <f t="shared" si="57"/>
        <v>89.12</v>
      </c>
      <c r="AN84" s="32">
        <f t="shared" si="57"/>
        <v>4.5</v>
      </c>
      <c r="AO84" s="32">
        <f t="shared" si="57"/>
        <v>0.5</v>
      </c>
      <c r="AP84" s="32">
        <f t="shared" si="57"/>
        <v>5</v>
      </c>
      <c r="AQ84" s="32">
        <f t="shared" si="57"/>
        <v>0.39</v>
      </c>
      <c r="AR84" s="32">
        <f t="shared" si="57"/>
        <v>0</v>
      </c>
      <c r="AS84" s="32">
        <f t="shared" si="57"/>
        <v>0</v>
      </c>
      <c r="AT84" s="32">
        <f t="shared" si="57"/>
        <v>0</v>
      </c>
      <c r="AU84" s="32">
        <f t="shared" si="57"/>
        <v>0</v>
      </c>
      <c r="AV84" s="32">
        <f t="shared" si="57"/>
        <v>0</v>
      </c>
      <c r="AW84" s="32">
        <f t="shared" si="57"/>
        <v>25.889999999999997</v>
      </c>
      <c r="AX84" s="32">
        <f t="shared" si="57"/>
        <v>2.71</v>
      </c>
      <c r="AY84" s="32">
        <f t="shared" si="57"/>
        <v>28.6</v>
      </c>
      <c r="AZ84" s="32">
        <f t="shared" si="57"/>
        <v>1.7</v>
      </c>
      <c r="BA84" s="32">
        <f t="shared" si="57"/>
        <v>3.57</v>
      </c>
      <c r="BB84" s="32">
        <f t="shared" si="57"/>
        <v>0.39</v>
      </c>
      <c r="BC84" s="32">
        <f t="shared" si="57"/>
        <v>6.3900000000000006</v>
      </c>
      <c r="BD84" s="32">
        <f t="shared" si="57"/>
        <v>0.31</v>
      </c>
      <c r="BE84" s="32">
        <f t="shared" si="57"/>
        <v>81.300000000000097</v>
      </c>
      <c r="BF84" s="32">
        <f t="shared" si="57"/>
        <v>7.8799999999999955</v>
      </c>
      <c r="BG84" s="32">
        <f t="shared" si="57"/>
        <v>89.18</v>
      </c>
      <c r="BH84" s="32">
        <f t="shared" si="57"/>
        <v>6.54</v>
      </c>
      <c r="BI84" s="32">
        <f t="shared" si="57"/>
        <v>11.569999999999999</v>
      </c>
      <c r="BJ84" s="32">
        <f t="shared" si="57"/>
        <v>17.060000000000002</v>
      </c>
      <c r="BK84" s="32">
        <f t="shared" si="57"/>
        <v>1.26</v>
      </c>
      <c r="BL84" s="32">
        <f t="shared" si="57"/>
        <v>18.32</v>
      </c>
      <c r="BM84" s="32">
        <f t="shared" si="57"/>
        <v>17.240000000000002</v>
      </c>
      <c r="BN84" s="32">
        <f t="shared" si="57"/>
        <v>1.5300000000000007</v>
      </c>
      <c r="BO84" s="32">
        <f t="shared" si="57"/>
        <v>18.77</v>
      </c>
      <c r="BP84" s="32">
        <f t="shared" si="57"/>
        <v>133.71000000000006</v>
      </c>
      <c r="BQ84" s="32">
        <f t="shared" si="57"/>
        <v>10.669999999999995</v>
      </c>
      <c r="BR84" s="32">
        <f t="shared" si="57"/>
        <v>144.38</v>
      </c>
      <c r="BS84" s="32">
        <f t="shared" si="57"/>
        <v>0</v>
      </c>
      <c r="BT84" s="32">
        <f t="shared" si="57"/>
        <v>81.300000000000097</v>
      </c>
      <c r="BU84" s="32">
        <f t="shared" si="57"/>
        <v>7.8799999999999955</v>
      </c>
      <c r="BV84" s="32">
        <f t="shared" ref="BV84:CJ84" si="58">SUM(BV8:BV83)</f>
        <v>89.18</v>
      </c>
      <c r="BW84" s="32">
        <f t="shared" si="58"/>
        <v>6.54</v>
      </c>
      <c r="BX84" s="32">
        <f t="shared" si="58"/>
        <v>11.569999999999999</v>
      </c>
      <c r="BY84" s="32">
        <f t="shared" si="58"/>
        <v>17.060000000000002</v>
      </c>
      <c r="BZ84" s="32">
        <f t="shared" si="58"/>
        <v>1.26</v>
      </c>
      <c r="CA84" s="32">
        <f t="shared" si="58"/>
        <v>18.32</v>
      </c>
      <c r="CB84" s="32">
        <f t="shared" si="58"/>
        <v>17.240000000000002</v>
      </c>
      <c r="CC84" s="32">
        <f t="shared" si="58"/>
        <v>1.5300000000000007</v>
      </c>
      <c r="CD84" s="32">
        <f t="shared" si="58"/>
        <v>18.77</v>
      </c>
      <c r="CE84" s="32">
        <f t="shared" si="58"/>
        <v>133.71000000000006</v>
      </c>
      <c r="CF84" s="32">
        <f t="shared" si="58"/>
        <v>10.669999999999995</v>
      </c>
      <c r="CG84" s="32">
        <f t="shared" si="58"/>
        <v>144.38</v>
      </c>
      <c r="CH84" s="32">
        <f t="shared" si="58"/>
        <v>247.19199999999998</v>
      </c>
      <c r="CI84" s="32">
        <f t="shared" si="58"/>
        <v>177.69200000000001</v>
      </c>
      <c r="CJ84" s="32">
        <f t="shared" si="58"/>
        <v>424.88399999999996</v>
      </c>
      <c r="CK84" s="107"/>
      <c r="CL84" s="107"/>
      <c r="CM84" s="151"/>
    </row>
    <row r="85" spans="1:91">
      <c r="A85" s="17" t="s">
        <v>130</v>
      </c>
      <c r="B85" s="28" t="s">
        <v>131</v>
      </c>
      <c r="C85" s="87"/>
      <c r="D85" s="2"/>
      <c r="E85" s="11"/>
      <c r="F85" s="4"/>
      <c r="G85" s="11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  <c r="BJ85" s="32"/>
      <c r="BK85" s="32"/>
      <c r="BL85" s="32"/>
      <c r="BM85" s="32"/>
      <c r="BN85" s="32"/>
      <c r="BO85" s="32"/>
      <c r="BP85" s="32"/>
      <c r="BQ85" s="32"/>
      <c r="BR85" s="32"/>
      <c r="BS85" s="32"/>
      <c r="BT85" s="32"/>
      <c r="BU85" s="32"/>
      <c r="BV85" s="32"/>
      <c r="BW85" s="32"/>
      <c r="BX85" s="32"/>
      <c r="BY85" s="32"/>
      <c r="BZ85" s="32"/>
      <c r="CA85" s="32"/>
      <c r="CB85" s="32"/>
      <c r="CC85" s="32"/>
      <c r="CD85" s="32"/>
      <c r="CE85" s="32"/>
      <c r="CF85" s="32"/>
      <c r="CG85" s="32"/>
      <c r="CH85" s="32"/>
      <c r="CI85" s="32"/>
      <c r="CJ85" s="32"/>
      <c r="CK85" s="107"/>
      <c r="CL85" s="107"/>
    </row>
    <row r="86" spans="1:91" ht="31.5">
      <c r="A86" s="14">
        <v>1</v>
      </c>
      <c r="B86" s="27" t="s">
        <v>132</v>
      </c>
      <c r="C86" s="120" t="s">
        <v>797</v>
      </c>
      <c r="D86" s="2" t="s">
        <v>27</v>
      </c>
      <c r="E86" s="4" t="s">
        <v>62</v>
      </c>
      <c r="F86" s="4" t="s">
        <v>27</v>
      </c>
      <c r="G86" s="4" t="s">
        <v>27</v>
      </c>
      <c r="H86" s="29">
        <v>3.5</v>
      </c>
      <c r="I86" s="29">
        <v>30</v>
      </c>
      <c r="J86" s="29">
        <v>0</v>
      </c>
      <c r="K86" s="29">
        <f t="shared" si="56"/>
        <v>30</v>
      </c>
      <c r="L86" s="40" t="s">
        <v>30</v>
      </c>
      <c r="M86" s="40" t="s">
        <v>31</v>
      </c>
      <c r="N86" s="48" t="e">
        <f>IF(#REF!=0,"2018-19","2019-20")</f>
        <v>#REF!</v>
      </c>
      <c r="O86" s="29">
        <v>21.06</v>
      </c>
      <c r="P86" s="29">
        <v>0</v>
      </c>
      <c r="Q86" s="29">
        <f t="shared" si="30"/>
        <v>21.06</v>
      </c>
      <c r="R86" s="29">
        <f t="shared" ref="R86:S88" si="59">I86-O86</f>
        <v>8.9400000000000013</v>
      </c>
      <c r="S86" s="29">
        <f t="shared" si="59"/>
        <v>0</v>
      </c>
      <c r="T86" s="29">
        <f t="shared" si="31"/>
        <v>8.9400000000000013</v>
      </c>
      <c r="U86" s="29">
        <v>0</v>
      </c>
      <c r="V86" s="29">
        <v>1.8</v>
      </c>
      <c r="W86" s="105">
        <v>0.2</v>
      </c>
      <c r="X86" s="54">
        <f t="shared" si="32"/>
        <v>2</v>
      </c>
      <c r="Y86" s="29">
        <v>1.8</v>
      </c>
      <c r="Z86" s="105">
        <v>0.2</v>
      </c>
      <c r="AA86" s="54">
        <f t="shared" si="33"/>
        <v>2</v>
      </c>
      <c r="AB86" s="54">
        <v>0</v>
      </c>
      <c r="AC86" s="54">
        <v>0</v>
      </c>
      <c r="AD86" s="54">
        <v>0</v>
      </c>
      <c r="AE86" s="54">
        <v>0.85</v>
      </c>
      <c r="AF86" s="54">
        <v>0.09</v>
      </c>
      <c r="AG86" s="54"/>
      <c r="AH86" s="54">
        <v>0</v>
      </c>
      <c r="AI86" s="54">
        <v>0</v>
      </c>
      <c r="AJ86" s="54">
        <f t="shared" ref="AJ86:AJ88" si="60">AH86+AI86</f>
        <v>0</v>
      </c>
      <c r="AK86" s="54">
        <f t="shared" si="35"/>
        <v>2.65</v>
      </c>
      <c r="AL86" s="54">
        <f t="shared" si="36"/>
        <v>0.29000000000000004</v>
      </c>
      <c r="AM86" s="54">
        <f t="shared" si="37"/>
        <v>2.94</v>
      </c>
      <c r="AN86" s="54"/>
      <c r="AO86" s="54"/>
      <c r="AP86" s="54">
        <f t="shared" si="38"/>
        <v>0</v>
      </c>
      <c r="AQ86" s="54"/>
      <c r="AR86" s="54"/>
      <c r="AS86" s="54"/>
      <c r="AT86" s="54"/>
      <c r="AU86" s="54"/>
      <c r="AV86" s="54"/>
      <c r="AW86" s="54">
        <v>0</v>
      </c>
      <c r="AX86" s="54">
        <v>0</v>
      </c>
      <c r="AY86" s="54">
        <f t="shared" si="39"/>
        <v>0</v>
      </c>
      <c r="AZ86" s="54">
        <v>0</v>
      </c>
      <c r="BA86" s="54">
        <v>0</v>
      </c>
      <c r="BB86" s="54">
        <v>0</v>
      </c>
      <c r="BC86" s="54">
        <v>0</v>
      </c>
      <c r="BD86" s="54">
        <v>0</v>
      </c>
      <c r="BE86" s="106">
        <f t="shared" si="40"/>
        <v>1.8</v>
      </c>
      <c r="BF86" s="106">
        <f t="shared" si="41"/>
        <v>0.2</v>
      </c>
      <c r="BG86" s="106">
        <f t="shared" si="42"/>
        <v>2</v>
      </c>
      <c r="BH86" s="106">
        <f t="shared" si="43"/>
        <v>0</v>
      </c>
      <c r="BI86" s="106">
        <f t="shared" si="44"/>
        <v>0</v>
      </c>
      <c r="BJ86" s="106">
        <f t="shared" si="45"/>
        <v>0</v>
      </c>
      <c r="BK86" s="106">
        <f t="shared" si="46"/>
        <v>0</v>
      </c>
      <c r="BL86" s="106">
        <f t="shared" si="47"/>
        <v>0</v>
      </c>
      <c r="BM86" s="106">
        <f t="shared" si="48"/>
        <v>0.85</v>
      </c>
      <c r="BN86" s="106">
        <f t="shared" si="48"/>
        <v>0.09</v>
      </c>
      <c r="BO86" s="106">
        <f t="shared" si="49"/>
        <v>0.94</v>
      </c>
      <c r="BP86" s="106">
        <f t="shared" si="50"/>
        <v>2.65</v>
      </c>
      <c r="BQ86" s="106">
        <f t="shared" si="51"/>
        <v>0.29000000000000004</v>
      </c>
      <c r="BR86" s="106">
        <f t="shared" si="52"/>
        <v>2.94</v>
      </c>
      <c r="BS86" s="54"/>
      <c r="BT86" s="54">
        <v>1.8</v>
      </c>
      <c r="BU86" s="54">
        <v>0.2</v>
      </c>
      <c r="BV86" s="54">
        <v>2</v>
      </c>
      <c r="BW86" s="54">
        <v>0</v>
      </c>
      <c r="BX86" s="54">
        <v>0</v>
      </c>
      <c r="BY86" s="54">
        <v>0</v>
      </c>
      <c r="BZ86" s="54">
        <v>0</v>
      </c>
      <c r="CA86" s="54">
        <v>0</v>
      </c>
      <c r="CB86" s="54">
        <v>0.85</v>
      </c>
      <c r="CC86" s="54">
        <v>0.09</v>
      </c>
      <c r="CD86" s="54">
        <v>0.94</v>
      </c>
      <c r="CE86" s="54">
        <v>2.65</v>
      </c>
      <c r="CF86" s="54">
        <v>0.29000000000000004</v>
      </c>
      <c r="CG86" s="54">
        <v>2.94</v>
      </c>
      <c r="CH86" s="54">
        <f t="shared" si="53"/>
        <v>6.0000000000000018</v>
      </c>
      <c r="CI86" s="54">
        <f t="shared" si="54"/>
        <v>0</v>
      </c>
      <c r="CJ86" s="54">
        <f t="shared" si="55"/>
        <v>6.0000000000000018</v>
      </c>
      <c r="CK86" s="44" t="s">
        <v>71</v>
      </c>
      <c r="CL86" s="63" t="s">
        <v>40</v>
      </c>
    </row>
    <row r="87" spans="1:91" ht="31.5">
      <c r="A87" s="14">
        <v>2</v>
      </c>
      <c r="B87" s="27" t="s">
        <v>133</v>
      </c>
      <c r="C87" s="120" t="s">
        <v>797</v>
      </c>
      <c r="D87" s="2" t="s">
        <v>27</v>
      </c>
      <c r="E87" s="4" t="s">
        <v>28</v>
      </c>
      <c r="F87" s="4" t="s">
        <v>27</v>
      </c>
      <c r="G87" s="4" t="s">
        <v>29</v>
      </c>
      <c r="H87" s="29">
        <v>1</v>
      </c>
      <c r="I87" s="29">
        <v>99.34</v>
      </c>
      <c r="J87" s="29">
        <v>0</v>
      </c>
      <c r="K87" s="29">
        <f t="shared" si="56"/>
        <v>99.34</v>
      </c>
      <c r="L87" s="40" t="s">
        <v>30</v>
      </c>
      <c r="M87" s="40" t="s">
        <v>48</v>
      </c>
      <c r="N87" s="48" t="e">
        <f>IF(#REF!=0,"2018-19","2019-20")</f>
        <v>#REF!</v>
      </c>
      <c r="O87" s="29">
        <v>59.480000000000004</v>
      </c>
      <c r="P87" s="29">
        <v>0</v>
      </c>
      <c r="Q87" s="29">
        <f t="shared" si="30"/>
        <v>59.480000000000004</v>
      </c>
      <c r="R87" s="29">
        <f t="shared" si="59"/>
        <v>39.86</v>
      </c>
      <c r="S87" s="29">
        <f t="shared" si="59"/>
        <v>0</v>
      </c>
      <c r="T87" s="29">
        <f t="shared" si="31"/>
        <v>39.86</v>
      </c>
      <c r="U87" s="29">
        <v>0</v>
      </c>
      <c r="V87" s="29">
        <v>3.6</v>
      </c>
      <c r="W87" s="105">
        <v>0.4</v>
      </c>
      <c r="X87" s="54">
        <f t="shared" si="32"/>
        <v>4</v>
      </c>
      <c r="Y87" s="29">
        <v>3.6</v>
      </c>
      <c r="Z87" s="105">
        <v>0.4</v>
      </c>
      <c r="AA87" s="54">
        <f t="shared" si="33"/>
        <v>4</v>
      </c>
      <c r="AB87" s="54">
        <v>0</v>
      </c>
      <c r="AC87" s="54">
        <v>0</v>
      </c>
      <c r="AD87" s="54">
        <v>0</v>
      </c>
      <c r="AE87" s="54">
        <v>0</v>
      </c>
      <c r="AF87" s="54">
        <v>0</v>
      </c>
      <c r="AG87" s="54"/>
      <c r="AH87" s="54">
        <v>0</v>
      </c>
      <c r="AI87" s="54">
        <v>0</v>
      </c>
      <c r="AJ87" s="54">
        <f t="shared" si="60"/>
        <v>0</v>
      </c>
      <c r="AK87" s="54">
        <f t="shared" si="35"/>
        <v>3.6</v>
      </c>
      <c r="AL87" s="54">
        <f t="shared" si="36"/>
        <v>0.4</v>
      </c>
      <c r="AM87" s="54">
        <f t="shared" si="37"/>
        <v>4</v>
      </c>
      <c r="AN87" s="54">
        <v>3.6</v>
      </c>
      <c r="AO87" s="54">
        <v>0.4</v>
      </c>
      <c r="AP87" s="54">
        <f t="shared" si="38"/>
        <v>4</v>
      </c>
      <c r="AQ87" s="54">
        <v>0</v>
      </c>
      <c r="AR87" s="54">
        <v>0</v>
      </c>
      <c r="AS87" s="54">
        <v>0</v>
      </c>
      <c r="AT87" s="54">
        <v>0</v>
      </c>
      <c r="AU87" s="54">
        <v>0</v>
      </c>
      <c r="AV87" s="54"/>
      <c r="AW87" s="54">
        <v>0</v>
      </c>
      <c r="AX87" s="54">
        <v>0</v>
      </c>
      <c r="AY87" s="54">
        <f t="shared" si="39"/>
        <v>0</v>
      </c>
      <c r="AZ87" s="54">
        <v>0</v>
      </c>
      <c r="BA87" s="54">
        <v>0</v>
      </c>
      <c r="BB87" s="54">
        <v>0</v>
      </c>
      <c r="BC87" s="54">
        <v>0</v>
      </c>
      <c r="BD87" s="54">
        <v>0</v>
      </c>
      <c r="BE87" s="106">
        <f t="shared" si="40"/>
        <v>0</v>
      </c>
      <c r="BF87" s="106">
        <f t="shared" si="41"/>
        <v>0</v>
      </c>
      <c r="BG87" s="106">
        <f t="shared" si="42"/>
        <v>0</v>
      </c>
      <c r="BH87" s="106">
        <f t="shared" si="43"/>
        <v>0</v>
      </c>
      <c r="BI87" s="106">
        <f t="shared" si="44"/>
        <v>0</v>
      </c>
      <c r="BJ87" s="106">
        <f t="shared" si="45"/>
        <v>0</v>
      </c>
      <c r="BK87" s="106">
        <f t="shared" si="46"/>
        <v>0</v>
      </c>
      <c r="BL87" s="106">
        <f t="shared" si="47"/>
        <v>0</v>
      </c>
      <c r="BM87" s="106">
        <f t="shared" si="48"/>
        <v>0</v>
      </c>
      <c r="BN87" s="106">
        <f t="shared" si="48"/>
        <v>0</v>
      </c>
      <c r="BO87" s="106">
        <f t="shared" si="49"/>
        <v>0</v>
      </c>
      <c r="BP87" s="106">
        <f t="shared" si="50"/>
        <v>0</v>
      </c>
      <c r="BQ87" s="106">
        <f t="shared" si="51"/>
        <v>0</v>
      </c>
      <c r="BR87" s="106">
        <f t="shared" si="52"/>
        <v>0</v>
      </c>
      <c r="BS87" s="54"/>
      <c r="BT87" s="54">
        <v>0</v>
      </c>
      <c r="BU87" s="54">
        <v>0</v>
      </c>
      <c r="BV87" s="54">
        <v>0</v>
      </c>
      <c r="BW87" s="54">
        <v>0</v>
      </c>
      <c r="BX87" s="54">
        <v>0</v>
      </c>
      <c r="BY87" s="54">
        <v>0</v>
      </c>
      <c r="BZ87" s="54">
        <v>0</v>
      </c>
      <c r="CA87" s="54">
        <v>0</v>
      </c>
      <c r="CB87" s="54">
        <v>0</v>
      </c>
      <c r="CC87" s="54">
        <v>0</v>
      </c>
      <c r="CD87" s="54">
        <v>0</v>
      </c>
      <c r="CE87" s="54">
        <v>0</v>
      </c>
      <c r="CF87" s="54">
        <v>0</v>
      </c>
      <c r="CG87" s="54">
        <v>0</v>
      </c>
      <c r="CH87" s="54">
        <f t="shared" si="53"/>
        <v>39.86</v>
      </c>
      <c r="CI87" s="54">
        <f t="shared" si="54"/>
        <v>0</v>
      </c>
      <c r="CJ87" s="54">
        <f t="shared" si="55"/>
        <v>39.86</v>
      </c>
      <c r="CK87" s="44" t="s">
        <v>46</v>
      </c>
      <c r="CL87" s="63" t="s">
        <v>40</v>
      </c>
    </row>
    <row r="88" spans="1:91" ht="31.5">
      <c r="A88" s="14">
        <v>3</v>
      </c>
      <c r="B88" s="27" t="s">
        <v>135</v>
      </c>
      <c r="C88" s="120" t="s">
        <v>796</v>
      </c>
      <c r="D88" s="2" t="s">
        <v>27</v>
      </c>
      <c r="E88" s="1" t="s">
        <v>62</v>
      </c>
      <c r="F88" s="4" t="s">
        <v>27</v>
      </c>
      <c r="G88" s="1" t="s">
        <v>67</v>
      </c>
      <c r="H88" s="31">
        <v>4</v>
      </c>
      <c r="I88" s="29">
        <v>5</v>
      </c>
      <c r="J88" s="29">
        <v>2</v>
      </c>
      <c r="K88" s="29">
        <f t="shared" si="56"/>
        <v>7</v>
      </c>
      <c r="L88" s="40" t="s">
        <v>30</v>
      </c>
      <c r="M88" s="42" t="s">
        <v>48</v>
      </c>
      <c r="N88" s="48" t="e">
        <f>IF(#REF!=0,"2018-19","2019-20")</f>
        <v>#REF!</v>
      </c>
      <c r="O88" s="29">
        <v>0</v>
      </c>
      <c r="P88" s="29">
        <v>0</v>
      </c>
      <c r="Q88" s="29">
        <f t="shared" si="30"/>
        <v>0</v>
      </c>
      <c r="R88" s="29">
        <f t="shared" si="59"/>
        <v>5</v>
      </c>
      <c r="S88" s="29">
        <f t="shared" si="59"/>
        <v>2</v>
      </c>
      <c r="T88" s="29">
        <f t="shared" si="31"/>
        <v>7</v>
      </c>
      <c r="U88" s="29">
        <v>2</v>
      </c>
      <c r="V88" s="29">
        <v>0</v>
      </c>
      <c r="W88" s="105">
        <v>0</v>
      </c>
      <c r="X88" s="54">
        <f t="shared" si="32"/>
        <v>0</v>
      </c>
      <c r="Y88" s="29">
        <v>0</v>
      </c>
      <c r="Z88" s="105">
        <v>0</v>
      </c>
      <c r="AA88" s="54">
        <f t="shared" si="33"/>
        <v>0</v>
      </c>
      <c r="AB88" s="54">
        <v>0</v>
      </c>
      <c r="AC88" s="54">
        <v>2.7</v>
      </c>
      <c r="AD88" s="54">
        <v>0.3</v>
      </c>
      <c r="AE88" s="54">
        <v>0</v>
      </c>
      <c r="AF88" s="54">
        <v>0</v>
      </c>
      <c r="AG88" s="54"/>
      <c r="AH88" s="54">
        <v>0</v>
      </c>
      <c r="AI88" s="54">
        <v>0</v>
      </c>
      <c r="AJ88" s="54">
        <f t="shared" si="60"/>
        <v>0</v>
      </c>
      <c r="AK88" s="54">
        <f t="shared" si="35"/>
        <v>2.7</v>
      </c>
      <c r="AL88" s="54">
        <f t="shared" si="36"/>
        <v>0.3</v>
      </c>
      <c r="AM88" s="54">
        <f t="shared" si="37"/>
        <v>3</v>
      </c>
      <c r="AN88" s="54"/>
      <c r="AO88" s="54"/>
      <c r="AP88" s="54">
        <f t="shared" si="38"/>
        <v>0</v>
      </c>
      <c r="AQ88" s="54"/>
      <c r="AR88" s="54"/>
      <c r="AS88" s="54"/>
      <c r="AT88" s="54"/>
      <c r="AU88" s="54"/>
      <c r="AV88" s="54"/>
      <c r="AW88" s="54">
        <v>0</v>
      </c>
      <c r="AX88" s="54">
        <v>0</v>
      </c>
      <c r="AY88" s="54">
        <f t="shared" si="39"/>
        <v>0</v>
      </c>
      <c r="AZ88" s="54">
        <v>0</v>
      </c>
      <c r="BA88" s="54">
        <v>0</v>
      </c>
      <c r="BB88" s="54">
        <v>0</v>
      </c>
      <c r="BC88" s="54">
        <v>0</v>
      </c>
      <c r="BD88" s="54">
        <v>0</v>
      </c>
      <c r="BE88" s="106">
        <f t="shared" si="40"/>
        <v>0</v>
      </c>
      <c r="BF88" s="106">
        <f t="shared" si="41"/>
        <v>0</v>
      </c>
      <c r="BG88" s="106">
        <f t="shared" si="42"/>
        <v>0</v>
      </c>
      <c r="BH88" s="106">
        <f t="shared" si="43"/>
        <v>0</v>
      </c>
      <c r="BI88" s="106">
        <f t="shared" si="44"/>
        <v>0</v>
      </c>
      <c r="BJ88" s="106">
        <f t="shared" si="45"/>
        <v>2.7</v>
      </c>
      <c r="BK88" s="106">
        <f t="shared" si="46"/>
        <v>0.3</v>
      </c>
      <c r="BL88" s="106">
        <f t="shared" si="47"/>
        <v>3</v>
      </c>
      <c r="BM88" s="106">
        <f t="shared" si="48"/>
        <v>0</v>
      </c>
      <c r="BN88" s="106">
        <f t="shared" si="48"/>
        <v>0</v>
      </c>
      <c r="BO88" s="106">
        <f t="shared" si="49"/>
        <v>0</v>
      </c>
      <c r="BP88" s="106">
        <f t="shared" si="50"/>
        <v>2.7</v>
      </c>
      <c r="BQ88" s="106">
        <f t="shared" si="51"/>
        <v>0.3</v>
      </c>
      <c r="BR88" s="106">
        <f t="shared" si="52"/>
        <v>3</v>
      </c>
      <c r="BS88" s="54"/>
      <c r="BT88" s="54">
        <v>0</v>
      </c>
      <c r="BU88" s="54">
        <v>0</v>
      </c>
      <c r="BV88" s="54">
        <v>0</v>
      </c>
      <c r="BW88" s="54">
        <v>0</v>
      </c>
      <c r="BX88" s="54">
        <v>0</v>
      </c>
      <c r="BY88" s="54">
        <v>2.7</v>
      </c>
      <c r="BZ88" s="54">
        <v>0.3</v>
      </c>
      <c r="CA88" s="54">
        <v>3</v>
      </c>
      <c r="CB88" s="54">
        <v>0</v>
      </c>
      <c r="CC88" s="54">
        <v>0</v>
      </c>
      <c r="CD88" s="54">
        <v>0</v>
      </c>
      <c r="CE88" s="54">
        <v>2.7</v>
      </c>
      <c r="CF88" s="54">
        <v>0.3</v>
      </c>
      <c r="CG88" s="54">
        <v>3</v>
      </c>
      <c r="CH88" s="54">
        <f t="shared" si="53"/>
        <v>2</v>
      </c>
      <c r="CI88" s="54">
        <f t="shared" si="54"/>
        <v>2</v>
      </c>
      <c r="CJ88" s="54">
        <f t="shared" si="55"/>
        <v>4</v>
      </c>
      <c r="CK88" s="45"/>
      <c r="CL88" s="63" t="s">
        <v>40</v>
      </c>
    </row>
    <row r="89" spans="1:91" s="18" customFormat="1">
      <c r="A89" s="17" t="s">
        <v>51</v>
      </c>
      <c r="B89" s="28" t="s">
        <v>136</v>
      </c>
      <c r="C89" s="87"/>
      <c r="D89" s="2"/>
      <c r="E89" s="11"/>
      <c r="F89" s="4"/>
      <c r="G89" s="11"/>
      <c r="H89" s="32"/>
      <c r="I89" s="32">
        <f>SUM(I86:I88)</f>
        <v>134.34</v>
      </c>
      <c r="J89" s="32">
        <f t="shared" ref="J89:BU89" si="61">SUM(J86:J88)</f>
        <v>2</v>
      </c>
      <c r="K89" s="32">
        <f t="shared" si="61"/>
        <v>136.34</v>
      </c>
      <c r="L89" s="32">
        <f t="shared" si="61"/>
        <v>0</v>
      </c>
      <c r="M89" s="32">
        <f t="shared" si="61"/>
        <v>0</v>
      </c>
      <c r="N89" s="32" t="e">
        <f t="shared" si="61"/>
        <v>#REF!</v>
      </c>
      <c r="O89" s="32">
        <f t="shared" si="61"/>
        <v>80.540000000000006</v>
      </c>
      <c r="P89" s="32">
        <f t="shared" si="61"/>
        <v>0</v>
      </c>
      <c r="Q89" s="32">
        <f t="shared" si="61"/>
        <v>80.540000000000006</v>
      </c>
      <c r="R89" s="32">
        <f t="shared" si="61"/>
        <v>53.8</v>
      </c>
      <c r="S89" s="32">
        <f t="shared" si="61"/>
        <v>2</v>
      </c>
      <c r="T89" s="32">
        <f t="shared" si="61"/>
        <v>55.8</v>
      </c>
      <c r="U89" s="32">
        <f t="shared" si="61"/>
        <v>2</v>
      </c>
      <c r="V89" s="32">
        <f t="shared" si="61"/>
        <v>5.4</v>
      </c>
      <c r="W89" s="32">
        <f t="shared" si="61"/>
        <v>0.60000000000000009</v>
      </c>
      <c r="X89" s="32">
        <f t="shared" si="61"/>
        <v>6</v>
      </c>
      <c r="Y89" s="32">
        <f t="shared" si="61"/>
        <v>5.4</v>
      </c>
      <c r="Z89" s="32">
        <f t="shared" si="61"/>
        <v>0.60000000000000009</v>
      </c>
      <c r="AA89" s="32">
        <f t="shared" si="61"/>
        <v>6</v>
      </c>
      <c r="AB89" s="32">
        <f t="shared" si="61"/>
        <v>0</v>
      </c>
      <c r="AC89" s="32">
        <f t="shared" si="61"/>
        <v>2.7</v>
      </c>
      <c r="AD89" s="32">
        <f t="shared" si="61"/>
        <v>0.3</v>
      </c>
      <c r="AE89" s="32">
        <f t="shared" si="61"/>
        <v>0.85</v>
      </c>
      <c r="AF89" s="32">
        <f t="shared" si="61"/>
        <v>0.09</v>
      </c>
      <c r="AG89" s="32">
        <f t="shared" si="61"/>
        <v>0</v>
      </c>
      <c r="AH89" s="32">
        <f t="shared" si="61"/>
        <v>0</v>
      </c>
      <c r="AI89" s="32">
        <f t="shared" si="61"/>
        <v>0</v>
      </c>
      <c r="AJ89" s="32">
        <f t="shared" si="61"/>
        <v>0</v>
      </c>
      <c r="AK89" s="32">
        <f t="shared" si="61"/>
        <v>8.9499999999999993</v>
      </c>
      <c r="AL89" s="32">
        <f t="shared" si="61"/>
        <v>0.99</v>
      </c>
      <c r="AM89" s="32">
        <f t="shared" si="61"/>
        <v>9.94</v>
      </c>
      <c r="AN89" s="32">
        <f t="shared" si="61"/>
        <v>3.6</v>
      </c>
      <c r="AO89" s="32">
        <f t="shared" si="61"/>
        <v>0.4</v>
      </c>
      <c r="AP89" s="32">
        <f t="shared" si="61"/>
        <v>4</v>
      </c>
      <c r="AQ89" s="32">
        <f t="shared" si="61"/>
        <v>0</v>
      </c>
      <c r="AR89" s="32">
        <f t="shared" si="61"/>
        <v>0</v>
      </c>
      <c r="AS89" s="32">
        <f t="shared" si="61"/>
        <v>0</v>
      </c>
      <c r="AT89" s="32">
        <f t="shared" si="61"/>
        <v>0</v>
      </c>
      <c r="AU89" s="32">
        <f t="shared" si="61"/>
        <v>0</v>
      </c>
      <c r="AV89" s="32">
        <f t="shared" si="61"/>
        <v>0</v>
      </c>
      <c r="AW89" s="32">
        <f t="shared" si="61"/>
        <v>0</v>
      </c>
      <c r="AX89" s="32">
        <f t="shared" si="61"/>
        <v>0</v>
      </c>
      <c r="AY89" s="32">
        <f t="shared" si="61"/>
        <v>0</v>
      </c>
      <c r="AZ89" s="32">
        <f t="shared" si="61"/>
        <v>0</v>
      </c>
      <c r="BA89" s="32">
        <f t="shared" si="61"/>
        <v>0</v>
      </c>
      <c r="BB89" s="32">
        <f t="shared" si="61"/>
        <v>0</v>
      </c>
      <c r="BC89" s="32">
        <f t="shared" si="61"/>
        <v>0</v>
      </c>
      <c r="BD89" s="32">
        <f t="shared" si="61"/>
        <v>0</v>
      </c>
      <c r="BE89" s="32">
        <f t="shared" si="61"/>
        <v>1.8</v>
      </c>
      <c r="BF89" s="32">
        <f t="shared" si="61"/>
        <v>0.2</v>
      </c>
      <c r="BG89" s="32">
        <f t="shared" si="61"/>
        <v>2</v>
      </c>
      <c r="BH89" s="32">
        <f t="shared" si="61"/>
        <v>0</v>
      </c>
      <c r="BI89" s="32">
        <f t="shared" si="61"/>
        <v>0</v>
      </c>
      <c r="BJ89" s="32">
        <f t="shared" si="61"/>
        <v>2.7</v>
      </c>
      <c r="BK89" s="32">
        <f t="shared" si="61"/>
        <v>0.3</v>
      </c>
      <c r="BL89" s="32">
        <f t="shared" si="61"/>
        <v>3</v>
      </c>
      <c r="BM89" s="32">
        <f t="shared" si="61"/>
        <v>0.85</v>
      </c>
      <c r="BN89" s="32">
        <f t="shared" si="61"/>
        <v>0.09</v>
      </c>
      <c r="BO89" s="32">
        <f t="shared" si="61"/>
        <v>0.94</v>
      </c>
      <c r="BP89" s="32">
        <f t="shared" si="61"/>
        <v>5.35</v>
      </c>
      <c r="BQ89" s="32">
        <f t="shared" si="61"/>
        <v>0.59000000000000008</v>
      </c>
      <c r="BR89" s="32">
        <f t="shared" si="61"/>
        <v>5.9399999999999995</v>
      </c>
      <c r="BS89" s="32">
        <f t="shared" si="61"/>
        <v>0</v>
      </c>
      <c r="BT89" s="32">
        <f t="shared" si="61"/>
        <v>1.8</v>
      </c>
      <c r="BU89" s="32">
        <f t="shared" si="61"/>
        <v>0.2</v>
      </c>
      <c r="BV89" s="32">
        <f t="shared" ref="BV89:CJ89" si="62">SUM(BV86:BV88)</f>
        <v>2</v>
      </c>
      <c r="BW89" s="32">
        <f t="shared" si="62"/>
        <v>0</v>
      </c>
      <c r="BX89" s="32">
        <f t="shared" si="62"/>
        <v>0</v>
      </c>
      <c r="BY89" s="32">
        <f t="shared" si="62"/>
        <v>2.7</v>
      </c>
      <c r="BZ89" s="32">
        <f t="shared" si="62"/>
        <v>0.3</v>
      </c>
      <c r="CA89" s="32">
        <f t="shared" si="62"/>
        <v>3</v>
      </c>
      <c r="CB89" s="32">
        <f t="shared" si="62"/>
        <v>0.85</v>
      </c>
      <c r="CC89" s="32">
        <f t="shared" si="62"/>
        <v>0.09</v>
      </c>
      <c r="CD89" s="32">
        <f t="shared" si="62"/>
        <v>0.94</v>
      </c>
      <c r="CE89" s="32">
        <f t="shared" si="62"/>
        <v>5.35</v>
      </c>
      <c r="CF89" s="32">
        <f t="shared" si="62"/>
        <v>0.59000000000000008</v>
      </c>
      <c r="CG89" s="32">
        <f t="shared" si="62"/>
        <v>5.9399999999999995</v>
      </c>
      <c r="CH89" s="32">
        <f t="shared" si="62"/>
        <v>47.86</v>
      </c>
      <c r="CI89" s="32">
        <f t="shared" si="62"/>
        <v>2</v>
      </c>
      <c r="CJ89" s="32">
        <f t="shared" si="62"/>
        <v>49.86</v>
      </c>
      <c r="CK89" s="32"/>
      <c r="CL89" s="64"/>
      <c r="CM89" s="95"/>
    </row>
    <row r="90" spans="1:91">
      <c r="A90" s="17" t="s">
        <v>137</v>
      </c>
      <c r="B90" s="28" t="s">
        <v>138</v>
      </c>
      <c r="C90" s="87"/>
      <c r="D90" s="2"/>
      <c r="E90" s="11"/>
      <c r="F90" s="4"/>
      <c r="G90" s="11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2"/>
      <c r="BO90" s="32"/>
      <c r="BP90" s="32"/>
      <c r="BQ90" s="32"/>
      <c r="BR90" s="32"/>
      <c r="BS90" s="32"/>
      <c r="BT90" s="32"/>
      <c r="BU90" s="32"/>
      <c r="BV90" s="32"/>
      <c r="BW90" s="32"/>
      <c r="BX90" s="32"/>
      <c r="BY90" s="32"/>
      <c r="BZ90" s="32"/>
      <c r="CA90" s="32"/>
      <c r="CB90" s="32"/>
      <c r="CC90" s="32"/>
      <c r="CD90" s="32"/>
      <c r="CE90" s="32"/>
      <c r="CF90" s="32"/>
      <c r="CG90" s="32"/>
      <c r="CH90" s="32"/>
      <c r="CI90" s="32"/>
      <c r="CJ90" s="32"/>
      <c r="CK90" s="32"/>
      <c r="CL90" s="64"/>
    </row>
    <row r="91" spans="1:91" ht="31.5">
      <c r="A91" s="14">
        <v>2</v>
      </c>
      <c r="B91" s="27" t="s">
        <v>140</v>
      </c>
      <c r="C91" s="120" t="s">
        <v>796</v>
      </c>
      <c r="D91" s="2" t="s">
        <v>27</v>
      </c>
      <c r="E91" s="4" t="s">
        <v>62</v>
      </c>
      <c r="F91" s="4" t="s">
        <v>27</v>
      </c>
      <c r="G91" s="4" t="s">
        <v>65</v>
      </c>
      <c r="H91" s="29">
        <v>5</v>
      </c>
      <c r="I91" s="29">
        <v>12</v>
      </c>
      <c r="J91" s="29">
        <v>8</v>
      </c>
      <c r="K91" s="29">
        <f t="shared" si="56"/>
        <v>20</v>
      </c>
      <c r="L91" s="40" t="s">
        <v>30</v>
      </c>
      <c r="M91" s="40" t="s">
        <v>48</v>
      </c>
      <c r="N91" s="48" t="e">
        <f>IF(#REF!=0,"2018-19","2019-20")</f>
        <v>#REF!</v>
      </c>
      <c r="O91" s="29">
        <v>1.7899999999999998</v>
      </c>
      <c r="P91" s="29">
        <v>0</v>
      </c>
      <c r="Q91" s="29">
        <f t="shared" si="30"/>
        <v>1.7899999999999998</v>
      </c>
      <c r="R91" s="29">
        <f t="shared" ref="R91:S106" si="63">I91-O91</f>
        <v>10.210000000000001</v>
      </c>
      <c r="S91" s="29">
        <f t="shared" si="63"/>
        <v>8</v>
      </c>
      <c r="T91" s="29">
        <f t="shared" si="31"/>
        <v>18.21</v>
      </c>
      <c r="U91" s="29">
        <v>8</v>
      </c>
      <c r="V91" s="29">
        <v>0.9</v>
      </c>
      <c r="W91" s="105">
        <v>0.1</v>
      </c>
      <c r="X91" s="54">
        <f t="shared" si="32"/>
        <v>1</v>
      </c>
      <c r="Y91" s="29">
        <v>0.9</v>
      </c>
      <c r="Z91" s="105">
        <v>0.1</v>
      </c>
      <c r="AA91" s="54">
        <f t="shared" si="33"/>
        <v>1</v>
      </c>
      <c r="AB91" s="54">
        <v>0</v>
      </c>
      <c r="AC91" s="54">
        <v>0</v>
      </c>
      <c r="AD91" s="54">
        <v>0</v>
      </c>
      <c r="AE91" s="54">
        <v>0</v>
      </c>
      <c r="AF91" s="54">
        <v>0</v>
      </c>
      <c r="AG91" s="54"/>
      <c r="AH91" s="54">
        <v>0</v>
      </c>
      <c r="AI91" s="54">
        <v>0</v>
      </c>
      <c r="AJ91" s="54">
        <f t="shared" ref="AJ91:AJ101" si="64">AH91+AI91</f>
        <v>0</v>
      </c>
      <c r="AK91" s="54">
        <f t="shared" si="35"/>
        <v>0.9</v>
      </c>
      <c r="AL91" s="54">
        <f t="shared" si="36"/>
        <v>0.1</v>
      </c>
      <c r="AM91" s="54">
        <f t="shared" si="37"/>
        <v>1</v>
      </c>
      <c r="AN91" s="54"/>
      <c r="AO91" s="54"/>
      <c r="AP91" s="54">
        <f t="shared" ref="AP91:AP107" si="65">AN91+AO91</f>
        <v>0</v>
      </c>
      <c r="AQ91" s="54"/>
      <c r="AR91" s="54"/>
      <c r="AS91" s="54"/>
      <c r="AT91" s="54"/>
      <c r="AU91" s="54"/>
      <c r="AV91" s="54"/>
      <c r="AW91" s="54">
        <v>0</v>
      </c>
      <c r="AX91" s="54">
        <v>0</v>
      </c>
      <c r="AY91" s="54">
        <f t="shared" si="39"/>
        <v>0</v>
      </c>
      <c r="AZ91" s="54">
        <v>0</v>
      </c>
      <c r="BA91" s="54">
        <v>0</v>
      </c>
      <c r="BB91" s="54">
        <v>0</v>
      </c>
      <c r="BC91" s="54">
        <v>0</v>
      </c>
      <c r="BD91" s="54">
        <v>0</v>
      </c>
      <c r="BE91" s="106">
        <f t="shared" si="40"/>
        <v>0.9</v>
      </c>
      <c r="BF91" s="106">
        <f t="shared" si="41"/>
        <v>0.1</v>
      </c>
      <c r="BG91" s="106">
        <f t="shared" si="42"/>
        <v>1</v>
      </c>
      <c r="BH91" s="106">
        <f t="shared" si="43"/>
        <v>0</v>
      </c>
      <c r="BI91" s="106">
        <f t="shared" si="44"/>
        <v>0</v>
      </c>
      <c r="BJ91" s="106">
        <f t="shared" si="45"/>
        <v>0</v>
      </c>
      <c r="BK91" s="106">
        <f t="shared" si="46"/>
        <v>0</v>
      </c>
      <c r="BL91" s="106">
        <f t="shared" si="47"/>
        <v>0</v>
      </c>
      <c r="BM91" s="106">
        <f t="shared" si="48"/>
        <v>0</v>
      </c>
      <c r="BN91" s="106">
        <f t="shared" si="48"/>
        <v>0</v>
      </c>
      <c r="BO91" s="106">
        <f t="shared" si="49"/>
        <v>0</v>
      </c>
      <c r="BP91" s="106">
        <f t="shared" si="50"/>
        <v>0.9</v>
      </c>
      <c r="BQ91" s="106">
        <f t="shared" si="51"/>
        <v>0.1</v>
      </c>
      <c r="BR91" s="106">
        <f t="shared" si="52"/>
        <v>1</v>
      </c>
      <c r="BS91" s="54"/>
      <c r="BT91" s="54">
        <v>0.9</v>
      </c>
      <c r="BU91" s="54">
        <v>0.1</v>
      </c>
      <c r="BV91" s="54">
        <v>1</v>
      </c>
      <c r="BW91" s="54">
        <v>0</v>
      </c>
      <c r="BX91" s="54">
        <v>0</v>
      </c>
      <c r="BY91" s="54">
        <v>0</v>
      </c>
      <c r="BZ91" s="54">
        <v>0</v>
      </c>
      <c r="CA91" s="54">
        <v>0</v>
      </c>
      <c r="CB91" s="54">
        <v>0</v>
      </c>
      <c r="CC91" s="54">
        <v>0</v>
      </c>
      <c r="CD91" s="54">
        <v>0</v>
      </c>
      <c r="CE91" s="54">
        <v>0.9</v>
      </c>
      <c r="CF91" s="54">
        <v>0.1</v>
      </c>
      <c r="CG91" s="54">
        <v>1</v>
      </c>
      <c r="CH91" s="54">
        <f t="shared" si="53"/>
        <v>9.2100000000000009</v>
      </c>
      <c r="CI91" s="54">
        <f t="shared" si="54"/>
        <v>8</v>
      </c>
      <c r="CJ91" s="54">
        <f t="shared" si="55"/>
        <v>17.21</v>
      </c>
      <c r="CK91" s="44" t="s">
        <v>71</v>
      </c>
      <c r="CL91" s="63" t="s">
        <v>40</v>
      </c>
    </row>
    <row r="92" spans="1:91" ht="47.25">
      <c r="A92" s="14">
        <v>2</v>
      </c>
      <c r="B92" s="79" t="s">
        <v>834</v>
      </c>
      <c r="C92" s="69" t="s">
        <v>796</v>
      </c>
      <c r="D92" s="2" t="s">
        <v>27</v>
      </c>
      <c r="E92" s="4" t="s">
        <v>62</v>
      </c>
      <c r="F92" s="4" t="s">
        <v>27</v>
      </c>
      <c r="G92" s="4" t="s">
        <v>109</v>
      </c>
      <c r="H92" s="15">
        <v>3.5</v>
      </c>
      <c r="I92" s="54">
        <v>5</v>
      </c>
      <c r="J92" s="54">
        <v>0</v>
      </c>
      <c r="K92" s="29">
        <f t="shared" si="56"/>
        <v>5</v>
      </c>
      <c r="L92" s="68" t="s">
        <v>30</v>
      </c>
      <c r="M92" s="15" t="s">
        <v>35</v>
      </c>
      <c r="N92" s="54" t="s">
        <v>58</v>
      </c>
      <c r="O92" s="54">
        <v>4.58</v>
      </c>
      <c r="P92" s="54">
        <v>0</v>
      </c>
      <c r="Q92" s="29">
        <f t="shared" si="30"/>
        <v>4.58</v>
      </c>
      <c r="R92" s="29">
        <f t="shared" si="63"/>
        <v>0.41999999999999993</v>
      </c>
      <c r="S92" s="29">
        <f t="shared" si="63"/>
        <v>0</v>
      </c>
      <c r="T92" s="29">
        <f t="shared" si="31"/>
        <v>0.41999999999999993</v>
      </c>
      <c r="U92" s="56">
        <v>0</v>
      </c>
      <c r="V92" s="54">
        <v>0</v>
      </c>
      <c r="W92" s="106">
        <v>0</v>
      </c>
      <c r="X92" s="54">
        <f t="shared" si="32"/>
        <v>0</v>
      </c>
      <c r="Y92" s="54">
        <v>0</v>
      </c>
      <c r="Z92" s="106">
        <v>0</v>
      </c>
      <c r="AA92" s="54">
        <f t="shared" si="33"/>
        <v>0</v>
      </c>
      <c r="AB92" s="14">
        <v>0</v>
      </c>
      <c r="AC92" s="14">
        <v>0</v>
      </c>
      <c r="AD92" s="14">
        <v>0</v>
      </c>
      <c r="AE92" s="14">
        <v>0.38</v>
      </c>
      <c r="AF92" s="14">
        <v>0.04</v>
      </c>
      <c r="AG92" s="14"/>
      <c r="AH92" s="54">
        <v>0</v>
      </c>
      <c r="AI92" s="54">
        <v>0</v>
      </c>
      <c r="AJ92" s="54">
        <f t="shared" si="64"/>
        <v>0</v>
      </c>
      <c r="AK92" s="54">
        <f t="shared" si="35"/>
        <v>0.38</v>
      </c>
      <c r="AL92" s="54">
        <f t="shared" si="36"/>
        <v>0.04</v>
      </c>
      <c r="AM92" s="54">
        <f t="shared" si="37"/>
        <v>0.42</v>
      </c>
      <c r="AN92" s="54"/>
      <c r="AO92" s="54"/>
      <c r="AP92" s="54">
        <f t="shared" si="65"/>
        <v>0</v>
      </c>
      <c r="AQ92" s="54"/>
      <c r="AR92" s="54"/>
      <c r="AS92" s="54"/>
      <c r="AT92" s="54"/>
      <c r="AU92" s="54"/>
      <c r="AV92" s="54"/>
      <c r="AW92" s="54">
        <v>0</v>
      </c>
      <c r="AX92" s="54">
        <v>0</v>
      </c>
      <c r="AY92" s="54">
        <f t="shared" si="39"/>
        <v>0</v>
      </c>
      <c r="AZ92" s="54">
        <v>0</v>
      </c>
      <c r="BA92" s="54">
        <v>0</v>
      </c>
      <c r="BB92" s="54">
        <v>0</v>
      </c>
      <c r="BC92" s="54">
        <v>0</v>
      </c>
      <c r="BD92" s="54">
        <v>0</v>
      </c>
      <c r="BE92" s="106">
        <f t="shared" si="40"/>
        <v>0</v>
      </c>
      <c r="BF92" s="106">
        <f t="shared" si="41"/>
        <v>0</v>
      </c>
      <c r="BG92" s="106">
        <f t="shared" si="42"/>
        <v>0</v>
      </c>
      <c r="BH92" s="106">
        <f t="shared" si="43"/>
        <v>0</v>
      </c>
      <c r="BI92" s="106">
        <f t="shared" si="44"/>
        <v>0</v>
      </c>
      <c r="BJ92" s="106">
        <f t="shared" si="45"/>
        <v>0</v>
      </c>
      <c r="BK92" s="106">
        <f t="shared" si="46"/>
        <v>0</v>
      </c>
      <c r="BL92" s="106">
        <f t="shared" si="47"/>
        <v>0</v>
      </c>
      <c r="BM92" s="106">
        <f t="shared" si="48"/>
        <v>0.38</v>
      </c>
      <c r="BN92" s="106">
        <f t="shared" si="48"/>
        <v>0.04</v>
      </c>
      <c r="BO92" s="106">
        <f t="shared" si="49"/>
        <v>0.42</v>
      </c>
      <c r="BP92" s="106">
        <f t="shared" si="50"/>
        <v>0.38</v>
      </c>
      <c r="BQ92" s="106">
        <f t="shared" si="51"/>
        <v>0.04</v>
      </c>
      <c r="BR92" s="106">
        <f t="shared" si="52"/>
        <v>0.42</v>
      </c>
      <c r="BS92" s="54"/>
      <c r="BT92" s="54">
        <v>0</v>
      </c>
      <c r="BU92" s="54">
        <v>0</v>
      </c>
      <c r="BV92" s="54">
        <v>0</v>
      </c>
      <c r="BW92" s="54">
        <v>0</v>
      </c>
      <c r="BX92" s="54">
        <v>0</v>
      </c>
      <c r="BY92" s="54">
        <v>0</v>
      </c>
      <c r="BZ92" s="54">
        <v>0</v>
      </c>
      <c r="CA92" s="54">
        <v>0</v>
      </c>
      <c r="CB92" s="54">
        <v>0.38</v>
      </c>
      <c r="CC92" s="54">
        <v>0.04</v>
      </c>
      <c r="CD92" s="54">
        <v>0.42</v>
      </c>
      <c r="CE92" s="54">
        <v>0.38</v>
      </c>
      <c r="CF92" s="54">
        <v>0.04</v>
      </c>
      <c r="CG92" s="54">
        <v>0.42</v>
      </c>
      <c r="CH92" s="54">
        <f t="shared" si="53"/>
        <v>0</v>
      </c>
      <c r="CI92" s="54">
        <f t="shared" si="54"/>
        <v>0</v>
      </c>
      <c r="CJ92" s="54">
        <f t="shared" si="55"/>
        <v>0</v>
      </c>
      <c r="CK92" s="86"/>
      <c r="CL92" s="70"/>
    </row>
    <row r="93" spans="1:91" ht="31.5">
      <c r="A93" s="14">
        <v>3</v>
      </c>
      <c r="B93" s="27" t="s">
        <v>141</v>
      </c>
      <c r="C93" s="120" t="s">
        <v>800</v>
      </c>
      <c r="D93" s="2" t="s">
        <v>27</v>
      </c>
      <c r="E93" s="4" t="s">
        <v>62</v>
      </c>
      <c r="F93" s="4" t="s">
        <v>27</v>
      </c>
      <c r="G93" s="4" t="s">
        <v>79</v>
      </c>
      <c r="H93" s="29">
        <v>4</v>
      </c>
      <c r="I93" s="29">
        <v>5.5</v>
      </c>
      <c r="J93" s="29">
        <v>0</v>
      </c>
      <c r="K93" s="29">
        <f t="shared" si="56"/>
        <v>5.5</v>
      </c>
      <c r="L93" s="40" t="s">
        <v>30</v>
      </c>
      <c r="M93" s="40" t="s">
        <v>48</v>
      </c>
      <c r="N93" s="48" t="e">
        <f>IF(#REF!=0,"2018-19","2019-20")</f>
        <v>#REF!</v>
      </c>
      <c r="O93" s="29">
        <v>2.33</v>
      </c>
      <c r="P93" s="29">
        <v>0</v>
      </c>
      <c r="Q93" s="29">
        <f t="shared" si="30"/>
        <v>2.33</v>
      </c>
      <c r="R93" s="29">
        <f t="shared" si="63"/>
        <v>3.17</v>
      </c>
      <c r="S93" s="29">
        <f t="shared" si="63"/>
        <v>0</v>
      </c>
      <c r="T93" s="29">
        <f t="shared" si="31"/>
        <v>3.17</v>
      </c>
      <c r="U93" s="29">
        <v>0</v>
      </c>
      <c r="V93" s="29">
        <v>0.9</v>
      </c>
      <c r="W93" s="105">
        <v>0.1</v>
      </c>
      <c r="X93" s="54">
        <f t="shared" si="32"/>
        <v>1</v>
      </c>
      <c r="Y93" s="29">
        <v>0.9</v>
      </c>
      <c r="Z93" s="105">
        <v>0.1</v>
      </c>
      <c r="AA93" s="54">
        <f t="shared" si="33"/>
        <v>1</v>
      </c>
      <c r="AB93" s="54">
        <v>0</v>
      </c>
      <c r="AC93" s="54">
        <v>0</v>
      </c>
      <c r="AD93" s="54">
        <v>0</v>
      </c>
      <c r="AE93" s="54">
        <v>0</v>
      </c>
      <c r="AF93" s="54">
        <v>0</v>
      </c>
      <c r="AG93" s="54"/>
      <c r="AH93" s="54">
        <v>0</v>
      </c>
      <c r="AI93" s="54">
        <v>0</v>
      </c>
      <c r="AJ93" s="54">
        <f t="shared" si="64"/>
        <v>0</v>
      </c>
      <c r="AK93" s="54">
        <f t="shared" si="35"/>
        <v>0.9</v>
      </c>
      <c r="AL93" s="54">
        <f t="shared" si="36"/>
        <v>0.1</v>
      </c>
      <c r="AM93" s="54">
        <f t="shared" si="37"/>
        <v>1</v>
      </c>
      <c r="AN93" s="54"/>
      <c r="AO93" s="54"/>
      <c r="AP93" s="54">
        <f t="shared" si="65"/>
        <v>0</v>
      </c>
      <c r="AQ93" s="54"/>
      <c r="AR93" s="54"/>
      <c r="AS93" s="54"/>
      <c r="AT93" s="54"/>
      <c r="AU93" s="54"/>
      <c r="AV93" s="54"/>
      <c r="AW93" s="54">
        <v>0</v>
      </c>
      <c r="AX93" s="54">
        <v>0</v>
      </c>
      <c r="AY93" s="54">
        <f t="shared" si="39"/>
        <v>0</v>
      </c>
      <c r="AZ93" s="54">
        <v>0</v>
      </c>
      <c r="BA93" s="54">
        <v>0</v>
      </c>
      <c r="BB93" s="54">
        <v>0</v>
      </c>
      <c r="BC93" s="54">
        <v>0</v>
      </c>
      <c r="BD93" s="54">
        <v>0</v>
      </c>
      <c r="BE93" s="106">
        <f t="shared" si="40"/>
        <v>0.9</v>
      </c>
      <c r="BF93" s="106">
        <f t="shared" si="41"/>
        <v>0.1</v>
      </c>
      <c r="BG93" s="106">
        <f t="shared" si="42"/>
        <v>1</v>
      </c>
      <c r="BH93" s="106">
        <f t="shared" si="43"/>
        <v>0</v>
      </c>
      <c r="BI93" s="106">
        <f t="shared" si="44"/>
        <v>0</v>
      </c>
      <c r="BJ93" s="106">
        <f t="shared" si="45"/>
        <v>0</v>
      </c>
      <c r="BK93" s="106">
        <f t="shared" si="46"/>
        <v>0</v>
      </c>
      <c r="BL93" s="106">
        <f t="shared" si="47"/>
        <v>0</v>
      </c>
      <c r="BM93" s="106">
        <f t="shared" si="48"/>
        <v>0</v>
      </c>
      <c r="BN93" s="106">
        <f t="shared" si="48"/>
        <v>0</v>
      </c>
      <c r="BO93" s="106">
        <f t="shared" si="49"/>
        <v>0</v>
      </c>
      <c r="BP93" s="106">
        <f t="shared" si="50"/>
        <v>0.9</v>
      </c>
      <c r="BQ93" s="106">
        <f t="shared" si="51"/>
        <v>0.1</v>
      </c>
      <c r="BR93" s="106">
        <f t="shared" si="52"/>
        <v>1</v>
      </c>
      <c r="BS93" s="54"/>
      <c r="BT93" s="54">
        <v>0.9</v>
      </c>
      <c r="BU93" s="54">
        <v>0.1</v>
      </c>
      <c r="BV93" s="54">
        <v>1</v>
      </c>
      <c r="BW93" s="54">
        <v>0</v>
      </c>
      <c r="BX93" s="54">
        <v>0</v>
      </c>
      <c r="BY93" s="54">
        <v>0</v>
      </c>
      <c r="BZ93" s="54">
        <v>0</v>
      </c>
      <c r="CA93" s="54">
        <v>0</v>
      </c>
      <c r="CB93" s="54">
        <v>0</v>
      </c>
      <c r="CC93" s="54">
        <v>0</v>
      </c>
      <c r="CD93" s="54">
        <v>0</v>
      </c>
      <c r="CE93" s="54">
        <v>0.9</v>
      </c>
      <c r="CF93" s="54">
        <v>0.1</v>
      </c>
      <c r="CG93" s="54">
        <v>1</v>
      </c>
      <c r="CH93" s="54">
        <f t="shared" si="53"/>
        <v>2.17</v>
      </c>
      <c r="CI93" s="54">
        <f t="shared" si="54"/>
        <v>0</v>
      </c>
      <c r="CJ93" s="54">
        <f t="shared" si="55"/>
        <v>2.17</v>
      </c>
      <c r="CK93" s="44" t="s">
        <v>71</v>
      </c>
      <c r="CL93" s="63" t="s">
        <v>40</v>
      </c>
    </row>
    <row r="94" spans="1:91" ht="31.5">
      <c r="A94" s="14">
        <v>5</v>
      </c>
      <c r="B94" s="27" t="s">
        <v>142</v>
      </c>
      <c r="C94" s="120" t="s">
        <v>796</v>
      </c>
      <c r="D94" s="2" t="s">
        <v>27</v>
      </c>
      <c r="E94" s="4" t="s">
        <v>81</v>
      </c>
      <c r="F94" s="4" t="s">
        <v>27</v>
      </c>
      <c r="G94" s="4" t="s">
        <v>89</v>
      </c>
      <c r="H94" s="29">
        <v>5</v>
      </c>
      <c r="I94" s="29">
        <v>2</v>
      </c>
      <c r="J94" s="29">
        <v>2.99</v>
      </c>
      <c r="K94" s="29">
        <f t="shared" si="56"/>
        <v>4.99</v>
      </c>
      <c r="L94" s="40" t="s">
        <v>30</v>
      </c>
      <c r="M94" s="40" t="s">
        <v>31</v>
      </c>
      <c r="N94" s="48" t="e">
        <f>IF(#REF!=0,"2018-19","2019-20")</f>
        <v>#REF!</v>
      </c>
      <c r="O94" s="29">
        <v>1.98</v>
      </c>
      <c r="P94" s="29">
        <v>1.05</v>
      </c>
      <c r="Q94" s="29">
        <f t="shared" si="30"/>
        <v>3.0300000000000002</v>
      </c>
      <c r="R94" s="29">
        <f t="shared" si="63"/>
        <v>2.0000000000000018E-2</v>
      </c>
      <c r="S94" s="29">
        <f t="shared" si="63"/>
        <v>1.9400000000000002</v>
      </c>
      <c r="T94" s="29">
        <f t="shared" si="31"/>
        <v>1.9600000000000002</v>
      </c>
      <c r="U94" s="29">
        <v>1.9400000000000002</v>
      </c>
      <c r="V94" s="29">
        <v>0</v>
      </c>
      <c r="W94" s="105">
        <v>0</v>
      </c>
      <c r="X94" s="54">
        <f t="shared" si="32"/>
        <v>0</v>
      </c>
      <c r="Y94" s="29">
        <v>0</v>
      </c>
      <c r="Z94" s="105">
        <v>0</v>
      </c>
      <c r="AA94" s="54">
        <f t="shared" si="33"/>
        <v>0</v>
      </c>
      <c r="AB94" s="54">
        <v>0</v>
      </c>
      <c r="AC94" s="54">
        <v>0</v>
      </c>
      <c r="AD94" s="54">
        <v>0</v>
      </c>
      <c r="AE94" s="54">
        <v>0</v>
      </c>
      <c r="AF94" s="54">
        <v>0</v>
      </c>
      <c r="AG94" s="54"/>
      <c r="AH94" s="54">
        <v>0</v>
      </c>
      <c r="AI94" s="54">
        <v>0</v>
      </c>
      <c r="AJ94" s="54">
        <f t="shared" si="64"/>
        <v>0</v>
      </c>
      <c r="AK94" s="54">
        <f t="shared" si="35"/>
        <v>0</v>
      </c>
      <c r="AL94" s="54">
        <f t="shared" si="36"/>
        <v>0</v>
      </c>
      <c r="AM94" s="54">
        <f t="shared" si="37"/>
        <v>0</v>
      </c>
      <c r="AN94" s="54"/>
      <c r="AO94" s="54"/>
      <c r="AP94" s="54">
        <f t="shared" si="65"/>
        <v>0</v>
      </c>
      <c r="AQ94" s="54"/>
      <c r="AR94" s="54"/>
      <c r="AS94" s="54"/>
      <c r="AT94" s="54"/>
      <c r="AU94" s="54"/>
      <c r="AV94" s="54"/>
      <c r="AW94" s="54">
        <v>0</v>
      </c>
      <c r="AX94" s="54">
        <v>0</v>
      </c>
      <c r="AY94" s="54">
        <f t="shared" si="39"/>
        <v>0</v>
      </c>
      <c r="AZ94" s="54">
        <v>0</v>
      </c>
      <c r="BA94" s="54">
        <v>0</v>
      </c>
      <c r="BB94" s="54">
        <v>0</v>
      </c>
      <c r="BC94" s="54">
        <v>0</v>
      </c>
      <c r="BD94" s="54">
        <v>0</v>
      </c>
      <c r="BE94" s="106">
        <f t="shared" si="40"/>
        <v>0</v>
      </c>
      <c r="BF94" s="106">
        <f t="shared" si="41"/>
        <v>0</v>
      </c>
      <c r="BG94" s="106">
        <f t="shared" si="42"/>
        <v>0</v>
      </c>
      <c r="BH94" s="106">
        <f t="shared" si="43"/>
        <v>0</v>
      </c>
      <c r="BI94" s="106">
        <f t="shared" si="44"/>
        <v>0</v>
      </c>
      <c r="BJ94" s="106">
        <f t="shared" si="45"/>
        <v>0</v>
      </c>
      <c r="BK94" s="106">
        <f t="shared" si="46"/>
        <v>0</v>
      </c>
      <c r="BL94" s="106">
        <f t="shared" si="47"/>
        <v>0</v>
      </c>
      <c r="BM94" s="106">
        <f t="shared" si="48"/>
        <v>0</v>
      </c>
      <c r="BN94" s="106">
        <f t="shared" si="48"/>
        <v>0</v>
      </c>
      <c r="BO94" s="106">
        <f t="shared" si="49"/>
        <v>0</v>
      </c>
      <c r="BP94" s="106">
        <f t="shared" si="50"/>
        <v>0</v>
      </c>
      <c r="BQ94" s="106">
        <f t="shared" si="51"/>
        <v>0</v>
      </c>
      <c r="BR94" s="106">
        <f t="shared" si="52"/>
        <v>0</v>
      </c>
      <c r="BS94" s="54"/>
      <c r="BT94" s="54">
        <v>0</v>
      </c>
      <c r="BU94" s="54">
        <v>0</v>
      </c>
      <c r="BV94" s="54">
        <v>0</v>
      </c>
      <c r="BW94" s="54">
        <v>0</v>
      </c>
      <c r="BX94" s="54">
        <v>0</v>
      </c>
      <c r="BY94" s="54">
        <v>0</v>
      </c>
      <c r="BZ94" s="54">
        <v>0</v>
      </c>
      <c r="CA94" s="54">
        <v>0</v>
      </c>
      <c r="CB94" s="54">
        <v>0</v>
      </c>
      <c r="CC94" s="54">
        <v>0</v>
      </c>
      <c r="CD94" s="54">
        <v>0</v>
      </c>
      <c r="CE94" s="54">
        <v>0</v>
      </c>
      <c r="CF94" s="54">
        <v>0</v>
      </c>
      <c r="CG94" s="54">
        <v>0</v>
      </c>
      <c r="CH94" s="54">
        <f t="shared" si="53"/>
        <v>2.0000000000000018E-2</v>
      </c>
      <c r="CI94" s="54">
        <f t="shared" si="54"/>
        <v>1.9400000000000002</v>
      </c>
      <c r="CJ94" s="54">
        <f t="shared" si="55"/>
        <v>1.9600000000000002</v>
      </c>
      <c r="CK94" s="45"/>
      <c r="CL94" s="63" t="s">
        <v>33</v>
      </c>
    </row>
    <row r="95" spans="1:91" ht="47.25">
      <c r="A95" s="14">
        <v>7</v>
      </c>
      <c r="B95" s="27" t="s">
        <v>143</v>
      </c>
      <c r="C95" s="120" t="s">
        <v>796</v>
      </c>
      <c r="D95" s="2" t="s">
        <v>27</v>
      </c>
      <c r="E95" s="1" t="s">
        <v>62</v>
      </c>
      <c r="F95" s="4" t="s">
        <v>27</v>
      </c>
      <c r="G95" s="1" t="s">
        <v>67</v>
      </c>
      <c r="H95" s="31">
        <v>4</v>
      </c>
      <c r="I95" s="29">
        <v>3</v>
      </c>
      <c r="J95" s="29">
        <v>2</v>
      </c>
      <c r="K95" s="29">
        <f t="shared" si="56"/>
        <v>5</v>
      </c>
      <c r="L95" s="40" t="s">
        <v>30</v>
      </c>
      <c r="M95" s="42" t="s">
        <v>48</v>
      </c>
      <c r="N95" s="48" t="e">
        <f>IF(#REF!=0,"2018-19","2019-20")</f>
        <v>#REF!</v>
      </c>
      <c r="O95" s="29">
        <v>0</v>
      </c>
      <c r="P95" s="29">
        <v>0</v>
      </c>
      <c r="Q95" s="29">
        <f t="shared" si="30"/>
        <v>0</v>
      </c>
      <c r="R95" s="29">
        <f t="shared" si="63"/>
        <v>3</v>
      </c>
      <c r="S95" s="29">
        <f t="shared" si="63"/>
        <v>2</v>
      </c>
      <c r="T95" s="29">
        <f t="shared" si="31"/>
        <v>5</v>
      </c>
      <c r="U95" s="29">
        <v>2</v>
      </c>
      <c r="V95" s="29">
        <v>0</v>
      </c>
      <c r="W95" s="105">
        <v>0</v>
      </c>
      <c r="X95" s="54">
        <f t="shared" si="32"/>
        <v>0</v>
      </c>
      <c r="Y95" s="29">
        <v>0</v>
      </c>
      <c r="Z95" s="105">
        <v>0</v>
      </c>
      <c r="AA95" s="54">
        <f t="shared" si="33"/>
        <v>0</v>
      </c>
      <c r="AB95" s="54">
        <v>0</v>
      </c>
      <c r="AC95" s="54">
        <v>2.7</v>
      </c>
      <c r="AD95" s="54">
        <v>0.3</v>
      </c>
      <c r="AE95" s="54">
        <v>0</v>
      </c>
      <c r="AF95" s="54">
        <v>0</v>
      </c>
      <c r="AG95" s="54"/>
      <c r="AH95" s="54">
        <v>0</v>
      </c>
      <c r="AI95" s="54">
        <v>0</v>
      </c>
      <c r="AJ95" s="54">
        <f t="shared" si="64"/>
        <v>0</v>
      </c>
      <c r="AK95" s="54">
        <f t="shared" si="35"/>
        <v>2.7</v>
      </c>
      <c r="AL95" s="54">
        <f t="shared" si="36"/>
        <v>0.3</v>
      </c>
      <c r="AM95" s="54">
        <f t="shared" si="37"/>
        <v>3</v>
      </c>
      <c r="AN95" s="54"/>
      <c r="AO95" s="54"/>
      <c r="AP95" s="54">
        <f t="shared" si="65"/>
        <v>0</v>
      </c>
      <c r="AQ95" s="54"/>
      <c r="AR95" s="54"/>
      <c r="AS95" s="54"/>
      <c r="AT95" s="54"/>
      <c r="AU95" s="54"/>
      <c r="AV95" s="54"/>
      <c r="AW95" s="54">
        <v>0</v>
      </c>
      <c r="AX95" s="54">
        <v>0</v>
      </c>
      <c r="AY95" s="54">
        <f t="shared" si="39"/>
        <v>0</v>
      </c>
      <c r="AZ95" s="54">
        <v>0</v>
      </c>
      <c r="BA95" s="54">
        <v>0</v>
      </c>
      <c r="BB95" s="54">
        <v>0</v>
      </c>
      <c r="BC95" s="54">
        <v>0</v>
      </c>
      <c r="BD95" s="54">
        <v>0</v>
      </c>
      <c r="BE95" s="106">
        <f t="shared" si="40"/>
        <v>0</v>
      </c>
      <c r="BF95" s="106">
        <f t="shared" si="41"/>
        <v>0</v>
      </c>
      <c r="BG95" s="106">
        <f t="shared" si="42"/>
        <v>0</v>
      </c>
      <c r="BH95" s="106">
        <f t="shared" si="43"/>
        <v>0</v>
      </c>
      <c r="BI95" s="106">
        <f t="shared" si="44"/>
        <v>0</v>
      </c>
      <c r="BJ95" s="106">
        <f t="shared" si="45"/>
        <v>2.7</v>
      </c>
      <c r="BK95" s="106">
        <f t="shared" si="46"/>
        <v>0.3</v>
      </c>
      <c r="BL95" s="106">
        <f t="shared" si="47"/>
        <v>3</v>
      </c>
      <c r="BM95" s="106">
        <f t="shared" si="48"/>
        <v>0</v>
      </c>
      <c r="BN95" s="106">
        <f t="shared" si="48"/>
        <v>0</v>
      </c>
      <c r="BO95" s="106">
        <f t="shared" si="49"/>
        <v>0</v>
      </c>
      <c r="BP95" s="106">
        <f t="shared" si="50"/>
        <v>2.7</v>
      </c>
      <c r="BQ95" s="106">
        <f t="shared" si="51"/>
        <v>0.3</v>
      </c>
      <c r="BR95" s="106">
        <f t="shared" si="52"/>
        <v>3</v>
      </c>
      <c r="BS95" s="54"/>
      <c r="BT95" s="54">
        <v>0</v>
      </c>
      <c r="BU95" s="54">
        <v>0</v>
      </c>
      <c r="BV95" s="54">
        <v>0</v>
      </c>
      <c r="BW95" s="54">
        <v>0</v>
      </c>
      <c r="BX95" s="54">
        <v>0</v>
      </c>
      <c r="BY95" s="54">
        <v>2.7</v>
      </c>
      <c r="BZ95" s="54">
        <v>0.3</v>
      </c>
      <c r="CA95" s="54">
        <v>3</v>
      </c>
      <c r="CB95" s="54">
        <v>0</v>
      </c>
      <c r="CC95" s="54">
        <v>0</v>
      </c>
      <c r="CD95" s="54">
        <v>0</v>
      </c>
      <c r="CE95" s="54">
        <v>2.7</v>
      </c>
      <c r="CF95" s="54">
        <v>0.3</v>
      </c>
      <c r="CG95" s="54">
        <v>3</v>
      </c>
      <c r="CH95" s="54">
        <f t="shared" si="53"/>
        <v>0</v>
      </c>
      <c r="CI95" s="54">
        <f t="shared" si="54"/>
        <v>2</v>
      </c>
      <c r="CJ95" s="54">
        <f t="shared" si="55"/>
        <v>2</v>
      </c>
      <c r="CK95" s="45"/>
      <c r="CL95" s="63" t="s">
        <v>40</v>
      </c>
    </row>
    <row r="96" spans="1:91" ht="31.5">
      <c r="A96" s="14">
        <v>8</v>
      </c>
      <c r="B96" s="27" t="s">
        <v>144</v>
      </c>
      <c r="C96" s="120" t="s">
        <v>796</v>
      </c>
      <c r="D96" s="2" t="s">
        <v>27</v>
      </c>
      <c r="E96" s="1" t="s">
        <v>62</v>
      </c>
      <c r="F96" s="4" t="s">
        <v>27</v>
      </c>
      <c r="G96" s="1" t="s">
        <v>134</v>
      </c>
      <c r="H96" s="31">
        <v>2.5</v>
      </c>
      <c r="I96" s="29">
        <v>2.95</v>
      </c>
      <c r="J96" s="29">
        <v>2</v>
      </c>
      <c r="K96" s="29">
        <f t="shared" si="56"/>
        <v>4.95</v>
      </c>
      <c r="L96" s="40" t="s">
        <v>57</v>
      </c>
      <c r="M96" s="42" t="s">
        <v>58</v>
      </c>
      <c r="N96" s="48" t="e">
        <f>IF(#REF!=0,"2018-19","2019-20")</f>
        <v>#REF!</v>
      </c>
      <c r="O96" s="29">
        <v>0</v>
      </c>
      <c r="P96" s="29">
        <v>0</v>
      </c>
      <c r="Q96" s="29">
        <f t="shared" si="30"/>
        <v>0</v>
      </c>
      <c r="R96" s="29">
        <f t="shared" si="63"/>
        <v>2.95</v>
      </c>
      <c r="S96" s="29">
        <f t="shared" si="63"/>
        <v>2</v>
      </c>
      <c r="T96" s="29">
        <f t="shared" si="31"/>
        <v>4.95</v>
      </c>
      <c r="U96" s="29">
        <v>2</v>
      </c>
      <c r="V96" s="29">
        <v>1.35</v>
      </c>
      <c r="W96" s="105">
        <v>0.15000000000000002</v>
      </c>
      <c r="X96" s="54">
        <f t="shared" si="32"/>
        <v>1.5</v>
      </c>
      <c r="Y96" s="29">
        <v>1.35</v>
      </c>
      <c r="Z96" s="105">
        <v>0.15000000000000002</v>
      </c>
      <c r="AA96" s="54">
        <f t="shared" si="33"/>
        <v>1.5</v>
      </c>
      <c r="AB96" s="54">
        <v>0</v>
      </c>
      <c r="AC96" s="54">
        <v>0</v>
      </c>
      <c r="AD96" s="54">
        <v>0</v>
      </c>
      <c r="AE96" s="54">
        <v>0</v>
      </c>
      <c r="AF96" s="54">
        <v>0</v>
      </c>
      <c r="AG96" s="54"/>
      <c r="AH96" s="54">
        <v>0</v>
      </c>
      <c r="AI96" s="54">
        <v>0</v>
      </c>
      <c r="AJ96" s="54">
        <f t="shared" si="64"/>
        <v>0</v>
      </c>
      <c r="AK96" s="54">
        <f t="shared" si="35"/>
        <v>1.35</v>
      </c>
      <c r="AL96" s="54">
        <f t="shared" si="36"/>
        <v>0.15000000000000002</v>
      </c>
      <c r="AM96" s="54">
        <f t="shared" si="37"/>
        <v>1.5</v>
      </c>
      <c r="AN96" s="54"/>
      <c r="AO96" s="54"/>
      <c r="AP96" s="54">
        <f t="shared" si="65"/>
        <v>0</v>
      </c>
      <c r="AQ96" s="54"/>
      <c r="AR96" s="54"/>
      <c r="AS96" s="54"/>
      <c r="AT96" s="54"/>
      <c r="AU96" s="54"/>
      <c r="AV96" s="54"/>
      <c r="AW96" s="54">
        <v>0</v>
      </c>
      <c r="AX96" s="54">
        <v>0</v>
      </c>
      <c r="AY96" s="54">
        <f t="shared" si="39"/>
        <v>0</v>
      </c>
      <c r="AZ96" s="54">
        <v>0</v>
      </c>
      <c r="BA96" s="54">
        <v>0</v>
      </c>
      <c r="BB96" s="54">
        <v>0</v>
      </c>
      <c r="BC96" s="54">
        <v>0</v>
      </c>
      <c r="BD96" s="54">
        <v>0</v>
      </c>
      <c r="BE96" s="106">
        <f t="shared" si="40"/>
        <v>1.35</v>
      </c>
      <c r="BF96" s="106">
        <f t="shared" si="41"/>
        <v>0.15000000000000002</v>
      </c>
      <c r="BG96" s="106">
        <f t="shared" si="42"/>
        <v>1.5</v>
      </c>
      <c r="BH96" s="106">
        <f t="shared" si="43"/>
        <v>0</v>
      </c>
      <c r="BI96" s="106">
        <f t="shared" si="44"/>
        <v>0</v>
      </c>
      <c r="BJ96" s="106">
        <f t="shared" si="45"/>
        <v>0</v>
      </c>
      <c r="BK96" s="106">
        <f t="shared" si="46"/>
        <v>0</v>
      </c>
      <c r="BL96" s="106">
        <f t="shared" si="47"/>
        <v>0</v>
      </c>
      <c r="BM96" s="106">
        <f t="shared" si="48"/>
        <v>0</v>
      </c>
      <c r="BN96" s="106">
        <f t="shared" si="48"/>
        <v>0</v>
      </c>
      <c r="BO96" s="106">
        <f t="shared" si="49"/>
        <v>0</v>
      </c>
      <c r="BP96" s="106">
        <f t="shared" si="50"/>
        <v>1.35</v>
      </c>
      <c r="BQ96" s="106">
        <f t="shared" si="51"/>
        <v>0.15000000000000002</v>
      </c>
      <c r="BR96" s="106">
        <f t="shared" si="52"/>
        <v>1.5</v>
      </c>
      <c r="BS96" s="54"/>
      <c r="BT96" s="54">
        <v>1.35</v>
      </c>
      <c r="BU96" s="54">
        <v>0.15000000000000002</v>
      </c>
      <c r="BV96" s="54">
        <v>1.5</v>
      </c>
      <c r="BW96" s="54">
        <v>0</v>
      </c>
      <c r="BX96" s="54">
        <v>0</v>
      </c>
      <c r="BY96" s="54">
        <v>0</v>
      </c>
      <c r="BZ96" s="54">
        <v>0</v>
      </c>
      <c r="CA96" s="54">
        <v>0</v>
      </c>
      <c r="CB96" s="54">
        <v>0</v>
      </c>
      <c r="CC96" s="54">
        <v>0</v>
      </c>
      <c r="CD96" s="54">
        <v>0</v>
      </c>
      <c r="CE96" s="54">
        <v>1.35</v>
      </c>
      <c r="CF96" s="54">
        <v>0.15000000000000002</v>
      </c>
      <c r="CG96" s="54">
        <v>1.5</v>
      </c>
      <c r="CH96" s="54">
        <f t="shared" si="53"/>
        <v>1.4500000000000002</v>
      </c>
      <c r="CI96" s="54">
        <f t="shared" si="54"/>
        <v>2</v>
      </c>
      <c r="CJ96" s="54">
        <f t="shared" si="55"/>
        <v>3.45</v>
      </c>
      <c r="CK96" s="44" t="s">
        <v>71</v>
      </c>
      <c r="CL96" s="63"/>
    </row>
    <row r="97" spans="1:91" ht="50.25" customHeight="1">
      <c r="A97" s="14">
        <v>9</v>
      </c>
      <c r="B97" s="27" t="s">
        <v>145</v>
      </c>
      <c r="C97" s="120" t="s">
        <v>796</v>
      </c>
      <c r="D97" s="2" t="s">
        <v>27</v>
      </c>
      <c r="E97" s="1" t="s">
        <v>62</v>
      </c>
      <c r="F97" s="4" t="s">
        <v>27</v>
      </c>
      <c r="G97" s="1" t="s">
        <v>134</v>
      </c>
      <c r="H97" s="31">
        <v>2.5</v>
      </c>
      <c r="I97" s="29">
        <v>3</v>
      </c>
      <c r="J97" s="29">
        <v>2</v>
      </c>
      <c r="K97" s="29">
        <f t="shared" si="56"/>
        <v>5</v>
      </c>
      <c r="L97" s="40" t="s">
        <v>57</v>
      </c>
      <c r="M97" s="42" t="s">
        <v>58</v>
      </c>
      <c r="N97" s="48" t="e">
        <f>IF(#REF!=0,"2018-19","2019-20")</f>
        <v>#REF!</v>
      </c>
      <c r="O97" s="29">
        <v>0</v>
      </c>
      <c r="P97" s="29">
        <v>0</v>
      </c>
      <c r="Q97" s="29">
        <f t="shared" si="30"/>
        <v>0</v>
      </c>
      <c r="R97" s="29">
        <f t="shared" si="63"/>
        <v>3</v>
      </c>
      <c r="S97" s="29">
        <f t="shared" si="63"/>
        <v>2</v>
      </c>
      <c r="T97" s="29">
        <f t="shared" si="31"/>
        <v>5</v>
      </c>
      <c r="U97" s="29">
        <v>2</v>
      </c>
      <c r="V97" s="29">
        <v>1.35</v>
      </c>
      <c r="W97" s="105">
        <v>0.15000000000000002</v>
      </c>
      <c r="X97" s="54">
        <f t="shared" si="32"/>
        <v>1.5</v>
      </c>
      <c r="Y97" s="29">
        <v>1.35</v>
      </c>
      <c r="Z97" s="105">
        <v>0.15000000000000002</v>
      </c>
      <c r="AA97" s="54">
        <f t="shared" si="33"/>
        <v>1.5</v>
      </c>
      <c r="AB97" s="54">
        <v>0</v>
      </c>
      <c r="AC97" s="54">
        <v>0</v>
      </c>
      <c r="AD97" s="54">
        <v>0</v>
      </c>
      <c r="AE97" s="54">
        <v>0</v>
      </c>
      <c r="AF97" s="54">
        <v>0</v>
      </c>
      <c r="AG97" s="54"/>
      <c r="AH97" s="54">
        <v>0</v>
      </c>
      <c r="AI97" s="54">
        <v>0</v>
      </c>
      <c r="AJ97" s="54">
        <f t="shared" si="64"/>
        <v>0</v>
      </c>
      <c r="AK97" s="54">
        <f t="shared" si="35"/>
        <v>1.35</v>
      </c>
      <c r="AL97" s="54">
        <f t="shared" si="36"/>
        <v>0.15000000000000002</v>
      </c>
      <c r="AM97" s="54">
        <f t="shared" si="37"/>
        <v>1.5</v>
      </c>
      <c r="AN97" s="54"/>
      <c r="AO97" s="54"/>
      <c r="AP97" s="54">
        <f t="shared" si="65"/>
        <v>0</v>
      </c>
      <c r="AQ97" s="54"/>
      <c r="AR97" s="54"/>
      <c r="AS97" s="54"/>
      <c r="AT97" s="54"/>
      <c r="AU97" s="54"/>
      <c r="AV97" s="54"/>
      <c r="AW97" s="54">
        <v>0</v>
      </c>
      <c r="AX97" s="54">
        <v>0</v>
      </c>
      <c r="AY97" s="54">
        <f t="shared" si="39"/>
        <v>0</v>
      </c>
      <c r="AZ97" s="54">
        <v>0</v>
      </c>
      <c r="BA97" s="54">
        <v>0</v>
      </c>
      <c r="BB97" s="54">
        <v>0</v>
      </c>
      <c r="BC97" s="54">
        <v>0</v>
      </c>
      <c r="BD97" s="54">
        <v>0</v>
      </c>
      <c r="BE97" s="106">
        <f t="shared" si="40"/>
        <v>1.35</v>
      </c>
      <c r="BF97" s="106">
        <f t="shared" si="41"/>
        <v>0.15000000000000002</v>
      </c>
      <c r="BG97" s="106">
        <f t="shared" si="42"/>
        <v>1.5</v>
      </c>
      <c r="BH97" s="106">
        <f t="shared" si="43"/>
        <v>0</v>
      </c>
      <c r="BI97" s="106">
        <f t="shared" si="44"/>
        <v>0</v>
      </c>
      <c r="BJ97" s="106">
        <f t="shared" si="45"/>
        <v>0</v>
      </c>
      <c r="BK97" s="106">
        <f t="shared" si="46"/>
        <v>0</v>
      </c>
      <c r="BL97" s="106">
        <f t="shared" si="47"/>
        <v>0</v>
      </c>
      <c r="BM97" s="106">
        <f t="shared" si="48"/>
        <v>0</v>
      </c>
      <c r="BN97" s="106">
        <f t="shared" si="48"/>
        <v>0</v>
      </c>
      <c r="BO97" s="106">
        <f t="shared" si="49"/>
        <v>0</v>
      </c>
      <c r="BP97" s="106">
        <f t="shared" si="50"/>
        <v>1.35</v>
      </c>
      <c r="BQ97" s="106">
        <f t="shared" si="51"/>
        <v>0.15000000000000002</v>
      </c>
      <c r="BR97" s="106">
        <f t="shared" si="52"/>
        <v>1.5</v>
      </c>
      <c r="BS97" s="54"/>
      <c r="BT97" s="54">
        <v>1.35</v>
      </c>
      <c r="BU97" s="54">
        <v>0.15000000000000002</v>
      </c>
      <c r="BV97" s="54">
        <v>1.5</v>
      </c>
      <c r="BW97" s="54">
        <v>0</v>
      </c>
      <c r="BX97" s="54">
        <v>0</v>
      </c>
      <c r="BY97" s="54">
        <v>0</v>
      </c>
      <c r="BZ97" s="54">
        <v>0</v>
      </c>
      <c r="CA97" s="54">
        <v>0</v>
      </c>
      <c r="CB97" s="54">
        <v>0</v>
      </c>
      <c r="CC97" s="54">
        <v>0</v>
      </c>
      <c r="CD97" s="54">
        <v>0</v>
      </c>
      <c r="CE97" s="54">
        <v>1.35</v>
      </c>
      <c r="CF97" s="54">
        <v>0.15000000000000002</v>
      </c>
      <c r="CG97" s="54">
        <v>1.5</v>
      </c>
      <c r="CH97" s="54">
        <f t="shared" si="53"/>
        <v>1.5</v>
      </c>
      <c r="CI97" s="54">
        <f t="shared" si="54"/>
        <v>2</v>
      </c>
      <c r="CJ97" s="54">
        <f t="shared" si="55"/>
        <v>3.5</v>
      </c>
      <c r="CK97" s="44" t="s">
        <v>71</v>
      </c>
      <c r="CL97" s="63"/>
    </row>
    <row r="98" spans="1:91" ht="17.25" customHeight="1">
      <c r="A98" s="14">
        <v>10</v>
      </c>
      <c r="B98" s="27" t="s">
        <v>146</v>
      </c>
      <c r="C98" s="120" t="s">
        <v>796</v>
      </c>
      <c r="D98" s="2" t="s">
        <v>27</v>
      </c>
      <c r="E98" s="1" t="s">
        <v>62</v>
      </c>
      <c r="F98" s="4" t="s">
        <v>27</v>
      </c>
      <c r="G98" s="1" t="s">
        <v>109</v>
      </c>
      <c r="H98" s="31">
        <v>3.5</v>
      </c>
      <c r="I98" s="29">
        <v>1.5</v>
      </c>
      <c r="J98" s="29">
        <v>3.5</v>
      </c>
      <c r="K98" s="29">
        <f t="shared" si="56"/>
        <v>5</v>
      </c>
      <c r="L98" s="40" t="s">
        <v>57</v>
      </c>
      <c r="M98" s="42" t="s">
        <v>58</v>
      </c>
      <c r="N98" s="48" t="e">
        <f>IF(#REF!=0,"2018-19","2019-20")</f>
        <v>#REF!</v>
      </c>
      <c r="O98" s="29">
        <v>0</v>
      </c>
      <c r="P98" s="29">
        <v>0</v>
      </c>
      <c r="Q98" s="29">
        <f t="shared" si="30"/>
        <v>0</v>
      </c>
      <c r="R98" s="29">
        <f t="shared" si="63"/>
        <v>1.5</v>
      </c>
      <c r="S98" s="29">
        <f t="shared" si="63"/>
        <v>3.5</v>
      </c>
      <c r="T98" s="29">
        <f t="shared" si="31"/>
        <v>5</v>
      </c>
      <c r="U98" s="29">
        <v>3.5</v>
      </c>
      <c r="V98" s="29">
        <v>0.9</v>
      </c>
      <c r="W98" s="105">
        <v>0.1</v>
      </c>
      <c r="X98" s="54">
        <f t="shared" si="32"/>
        <v>1</v>
      </c>
      <c r="Y98" s="29">
        <v>0.9</v>
      </c>
      <c r="Z98" s="105">
        <v>0.1</v>
      </c>
      <c r="AA98" s="54">
        <f t="shared" si="33"/>
        <v>1</v>
      </c>
      <c r="AB98" s="54">
        <v>0</v>
      </c>
      <c r="AC98" s="54">
        <v>0</v>
      </c>
      <c r="AD98" s="54">
        <v>0</v>
      </c>
      <c r="AE98" s="54">
        <v>0</v>
      </c>
      <c r="AF98" s="54">
        <v>0</v>
      </c>
      <c r="AG98" s="54"/>
      <c r="AH98" s="54">
        <v>0</v>
      </c>
      <c r="AI98" s="54">
        <v>0</v>
      </c>
      <c r="AJ98" s="54">
        <f t="shared" si="64"/>
        <v>0</v>
      </c>
      <c r="AK98" s="54">
        <f t="shared" si="35"/>
        <v>0.9</v>
      </c>
      <c r="AL98" s="54">
        <f t="shared" si="36"/>
        <v>0.1</v>
      </c>
      <c r="AM98" s="54">
        <f t="shared" si="37"/>
        <v>1</v>
      </c>
      <c r="AN98" s="54"/>
      <c r="AO98" s="54"/>
      <c r="AP98" s="54">
        <f t="shared" si="65"/>
        <v>0</v>
      </c>
      <c r="AQ98" s="54"/>
      <c r="AR98" s="54"/>
      <c r="AS98" s="54"/>
      <c r="AT98" s="54"/>
      <c r="AU98" s="54"/>
      <c r="AV98" s="54"/>
      <c r="AW98" s="54">
        <v>0</v>
      </c>
      <c r="AX98" s="54">
        <v>0</v>
      </c>
      <c r="AY98" s="54">
        <f t="shared" si="39"/>
        <v>0</v>
      </c>
      <c r="AZ98" s="54">
        <v>0</v>
      </c>
      <c r="BA98" s="54">
        <v>0</v>
      </c>
      <c r="BB98" s="54">
        <v>0</v>
      </c>
      <c r="BC98" s="54">
        <v>0</v>
      </c>
      <c r="BD98" s="54">
        <v>0</v>
      </c>
      <c r="BE98" s="106">
        <f t="shared" si="40"/>
        <v>0.9</v>
      </c>
      <c r="BF98" s="106">
        <f t="shared" si="41"/>
        <v>0.1</v>
      </c>
      <c r="BG98" s="106">
        <f t="shared" si="42"/>
        <v>1</v>
      </c>
      <c r="BH98" s="106">
        <f t="shared" si="43"/>
        <v>0</v>
      </c>
      <c r="BI98" s="106">
        <f t="shared" si="44"/>
        <v>0</v>
      </c>
      <c r="BJ98" s="106">
        <f t="shared" si="45"/>
        <v>0</v>
      </c>
      <c r="BK98" s="106">
        <f t="shared" si="46"/>
        <v>0</v>
      </c>
      <c r="BL98" s="106">
        <f t="shared" si="47"/>
        <v>0</v>
      </c>
      <c r="BM98" s="106">
        <f t="shared" si="48"/>
        <v>0</v>
      </c>
      <c r="BN98" s="106">
        <f t="shared" si="48"/>
        <v>0</v>
      </c>
      <c r="BO98" s="106">
        <f t="shared" si="49"/>
        <v>0</v>
      </c>
      <c r="BP98" s="106">
        <f t="shared" si="50"/>
        <v>0.9</v>
      </c>
      <c r="BQ98" s="106">
        <f t="shared" si="51"/>
        <v>0.1</v>
      </c>
      <c r="BR98" s="106">
        <f t="shared" si="52"/>
        <v>1</v>
      </c>
      <c r="BS98" s="54"/>
      <c r="BT98" s="54">
        <v>0.9</v>
      </c>
      <c r="BU98" s="54">
        <v>0.1</v>
      </c>
      <c r="BV98" s="54">
        <v>1</v>
      </c>
      <c r="BW98" s="54">
        <v>0</v>
      </c>
      <c r="BX98" s="54">
        <v>0</v>
      </c>
      <c r="BY98" s="54">
        <v>0</v>
      </c>
      <c r="BZ98" s="54">
        <v>0</v>
      </c>
      <c r="CA98" s="54">
        <v>0</v>
      </c>
      <c r="CB98" s="54">
        <v>0</v>
      </c>
      <c r="CC98" s="54">
        <v>0</v>
      </c>
      <c r="CD98" s="54">
        <v>0</v>
      </c>
      <c r="CE98" s="54">
        <v>0.9</v>
      </c>
      <c r="CF98" s="54">
        <v>0.1</v>
      </c>
      <c r="CG98" s="54">
        <v>1</v>
      </c>
      <c r="CH98" s="54">
        <f t="shared" si="53"/>
        <v>0.5</v>
      </c>
      <c r="CI98" s="54">
        <f t="shared" si="54"/>
        <v>3.5</v>
      </c>
      <c r="CJ98" s="54">
        <f t="shared" si="55"/>
        <v>4</v>
      </c>
      <c r="CK98" s="44" t="s">
        <v>71</v>
      </c>
      <c r="CL98" s="63"/>
    </row>
    <row r="99" spans="1:91">
      <c r="A99" s="14">
        <v>11</v>
      </c>
      <c r="B99" s="27" t="s">
        <v>147</v>
      </c>
      <c r="C99" s="120" t="s">
        <v>796</v>
      </c>
      <c r="D99" s="2" t="s">
        <v>27</v>
      </c>
      <c r="E99" s="1" t="s">
        <v>62</v>
      </c>
      <c r="F99" s="4" t="s">
        <v>27</v>
      </c>
      <c r="G99" s="1" t="s">
        <v>79</v>
      </c>
      <c r="H99" s="31">
        <v>4</v>
      </c>
      <c r="I99" s="29">
        <v>1.5</v>
      </c>
      <c r="J99" s="29">
        <v>3.5</v>
      </c>
      <c r="K99" s="29">
        <f t="shared" si="56"/>
        <v>5</v>
      </c>
      <c r="L99" s="40" t="s">
        <v>57</v>
      </c>
      <c r="M99" s="42" t="s">
        <v>58</v>
      </c>
      <c r="N99" s="48" t="e">
        <f>IF(#REF!=0,"2018-19","2019-20")</f>
        <v>#REF!</v>
      </c>
      <c r="O99" s="29">
        <v>0</v>
      </c>
      <c r="P99" s="29">
        <v>0</v>
      </c>
      <c r="Q99" s="29">
        <f t="shared" si="30"/>
        <v>0</v>
      </c>
      <c r="R99" s="29">
        <f t="shared" si="63"/>
        <v>1.5</v>
      </c>
      <c r="S99" s="29">
        <f t="shared" si="63"/>
        <v>3.5</v>
      </c>
      <c r="T99" s="29">
        <f t="shared" si="31"/>
        <v>5</v>
      </c>
      <c r="U99" s="29">
        <v>3.5</v>
      </c>
      <c r="V99" s="29">
        <v>0.9</v>
      </c>
      <c r="W99" s="105">
        <v>0.1</v>
      </c>
      <c r="X99" s="54">
        <f t="shared" si="32"/>
        <v>1</v>
      </c>
      <c r="Y99" s="29">
        <v>0.9</v>
      </c>
      <c r="Z99" s="105">
        <v>0.1</v>
      </c>
      <c r="AA99" s="54">
        <f t="shared" si="33"/>
        <v>1</v>
      </c>
      <c r="AB99" s="54">
        <v>0</v>
      </c>
      <c r="AC99" s="54">
        <v>0</v>
      </c>
      <c r="AD99" s="54">
        <v>0</v>
      </c>
      <c r="AE99" s="54">
        <v>0</v>
      </c>
      <c r="AF99" s="54">
        <v>0</v>
      </c>
      <c r="AG99" s="54"/>
      <c r="AH99" s="54">
        <v>0</v>
      </c>
      <c r="AI99" s="54">
        <v>0</v>
      </c>
      <c r="AJ99" s="54">
        <f t="shared" si="64"/>
        <v>0</v>
      </c>
      <c r="AK99" s="54">
        <f t="shared" si="35"/>
        <v>0.9</v>
      </c>
      <c r="AL99" s="54">
        <f t="shared" si="36"/>
        <v>0.1</v>
      </c>
      <c r="AM99" s="54">
        <f t="shared" si="37"/>
        <v>1</v>
      </c>
      <c r="AN99" s="54"/>
      <c r="AO99" s="54"/>
      <c r="AP99" s="54">
        <f t="shared" si="65"/>
        <v>0</v>
      </c>
      <c r="AQ99" s="54"/>
      <c r="AR99" s="54"/>
      <c r="AS99" s="54"/>
      <c r="AT99" s="54"/>
      <c r="AU99" s="54"/>
      <c r="AV99" s="54"/>
      <c r="AW99" s="54">
        <v>0</v>
      </c>
      <c r="AX99" s="54">
        <v>0</v>
      </c>
      <c r="AY99" s="54">
        <f t="shared" si="39"/>
        <v>0</v>
      </c>
      <c r="AZ99" s="54">
        <v>0</v>
      </c>
      <c r="BA99" s="54">
        <v>0</v>
      </c>
      <c r="BB99" s="54">
        <v>0</v>
      </c>
      <c r="BC99" s="54">
        <v>0</v>
      </c>
      <c r="BD99" s="54">
        <v>0</v>
      </c>
      <c r="BE99" s="106">
        <f t="shared" si="40"/>
        <v>0.9</v>
      </c>
      <c r="BF99" s="106">
        <f t="shared" si="41"/>
        <v>0.1</v>
      </c>
      <c r="BG99" s="106">
        <f t="shared" si="42"/>
        <v>1</v>
      </c>
      <c r="BH99" s="106">
        <f t="shared" si="43"/>
        <v>0</v>
      </c>
      <c r="BI99" s="106">
        <f t="shared" si="44"/>
        <v>0</v>
      </c>
      <c r="BJ99" s="106">
        <f t="shared" si="45"/>
        <v>0</v>
      </c>
      <c r="BK99" s="106">
        <f t="shared" si="46"/>
        <v>0</v>
      </c>
      <c r="BL99" s="106">
        <f t="shared" si="47"/>
        <v>0</v>
      </c>
      <c r="BM99" s="106">
        <f t="shared" si="48"/>
        <v>0</v>
      </c>
      <c r="BN99" s="106">
        <f t="shared" si="48"/>
        <v>0</v>
      </c>
      <c r="BO99" s="106">
        <f t="shared" si="49"/>
        <v>0</v>
      </c>
      <c r="BP99" s="106">
        <f t="shared" si="50"/>
        <v>0.9</v>
      </c>
      <c r="BQ99" s="106">
        <f t="shared" si="51"/>
        <v>0.1</v>
      </c>
      <c r="BR99" s="106">
        <f t="shared" si="52"/>
        <v>1</v>
      </c>
      <c r="BS99" s="54"/>
      <c r="BT99" s="54">
        <v>0.9</v>
      </c>
      <c r="BU99" s="54">
        <v>0.1</v>
      </c>
      <c r="BV99" s="54">
        <v>1</v>
      </c>
      <c r="BW99" s="54">
        <v>0</v>
      </c>
      <c r="BX99" s="54">
        <v>0</v>
      </c>
      <c r="BY99" s="54">
        <v>0</v>
      </c>
      <c r="BZ99" s="54">
        <v>0</v>
      </c>
      <c r="CA99" s="54">
        <v>0</v>
      </c>
      <c r="CB99" s="54">
        <v>0</v>
      </c>
      <c r="CC99" s="54">
        <v>0</v>
      </c>
      <c r="CD99" s="54">
        <v>0</v>
      </c>
      <c r="CE99" s="54">
        <v>0.9</v>
      </c>
      <c r="CF99" s="54">
        <v>0.1</v>
      </c>
      <c r="CG99" s="54">
        <v>1</v>
      </c>
      <c r="CH99" s="54">
        <f t="shared" si="53"/>
        <v>0.5</v>
      </c>
      <c r="CI99" s="54">
        <f t="shared" si="54"/>
        <v>3.5</v>
      </c>
      <c r="CJ99" s="54">
        <f t="shared" si="55"/>
        <v>4</v>
      </c>
      <c r="CK99" s="44" t="s">
        <v>71</v>
      </c>
      <c r="CL99" s="63"/>
    </row>
    <row r="100" spans="1:91" ht="47.25">
      <c r="A100" s="14">
        <v>12</v>
      </c>
      <c r="B100" s="27" t="s">
        <v>148</v>
      </c>
      <c r="C100" s="120" t="s">
        <v>796</v>
      </c>
      <c r="D100" s="2" t="s">
        <v>27</v>
      </c>
      <c r="E100" s="1" t="s">
        <v>62</v>
      </c>
      <c r="F100" s="4" t="s">
        <v>27</v>
      </c>
      <c r="G100" s="1" t="s">
        <v>68</v>
      </c>
      <c r="H100" s="31">
        <v>4</v>
      </c>
      <c r="I100" s="29">
        <v>4</v>
      </c>
      <c r="J100" s="29">
        <v>1</v>
      </c>
      <c r="K100" s="29">
        <f t="shared" si="56"/>
        <v>5</v>
      </c>
      <c r="L100" s="40" t="s">
        <v>973</v>
      </c>
      <c r="M100" s="42" t="s">
        <v>58</v>
      </c>
      <c r="N100" s="48" t="e">
        <f>IF(#REF!=0,"2018-19","2019-20")</f>
        <v>#REF!</v>
      </c>
      <c r="O100" s="29">
        <v>0</v>
      </c>
      <c r="P100" s="29">
        <v>0</v>
      </c>
      <c r="Q100" s="29">
        <f t="shared" si="30"/>
        <v>0</v>
      </c>
      <c r="R100" s="29">
        <f t="shared" si="63"/>
        <v>4</v>
      </c>
      <c r="S100" s="29">
        <f t="shared" si="63"/>
        <v>1</v>
      </c>
      <c r="T100" s="29">
        <f t="shared" si="31"/>
        <v>5</v>
      </c>
      <c r="U100" s="29">
        <v>0</v>
      </c>
      <c r="V100" s="29">
        <v>1.8</v>
      </c>
      <c r="W100" s="105">
        <v>0.2</v>
      </c>
      <c r="X100" s="54">
        <f t="shared" si="32"/>
        <v>2</v>
      </c>
      <c r="Y100" s="29">
        <v>1.8</v>
      </c>
      <c r="Z100" s="105">
        <v>0.2</v>
      </c>
      <c r="AA100" s="54">
        <f t="shared" si="33"/>
        <v>2</v>
      </c>
      <c r="AB100" s="54">
        <v>0</v>
      </c>
      <c r="AC100" s="54">
        <v>0</v>
      </c>
      <c r="AD100" s="54">
        <v>0</v>
      </c>
      <c r="AE100" s="54">
        <v>0</v>
      </c>
      <c r="AF100" s="54">
        <v>0</v>
      </c>
      <c r="AG100" s="54"/>
      <c r="AH100" s="54">
        <v>0</v>
      </c>
      <c r="AI100" s="54">
        <v>0</v>
      </c>
      <c r="AJ100" s="54">
        <f t="shared" si="64"/>
        <v>0</v>
      </c>
      <c r="AK100" s="54">
        <f t="shared" si="35"/>
        <v>1.8</v>
      </c>
      <c r="AL100" s="54">
        <f t="shared" si="36"/>
        <v>0.2</v>
      </c>
      <c r="AM100" s="54">
        <f t="shared" si="37"/>
        <v>2</v>
      </c>
      <c r="AN100" s="54"/>
      <c r="AO100" s="54"/>
      <c r="AP100" s="54">
        <f t="shared" si="65"/>
        <v>0</v>
      </c>
      <c r="AQ100" s="54"/>
      <c r="AR100" s="54"/>
      <c r="AS100" s="54"/>
      <c r="AT100" s="54"/>
      <c r="AU100" s="54"/>
      <c r="AV100" s="54"/>
      <c r="AW100" s="54">
        <v>0</v>
      </c>
      <c r="AX100" s="54">
        <v>0</v>
      </c>
      <c r="AY100" s="54">
        <f t="shared" si="39"/>
        <v>0</v>
      </c>
      <c r="AZ100" s="54">
        <v>0</v>
      </c>
      <c r="BA100" s="54">
        <v>0</v>
      </c>
      <c r="BB100" s="54">
        <v>0</v>
      </c>
      <c r="BC100" s="54">
        <v>0</v>
      </c>
      <c r="BD100" s="54">
        <v>0</v>
      </c>
      <c r="BE100" s="106">
        <f t="shared" si="40"/>
        <v>1.8</v>
      </c>
      <c r="BF100" s="106">
        <f t="shared" si="41"/>
        <v>0.2</v>
      </c>
      <c r="BG100" s="106">
        <f t="shared" si="42"/>
        <v>2</v>
      </c>
      <c r="BH100" s="106">
        <f t="shared" si="43"/>
        <v>0</v>
      </c>
      <c r="BI100" s="106">
        <f t="shared" si="44"/>
        <v>0</v>
      </c>
      <c r="BJ100" s="106">
        <f t="shared" si="45"/>
        <v>0</v>
      </c>
      <c r="BK100" s="106">
        <f t="shared" si="46"/>
        <v>0</v>
      </c>
      <c r="BL100" s="106">
        <f t="shared" si="47"/>
        <v>0</v>
      </c>
      <c r="BM100" s="106">
        <f t="shared" si="48"/>
        <v>0</v>
      </c>
      <c r="BN100" s="106">
        <f t="shared" si="48"/>
        <v>0</v>
      </c>
      <c r="BO100" s="106">
        <f t="shared" si="49"/>
        <v>0</v>
      </c>
      <c r="BP100" s="106">
        <f t="shared" si="50"/>
        <v>1.8</v>
      </c>
      <c r="BQ100" s="106">
        <f t="shared" si="51"/>
        <v>0.2</v>
      </c>
      <c r="BR100" s="106">
        <f t="shared" si="52"/>
        <v>2</v>
      </c>
      <c r="BS100" s="54"/>
      <c r="BT100" s="54">
        <v>1.8</v>
      </c>
      <c r="BU100" s="54">
        <v>0.2</v>
      </c>
      <c r="BV100" s="54">
        <v>2</v>
      </c>
      <c r="BW100" s="54">
        <v>0</v>
      </c>
      <c r="BX100" s="54">
        <v>0</v>
      </c>
      <c r="BY100" s="54">
        <v>0</v>
      </c>
      <c r="BZ100" s="54">
        <v>0</v>
      </c>
      <c r="CA100" s="54">
        <v>0</v>
      </c>
      <c r="CB100" s="54">
        <v>0</v>
      </c>
      <c r="CC100" s="54">
        <v>0</v>
      </c>
      <c r="CD100" s="54">
        <v>0</v>
      </c>
      <c r="CE100" s="54">
        <v>1.8</v>
      </c>
      <c r="CF100" s="54">
        <v>0.2</v>
      </c>
      <c r="CG100" s="54">
        <v>2</v>
      </c>
      <c r="CH100" s="54">
        <f t="shared" si="53"/>
        <v>2</v>
      </c>
      <c r="CI100" s="54">
        <f t="shared" si="54"/>
        <v>1</v>
      </c>
      <c r="CJ100" s="54">
        <f t="shared" si="55"/>
        <v>3</v>
      </c>
      <c r="CK100" s="44" t="s">
        <v>71</v>
      </c>
      <c r="CL100" s="63"/>
    </row>
    <row r="101" spans="1:91" ht="31.5">
      <c r="A101" s="14">
        <v>13</v>
      </c>
      <c r="B101" s="27" t="s">
        <v>149</v>
      </c>
      <c r="C101" s="120" t="s">
        <v>796</v>
      </c>
      <c r="D101" s="2" t="s">
        <v>27</v>
      </c>
      <c r="E101" s="1" t="s">
        <v>62</v>
      </c>
      <c r="F101" s="4" t="s">
        <v>27</v>
      </c>
      <c r="G101" s="1" t="s">
        <v>68</v>
      </c>
      <c r="H101" s="31">
        <v>4</v>
      </c>
      <c r="I101" s="29">
        <v>4</v>
      </c>
      <c r="J101" s="29">
        <v>1</v>
      </c>
      <c r="K101" s="29">
        <f t="shared" si="56"/>
        <v>5</v>
      </c>
      <c r="L101" s="40" t="s">
        <v>57</v>
      </c>
      <c r="M101" s="42" t="s">
        <v>58</v>
      </c>
      <c r="N101" s="48" t="e">
        <f>IF(#REF!=0,"2018-19","2019-20")</f>
        <v>#REF!</v>
      </c>
      <c r="O101" s="29">
        <v>0</v>
      </c>
      <c r="P101" s="29">
        <v>0</v>
      </c>
      <c r="Q101" s="29">
        <f t="shared" si="30"/>
        <v>0</v>
      </c>
      <c r="R101" s="29">
        <f t="shared" si="63"/>
        <v>4</v>
      </c>
      <c r="S101" s="29">
        <f t="shared" si="63"/>
        <v>1</v>
      </c>
      <c r="T101" s="29">
        <f>R101+S101</f>
        <v>5</v>
      </c>
      <c r="U101" s="29">
        <v>0</v>
      </c>
      <c r="V101" s="29">
        <v>1.8</v>
      </c>
      <c r="W101" s="105">
        <v>0.2</v>
      </c>
      <c r="X101" s="54">
        <f t="shared" si="32"/>
        <v>2</v>
      </c>
      <c r="Y101" s="29">
        <v>1.8</v>
      </c>
      <c r="Z101" s="105">
        <v>0.2</v>
      </c>
      <c r="AA101" s="54">
        <f t="shared" si="33"/>
        <v>2</v>
      </c>
      <c r="AB101" s="54">
        <v>0</v>
      </c>
      <c r="AC101" s="54">
        <v>0</v>
      </c>
      <c r="AD101" s="54">
        <v>0</v>
      </c>
      <c r="AE101" s="54">
        <v>0</v>
      </c>
      <c r="AF101" s="54">
        <v>0</v>
      </c>
      <c r="AG101" s="54"/>
      <c r="AH101" s="54">
        <v>0</v>
      </c>
      <c r="AI101" s="54">
        <v>0</v>
      </c>
      <c r="AJ101" s="54">
        <f t="shared" si="64"/>
        <v>0</v>
      </c>
      <c r="AK101" s="54">
        <f t="shared" si="35"/>
        <v>1.8</v>
      </c>
      <c r="AL101" s="54">
        <f t="shared" si="36"/>
        <v>0.2</v>
      </c>
      <c r="AM101" s="54">
        <f t="shared" si="37"/>
        <v>2</v>
      </c>
      <c r="AN101" s="54"/>
      <c r="AO101" s="54"/>
      <c r="AP101" s="54">
        <f t="shared" si="65"/>
        <v>0</v>
      </c>
      <c r="AQ101" s="54"/>
      <c r="AR101" s="54"/>
      <c r="AS101" s="54"/>
      <c r="AT101" s="54"/>
      <c r="AU101" s="54"/>
      <c r="AV101" s="54"/>
      <c r="AW101" s="54">
        <v>0</v>
      </c>
      <c r="AX101" s="54">
        <v>0</v>
      </c>
      <c r="AY101" s="54">
        <f t="shared" si="39"/>
        <v>0</v>
      </c>
      <c r="AZ101" s="54">
        <v>0</v>
      </c>
      <c r="BA101" s="54">
        <v>0</v>
      </c>
      <c r="BB101" s="54">
        <v>0</v>
      </c>
      <c r="BC101" s="54">
        <v>0</v>
      </c>
      <c r="BD101" s="54">
        <v>0</v>
      </c>
      <c r="BE101" s="106">
        <f t="shared" si="40"/>
        <v>1.8</v>
      </c>
      <c r="BF101" s="106">
        <f t="shared" si="41"/>
        <v>0.2</v>
      </c>
      <c r="BG101" s="106">
        <f t="shared" si="42"/>
        <v>2</v>
      </c>
      <c r="BH101" s="106">
        <f t="shared" si="43"/>
        <v>0</v>
      </c>
      <c r="BI101" s="106">
        <f t="shared" si="44"/>
        <v>0</v>
      </c>
      <c r="BJ101" s="106">
        <f t="shared" si="45"/>
        <v>0</v>
      </c>
      <c r="BK101" s="106">
        <f t="shared" si="46"/>
        <v>0</v>
      </c>
      <c r="BL101" s="106">
        <f t="shared" si="47"/>
        <v>0</v>
      </c>
      <c r="BM101" s="106">
        <f t="shared" si="48"/>
        <v>0</v>
      </c>
      <c r="BN101" s="106">
        <f t="shared" si="48"/>
        <v>0</v>
      </c>
      <c r="BO101" s="106">
        <f t="shared" si="49"/>
        <v>0</v>
      </c>
      <c r="BP101" s="106">
        <f t="shared" si="50"/>
        <v>1.8</v>
      </c>
      <c r="BQ101" s="106">
        <f t="shared" si="51"/>
        <v>0.2</v>
      </c>
      <c r="BR101" s="106">
        <f t="shared" si="52"/>
        <v>2</v>
      </c>
      <c r="BS101" s="54"/>
      <c r="BT101" s="54">
        <v>1.8</v>
      </c>
      <c r="BU101" s="54">
        <v>0.2</v>
      </c>
      <c r="BV101" s="54">
        <v>2</v>
      </c>
      <c r="BW101" s="54">
        <v>0</v>
      </c>
      <c r="BX101" s="54">
        <v>0</v>
      </c>
      <c r="BY101" s="54">
        <v>0</v>
      </c>
      <c r="BZ101" s="54">
        <v>0</v>
      </c>
      <c r="CA101" s="54">
        <v>0</v>
      </c>
      <c r="CB101" s="54">
        <v>0</v>
      </c>
      <c r="CC101" s="54">
        <v>0</v>
      </c>
      <c r="CD101" s="54">
        <v>0</v>
      </c>
      <c r="CE101" s="54">
        <v>1.8</v>
      </c>
      <c r="CF101" s="54">
        <v>0.2</v>
      </c>
      <c r="CG101" s="54">
        <v>2</v>
      </c>
      <c r="CH101" s="54">
        <f t="shared" si="53"/>
        <v>2</v>
      </c>
      <c r="CI101" s="54">
        <f t="shared" si="54"/>
        <v>1</v>
      </c>
      <c r="CJ101" s="54">
        <f t="shared" si="55"/>
        <v>3</v>
      </c>
      <c r="CK101" s="44" t="s">
        <v>71</v>
      </c>
      <c r="CL101" s="63"/>
    </row>
    <row r="102" spans="1:91">
      <c r="A102" s="14"/>
      <c r="B102" s="82" t="s">
        <v>1004</v>
      </c>
      <c r="C102" s="93" t="s">
        <v>799</v>
      </c>
      <c r="D102" s="42" t="s">
        <v>27</v>
      </c>
      <c r="E102" s="124" t="s">
        <v>62</v>
      </c>
      <c r="F102" s="75" t="s">
        <v>27</v>
      </c>
      <c r="G102" s="124" t="s">
        <v>1005</v>
      </c>
      <c r="H102" s="83">
        <v>3.5</v>
      </c>
      <c r="I102" s="83">
        <v>6</v>
      </c>
      <c r="J102" s="83">
        <v>0</v>
      </c>
      <c r="K102" s="29">
        <f t="shared" ref="K102:K107" si="66">SUM(I102:J102)</f>
        <v>6</v>
      </c>
      <c r="L102" s="62" t="s">
        <v>30</v>
      </c>
      <c r="M102" s="42" t="s">
        <v>48</v>
      </c>
      <c r="N102" s="48" t="s">
        <v>510</v>
      </c>
      <c r="O102" s="29">
        <v>1.5</v>
      </c>
      <c r="P102" s="29">
        <v>0</v>
      </c>
      <c r="Q102" s="29">
        <f t="shared" si="30"/>
        <v>1.5</v>
      </c>
      <c r="R102" s="29">
        <f t="shared" si="63"/>
        <v>4.5</v>
      </c>
      <c r="S102" s="29">
        <f t="shared" si="63"/>
        <v>0</v>
      </c>
      <c r="T102" s="29">
        <f t="shared" ref="T102" si="67">R102+S102</f>
        <v>4.5</v>
      </c>
      <c r="U102" s="29">
        <v>0</v>
      </c>
      <c r="V102" s="29">
        <v>0.9</v>
      </c>
      <c r="W102" s="105">
        <v>0.1</v>
      </c>
      <c r="X102" s="54">
        <f t="shared" si="32"/>
        <v>1</v>
      </c>
      <c r="Y102" s="29">
        <v>0.9</v>
      </c>
      <c r="Z102" s="105">
        <v>0</v>
      </c>
      <c r="AA102" s="54">
        <f t="shared" si="33"/>
        <v>0.9</v>
      </c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>
        <f t="shared" si="65"/>
        <v>0</v>
      </c>
      <c r="AQ102" s="54"/>
      <c r="AR102" s="54"/>
      <c r="AS102" s="54"/>
      <c r="AT102" s="54"/>
      <c r="AU102" s="54"/>
      <c r="AV102" s="54"/>
      <c r="AW102" s="54">
        <v>0</v>
      </c>
      <c r="AX102" s="54">
        <v>0</v>
      </c>
      <c r="AY102" s="54">
        <f t="shared" si="39"/>
        <v>0</v>
      </c>
      <c r="AZ102" s="54">
        <v>0</v>
      </c>
      <c r="BA102" s="54">
        <v>0</v>
      </c>
      <c r="BB102" s="54">
        <v>0</v>
      </c>
      <c r="BC102" s="54">
        <v>0</v>
      </c>
      <c r="BD102" s="54">
        <v>0</v>
      </c>
      <c r="BE102" s="106">
        <f t="shared" si="40"/>
        <v>0.9</v>
      </c>
      <c r="BF102" s="106">
        <f t="shared" si="41"/>
        <v>0</v>
      </c>
      <c r="BG102" s="106">
        <f t="shared" si="42"/>
        <v>0.9</v>
      </c>
      <c r="BH102" s="106">
        <f t="shared" si="43"/>
        <v>0</v>
      </c>
      <c r="BI102" s="106">
        <f t="shared" si="44"/>
        <v>0</v>
      </c>
      <c r="BJ102" s="106">
        <f t="shared" si="45"/>
        <v>0</v>
      </c>
      <c r="BK102" s="106">
        <f t="shared" si="46"/>
        <v>0</v>
      </c>
      <c r="BL102" s="106">
        <f t="shared" si="47"/>
        <v>0</v>
      </c>
      <c r="BM102" s="106">
        <f t="shared" si="48"/>
        <v>0</v>
      </c>
      <c r="BN102" s="106">
        <f t="shared" si="48"/>
        <v>0</v>
      </c>
      <c r="BO102" s="106">
        <f t="shared" si="49"/>
        <v>0</v>
      </c>
      <c r="BP102" s="106">
        <f t="shared" si="50"/>
        <v>0.9</v>
      </c>
      <c r="BQ102" s="106">
        <f t="shared" si="51"/>
        <v>0</v>
      </c>
      <c r="BR102" s="106">
        <f t="shared" si="52"/>
        <v>0.9</v>
      </c>
      <c r="BS102" s="54"/>
      <c r="BT102" s="54">
        <v>0.9</v>
      </c>
      <c r="BU102" s="54">
        <v>0</v>
      </c>
      <c r="BV102" s="54">
        <v>0.9</v>
      </c>
      <c r="BW102" s="54">
        <v>0</v>
      </c>
      <c r="BX102" s="54">
        <v>0</v>
      </c>
      <c r="BY102" s="54">
        <v>0</v>
      </c>
      <c r="BZ102" s="54">
        <v>0</v>
      </c>
      <c r="CA102" s="54">
        <v>0</v>
      </c>
      <c r="CB102" s="54">
        <v>0</v>
      </c>
      <c r="CC102" s="54">
        <v>0</v>
      </c>
      <c r="CD102" s="54">
        <v>0</v>
      </c>
      <c r="CE102" s="54">
        <v>0.9</v>
      </c>
      <c r="CF102" s="54">
        <v>0</v>
      </c>
      <c r="CG102" s="54">
        <v>0.9</v>
      </c>
      <c r="CH102" s="54">
        <f t="shared" si="53"/>
        <v>3.6</v>
      </c>
      <c r="CI102" s="54">
        <f t="shared" si="54"/>
        <v>0</v>
      </c>
      <c r="CJ102" s="54">
        <f t="shared" si="55"/>
        <v>3.6</v>
      </c>
      <c r="CK102" s="44"/>
      <c r="CL102" s="63"/>
    </row>
    <row r="103" spans="1:91">
      <c r="A103" s="14"/>
      <c r="B103" s="82" t="s">
        <v>1006</v>
      </c>
      <c r="C103" s="93" t="s">
        <v>799</v>
      </c>
      <c r="D103" s="42" t="s">
        <v>27</v>
      </c>
      <c r="E103" s="124" t="s">
        <v>62</v>
      </c>
      <c r="F103" s="75" t="s">
        <v>27</v>
      </c>
      <c r="G103" s="124" t="s">
        <v>1005</v>
      </c>
      <c r="H103" s="83">
        <v>3.5</v>
      </c>
      <c r="I103" s="83">
        <v>5.96</v>
      </c>
      <c r="J103" s="83">
        <v>0</v>
      </c>
      <c r="K103" s="29">
        <f t="shared" si="66"/>
        <v>5.96</v>
      </c>
      <c r="L103" s="62" t="s">
        <v>30</v>
      </c>
      <c r="M103" s="42" t="s">
        <v>48</v>
      </c>
      <c r="N103" s="48" t="s">
        <v>510</v>
      </c>
      <c r="O103" s="29">
        <v>1.5</v>
      </c>
      <c r="P103" s="29">
        <v>0</v>
      </c>
      <c r="Q103" s="29">
        <f t="shared" si="30"/>
        <v>1.5</v>
      </c>
      <c r="R103" s="29">
        <f t="shared" si="63"/>
        <v>4.46</v>
      </c>
      <c r="S103" s="29">
        <v>0</v>
      </c>
      <c r="T103" s="29">
        <f>R103+S103</f>
        <v>4.46</v>
      </c>
      <c r="U103" s="29">
        <v>0</v>
      </c>
      <c r="V103" s="29">
        <v>0.9</v>
      </c>
      <c r="W103" s="105">
        <v>0.1</v>
      </c>
      <c r="X103" s="54">
        <f t="shared" si="32"/>
        <v>1</v>
      </c>
      <c r="Y103" s="29">
        <v>0.9</v>
      </c>
      <c r="Z103" s="105">
        <v>0</v>
      </c>
      <c r="AA103" s="54">
        <f t="shared" si="33"/>
        <v>0.9</v>
      </c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>
        <f t="shared" si="65"/>
        <v>0</v>
      </c>
      <c r="AQ103" s="54"/>
      <c r="AR103" s="54"/>
      <c r="AS103" s="54"/>
      <c r="AT103" s="54"/>
      <c r="AU103" s="54"/>
      <c r="AV103" s="54"/>
      <c r="AW103" s="54">
        <v>0</v>
      </c>
      <c r="AX103" s="54">
        <v>0</v>
      </c>
      <c r="AY103" s="54">
        <f t="shared" si="39"/>
        <v>0</v>
      </c>
      <c r="AZ103" s="54">
        <v>0</v>
      </c>
      <c r="BA103" s="54">
        <v>0</v>
      </c>
      <c r="BB103" s="54">
        <v>0</v>
      </c>
      <c r="BC103" s="54">
        <v>0</v>
      </c>
      <c r="BD103" s="54">
        <v>0</v>
      </c>
      <c r="BE103" s="106">
        <f t="shared" si="40"/>
        <v>0.9</v>
      </c>
      <c r="BF103" s="106">
        <f t="shared" si="41"/>
        <v>0</v>
      </c>
      <c r="BG103" s="106">
        <f t="shared" si="42"/>
        <v>0.9</v>
      </c>
      <c r="BH103" s="106">
        <f t="shared" si="43"/>
        <v>0</v>
      </c>
      <c r="BI103" s="106">
        <f t="shared" si="44"/>
        <v>0</v>
      </c>
      <c r="BJ103" s="106">
        <f t="shared" si="45"/>
        <v>0</v>
      </c>
      <c r="BK103" s="106">
        <f t="shared" si="46"/>
        <v>0</v>
      </c>
      <c r="BL103" s="106">
        <f t="shared" si="47"/>
        <v>0</v>
      </c>
      <c r="BM103" s="106">
        <f t="shared" si="48"/>
        <v>0</v>
      </c>
      <c r="BN103" s="106">
        <f t="shared" si="48"/>
        <v>0</v>
      </c>
      <c r="BO103" s="106">
        <f t="shared" si="49"/>
        <v>0</v>
      </c>
      <c r="BP103" s="106">
        <f t="shared" si="50"/>
        <v>0.9</v>
      </c>
      <c r="BQ103" s="106">
        <f t="shared" si="51"/>
        <v>0</v>
      </c>
      <c r="BR103" s="106">
        <f t="shared" si="52"/>
        <v>0.9</v>
      </c>
      <c r="BS103" s="54"/>
      <c r="BT103" s="54">
        <v>0.9</v>
      </c>
      <c r="BU103" s="54">
        <v>0</v>
      </c>
      <c r="BV103" s="54">
        <v>0.9</v>
      </c>
      <c r="BW103" s="54">
        <v>0</v>
      </c>
      <c r="BX103" s="54">
        <v>0</v>
      </c>
      <c r="BY103" s="54">
        <v>0</v>
      </c>
      <c r="BZ103" s="54">
        <v>0</v>
      </c>
      <c r="CA103" s="54">
        <v>0</v>
      </c>
      <c r="CB103" s="54">
        <v>0</v>
      </c>
      <c r="CC103" s="54">
        <v>0</v>
      </c>
      <c r="CD103" s="54">
        <v>0</v>
      </c>
      <c r="CE103" s="54">
        <v>0.9</v>
      </c>
      <c r="CF103" s="54">
        <v>0</v>
      </c>
      <c r="CG103" s="54">
        <v>0.9</v>
      </c>
      <c r="CH103" s="54">
        <f t="shared" si="53"/>
        <v>3.56</v>
      </c>
      <c r="CI103" s="54">
        <f t="shared" si="54"/>
        <v>0</v>
      </c>
      <c r="CJ103" s="54">
        <f t="shared" si="55"/>
        <v>3.56</v>
      </c>
      <c r="CK103" s="44"/>
      <c r="CL103" s="63"/>
    </row>
    <row r="104" spans="1:91" ht="30">
      <c r="A104" s="14"/>
      <c r="B104" s="82" t="s">
        <v>1007</v>
      </c>
      <c r="C104" s="93" t="s">
        <v>799</v>
      </c>
      <c r="D104" s="42" t="s">
        <v>27</v>
      </c>
      <c r="E104" s="124" t="s">
        <v>62</v>
      </c>
      <c r="F104" s="75" t="s">
        <v>27</v>
      </c>
      <c r="G104" s="124"/>
      <c r="H104" s="83">
        <v>2</v>
      </c>
      <c r="I104" s="83">
        <v>6.99</v>
      </c>
      <c r="J104" s="83">
        <v>0</v>
      </c>
      <c r="K104" s="29">
        <f t="shared" si="66"/>
        <v>6.99</v>
      </c>
      <c r="L104" s="62" t="s">
        <v>30</v>
      </c>
      <c r="M104" s="42" t="s">
        <v>48</v>
      </c>
      <c r="N104" s="48" t="s">
        <v>510</v>
      </c>
      <c r="O104" s="29">
        <v>2</v>
      </c>
      <c r="P104" s="29">
        <v>0</v>
      </c>
      <c r="Q104" s="29">
        <f t="shared" si="30"/>
        <v>2</v>
      </c>
      <c r="R104" s="29">
        <f t="shared" si="63"/>
        <v>4.99</v>
      </c>
      <c r="S104" s="29">
        <v>0</v>
      </c>
      <c r="T104" s="29">
        <f t="shared" ref="T104:T107" si="68">R104+S104</f>
        <v>4.99</v>
      </c>
      <c r="U104" s="29">
        <v>0</v>
      </c>
      <c r="V104" s="29">
        <v>0.9</v>
      </c>
      <c r="W104" s="105">
        <v>0.1</v>
      </c>
      <c r="X104" s="54">
        <f t="shared" si="32"/>
        <v>1</v>
      </c>
      <c r="Y104" s="29">
        <v>0.9</v>
      </c>
      <c r="Z104" s="105">
        <v>0</v>
      </c>
      <c r="AA104" s="54">
        <f t="shared" si="33"/>
        <v>0.9</v>
      </c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>
        <f t="shared" si="65"/>
        <v>0</v>
      </c>
      <c r="AQ104" s="54"/>
      <c r="AR104" s="54"/>
      <c r="AS104" s="54"/>
      <c r="AT104" s="54"/>
      <c r="AU104" s="54"/>
      <c r="AV104" s="54"/>
      <c r="AW104" s="54">
        <v>0</v>
      </c>
      <c r="AX104" s="54">
        <v>0</v>
      </c>
      <c r="AY104" s="54">
        <f t="shared" si="39"/>
        <v>0</v>
      </c>
      <c r="AZ104" s="54">
        <v>0</v>
      </c>
      <c r="BA104" s="54">
        <v>0</v>
      </c>
      <c r="BB104" s="54">
        <v>0</v>
      </c>
      <c r="BC104" s="54">
        <v>0</v>
      </c>
      <c r="BD104" s="54">
        <v>0</v>
      </c>
      <c r="BE104" s="106">
        <f t="shared" si="40"/>
        <v>0.9</v>
      </c>
      <c r="BF104" s="106">
        <f t="shared" si="41"/>
        <v>0</v>
      </c>
      <c r="BG104" s="106">
        <f t="shared" si="42"/>
        <v>0.9</v>
      </c>
      <c r="BH104" s="106">
        <f t="shared" si="43"/>
        <v>0</v>
      </c>
      <c r="BI104" s="106">
        <f t="shared" si="44"/>
        <v>0</v>
      </c>
      <c r="BJ104" s="106">
        <f t="shared" si="45"/>
        <v>0</v>
      </c>
      <c r="BK104" s="106">
        <f t="shared" si="46"/>
        <v>0</v>
      </c>
      <c r="BL104" s="106">
        <f t="shared" si="47"/>
        <v>0</v>
      </c>
      <c r="BM104" s="106">
        <f t="shared" si="48"/>
        <v>0</v>
      </c>
      <c r="BN104" s="106">
        <f t="shared" si="48"/>
        <v>0</v>
      </c>
      <c r="BO104" s="106">
        <f t="shared" si="49"/>
        <v>0</v>
      </c>
      <c r="BP104" s="106">
        <f t="shared" si="50"/>
        <v>0.9</v>
      </c>
      <c r="BQ104" s="106">
        <f t="shared" si="51"/>
        <v>0</v>
      </c>
      <c r="BR104" s="106">
        <f t="shared" si="52"/>
        <v>0.9</v>
      </c>
      <c r="BS104" s="54"/>
      <c r="BT104" s="54">
        <v>0.9</v>
      </c>
      <c r="BU104" s="54">
        <v>0</v>
      </c>
      <c r="BV104" s="54">
        <v>0.9</v>
      </c>
      <c r="BW104" s="54">
        <v>0</v>
      </c>
      <c r="BX104" s="54">
        <v>0</v>
      </c>
      <c r="BY104" s="54">
        <v>0</v>
      </c>
      <c r="BZ104" s="54">
        <v>0</v>
      </c>
      <c r="CA104" s="54">
        <v>0</v>
      </c>
      <c r="CB104" s="54">
        <v>0</v>
      </c>
      <c r="CC104" s="54">
        <v>0</v>
      </c>
      <c r="CD104" s="54">
        <v>0</v>
      </c>
      <c r="CE104" s="54">
        <v>0.9</v>
      </c>
      <c r="CF104" s="54">
        <v>0</v>
      </c>
      <c r="CG104" s="54">
        <v>0.9</v>
      </c>
      <c r="CH104" s="54">
        <f t="shared" si="53"/>
        <v>4.09</v>
      </c>
      <c r="CI104" s="54">
        <f t="shared" si="54"/>
        <v>0</v>
      </c>
      <c r="CJ104" s="54">
        <f t="shared" si="55"/>
        <v>4.09</v>
      </c>
      <c r="CK104" s="44"/>
      <c r="CL104" s="63"/>
    </row>
    <row r="105" spans="1:91">
      <c r="A105" s="14"/>
      <c r="B105" s="82" t="s">
        <v>1008</v>
      </c>
      <c r="C105" s="93" t="s">
        <v>799</v>
      </c>
      <c r="D105" s="42" t="s">
        <v>27</v>
      </c>
      <c r="E105" s="124" t="s">
        <v>62</v>
      </c>
      <c r="F105" s="75" t="s">
        <v>27</v>
      </c>
      <c r="G105" s="124" t="s">
        <v>68</v>
      </c>
      <c r="H105" s="83">
        <v>4</v>
      </c>
      <c r="I105" s="83">
        <v>5</v>
      </c>
      <c r="J105" s="83">
        <v>0</v>
      </c>
      <c r="K105" s="29">
        <f t="shared" si="66"/>
        <v>5</v>
      </c>
      <c r="L105" s="62" t="s">
        <v>30</v>
      </c>
      <c r="M105" s="42" t="s">
        <v>48</v>
      </c>
      <c r="N105" s="48" t="s">
        <v>510</v>
      </c>
      <c r="O105" s="29">
        <v>2.5</v>
      </c>
      <c r="P105" s="29">
        <v>0</v>
      </c>
      <c r="Q105" s="29">
        <f t="shared" si="30"/>
        <v>2.5</v>
      </c>
      <c r="R105" s="29">
        <f t="shared" si="63"/>
        <v>2.5</v>
      </c>
      <c r="S105" s="29">
        <v>0</v>
      </c>
      <c r="T105" s="29">
        <f t="shared" si="68"/>
        <v>2.5</v>
      </c>
      <c r="U105" s="29">
        <v>0</v>
      </c>
      <c r="V105" s="29">
        <v>2.25</v>
      </c>
      <c r="W105" s="105">
        <v>0.25</v>
      </c>
      <c r="X105" s="54">
        <f t="shared" si="32"/>
        <v>2.5</v>
      </c>
      <c r="Y105" s="29">
        <v>2.25</v>
      </c>
      <c r="Z105" s="105">
        <v>0</v>
      </c>
      <c r="AA105" s="54">
        <f t="shared" si="33"/>
        <v>2.25</v>
      </c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>
        <f t="shared" si="65"/>
        <v>0</v>
      </c>
      <c r="AQ105" s="54"/>
      <c r="AR105" s="54"/>
      <c r="AS105" s="54"/>
      <c r="AT105" s="54"/>
      <c r="AU105" s="54"/>
      <c r="AV105" s="54"/>
      <c r="AW105" s="54">
        <v>0</v>
      </c>
      <c r="AX105" s="54">
        <v>0</v>
      </c>
      <c r="AY105" s="54">
        <f t="shared" si="39"/>
        <v>0</v>
      </c>
      <c r="AZ105" s="54">
        <v>0</v>
      </c>
      <c r="BA105" s="54">
        <v>0</v>
      </c>
      <c r="BB105" s="54">
        <v>0</v>
      </c>
      <c r="BC105" s="54">
        <v>0</v>
      </c>
      <c r="BD105" s="54">
        <v>0</v>
      </c>
      <c r="BE105" s="106">
        <f t="shared" si="40"/>
        <v>2.25</v>
      </c>
      <c r="BF105" s="106">
        <f t="shared" si="41"/>
        <v>0</v>
      </c>
      <c r="BG105" s="106">
        <f t="shared" si="42"/>
        <v>2.25</v>
      </c>
      <c r="BH105" s="106">
        <f t="shared" si="43"/>
        <v>0</v>
      </c>
      <c r="BI105" s="106">
        <f t="shared" si="44"/>
        <v>0</v>
      </c>
      <c r="BJ105" s="106">
        <f t="shared" si="45"/>
        <v>0</v>
      </c>
      <c r="BK105" s="106">
        <f t="shared" si="46"/>
        <v>0</v>
      </c>
      <c r="BL105" s="106">
        <f t="shared" si="47"/>
        <v>0</v>
      </c>
      <c r="BM105" s="106">
        <f t="shared" si="48"/>
        <v>0</v>
      </c>
      <c r="BN105" s="106">
        <f t="shared" si="48"/>
        <v>0</v>
      </c>
      <c r="BO105" s="106">
        <f t="shared" si="49"/>
        <v>0</v>
      </c>
      <c r="BP105" s="106">
        <f t="shared" si="50"/>
        <v>2.25</v>
      </c>
      <c r="BQ105" s="106">
        <f t="shared" si="51"/>
        <v>0</v>
      </c>
      <c r="BR105" s="106">
        <f t="shared" si="52"/>
        <v>2.25</v>
      </c>
      <c r="BS105" s="54"/>
      <c r="BT105" s="54">
        <v>2.25</v>
      </c>
      <c r="BU105" s="54">
        <v>0</v>
      </c>
      <c r="BV105" s="54">
        <v>2.25</v>
      </c>
      <c r="BW105" s="54">
        <v>0</v>
      </c>
      <c r="BX105" s="54">
        <v>0</v>
      </c>
      <c r="BY105" s="54">
        <v>0</v>
      </c>
      <c r="BZ105" s="54">
        <v>0</v>
      </c>
      <c r="CA105" s="54">
        <v>0</v>
      </c>
      <c r="CB105" s="54">
        <v>0</v>
      </c>
      <c r="CC105" s="54">
        <v>0</v>
      </c>
      <c r="CD105" s="54">
        <v>0</v>
      </c>
      <c r="CE105" s="54">
        <v>2.25</v>
      </c>
      <c r="CF105" s="54">
        <v>0</v>
      </c>
      <c r="CG105" s="54">
        <v>2.25</v>
      </c>
      <c r="CH105" s="54">
        <f t="shared" si="53"/>
        <v>0.25</v>
      </c>
      <c r="CI105" s="54">
        <f t="shared" si="54"/>
        <v>0</v>
      </c>
      <c r="CJ105" s="54">
        <f t="shared" si="55"/>
        <v>0.25</v>
      </c>
      <c r="CK105" s="44"/>
      <c r="CL105" s="63"/>
    </row>
    <row r="106" spans="1:91">
      <c r="A106" s="14"/>
      <c r="B106" s="82" t="s">
        <v>1009</v>
      </c>
      <c r="C106" s="93" t="s">
        <v>799</v>
      </c>
      <c r="D106" s="42" t="s">
        <v>27</v>
      </c>
      <c r="E106" s="124" t="s">
        <v>62</v>
      </c>
      <c r="F106" s="75" t="s">
        <v>27</v>
      </c>
      <c r="G106" s="124" t="s">
        <v>1010</v>
      </c>
      <c r="H106" s="83">
        <v>4</v>
      </c>
      <c r="I106" s="83">
        <v>5.97</v>
      </c>
      <c r="J106" s="83">
        <v>0</v>
      </c>
      <c r="K106" s="29">
        <f t="shared" si="66"/>
        <v>5.97</v>
      </c>
      <c r="L106" s="62" t="s">
        <v>30</v>
      </c>
      <c r="M106" s="42" t="s">
        <v>48</v>
      </c>
      <c r="N106" s="48" t="s">
        <v>510</v>
      </c>
      <c r="O106" s="29">
        <v>1.5</v>
      </c>
      <c r="P106" s="29">
        <v>0</v>
      </c>
      <c r="Q106" s="29">
        <f t="shared" si="30"/>
        <v>1.5</v>
      </c>
      <c r="R106" s="29">
        <f t="shared" si="63"/>
        <v>4.47</v>
      </c>
      <c r="S106" s="29">
        <v>0</v>
      </c>
      <c r="T106" s="29">
        <f t="shared" si="68"/>
        <v>4.47</v>
      </c>
      <c r="U106" s="29">
        <v>0</v>
      </c>
      <c r="V106" s="29">
        <v>1.35</v>
      </c>
      <c r="W106" s="105">
        <v>0.15</v>
      </c>
      <c r="X106" s="54">
        <f t="shared" si="32"/>
        <v>1.5</v>
      </c>
      <c r="Y106" s="29">
        <v>1.35</v>
      </c>
      <c r="Z106" s="105">
        <v>0</v>
      </c>
      <c r="AA106" s="54">
        <f t="shared" si="33"/>
        <v>1.35</v>
      </c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>
        <f t="shared" si="65"/>
        <v>0</v>
      </c>
      <c r="AQ106" s="54"/>
      <c r="AR106" s="54"/>
      <c r="AS106" s="54"/>
      <c r="AT106" s="54"/>
      <c r="AU106" s="54"/>
      <c r="AV106" s="54"/>
      <c r="AW106" s="54">
        <v>0</v>
      </c>
      <c r="AX106" s="54">
        <v>0</v>
      </c>
      <c r="AY106" s="54">
        <f t="shared" si="39"/>
        <v>0</v>
      </c>
      <c r="AZ106" s="54">
        <v>0</v>
      </c>
      <c r="BA106" s="54">
        <v>0</v>
      </c>
      <c r="BB106" s="54">
        <v>0</v>
      </c>
      <c r="BC106" s="54">
        <v>0</v>
      </c>
      <c r="BD106" s="54">
        <v>0</v>
      </c>
      <c r="BE106" s="106">
        <f t="shared" si="40"/>
        <v>1.35</v>
      </c>
      <c r="BF106" s="106">
        <f t="shared" si="41"/>
        <v>0</v>
      </c>
      <c r="BG106" s="106">
        <f t="shared" si="42"/>
        <v>1.35</v>
      </c>
      <c r="BH106" s="106">
        <f t="shared" si="43"/>
        <v>0</v>
      </c>
      <c r="BI106" s="106">
        <f t="shared" si="44"/>
        <v>0</v>
      </c>
      <c r="BJ106" s="106">
        <f t="shared" si="45"/>
        <v>0</v>
      </c>
      <c r="BK106" s="106">
        <f t="shared" si="46"/>
        <v>0</v>
      </c>
      <c r="BL106" s="106">
        <f t="shared" si="47"/>
        <v>0</v>
      </c>
      <c r="BM106" s="106">
        <f t="shared" si="48"/>
        <v>0</v>
      </c>
      <c r="BN106" s="106">
        <f t="shared" si="48"/>
        <v>0</v>
      </c>
      <c r="BO106" s="106">
        <f t="shared" si="49"/>
        <v>0</v>
      </c>
      <c r="BP106" s="106">
        <f t="shared" si="50"/>
        <v>1.35</v>
      </c>
      <c r="BQ106" s="106">
        <f t="shared" si="51"/>
        <v>0</v>
      </c>
      <c r="BR106" s="106">
        <f t="shared" si="52"/>
        <v>1.35</v>
      </c>
      <c r="BS106" s="54"/>
      <c r="BT106" s="54">
        <v>1.35</v>
      </c>
      <c r="BU106" s="54">
        <v>0</v>
      </c>
      <c r="BV106" s="54">
        <v>1.35</v>
      </c>
      <c r="BW106" s="54">
        <v>0</v>
      </c>
      <c r="BX106" s="54">
        <v>0</v>
      </c>
      <c r="BY106" s="54">
        <v>0</v>
      </c>
      <c r="BZ106" s="54">
        <v>0</v>
      </c>
      <c r="CA106" s="54">
        <v>0</v>
      </c>
      <c r="CB106" s="54">
        <v>0</v>
      </c>
      <c r="CC106" s="54">
        <v>0</v>
      </c>
      <c r="CD106" s="54">
        <v>0</v>
      </c>
      <c r="CE106" s="54">
        <v>1.35</v>
      </c>
      <c r="CF106" s="54">
        <v>0</v>
      </c>
      <c r="CG106" s="54">
        <v>1.35</v>
      </c>
      <c r="CH106" s="54">
        <f t="shared" si="53"/>
        <v>3.1199999999999997</v>
      </c>
      <c r="CI106" s="54">
        <f t="shared" si="54"/>
        <v>0</v>
      </c>
      <c r="CJ106" s="54">
        <f t="shared" si="55"/>
        <v>3.1199999999999997</v>
      </c>
      <c r="CK106" s="44"/>
      <c r="CL106" s="63"/>
    </row>
    <row r="107" spans="1:91" ht="30">
      <c r="A107" s="14"/>
      <c r="B107" s="82" t="s">
        <v>1011</v>
      </c>
      <c r="C107" s="93" t="s">
        <v>799</v>
      </c>
      <c r="D107" s="42" t="s">
        <v>27</v>
      </c>
      <c r="E107" s="124" t="s">
        <v>62</v>
      </c>
      <c r="F107" s="75" t="s">
        <v>27</v>
      </c>
      <c r="G107" s="124" t="s">
        <v>1012</v>
      </c>
      <c r="H107" s="83">
        <v>4</v>
      </c>
      <c r="I107" s="83">
        <v>5</v>
      </c>
      <c r="J107" s="83">
        <v>0</v>
      </c>
      <c r="K107" s="29">
        <f t="shared" si="66"/>
        <v>5</v>
      </c>
      <c r="L107" s="62" t="s">
        <v>30</v>
      </c>
      <c r="M107" s="42" t="s">
        <v>48</v>
      </c>
      <c r="N107" s="48" t="s">
        <v>510</v>
      </c>
      <c r="O107" s="29">
        <v>1.53</v>
      </c>
      <c r="P107" s="29">
        <v>0</v>
      </c>
      <c r="Q107" s="29">
        <f t="shared" si="30"/>
        <v>1.53</v>
      </c>
      <c r="R107" s="29">
        <f t="shared" ref="R107" si="69">I107-O107</f>
        <v>3.4699999999999998</v>
      </c>
      <c r="S107" s="29">
        <v>0</v>
      </c>
      <c r="T107" s="29">
        <f t="shared" si="68"/>
        <v>3.4699999999999998</v>
      </c>
      <c r="U107" s="29">
        <v>0</v>
      </c>
      <c r="V107" s="29">
        <v>0.9</v>
      </c>
      <c r="W107" s="105">
        <v>0.1</v>
      </c>
      <c r="X107" s="54">
        <f t="shared" si="32"/>
        <v>1</v>
      </c>
      <c r="Y107" s="29">
        <v>0.9</v>
      </c>
      <c r="Z107" s="105">
        <v>0</v>
      </c>
      <c r="AA107" s="54">
        <f t="shared" si="33"/>
        <v>0.9</v>
      </c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>
        <f t="shared" si="65"/>
        <v>0</v>
      </c>
      <c r="AQ107" s="54"/>
      <c r="AR107" s="54"/>
      <c r="AS107" s="54"/>
      <c r="AT107" s="54"/>
      <c r="AU107" s="54"/>
      <c r="AV107" s="54"/>
      <c r="AW107" s="54">
        <v>0</v>
      </c>
      <c r="AX107" s="54">
        <v>0</v>
      </c>
      <c r="AY107" s="54">
        <f t="shared" si="39"/>
        <v>0</v>
      </c>
      <c r="AZ107" s="54">
        <v>0</v>
      </c>
      <c r="BA107" s="54">
        <v>0</v>
      </c>
      <c r="BB107" s="54">
        <v>0</v>
      </c>
      <c r="BC107" s="54">
        <v>0</v>
      </c>
      <c r="BD107" s="54">
        <v>0</v>
      </c>
      <c r="BE107" s="106">
        <f t="shared" si="40"/>
        <v>0.9</v>
      </c>
      <c r="BF107" s="106">
        <f t="shared" si="41"/>
        <v>0</v>
      </c>
      <c r="BG107" s="106">
        <f t="shared" si="42"/>
        <v>0.9</v>
      </c>
      <c r="BH107" s="106">
        <f t="shared" si="43"/>
        <v>0</v>
      </c>
      <c r="BI107" s="106">
        <f t="shared" si="44"/>
        <v>0</v>
      </c>
      <c r="BJ107" s="106">
        <f t="shared" si="45"/>
        <v>0</v>
      </c>
      <c r="BK107" s="106">
        <f t="shared" si="46"/>
        <v>0</v>
      </c>
      <c r="BL107" s="106">
        <f t="shared" si="47"/>
        <v>0</v>
      </c>
      <c r="BM107" s="106">
        <f t="shared" si="48"/>
        <v>0</v>
      </c>
      <c r="BN107" s="106">
        <f t="shared" si="48"/>
        <v>0</v>
      </c>
      <c r="BO107" s="106">
        <f t="shared" si="49"/>
        <v>0</v>
      </c>
      <c r="BP107" s="106">
        <f t="shared" si="50"/>
        <v>0.9</v>
      </c>
      <c r="BQ107" s="106">
        <f t="shared" si="51"/>
        <v>0</v>
      </c>
      <c r="BR107" s="106">
        <f t="shared" si="52"/>
        <v>0.9</v>
      </c>
      <c r="BS107" s="54"/>
      <c r="BT107" s="54">
        <v>0.9</v>
      </c>
      <c r="BU107" s="54">
        <v>0</v>
      </c>
      <c r="BV107" s="54">
        <v>0.9</v>
      </c>
      <c r="BW107" s="54">
        <v>0</v>
      </c>
      <c r="BX107" s="54">
        <v>0</v>
      </c>
      <c r="BY107" s="54">
        <v>0</v>
      </c>
      <c r="BZ107" s="54">
        <v>0</v>
      </c>
      <c r="CA107" s="54">
        <v>0</v>
      </c>
      <c r="CB107" s="54">
        <v>0</v>
      </c>
      <c r="CC107" s="54">
        <v>0</v>
      </c>
      <c r="CD107" s="54">
        <v>0</v>
      </c>
      <c r="CE107" s="54">
        <v>0.9</v>
      </c>
      <c r="CF107" s="54">
        <v>0</v>
      </c>
      <c r="CG107" s="54">
        <v>0.9</v>
      </c>
      <c r="CH107" s="54">
        <f t="shared" si="53"/>
        <v>2.57</v>
      </c>
      <c r="CI107" s="54">
        <f t="shared" si="54"/>
        <v>0</v>
      </c>
      <c r="CJ107" s="54">
        <f t="shared" si="55"/>
        <v>2.57</v>
      </c>
      <c r="CK107" s="44"/>
      <c r="CL107" s="63"/>
    </row>
    <row r="108" spans="1:91" s="18" customFormat="1">
      <c r="A108" s="17"/>
      <c r="B108" s="28" t="s">
        <v>150</v>
      </c>
      <c r="C108" s="87"/>
      <c r="D108" s="2"/>
      <c r="E108" s="11"/>
      <c r="F108" s="4"/>
      <c r="G108" s="11"/>
      <c r="H108" s="32"/>
      <c r="I108" s="32">
        <f>SUM(I91:I107)</f>
        <v>79.37</v>
      </c>
      <c r="J108" s="32">
        <f t="shared" ref="J108:BU108" si="70">SUM(J91:J107)</f>
        <v>25.990000000000002</v>
      </c>
      <c r="K108" s="32">
        <f t="shared" si="70"/>
        <v>105.35999999999999</v>
      </c>
      <c r="L108" s="32">
        <f t="shared" si="70"/>
        <v>0</v>
      </c>
      <c r="M108" s="32">
        <f t="shared" si="70"/>
        <v>0</v>
      </c>
      <c r="N108" s="32" t="e">
        <f t="shared" si="70"/>
        <v>#REF!</v>
      </c>
      <c r="O108" s="32">
        <f t="shared" si="70"/>
        <v>21.21</v>
      </c>
      <c r="P108" s="32">
        <f t="shared" si="70"/>
        <v>1.05</v>
      </c>
      <c r="Q108" s="32">
        <f t="shared" si="70"/>
        <v>22.26</v>
      </c>
      <c r="R108" s="32">
        <f t="shared" si="70"/>
        <v>58.16</v>
      </c>
      <c r="S108" s="32">
        <f t="shared" si="70"/>
        <v>24.939999999999998</v>
      </c>
      <c r="T108" s="32">
        <f t="shared" si="70"/>
        <v>83.1</v>
      </c>
      <c r="U108" s="32">
        <f t="shared" si="70"/>
        <v>22.939999999999998</v>
      </c>
      <c r="V108" s="32">
        <f t="shared" si="70"/>
        <v>17.100000000000001</v>
      </c>
      <c r="W108" s="32">
        <f t="shared" si="70"/>
        <v>1.9000000000000001</v>
      </c>
      <c r="X108" s="32">
        <f t="shared" si="70"/>
        <v>19</v>
      </c>
      <c r="Y108" s="32">
        <f t="shared" si="70"/>
        <v>17.100000000000001</v>
      </c>
      <c r="Z108" s="32">
        <f t="shared" si="70"/>
        <v>1.0999999999999999</v>
      </c>
      <c r="AA108" s="32">
        <f t="shared" si="70"/>
        <v>18.2</v>
      </c>
      <c r="AB108" s="32">
        <f t="shared" si="70"/>
        <v>0</v>
      </c>
      <c r="AC108" s="32">
        <f t="shared" si="70"/>
        <v>2.7</v>
      </c>
      <c r="AD108" s="32">
        <f t="shared" si="70"/>
        <v>0.3</v>
      </c>
      <c r="AE108" s="32">
        <f t="shared" si="70"/>
        <v>0.38</v>
      </c>
      <c r="AF108" s="32">
        <f t="shared" si="70"/>
        <v>0.04</v>
      </c>
      <c r="AG108" s="32">
        <f t="shared" si="70"/>
        <v>0</v>
      </c>
      <c r="AH108" s="32">
        <f t="shared" si="70"/>
        <v>0</v>
      </c>
      <c r="AI108" s="32">
        <f t="shared" si="70"/>
        <v>0</v>
      </c>
      <c r="AJ108" s="32">
        <f t="shared" si="70"/>
        <v>0</v>
      </c>
      <c r="AK108" s="32">
        <f t="shared" si="70"/>
        <v>12.980000000000002</v>
      </c>
      <c r="AL108" s="32">
        <f t="shared" si="70"/>
        <v>1.44</v>
      </c>
      <c r="AM108" s="32">
        <f t="shared" si="70"/>
        <v>14.42</v>
      </c>
      <c r="AN108" s="32">
        <f t="shared" si="70"/>
        <v>0</v>
      </c>
      <c r="AO108" s="32">
        <f t="shared" si="70"/>
        <v>0</v>
      </c>
      <c r="AP108" s="32">
        <f t="shared" si="70"/>
        <v>0</v>
      </c>
      <c r="AQ108" s="32">
        <f t="shared" si="70"/>
        <v>0</v>
      </c>
      <c r="AR108" s="32">
        <f t="shared" si="70"/>
        <v>0</v>
      </c>
      <c r="AS108" s="32">
        <f t="shared" si="70"/>
        <v>0</v>
      </c>
      <c r="AT108" s="32">
        <f t="shared" si="70"/>
        <v>0</v>
      </c>
      <c r="AU108" s="32">
        <f t="shared" si="70"/>
        <v>0</v>
      </c>
      <c r="AV108" s="32">
        <f t="shared" si="70"/>
        <v>0</v>
      </c>
      <c r="AW108" s="32">
        <f t="shared" si="70"/>
        <v>0</v>
      </c>
      <c r="AX108" s="32">
        <f t="shared" si="70"/>
        <v>0</v>
      </c>
      <c r="AY108" s="32">
        <f t="shared" si="70"/>
        <v>0</v>
      </c>
      <c r="AZ108" s="32">
        <f t="shared" si="70"/>
        <v>0</v>
      </c>
      <c r="BA108" s="32">
        <f t="shared" si="70"/>
        <v>0</v>
      </c>
      <c r="BB108" s="32">
        <f t="shared" si="70"/>
        <v>0</v>
      </c>
      <c r="BC108" s="32">
        <f t="shared" si="70"/>
        <v>0</v>
      </c>
      <c r="BD108" s="32">
        <f t="shared" si="70"/>
        <v>0</v>
      </c>
      <c r="BE108" s="32">
        <f t="shared" si="70"/>
        <v>17.100000000000001</v>
      </c>
      <c r="BF108" s="32">
        <f t="shared" si="70"/>
        <v>1.0999999999999999</v>
      </c>
      <c r="BG108" s="32">
        <f t="shared" si="70"/>
        <v>18.2</v>
      </c>
      <c r="BH108" s="32">
        <f t="shared" si="70"/>
        <v>0</v>
      </c>
      <c r="BI108" s="32">
        <f t="shared" si="70"/>
        <v>0</v>
      </c>
      <c r="BJ108" s="32">
        <f t="shared" si="70"/>
        <v>2.7</v>
      </c>
      <c r="BK108" s="32">
        <f t="shared" si="70"/>
        <v>0.3</v>
      </c>
      <c r="BL108" s="32">
        <f t="shared" si="70"/>
        <v>3</v>
      </c>
      <c r="BM108" s="32">
        <f t="shared" si="70"/>
        <v>0.38</v>
      </c>
      <c r="BN108" s="32">
        <f t="shared" si="70"/>
        <v>0.04</v>
      </c>
      <c r="BO108" s="32">
        <f t="shared" si="70"/>
        <v>0.42</v>
      </c>
      <c r="BP108" s="32">
        <f t="shared" si="70"/>
        <v>20.180000000000003</v>
      </c>
      <c r="BQ108" s="32">
        <f t="shared" si="70"/>
        <v>1.44</v>
      </c>
      <c r="BR108" s="32">
        <f t="shared" si="70"/>
        <v>21.619999999999997</v>
      </c>
      <c r="BS108" s="32">
        <f t="shared" si="70"/>
        <v>0</v>
      </c>
      <c r="BT108" s="32">
        <f t="shared" si="70"/>
        <v>17.100000000000001</v>
      </c>
      <c r="BU108" s="32">
        <f t="shared" si="70"/>
        <v>1.0999999999999999</v>
      </c>
      <c r="BV108" s="32">
        <f t="shared" ref="BV108:CJ108" si="71">SUM(BV91:BV107)</f>
        <v>18.2</v>
      </c>
      <c r="BW108" s="32">
        <f t="shared" si="71"/>
        <v>0</v>
      </c>
      <c r="BX108" s="32">
        <f t="shared" si="71"/>
        <v>0</v>
      </c>
      <c r="BY108" s="32">
        <f t="shared" si="71"/>
        <v>2.7</v>
      </c>
      <c r="BZ108" s="32">
        <f t="shared" si="71"/>
        <v>0.3</v>
      </c>
      <c r="CA108" s="32">
        <f t="shared" si="71"/>
        <v>3</v>
      </c>
      <c r="CB108" s="32">
        <f t="shared" si="71"/>
        <v>0.38</v>
      </c>
      <c r="CC108" s="32">
        <f t="shared" si="71"/>
        <v>0.04</v>
      </c>
      <c r="CD108" s="32">
        <f t="shared" si="71"/>
        <v>0.42</v>
      </c>
      <c r="CE108" s="32">
        <f t="shared" si="71"/>
        <v>20.180000000000003</v>
      </c>
      <c r="CF108" s="32">
        <f t="shared" si="71"/>
        <v>1.44</v>
      </c>
      <c r="CG108" s="32">
        <f t="shared" si="71"/>
        <v>21.619999999999997</v>
      </c>
      <c r="CH108" s="32">
        <f t="shared" si="71"/>
        <v>36.54</v>
      </c>
      <c r="CI108" s="32">
        <f t="shared" si="71"/>
        <v>24.939999999999998</v>
      </c>
      <c r="CJ108" s="32">
        <f t="shared" si="71"/>
        <v>61.480000000000004</v>
      </c>
      <c r="CK108" s="46"/>
      <c r="CL108" s="64"/>
      <c r="CM108" s="95"/>
    </row>
    <row r="109" spans="1:91">
      <c r="A109" s="17" t="s">
        <v>151</v>
      </c>
      <c r="B109" s="28" t="s">
        <v>152</v>
      </c>
      <c r="C109" s="87"/>
      <c r="D109" s="2"/>
      <c r="E109" s="11"/>
      <c r="F109" s="4"/>
      <c r="G109" s="11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45"/>
      <c r="CL109" s="64"/>
    </row>
    <row r="110" spans="1:91" ht="31.5">
      <c r="A110" s="14">
        <v>1</v>
      </c>
      <c r="B110" s="27" t="s">
        <v>154</v>
      </c>
      <c r="C110" s="120" t="s">
        <v>796</v>
      </c>
      <c r="D110" s="2" t="s">
        <v>27</v>
      </c>
      <c r="E110" s="4" t="s">
        <v>62</v>
      </c>
      <c r="F110" s="4" t="s">
        <v>27</v>
      </c>
      <c r="G110" s="4" t="s">
        <v>67</v>
      </c>
      <c r="H110" s="29">
        <v>4</v>
      </c>
      <c r="I110" s="29">
        <v>4.99</v>
      </c>
      <c r="J110" s="29">
        <v>0</v>
      </c>
      <c r="K110" s="29">
        <f t="shared" si="56"/>
        <v>4.99</v>
      </c>
      <c r="L110" s="40" t="s">
        <v>30</v>
      </c>
      <c r="M110" s="40" t="s">
        <v>35</v>
      </c>
      <c r="N110" s="48" t="e">
        <f>IF(#REF!=0,"2018-19","2019-20")</f>
        <v>#REF!</v>
      </c>
      <c r="O110" s="29">
        <v>2.86</v>
      </c>
      <c r="P110" s="29">
        <v>0</v>
      </c>
      <c r="Q110" s="29">
        <f t="shared" si="30"/>
        <v>2.86</v>
      </c>
      <c r="R110" s="29">
        <f t="shared" ref="R110:S135" si="72">I110-O110</f>
        <v>2.1300000000000003</v>
      </c>
      <c r="S110" s="29">
        <f t="shared" si="72"/>
        <v>0</v>
      </c>
      <c r="T110" s="29">
        <f t="shared" si="31"/>
        <v>2.1300000000000003</v>
      </c>
      <c r="U110" s="29">
        <v>0</v>
      </c>
      <c r="V110" s="29">
        <v>0</v>
      </c>
      <c r="W110" s="105">
        <v>0</v>
      </c>
      <c r="X110" s="54">
        <f t="shared" si="32"/>
        <v>0</v>
      </c>
      <c r="Y110" s="29">
        <v>0</v>
      </c>
      <c r="Z110" s="105">
        <v>0</v>
      </c>
      <c r="AA110" s="54">
        <f t="shared" si="33"/>
        <v>0</v>
      </c>
      <c r="AB110" s="54">
        <v>0</v>
      </c>
      <c r="AC110" s="54">
        <v>0</v>
      </c>
      <c r="AD110" s="54">
        <v>0</v>
      </c>
      <c r="AE110" s="54">
        <v>0.17</v>
      </c>
      <c r="AF110" s="54">
        <v>0.02</v>
      </c>
      <c r="AG110" s="54"/>
      <c r="AH110" s="54">
        <v>0</v>
      </c>
      <c r="AI110" s="54">
        <v>0</v>
      </c>
      <c r="AJ110" s="54">
        <f t="shared" ref="AJ110:AJ135" si="73">AH110+AI110</f>
        <v>0</v>
      </c>
      <c r="AK110" s="54">
        <f t="shared" si="35"/>
        <v>0.17</v>
      </c>
      <c r="AL110" s="54">
        <f t="shared" si="36"/>
        <v>0.02</v>
      </c>
      <c r="AM110" s="54">
        <f t="shared" si="37"/>
        <v>0.19</v>
      </c>
      <c r="AN110" s="54"/>
      <c r="AO110" s="54"/>
      <c r="AP110" s="54">
        <f t="shared" ref="AP110:AP135" si="74">AN110+AO110</f>
        <v>0</v>
      </c>
      <c r="AQ110" s="54"/>
      <c r="AR110" s="54"/>
      <c r="AS110" s="54"/>
      <c r="AT110" s="54"/>
      <c r="AU110" s="54"/>
      <c r="AV110" s="54"/>
      <c r="AW110" s="54"/>
      <c r="AX110" s="54"/>
      <c r="AY110" s="54">
        <f t="shared" si="39"/>
        <v>0</v>
      </c>
      <c r="AZ110" s="54"/>
      <c r="BA110" s="54"/>
      <c r="BB110" s="54"/>
      <c r="BC110" s="54"/>
      <c r="BD110" s="54"/>
      <c r="BE110" s="106">
        <f t="shared" si="40"/>
        <v>0</v>
      </c>
      <c r="BF110" s="106">
        <f t="shared" si="41"/>
        <v>0</v>
      </c>
      <c r="BG110" s="106">
        <f t="shared" si="42"/>
        <v>0</v>
      </c>
      <c r="BH110" s="106">
        <f t="shared" si="43"/>
        <v>0</v>
      </c>
      <c r="BI110" s="106">
        <f t="shared" si="44"/>
        <v>0</v>
      </c>
      <c r="BJ110" s="106">
        <f t="shared" si="45"/>
        <v>0</v>
      </c>
      <c r="BK110" s="106">
        <f t="shared" si="46"/>
        <v>0</v>
      </c>
      <c r="BL110" s="106">
        <f t="shared" si="47"/>
        <v>0</v>
      </c>
      <c r="BM110" s="106">
        <f t="shared" si="48"/>
        <v>0.17</v>
      </c>
      <c r="BN110" s="106">
        <f t="shared" si="48"/>
        <v>0.02</v>
      </c>
      <c r="BO110" s="106">
        <f t="shared" si="49"/>
        <v>0.19</v>
      </c>
      <c r="BP110" s="106">
        <f t="shared" si="50"/>
        <v>0.17</v>
      </c>
      <c r="BQ110" s="106">
        <f t="shared" si="51"/>
        <v>0.02</v>
      </c>
      <c r="BR110" s="106">
        <f t="shared" si="52"/>
        <v>0.19</v>
      </c>
      <c r="BS110" s="54"/>
      <c r="BT110" s="54">
        <v>0</v>
      </c>
      <c r="BU110" s="54">
        <v>0</v>
      </c>
      <c r="BV110" s="54">
        <v>0</v>
      </c>
      <c r="BW110" s="54">
        <v>0</v>
      </c>
      <c r="BX110" s="54">
        <v>0</v>
      </c>
      <c r="BY110" s="54">
        <v>0</v>
      </c>
      <c r="BZ110" s="54">
        <v>0</v>
      </c>
      <c r="CA110" s="54">
        <v>0</v>
      </c>
      <c r="CB110" s="54">
        <v>0.17</v>
      </c>
      <c r="CC110" s="54">
        <v>0.02</v>
      </c>
      <c r="CD110" s="54">
        <v>0.19</v>
      </c>
      <c r="CE110" s="54">
        <v>0.17</v>
      </c>
      <c r="CF110" s="54">
        <v>0.02</v>
      </c>
      <c r="CG110" s="54">
        <v>0.19</v>
      </c>
      <c r="CH110" s="54">
        <f t="shared" si="53"/>
        <v>1.9400000000000004</v>
      </c>
      <c r="CI110" s="54">
        <f t="shared" si="54"/>
        <v>0</v>
      </c>
      <c r="CJ110" s="54">
        <f t="shared" si="55"/>
        <v>1.9400000000000004</v>
      </c>
      <c r="CK110" s="44" t="s">
        <v>71</v>
      </c>
      <c r="CL110" s="63" t="s">
        <v>33</v>
      </c>
    </row>
    <row r="111" spans="1:91" ht="31.5">
      <c r="A111" s="14">
        <v>2</v>
      </c>
      <c r="B111" s="27" t="s">
        <v>155</v>
      </c>
      <c r="C111" s="120" t="s">
        <v>796</v>
      </c>
      <c r="D111" s="2" t="s">
        <v>27</v>
      </c>
      <c r="E111" s="4" t="s">
        <v>62</v>
      </c>
      <c r="F111" s="4" t="s">
        <v>27</v>
      </c>
      <c r="G111" s="4" t="s">
        <v>67</v>
      </c>
      <c r="H111" s="29">
        <v>4</v>
      </c>
      <c r="I111" s="29">
        <v>2</v>
      </c>
      <c r="J111" s="29">
        <v>0</v>
      </c>
      <c r="K111" s="29">
        <f t="shared" si="56"/>
        <v>2</v>
      </c>
      <c r="L111" s="40" t="s">
        <v>30</v>
      </c>
      <c r="M111" s="40" t="s">
        <v>31</v>
      </c>
      <c r="N111" s="48" t="e">
        <f>IF(#REF!=0,"2018-19","2019-20")</f>
        <v>#REF!</v>
      </c>
      <c r="O111" s="29">
        <v>1.5</v>
      </c>
      <c r="P111" s="29">
        <v>0</v>
      </c>
      <c r="Q111" s="29">
        <f t="shared" si="30"/>
        <v>1.5</v>
      </c>
      <c r="R111" s="29">
        <f t="shared" si="72"/>
        <v>0.5</v>
      </c>
      <c r="S111" s="29">
        <f t="shared" si="72"/>
        <v>0</v>
      </c>
      <c r="T111" s="29">
        <f t="shared" si="31"/>
        <v>0.5</v>
      </c>
      <c r="U111" s="29">
        <v>0</v>
      </c>
      <c r="V111" s="29">
        <v>0</v>
      </c>
      <c r="W111" s="105">
        <v>0</v>
      </c>
      <c r="X111" s="54">
        <f t="shared" si="32"/>
        <v>0</v>
      </c>
      <c r="Y111" s="29">
        <v>0</v>
      </c>
      <c r="Z111" s="105">
        <v>0</v>
      </c>
      <c r="AA111" s="54">
        <f t="shared" si="33"/>
        <v>0</v>
      </c>
      <c r="AB111" s="54">
        <v>0</v>
      </c>
      <c r="AC111" s="54">
        <v>0</v>
      </c>
      <c r="AD111" s="54">
        <v>0</v>
      </c>
      <c r="AE111" s="54">
        <v>0.09</v>
      </c>
      <c r="AF111" s="54">
        <v>0.01</v>
      </c>
      <c r="AG111" s="54"/>
      <c r="AH111" s="54">
        <v>0</v>
      </c>
      <c r="AI111" s="54">
        <v>0</v>
      </c>
      <c r="AJ111" s="54">
        <f t="shared" si="73"/>
        <v>0</v>
      </c>
      <c r="AK111" s="54">
        <f t="shared" si="35"/>
        <v>0.09</v>
      </c>
      <c r="AL111" s="54">
        <f t="shared" si="36"/>
        <v>0.01</v>
      </c>
      <c r="AM111" s="54">
        <f t="shared" si="37"/>
        <v>9.9999999999999992E-2</v>
      </c>
      <c r="AN111" s="54"/>
      <c r="AO111" s="54"/>
      <c r="AP111" s="54">
        <f t="shared" si="74"/>
        <v>0</v>
      </c>
      <c r="AQ111" s="54"/>
      <c r="AR111" s="54"/>
      <c r="AS111" s="54"/>
      <c r="AT111" s="54"/>
      <c r="AU111" s="54"/>
      <c r="AV111" s="54"/>
      <c r="AW111" s="54"/>
      <c r="AX111" s="54"/>
      <c r="AY111" s="54">
        <f t="shared" si="39"/>
        <v>0</v>
      </c>
      <c r="AZ111" s="54"/>
      <c r="BA111" s="54"/>
      <c r="BB111" s="54"/>
      <c r="BC111" s="54"/>
      <c r="BD111" s="54"/>
      <c r="BE111" s="106">
        <f t="shared" si="40"/>
        <v>0</v>
      </c>
      <c r="BF111" s="106">
        <f t="shared" si="41"/>
        <v>0</v>
      </c>
      <c r="BG111" s="106">
        <f t="shared" si="42"/>
        <v>0</v>
      </c>
      <c r="BH111" s="106">
        <f t="shared" si="43"/>
        <v>0</v>
      </c>
      <c r="BI111" s="106">
        <f t="shared" si="44"/>
        <v>0</v>
      </c>
      <c r="BJ111" s="106">
        <f t="shared" si="45"/>
        <v>0</v>
      </c>
      <c r="BK111" s="106">
        <f t="shared" si="46"/>
        <v>0</v>
      </c>
      <c r="BL111" s="106">
        <f t="shared" si="47"/>
        <v>0</v>
      </c>
      <c r="BM111" s="106">
        <f t="shared" si="48"/>
        <v>0.09</v>
      </c>
      <c r="BN111" s="106">
        <f t="shared" si="48"/>
        <v>0.01</v>
      </c>
      <c r="BO111" s="106">
        <f t="shared" si="49"/>
        <v>9.9999999999999992E-2</v>
      </c>
      <c r="BP111" s="106">
        <f t="shared" si="50"/>
        <v>0.09</v>
      </c>
      <c r="BQ111" s="106">
        <f t="shared" si="51"/>
        <v>0.01</v>
      </c>
      <c r="BR111" s="106">
        <f t="shared" si="52"/>
        <v>9.9999999999999992E-2</v>
      </c>
      <c r="BS111" s="54"/>
      <c r="BT111" s="54">
        <v>0</v>
      </c>
      <c r="BU111" s="54">
        <v>0</v>
      </c>
      <c r="BV111" s="54">
        <v>0</v>
      </c>
      <c r="BW111" s="54">
        <v>0</v>
      </c>
      <c r="BX111" s="54">
        <v>0</v>
      </c>
      <c r="BY111" s="54">
        <v>0</v>
      </c>
      <c r="BZ111" s="54">
        <v>0</v>
      </c>
      <c r="CA111" s="54">
        <v>0</v>
      </c>
      <c r="CB111" s="54">
        <v>0.09</v>
      </c>
      <c r="CC111" s="54">
        <v>0.01</v>
      </c>
      <c r="CD111" s="54">
        <v>9.9999999999999992E-2</v>
      </c>
      <c r="CE111" s="54">
        <v>0.09</v>
      </c>
      <c r="CF111" s="54">
        <v>0.01</v>
      </c>
      <c r="CG111" s="54">
        <v>9.9999999999999992E-2</v>
      </c>
      <c r="CH111" s="54">
        <f t="shared" si="53"/>
        <v>0.4</v>
      </c>
      <c r="CI111" s="54">
        <f t="shared" si="54"/>
        <v>0</v>
      </c>
      <c r="CJ111" s="54">
        <f t="shared" si="55"/>
        <v>0.4</v>
      </c>
      <c r="CK111" s="44" t="s">
        <v>71</v>
      </c>
      <c r="CL111" s="63" t="s">
        <v>40</v>
      </c>
    </row>
    <row r="112" spans="1:91" ht="31.5">
      <c r="A112" s="14">
        <v>1</v>
      </c>
      <c r="B112" s="79" t="s">
        <v>835</v>
      </c>
      <c r="C112" s="69" t="s">
        <v>796</v>
      </c>
      <c r="D112" s="2" t="s">
        <v>27</v>
      </c>
      <c r="E112" s="4" t="s">
        <v>62</v>
      </c>
      <c r="F112" s="4" t="s">
        <v>27</v>
      </c>
      <c r="G112" s="4" t="s">
        <v>63</v>
      </c>
      <c r="H112" s="15">
        <v>5</v>
      </c>
      <c r="I112" s="54">
        <v>4.9800000000000004</v>
      </c>
      <c r="J112" s="54">
        <v>0</v>
      </c>
      <c r="K112" s="29">
        <f t="shared" si="56"/>
        <v>4.9800000000000004</v>
      </c>
      <c r="L112" s="68" t="s">
        <v>30</v>
      </c>
      <c r="M112" s="15" t="s">
        <v>35</v>
      </c>
      <c r="N112" s="54" t="s">
        <v>58</v>
      </c>
      <c r="O112" s="54">
        <v>3.8</v>
      </c>
      <c r="P112" s="54">
        <v>0</v>
      </c>
      <c r="Q112" s="29">
        <f t="shared" si="30"/>
        <v>3.8</v>
      </c>
      <c r="R112" s="29">
        <f t="shared" si="72"/>
        <v>1.1800000000000006</v>
      </c>
      <c r="S112" s="29">
        <f t="shared" si="72"/>
        <v>0</v>
      </c>
      <c r="T112" s="29">
        <f t="shared" si="31"/>
        <v>1.1800000000000006</v>
      </c>
      <c r="U112" s="56">
        <v>0</v>
      </c>
      <c r="V112" s="54">
        <v>5.9952043329758457E-16</v>
      </c>
      <c r="W112" s="106">
        <v>6.6613381477509402E-17</v>
      </c>
      <c r="X112" s="54">
        <f t="shared" si="32"/>
        <v>6.6613381477509392E-16</v>
      </c>
      <c r="Y112" s="54">
        <v>5.9952043329758457E-16</v>
      </c>
      <c r="Z112" s="106">
        <v>6.6613381477509402E-17</v>
      </c>
      <c r="AA112" s="54">
        <f t="shared" si="33"/>
        <v>6.6613381477509392E-16</v>
      </c>
      <c r="AB112" s="54">
        <v>0</v>
      </c>
      <c r="AC112" s="14">
        <v>1.06</v>
      </c>
      <c r="AD112" s="14">
        <v>0.12</v>
      </c>
      <c r="AE112" s="54">
        <v>0</v>
      </c>
      <c r="AF112" s="54">
        <v>0</v>
      </c>
      <c r="AG112" s="54"/>
      <c r="AH112" s="54">
        <v>0</v>
      </c>
      <c r="AI112" s="54">
        <v>0</v>
      </c>
      <c r="AJ112" s="54">
        <f t="shared" si="73"/>
        <v>0</v>
      </c>
      <c r="AK112" s="54">
        <f t="shared" si="35"/>
        <v>1.0600000000000007</v>
      </c>
      <c r="AL112" s="54">
        <f t="shared" si="36"/>
        <v>0.12000000000000006</v>
      </c>
      <c r="AM112" s="54">
        <f t="shared" si="37"/>
        <v>1.1800000000000008</v>
      </c>
      <c r="AN112" s="54"/>
      <c r="AO112" s="54"/>
      <c r="AP112" s="54">
        <f t="shared" si="74"/>
        <v>0</v>
      </c>
      <c r="AQ112" s="54"/>
      <c r="AR112" s="54"/>
      <c r="AS112" s="54"/>
      <c r="AT112" s="54"/>
      <c r="AU112" s="54"/>
      <c r="AV112" s="54"/>
      <c r="AW112" s="54"/>
      <c r="AX112" s="54"/>
      <c r="AY112" s="54">
        <f t="shared" si="39"/>
        <v>0</v>
      </c>
      <c r="AZ112" s="54"/>
      <c r="BA112" s="54"/>
      <c r="BB112" s="54"/>
      <c r="BC112" s="54"/>
      <c r="BD112" s="54"/>
      <c r="BE112" s="106">
        <f t="shared" si="40"/>
        <v>5.9952043329758457E-16</v>
      </c>
      <c r="BF112" s="106">
        <f t="shared" si="41"/>
        <v>6.6613381477509402E-17</v>
      </c>
      <c r="BG112" s="106">
        <f t="shared" si="42"/>
        <v>6.6613381477509392E-16</v>
      </c>
      <c r="BH112" s="106">
        <f t="shared" si="43"/>
        <v>0</v>
      </c>
      <c r="BI112" s="106">
        <f t="shared" si="44"/>
        <v>0</v>
      </c>
      <c r="BJ112" s="106">
        <f t="shared" si="45"/>
        <v>1.06</v>
      </c>
      <c r="BK112" s="106">
        <f t="shared" si="46"/>
        <v>0.12</v>
      </c>
      <c r="BL112" s="106">
        <f t="shared" si="47"/>
        <v>1.1800000000000002</v>
      </c>
      <c r="BM112" s="106">
        <f t="shared" si="48"/>
        <v>0</v>
      </c>
      <c r="BN112" s="106">
        <f t="shared" si="48"/>
        <v>0</v>
      </c>
      <c r="BO112" s="106">
        <f t="shared" si="49"/>
        <v>0</v>
      </c>
      <c r="BP112" s="106">
        <f t="shared" si="50"/>
        <v>1.0600000000000007</v>
      </c>
      <c r="BQ112" s="106">
        <f t="shared" si="51"/>
        <v>0.12000000000000006</v>
      </c>
      <c r="BR112" s="106">
        <f t="shared" si="52"/>
        <v>1.1800000000000008</v>
      </c>
      <c r="BS112" s="54"/>
      <c r="BT112" s="54">
        <v>5.9952043329758457E-16</v>
      </c>
      <c r="BU112" s="54">
        <v>6.6613381477509402E-17</v>
      </c>
      <c r="BV112" s="54">
        <v>6.6613381477509392E-16</v>
      </c>
      <c r="BW112" s="54">
        <v>0</v>
      </c>
      <c r="BX112" s="54">
        <v>0</v>
      </c>
      <c r="BY112" s="54">
        <v>1.06</v>
      </c>
      <c r="BZ112" s="54">
        <v>0.12</v>
      </c>
      <c r="CA112" s="54">
        <v>1.1800000000000002</v>
      </c>
      <c r="CB112" s="54">
        <v>0</v>
      </c>
      <c r="CC112" s="54">
        <v>0</v>
      </c>
      <c r="CD112" s="54">
        <v>0</v>
      </c>
      <c r="CE112" s="54">
        <v>1.0600000000000007</v>
      </c>
      <c r="CF112" s="54">
        <v>0.12000000000000006</v>
      </c>
      <c r="CG112" s="54">
        <v>1.1800000000000008</v>
      </c>
      <c r="CH112" s="54">
        <f t="shared" si="53"/>
        <v>0</v>
      </c>
      <c r="CI112" s="54">
        <f t="shared" si="54"/>
        <v>0</v>
      </c>
      <c r="CJ112" s="54">
        <f t="shared" si="55"/>
        <v>0</v>
      </c>
      <c r="CK112" s="86"/>
      <c r="CL112" s="70" t="s">
        <v>33</v>
      </c>
    </row>
    <row r="113" spans="1:90" ht="63">
      <c r="A113" s="14">
        <v>2</v>
      </c>
      <c r="B113" s="79" t="s">
        <v>836</v>
      </c>
      <c r="C113" s="69" t="s">
        <v>1000</v>
      </c>
      <c r="D113" s="2" t="s">
        <v>27</v>
      </c>
      <c r="E113" s="4" t="s">
        <v>62</v>
      </c>
      <c r="F113" s="4" t="s">
        <v>27</v>
      </c>
      <c r="G113" s="4" t="s">
        <v>101</v>
      </c>
      <c r="H113" s="15">
        <v>3.5</v>
      </c>
      <c r="I113" s="54">
        <v>5.28</v>
      </c>
      <c r="J113" s="54">
        <v>0</v>
      </c>
      <c r="K113" s="29">
        <f t="shared" si="56"/>
        <v>5.28</v>
      </c>
      <c r="L113" s="68" t="s">
        <v>30</v>
      </c>
      <c r="M113" s="15" t="s">
        <v>35</v>
      </c>
      <c r="N113" s="54" t="e">
        <f>IF(#REF!=0,"2018-19","2019-20")</f>
        <v>#REF!</v>
      </c>
      <c r="O113" s="54">
        <v>0</v>
      </c>
      <c r="P113" s="54">
        <v>0</v>
      </c>
      <c r="Q113" s="29">
        <f t="shared" si="30"/>
        <v>0</v>
      </c>
      <c r="R113" s="29">
        <f t="shared" si="72"/>
        <v>5.28</v>
      </c>
      <c r="S113" s="29">
        <f t="shared" si="72"/>
        <v>0</v>
      </c>
      <c r="T113" s="29">
        <f t="shared" si="31"/>
        <v>5.28</v>
      </c>
      <c r="U113" s="56">
        <v>0</v>
      </c>
      <c r="V113" s="54">
        <v>0</v>
      </c>
      <c r="W113" s="106">
        <v>0</v>
      </c>
      <c r="X113" s="54">
        <f t="shared" si="32"/>
        <v>0</v>
      </c>
      <c r="Y113" s="54">
        <v>0</v>
      </c>
      <c r="Z113" s="106">
        <v>0</v>
      </c>
      <c r="AA113" s="54">
        <f t="shared" si="33"/>
        <v>0</v>
      </c>
      <c r="AB113" s="14">
        <v>5.28</v>
      </c>
      <c r="AC113" s="54">
        <v>0</v>
      </c>
      <c r="AD113" s="54">
        <v>0</v>
      </c>
      <c r="AE113" s="54">
        <v>0</v>
      </c>
      <c r="AF113" s="54">
        <v>0</v>
      </c>
      <c r="AG113" s="54"/>
      <c r="AH113" s="54">
        <v>0</v>
      </c>
      <c r="AI113" s="54">
        <v>0</v>
      </c>
      <c r="AJ113" s="54">
        <f t="shared" si="73"/>
        <v>0</v>
      </c>
      <c r="AK113" s="54">
        <f t="shared" si="35"/>
        <v>5.28</v>
      </c>
      <c r="AL113" s="54">
        <f t="shared" si="36"/>
        <v>0</v>
      </c>
      <c r="AM113" s="54">
        <f t="shared" si="37"/>
        <v>5.28</v>
      </c>
      <c r="AN113" s="54"/>
      <c r="AO113" s="54"/>
      <c r="AP113" s="54">
        <f t="shared" si="74"/>
        <v>0</v>
      </c>
      <c r="AQ113" s="54"/>
      <c r="AR113" s="54"/>
      <c r="AS113" s="54"/>
      <c r="AT113" s="54"/>
      <c r="AU113" s="54"/>
      <c r="AV113" s="54"/>
      <c r="AW113" s="54"/>
      <c r="AX113" s="54"/>
      <c r="AY113" s="54">
        <f t="shared" si="39"/>
        <v>0</v>
      </c>
      <c r="AZ113" s="54"/>
      <c r="BA113" s="54"/>
      <c r="BB113" s="54"/>
      <c r="BC113" s="54"/>
      <c r="BD113" s="54"/>
      <c r="BE113" s="106">
        <f t="shared" si="40"/>
        <v>0</v>
      </c>
      <c r="BF113" s="106">
        <f t="shared" si="41"/>
        <v>0</v>
      </c>
      <c r="BG113" s="106">
        <f t="shared" si="42"/>
        <v>0</v>
      </c>
      <c r="BH113" s="106">
        <f t="shared" si="43"/>
        <v>0</v>
      </c>
      <c r="BI113" s="106">
        <f t="shared" si="44"/>
        <v>5.28</v>
      </c>
      <c r="BJ113" s="106">
        <f t="shared" si="45"/>
        <v>0</v>
      </c>
      <c r="BK113" s="106">
        <f t="shared" si="46"/>
        <v>0</v>
      </c>
      <c r="BL113" s="106">
        <f t="shared" si="47"/>
        <v>0</v>
      </c>
      <c r="BM113" s="106">
        <f t="shared" si="48"/>
        <v>0</v>
      </c>
      <c r="BN113" s="106">
        <f t="shared" si="48"/>
        <v>0</v>
      </c>
      <c r="BO113" s="106">
        <f t="shared" si="49"/>
        <v>0</v>
      </c>
      <c r="BP113" s="106">
        <f t="shared" si="50"/>
        <v>5.28</v>
      </c>
      <c r="BQ113" s="106">
        <f t="shared" si="51"/>
        <v>0</v>
      </c>
      <c r="BR113" s="106">
        <f t="shared" si="52"/>
        <v>5.28</v>
      </c>
      <c r="BS113" s="54"/>
      <c r="BT113" s="54">
        <v>0</v>
      </c>
      <c r="BU113" s="54">
        <v>0</v>
      </c>
      <c r="BV113" s="54">
        <v>0</v>
      </c>
      <c r="BW113" s="54">
        <v>0</v>
      </c>
      <c r="BX113" s="54">
        <v>5.28</v>
      </c>
      <c r="BY113" s="54">
        <v>0</v>
      </c>
      <c r="BZ113" s="54">
        <v>0</v>
      </c>
      <c r="CA113" s="54">
        <v>0</v>
      </c>
      <c r="CB113" s="54">
        <v>0</v>
      </c>
      <c r="CC113" s="54">
        <v>0</v>
      </c>
      <c r="CD113" s="54">
        <v>0</v>
      </c>
      <c r="CE113" s="54">
        <v>5.28</v>
      </c>
      <c r="CF113" s="54">
        <v>0</v>
      </c>
      <c r="CG113" s="54">
        <v>5.28</v>
      </c>
      <c r="CH113" s="54">
        <f t="shared" si="53"/>
        <v>0</v>
      </c>
      <c r="CI113" s="54">
        <f t="shared" si="54"/>
        <v>0</v>
      </c>
      <c r="CJ113" s="54">
        <f t="shared" si="55"/>
        <v>0</v>
      </c>
      <c r="CK113" s="86"/>
      <c r="CL113" s="70" t="s">
        <v>814</v>
      </c>
    </row>
    <row r="114" spans="1:90" ht="31.5">
      <c r="A114" s="14">
        <v>5</v>
      </c>
      <c r="B114" s="79" t="s">
        <v>837</v>
      </c>
      <c r="C114" s="69" t="s">
        <v>796</v>
      </c>
      <c r="D114" s="2" t="s">
        <v>27</v>
      </c>
      <c r="E114" s="4" t="s">
        <v>62</v>
      </c>
      <c r="F114" s="4" t="s">
        <v>27</v>
      </c>
      <c r="G114" s="4" t="s">
        <v>75</v>
      </c>
      <c r="H114" s="15">
        <v>2</v>
      </c>
      <c r="I114" s="54">
        <v>2.9</v>
      </c>
      <c r="J114" s="54">
        <v>0</v>
      </c>
      <c r="K114" s="29">
        <f t="shared" si="56"/>
        <v>2.9</v>
      </c>
      <c r="L114" s="68" t="s">
        <v>30</v>
      </c>
      <c r="M114" s="15" t="s">
        <v>31</v>
      </c>
      <c r="N114" s="54" t="e">
        <f>IF(#REF!=0,"2018-19","2019-20")</f>
        <v>#REF!</v>
      </c>
      <c r="O114" s="54">
        <v>2.34</v>
      </c>
      <c r="P114" s="54">
        <v>0</v>
      </c>
      <c r="Q114" s="29">
        <f t="shared" si="30"/>
        <v>2.34</v>
      </c>
      <c r="R114" s="29">
        <f t="shared" si="72"/>
        <v>0.56000000000000005</v>
      </c>
      <c r="S114" s="29">
        <f t="shared" si="72"/>
        <v>0</v>
      </c>
      <c r="T114" s="29">
        <f t="shared" si="31"/>
        <v>0.56000000000000005</v>
      </c>
      <c r="U114" s="56">
        <v>0</v>
      </c>
      <c r="V114" s="54">
        <v>0</v>
      </c>
      <c r="W114" s="106">
        <v>0</v>
      </c>
      <c r="X114" s="54">
        <f t="shared" si="32"/>
        <v>0</v>
      </c>
      <c r="Y114" s="54">
        <v>0</v>
      </c>
      <c r="Z114" s="106">
        <v>0</v>
      </c>
      <c r="AA114" s="54">
        <f t="shared" si="33"/>
        <v>0</v>
      </c>
      <c r="AB114" s="54">
        <v>0</v>
      </c>
      <c r="AC114" s="54">
        <v>0</v>
      </c>
      <c r="AD114" s="54">
        <v>0</v>
      </c>
      <c r="AE114" s="72">
        <v>0.5</v>
      </c>
      <c r="AF114" s="14">
        <v>0.06</v>
      </c>
      <c r="AG114" s="14"/>
      <c r="AH114" s="54">
        <v>0</v>
      </c>
      <c r="AI114" s="54">
        <v>0</v>
      </c>
      <c r="AJ114" s="54">
        <f t="shared" si="73"/>
        <v>0</v>
      </c>
      <c r="AK114" s="54">
        <f t="shared" si="35"/>
        <v>0.5</v>
      </c>
      <c r="AL114" s="54">
        <f t="shared" si="36"/>
        <v>0.06</v>
      </c>
      <c r="AM114" s="54">
        <f t="shared" si="37"/>
        <v>0.56000000000000005</v>
      </c>
      <c r="AN114" s="54"/>
      <c r="AO114" s="54"/>
      <c r="AP114" s="54">
        <f t="shared" si="74"/>
        <v>0</v>
      </c>
      <c r="AQ114" s="54"/>
      <c r="AR114" s="54"/>
      <c r="AS114" s="54"/>
      <c r="AT114" s="54"/>
      <c r="AU114" s="54"/>
      <c r="AV114" s="54"/>
      <c r="AW114" s="54"/>
      <c r="AX114" s="54"/>
      <c r="AY114" s="54">
        <f t="shared" si="39"/>
        <v>0</v>
      </c>
      <c r="AZ114" s="54"/>
      <c r="BA114" s="54"/>
      <c r="BB114" s="54"/>
      <c r="BC114" s="54"/>
      <c r="BD114" s="54"/>
      <c r="BE114" s="106">
        <f t="shared" si="40"/>
        <v>0</v>
      </c>
      <c r="BF114" s="106">
        <f t="shared" si="41"/>
        <v>0</v>
      </c>
      <c r="BG114" s="106">
        <f t="shared" si="42"/>
        <v>0</v>
      </c>
      <c r="BH114" s="106">
        <f t="shared" si="43"/>
        <v>0</v>
      </c>
      <c r="BI114" s="106">
        <f t="shared" si="44"/>
        <v>0</v>
      </c>
      <c r="BJ114" s="106">
        <f t="shared" si="45"/>
        <v>0</v>
      </c>
      <c r="BK114" s="106">
        <f t="shared" si="46"/>
        <v>0</v>
      </c>
      <c r="BL114" s="106">
        <f t="shared" si="47"/>
        <v>0</v>
      </c>
      <c r="BM114" s="106">
        <f t="shared" si="48"/>
        <v>0.5</v>
      </c>
      <c r="BN114" s="106">
        <f t="shared" si="48"/>
        <v>0.06</v>
      </c>
      <c r="BO114" s="106">
        <f t="shared" si="49"/>
        <v>0.56000000000000005</v>
      </c>
      <c r="BP114" s="106">
        <f t="shared" si="50"/>
        <v>0.5</v>
      </c>
      <c r="BQ114" s="106">
        <f t="shared" si="51"/>
        <v>0.06</v>
      </c>
      <c r="BR114" s="106">
        <f t="shared" si="52"/>
        <v>0.56000000000000005</v>
      </c>
      <c r="BS114" s="54"/>
      <c r="BT114" s="54">
        <v>0</v>
      </c>
      <c r="BU114" s="54">
        <v>0</v>
      </c>
      <c r="BV114" s="54">
        <v>0</v>
      </c>
      <c r="BW114" s="54">
        <v>0</v>
      </c>
      <c r="BX114" s="54">
        <v>0</v>
      </c>
      <c r="BY114" s="54">
        <v>0</v>
      </c>
      <c r="BZ114" s="54">
        <v>0</v>
      </c>
      <c r="CA114" s="54">
        <v>0</v>
      </c>
      <c r="CB114" s="54">
        <v>0.5</v>
      </c>
      <c r="CC114" s="54">
        <v>0.06</v>
      </c>
      <c r="CD114" s="54">
        <v>0.56000000000000005</v>
      </c>
      <c r="CE114" s="54">
        <v>0.5</v>
      </c>
      <c r="CF114" s="54">
        <v>0.06</v>
      </c>
      <c r="CG114" s="54">
        <v>0.56000000000000005</v>
      </c>
      <c r="CH114" s="54">
        <f t="shared" si="53"/>
        <v>0</v>
      </c>
      <c r="CI114" s="54">
        <f t="shared" si="54"/>
        <v>0</v>
      </c>
      <c r="CJ114" s="54">
        <f t="shared" si="55"/>
        <v>0</v>
      </c>
      <c r="CK114" s="86"/>
      <c r="CL114" s="70" t="s">
        <v>814</v>
      </c>
    </row>
    <row r="115" spans="1:90" ht="31.5">
      <c r="A115" s="14">
        <v>6</v>
      </c>
      <c r="B115" s="79" t="s">
        <v>838</v>
      </c>
      <c r="C115" s="69" t="s">
        <v>796</v>
      </c>
      <c r="D115" s="2" t="s">
        <v>27</v>
      </c>
      <c r="E115" s="4" t="s">
        <v>62</v>
      </c>
      <c r="F115" s="4" t="s">
        <v>27</v>
      </c>
      <c r="G115" s="4" t="s">
        <v>79</v>
      </c>
      <c r="H115" s="15">
        <v>4</v>
      </c>
      <c r="I115" s="54">
        <v>2.9</v>
      </c>
      <c r="J115" s="54">
        <v>0</v>
      </c>
      <c r="K115" s="29">
        <f t="shared" si="56"/>
        <v>2.9</v>
      </c>
      <c r="L115" s="68" t="s">
        <v>30</v>
      </c>
      <c r="M115" s="15" t="s">
        <v>48</v>
      </c>
      <c r="N115" s="54" t="e">
        <f>IF(#REF!=0,"2018-19","2019-20")</f>
        <v>#REF!</v>
      </c>
      <c r="O115" s="54">
        <v>0</v>
      </c>
      <c r="P115" s="54">
        <v>0</v>
      </c>
      <c r="Q115" s="29">
        <f t="shared" si="30"/>
        <v>0</v>
      </c>
      <c r="R115" s="29">
        <f t="shared" si="72"/>
        <v>2.9</v>
      </c>
      <c r="S115" s="29">
        <f t="shared" si="72"/>
        <v>0</v>
      </c>
      <c r="T115" s="29">
        <f t="shared" si="31"/>
        <v>2.9</v>
      </c>
      <c r="U115" s="56">
        <v>0</v>
      </c>
      <c r="V115" s="54">
        <v>0</v>
      </c>
      <c r="W115" s="106">
        <v>0</v>
      </c>
      <c r="X115" s="54">
        <f t="shared" si="32"/>
        <v>0</v>
      </c>
      <c r="Y115" s="54">
        <v>0</v>
      </c>
      <c r="Z115" s="106">
        <v>0</v>
      </c>
      <c r="AA115" s="54">
        <f t="shared" si="33"/>
        <v>0</v>
      </c>
      <c r="AB115" s="54">
        <v>0</v>
      </c>
      <c r="AC115" s="14">
        <v>2.61</v>
      </c>
      <c r="AD115" s="14">
        <v>0.28999999999999998</v>
      </c>
      <c r="AE115" s="14">
        <v>0</v>
      </c>
      <c r="AF115" s="14">
        <v>0</v>
      </c>
      <c r="AG115" s="14"/>
      <c r="AH115" s="54">
        <v>0</v>
      </c>
      <c r="AI115" s="54">
        <v>0</v>
      </c>
      <c r="AJ115" s="54">
        <f t="shared" si="73"/>
        <v>0</v>
      </c>
      <c r="AK115" s="54">
        <f t="shared" si="35"/>
        <v>2.61</v>
      </c>
      <c r="AL115" s="54">
        <f t="shared" si="36"/>
        <v>0.28999999999999998</v>
      </c>
      <c r="AM115" s="54">
        <f t="shared" si="37"/>
        <v>2.9</v>
      </c>
      <c r="AN115" s="54"/>
      <c r="AO115" s="54"/>
      <c r="AP115" s="54">
        <f t="shared" si="74"/>
        <v>0</v>
      </c>
      <c r="AQ115" s="54"/>
      <c r="AR115" s="54"/>
      <c r="AS115" s="54"/>
      <c r="AT115" s="54"/>
      <c r="AU115" s="54"/>
      <c r="AV115" s="54"/>
      <c r="AW115" s="54"/>
      <c r="AX115" s="54"/>
      <c r="AY115" s="54">
        <f t="shared" si="39"/>
        <v>0</v>
      </c>
      <c r="AZ115" s="54"/>
      <c r="BA115" s="54"/>
      <c r="BB115" s="54"/>
      <c r="BC115" s="54"/>
      <c r="BD115" s="54"/>
      <c r="BE115" s="106">
        <f t="shared" si="40"/>
        <v>0</v>
      </c>
      <c r="BF115" s="106">
        <f t="shared" si="41"/>
        <v>0</v>
      </c>
      <c r="BG115" s="106">
        <f t="shared" si="42"/>
        <v>0</v>
      </c>
      <c r="BH115" s="106">
        <f t="shared" si="43"/>
        <v>0</v>
      </c>
      <c r="BI115" s="106">
        <f t="shared" si="44"/>
        <v>0</v>
      </c>
      <c r="BJ115" s="106">
        <f t="shared" si="45"/>
        <v>2.61</v>
      </c>
      <c r="BK115" s="106">
        <f t="shared" si="46"/>
        <v>0.28999999999999998</v>
      </c>
      <c r="BL115" s="106">
        <f t="shared" si="47"/>
        <v>2.9</v>
      </c>
      <c r="BM115" s="106">
        <f t="shared" si="48"/>
        <v>0</v>
      </c>
      <c r="BN115" s="106">
        <f t="shared" si="48"/>
        <v>0</v>
      </c>
      <c r="BO115" s="106">
        <f t="shared" si="49"/>
        <v>0</v>
      </c>
      <c r="BP115" s="106">
        <f t="shared" si="50"/>
        <v>2.61</v>
      </c>
      <c r="BQ115" s="106">
        <f t="shared" si="51"/>
        <v>0.28999999999999998</v>
      </c>
      <c r="BR115" s="106">
        <f t="shared" si="52"/>
        <v>2.9</v>
      </c>
      <c r="BS115" s="54"/>
      <c r="BT115" s="54">
        <v>0</v>
      </c>
      <c r="BU115" s="54">
        <v>0</v>
      </c>
      <c r="BV115" s="54">
        <v>0</v>
      </c>
      <c r="BW115" s="54">
        <v>0</v>
      </c>
      <c r="BX115" s="54">
        <v>0</v>
      </c>
      <c r="BY115" s="54">
        <v>2.61</v>
      </c>
      <c r="BZ115" s="54">
        <v>0.28999999999999998</v>
      </c>
      <c r="CA115" s="54">
        <v>2.9</v>
      </c>
      <c r="CB115" s="54">
        <v>0</v>
      </c>
      <c r="CC115" s="54">
        <v>0</v>
      </c>
      <c r="CD115" s="54">
        <v>0</v>
      </c>
      <c r="CE115" s="54">
        <v>2.61</v>
      </c>
      <c r="CF115" s="54">
        <v>0.28999999999999998</v>
      </c>
      <c r="CG115" s="54">
        <v>2.9</v>
      </c>
      <c r="CH115" s="54">
        <f t="shared" si="53"/>
        <v>0</v>
      </c>
      <c r="CI115" s="54">
        <f t="shared" si="54"/>
        <v>0</v>
      </c>
      <c r="CJ115" s="54">
        <f t="shared" si="55"/>
        <v>0</v>
      </c>
      <c r="CK115" s="86"/>
      <c r="CL115" s="70" t="s">
        <v>40</v>
      </c>
    </row>
    <row r="116" spans="1:90" ht="18.75">
      <c r="A116" s="14">
        <v>8</v>
      </c>
      <c r="B116" s="79" t="s">
        <v>839</v>
      </c>
      <c r="C116" s="69" t="s">
        <v>796</v>
      </c>
      <c r="D116" s="2" t="s">
        <v>27</v>
      </c>
      <c r="E116" s="4" t="s">
        <v>62</v>
      </c>
      <c r="F116" s="4" t="s">
        <v>27</v>
      </c>
      <c r="G116" s="4" t="s">
        <v>840</v>
      </c>
      <c r="H116" s="15">
        <v>4</v>
      </c>
      <c r="I116" s="54">
        <v>2.64</v>
      </c>
      <c r="J116" s="54">
        <v>0</v>
      </c>
      <c r="K116" s="29">
        <f t="shared" si="56"/>
        <v>2.64</v>
      </c>
      <c r="L116" s="68" t="s">
        <v>30</v>
      </c>
      <c r="M116" s="15" t="s">
        <v>66</v>
      </c>
      <c r="N116" s="54" t="e">
        <f>IF(#REF!=0,"2018-19","2019-20")</f>
        <v>#REF!</v>
      </c>
      <c r="O116" s="54">
        <v>1.77</v>
      </c>
      <c r="P116" s="54">
        <v>0</v>
      </c>
      <c r="Q116" s="29">
        <f t="shared" si="30"/>
        <v>1.77</v>
      </c>
      <c r="R116" s="29">
        <f t="shared" si="72"/>
        <v>0.87000000000000011</v>
      </c>
      <c r="S116" s="29">
        <f t="shared" si="72"/>
        <v>0</v>
      </c>
      <c r="T116" s="29">
        <f t="shared" si="31"/>
        <v>0.87000000000000011</v>
      </c>
      <c r="U116" s="56">
        <v>0</v>
      </c>
      <c r="V116" s="54">
        <v>9.9920072216264091E-17</v>
      </c>
      <c r="W116" s="106">
        <v>1.1102230246251566E-17</v>
      </c>
      <c r="X116" s="54">
        <f t="shared" si="32"/>
        <v>1.1102230246251565E-16</v>
      </c>
      <c r="Y116" s="54">
        <v>9.9920072216264091E-17</v>
      </c>
      <c r="Z116" s="106">
        <v>1.1102230246251566E-17</v>
      </c>
      <c r="AA116" s="54">
        <f t="shared" si="33"/>
        <v>1.1102230246251565E-16</v>
      </c>
      <c r="AB116" s="14">
        <v>0.87</v>
      </c>
      <c r="AC116" s="54">
        <v>0</v>
      </c>
      <c r="AD116" s="54">
        <v>0</v>
      </c>
      <c r="AE116" s="54">
        <v>0</v>
      </c>
      <c r="AF116" s="54">
        <v>0</v>
      </c>
      <c r="AG116" s="54"/>
      <c r="AH116" s="54">
        <v>0</v>
      </c>
      <c r="AI116" s="54">
        <v>0</v>
      </c>
      <c r="AJ116" s="54">
        <f t="shared" si="73"/>
        <v>0</v>
      </c>
      <c r="AK116" s="54">
        <f t="shared" si="35"/>
        <v>0.87000000000000011</v>
      </c>
      <c r="AL116" s="54">
        <f t="shared" si="36"/>
        <v>1.1102230246251566E-17</v>
      </c>
      <c r="AM116" s="54">
        <f t="shared" si="37"/>
        <v>0.87000000000000011</v>
      </c>
      <c r="AN116" s="54"/>
      <c r="AO116" s="54"/>
      <c r="AP116" s="54">
        <f t="shared" si="74"/>
        <v>0</v>
      </c>
      <c r="AQ116" s="54"/>
      <c r="AR116" s="54"/>
      <c r="AS116" s="54"/>
      <c r="AT116" s="54"/>
      <c r="AU116" s="54"/>
      <c r="AV116" s="54"/>
      <c r="AW116" s="54"/>
      <c r="AX116" s="54"/>
      <c r="AY116" s="54">
        <f t="shared" si="39"/>
        <v>0</v>
      </c>
      <c r="AZ116" s="54"/>
      <c r="BA116" s="54"/>
      <c r="BB116" s="54"/>
      <c r="BC116" s="54"/>
      <c r="BD116" s="54"/>
      <c r="BE116" s="106">
        <f t="shared" si="40"/>
        <v>9.9920072216264091E-17</v>
      </c>
      <c r="BF116" s="106">
        <f t="shared" si="41"/>
        <v>1.1102230246251566E-17</v>
      </c>
      <c r="BG116" s="106">
        <f t="shared" si="42"/>
        <v>1.1102230246251565E-16</v>
      </c>
      <c r="BH116" s="106">
        <f t="shared" si="43"/>
        <v>0</v>
      </c>
      <c r="BI116" s="106">
        <f t="shared" si="44"/>
        <v>0.87</v>
      </c>
      <c r="BJ116" s="106">
        <f t="shared" si="45"/>
        <v>0</v>
      </c>
      <c r="BK116" s="106">
        <f t="shared" si="46"/>
        <v>0</v>
      </c>
      <c r="BL116" s="106">
        <f t="shared" si="47"/>
        <v>0</v>
      </c>
      <c r="BM116" s="106">
        <f t="shared" si="48"/>
        <v>0</v>
      </c>
      <c r="BN116" s="106">
        <f t="shared" si="48"/>
        <v>0</v>
      </c>
      <c r="BO116" s="106">
        <f t="shared" si="49"/>
        <v>0</v>
      </c>
      <c r="BP116" s="106">
        <f t="shared" si="50"/>
        <v>0.87000000000000011</v>
      </c>
      <c r="BQ116" s="106">
        <f t="shared" si="51"/>
        <v>1.1102230246251566E-17</v>
      </c>
      <c r="BR116" s="106">
        <f t="shared" si="52"/>
        <v>0.87000000000000011</v>
      </c>
      <c r="BS116" s="54"/>
      <c r="BT116" s="54">
        <v>9.9920072216264091E-17</v>
      </c>
      <c r="BU116" s="54">
        <v>1.1102230246251566E-17</v>
      </c>
      <c r="BV116" s="54">
        <v>1.1102230246251565E-16</v>
      </c>
      <c r="BW116" s="54">
        <v>0</v>
      </c>
      <c r="BX116" s="54">
        <v>0.87</v>
      </c>
      <c r="BY116" s="54">
        <v>0</v>
      </c>
      <c r="BZ116" s="54">
        <v>0</v>
      </c>
      <c r="CA116" s="54">
        <v>0</v>
      </c>
      <c r="CB116" s="54">
        <v>0</v>
      </c>
      <c r="CC116" s="54">
        <v>0</v>
      </c>
      <c r="CD116" s="54">
        <v>0</v>
      </c>
      <c r="CE116" s="54">
        <v>0.87000000000000011</v>
      </c>
      <c r="CF116" s="54">
        <v>1.1102230246251566E-17</v>
      </c>
      <c r="CG116" s="54">
        <v>0.87000000000000011</v>
      </c>
      <c r="CH116" s="54">
        <f t="shared" si="53"/>
        <v>0</v>
      </c>
      <c r="CI116" s="54">
        <f t="shared" si="54"/>
        <v>0</v>
      </c>
      <c r="CJ116" s="54">
        <f t="shared" si="55"/>
        <v>0</v>
      </c>
      <c r="CK116" s="86"/>
      <c r="CL116" s="70" t="s">
        <v>814</v>
      </c>
    </row>
    <row r="117" spans="1:90" ht="18.75">
      <c r="A117" s="14">
        <v>9</v>
      </c>
      <c r="B117" s="79" t="s">
        <v>841</v>
      </c>
      <c r="C117" s="69" t="s">
        <v>796</v>
      </c>
      <c r="D117" s="2" t="s">
        <v>27</v>
      </c>
      <c r="E117" s="4" t="s">
        <v>81</v>
      </c>
      <c r="F117" s="4" t="s">
        <v>27</v>
      </c>
      <c r="G117" s="4" t="s">
        <v>123</v>
      </c>
      <c r="H117" s="15">
        <v>6</v>
      </c>
      <c r="I117" s="54">
        <v>6.6</v>
      </c>
      <c r="J117" s="54">
        <v>0</v>
      </c>
      <c r="K117" s="29">
        <f t="shared" si="56"/>
        <v>6.6</v>
      </c>
      <c r="L117" s="68" t="s">
        <v>30</v>
      </c>
      <c r="M117" s="15" t="s">
        <v>35</v>
      </c>
      <c r="N117" s="54" t="s">
        <v>58</v>
      </c>
      <c r="O117" s="54">
        <v>6.3</v>
      </c>
      <c r="P117" s="54">
        <v>0</v>
      </c>
      <c r="Q117" s="29">
        <f t="shared" si="30"/>
        <v>6.3</v>
      </c>
      <c r="R117" s="29">
        <f t="shared" si="72"/>
        <v>0.29999999999999982</v>
      </c>
      <c r="S117" s="29">
        <f t="shared" si="72"/>
        <v>0</v>
      </c>
      <c r="T117" s="29">
        <f t="shared" si="31"/>
        <v>0.29999999999999982</v>
      </c>
      <c r="U117" s="56">
        <v>0</v>
      </c>
      <c r="V117" s="54">
        <v>0</v>
      </c>
      <c r="W117" s="106">
        <v>0</v>
      </c>
      <c r="X117" s="54">
        <f t="shared" si="32"/>
        <v>0</v>
      </c>
      <c r="Y117" s="54">
        <v>0</v>
      </c>
      <c r="Z117" s="106">
        <v>0</v>
      </c>
      <c r="AA117" s="54">
        <f t="shared" si="33"/>
        <v>0</v>
      </c>
      <c r="AB117" s="54">
        <v>0</v>
      </c>
      <c r="AC117" s="54">
        <v>0</v>
      </c>
      <c r="AD117" s="54">
        <v>0</v>
      </c>
      <c r="AE117" s="14">
        <v>0.27</v>
      </c>
      <c r="AF117" s="14">
        <v>0.03</v>
      </c>
      <c r="AG117" s="14"/>
      <c r="AH117" s="54">
        <v>0</v>
      </c>
      <c r="AI117" s="54">
        <v>0</v>
      </c>
      <c r="AJ117" s="54">
        <f t="shared" si="73"/>
        <v>0</v>
      </c>
      <c r="AK117" s="54">
        <f t="shared" si="35"/>
        <v>0.27</v>
      </c>
      <c r="AL117" s="54">
        <f t="shared" si="36"/>
        <v>0.03</v>
      </c>
      <c r="AM117" s="54">
        <f t="shared" si="37"/>
        <v>0.30000000000000004</v>
      </c>
      <c r="AN117" s="54"/>
      <c r="AO117" s="54"/>
      <c r="AP117" s="54">
        <f t="shared" si="74"/>
        <v>0</v>
      </c>
      <c r="AQ117" s="54"/>
      <c r="AR117" s="54"/>
      <c r="AS117" s="54"/>
      <c r="AT117" s="54"/>
      <c r="AU117" s="54"/>
      <c r="AV117" s="54"/>
      <c r="AW117" s="54"/>
      <c r="AX117" s="54"/>
      <c r="AY117" s="54">
        <f t="shared" si="39"/>
        <v>0</v>
      </c>
      <c r="AZ117" s="54"/>
      <c r="BA117" s="54"/>
      <c r="BB117" s="54"/>
      <c r="BC117" s="54"/>
      <c r="BD117" s="54"/>
      <c r="BE117" s="106">
        <f t="shared" si="40"/>
        <v>0</v>
      </c>
      <c r="BF117" s="106">
        <f t="shared" si="41"/>
        <v>0</v>
      </c>
      <c r="BG117" s="106">
        <f t="shared" si="42"/>
        <v>0</v>
      </c>
      <c r="BH117" s="106">
        <f t="shared" si="43"/>
        <v>0</v>
      </c>
      <c r="BI117" s="106">
        <f t="shared" si="44"/>
        <v>0</v>
      </c>
      <c r="BJ117" s="106">
        <f t="shared" si="45"/>
        <v>0</v>
      </c>
      <c r="BK117" s="106">
        <f t="shared" si="46"/>
        <v>0</v>
      </c>
      <c r="BL117" s="106">
        <f t="shared" si="47"/>
        <v>0</v>
      </c>
      <c r="BM117" s="106">
        <f t="shared" si="48"/>
        <v>0.27</v>
      </c>
      <c r="BN117" s="106">
        <f t="shared" si="48"/>
        <v>0.03</v>
      </c>
      <c r="BO117" s="106">
        <f t="shared" si="49"/>
        <v>0.30000000000000004</v>
      </c>
      <c r="BP117" s="106">
        <f t="shared" si="50"/>
        <v>0.27</v>
      </c>
      <c r="BQ117" s="106">
        <f t="shared" si="51"/>
        <v>0.03</v>
      </c>
      <c r="BR117" s="106">
        <f t="shared" si="52"/>
        <v>0.30000000000000004</v>
      </c>
      <c r="BS117" s="54"/>
      <c r="BT117" s="54">
        <v>0</v>
      </c>
      <c r="BU117" s="54">
        <v>0</v>
      </c>
      <c r="BV117" s="54">
        <v>0</v>
      </c>
      <c r="BW117" s="54">
        <v>0</v>
      </c>
      <c r="BX117" s="54">
        <v>0</v>
      </c>
      <c r="BY117" s="54">
        <v>0</v>
      </c>
      <c r="BZ117" s="54">
        <v>0</v>
      </c>
      <c r="CA117" s="54">
        <v>0</v>
      </c>
      <c r="CB117" s="54">
        <v>0.27</v>
      </c>
      <c r="CC117" s="54">
        <v>0.03</v>
      </c>
      <c r="CD117" s="54">
        <v>0.30000000000000004</v>
      </c>
      <c r="CE117" s="54">
        <v>0.27</v>
      </c>
      <c r="CF117" s="54">
        <v>0.03</v>
      </c>
      <c r="CG117" s="54">
        <v>0.30000000000000004</v>
      </c>
      <c r="CH117" s="54">
        <f t="shared" si="53"/>
        <v>0</v>
      </c>
      <c r="CI117" s="54">
        <f t="shared" si="54"/>
        <v>0</v>
      </c>
      <c r="CJ117" s="54">
        <f t="shared" si="55"/>
        <v>0</v>
      </c>
      <c r="CK117" s="86"/>
      <c r="CL117" s="70" t="s">
        <v>33</v>
      </c>
    </row>
    <row r="118" spans="1:90" ht="31.5">
      <c r="A118" s="14">
        <v>10</v>
      </c>
      <c r="B118" s="79" t="s">
        <v>842</v>
      </c>
      <c r="C118" s="69" t="s">
        <v>796</v>
      </c>
      <c r="D118" s="2" t="s">
        <v>27</v>
      </c>
      <c r="E118" s="4" t="s">
        <v>81</v>
      </c>
      <c r="F118" s="4" t="s">
        <v>27</v>
      </c>
      <c r="G118" s="4" t="s">
        <v>159</v>
      </c>
      <c r="H118" s="15">
        <v>6</v>
      </c>
      <c r="I118" s="54">
        <v>4.24</v>
      </c>
      <c r="J118" s="54">
        <v>0</v>
      </c>
      <c r="K118" s="29">
        <f t="shared" si="56"/>
        <v>4.24</v>
      </c>
      <c r="L118" s="68" t="s">
        <v>30</v>
      </c>
      <c r="M118" s="15" t="s">
        <v>35</v>
      </c>
      <c r="N118" s="54" t="e">
        <f>IF(#REF!=0,"2018-19","2019-20")</f>
        <v>#REF!</v>
      </c>
      <c r="O118" s="54">
        <v>1.5</v>
      </c>
      <c r="P118" s="54">
        <v>0</v>
      </c>
      <c r="Q118" s="29">
        <f t="shared" si="30"/>
        <v>1.5</v>
      </c>
      <c r="R118" s="29">
        <f t="shared" si="72"/>
        <v>2.74</v>
      </c>
      <c r="S118" s="29">
        <f t="shared" si="72"/>
        <v>0</v>
      </c>
      <c r="T118" s="29">
        <f t="shared" si="31"/>
        <v>2.74</v>
      </c>
      <c r="U118" s="56">
        <v>0</v>
      </c>
      <c r="V118" s="54">
        <v>0</v>
      </c>
      <c r="W118" s="106">
        <v>0</v>
      </c>
      <c r="X118" s="54">
        <f t="shared" si="32"/>
        <v>0</v>
      </c>
      <c r="Y118" s="54">
        <v>0</v>
      </c>
      <c r="Z118" s="106">
        <v>0</v>
      </c>
      <c r="AA118" s="54">
        <f t="shared" si="33"/>
        <v>0</v>
      </c>
      <c r="AB118" s="54">
        <v>0</v>
      </c>
      <c r="AC118" s="14">
        <v>2.4700000000000002</v>
      </c>
      <c r="AD118" s="14">
        <v>0.27</v>
      </c>
      <c r="AE118" s="54">
        <v>0</v>
      </c>
      <c r="AF118" s="54">
        <v>0</v>
      </c>
      <c r="AG118" s="54"/>
      <c r="AH118" s="54">
        <v>0</v>
      </c>
      <c r="AI118" s="54">
        <v>0</v>
      </c>
      <c r="AJ118" s="54">
        <f t="shared" si="73"/>
        <v>0</v>
      </c>
      <c r="AK118" s="54">
        <f t="shared" si="35"/>
        <v>2.4700000000000002</v>
      </c>
      <c r="AL118" s="54">
        <f t="shared" si="36"/>
        <v>0.27</v>
      </c>
      <c r="AM118" s="54">
        <f t="shared" si="37"/>
        <v>2.74</v>
      </c>
      <c r="AN118" s="54">
        <v>0</v>
      </c>
      <c r="AO118" s="54">
        <v>0</v>
      </c>
      <c r="AP118" s="54">
        <f t="shared" si="74"/>
        <v>0</v>
      </c>
      <c r="AQ118" s="54">
        <v>0</v>
      </c>
      <c r="AR118" s="14">
        <v>2.4700000000000002</v>
      </c>
      <c r="AS118" s="14">
        <v>0.27</v>
      </c>
      <c r="AT118" s="54">
        <v>0</v>
      </c>
      <c r="AU118" s="54">
        <v>0</v>
      </c>
      <c r="AV118" s="54"/>
      <c r="AW118" s="54"/>
      <c r="AX118" s="54"/>
      <c r="AY118" s="54">
        <f t="shared" si="39"/>
        <v>0</v>
      </c>
      <c r="AZ118" s="54"/>
      <c r="BA118" s="54"/>
      <c r="BB118" s="54"/>
      <c r="BC118" s="54"/>
      <c r="BD118" s="54"/>
      <c r="BE118" s="106">
        <f t="shared" si="40"/>
        <v>0</v>
      </c>
      <c r="BF118" s="106">
        <f t="shared" si="41"/>
        <v>0</v>
      </c>
      <c r="BG118" s="106">
        <f t="shared" si="42"/>
        <v>0</v>
      </c>
      <c r="BH118" s="106">
        <f t="shared" si="43"/>
        <v>0</v>
      </c>
      <c r="BI118" s="106">
        <f t="shared" si="44"/>
        <v>0</v>
      </c>
      <c r="BJ118" s="106">
        <f t="shared" si="45"/>
        <v>0</v>
      </c>
      <c r="BK118" s="106">
        <f t="shared" si="46"/>
        <v>0</v>
      </c>
      <c r="BL118" s="106">
        <f t="shared" si="47"/>
        <v>0</v>
      </c>
      <c r="BM118" s="106">
        <f t="shared" si="48"/>
        <v>0</v>
      </c>
      <c r="BN118" s="106">
        <f t="shared" si="48"/>
        <v>0</v>
      </c>
      <c r="BO118" s="106">
        <f t="shared" si="49"/>
        <v>0</v>
      </c>
      <c r="BP118" s="106">
        <f t="shared" si="50"/>
        <v>0</v>
      </c>
      <c r="BQ118" s="106">
        <f t="shared" si="51"/>
        <v>0</v>
      </c>
      <c r="BR118" s="106">
        <f t="shared" si="52"/>
        <v>0</v>
      </c>
      <c r="BS118" s="54"/>
      <c r="BT118" s="54">
        <v>0</v>
      </c>
      <c r="BU118" s="54">
        <v>0</v>
      </c>
      <c r="BV118" s="54">
        <v>0</v>
      </c>
      <c r="BW118" s="54">
        <v>0</v>
      </c>
      <c r="BX118" s="54">
        <v>0</v>
      </c>
      <c r="BY118" s="54">
        <v>0</v>
      </c>
      <c r="BZ118" s="54">
        <v>0</v>
      </c>
      <c r="CA118" s="54">
        <v>0</v>
      </c>
      <c r="CB118" s="54">
        <v>0</v>
      </c>
      <c r="CC118" s="54">
        <v>0</v>
      </c>
      <c r="CD118" s="54">
        <v>0</v>
      </c>
      <c r="CE118" s="54">
        <v>0</v>
      </c>
      <c r="CF118" s="54">
        <v>0</v>
      </c>
      <c r="CG118" s="54">
        <v>0</v>
      </c>
      <c r="CH118" s="54">
        <f t="shared" si="53"/>
        <v>2.74</v>
      </c>
      <c r="CI118" s="54">
        <f t="shared" si="54"/>
        <v>0</v>
      </c>
      <c r="CJ118" s="54">
        <f t="shared" si="55"/>
        <v>2.74</v>
      </c>
      <c r="CK118" s="86"/>
      <c r="CL118" s="70" t="s">
        <v>33</v>
      </c>
    </row>
    <row r="119" spans="1:90" ht="39" customHeight="1">
      <c r="A119" s="14">
        <v>11</v>
      </c>
      <c r="B119" s="79" t="s">
        <v>843</v>
      </c>
      <c r="C119" s="69" t="s">
        <v>796</v>
      </c>
      <c r="D119" s="2" t="s">
        <v>27</v>
      </c>
      <c r="E119" s="4" t="s">
        <v>81</v>
      </c>
      <c r="F119" s="4" t="s">
        <v>27</v>
      </c>
      <c r="G119" s="4" t="s">
        <v>92</v>
      </c>
      <c r="H119" s="15">
        <v>6</v>
      </c>
      <c r="I119" s="54">
        <v>3.6</v>
      </c>
      <c r="J119" s="54">
        <v>0</v>
      </c>
      <c r="K119" s="29">
        <f t="shared" si="56"/>
        <v>3.6</v>
      </c>
      <c r="L119" s="68" t="s">
        <v>30</v>
      </c>
      <c r="M119" s="15" t="s">
        <v>35</v>
      </c>
      <c r="N119" s="54" t="s">
        <v>58</v>
      </c>
      <c r="O119" s="54">
        <v>3.42</v>
      </c>
      <c r="P119" s="54">
        <v>0</v>
      </c>
      <c r="Q119" s="29">
        <f t="shared" si="30"/>
        <v>3.42</v>
      </c>
      <c r="R119" s="29">
        <f t="shared" si="72"/>
        <v>0.18000000000000016</v>
      </c>
      <c r="S119" s="29">
        <f t="shared" si="72"/>
        <v>0</v>
      </c>
      <c r="T119" s="29">
        <f t="shared" si="31"/>
        <v>0.18000000000000016</v>
      </c>
      <c r="U119" s="56">
        <v>0</v>
      </c>
      <c r="V119" s="54">
        <v>0</v>
      </c>
      <c r="W119" s="106">
        <v>0</v>
      </c>
      <c r="X119" s="54">
        <f t="shared" si="32"/>
        <v>0</v>
      </c>
      <c r="Y119" s="54">
        <v>0</v>
      </c>
      <c r="Z119" s="106">
        <v>0</v>
      </c>
      <c r="AA119" s="54">
        <f t="shared" si="33"/>
        <v>0</v>
      </c>
      <c r="AB119" s="54">
        <v>0</v>
      </c>
      <c r="AC119" s="54">
        <v>0</v>
      </c>
      <c r="AD119" s="54">
        <v>0</v>
      </c>
      <c r="AE119" s="14">
        <v>0.16</v>
      </c>
      <c r="AF119" s="14">
        <v>0.02</v>
      </c>
      <c r="AG119" s="14"/>
      <c r="AH119" s="54">
        <v>0</v>
      </c>
      <c r="AI119" s="54">
        <v>0</v>
      </c>
      <c r="AJ119" s="54">
        <f t="shared" si="73"/>
        <v>0</v>
      </c>
      <c r="AK119" s="54">
        <f t="shared" si="35"/>
        <v>0.16</v>
      </c>
      <c r="AL119" s="54">
        <f t="shared" si="36"/>
        <v>0.02</v>
      </c>
      <c r="AM119" s="54">
        <f t="shared" si="37"/>
        <v>0.18</v>
      </c>
      <c r="AN119" s="54"/>
      <c r="AO119" s="54"/>
      <c r="AP119" s="54">
        <f t="shared" si="74"/>
        <v>0</v>
      </c>
      <c r="AQ119" s="54"/>
      <c r="AR119" s="54"/>
      <c r="AS119" s="54"/>
      <c r="AT119" s="54"/>
      <c r="AU119" s="54"/>
      <c r="AV119" s="54"/>
      <c r="AW119" s="54"/>
      <c r="AX119" s="54"/>
      <c r="AY119" s="54">
        <f t="shared" si="39"/>
        <v>0</v>
      </c>
      <c r="AZ119" s="54"/>
      <c r="BA119" s="54"/>
      <c r="BB119" s="54"/>
      <c r="BC119" s="54"/>
      <c r="BD119" s="54"/>
      <c r="BE119" s="106">
        <f t="shared" si="40"/>
        <v>0</v>
      </c>
      <c r="BF119" s="106">
        <f t="shared" si="41"/>
        <v>0</v>
      </c>
      <c r="BG119" s="106">
        <f t="shared" si="42"/>
        <v>0</v>
      </c>
      <c r="BH119" s="106">
        <f t="shared" si="43"/>
        <v>0</v>
      </c>
      <c r="BI119" s="106">
        <f t="shared" si="44"/>
        <v>0</v>
      </c>
      <c r="BJ119" s="106">
        <f t="shared" si="45"/>
        <v>0</v>
      </c>
      <c r="BK119" s="106">
        <f t="shared" si="46"/>
        <v>0</v>
      </c>
      <c r="BL119" s="106">
        <f t="shared" si="47"/>
        <v>0</v>
      </c>
      <c r="BM119" s="106">
        <f t="shared" si="48"/>
        <v>0.16</v>
      </c>
      <c r="BN119" s="106">
        <f t="shared" si="48"/>
        <v>0.02</v>
      </c>
      <c r="BO119" s="106">
        <f t="shared" si="49"/>
        <v>0.18</v>
      </c>
      <c r="BP119" s="106">
        <f t="shared" si="50"/>
        <v>0.16</v>
      </c>
      <c r="BQ119" s="106">
        <f t="shared" si="51"/>
        <v>0.02</v>
      </c>
      <c r="BR119" s="106">
        <f t="shared" si="52"/>
        <v>0.18</v>
      </c>
      <c r="BS119" s="54"/>
      <c r="BT119" s="54">
        <v>0</v>
      </c>
      <c r="BU119" s="54">
        <v>0</v>
      </c>
      <c r="BV119" s="54">
        <v>0</v>
      </c>
      <c r="BW119" s="54">
        <v>0</v>
      </c>
      <c r="BX119" s="54">
        <v>0</v>
      </c>
      <c r="BY119" s="54">
        <v>0</v>
      </c>
      <c r="BZ119" s="54">
        <v>0</v>
      </c>
      <c r="CA119" s="54">
        <v>0</v>
      </c>
      <c r="CB119" s="54">
        <v>0.16</v>
      </c>
      <c r="CC119" s="54">
        <v>0.02</v>
      </c>
      <c r="CD119" s="54">
        <v>0.18</v>
      </c>
      <c r="CE119" s="54">
        <v>0.16</v>
      </c>
      <c r="CF119" s="54">
        <v>0.02</v>
      </c>
      <c r="CG119" s="54">
        <v>0.18</v>
      </c>
      <c r="CH119" s="54">
        <f t="shared" si="53"/>
        <v>0</v>
      </c>
      <c r="CI119" s="54">
        <f t="shared" si="54"/>
        <v>0</v>
      </c>
      <c r="CJ119" s="54">
        <f t="shared" si="55"/>
        <v>0</v>
      </c>
      <c r="CK119" s="86"/>
      <c r="CL119" s="70" t="s">
        <v>33</v>
      </c>
    </row>
    <row r="120" spans="1:90" ht="31.5">
      <c r="A120" s="14">
        <v>12</v>
      </c>
      <c r="B120" s="79" t="s">
        <v>844</v>
      </c>
      <c r="C120" s="69" t="s">
        <v>796</v>
      </c>
      <c r="D120" s="2" t="s">
        <v>27</v>
      </c>
      <c r="E120" s="4" t="s">
        <v>81</v>
      </c>
      <c r="F120" s="4" t="s">
        <v>27</v>
      </c>
      <c r="G120" s="4" t="s">
        <v>89</v>
      </c>
      <c r="H120" s="15">
        <v>5</v>
      </c>
      <c r="I120" s="54">
        <v>2.0499999999999998</v>
      </c>
      <c r="J120" s="54">
        <v>0</v>
      </c>
      <c r="K120" s="29">
        <f t="shared" si="56"/>
        <v>2.0499999999999998</v>
      </c>
      <c r="L120" s="68" t="s">
        <v>30</v>
      </c>
      <c r="M120" s="15" t="s">
        <v>31</v>
      </c>
      <c r="N120" s="54" t="s">
        <v>58</v>
      </c>
      <c r="O120" s="54">
        <v>1.8599999999999999</v>
      </c>
      <c r="P120" s="54">
        <v>0</v>
      </c>
      <c r="Q120" s="29">
        <f t="shared" si="30"/>
        <v>1.8599999999999999</v>
      </c>
      <c r="R120" s="29">
        <f t="shared" si="72"/>
        <v>0.18999999999999995</v>
      </c>
      <c r="S120" s="29">
        <f t="shared" si="72"/>
        <v>0</v>
      </c>
      <c r="T120" s="29">
        <f t="shared" si="31"/>
        <v>0.18999999999999995</v>
      </c>
      <c r="U120" s="56">
        <v>0</v>
      </c>
      <c r="V120" s="54">
        <v>0</v>
      </c>
      <c r="W120" s="106">
        <v>0</v>
      </c>
      <c r="X120" s="54">
        <f t="shared" si="32"/>
        <v>0</v>
      </c>
      <c r="Y120" s="54">
        <v>0</v>
      </c>
      <c r="Z120" s="106">
        <v>0</v>
      </c>
      <c r="AA120" s="54">
        <f t="shared" si="33"/>
        <v>0</v>
      </c>
      <c r="AB120" s="54">
        <v>0</v>
      </c>
      <c r="AC120" s="54">
        <v>0</v>
      </c>
      <c r="AD120" s="54">
        <v>0</v>
      </c>
      <c r="AE120" s="14">
        <v>0.17</v>
      </c>
      <c r="AF120" s="14">
        <v>0.02</v>
      </c>
      <c r="AG120" s="14"/>
      <c r="AH120" s="54">
        <v>0</v>
      </c>
      <c r="AI120" s="54">
        <v>0</v>
      </c>
      <c r="AJ120" s="54">
        <f t="shared" si="73"/>
        <v>0</v>
      </c>
      <c r="AK120" s="54">
        <f t="shared" si="35"/>
        <v>0.17</v>
      </c>
      <c r="AL120" s="54">
        <f t="shared" si="36"/>
        <v>0.02</v>
      </c>
      <c r="AM120" s="54">
        <f t="shared" si="37"/>
        <v>0.19</v>
      </c>
      <c r="AN120" s="54"/>
      <c r="AO120" s="54"/>
      <c r="AP120" s="54">
        <f t="shared" si="74"/>
        <v>0</v>
      </c>
      <c r="AQ120" s="54"/>
      <c r="AR120" s="54"/>
      <c r="AS120" s="54"/>
      <c r="AT120" s="54"/>
      <c r="AU120" s="54"/>
      <c r="AV120" s="54"/>
      <c r="AW120" s="54"/>
      <c r="AX120" s="54"/>
      <c r="AY120" s="54">
        <f t="shared" si="39"/>
        <v>0</v>
      </c>
      <c r="AZ120" s="54"/>
      <c r="BA120" s="54"/>
      <c r="BB120" s="54"/>
      <c r="BC120" s="54"/>
      <c r="BD120" s="54"/>
      <c r="BE120" s="106">
        <f t="shared" si="40"/>
        <v>0</v>
      </c>
      <c r="BF120" s="106">
        <f t="shared" si="41"/>
        <v>0</v>
      </c>
      <c r="BG120" s="106">
        <f t="shared" si="42"/>
        <v>0</v>
      </c>
      <c r="BH120" s="106">
        <f t="shared" si="43"/>
        <v>0</v>
      </c>
      <c r="BI120" s="106">
        <f t="shared" si="44"/>
        <v>0</v>
      </c>
      <c r="BJ120" s="106">
        <f t="shared" si="45"/>
        <v>0</v>
      </c>
      <c r="BK120" s="106">
        <f t="shared" si="46"/>
        <v>0</v>
      </c>
      <c r="BL120" s="106">
        <f t="shared" si="47"/>
        <v>0</v>
      </c>
      <c r="BM120" s="106">
        <f t="shared" si="48"/>
        <v>0.17</v>
      </c>
      <c r="BN120" s="106">
        <f t="shared" si="48"/>
        <v>0.02</v>
      </c>
      <c r="BO120" s="106">
        <f t="shared" si="49"/>
        <v>0.19</v>
      </c>
      <c r="BP120" s="106">
        <f t="shared" si="50"/>
        <v>0.17</v>
      </c>
      <c r="BQ120" s="106">
        <f t="shared" si="51"/>
        <v>0.02</v>
      </c>
      <c r="BR120" s="106">
        <f t="shared" si="52"/>
        <v>0.19</v>
      </c>
      <c r="BS120" s="54"/>
      <c r="BT120" s="54">
        <v>0</v>
      </c>
      <c r="BU120" s="54">
        <v>0</v>
      </c>
      <c r="BV120" s="54">
        <v>0</v>
      </c>
      <c r="BW120" s="54">
        <v>0</v>
      </c>
      <c r="BX120" s="54">
        <v>0</v>
      </c>
      <c r="BY120" s="54">
        <v>0</v>
      </c>
      <c r="BZ120" s="54">
        <v>0</v>
      </c>
      <c r="CA120" s="54">
        <v>0</v>
      </c>
      <c r="CB120" s="54">
        <v>0.17</v>
      </c>
      <c r="CC120" s="54">
        <v>0.02</v>
      </c>
      <c r="CD120" s="54">
        <v>0.19</v>
      </c>
      <c r="CE120" s="54">
        <v>0.17</v>
      </c>
      <c r="CF120" s="54">
        <v>0.02</v>
      </c>
      <c r="CG120" s="54">
        <v>0.19</v>
      </c>
      <c r="CH120" s="54">
        <f t="shared" si="53"/>
        <v>0</v>
      </c>
      <c r="CI120" s="54">
        <f t="shared" si="54"/>
        <v>0</v>
      </c>
      <c r="CJ120" s="54">
        <f t="shared" si="55"/>
        <v>0</v>
      </c>
      <c r="CK120" s="86"/>
      <c r="CL120" s="70" t="s">
        <v>33</v>
      </c>
    </row>
    <row r="121" spans="1:90" ht="31.5">
      <c r="A121" s="14">
        <v>13</v>
      </c>
      <c r="B121" s="79" t="s">
        <v>845</v>
      </c>
      <c r="C121" s="69" t="s">
        <v>796</v>
      </c>
      <c r="D121" s="2" t="s">
        <v>27</v>
      </c>
      <c r="E121" s="4" t="s">
        <v>81</v>
      </c>
      <c r="F121" s="4" t="s">
        <v>27</v>
      </c>
      <c r="G121" s="4" t="s">
        <v>88</v>
      </c>
      <c r="H121" s="15">
        <v>4.5</v>
      </c>
      <c r="I121" s="54">
        <v>2.13</v>
      </c>
      <c r="J121" s="54">
        <v>0</v>
      </c>
      <c r="K121" s="29">
        <f t="shared" si="56"/>
        <v>2.13</v>
      </c>
      <c r="L121" s="68" t="s">
        <v>30</v>
      </c>
      <c r="M121" s="15" t="s">
        <v>31</v>
      </c>
      <c r="N121" s="54" t="s">
        <v>58</v>
      </c>
      <c r="O121" s="54">
        <v>1.91</v>
      </c>
      <c r="P121" s="54">
        <v>0</v>
      </c>
      <c r="Q121" s="29">
        <f t="shared" si="30"/>
        <v>1.91</v>
      </c>
      <c r="R121" s="29">
        <f t="shared" si="72"/>
        <v>0.21999999999999997</v>
      </c>
      <c r="S121" s="29">
        <f t="shared" si="72"/>
        <v>0</v>
      </c>
      <c r="T121" s="29">
        <f t="shared" si="31"/>
        <v>0.21999999999999997</v>
      </c>
      <c r="U121" s="56">
        <v>0</v>
      </c>
      <c r="V121" s="54">
        <v>0</v>
      </c>
      <c r="W121" s="106">
        <v>0</v>
      </c>
      <c r="X121" s="54">
        <f t="shared" si="32"/>
        <v>0</v>
      </c>
      <c r="Y121" s="54">
        <v>0</v>
      </c>
      <c r="Z121" s="106">
        <v>0</v>
      </c>
      <c r="AA121" s="54">
        <f t="shared" si="33"/>
        <v>0</v>
      </c>
      <c r="AB121" s="54">
        <v>0</v>
      </c>
      <c r="AC121" s="54">
        <v>0</v>
      </c>
      <c r="AD121" s="54">
        <v>0</v>
      </c>
      <c r="AE121" s="14">
        <v>0.2</v>
      </c>
      <c r="AF121" s="14">
        <v>0.02</v>
      </c>
      <c r="AG121" s="14"/>
      <c r="AH121" s="54">
        <v>0</v>
      </c>
      <c r="AI121" s="54">
        <v>0</v>
      </c>
      <c r="AJ121" s="54">
        <f t="shared" si="73"/>
        <v>0</v>
      </c>
      <c r="AK121" s="54">
        <f t="shared" si="35"/>
        <v>0.2</v>
      </c>
      <c r="AL121" s="54">
        <f t="shared" si="36"/>
        <v>0.02</v>
      </c>
      <c r="AM121" s="54">
        <f t="shared" si="37"/>
        <v>0.22</v>
      </c>
      <c r="AN121" s="54"/>
      <c r="AO121" s="54"/>
      <c r="AP121" s="54">
        <f t="shared" si="74"/>
        <v>0</v>
      </c>
      <c r="AQ121" s="54"/>
      <c r="AR121" s="54"/>
      <c r="AS121" s="54"/>
      <c r="AT121" s="54"/>
      <c r="AU121" s="54"/>
      <c r="AV121" s="54"/>
      <c r="AW121" s="54"/>
      <c r="AX121" s="54"/>
      <c r="AY121" s="54">
        <f t="shared" si="39"/>
        <v>0</v>
      </c>
      <c r="AZ121" s="54"/>
      <c r="BA121" s="54"/>
      <c r="BB121" s="54"/>
      <c r="BC121" s="54"/>
      <c r="BD121" s="54"/>
      <c r="BE121" s="106">
        <f t="shared" si="40"/>
        <v>0</v>
      </c>
      <c r="BF121" s="106">
        <f t="shared" si="41"/>
        <v>0</v>
      </c>
      <c r="BG121" s="106">
        <f t="shared" si="42"/>
        <v>0</v>
      </c>
      <c r="BH121" s="106">
        <f t="shared" si="43"/>
        <v>0</v>
      </c>
      <c r="BI121" s="106">
        <f t="shared" si="44"/>
        <v>0</v>
      </c>
      <c r="BJ121" s="106">
        <f t="shared" si="45"/>
        <v>0</v>
      </c>
      <c r="BK121" s="106">
        <f t="shared" si="46"/>
        <v>0</v>
      </c>
      <c r="BL121" s="106">
        <f t="shared" si="47"/>
        <v>0</v>
      </c>
      <c r="BM121" s="106">
        <f t="shared" si="48"/>
        <v>0.2</v>
      </c>
      <c r="BN121" s="106">
        <f t="shared" si="48"/>
        <v>0.02</v>
      </c>
      <c r="BO121" s="106">
        <f t="shared" si="49"/>
        <v>0.22</v>
      </c>
      <c r="BP121" s="106">
        <f t="shared" si="50"/>
        <v>0.2</v>
      </c>
      <c r="BQ121" s="106">
        <f t="shared" si="51"/>
        <v>0.02</v>
      </c>
      <c r="BR121" s="106">
        <f t="shared" si="52"/>
        <v>0.22</v>
      </c>
      <c r="BS121" s="54"/>
      <c r="BT121" s="54">
        <v>0</v>
      </c>
      <c r="BU121" s="54">
        <v>0</v>
      </c>
      <c r="BV121" s="54">
        <v>0</v>
      </c>
      <c r="BW121" s="54">
        <v>0</v>
      </c>
      <c r="BX121" s="54">
        <v>0</v>
      </c>
      <c r="BY121" s="54">
        <v>0</v>
      </c>
      <c r="BZ121" s="54">
        <v>0</v>
      </c>
      <c r="CA121" s="54">
        <v>0</v>
      </c>
      <c r="CB121" s="54">
        <v>0.2</v>
      </c>
      <c r="CC121" s="54">
        <v>0.02</v>
      </c>
      <c r="CD121" s="54">
        <v>0.22</v>
      </c>
      <c r="CE121" s="54">
        <v>0.2</v>
      </c>
      <c r="CF121" s="54">
        <v>0.02</v>
      </c>
      <c r="CG121" s="54">
        <v>0.22</v>
      </c>
      <c r="CH121" s="54">
        <f t="shared" si="53"/>
        <v>0</v>
      </c>
      <c r="CI121" s="54">
        <f t="shared" si="54"/>
        <v>0</v>
      </c>
      <c r="CJ121" s="54">
        <f t="shared" si="55"/>
        <v>0</v>
      </c>
      <c r="CK121" s="86"/>
      <c r="CL121" s="70" t="s">
        <v>996</v>
      </c>
    </row>
    <row r="122" spans="1:90" ht="47.25">
      <c r="A122" s="14">
        <v>3</v>
      </c>
      <c r="B122" s="27" t="s">
        <v>156</v>
      </c>
      <c r="C122" s="120" t="s">
        <v>796</v>
      </c>
      <c r="D122" s="2" t="s">
        <v>27</v>
      </c>
      <c r="E122" s="4" t="s">
        <v>62</v>
      </c>
      <c r="F122" s="4" t="s">
        <v>27</v>
      </c>
      <c r="G122" s="4" t="s">
        <v>79</v>
      </c>
      <c r="H122" s="29">
        <v>4</v>
      </c>
      <c r="I122" s="29">
        <v>8.1</v>
      </c>
      <c r="J122" s="29">
        <v>0</v>
      </c>
      <c r="K122" s="29">
        <f t="shared" si="56"/>
        <v>8.1</v>
      </c>
      <c r="L122" s="40" t="s">
        <v>30</v>
      </c>
      <c r="M122" s="40" t="s">
        <v>64</v>
      </c>
      <c r="N122" s="48" t="e">
        <f>IF(#REF!=0,"2018-19","2019-20")</f>
        <v>#REF!</v>
      </c>
      <c r="O122" s="29">
        <v>3.1599999999999997</v>
      </c>
      <c r="P122" s="29">
        <v>0</v>
      </c>
      <c r="Q122" s="29">
        <f t="shared" si="30"/>
        <v>3.1599999999999997</v>
      </c>
      <c r="R122" s="29">
        <f t="shared" si="72"/>
        <v>4.9399999999999995</v>
      </c>
      <c r="S122" s="29">
        <f t="shared" si="72"/>
        <v>0</v>
      </c>
      <c r="T122" s="29">
        <f t="shared" si="31"/>
        <v>4.9399999999999995</v>
      </c>
      <c r="U122" s="29">
        <v>0</v>
      </c>
      <c r="V122" s="29">
        <v>0</v>
      </c>
      <c r="W122" s="105">
        <v>0</v>
      </c>
      <c r="X122" s="54">
        <f t="shared" si="32"/>
        <v>0</v>
      </c>
      <c r="Y122" s="29">
        <v>0</v>
      </c>
      <c r="Z122" s="105">
        <v>0</v>
      </c>
      <c r="AA122" s="54">
        <f t="shared" si="33"/>
        <v>0</v>
      </c>
      <c r="AB122" s="54">
        <v>0</v>
      </c>
      <c r="AC122" s="54">
        <v>0</v>
      </c>
      <c r="AD122" s="54">
        <v>0</v>
      </c>
      <c r="AE122" s="54">
        <v>0</v>
      </c>
      <c r="AF122" s="54">
        <v>0</v>
      </c>
      <c r="AG122" s="54"/>
      <c r="AH122" s="54">
        <v>0</v>
      </c>
      <c r="AI122" s="54">
        <v>0</v>
      </c>
      <c r="AJ122" s="54">
        <f t="shared" si="73"/>
        <v>0</v>
      </c>
      <c r="AK122" s="54">
        <f t="shared" si="35"/>
        <v>0</v>
      </c>
      <c r="AL122" s="54">
        <f t="shared" si="36"/>
        <v>0</v>
      </c>
      <c r="AM122" s="54">
        <f t="shared" si="37"/>
        <v>0</v>
      </c>
      <c r="AN122" s="54"/>
      <c r="AO122" s="54"/>
      <c r="AP122" s="54">
        <f t="shared" si="74"/>
        <v>0</v>
      </c>
      <c r="AQ122" s="54"/>
      <c r="AR122" s="54"/>
      <c r="AS122" s="54"/>
      <c r="AT122" s="54"/>
      <c r="AU122" s="54"/>
      <c r="AV122" s="54"/>
      <c r="AW122" s="54"/>
      <c r="AX122" s="54"/>
      <c r="AY122" s="54">
        <f t="shared" si="39"/>
        <v>0</v>
      </c>
      <c r="AZ122" s="54"/>
      <c r="BA122" s="54"/>
      <c r="BB122" s="54"/>
      <c r="BC122" s="54"/>
      <c r="BD122" s="54"/>
      <c r="BE122" s="106">
        <f t="shared" si="40"/>
        <v>0</v>
      </c>
      <c r="BF122" s="106">
        <f t="shared" si="41"/>
        <v>0</v>
      </c>
      <c r="BG122" s="106">
        <f t="shared" si="42"/>
        <v>0</v>
      </c>
      <c r="BH122" s="106">
        <f t="shared" si="43"/>
        <v>0</v>
      </c>
      <c r="BI122" s="106">
        <f t="shared" si="44"/>
        <v>0</v>
      </c>
      <c r="BJ122" s="106">
        <f t="shared" si="45"/>
        <v>0</v>
      </c>
      <c r="BK122" s="106">
        <f t="shared" si="46"/>
        <v>0</v>
      </c>
      <c r="BL122" s="106">
        <f t="shared" si="47"/>
        <v>0</v>
      </c>
      <c r="BM122" s="106">
        <f t="shared" si="48"/>
        <v>0</v>
      </c>
      <c r="BN122" s="106">
        <f t="shared" si="48"/>
        <v>0</v>
      </c>
      <c r="BO122" s="106">
        <f t="shared" si="49"/>
        <v>0</v>
      </c>
      <c r="BP122" s="106">
        <f t="shared" si="50"/>
        <v>0</v>
      </c>
      <c r="BQ122" s="106">
        <f t="shared" si="51"/>
        <v>0</v>
      </c>
      <c r="BR122" s="106">
        <f t="shared" si="52"/>
        <v>0</v>
      </c>
      <c r="BS122" s="54"/>
      <c r="BT122" s="54">
        <v>0</v>
      </c>
      <c r="BU122" s="54">
        <v>0</v>
      </c>
      <c r="BV122" s="54">
        <v>0</v>
      </c>
      <c r="BW122" s="54">
        <v>0</v>
      </c>
      <c r="BX122" s="54">
        <v>0</v>
      </c>
      <c r="BY122" s="54">
        <v>0</v>
      </c>
      <c r="BZ122" s="54">
        <v>0</v>
      </c>
      <c r="CA122" s="54">
        <v>0</v>
      </c>
      <c r="CB122" s="54">
        <v>0</v>
      </c>
      <c r="CC122" s="54">
        <v>0</v>
      </c>
      <c r="CD122" s="54">
        <v>0</v>
      </c>
      <c r="CE122" s="54">
        <v>0</v>
      </c>
      <c r="CF122" s="54">
        <v>0</v>
      </c>
      <c r="CG122" s="54">
        <v>0</v>
      </c>
      <c r="CH122" s="54">
        <f t="shared" si="53"/>
        <v>4.9399999999999995</v>
      </c>
      <c r="CI122" s="54">
        <f t="shared" si="54"/>
        <v>0</v>
      </c>
      <c r="CJ122" s="54">
        <f t="shared" si="55"/>
        <v>4.9399999999999995</v>
      </c>
      <c r="CK122" s="45"/>
      <c r="CL122" s="63" t="s">
        <v>153</v>
      </c>
    </row>
    <row r="123" spans="1:90" ht="31.5">
      <c r="A123" s="14">
        <v>4</v>
      </c>
      <c r="B123" s="27" t="s">
        <v>157</v>
      </c>
      <c r="C123" s="120" t="s">
        <v>796</v>
      </c>
      <c r="D123" s="2" t="s">
        <v>27</v>
      </c>
      <c r="E123" s="4" t="s">
        <v>62</v>
      </c>
      <c r="F123" s="4" t="s">
        <v>27</v>
      </c>
      <c r="G123" s="4" t="s">
        <v>78</v>
      </c>
      <c r="H123" s="29">
        <v>3.5</v>
      </c>
      <c r="I123" s="29">
        <v>8.1</v>
      </c>
      <c r="J123" s="29">
        <v>0</v>
      </c>
      <c r="K123" s="29">
        <f t="shared" si="56"/>
        <v>8.1</v>
      </c>
      <c r="L123" s="40" t="s">
        <v>30</v>
      </c>
      <c r="M123" s="40" t="s">
        <v>64</v>
      </c>
      <c r="N123" s="48" t="e">
        <f>IF(#REF!=0,"2018-19","2019-20")</f>
        <v>#REF!</v>
      </c>
      <c r="O123" s="29">
        <v>6.77</v>
      </c>
      <c r="P123" s="29">
        <v>0</v>
      </c>
      <c r="Q123" s="29">
        <f t="shared" si="30"/>
        <v>6.77</v>
      </c>
      <c r="R123" s="29">
        <f t="shared" si="72"/>
        <v>1.33</v>
      </c>
      <c r="S123" s="29">
        <f t="shared" si="72"/>
        <v>0</v>
      </c>
      <c r="T123" s="29">
        <f t="shared" si="31"/>
        <v>1.33</v>
      </c>
      <c r="U123" s="29">
        <v>0</v>
      </c>
      <c r="V123" s="29">
        <v>0</v>
      </c>
      <c r="W123" s="105">
        <v>0</v>
      </c>
      <c r="X123" s="54">
        <f t="shared" si="32"/>
        <v>0</v>
      </c>
      <c r="Y123" s="29">
        <v>0</v>
      </c>
      <c r="Z123" s="105">
        <v>0</v>
      </c>
      <c r="AA123" s="54">
        <f t="shared" si="33"/>
        <v>0</v>
      </c>
      <c r="AB123" s="54">
        <v>0</v>
      </c>
      <c r="AC123" s="54">
        <v>0</v>
      </c>
      <c r="AD123" s="54">
        <v>0</v>
      </c>
      <c r="AE123" s="54">
        <v>0</v>
      </c>
      <c r="AF123" s="54">
        <v>0</v>
      </c>
      <c r="AG123" s="54"/>
      <c r="AH123" s="54">
        <v>0</v>
      </c>
      <c r="AI123" s="54">
        <v>0</v>
      </c>
      <c r="AJ123" s="54">
        <f t="shared" si="73"/>
        <v>0</v>
      </c>
      <c r="AK123" s="54">
        <f t="shared" si="35"/>
        <v>0</v>
      </c>
      <c r="AL123" s="54">
        <f t="shared" si="36"/>
        <v>0</v>
      </c>
      <c r="AM123" s="54">
        <f t="shared" si="37"/>
        <v>0</v>
      </c>
      <c r="AN123" s="54"/>
      <c r="AO123" s="54"/>
      <c r="AP123" s="54">
        <f t="shared" si="74"/>
        <v>0</v>
      </c>
      <c r="AQ123" s="54"/>
      <c r="AR123" s="54"/>
      <c r="AS123" s="54"/>
      <c r="AT123" s="54"/>
      <c r="AU123" s="54"/>
      <c r="AV123" s="54"/>
      <c r="AW123" s="54"/>
      <c r="AX123" s="54"/>
      <c r="AY123" s="54">
        <f t="shared" si="39"/>
        <v>0</v>
      </c>
      <c r="AZ123" s="54"/>
      <c r="BA123" s="54"/>
      <c r="BB123" s="54"/>
      <c r="BC123" s="54"/>
      <c r="BD123" s="54"/>
      <c r="BE123" s="106">
        <f t="shared" si="40"/>
        <v>0</v>
      </c>
      <c r="BF123" s="106">
        <f t="shared" si="41"/>
        <v>0</v>
      </c>
      <c r="BG123" s="106">
        <f t="shared" si="42"/>
        <v>0</v>
      </c>
      <c r="BH123" s="106">
        <f t="shared" si="43"/>
        <v>0</v>
      </c>
      <c r="BI123" s="106">
        <f t="shared" si="44"/>
        <v>0</v>
      </c>
      <c r="BJ123" s="106">
        <f t="shared" si="45"/>
        <v>0</v>
      </c>
      <c r="BK123" s="106">
        <f t="shared" si="46"/>
        <v>0</v>
      </c>
      <c r="BL123" s="106">
        <f t="shared" si="47"/>
        <v>0</v>
      </c>
      <c r="BM123" s="106">
        <f t="shared" si="48"/>
        <v>0</v>
      </c>
      <c r="BN123" s="106">
        <f t="shared" si="48"/>
        <v>0</v>
      </c>
      <c r="BO123" s="106">
        <f t="shared" si="49"/>
        <v>0</v>
      </c>
      <c r="BP123" s="106">
        <f t="shared" si="50"/>
        <v>0</v>
      </c>
      <c r="BQ123" s="106">
        <f t="shared" si="51"/>
        <v>0</v>
      </c>
      <c r="BR123" s="106">
        <f t="shared" si="52"/>
        <v>0</v>
      </c>
      <c r="BS123" s="54"/>
      <c r="BT123" s="54">
        <v>0</v>
      </c>
      <c r="BU123" s="54">
        <v>0</v>
      </c>
      <c r="BV123" s="54">
        <v>0</v>
      </c>
      <c r="BW123" s="54">
        <v>0</v>
      </c>
      <c r="BX123" s="54">
        <v>0</v>
      </c>
      <c r="BY123" s="54">
        <v>0</v>
      </c>
      <c r="BZ123" s="54">
        <v>0</v>
      </c>
      <c r="CA123" s="54">
        <v>0</v>
      </c>
      <c r="CB123" s="54">
        <v>0</v>
      </c>
      <c r="CC123" s="54">
        <v>0</v>
      </c>
      <c r="CD123" s="54">
        <v>0</v>
      </c>
      <c r="CE123" s="54">
        <v>0</v>
      </c>
      <c r="CF123" s="54">
        <v>0</v>
      </c>
      <c r="CG123" s="54">
        <v>0</v>
      </c>
      <c r="CH123" s="54">
        <f t="shared" si="53"/>
        <v>1.33</v>
      </c>
      <c r="CI123" s="54">
        <f t="shared" si="54"/>
        <v>0</v>
      </c>
      <c r="CJ123" s="54">
        <f t="shared" si="55"/>
        <v>1.33</v>
      </c>
      <c r="CK123" s="45"/>
      <c r="CL123" s="63" t="s">
        <v>153</v>
      </c>
    </row>
    <row r="124" spans="1:90" ht="47.25">
      <c r="A124" s="14">
        <v>5</v>
      </c>
      <c r="B124" s="27" t="s">
        <v>158</v>
      </c>
      <c r="C124" s="120" t="s">
        <v>796</v>
      </c>
      <c r="D124" s="2" t="s">
        <v>27</v>
      </c>
      <c r="E124" s="4" t="s">
        <v>62</v>
      </c>
      <c r="F124" s="4" t="s">
        <v>27</v>
      </c>
      <c r="G124" s="4" t="s">
        <v>101</v>
      </c>
      <c r="H124" s="29">
        <v>3.5</v>
      </c>
      <c r="I124" s="29">
        <v>8.1</v>
      </c>
      <c r="J124" s="29">
        <v>0</v>
      </c>
      <c r="K124" s="29">
        <f t="shared" si="56"/>
        <v>8.1</v>
      </c>
      <c r="L124" s="40" t="s">
        <v>30</v>
      </c>
      <c r="M124" s="40" t="s">
        <v>64</v>
      </c>
      <c r="N124" s="48" t="e">
        <f>IF(#REF!=0,"2018-19","2019-20")</f>
        <v>#REF!</v>
      </c>
      <c r="O124" s="29">
        <v>1.55</v>
      </c>
      <c r="P124" s="29">
        <v>0</v>
      </c>
      <c r="Q124" s="29">
        <f t="shared" si="30"/>
        <v>1.55</v>
      </c>
      <c r="R124" s="29">
        <f t="shared" si="72"/>
        <v>6.55</v>
      </c>
      <c r="S124" s="29">
        <f t="shared" si="72"/>
        <v>0</v>
      </c>
      <c r="T124" s="29">
        <f t="shared" si="31"/>
        <v>6.55</v>
      </c>
      <c r="U124" s="29">
        <v>0</v>
      </c>
      <c r="V124" s="29">
        <v>0</v>
      </c>
      <c r="W124" s="105">
        <v>0</v>
      </c>
      <c r="X124" s="54">
        <f t="shared" si="32"/>
        <v>0</v>
      </c>
      <c r="Y124" s="29">
        <v>0</v>
      </c>
      <c r="Z124" s="105">
        <v>0</v>
      </c>
      <c r="AA124" s="54">
        <f t="shared" si="33"/>
        <v>0</v>
      </c>
      <c r="AB124" s="54">
        <v>0</v>
      </c>
      <c r="AC124" s="54">
        <v>0</v>
      </c>
      <c r="AD124" s="54">
        <v>0</v>
      </c>
      <c r="AE124" s="54">
        <v>0</v>
      </c>
      <c r="AF124" s="54">
        <v>0</v>
      </c>
      <c r="AG124" s="54"/>
      <c r="AH124" s="54">
        <v>0</v>
      </c>
      <c r="AI124" s="54">
        <v>0</v>
      </c>
      <c r="AJ124" s="54">
        <f t="shared" si="73"/>
        <v>0</v>
      </c>
      <c r="AK124" s="54">
        <f t="shared" si="35"/>
        <v>0</v>
      </c>
      <c r="AL124" s="54">
        <f t="shared" si="36"/>
        <v>0</v>
      </c>
      <c r="AM124" s="54">
        <f t="shared" si="37"/>
        <v>0</v>
      </c>
      <c r="AN124" s="54"/>
      <c r="AO124" s="54"/>
      <c r="AP124" s="54">
        <f t="shared" si="74"/>
        <v>0</v>
      </c>
      <c r="AQ124" s="54"/>
      <c r="AR124" s="54"/>
      <c r="AS124" s="54"/>
      <c r="AT124" s="54"/>
      <c r="AU124" s="54"/>
      <c r="AV124" s="54"/>
      <c r="AW124" s="54"/>
      <c r="AX124" s="54"/>
      <c r="AY124" s="54">
        <f t="shared" si="39"/>
        <v>0</v>
      </c>
      <c r="AZ124" s="54"/>
      <c r="BA124" s="54"/>
      <c r="BB124" s="54"/>
      <c r="BC124" s="54"/>
      <c r="BD124" s="54"/>
      <c r="BE124" s="106">
        <f t="shared" si="40"/>
        <v>0</v>
      </c>
      <c r="BF124" s="106">
        <f t="shared" si="41"/>
        <v>0</v>
      </c>
      <c r="BG124" s="106">
        <f t="shared" si="42"/>
        <v>0</v>
      </c>
      <c r="BH124" s="106">
        <f t="shared" si="43"/>
        <v>0</v>
      </c>
      <c r="BI124" s="106">
        <f t="shared" si="44"/>
        <v>0</v>
      </c>
      <c r="BJ124" s="106">
        <f t="shared" si="45"/>
        <v>0</v>
      </c>
      <c r="BK124" s="106">
        <f t="shared" si="46"/>
        <v>0</v>
      </c>
      <c r="BL124" s="106">
        <f t="shared" si="47"/>
        <v>0</v>
      </c>
      <c r="BM124" s="106">
        <f t="shared" si="48"/>
        <v>0</v>
      </c>
      <c r="BN124" s="106">
        <f t="shared" si="48"/>
        <v>0</v>
      </c>
      <c r="BO124" s="106">
        <f t="shared" si="49"/>
        <v>0</v>
      </c>
      <c r="BP124" s="106">
        <f t="shared" si="50"/>
        <v>0</v>
      </c>
      <c r="BQ124" s="106">
        <f t="shared" si="51"/>
        <v>0</v>
      </c>
      <c r="BR124" s="106">
        <f t="shared" si="52"/>
        <v>0</v>
      </c>
      <c r="BS124" s="54"/>
      <c r="BT124" s="54">
        <v>0</v>
      </c>
      <c r="BU124" s="54">
        <v>0</v>
      </c>
      <c r="BV124" s="54">
        <v>0</v>
      </c>
      <c r="BW124" s="54">
        <v>0</v>
      </c>
      <c r="BX124" s="54">
        <v>0</v>
      </c>
      <c r="BY124" s="54">
        <v>0</v>
      </c>
      <c r="BZ124" s="54">
        <v>0</v>
      </c>
      <c r="CA124" s="54">
        <v>0</v>
      </c>
      <c r="CB124" s="54">
        <v>0</v>
      </c>
      <c r="CC124" s="54">
        <v>0</v>
      </c>
      <c r="CD124" s="54">
        <v>0</v>
      </c>
      <c r="CE124" s="54">
        <v>0</v>
      </c>
      <c r="CF124" s="54">
        <v>0</v>
      </c>
      <c r="CG124" s="54">
        <v>0</v>
      </c>
      <c r="CH124" s="54">
        <f t="shared" si="53"/>
        <v>6.55</v>
      </c>
      <c r="CI124" s="54">
        <f t="shared" si="54"/>
        <v>0</v>
      </c>
      <c r="CJ124" s="54">
        <f t="shared" si="55"/>
        <v>6.55</v>
      </c>
      <c r="CK124" s="45"/>
      <c r="CL124" s="63" t="s">
        <v>153</v>
      </c>
    </row>
    <row r="125" spans="1:90" ht="47.25">
      <c r="A125" s="14">
        <v>7</v>
      </c>
      <c r="B125" s="27" t="s">
        <v>160</v>
      </c>
      <c r="C125" s="120" t="s">
        <v>800</v>
      </c>
      <c r="D125" s="2" t="s">
        <v>27</v>
      </c>
      <c r="E125" s="4" t="s">
        <v>81</v>
      </c>
      <c r="F125" s="4" t="s">
        <v>27</v>
      </c>
      <c r="G125" s="4" t="s">
        <v>92</v>
      </c>
      <c r="H125" s="29">
        <v>6</v>
      </c>
      <c r="I125" s="29">
        <v>8.1300000000000008</v>
      </c>
      <c r="J125" s="29">
        <v>0</v>
      </c>
      <c r="K125" s="29">
        <f t="shared" si="56"/>
        <v>8.1300000000000008</v>
      </c>
      <c r="L125" s="40" t="s">
        <v>30</v>
      </c>
      <c r="M125" s="40" t="s">
        <v>48</v>
      </c>
      <c r="N125" s="48" t="e">
        <f>IF(#REF!=0,"2018-19","2019-20")</f>
        <v>#REF!</v>
      </c>
      <c r="O125" s="29">
        <v>3.2800000000000002</v>
      </c>
      <c r="P125" s="29">
        <v>0</v>
      </c>
      <c r="Q125" s="29">
        <f t="shared" si="30"/>
        <v>3.2800000000000002</v>
      </c>
      <c r="R125" s="29">
        <f t="shared" si="72"/>
        <v>4.8500000000000005</v>
      </c>
      <c r="S125" s="29">
        <f t="shared" si="72"/>
        <v>0</v>
      </c>
      <c r="T125" s="29">
        <f t="shared" si="31"/>
        <v>4.8500000000000005</v>
      </c>
      <c r="U125" s="29">
        <v>0</v>
      </c>
      <c r="V125" s="29">
        <v>2.7</v>
      </c>
      <c r="W125" s="105">
        <v>0.30000000000000004</v>
      </c>
      <c r="X125" s="54">
        <f t="shared" si="32"/>
        <v>3</v>
      </c>
      <c r="Y125" s="29">
        <v>2.7</v>
      </c>
      <c r="Z125" s="105">
        <v>0.30000000000000004</v>
      </c>
      <c r="AA125" s="54">
        <f t="shared" si="33"/>
        <v>3</v>
      </c>
      <c r="AB125" s="54">
        <v>0</v>
      </c>
      <c r="AC125" s="54">
        <v>0</v>
      </c>
      <c r="AD125" s="54">
        <v>0</v>
      </c>
      <c r="AE125" s="54">
        <v>0</v>
      </c>
      <c r="AF125" s="54">
        <v>0</v>
      </c>
      <c r="AG125" s="54"/>
      <c r="AH125" s="54">
        <v>0</v>
      </c>
      <c r="AI125" s="54">
        <v>0</v>
      </c>
      <c r="AJ125" s="54">
        <f t="shared" si="73"/>
        <v>0</v>
      </c>
      <c r="AK125" s="54">
        <f t="shared" si="35"/>
        <v>2.7</v>
      </c>
      <c r="AL125" s="54">
        <f t="shared" si="36"/>
        <v>0.30000000000000004</v>
      </c>
      <c r="AM125" s="54">
        <f t="shared" si="37"/>
        <v>3</v>
      </c>
      <c r="AN125" s="54"/>
      <c r="AO125" s="54"/>
      <c r="AP125" s="54">
        <f t="shared" si="74"/>
        <v>0</v>
      </c>
      <c r="AQ125" s="54"/>
      <c r="AR125" s="54"/>
      <c r="AS125" s="54"/>
      <c r="AT125" s="54"/>
      <c r="AU125" s="54"/>
      <c r="AV125" s="54"/>
      <c r="AW125" s="54"/>
      <c r="AX125" s="54"/>
      <c r="AY125" s="54">
        <f t="shared" si="39"/>
        <v>0</v>
      </c>
      <c r="AZ125" s="54"/>
      <c r="BA125" s="54"/>
      <c r="BB125" s="54"/>
      <c r="BC125" s="54"/>
      <c r="BD125" s="54"/>
      <c r="BE125" s="106">
        <f t="shared" si="40"/>
        <v>2.7</v>
      </c>
      <c r="BF125" s="106">
        <f t="shared" si="41"/>
        <v>0.30000000000000004</v>
      </c>
      <c r="BG125" s="106">
        <f t="shared" si="42"/>
        <v>3</v>
      </c>
      <c r="BH125" s="106">
        <f t="shared" si="43"/>
        <v>0</v>
      </c>
      <c r="BI125" s="106">
        <f t="shared" si="44"/>
        <v>0</v>
      </c>
      <c r="BJ125" s="106">
        <f t="shared" si="45"/>
        <v>0</v>
      </c>
      <c r="BK125" s="106">
        <f t="shared" si="46"/>
        <v>0</v>
      </c>
      <c r="BL125" s="106">
        <f t="shared" si="47"/>
        <v>0</v>
      </c>
      <c r="BM125" s="106">
        <f t="shared" si="48"/>
        <v>0</v>
      </c>
      <c r="BN125" s="106">
        <f t="shared" si="48"/>
        <v>0</v>
      </c>
      <c r="BO125" s="106">
        <f t="shared" si="49"/>
        <v>0</v>
      </c>
      <c r="BP125" s="106">
        <f t="shared" si="50"/>
        <v>2.7</v>
      </c>
      <c r="BQ125" s="106">
        <f t="shared" si="51"/>
        <v>0.30000000000000004</v>
      </c>
      <c r="BR125" s="106">
        <f t="shared" si="52"/>
        <v>3</v>
      </c>
      <c r="BS125" s="54"/>
      <c r="BT125" s="54">
        <v>2.7</v>
      </c>
      <c r="BU125" s="54">
        <v>0.30000000000000004</v>
      </c>
      <c r="BV125" s="54">
        <v>3</v>
      </c>
      <c r="BW125" s="54">
        <v>0</v>
      </c>
      <c r="BX125" s="54">
        <v>0</v>
      </c>
      <c r="BY125" s="54">
        <v>0</v>
      </c>
      <c r="BZ125" s="54">
        <v>0</v>
      </c>
      <c r="CA125" s="54">
        <v>0</v>
      </c>
      <c r="CB125" s="54">
        <v>0</v>
      </c>
      <c r="CC125" s="54">
        <v>0</v>
      </c>
      <c r="CD125" s="54">
        <v>0</v>
      </c>
      <c r="CE125" s="54">
        <v>2.7</v>
      </c>
      <c r="CF125" s="54">
        <v>0.30000000000000004</v>
      </c>
      <c r="CG125" s="54">
        <v>3</v>
      </c>
      <c r="CH125" s="54">
        <f t="shared" si="53"/>
        <v>1.8500000000000005</v>
      </c>
      <c r="CI125" s="54">
        <f t="shared" si="54"/>
        <v>0</v>
      </c>
      <c r="CJ125" s="54">
        <f t="shared" si="55"/>
        <v>1.8500000000000005</v>
      </c>
      <c r="CK125" s="44" t="s">
        <v>71</v>
      </c>
      <c r="CL125" s="63" t="s">
        <v>814</v>
      </c>
    </row>
    <row r="126" spans="1:90" ht="47.25">
      <c r="A126" s="14">
        <v>8</v>
      </c>
      <c r="B126" s="27" t="s">
        <v>161</v>
      </c>
      <c r="C126" s="120" t="s">
        <v>801</v>
      </c>
      <c r="D126" s="2" t="s">
        <v>27</v>
      </c>
      <c r="E126" s="4" t="s">
        <v>62</v>
      </c>
      <c r="F126" s="4" t="s">
        <v>27</v>
      </c>
      <c r="G126" s="4" t="s">
        <v>27</v>
      </c>
      <c r="H126" s="29">
        <v>3.5</v>
      </c>
      <c r="I126" s="29">
        <v>10.31</v>
      </c>
      <c r="J126" s="29">
        <v>0</v>
      </c>
      <c r="K126" s="29">
        <f t="shared" si="56"/>
        <v>10.31</v>
      </c>
      <c r="L126" s="40" t="s">
        <v>30</v>
      </c>
      <c r="M126" s="40" t="s">
        <v>48</v>
      </c>
      <c r="N126" s="48" t="e">
        <f>IF(#REF!=0,"2018-19","2019-20")</f>
        <v>#REF!</v>
      </c>
      <c r="O126" s="29">
        <v>4.0599999999999996</v>
      </c>
      <c r="P126" s="29">
        <v>0</v>
      </c>
      <c r="Q126" s="29">
        <f t="shared" si="30"/>
        <v>4.0599999999999996</v>
      </c>
      <c r="R126" s="29">
        <f t="shared" si="72"/>
        <v>6.2500000000000009</v>
      </c>
      <c r="S126" s="29">
        <f t="shared" si="72"/>
        <v>0</v>
      </c>
      <c r="T126" s="29">
        <f t="shared" si="31"/>
        <v>6.2500000000000009</v>
      </c>
      <c r="U126" s="29">
        <v>0</v>
      </c>
      <c r="V126" s="29">
        <v>2.7</v>
      </c>
      <c r="W126" s="105">
        <v>0.30000000000000004</v>
      </c>
      <c r="X126" s="54">
        <f t="shared" si="32"/>
        <v>3</v>
      </c>
      <c r="Y126" s="29">
        <v>2.7</v>
      </c>
      <c r="Z126" s="105">
        <v>0.30000000000000004</v>
      </c>
      <c r="AA126" s="54">
        <f t="shared" si="33"/>
        <v>3</v>
      </c>
      <c r="AB126" s="54">
        <v>0</v>
      </c>
      <c r="AC126" s="54">
        <v>0</v>
      </c>
      <c r="AD126" s="54">
        <v>0</v>
      </c>
      <c r="AE126" s="54">
        <v>1.65</v>
      </c>
      <c r="AF126" s="54">
        <v>0.18</v>
      </c>
      <c r="AG126" s="54"/>
      <c r="AH126" s="54">
        <v>0</v>
      </c>
      <c r="AI126" s="54">
        <v>0</v>
      </c>
      <c r="AJ126" s="54">
        <f t="shared" si="73"/>
        <v>0</v>
      </c>
      <c r="AK126" s="54">
        <f t="shared" si="35"/>
        <v>4.3499999999999996</v>
      </c>
      <c r="AL126" s="54">
        <f t="shared" si="36"/>
        <v>0.48000000000000004</v>
      </c>
      <c r="AM126" s="54">
        <f t="shared" si="37"/>
        <v>4.83</v>
      </c>
      <c r="AN126" s="54">
        <v>0.14000000000000001</v>
      </c>
      <c r="AO126" s="54">
        <v>0</v>
      </c>
      <c r="AP126" s="54">
        <f t="shared" si="74"/>
        <v>0.14000000000000001</v>
      </c>
      <c r="AQ126" s="54">
        <v>0</v>
      </c>
      <c r="AR126" s="54">
        <v>0</v>
      </c>
      <c r="AS126" s="54">
        <v>0</v>
      </c>
      <c r="AT126" s="54">
        <v>1.65</v>
      </c>
      <c r="AU126" s="54">
        <v>0.04</v>
      </c>
      <c r="AV126" s="54"/>
      <c r="AW126" s="54"/>
      <c r="AX126" s="54"/>
      <c r="AY126" s="54">
        <f t="shared" si="39"/>
        <v>0</v>
      </c>
      <c r="AZ126" s="54"/>
      <c r="BA126" s="54"/>
      <c r="BB126" s="54"/>
      <c r="BC126" s="54"/>
      <c r="BD126" s="54"/>
      <c r="BE126" s="106">
        <f t="shared" si="40"/>
        <v>2.56</v>
      </c>
      <c r="BF126" s="106">
        <f t="shared" si="41"/>
        <v>0.30000000000000004</v>
      </c>
      <c r="BG126" s="106">
        <f t="shared" si="42"/>
        <v>2.8600000000000003</v>
      </c>
      <c r="BH126" s="106">
        <f t="shared" si="43"/>
        <v>0</v>
      </c>
      <c r="BI126" s="106">
        <f t="shared" si="44"/>
        <v>0</v>
      </c>
      <c r="BJ126" s="106">
        <f t="shared" si="45"/>
        <v>0</v>
      </c>
      <c r="BK126" s="106">
        <f t="shared" si="46"/>
        <v>0</v>
      </c>
      <c r="BL126" s="106">
        <f t="shared" si="47"/>
        <v>0</v>
      </c>
      <c r="BM126" s="106">
        <f t="shared" si="48"/>
        <v>0</v>
      </c>
      <c r="BN126" s="106">
        <f t="shared" si="48"/>
        <v>0.13999999999999999</v>
      </c>
      <c r="BO126" s="106">
        <f t="shared" si="49"/>
        <v>0.13999999999999999</v>
      </c>
      <c r="BP126" s="106">
        <f t="shared" si="50"/>
        <v>2.56</v>
      </c>
      <c r="BQ126" s="106">
        <f t="shared" si="51"/>
        <v>0.44000000000000006</v>
      </c>
      <c r="BR126" s="106">
        <f t="shared" si="52"/>
        <v>3</v>
      </c>
      <c r="BS126" s="54"/>
      <c r="BT126" s="54">
        <v>2.56</v>
      </c>
      <c r="BU126" s="54">
        <v>0.30000000000000004</v>
      </c>
      <c r="BV126" s="54">
        <v>2.8600000000000003</v>
      </c>
      <c r="BW126" s="54">
        <v>0</v>
      </c>
      <c r="BX126" s="54">
        <v>0</v>
      </c>
      <c r="BY126" s="54">
        <v>0</v>
      </c>
      <c r="BZ126" s="54">
        <v>0</v>
      </c>
      <c r="CA126" s="54">
        <v>0</v>
      </c>
      <c r="CB126" s="54">
        <v>0</v>
      </c>
      <c r="CC126" s="54">
        <v>0.13999999999999999</v>
      </c>
      <c r="CD126" s="54">
        <v>0.13999999999999999</v>
      </c>
      <c r="CE126" s="54">
        <v>2.56</v>
      </c>
      <c r="CF126" s="54">
        <v>0.44000000000000006</v>
      </c>
      <c r="CG126" s="54">
        <v>3</v>
      </c>
      <c r="CH126" s="54">
        <f t="shared" si="53"/>
        <v>3.2500000000000009</v>
      </c>
      <c r="CI126" s="54">
        <f t="shared" si="54"/>
        <v>0</v>
      </c>
      <c r="CJ126" s="54">
        <f t="shared" si="55"/>
        <v>3.2500000000000009</v>
      </c>
      <c r="CK126" s="44" t="s">
        <v>71</v>
      </c>
      <c r="CL126" s="63" t="s">
        <v>40</v>
      </c>
    </row>
    <row r="127" spans="1:90" ht="31.5">
      <c r="A127" s="14">
        <v>9</v>
      </c>
      <c r="B127" s="27" t="s">
        <v>162</v>
      </c>
      <c r="C127" s="120" t="s">
        <v>798</v>
      </c>
      <c r="D127" s="2" t="s">
        <v>27</v>
      </c>
      <c r="E127" s="4"/>
      <c r="F127" s="4" t="s">
        <v>27</v>
      </c>
      <c r="G127" s="4" t="s">
        <v>27</v>
      </c>
      <c r="H127" s="29">
        <v>3.5</v>
      </c>
      <c r="I127" s="29">
        <v>35</v>
      </c>
      <c r="J127" s="29">
        <v>0</v>
      </c>
      <c r="K127" s="29">
        <f t="shared" si="56"/>
        <v>35</v>
      </c>
      <c r="L127" s="40" t="s">
        <v>30</v>
      </c>
      <c r="M127" s="40" t="s">
        <v>48</v>
      </c>
      <c r="N127" s="48" t="e">
        <f>IF(#REF!=0,"2018-19","2019-20")</f>
        <v>#REF!</v>
      </c>
      <c r="O127" s="29">
        <v>0</v>
      </c>
      <c r="P127" s="29">
        <v>0</v>
      </c>
      <c r="Q127" s="29">
        <f t="shared" si="30"/>
        <v>0</v>
      </c>
      <c r="R127" s="29">
        <f t="shared" si="72"/>
        <v>35</v>
      </c>
      <c r="S127" s="29">
        <f t="shared" si="72"/>
        <v>0</v>
      </c>
      <c r="T127" s="29">
        <f t="shared" si="31"/>
        <v>35</v>
      </c>
      <c r="U127" s="29">
        <v>0</v>
      </c>
      <c r="V127" s="29">
        <v>0.35099999999999998</v>
      </c>
      <c r="W127" s="105">
        <v>3.9000000000000007E-2</v>
      </c>
      <c r="X127" s="54">
        <f t="shared" si="32"/>
        <v>0.39</v>
      </c>
      <c r="Y127" s="29">
        <v>0.35099999999999998</v>
      </c>
      <c r="Z127" s="105">
        <v>3.9000000000000007E-2</v>
      </c>
      <c r="AA127" s="54">
        <f t="shared" si="33"/>
        <v>0.39</v>
      </c>
      <c r="AB127" s="54">
        <v>0</v>
      </c>
      <c r="AC127" s="54">
        <v>3.65</v>
      </c>
      <c r="AD127" s="54">
        <v>0.4</v>
      </c>
      <c r="AE127" s="54">
        <v>4.41</v>
      </c>
      <c r="AF127" s="54">
        <v>0.49</v>
      </c>
      <c r="AG127" s="54"/>
      <c r="AH127" s="54">
        <v>0</v>
      </c>
      <c r="AI127" s="54">
        <v>0</v>
      </c>
      <c r="AJ127" s="54">
        <f t="shared" si="73"/>
        <v>0</v>
      </c>
      <c r="AK127" s="54">
        <f t="shared" si="35"/>
        <v>8.4109999999999996</v>
      </c>
      <c r="AL127" s="54">
        <f t="shared" si="36"/>
        <v>0.92900000000000005</v>
      </c>
      <c r="AM127" s="54">
        <f t="shared" si="37"/>
        <v>9.34</v>
      </c>
      <c r="AN127" s="54"/>
      <c r="AO127" s="54"/>
      <c r="AP127" s="54">
        <f t="shared" si="74"/>
        <v>0</v>
      </c>
      <c r="AQ127" s="54"/>
      <c r="AR127" s="54"/>
      <c r="AS127" s="54"/>
      <c r="AT127" s="54"/>
      <c r="AU127" s="54"/>
      <c r="AV127" s="54"/>
      <c r="AW127" s="54"/>
      <c r="AX127" s="54"/>
      <c r="AY127" s="54">
        <f t="shared" si="39"/>
        <v>0</v>
      </c>
      <c r="AZ127" s="54"/>
      <c r="BA127" s="54"/>
      <c r="BB127" s="54"/>
      <c r="BC127" s="54"/>
      <c r="BD127" s="54"/>
      <c r="BE127" s="106">
        <f t="shared" si="40"/>
        <v>0.35099999999999998</v>
      </c>
      <c r="BF127" s="106">
        <f t="shared" si="41"/>
        <v>3.9000000000000007E-2</v>
      </c>
      <c r="BG127" s="106">
        <f t="shared" si="42"/>
        <v>0.39</v>
      </c>
      <c r="BH127" s="106">
        <f t="shared" si="43"/>
        <v>0</v>
      </c>
      <c r="BI127" s="106">
        <f t="shared" si="44"/>
        <v>0</v>
      </c>
      <c r="BJ127" s="106">
        <f t="shared" si="45"/>
        <v>3.65</v>
      </c>
      <c r="BK127" s="106">
        <f t="shared" si="46"/>
        <v>0.4</v>
      </c>
      <c r="BL127" s="106">
        <f t="shared" si="47"/>
        <v>4.05</v>
      </c>
      <c r="BM127" s="106">
        <f t="shared" si="48"/>
        <v>4.41</v>
      </c>
      <c r="BN127" s="106">
        <f t="shared" si="48"/>
        <v>0.49</v>
      </c>
      <c r="BO127" s="106">
        <f t="shared" si="49"/>
        <v>4.9000000000000004</v>
      </c>
      <c r="BP127" s="106">
        <f t="shared" si="50"/>
        <v>8.4109999999999996</v>
      </c>
      <c r="BQ127" s="106">
        <f t="shared" si="51"/>
        <v>0.92900000000000005</v>
      </c>
      <c r="BR127" s="106">
        <f t="shared" si="52"/>
        <v>9.34</v>
      </c>
      <c r="BS127" s="54"/>
      <c r="BT127" s="54">
        <v>0.35099999999999998</v>
      </c>
      <c r="BU127" s="54">
        <v>3.9000000000000007E-2</v>
      </c>
      <c r="BV127" s="54">
        <v>0.39</v>
      </c>
      <c r="BW127" s="54">
        <v>0</v>
      </c>
      <c r="BX127" s="54">
        <v>0</v>
      </c>
      <c r="BY127" s="54">
        <v>3.65</v>
      </c>
      <c r="BZ127" s="54">
        <v>0.4</v>
      </c>
      <c r="CA127" s="54">
        <v>4.05</v>
      </c>
      <c r="CB127" s="54">
        <v>4.41</v>
      </c>
      <c r="CC127" s="54">
        <v>0.49</v>
      </c>
      <c r="CD127" s="54">
        <v>4.9000000000000004</v>
      </c>
      <c r="CE127" s="54">
        <v>8.4109999999999996</v>
      </c>
      <c r="CF127" s="54">
        <v>0.92900000000000005</v>
      </c>
      <c r="CG127" s="54">
        <v>9.34</v>
      </c>
      <c r="CH127" s="54">
        <f t="shared" si="53"/>
        <v>25.66</v>
      </c>
      <c r="CI127" s="54">
        <f t="shared" si="54"/>
        <v>0</v>
      </c>
      <c r="CJ127" s="54">
        <f t="shared" si="55"/>
        <v>25.66</v>
      </c>
      <c r="CK127" s="44" t="s">
        <v>71</v>
      </c>
      <c r="CL127" s="63" t="s">
        <v>40</v>
      </c>
    </row>
    <row r="128" spans="1:90" ht="31.5">
      <c r="A128" s="14">
        <v>11</v>
      </c>
      <c r="B128" s="27" t="s">
        <v>163</v>
      </c>
      <c r="C128" s="120" t="s">
        <v>796</v>
      </c>
      <c r="D128" s="2" t="s">
        <v>27</v>
      </c>
      <c r="E128" s="4" t="s">
        <v>62</v>
      </c>
      <c r="F128" s="4" t="s">
        <v>27</v>
      </c>
      <c r="G128" s="4" t="s">
        <v>67</v>
      </c>
      <c r="H128" s="29">
        <v>4</v>
      </c>
      <c r="I128" s="29">
        <v>2</v>
      </c>
      <c r="J128" s="29">
        <v>3</v>
      </c>
      <c r="K128" s="29">
        <f t="shared" si="56"/>
        <v>5</v>
      </c>
      <c r="L128" s="40" t="s">
        <v>30</v>
      </c>
      <c r="M128" s="40" t="s">
        <v>58</v>
      </c>
      <c r="N128" s="48" t="e">
        <f>IF(#REF!=0,"2018-19","2019-20")</f>
        <v>#REF!</v>
      </c>
      <c r="O128" s="29">
        <v>0</v>
      </c>
      <c r="P128" s="29">
        <v>0</v>
      </c>
      <c r="Q128" s="29">
        <f t="shared" si="30"/>
        <v>0</v>
      </c>
      <c r="R128" s="29">
        <f t="shared" si="72"/>
        <v>2</v>
      </c>
      <c r="S128" s="29">
        <f t="shared" si="72"/>
        <v>3</v>
      </c>
      <c r="T128" s="29">
        <f t="shared" si="31"/>
        <v>5</v>
      </c>
      <c r="U128" s="29">
        <v>3</v>
      </c>
      <c r="V128" s="29">
        <v>0.9</v>
      </c>
      <c r="W128" s="105">
        <v>0.1</v>
      </c>
      <c r="X128" s="54">
        <f t="shared" si="32"/>
        <v>1</v>
      </c>
      <c r="Y128" s="29">
        <v>0.9</v>
      </c>
      <c r="Z128" s="105">
        <v>0.1</v>
      </c>
      <c r="AA128" s="54">
        <f t="shared" si="33"/>
        <v>1</v>
      </c>
      <c r="AB128" s="54">
        <v>0</v>
      </c>
      <c r="AC128" s="54">
        <v>0</v>
      </c>
      <c r="AD128" s="54">
        <v>0</v>
      </c>
      <c r="AE128" s="54">
        <v>0</v>
      </c>
      <c r="AF128" s="54">
        <v>0</v>
      </c>
      <c r="AG128" s="54"/>
      <c r="AH128" s="54">
        <v>0</v>
      </c>
      <c r="AI128" s="54">
        <v>0</v>
      </c>
      <c r="AJ128" s="54">
        <f t="shared" si="73"/>
        <v>0</v>
      </c>
      <c r="AK128" s="54">
        <f t="shared" si="35"/>
        <v>0.9</v>
      </c>
      <c r="AL128" s="54">
        <f t="shared" si="36"/>
        <v>0.1</v>
      </c>
      <c r="AM128" s="54">
        <f t="shared" si="37"/>
        <v>1</v>
      </c>
      <c r="AN128" s="54"/>
      <c r="AO128" s="54"/>
      <c r="AP128" s="54">
        <f t="shared" si="74"/>
        <v>0</v>
      </c>
      <c r="AQ128" s="54"/>
      <c r="AR128" s="54"/>
      <c r="AS128" s="54"/>
      <c r="AT128" s="54"/>
      <c r="AU128" s="54"/>
      <c r="AV128" s="54"/>
      <c r="AW128" s="54"/>
      <c r="AX128" s="54"/>
      <c r="AY128" s="54">
        <f t="shared" si="39"/>
        <v>0</v>
      </c>
      <c r="AZ128" s="54"/>
      <c r="BA128" s="54"/>
      <c r="BB128" s="54"/>
      <c r="BC128" s="54"/>
      <c r="BD128" s="54"/>
      <c r="BE128" s="106">
        <f t="shared" si="40"/>
        <v>0.9</v>
      </c>
      <c r="BF128" s="106">
        <f t="shared" si="41"/>
        <v>0.1</v>
      </c>
      <c r="BG128" s="106">
        <f t="shared" si="42"/>
        <v>1</v>
      </c>
      <c r="BH128" s="106">
        <f t="shared" si="43"/>
        <v>0</v>
      </c>
      <c r="BI128" s="106">
        <f t="shared" si="44"/>
        <v>0</v>
      </c>
      <c r="BJ128" s="106">
        <f t="shared" si="45"/>
        <v>0</v>
      </c>
      <c r="BK128" s="106">
        <f t="shared" si="46"/>
        <v>0</v>
      </c>
      <c r="BL128" s="106">
        <f t="shared" si="47"/>
        <v>0</v>
      </c>
      <c r="BM128" s="106">
        <f t="shared" si="48"/>
        <v>0</v>
      </c>
      <c r="BN128" s="106">
        <f t="shared" si="48"/>
        <v>0</v>
      </c>
      <c r="BO128" s="106">
        <f t="shared" si="49"/>
        <v>0</v>
      </c>
      <c r="BP128" s="106">
        <f t="shared" si="50"/>
        <v>0.9</v>
      </c>
      <c r="BQ128" s="106">
        <f t="shared" si="51"/>
        <v>0.1</v>
      </c>
      <c r="BR128" s="106">
        <f t="shared" si="52"/>
        <v>1</v>
      </c>
      <c r="BS128" s="54"/>
      <c r="BT128" s="54">
        <v>0.9</v>
      </c>
      <c r="BU128" s="54">
        <v>0.1</v>
      </c>
      <c r="BV128" s="54">
        <v>1</v>
      </c>
      <c r="BW128" s="54">
        <v>0</v>
      </c>
      <c r="BX128" s="54">
        <v>0</v>
      </c>
      <c r="BY128" s="54">
        <v>0</v>
      </c>
      <c r="BZ128" s="54">
        <v>0</v>
      </c>
      <c r="CA128" s="54">
        <v>0</v>
      </c>
      <c r="CB128" s="54">
        <v>0</v>
      </c>
      <c r="CC128" s="54">
        <v>0</v>
      </c>
      <c r="CD128" s="54">
        <v>0</v>
      </c>
      <c r="CE128" s="54">
        <v>0.9</v>
      </c>
      <c r="CF128" s="54">
        <v>0.1</v>
      </c>
      <c r="CG128" s="54">
        <v>1</v>
      </c>
      <c r="CH128" s="54">
        <f t="shared" si="53"/>
        <v>1</v>
      </c>
      <c r="CI128" s="54">
        <f t="shared" si="54"/>
        <v>3</v>
      </c>
      <c r="CJ128" s="54">
        <f t="shared" si="55"/>
        <v>4</v>
      </c>
      <c r="CK128" s="44" t="s">
        <v>71</v>
      </c>
      <c r="CL128" s="63" t="s">
        <v>40</v>
      </c>
    </row>
    <row r="129" spans="1:91" ht="31.5">
      <c r="A129" s="14">
        <v>12</v>
      </c>
      <c r="B129" s="27" t="s">
        <v>164</v>
      </c>
      <c r="C129" s="120" t="s">
        <v>797</v>
      </c>
      <c r="D129" s="2" t="s">
        <v>27</v>
      </c>
      <c r="E129" s="4" t="s">
        <v>62</v>
      </c>
      <c r="F129" s="4" t="s">
        <v>27</v>
      </c>
      <c r="G129" s="4" t="s">
        <v>27</v>
      </c>
      <c r="H129" s="29">
        <v>3.5</v>
      </c>
      <c r="I129" s="29">
        <v>5</v>
      </c>
      <c r="J129" s="29">
        <v>0</v>
      </c>
      <c r="K129" s="29">
        <f t="shared" si="56"/>
        <v>5</v>
      </c>
      <c r="L129" s="40" t="s">
        <v>57</v>
      </c>
      <c r="M129" s="40" t="s">
        <v>58</v>
      </c>
      <c r="N129" s="48" t="e">
        <f>IF(#REF!=0,"2018-19","2019-20")</f>
        <v>#REF!</v>
      </c>
      <c r="O129" s="29">
        <v>0</v>
      </c>
      <c r="P129" s="29">
        <v>0</v>
      </c>
      <c r="Q129" s="29">
        <f t="shared" si="30"/>
        <v>0</v>
      </c>
      <c r="R129" s="29">
        <f t="shared" si="72"/>
        <v>5</v>
      </c>
      <c r="S129" s="29">
        <f t="shared" si="72"/>
        <v>0</v>
      </c>
      <c r="T129" s="29">
        <f t="shared" si="31"/>
        <v>5</v>
      </c>
      <c r="U129" s="29">
        <v>0</v>
      </c>
      <c r="V129" s="29">
        <v>1.8</v>
      </c>
      <c r="W129" s="105">
        <v>0.2</v>
      </c>
      <c r="X129" s="54">
        <f t="shared" si="32"/>
        <v>2</v>
      </c>
      <c r="Y129" s="29">
        <v>1.8</v>
      </c>
      <c r="Z129" s="105">
        <v>0.2</v>
      </c>
      <c r="AA129" s="54">
        <f t="shared" si="33"/>
        <v>2</v>
      </c>
      <c r="AB129" s="54">
        <v>0</v>
      </c>
      <c r="AC129" s="54">
        <v>0</v>
      </c>
      <c r="AD129" s="54">
        <v>0</v>
      </c>
      <c r="AE129" s="54">
        <v>0</v>
      </c>
      <c r="AF129" s="54">
        <v>0</v>
      </c>
      <c r="AG129" s="54"/>
      <c r="AH129" s="54">
        <v>0</v>
      </c>
      <c r="AI129" s="54">
        <v>0</v>
      </c>
      <c r="AJ129" s="54">
        <f t="shared" si="73"/>
        <v>0</v>
      </c>
      <c r="AK129" s="54">
        <f t="shared" si="35"/>
        <v>1.8</v>
      </c>
      <c r="AL129" s="54">
        <f t="shared" si="36"/>
        <v>0.2</v>
      </c>
      <c r="AM129" s="54">
        <f t="shared" si="37"/>
        <v>2</v>
      </c>
      <c r="AN129" s="54"/>
      <c r="AO129" s="54"/>
      <c r="AP129" s="54">
        <f t="shared" si="74"/>
        <v>0</v>
      </c>
      <c r="AQ129" s="54"/>
      <c r="AR129" s="54"/>
      <c r="AS129" s="54"/>
      <c r="AT129" s="54"/>
      <c r="AU129" s="54"/>
      <c r="AV129" s="54"/>
      <c r="AW129" s="54"/>
      <c r="AX129" s="54"/>
      <c r="AY129" s="54">
        <f t="shared" si="39"/>
        <v>0</v>
      </c>
      <c r="AZ129" s="54"/>
      <c r="BA129" s="54"/>
      <c r="BB129" s="54"/>
      <c r="BC129" s="54"/>
      <c r="BD129" s="54"/>
      <c r="BE129" s="106">
        <f t="shared" si="40"/>
        <v>1.8</v>
      </c>
      <c r="BF129" s="106">
        <f t="shared" si="41"/>
        <v>0.2</v>
      </c>
      <c r="BG129" s="106">
        <f t="shared" si="42"/>
        <v>2</v>
      </c>
      <c r="BH129" s="106">
        <f t="shared" si="43"/>
        <v>0</v>
      </c>
      <c r="BI129" s="106">
        <f t="shared" si="44"/>
        <v>0</v>
      </c>
      <c r="BJ129" s="106">
        <f t="shared" si="45"/>
        <v>0</v>
      </c>
      <c r="BK129" s="106">
        <f t="shared" si="46"/>
        <v>0</v>
      </c>
      <c r="BL129" s="106">
        <f t="shared" si="47"/>
        <v>0</v>
      </c>
      <c r="BM129" s="106">
        <f t="shared" si="48"/>
        <v>0</v>
      </c>
      <c r="BN129" s="106">
        <f t="shared" si="48"/>
        <v>0</v>
      </c>
      <c r="BO129" s="106">
        <f t="shared" si="49"/>
        <v>0</v>
      </c>
      <c r="BP129" s="106">
        <f t="shared" si="50"/>
        <v>1.8</v>
      </c>
      <c r="BQ129" s="106">
        <f t="shared" si="51"/>
        <v>0.2</v>
      </c>
      <c r="BR129" s="106">
        <f t="shared" si="52"/>
        <v>2</v>
      </c>
      <c r="BS129" s="54"/>
      <c r="BT129" s="54">
        <v>1.8</v>
      </c>
      <c r="BU129" s="54">
        <v>0.2</v>
      </c>
      <c r="BV129" s="54">
        <v>2</v>
      </c>
      <c r="BW129" s="54">
        <v>0</v>
      </c>
      <c r="BX129" s="54">
        <v>0</v>
      </c>
      <c r="BY129" s="54">
        <v>0</v>
      </c>
      <c r="BZ129" s="54">
        <v>0</v>
      </c>
      <c r="CA129" s="54">
        <v>0</v>
      </c>
      <c r="CB129" s="54">
        <v>0</v>
      </c>
      <c r="CC129" s="54">
        <v>0</v>
      </c>
      <c r="CD129" s="54">
        <v>0</v>
      </c>
      <c r="CE129" s="54">
        <v>1.8</v>
      </c>
      <c r="CF129" s="54">
        <v>0.2</v>
      </c>
      <c r="CG129" s="54">
        <v>2</v>
      </c>
      <c r="CH129" s="54">
        <f t="shared" si="53"/>
        <v>3</v>
      </c>
      <c r="CI129" s="54">
        <f t="shared" si="54"/>
        <v>0</v>
      </c>
      <c r="CJ129" s="54">
        <f t="shared" si="55"/>
        <v>3</v>
      </c>
      <c r="CK129" s="44" t="s">
        <v>71</v>
      </c>
      <c r="CL129" s="63" t="s">
        <v>40</v>
      </c>
    </row>
    <row r="130" spans="1:91" ht="31.5">
      <c r="A130" s="14">
        <v>13</v>
      </c>
      <c r="B130" s="27" t="s">
        <v>165</v>
      </c>
      <c r="C130" s="120" t="s">
        <v>800</v>
      </c>
      <c r="D130" s="2" t="s">
        <v>27</v>
      </c>
      <c r="E130" s="4" t="s">
        <v>81</v>
      </c>
      <c r="F130" s="4" t="s">
        <v>27</v>
      </c>
      <c r="G130" s="4" t="s">
        <v>87</v>
      </c>
      <c r="H130" s="29">
        <v>4</v>
      </c>
      <c r="I130" s="29">
        <v>5</v>
      </c>
      <c r="J130" s="29">
        <v>0</v>
      </c>
      <c r="K130" s="29">
        <f t="shared" si="56"/>
        <v>5</v>
      </c>
      <c r="L130" s="40" t="s">
        <v>57</v>
      </c>
      <c r="M130" s="40" t="s">
        <v>58</v>
      </c>
      <c r="N130" s="48" t="e">
        <f>IF(#REF!=0,"2018-19","2019-20")</f>
        <v>#REF!</v>
      </c>
      <c r="O130" s="29">
        <v>0</v>
      </c>
      <c r="P130" s="29">
        <v>0</v>
      </c>
      <c r="Q130" s="29">
        <f t="shared" si="30"/>
        <v>0</v>
      </c>
      <c r="R130" s="29">
        <f t="shared" si="72"/>
        <v>5</v>
      </c>
      <c r="S130" s="29">
        <f t="shared" si="72"/>
        <v>0</v>
      </c>
      <c r="T130" s="29">
        <f t="shared" si="31"/>
        <v>5</v>
      </c>
      <c r="U130" s="29">
        <v>0</v>
      </c>
      <c r="V130" s="29">
        <v>1.8</v>
      </c>
      <c r="W130" s="105">
        <v>0.2</v>
      </c>
      <c r="X130" s="54">
        <f t="shared" si="32"/>
        <v>2</v>
      </c>
      <c r="Y130" s="29">
        <v>1.8</v>
      </c>
      <c r="Z130" s="105">
        <v>0.2</v>
      </c>
      <c r="AA130" s="54">
        <f t="shared" si="33"/>
        <v>2</v>
      </c>
      <c r="AB130" s="54">
        <v>0</v>
      </c>
      <c r="AC130" s="54">
        <v>0</v>
      </c>
      <c r="AD130" s="54">
        <v>0</v>
      </c>
      <c r="AE130" s="54">
        <v>0</v>
      </c>
      <c r="AF130" s="54">
        <v>0</v>
      </c>
      <c r="AG130" s="54"/>
      <c r="AH130" s="54">
        <v>0</v>
      </c>
      <c r="AI130" s="54">
        <v>0</v>
      </c>
      <c r="AJ130" s="54">
        <f t="shared" si="73"/>
        <v>0</v>
      </c>
      <c r="AK130" s="54">
        <f t="shared" si="35"/>
        <v>1.8</v>
      </c>
      <c r="AL130" s="54">
        <f t="shared" si="36"/>
        <v>0.2</v>
      </c>
      <c r="AM130" s="54">
        <f t="shared" si="37"/>
        <v>2</v>
      </c>
      <c r="AN130" s="54"/>
      <c r="AO130" s="54"/>
      <c r="AP130" s="54">
        <f t="shared" si="74"/>
        <v>0</v>
      </c>
      <c r="AQ130" s="54"/>
      <c r="AR130" s="54"/>
      <c r="AS130" s="54"/>
      <c r="AT130" s="54"/>
      <c r="AU130" s="54"/>
      <c r="AV130" s="54"/>
      <c r="AW130" s="54"/>
      <c r="AX130" s="54"/>
      <c r="AY130" s="54">
        <f t="shared" si="39"/>
        <v>0</v>
      </c>
      <c r="AZ130" s="54"/>
      <c r="BA130" s="54"/>
      <c r="BB130" s="54"/>
      <c r="BC130" s="54"/>
      <c r="BD130" s="54"/>
      <c r="BE130" s="106">
        <f t="shared" si="40"/>
        <v>1.8</v>
      </c>
      <c r="BF130" s="106">
        <f t="shared" si="41"/>
        <v>0.2</v>
      </c>
      <c r="BG130" s="106">
        <f t="shared" si="42"/>
        <v>2</v>
      </c>
      <c r="BH130" s="106">
        <f t="shared" si="43"/>
        <v>0</v>
      </c>
      <c r="BI130" s="106">
        <f t="shared" si="44"/>
        <v>0</v>
      </c>
      <c r="BJ130" s="106">
        <f t="shared" si="45"/>
        <v>0</v>
      </c>
      <c r="BK130" s="106">
        <f t="shared" si="46"/>
        <v>0</v>
      </c>
      <c r="BL130" s="106">
        <f t="shared" si="47"/>
        <v>0</v>
      </c>
      <c r="BM130" s="106">
        <f t="shared" si="48"/>
        <v>0</v>
      </c>
      <c r="BN130" s="106">
        <f t="shared" si="48"/>
        <v>0</v>
      </c>
      <c r="BO130" s="106">
        <f t="shared" si="49"/>
        <v>0</v>
      </c>
      <c r="BP130" s="106">
        <f t="shared" si="50"/>
        <v>1.8</v>
      </c>
      <c r="BQ130" s="106">
        <f t="shared" si="51"/>
        <v>0.2</v>
      </c>
      <c r="BR130" s="106">
        <f t="shared" si="52"/>
        <v>2</v>
      </c>
      <c r="BS130" s="54"/>
      <c r="BT130" s="54">
        <v>1.8</v>
      </c>
      <c r="BU130" s="54">
        <v>0.2</v>
      </c>
      <c r="BV130" s="54">
        <v>2</v>
      </c>
      <c r="BW130" s="54">
        <v>0</v>
      </c>
      <c r="BX130" s="54">
        <v>0</v>
      </c>
      <c r="BY130" s="54">
        <v>0</v>
      </c>
      <c r="BZ130" s="54">
        <v>0</v>
      </c>
      <c r="CA130" s="54">
        <v>0</v>
      </c>
      <c r="CB130" s="54">
        <v>0</v>
      </c>
      <c r="CC130" s="54">
        <v>0</v>
      </c>
      <c r="CD130" s="54">
        <v>0</v>
      </c>
      <c r="CE130" s="54">
        <v>1.8</v>
      </c>
      <c r="CF130" s="54">
        <v>0.2</v>
      </c>
      <c r="CG130" s="54">
        <v>2</v>
      </c>
      <c r="CH130" s="54">
        <f t="shared" si="53"/>
        <v>3</v>
      </c>
      <c r="CI130" s="54">
        <f t="shared" si="54"/>
        <v>0</v>
      </c>
      <c r="CJ130" s="54">
        <f t="shared" si="55"/>
        <v>3</v>
      </c>
      <c r="CK130" s="44" t="s">
        <v>71</v>
      </c>
      <c r="CL130" s="63" t="s">
        <v>40</v>
      </c>
    </row>
    <row r="131" spans="1:91" ht="31.5">
      <c r="A131" s="14">
        <v>14</v>
      </c>
      <c r="B131" s="27" t="s">
        <v>166</v>
      </c>
      <c r="C131" s="120" t="s">
        <v>800</v>
      </c>
      <c r="D131" s="2" t="s">
        <v>27</v>
      </c>
      <c r="E131" s="4" t="s">
        <v>81</v>
      </c>
      <c r="F131" s="4" t="s">
        <v>27</v>
      </c>
      <c r="G131" s="4" t="s">
        <v>85</v>
      </c>
      <c r="H131" s="29">
        <v>5.5</v>
      </c>
      <c r="I131" s="29">
        <v>5</v>
      </c>
      <c r="J131" s="29">
        <v>0</v>
      </c>
      <c r="K131" s="29">
        <f t="shared" si="56"/>
        <v>5</v>
      </c>
      <c r="L131" s="40" t="s">
        <v>57</v>
      </c>
      <c r="M131" s="40" t="s">
        <v>58</v>
      </c>
      <c r="N131" s="48" t="e">
        <f>IF(#REF!=0,"2018-19","2019-20")</f>
        <v>#REF!</v>
      </c>
      <c r="O131" s="29">
        <v>0</v>
      </c>
      <c r="P131" s="29">
        <v>0</v>
      </c>
      <c r="Q131" s="29">
        <f t="shared" si="30"/>
        <v>0</v>
      </c>
      <c r="R131" s="29">
        <f t="shared" si="72"/>
        <v>5</v>
      </c>
      <c r="S131" s="29">
        <f t="shared" si="72"/>
        <v>0</v>
      </c>
      <c r="T131" s="29">
        <f t="shared" si="31"/>
        <v>5</v>
      </c>
      <c r="U131" s="29">
        <v>0</v>
      </c>
      <c r="V131" s="29">
        <v>1.8</v>
      </c>
      <c r="W131" s="105">
        <v>0.2</v>
      </c>
      <c r="X131" s="54">
        <f t="shared" si="32"/>
        <v>2</v>
      </c>
      <c r="Y131" s="29">
        <v>1.8</v>
      </c>
      <c r="Z131" s="105">
        <v>0.2</v>
      </c>
      <c r="AA131" s="54">
        <f t="shared" si="33"/>
        <v>2</v>
      </c>
      <c r="AB131" s="54">
        <v>0</v>
      </c>
      <c r="AC131" s="54">
        <v>0</v>
      </c>
      <c r="AD131" s="54">
        <v>0</v>
      </c>
      <c r="AE131" s="54">
        <v>0</v>
      </c>
      <c r="AF131" s="54">
        <v>0</v>
      </c>
      <c r="AG131" s="54"/>
      <c r="AH131" s="54">
        <v>0</v>
      </c>
      <c r="AI131" s="54">
        <v>0</v>
      </c>
      <c r="AJ131" s="54">
        <f t="shared" si="73"/>
        <v>0</v>
      </c>
      <c r="AK131" s="54">
        <f t="shared" si="35"/>
        <v>1.8</v>
      </c>
      <c r="AL131" s="54">
        <f t="shared" si="36"/>
        <v>0.2</v>
      </c>
      <c r="AM131" s="54">
        <f t="shared" si="37"/>
        <v>2</v>
      </c>
      <c r="AN131" s="54"/>
      <c r="AO131" s="54"/>
      <c r="AP131" s="54">
        <f t="shared" si="74"/>
        <v>0</v>
      </c>
      <c r="AQ131" s="54"/>
      <c r="AR131" s="54"/>
      <c r="AS131" s="54"/>
      <c r="AT131" s="54"/>
      <c r="AU131" s="54"/>
      <c r="AV131" s="54"/>
      <c r="AW131" s="54"/>
      <c r="AX131" s="54"/>
      <c r="AY131" s="54">
        <f t="shared" si="39"/>
        <v>0</v>
      </c>
      <c r="AZ131" s="54"/>
      <c r="BA131" s="54"/>
      <c r="BB131" s="54"/>
      <c r="BC131" s="54"/>
      <c r="BD131" s="54"/>
      <c r="BE131" s="106">
        <f t="shared" si="40"/>
        <v>1.8</v>
      </c>
      <c r="BF131" s="106">
        <f t="shared" si="41"/>
        <v>0.2</v>
      </c>
      <c r="BG131" s="106">
        <f t="shared" si="42"/>
        <v>2</v>
      </c>
      <c r="BH131" s="106">
        <f t="shared" si="43"/>
        <v>0</v>
      </c>
      <c r="BI131" s="106">
        <f t="shared" si="44"/>
        <v>0</v>
      </c>
      <c r="BJ131" s="106">
        <f t="shared" si="45"/>
        <v>0</v>
      </c>
      <c r="BK131" s="106">
        <f t="shared" si="46"/>
        <v>0</v>
      </c>
      <c r="BL131" s="106">
        <f t="shared" si="47"/>
        <v>0</v>
      </c>
      <c r="BM131" s="106">
        <f t="shared" si="48"/>
        <v>0</v>
      </c>
      <c r="BN131" s="106">
        <f t="shared" si="48"/>
        <v>0</v>
      </c>
      <c r="BO131" s="106">
        <f t="shared" si="49"/>
        <v>0</v>
      </c>
      <c r="BP131" s="106">
        <f t="shared" si="50"/>
        <v>1.8</v>
      </c>
      <c r="BQ131" s="106">
        <f t="shared" si="51"/>
        <v>0.2</v>
      </c>
      <c r="BR131" s="106">
        <f t="shared" si="52"/>
        <v>2</v>
      </c>
      <c r="BS131" s="54"/>
      <c r="BT131" s="54">
        <v>1.8</v>
      </c>
      <c r="BU131" s="54">
        <v>0.2</v>
      </c>
      <c r="BV131" s="54">
        <v>2</v>
      </c>
      <c r="BW131" s="54">
        <v>0</v>
      </c>
      <c r="BX131" s="54">
        <v>0</v>
      </c>
      <c r="BY131" s="54">
        <v>0</v>
      </c>
      <c r="BZ131" s="54">
        <v>0</v>
      </c>
      <c r="CA131" s="54">
        <v>0</v>
      </c>
      <c r="CB131" s="54">
        <v>0</v>
      </c>
      <c r="CC131" s="54">
        <v>0</v>
      </c>
      <c r="CD131" s="54">
        <v>0</v>
      </c>
      <c r="CE131" s="54">
        <v>1.8</v>
      </c>
      <c r="CF131" s="54">
        <v>0.2</v>
      </c>
      <c r="CG131" s="54">
        <v>2</v>
      </c>
      <c r="CH131" s="54">
        <f t="shared" si="53"/>
        <v>3</v>
      </c>
      <c r="CI131" s="54">
        <f t="shared" si="54"/>
        <v>0</v>
      </c>
      <c r="CJ131" s="54">
        <f t="shared" si="55"/>
        <v>3</v>
      </c>
      <c r="CK131" s="44" t="s">
        <v>71</v>
      </c>
      <c r="CL131" s="63" t="s">
        <v>40</v>
      </c>
    </row>
    <row r="132" spans="1:91" ht="31.5">
      <c r="A132" s="14">
        <v>15</v>
      </c>
      <c r="B132" s="27" t="s">
        <v>167</v>
      </c>
      <c r="C132" s="120" t="s">
        <v>800</v>
      </c>
      <c r="D132" s="2" t="s">
        <v>27</v>
      </c>
      <c r="E132" s="4" t="s">
        <v>81</v>
      </c>
      <c r="F132" s="4" t="s">
        <v>27</v>
      </c>
      <c r="G132" s="4" t="s">
        <v>95</v>
      </c>
      <c r="H132" s="29">
        <v>5.5</v>
      </c>
      <c r="I132" s="29">
        <v>5</v>
      </c>
      <c r="J132" s="29">
        <v>0</v>
      </c>
      <c r="K132" s="29">
        <f t="shared" si="56"/>
        <v>5</v>
      </c>
      <c r="L132" s="40" t="s">
        <v>57</v>
      </c>
      <c r="M132" s="40" t="s">
        <v>58</v>
      </c>
      <c r="N132" s="48" t="e">
        <f>IF(#REF!=0,"2018-19","2019-20")</f>
        <v>#REF!</v>
      </c>
      <c r="O132" s="29">
        <v>0</v>
      </c>
      <c r="P132" s="29">
        <v>0</v>
      </c>
      <c r="Q132" s="29">
        <f t="shared" si="30"/>
        <v>0</v>
      </c>
      <c r="R132" s="29">
        <f t="shared" si="72"/>
        <v>5</v>
      </c>
      <c r="S132" s="29">
        <f t="shared" si="72"/>
        <v>0</v>
      </c>
      <c r="T132" s="29">
        <f t="shared" si="31"/>
        <v>5</v>
      </c>
      <c r="U132" s="29">
        <v>0</v>
      </c>
      <c r="V132" s="29">
        <v>1.8</v>
      </c>
      <c r="W132" s="105">
        <v>0.2</v>
      </c>
      <c r="X132" s="54">
        <f t="shared" si="32"/>
        <v>2</v>
      </c>
      <c r="Y132" s="29">
        <v>1.8</v>
      </c>
      <c r="Z132" s="105">
        <v>0.2</v>
      </c>
      <c r="AA132" s="54">
        <f t="shared" si="33"/>
        <v>2</v>
      </c>
      <c r="AB132" s="54">
        <v>0</v>
      </c>
      <c r="AC132" s="54">
        <v>0</v>
      </c>
      <c r="AD132" s="54">
        <v>0</v>
      </c>
      <c r="AE132" s="54">
        <v>0</v>
      </c>
      <c r="AF132" s="54">
        <v>0</v>
      </c>
      <c r="AG132" s="54"/>
      <c r="AH132" s="54">
        <v>0</v>
      </c>
      <c r="AI132" s="54">
        <v>0</v>
      </c>
      <c r="AJ132" s="54">
        <f t="shared" si="73"/>
        <v>0</v>
      </c>
      <c r="AK132" s="54">
        <f t="shared" si="35"/>
        <v>1.8</v>
      </c>
      <c r="AL132" s="54">
        <f t="shared" si="36"/>
        <v>0.2</v>
      </c>
      <c r="AM132" s="54">
        <f t="shared" si="37"/>
        <v>2</v>
      </c>
      <c r="AN132" s="54"/>
      <c r="AO132" s="54"/>
      <c r="AP132" s="54">
        <f t="shared" si="74"/>
        <v>0</v>
      </c>
      <c r="AQ132" s="54"/>
      <c r="AR132" s="54"/>
      <c r="AS132" s="54"/>
      <c r="AT132" s="54"/>
      <c r="AU132" s="54"/>
      <c r="AV132" s="54"/>
      <c r="AW132" s="54"/>
      <c r="AX132" s="54"/>
      <c r="AY132" s="54">
        <f t="shared" si="39"/>
        <v>0</v>
      </c>
      <c r="AZ132" s="54"/>
      <c r="BA132" s="54"/>
      <c r="BB132" s="54"/>
      <c r="BC132" s="54"/>
      <c r="BD132" s="54"/>
      <c r="BE132" s="106">
        <f t="shared" si="40"/>
        <v>1.8</v>
      </c>
      <c r="BF132" s="106">
        <f t="shared" si="41"/>
        <v>0.2</v>
      </c>
      <c r="BG132" s="106">
        <f t="shared" si="42"/>
        <v>2</v>
      </c>
      <c r="BH132" s="106">
        <f t="shared" si="43"/>
        <v>0</v>
      </c>
      <c r="BI132" s="106">
        <f t="shared" si="44"/>
        <v>0</v>
      </c>
      <c r="BJ132" s="106">
        <f t="shared" si="45"/>
        <v>0</v>
      </c>
      <c r="BK132" s="106">
        <f t="shared" si="46"/>
        <v>0</v>
      </c>
      <c r="BL132" s="106">
        <f t="shared" si="47"/>
        <v>0</v>
      </c>
      <c r="BM132" s="106">
        <f t="shared" si="48"/>
        <v>0</v>
      </c>
      <c r="BN132" s="106">
        <f t="shared" si="48"/>
        <v>0</v>
      </c>
      <c r="BO132" s="106">
        <f t="shared" si="49"/>
        <v>0</v>
      </c>
      <c r="BP132" s="106">
        <f t="shared" si="50"/>
        <v>1.8</v>
      </c>
      <c r="BQ132" s="106">
        <f t="shared" si="51"/>
        <v>0.2</v>
      </c>
      <c r="BR132" s="106">
        <f t="shared" si="52"/>
        <v>2</v>
      </c>
      <c r="BS132" s="54"/>
      <c r="BT132" s="54">
        <v>1.8</v>
      </c>
      <c r="BU132" s="54">
        <v>0.2</v>
      </c>
      <c r="BV132" s="54">
        <v>2</v>
      </c>
      <c r="BW132" s="54">
        <v>0</v>
      </c>
      <c r="BX132" s="54">
        <v>0</v>
      </c>
      <c r="BY132" s="54">
        <v>0</v>
      </c>
      <c r="BZ132" s="54">
        <v>0</v>
      </c>
      <c r="CA132" s="54">
        <v>0</v>
      </c>
      <c r="CB132" s="54">
        <v>0</v>
      </c>
      <c r="CC132" s="54">
        <v>0</v>
      </c>
      <c r="CD132" s="54">
        <v>0</v>
      </c>
      <c r="CE132" s="54">
        <v>1.8</v>
      </c>
      <c r="CF132" s="54">
        <v>0.2</v>
      </c>
      <c r="CG132" s="54">
        <v>2</v>
      </c>
      <c r="CH132" s="54">
        <f t="shared" si="53"/>
        <v>3</v>
      </c>
      <c r="CI132" s="54">
        <f t="shared" si="54"/>
        <v>0</v>
      </c>
      <c r="CJ132" s="54">
        <f t="shared" si="55"/>
        <v>3</v>
      </c>
      <c r="CK132" s="44" t="s">
        <v>71</v>
      </c>
      <c r="CL132" s="63" t="s">
        <v>40</v>
      </c>
    </row>
    <row r="133" spans="1:91" ht="31.5">
      <c r="A133" s="14">
        <v>16</v>
      </c>
      <c r="B133" s="27" t="s">
        <v>168</v>
      </c>
      <c r="C133" s="120" t="s">
        <v>796</v>
      </c>
      <c r="D133" s="2" t="s">
        <v>27</v>
      </c>
      <c r="E133" s="1" t="s">
        <v>81</v>
      </c>
      <c r="F133" s="4" t="s">
        <v>27</v>
      </c>
      <c r="G133" s="1" t="s">
        <v>159</v>
      </c>
      <c r="H133" s="31">
        <v>6</v>
      </c>
      <c r="I133" s="29">
        <v>2</v>
      </c>
      <c r="J133" s="29">
        <v>3</v>
      </c>
      <c r="K133" s="29">
        <f t="shared" si="56"/>
        <v>5</v>
      </c>
      <c r="L133" s="40" t="s">
        <v>57</v>
      </c>
      <c r="M133" s="42" t="s">
        <v>58</v>
      </c>
      <c r="N133" s="48" t="e">
        <f>IF(#REF!=0,"2018-19","2019-20")</f>
        <v>#REF!</v>
      </c>
      <c r="O133" s="29">
        <v>0</v>
      </c>
      <c r="P133" s="29">
        <v>0</v>
      </c>
      <c r="Q133" s="29">
        <f t="shared" si="30"/>
        <v>0</v>
      </c>
      <c r="R133" s="29">
        <f t="shared" si="72"/>
        <v>2</v>
      </c>
      <c r="S133" s="29">
        <f t="shared" si="72"/>
        <v>3</v>
      </c>
      <c r="T133" s="29">
        <f t="shared" si="31"/>
        <v>5</v>
      </c>
      <c r="U133" s="29">
        <v>3</v>
      </c>
      <c r="V133" s="29">
        <v>1.8</v>
      </c>
      <c r="W133" s="105">
        <v>0.2</v>
      </c>
      <c r="X133" s="54">
        <f t="shared" si="32"/>
        <v>2</v>
      </c>
      <c r="Y133" s="29">
        <v>1.8</v>
      </c>
      <c r="Z133" s="105">
        <v>0.2</v>
      </c>
      <c r="AA133" s="54">
        <f t="shared" si="33"/>
        <v>2</v>
      </c>
      <c r="AB133" s="54">
        <v>0</v>
      </c>
      <c r="AC133" s="54">
        <v>0</v>
      </c>
      <c r="AD133" s="54">
        <v>0</v>
      </c>
      <c r="AE133" s="54">
        <v>0</v>
      </c>
      <c r="AF133" s="54">
        <v>0</v>
      </c>
      <c r="AG133" s="54"/>
      <c r="AH133" s="54">
        <v>0</v>
      </c>
      <c r="AI133" s="54">
        <v>0</v>
      </c>
      <c r="AJ133" s="54">
        <f t="shared" si="73"/>
        <v>0</v>
      </c>
      <c r="AK133" s="54">
        <f t="shared" si="35"/>
        <v>1.8</v>
      </c>
      <c r="AL133" s="54">
        <f t="shared" si="36"/>
        <v>0.2</v>
      </c>
      <c r="AM133" s="54">
        <f t="shared" si="37"/>
        <v>2</v>
      </c>
      <c r="AN133" s="54"/>
      <c r="AO133" s="54"/>
      <c r="AP133" s="54">
        <f t="shared" si="74"/>
        <v>0</v>
      </c>
      <c r="AQ133" s="54"/>
      <c r="AR133" s="54"/>
      <c r="AS133" s="54"/>
      <c r="AT133" s="54"/>
      <c r="AU133" s="54"/>
      <c r="AV133" s="54"/>
      <c r="AW133" s="54"/>
      <c r="AX133" s="54"/>
      <c r="AY133" s="54">
        <f t="shared" si="39"/>
        <v>0</v>
      </c>
      <c r="AZ133" s="54"/>
      <c r="BA133" s="54"/>
      <c r="BB133" s="54"/>
      <c r="BC133" s="54"/>
      <c r="BD133" s="54"/>
      <c r="BE133" s="106">
        <f t="shared" si="40"/>
        <v>1.8</v>
      </c>
      <c r="BF133" s="106">
        <f t="shared" si="41"/>
        <v>0.2</v>
      </c>
      <c r="BG133" s="106">
        <f t="shared" si="42"/>
        <v>2</v>
      </c>
      <c r="BH133" s="106">
        <f t="shared" si="43"/>
        <v>0</v>
      </c>
      <c r="BI133" s="106">
        <f t="shared" si="44"/>
        <v>0</v>
      </c>
      <c r="BJ133" s="106">
        <f t="shared" si="45"/>
        <v>0</v>
      </c>
      <c r="BK133" s="106">
        <f t="shared" si="46"/>
        <v>0</v>
      </c>
      <c r="BL133" s="106">
        <f t="shared" si="47"/>
        <v>0</v>
      </c>
      <c r="BM133" s="106">
        <f t="shared" si="48"/>
        <v>0</v>
      </c>
      <c r="BN133" s="106">
        <f t="shared" si="48"/>
        <v>0</v>
      </c>
      <c r="BO133" s="106">
        <f t="shared" si="49"/>
        <v>0</v>
      </c>
      <c r="BP133" s="106">
        <f t="shared" si="50"/>
        <v>1.8</v>
      </c>
      <c r="BQ133" s="106">
        <f t="shared" si="51"/>
        <v>0.2</v>
      </c>
      <c r="BR133" s="106">
        <f t="shared" si="52"/>
        <v>2</v>
      </c>
      <c r="BS133" s="54"/>
      <c r="BT133" s="54">
        <v>1.8</v>
      </c>
      <c r="BU133" s="54">
        <v>0.2</v>
      </c>
      <c r="BV133" s="54">
        <v>2</v>
      </c>
      <c r="BW133" s="54">
        <v>0</v>
      </c>
      <c r="BX133" s="54">
        <v>0</v>
      </c>
      <c r="BY133" s="54">
        <v>0</v>
      </c>
      <c r="BZ133" s="54">
        <v>0</v>
      </c>
      <c r="CA133" s="54">
        <v>0</v>
      </c>
      <c r="CB133" s="54">
        <v>0</v>
      </c>
      <c r="CC133" s="54">
        <v>0</v>
      </c>
      <c r="CD133" s="54">
        <v>0</v>
      </c>
      <c r="CE133" s="54">
        <v>1.8</v>
      </c>
      <c r="CF133" s="54">
        <v>0.2</v>
      </c>
      <c r="CG133" s="54">
        <v>2</v>
      </c>
      <c r="CH133" s="54">
        <f t="shared" si="53"/>
        <v>0</v>
      </c>
      <c r="CI133" s="54">
        <f t="shared" si="54"/>
        <v>3</v>
      </c>
      <c r="CJ133" s="54">
        <f t="shared" si="55"/>
        <v>3</v>
      </c>
      <c r="CK133" s="45"/>
      <c r="CL133" s="63" t="s">
        <v>51</v>
      </c>
    </row>
    <row r="134" spans="1:91" ht="63">
      <c r="A134" s="14">
        <v>17</v>
      </c>
      <c r="B134" s="27" t="s">
        <v>169</v>
      </c>
      <c r="C134" s="120" t="s">
        <v>796</v>
      </c>
      <c r="D134" s="2" t="s">
        <v>27</v>
      </c>
      <c r="E134" s="1" t="s">
        <v>81</v>
      </c>
      <c r="F134" s="4" t="s">
        <v>27</v>
      </c>
      <c r="G134" s="1" t="s">
        <v>89</v>
      </c>
      <c r="H134" s="31">
        <v>5</v>
      </c>
      <c r="I134" s="29">
        <v>1</v>
      </c>
      <c r="J134" s="29">
        <v>4</v>
      </c>
      <c r="K134" s="29">
        <f t="shared" si="56"/>
        <v>5</v>
      </c>
      <c r="L134" s="40" t="s">
        <v>57</v>
      </c>
      <c r="M134" s="42" t="s">
        <v>58</v>
      </c>
      <c r="N134" s="48" t="e">
        <f>IF(#REF!=0,"2018-19","2019-20")</f>
        <v>#REF!</v>
      </c>
      <c r="O134" s="29">
        <v>0</v>
      </c>
      <c r="P134" s="29">
        <v>0</v>
      </c>
      <c r="Q134" s="29">
        <f t="shared" si="30"/>
        <v>0</v>
      </c>
      <c r="R134" s="32">
        <f t="shared" si="72"/>
        <v>1</v>
      </c>
      <c r="S134" s="29">
        <f t="shared" si="72"/>
        <v>4</v>
      </c>
      <c r="T134" s="29">
        <f t="shared" si="31"/>
        <v>5</v>
      </c>
      <c r="U134" s="29">
        <v>4</v>
      </c>
      <c r="V134" s="29">
        <v>0.9</v>
      </c>
      <c r="W134" s="105">
        <v>0.1</v>
      </c>
      <c r="X134" s="54">
        <f t="shared" si="32"/>
        <v>1</v>
      </c>
      <c r="Y134" s="29">
        <v>0.9</v>
      </c>
      <c r="Z134" s="105">
        <v>0.1</v>
      </c>
      <c r="AA134" s="54">
        <f t="shared" si="33"/>
        <v>1</v>
      </c>
      <c r="AB134" s="54">
        <v>0</v>
      </c>
      <c r="AC134" s="54">
        <v>0</v>
      </c>
      <c r="AD134" s="54">
        <v>0</v>
      </c>
      <c r="AE134" s="54">
        <v>0</v>
      </c>
      <c r="AF134" s="54">
        <v>0</v>
      </c>
      <c r="AG134" s="54"/>
      <c r="AH134" s="54">
        <v>0</v>
      </c>
      <c r="AI134" s="54">
        <v>0</v>
      </c>
      <c r="AJ134" s="54">
        <f t="shared" si="73"/>
        <v>0</v>
      </c>
      <c r="AK134" s="54">
        <f t="shared" si="35"/>
        <v>0.9</v>
      </c>
      <c r="AL134" s="54">
        <f t="shared" si="36"/>
        <v>0.1</v>
      </c>
      <c r="AM134" s="54">
        <f t="shared" si="37"/>
        <v>1</v>
      </c>
      <c r="AN134" s="54">
        <v>0.9</v>
      </c>
      <c r="AO134" s="54">
        <v>0.1</v>
      </c>
      <c r="AP134" s="54">
        <f t="shared" si="74"/>
        <v>1</v>
      </c>
      <c r="AQ134" s="54">
        <v>0</v>
      </c>
      <c r="AR134" s="54">
        <v>0</v>
      </c>
      <c r="AS134" s="54">
        <v>0</v>
      </c>
      <c r="AT134" s="54">
        <v>0</v>
      </c>
      <c r="AU134" s="54">
        <v>0</v>
      </c>
      <c r="AV134" s="54"/>
      <c r="AW134" s="54"/>
      <c r="AX134" s="54"/>
      <c r="AY134" s="54">
        <f t="shared" si="39"/>
        <v>0</v>
      </c>
      <c r="AZ134" s="54"/>
      <c r="BA134" s="54"/>
      <c r="BB134" s="54"/>
      <c r="BC134" s="54"/>
      <c r="BD134" s="54"/>
      <c r="BE134" s="106">
        <f t="shared" si="40"/>
        <v>0</v>
      </c>
      <c r="BF134" s="106">
        <f t="shared" si="41"/>
        <v>0</v>
      </c>
      <c r="BG134" s="106">
        <f t="shared" si="42"/>
        <v>0</v>
      </c>
      <c r="BH134" s="106">
        <f t="shared" si="43"/>
        <v>0</v>
      </c>
      <c r="BI134" s="106">
        <f t="shared" si="44"/>
        <v>0</v>
      </c>
      <c r="BJ134" s="106">
        <f t="shared" si="45"/>
        <v>0</v>
      </c>
      <c r="BK134" s="106">
        <f t="shared" si="46"/>
        <v>0</v>
      </c>
      <c r="BL134" s="106">
        <f t="shared" si="47"/>
        <v>0</v>
      </c>
      <c r="BM134" s="106">
        <f t="shared" si="48"/>
        <v>0</v>
      </c>
      <c r="BN134" s="106">
        <f t="shared" si="48"/>
        <v>0</v>
      </c>
      <c r="BO134" s="106">
        <f t="shared" si="49"/>
        <v>0</v>
      </c>
      <c r="BP134" s="106">
        <f t="shared" si="50"/>
        <v>0</v>
      </c>
      <c r="BQ134" s="106">
        <f t="shared" si="51"/>
        <v>0</v>
      </c>
      <c r="BR134" s="106">
        <f t="shared" si="52"/>
        <v>0</v>
      </c>
      <c r="BS134" s="54"/>
      <c r="BT134" s="54">
        <v>0</v>
      </c>
      <c r="BU134" s="54">
        <v>0</v>
      </c>
      <c r="BV134" s="54">
        <v>0</v>
      </c>
      <c r="BW134" s="54">
        <v>0</v>
      </c>
      <c r="BX134" s="54">
        <v>0</v>
      </c>
      <c r="BY134" s="54">
        <v>0</v>
      </c>
      <c r="BZ134" s="54">
        <v>0</v>
      </c>
      <c r="CA134" s="54">
        <v>0</v>
      </c>
      <c r="CB134" s="54">
        <v>0</v>
      </c>
      <c r="CC134" s="54">
        <v>0</v>
      </c>
      <c r="CD134" s="54">
        <v>0</v>
      </c>
      <c r="CE134" s="54">
        <v>0</v>
      </c>
      <c r="CF134" s="54">
        <v>0</v>
      </c>
      <c r="CG134" s="54">
        <v>0</v>
      </c>
      <c r="CH134" s="54">
        <f t="shared" si="53"/>
        <v>1</v>
      </c>
      <c r="CI134" s="54">
        <f t="shared" si="54"/>
        <v>4</v>
      </c>
      <c r="CJ134" s="54">
        <f t="shared" si="55"/>
        <v>5</v>
      </c>
      <c r="CK134" s="45"/>
      <c r="CL134" s="63" t="s">
        <v>51</v>
      </c>
    </row>
    <row r="135" spans="1:91" ht="30">
      <c r="A135" s="14">
        <v>18</v>
      </c>
      <c r="B135" s="82" t="s">
        <v>1015</v>
      </c>
      <c r="C135" s="120" t="s">
        <v>1016</v>
      </c>
      <c r="D135" s="2" t="s">
        <v>27</v>
      </c>
      <c r="E135" s="1" t="s">
        <v>62</v>
      </c>
      <c r="F135" s="4" t="s">
        <v>27</v>
      </c>
      <c r="G135" s="1" t="s">
        <v>27</v>
      </c>
      <c r="H135" s="31">
        <v>3.5</v>
      </c>
      <c r="I135" s="29">
        <v>5</v>
      </c>
      <c r="J135" s="29">
        <v>0</v>
      </c>
      <c r="K135" s="29">
        <f t="shared" si="56"/>
        <v>5</v>
      </c>
      <c r="L135" s="40" t="s">
        <v>57</v>
      </c>
      <c r="M135" s="42" t="s">
        <v>58</v>
      </c>
      <c r="N135" s="48" t="s">
        <v>510</v>
      </c>
      <c r="O135" s="29">
        <v>0</v>
      </c>
      <c r="P135" s="29">
        <v>0</v>
      </c>
      <c r="Q135" s="29">
        <f t="shared" si="30"/>
        <v>0</v>
      </c>
      <c r="R135" s="29">
        <f t="shared" si="72"/>
        <v>5</v>
      </c>
      <c r="S135" s="29">
        <f t="shared" si="72"/>
        <v>0</v>
      </c>
      <c r="T135" s="29">
        <f t="shared" si="31"/>
        <v>5</v>
      </c>
      <c r="U135" s="29">
        <v>0</v>
      </c>
      <c r="V135" s="29">
        <v>2.7</v>
      </c>
      <c r="W135" s="105">
        <v>0.3</v>
      </c>
      <c r="X135" s="54">
        <f t="shared" si="32"/>
        <v>3</v>
      </c>
      <c r="Y135" s="29">
        <v>0</v>
      </c>
      <c r="Z135" s="105">
        <v>0</v>
      </c>
      <c r="AA135" s="54">
        <f t="shared" si="33"/>
        <v>0</v>
      </c>
      <c r="AB135" s="54">
        <v>0</v>
      </c>
      <c r="AC135" s="54">
        <v>0</v>
      </c>
      <c r="AD135" s="54">
        <v>0</v>
      </c>
      <c r="AE135" s="54">
        <v>0</v>
      </c>
      <c r="AF135" s="54">
        <v>0</v>
      </c>
      <c r="AG135" s="54"/>
      <c r="AH135" s="54">
        <v>0</v>
      </c>
      <c r="AI135" s="54">
        <v>0</v>
      </c>
      <c r="AJ135" s="54">
        <f t="shared" si="73"/>
        <v>0</v>
      </c>
      <c r="AK135" s="54">
        <f t="shared" si="35"/>
        <v>0</v>
      </c>
      <c r="AL135" s="54">
        <f t="shared" si="36"/>
        <v>0</v>
      </c>
      <c r="AM135" s="54">
        <f t="shared" si="37"/>
        <v>0</v>
      </c>
      <c r="AN135" s="54"/>
      <c r="AO135" s="54"/>
      <c r="AP135" s="54">
        <f t="shared" si="74"/>
        <v>0</v>
      </c>
      <c r="AQ135" s="54"/>
      <c r="AR135" s="54"/>
      <c r="AS135" s="54"/>
      <c r="AT135" s="54"/>
      <c r="AU135" s="54"/>
      <c r="AV135" s="54"/>
      <c r="AW135" s="54"/>
      <c r="AX135" s="54"/>
      <c r="AY135" s="54">
        <f t="shared" si="39"/>
        <v>0</v>
      </c>
      <c r="AZ135" s="54"/>
      <c r="BA135" s="54"/>
      <c r="BB135" s="54"/>
      <c r="BC135" s="54"/>
      <c r="BD135" s="54"/>
      <c r="BE135" s="106">
        <f t="shared" si="40"/>
        <v>0</v>
      </c>
      <c r="BF135" s="106">
        <f t="shared" si="41"/>
        <v>0</v>
      </c>
      <c r="BG135" s="106">
        <f t="shared" si="42"/>
        <v>0</v>
      </c>
      <c r="BH135" s="106">
        <f t="shared" si="43"/>
        <v>0</v>
      </c>
      <c r="BI135" s="106">
        <f t="shared" si="44"/>
        <v>0</v>
      </c>
      <c r="BJ135" s="106">
        <f t="shared" si="45"/>
        <v>0</v>
      </c>
      <c r="BK135" s="106">
        <f t="shared" si="46"/>
        <v>0</v>
      </c>
      <c r="BL135" s="106">
        <f t="shared" si="47"/>
        <v>0</v>
      </c>
      <c r="BM135" s="106">
        <f t="shared" si="48"/>
        <v>0</v>
      </c>
      <c r="BN135" s="106">
        <f t="shared" si="48"/>
        <v>0</v>
      </c>
      <c r="BO135" s="106">
        <f t="shared" si="49"/>
        <v>0</v>
      </c>
      <c r="BP135" s="106">
        <f t="shared" si="50"/>
        <v>0</v>
      </c>
      <c r="BQ135" s="106">
        <f t="shared" si="51"/>
        <v>0</v>
      </c>
      <c r="BR135" s="106">
        <f t="shared" si="52"/>
        <v>0</v>
      </c>
      <c r="BS135" s="54"/>
      <c r="BT135" s="54">
        <v>0</v>
      </c>
      <c r="BU135" s="54">
        <v>0</v>
      </c>
      <c r="BV135" s="54">
        <v>0</v>
      </c>
      <c r="BW135" s="54">
        <v>0</v>
      </c>
      <c r="BX135" s="54">
        <v>0</v>
      </c>
      <c r="BY135" s="54">
        <v>0</v>
      </c>
      <c r="BZ135" s="54">
        <v>0</v>
      </c>
      <c r="CA135" s="54">
        <v>0</v>
      </c>
      <c r="CB135" s="54">
        <v>0</v>
      </c>
      <c r="CC135" s="54">
        <v>0</v>
      </c>
      <c r="CD135" s="54">
        <v>0</v>
      </c>
      <c r="CE135" s="54">
        <v>0</v>
      </c>
      <c r="CF135" s="54">
        <v>0</v>
      </c>
      <c r="CG135" s="54">
        <v>0</v>
      </c>
      <c r="CH135" s="54">
        <f t="shared" si="53"/>
        <v>5</v>
      </c>
      <c r="CI135" s="54">
        <f t="shared" si="54"/>
        <v>0</v>
      </c>
      <c r="CJ135" s="54">
        <f t="shared" si="55"/>
        <v>5</v>
      </c>
      <c r="CK135" s="45"/>
      <c r="CL135" s="63" t="s">
        <v>51</v>
      </c>
    </row>
    <row r="136" spans="1:91" s="18" customFormat="1">
      <c r="A136" s="17"/>
      <c r="B136" s="28" t="s">
        <v>170</v>
      </c>
      <c r="C136" s="87"/>
      <c r="D136" s="2"/>
      <c r="E136" s="11"/>
      <c r="F136" s="4"/>
      <c r="G136" s="11"/>
      <c r="H136" s="32"/>
      <c r="I136" s="32">
        <f>SUM(I110:I135)</f>
        <v>152.05000000000001</v>
      </c>
      <c r="J136" s="32">
        <f t="shared" ref="J136:BU136" si="75">SUM(J110:J135)</f>
        <v>10</v>
      </c>
      <c r="K136" s="32">
        <f t="shared" si="75"/>
        <v>162.05000000000001</v>
      </c>
      <c r="L136" s="32">
        <f t="shared" si="75"/>
        <v>0</v>
      </c>
      <c r="M136" s="32">
        <f t="shared" si="75"/>
        <v>0</v>
      </c>
      <c r="N136" s="32" t="e">
        <f t="shared" si="75"/>
        <v>#REF!</v>
      </c>
      <c r="O136" s="32">
        <f t="shared" si="75"/>
        <v>46.08</v>
      </c>
      <c r="P136" s="32">
        <f t="shared" si="75"/>
        <v>0</v>
      </c>
      <c r="Q136" s="32">
        <f t="shared" si="75"/>
        <v>46.08</v>
      </c>
      <c r="R136" s="32">
        <f t="shared" si="75"/>
        <v>105.97</v>
      </c>
      <c r="S136" s="32">
        <f t="shared" si="75"/>
        <v>10</v>
      </c>
      <c r="T136" s="32">
        <f t="shared" si="75"/>
        <v>115.97</v>
      </c>
      <c r="U136" s="32">
        <f t="shared" si="75"/>
        <v>10</v>
      </c>
      <c r="V136" s="32">
        <f t="shared" si="75"/>
        <v>19.251000000000005</v>
      </c>
      <c r="W136" s="32">
        <f t="shared" si="75"/>
        <v>2.1389999999999998</v>
      </c>
      <c r="X136" s="32">
        <f t="shared" si="75"/>
        <v>21.39</v>
      </c>
      <c r="Y136" s="32">
        <f t="shared" si="75"/>
        <v>16.551000000000005</v>
      </c>
      <c r="Z136" s="32">
        <f t="shared" si="75"/>
        <v>1.839</v>
      </c>
      <c r="AA136" s="32">
        <f t="shared" si="75"/>
        <v>18.39</v>
      </c>
      <c r="AB136" s="32">
        <f t="shared" si="75"/>
        <v>6.15</v>
      </c>
      <c r="AC136" s="32">
        <f t="shared" si="75"/>
        <v>9.7900000000000009</v>
      </c>
      <c r="AD136" s="32">
        <f t="shared" si="75"/>
        <v>1.08</v>
      </c>
      <c r="AE136" s="32">
        <f t="shared" si="75"/>
        <v>7.62</v>
      </c>
      <c r="AF136" s="32">
        <f t="shared" si="75"/>
        <v>0.85</v>
      </c>
      <c r="AG136" s="32">
        <f t="shared" si="75"/>
        <v>0</v>
      </c>
      <c r="AH136" s="32">
        <f t="shared" si="75"/>
        <v>0</v>
      </c>
      <c r="AI136" s="32">
        <f t="shared" si="75"/>
        <v>0</v>
      </c>
      <c r="AJ136" s="32">
        <f t="shared" si="75"/>
        <v>0</v>
      </c>
      <c r="AK136" s="32">
        <f t="shared" si="75"/>
        <v>40.110999999999983</v>
      </c>
      <c r="AL136" s="32">
        <f t="shared" si="75"/>
        <v>3.769000000000001</v>
      </c>
      <c r="AM136" s="32">
        <f t="shared" si="75"/>
        <v>43.879999999999995</v>
      </c>
      <c r="AN136" s="32">
        <f t="shared" si="75"/>
        <v>1.04</v>
      </c>
      <c r="AO136" s="32">
        <f t="shared" si="75"/>
        <v>0.1</v>
      </c>
      <c r="AP136" s="32">
        <f t="shared" si="75"/>
        <v>1.1400000000000001</v>
      </c>
      <c r="AQ136" s="32">
        <f t="shared" si="75"/>
        <v>0</v>
      </c>
      <c r="AR136" s="32">
        <f t="shared" si="75"/>
        <v>2.4700000000000002</v>
      </c>
      <c r="AS136" s="32">
        <f t="shared" si="75"/>
        <v>0.27</v>
      </c>
      <c r="AT136" s="32">
        <f t="shared" si="75"/>
        <v>1.65</v>
      </c>
      <c r="AU136" s="32">
        <f t="shared" si="75"/>
        <v>0.04</v>
      </c>
      <c r="AV136" s="32">
        <f t="shared" si="75"/>
        <v>0</v>
      </c>
      <c r="AW136" s="32">
        <f t="shared" si="75"/>
        <v>0</v>
      </c>
      <c r="AX136" s="32">
        <f t="shared" si="75"/>
        <v>0</v>
      </c>
      <c r="AY136" s="32">
        <f t="shared" si="75"/>
        <v>0</v>
      </c>
      <c r="AZ136" s="32">
        <f t="shared" si="75"/>
        <v>0</v>
      </c>
      <c r="BA136" s="32">
        <f t="shared" si="75"/>
        <v>0</v>
      </c>
      <c r="BB136" s="32">
        <f t="shared" si="75"/>
        <v>0</v>
      </c>
      <c r="BC136" s="32">
        <f t="shared" si="75"/>
        <v>0</v>
      </c>
      <c r="BD136" s="32">
        <f t="shared" si="75"/>
        <v>0</v>
      </c>
      <c r="BE136" s="32">
        <f t="shared" si="75"/>
        <v>15.511000000000005</v>
      </c>
      <c r="BF136" s="32">
        <f t="shared" si="75"/>
        <v>1.7389999999999999</v>
      </c>
      <c r="BG136" s="32">
        <f t="shared" si="75"/>
        <v>17.25</v>
      </c>
      <c r="BH136" s="32">
        <f t="shared" si="75"/>
        <v>0</v>
      </c>
      <c r="BI136" s="32">
        <f t="shared" si="75"/>
        <v>6.15</v>
      </c>
      <c r="BJ136" s="32">
        <f t="shared" si="75"/>
        <v>7.32</v>
      </c>
      <c r="BK136" s="32">
        <f t="shared" si="75"/>
        <v>0.81</v>
      </c>
      <c r="BL136" s="32">
        <f t="shared" si="75"/>
        <v>8.129999999999999</v>
      </c>
      <c r="BM136" s="32">
        <f t="shared" si="75"/>
        <v>5.97</v>
      </c>
      <c r="BN136" s="32">
        <f t="shared" si="75"/>
        <v>0.80999999999999994</v>
      </c>
      <c r="BO136" s="32">
        <f t="shared" si="75"/>
        <v>6.78</v>
      </c>
      <c r="BP136" s="32">
        <f t="shared" si="75"/>
        <v>34.951000000000001</v>
      </c>
      <c r="BQ136" s="32">
        <f t="shared" si="75"/>
        <v>3.3590000000000013</v>
      </c>
      <c r="BR136" s="32">
        <f t="shared" si="75"/>
        <v>38.31</v>
      </c>
      <c r="BS136" s="32">
        <f t="shared" si="75"/>
        <v>0</v>
      </c>
      <c r="BT136" s="32">
        <f t="shared" si="75"/>
        <v>15.511000000000005</v>
      </c>
      <c r="BU136" s="32">
        <f t="shared" si="75"/>
        <v>1.7389999999999999</v>
      </c>
      <c r="BV136" s="32">
        <f t="shared" ref="BV136:CJ136" si="76">SUM(BV110:BV135)</f>
        <v>17.25</v>
      </c>
      <c r="BW136" s="32">
        <f t="shared" si="76"/>
        <v>0</v>
      </c>
      <c r="BX136" s="32">
        <f t="shared" si="76"/>
        <v>6.15</v>
      </c>
      <c r="BY136" s="32">
        <f t="shared" si="76"/>
        <v>7.32</v>
      </c>
      <c r="BZ136" s="32">
        <f t="shared" si="76"/>
        <v>0.81</v>
      </c>
      <c r="CA136" s="32">
        <f t="shared" si="76"/>
        <v>8.129999999999999</v>
      </c>
      <c r="CB136" s="32">
        <f t="shared" si="76"/>
        <v>5.97</v>
      </c>
      <c r="CC136" s="32">
        <f t="shared" si="76"/>
        <v>0.80999999999999994</v>
      </c>
      <c r="CD136" s="32">
        <f t="shared" si="76"/>
        <v>6.78</v>
      </c>
      <c r="CE136" s="32">
        <f t="shared" si="76"/>
        <v>34.951000000000001</v>
      </c>
      <c r="CF136" s="32">
        <f t="shared" si="76"/>
        <v>3.3590000000000013</v>
      </c>
      <c r="CG136" s="32">
        <f t="shared" si="76"/>
        <v>38.31</v>
      </c>
      <c r="CH136" s="32">
        <f t="shared" si="76"/>
        <v>67.66</v>
      </c>
      <c r="CI136" s="32">
        <f t="shared" si="76"/>
        <v>10</v>
      </c>
      <c r="CJ136" s="32">
        <f t="shared" si="76"/>
        <v>77.66</v>
      </c>
      <c r="CK136" s="46"/>
      <c r="CL136" s="64"/>
      <c r="CM136" s="95"/>
    </row>
    <row r="137" spans="1:91">
      <c r="A137" s="17" t="s">
        <v>171</v>
      </c>
      <c r="B137" s="28" t="s">
        <v>172</v>
      </c>
      <c r="C137" s="87"/>
      <c r="D137" s="2"/>
      <c r="E137" s="11"/>
      <c r="F137" s="4"/>
      <c r="G137" s="11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  <c r="CG137" s="32"/>
      <c r="CH137" s="32"/>
      <c r="CI137" s="32"/>
      <c r="CJ137" s="32"/>
      <c r="CK137" s="45"/>
      <c r="CL137" s="64"/>
    </row>
    <row r="138" spans="1:91">
      <c r="A138" s="14">
        <v>1</v>
      </c>
      <c r="B138" s="27" t="s">
        <v>173</v>
      </c>
      <c r="C138" s="120" t="s">
        <v>797</v>
      </c>
      <c r="D138" s="2" t="s">
        <v>27</v>
      </c>
      <c r="E138" s="4" t="s">
        <v>62</v>
      </c>
      <c r="F138" s="4" t="s">
        <v>27</v>
      </c>
      <c r="G138" s="4" t="s">
        <v>134</v>
      </c>
      <c r="H138" s="29">
        <v>2.5</v>
      </c>
      <c r="I138" s="29">
        <v>5</v>
      </c>
      <c r="J138" s="29">
        <v>0</v>
      </c>
      <c r="K138" s="29">
        <f t="shared" si="56"/>
        <v>5</v>
      </c>
      <c r="L138" s="40" t="s">
        <v>30</v>
      </c>
      <c r="M138" s="40" t="s">
        <v>35</v>
      </c>
      <c r="N138" s="48" t="e">
        <f>IF(#REF!=0,"2018-19","2019-20")</f>
        <v>#REF!</v>
      </c>
      <c r="O138" s="29">
        <v>4.6000000000000005</v>
      </c>
      <c r="P138" s="29">
        <v>0</v>
      </c>
      <c r="Q138" s="29">
        <f t="shared" si="30"/>
        <v>4.6000000000000005</v>
      </c>
      <c r="R138" s="29">
        <f t="shared" ref="R138:S142" si="77">I138-O138</f>
        <v>0.39999999999999947</v>
      </c>
      <c r="S138" s="29">
        <f t="shared" si="77"/>
        <v>0</v>
      </c>
      <c r="T138" s="29">
        <f t="shared" si="31"/>
        <v>0.39999999999999947</v>
      </c>
      <c r="U138" s="29">
        <v>0</v>
      </c>
      <c r="V138" s="29">
        <v>0.35999999999999954</v>
      </c>
      <c r="W138" s="105">
        <v>3.9999999999999952E-2</v>
      </c>
      <c r="X138" s="54">
        <f t="shared" ref="X138:X201" si="78">V138+W138</f>
        <v>0.39999999999999947</v>
      </c>
      <c r="Y138" s="29">
        <v>0.35999999999999954</v>
      </c>
      <c r="Z138" s="105">
        <v>3.9999999999999952E-2</v>
      </c>
      <c r="AA138" s="54">
        <f t="shared" ref="AA138:AA201" si="79">Y138+Z138</f>
        <v>0.39999999999999947</v>
      </c>
      <c r="AB138" s="54">
        <v>0</v>
      </c>
      <c r="AC138" s="54">
        <v>0</v>
      </c>
      <c r="AD138" s="54">
        <v>0</v>
      </c>
      <c r="AE138" s="54">
        <v>0</v>
      </c>
      <c r="AF138" s="54">
        <v>0</v>
      </c>
      <c r="AG138" s="54"/>
      <c r="AH138" s="54">
        <v>0</v>
      </c>
      <c r="AI138" s="54">
        <v>0</v>
      </c>
      <c r="AJ138" s="54">
        <f t="shared" ref="AJ138:AJ142" si="80">AH138+AI138</f>
        <v>0</v>
      </c>
      <c r="AK138" s="54">
        <f t="shared" si="35"/>
        <v>0.35999999999999954</v>
      </c>
      <c r="AL138" s="54">
        <f t="shared" si="36"/>
        <v>3.9999999999999952E-2</v>
      </c>
      <c r="AM138" s="54">
        <f t="shared" si="37"/>
        <v>0.39999999999999947</v>
      </c>
      <c r="AN138" s="54"/>
      <c r="AO138" s="54"/>
      <c r="AP138" s="54">
        <f t="shared" ref="AP138:AP142" si="81">AN138+AO138</f>
        <v>0</v>
      </c>
      <c r="AQ138" s="54"/>
      <c r="AR138" s="54"/>
      <c r="AS138" s="54"/>
      <c r="AT138" s="54"/>
      <c r="AU138" s="54"/>
      <c r="AV138" s="54"/>
      <c r="AW138" s="54"/>
      <c r="AX138" s="54"/>
      <c r="AY138" s="54">
        <f t="shared" ref="AY138:AY201" si="82">AW138+AX138</f>
        <v>0</v>
      </c>
      <c r="AZ138" s="54"/>
      <c r="BA138" s="54"/>
      <c r="BB138" s="54"/>
      <c r="BC138" s="54"/>
      <c r="BD138" s="54"/>
      <c r="BE138" s="106">
        <f t="shared" ref="BE138:BE201" si="83">Y138+AI138-AN138+AW138</f>
        <v>0.35999999999999954</v>
      </c>
      <c r="BF138" s="106">
        <f t="shared" ref="BF138:BF201" si="84">Z138-AO138+AX138</f>
        <v>3.9999999999999952E-2</v>
      </c>
      <c r="BG138" s="106">
        <f t="shared" ref="BG138:BG201" si="85">BE138+BF138</f>
        <v>0.39999999999999947</v>
      </c>
      <c r="BH138" s="106">
        <f t="shared" ref="BH138:BH201" si="86">AG138</f>
        <v>0</v>
      </c>
      <c r="BI138" s="106">
        <f t="shared" ref="BI138:BI201" si="87">AB138-AQ138+AZ138</f>
        <v>0</v>
      </c>
      <c r="BJ138" s="106">
        <f t="shared" ref="BJ138:BJ201" si="88">AC138+AH138-AR138+BA138</f>
        <v>0</v>
      </c>
      <c r="BK138" s="106">
        <f t="shared" ref="BK138:BK201" si="89">AD138-AS138+BB138</f>
        <v>0</v>
      </c>
      <c r="BL138" s="106">
        <f t="shared" ref="BL138:BL201" si="90">BJ138+BK138</f>
        <v>0</v>
      </c>
      <c r="BM138" s="106">
        <f t="shared" ref="BM138:BN200" si="91">AE138-AT138+BC138</f>
        <v>0</v>
      </c>
      <c r="BN138" s="106">
        <f t="shared" si="91"/>
        <v>0</v>
      </c>
      <c r="BO138" s="106">
        <f t="shared" ref="BO138:BO201" si="92">BM138+BN138</f>
        <v>0</v>
      </c>
      <c r="BP138" s="106">
        <f t="shared" ref="BP138:BP201" si="93">BE138+BH138+BI138+BJ138+BM138</f>
        <v>0.35999999999999954</v>
      </c>
      <c r="BQ138" s="106">
        <f t="shared" ref="BQ138:BQ201" si="94">BF138+BK138+BN138</f>
        <v>3.9999999999999952E-2</v>
      </c>
      <c r="BR138" s="106">
        <f t="shared" ref="BR138:BR201" si="95">BP138+BQ138</f>
        <v>0.39999999999999947</v>
      </c>
      <c r="BS138" s="54"/>
      <c r="BT138" s="54">
        <v>0.35999999999999954</v>
      </c>
      <c r="BU138" s="54">
        <v>3.9999999999999952E-2</v>
      </c>
      <c r="BV138" s="54">
        <v>0.39999999999999947</v>
      </c>
      <c r="BW138" s="54">
        <v>0</v>
      </c>
      <c r="BX138" s="54">
        <v>0</v>
      </c>
      <c r="BY138" s="54">
        <v>0</v>
      </c>
      <c r="BZ138" s="54">
        <v>0</v>
      </c>
      <c r="CA138" s="54">
        <v>0</v>
      </c>
      <c r="CB138" s="54">
        <v>0</v>
      </c>
      <c r="CC138" s="54">
        <v>0</v>
      </c>
      <c r="CD138" s="54">
        <v>0</v>
      </c>
      <c r="CE138" s="54">
        <v>0.35999999999999954</v>
      </c>
      <c r="CF138" s="54">
        <v>3.9999999999999952E-2</v>
      </c>
      <c r="CG138" s="54">
        <v>0.39999999999999947</v>
      </c>
      <c r="CH138" s="54">
        <f t="shared" ref="CH138:CH201" si="96">I138-O138-CG138</f>
        <v>0</v>
      </c>
      <c r="CI138" s="54">
        <f t="shared" ref="CI138:CI201" si="97">J138-P138-BS138</f>
        <v>0</v>
      </c>
      <c r="CJ138" s="54">
        <f t="shared" ref="CJ138:CJ201" si="98">CH138+CI138</f>
        <v>0</v>
      </c>
      <c r="CK138" s="45"/>
      <c r="CL138" s="63" t="s">
        <v>40</v>
      </c>
    </row>
    <row r="139" spans="1:91" ht="31.5">
      <c r="A139" s="14">
        <v>2</v>
      </c>
      <c r="B139" s="27" t="s">
        <v>174</v>
      </c>
      <c r="C139" s="120" t="s">
        <v>796</v>
      </c>
      <c r="D139" s="2" t="s">
        <v>27</v>
      </c>
      <c r="E139" s="4" t="s">
        <v>81</v>
      </c>
      <c r="F139" s="4" t="s">
        <v>27</v>
      </c>
      <c r="G139" s="4" t="s">
        <v>89</v>
      </c>
      <c r="H139" s="29">
        <v>5</v>
      </c>
      <c r="I139" s="29">
        <v>3.71</v>
      </c>
      <c r="J139" s="29">
        <v>1.17</v>
      </c>
      <c r="K139" s="29">
        <f t="shared" si="56"/>
        <v>4.88</v>
      </c>
      <c r="L139" s="40" t="s">
        <v>30</v>
      </c>
      <c r="M139" s="40" t="s">
        <v>31</v>
      </c>
      <c r="N139" s="48" t="e">
        <f>IF(#REF!=0,"2018-19","2019-20")</f>
        <v>#REF!</v>
      </c>
      <c r="O139" s="29">
        <v>1.07</v>
      </c>
      <c r="P139" s="29">
        <v>0</v>
      </c>
      <c r="Q139" s="29">
        <f t="shared" si="30"/>
        <v>1.07</v>
      </c>
      <c r="R139" s="29">
        <f t="shared" si="77"/>
        <v>2.6399999999999997</v>
      </c>
      <c r="S139" s="29">
        <f t="shared" si="77"/>
        <v>1.17</v>
      </c>
      <c r="T139" s="29">
        <f t="shared" si="31"/>
        <v>3.8099999999999996</v>
      </c>
      <c r="U139" s="29">
        <v>1.17</v>
      </c>
      <c r="V139" s="29">
        <v>-3.9968028886505636E-16</v>
      </c>
      <c r="W139" s="105">
        <v>-4.4408920985006264E-17</v>
      </c>
      <c r="X139" s="54">
        <f t="shared" si="78"/>
        <v>-4.4408920985006262E-16</v>
      </c>
      <c r="Y139" s="29">
        <v>-3.9968028886505636E-16</v>
      </c>
      <c r="Z139" s="105">
        <v>-4.4408920985006264E-17</v>
      </c>
      <c r="AA139" s="54">
        <f t="shared" si="79"/>
        <v>-4.4408920985006262E-16</v>
      </c>
      <c r="AB139" s="54">
        <v>0</v>
      </c>
      <c r="AC139" s="54">
        <v>2.38</v>
      </c>
      <c r="AD139" s="54">
        <v>0.26</v>
      </c>
      <c r="AE139" s="54">
        <v>0</v>
      </c>
      <c r="AF139" s="54">
        <v>0</v>
      </c>
      <c r="AG139" s="54"/>
      <c r="AH139" s="54">
        <v>0</v>
      </c>
      <c r="AI139" s="54">
        <v>0</v>
      </c>
      <c r="AJ139" s="54">
        <f t="shared" si="80"/>
        <v>0</v>
      </c>
      <c r="AK139" s="54">
        <f t="shared" si="35"/>
        <v>2.3799999999999994</v>
      </c>
      <c r="AL139" s="54">
        <f t="shared" si="36"/>
        <v>0.25999999999999995</v>
      </c>
      <c r="AM139" s="54">
        <f t="shared" si="37"/>
        <v>2.6399999999999992</v>
      </c>
      <c r="AN139" s="54"/>
      <c r="AO139" s="54"/>
      <c r="AP139" s="54">
        <f t="shared" si="81"/>
        <v>0</v>
      </c>
      <c r="AQ139" s="54"/>
      <c r="AR139" s="54"/>
      <c r="AS139" s="54"/>
      <c r="AT139" s="54"/>
      <c r="AU139" s="54"/>
      <c r="AV139" s="54"/>
      <c r="AW139" s="54"/>
      <c r="AX139" s="54"/>
      <c r="AY139" s="54">
        <f t="shared" si="82"/>
        <v>0</v>
      </c>
      <c r="AZ139" s="54"/>
      <c r="BA139" s="54"/>
      <c r="BB139" s="54"/>
      <c r="BC139" s="54"/>
      <c r="BD139" s="54"/>
      <c r="BE139" s="106">
        <f t="shared" si="83"/>
        <v>-3.9968028886505636E-16</v>
      </c>
      <c r="BF139" s="106">
        <f t="shared" si="84"/>
        <v>-4.4408920985006264E-17</v>
      </c>
      <c r="BG139" s="106">
        <f t="shared" si="85"/>
        <v>-4.4408920985006262E-16</v>
      </c>
      <c r="BH139" s="106">
        <f t="shared" si="86"/>
        <v>0</v>
      </c>
      <c r="BI139" s="106">
        <f t="shared" si="87"/>
        <v>0</v>
      </c>
      <c r="BJ139" s="106">
        <f t="shared" si="88"/>
        <v>2.38</v>
      </c>
      <c r="BK139" s="106">
        <f t="shared" si="89"/>
        <v>0.26</v>
      </c>
      <c r="BL139" s="106">
        <f t="shared" si="90"/>
        <v>2.6399999999999997</v>
      </c>
      <c r="BM139" s="106">
        <f t="shared" si="91"/>
        <v>0</v>
      </c>
      <c r="BN139" s="106">
        <f t="shared" si="91"/>
        <v>0</v>
      </c>
      <c r="BO139" s="106">
        <f t="shared" si="92"/>
        <v>0</v>
      </c>
      <c r="BP139" s="106">
        <f t="shared" si="93"/>
        <v>2.3799999999999994</v>
      </c>
      <c r="BQ139" s="106">
        <f t="shared" si="94"/>
        <v>0.25999999999999995</v>
      </c>
      <c r="BR139" s="106">
        <f t="shared" si="95"/>
        <v>2.6399999999999992</v>
      </c>
      <c r="BS139" s="54"/>
      <c r="BT139" s="54">
        <v>-3.9968028886505636E-16</v>
      </c>
      <c r="BU139" s="54">
        <v>-4.4408920985006264E-17</v>
      </c>
      <c r="BV139" s="54">
        <v>-4.4408920985006262E-16</v>
      </c>
      <c r="BW139" s="54">
        <v>0</v>
      </c>
      <c r="BX139" s="54">
        <v>0</v>
      </c>
      <c r="BY139" s="54">
        <v>2.38</v>
      </c>
      <c r="BZ139" s="54">
        <v>0.26</v>
      </c>
      <c r="CA139" s="54">
        <v>2.6399999999999997</v>
      </c>
      <c r="CB139" s="54">
        <v>0</v>
      </c>
      <c r="CC139" s="54">
        <v>0</v>
      </c>
      <c r="CD139" s="54">
        <v>0</v>
      </c>
      <c r="CE139" s="54">
        <v>2.3799999999999994</v>
      </c>
      <c r="CF139" s="54">
        <v>0.25999999999999995</v>
      </c>
      <c r="CG139" s="54">
        <v>2.6399999999999992</v>
      </c>
      <c r="CH139" s="54">
        <f t="shared" si="96"/>
        <v>0</v>
      </c>
      <c r="CI139" s="54">
        <f t="shared" si="97"/>
        <v>1.17</v>
      </c>
      <c r="CJ139" s="54">
        <f t="shared" si="98"/>
        <v>1.17</v>
      </c>
      <c r="CK139" s="45"/>
      <c r="CL139" s="63" t="s">
        <v>33</v>
      </c>
    </row>
    <row r="140" spans="1:91" ht="31.5">
      <c r="A140" s="14">
        <v>3</v>
      </c>
      <c r="B140" s="27" t="s">
        <v>175</v>
      </c>
      <c r="C140" s="120" t="s">
        <v>796</v>
      </c>
      <c r="D140" s="2" t="s">
        <v>27</v>
      </c>
      <c r="E140" s="1" t="s">
        <v>62</v>
      </c>
      <c r="F140" s="4" t="s">
        <v>27</v>
      </c>
      <c r="G140" s="1" t="s">
        <v>68</v>
      </c>
      <c r="H140" s="31">
        <v>4</v>
      </c>
      <c r="I140" s="29">
        <v>9</v>
      </c>
      <c r="J140" s="29">
        <v>2</v>
      </c>
      <c r="K140" s="29">
        <f t="shared" si="56"/>
        <v>11</v>
      </c>
      <c r="L140" s="40" t="s">
        <v>30</v>
      </c>
      <c r="M140" s="42" t="s">
        <v>48</v>
      </c>
      <c r="N140" s="48" t="e">
        <f>IF(#REF!=0,"2018-19","2019-20")</f>
        <v>#REF!</v>
      </c>
      <c r="O140" s="29">
        <v>0</v>
      </c>
      <c r="P140" s="29">
        <v>0</v>
      </c>
      <c r="Q140" s="29">
        <f t="shared" ref="Q140:Q203" si="99">O140+P140</f>
        <v>0</v>
      </c>
      <c r="R140" s="29">
        <f t="shared" si="77"/>
        <v>9</v>
      </c>
      <c r="S140" s="29">
        <f t="shared" si="77"/>
        <v>2</v>
      </c>
      <c r="T140" s="29">
        <f t="shared" si="31"/>
        <v>11</v>
      </c>
      <c r="U140" s="29">
        <v>2</v>
      </c>
      <c r="V140" s="29">
        <v>0</v>
      </c>
      <c r="W140" s="105">
        <v>0</v>
      </c>
      <c r="X140" s="54">
        <f t="shared" si="78"/>
        <v>0</v>
      </c>
      <c r="Y140" s="29">
        <v>0</v>
      </c>
      <c r="Z140" s="105">
        <v>0</v>
      </c>
      <c r="AA140" s="54">
        <f t="shared" si="79"/>
        <v>0</v>
      </c>
      <c r="AB140" s="54">
        <v>0</v>
      </c>
      <c r="AC140" s="54">
        <v>2.7</v>
      </c>
      <c r="AD140" s="54">
        <v>0.3</v>
      </c>
      <c r="AE140" s="54">
        <v>0</v>
      </c>
      <c r="AF140" s="54">
        <v>0</v>
      </c>
      <c r="AG140" s="54"/>
      <c r="AH140" s="54">
        <v>0</v>
      </c>
      <c r="AI140" s="54">
        <v>0</v>
      </c>
      <c r="AJ140" s="54">
        <f t="shared" si="80"/>
        <v>0</v>
      </c>
      <c r="AK140" s="54">
        <f t="shared" si="35"/>
        <v>2.7</v>
      </c>
      <c r="AL140" s="54">
        <f t="shared" si="36"/>
        <v>0.3</v>
      </c>
      <c r="AM140" s="54">
        <f t="shared" si="37"/>
        <v>3</v>
      </c>
      <c r="AN140" s="54"/>
      <c r="AO140" s="54"/>
      <c r="AP140" s="54">
        <f t="shared" si="81"/>
        <v>0</v>
      </c>
      <c r="AQ140" s="54"/>
      <c r="AR140" s="54"/>
      <c r="AS140" s="54"/>
      <c r="AT140" s="54"/>
      <c r="AU140" s="54"/>
      <c r="AV140" s="54"/>
      <c r="AW140" s="54"/>
      <c r="AX140" s="54"/>
      <c r="AY140" s="54">
        <f t="shared" si="82"/>
        <v>0</v>
      </c>
      <c r="AZ140" s="54"/>
      <c r="BA140" s="54"/>
      <c r="BB140" s="54"/>
      <c r="BC140" s="54"/>
      <c r="BD140" s="54"/>
      <c r="BE140" s="106">
        <f t="shared" si="83"/>
        <v>0</v>
      </c>
      <c r="BF140" s="106">
        <f t="shared" si="84"/>
        <v>0</v>
      </c>
      <c r="BG140" s="106">
        <f t="shared" si="85"/>
        <v>0</v>
      </c>
      <c r="BH140" s="106">
        <f t="shared" si="86"/>
        <v>0</v>
      </c>
      <c r="BI140" s="106">
        <f t="shared" si="87"/>
        <v>0</v>
      </c>
      <c r="BJ140" s="106">
        <f t="shared" si="88"/>
        <v>2.7</v>
      </c>
      <c r="BK140" s="106">
        <f t="shared" si="89"/>
        <v>0.3</v>
      </c>
      <c r="BL140" s="106">
        <f t="shared" si="90"/>
        <v>3</v>
      </c>
      <c r="BM140" s="106">
        <f t="shared" si="91"/>
        <v>0</v>
      </c>
      <c r="BN140" s="106">
        <f t="shared" si="91"/>
        <v>0</v>
      </c>
      <c r="BO140" s="106">
        <f t="shared" si="92"/>
        <v>0</v>
      </c>
      <c r="BP140" s="106">
        <f t="shared" si="93"/>
        <v>2.7</v>
      </c>
      <c r="BQ140" s="106">
        <f t="shared" si="94"/>
        <v>0.3</v>
      </c>
      <c r="BR140" s="106">
        <f t="shared" si="95"/>
        <v>3</v>
      </c>
      <c r="BS140" s="54"/>
      <c r="BT140" s="54">
        <v>0</v>
      </c>
      <c r="BU140" s="54">
        <v>0</v>
      </c>
      <c r="BV140" s="54">
        <v>0</v>
      </c>
      <c r="BW140" s="54">
        <v>0</v>
      </c>
      <c r="BX140" s="54">
        <v>0</v>
      </c>
      <c r="BY140" s="54">
        <v>2.7</v>
      </c>
      <c r="BZ140" s="54">
        <v>0.3</v>
      </c>
      <c r="CA140" s="54">
        <v>3</v>
      </c>
      <c r="CB140" s="54">
        <v>0</v>
      </c>
      <c r="CC140" s="54">
        <v>0</v>
      </c>
      <c r="CD140" s="54">
        <v>0</v>
      </c>
      <c r="CE140" s="54">
        <v>2.7</v>
      </c>
      <c r="CF140" s="54">
        <v>0.3</v>
      </c>
      <c r="CG140" s="54">
        <v>3</v>
      </c>
      <c r="CH140" s="54">
        <f t="shared" si="96"/>
        <v>6</v>
      </c>
      <c r="CI140" s="54">
        <f t="shared" si="97"/>
        <v>2</v>
      </c>
      <c r="CJ140" s="54">
        <f t="shared" si="98"/>
        <v>8</v>
      </c>
      <c r="CK140" s="45"/>
      <c r="CL140" s="63" t="s">
        <v>40</v>
      </c>
    </row>
    <row r="141" spans="1:91" ht="31.5">
      <c r="A141" s="14">
        <v>4</v>
      </c>
      <c r="B141" s="27" t="s">
        <v>176</v>
      </c>
      <c r="C141" s="120" t="s">
        <v>796</v>
      </c>
      <c r="D141" s="2" t="s">
        <v>27</v>
      </c>
      <c r="E141" s="1" t="s">
        <v>62</v>
      </c>
      <c r="F141" s="4" t="s">
        <v>27</v>
      </c>
      <c r="G141" s="1" t="s">
        <v>177</v>
      </c>
      <c r="H141" s="31">
        <v>3.5</v>
      </c>
      <c r="I141" s="29">
        <v>5</v>
      </c>
      <c r="J141" s="29">
        <v>0.99</v>
      </c>
      <c r="K141" s="29">
        <f t="shared" si="56"/>
        <v>5.99</v>
      </c>
      <c r="L141" s="40" t="s">
        <v>30</v>
      </c>
      <c r="M141" s="42" t="s">
        <v>48</v>
      </c>
      <c r="N141" s="48" t="e">
        <f>IF(#REF!=0,"2018-19","2019-20")</f>
        <v>#REF!</v>
      </c>
      <c r="O141" s="29">
        <v>0</v>
      </c>
      <c r="P141" s="29">
        <v>0</v>
      </c>
      <c r="Q141" s="29">
        <f t="shared" si="99"/>
        <v>0</v>
      </c>
      <c r="R141" s="29">
        <f t="shared" si="77"/>
        <v>5</v>
      </c>
      <c r="S141" s="29">
        <f t="shared" si="77"/>
        <v>0.99</v>
      </c>
      <c r="T141" s="29">
        <f t="shared" si="31"/>
        <v>5.99</v>
      </c>
      <c r="U141" s="29">
        <v>2</v>
      </c>
      <c r="V141" s="29">
        <v>0</v>
      </c>
      <c r="W141" s="105">
        <v>0</v>
      </c>
      <c r="X141" s="54">
        <f t="shared" si="78"/>
        <v>0</v>
      </c>
      <c r="Y141" s="29">
        <v>0</v>
      </c>
      <c r="Z141" s="105">
        <v>0</v>
      </c>
      <c r="AA141" s="54">
        <f t="shared" si="79"/>
        <v>0</v>
      </c>
      <c r="AB141" s="54">
        <v>0</v>
      </c>
      <c r="AC141" s="54">
        <v>2.7</v>
      </c>
      <c r="AD141" s="54">
        <v>0.3</v>
      </c>
      <c r="AE141" s="54">
        <v>0</v>
      </c>
      <c r="AF141" s="54">
        <v>0</v>
      </c>
      <c r="AG141" s="54"/>
      <c r="AH141" s="54">
        <v>0</v>
      </c>
      <c r="AI141" s="54">
        <v>0</v>
      </c>
      <c r="AJ141" s="54">
        <f t="shared" si="80"/>
        <v>0</v>
      </c>
      <c r="AK141" s="54">
        <f t="shared" si="35"/>
        <v>2.7</v>
      </c>
      <c r="AL141" s="54">
        <f t="shared" si="36"/>
        <v>0.3</v>
      </c>
      <c r="AM141" s="54">
        <f t="shared" si="37"/>
        <v>3</v>
      </c>
      <c r="AN141" s="54"/>
      <c r="AO141" s="54"/>
      <c r="AP141" s="54">
        <f t="shared" si="81"/>
        <v>0</v>
      </c>
      <c r="AQ141" s="54"/>
      <c r="AR141" s="54"/>
      <c r="AS141" s="54"/>
      <c r="AT141" s="54"/>
      <c r="AU141" s="54"/>
      <c r="AV141" s="54"/>
      <c r="AW141" s="54"/>
      <c r="AX141" s="54"/>
      <c r="AY141" s="54">
        <f t="shared" si="82"/>
        <v>0</v>
      </c>
      <c r="AZ141" s="54"/>
      <c r="BA141" s="54"/>
      <c r="BB141" s="54"/>
      <c r="BC141" s="54"/>
      <c r="BD141" s="54"/>
      <c r="BE141" s="106">
        <f t="shared" si="83"/>
        <v>0</v>
      </c>
      <c r="BF141" s="106">
        <f t="shared" si="84"/>
        <v>0</v>
      </c>
      <c r="BG141" s="106">
        <f t="shared" si="85"/>
        <v>0</v>
      </c>
      <c r="BH141" s="106">
        <f t="shared" si="86"/>
        <v>0</v>
      </c>
      <c r="BI141" s="106">
        <f t="shared" si="87"/>
        <v>0</v>
      </c>
      <c r="BJ141" s="106">
        <f t="shared" si="88"/>
        <v>2.7</v>
      </c>
      <c r="BK141" s="106">
        <f t="shared" si="89"/>
        <v>0.3</v>
      </c>
      <c r="BL141" s="106">
        <f t="shared" si="90"/>
        <v>3</v>
      </c>
      <c r="BM141" s="106">
        <f t="shared" si="91"/>
        <v>0</v>
      </c>
      <c r="BN141" s="106">
        <f t="shared" si="91"/>
        <v>0</v>
      </c>
      <c r="BO141" s="106">
        <f t="shared" si="92"/>
        <v>0</v>
      </c>
      <c r="BP141" s="106">
        <f t="shared" si="93"/>
        <v>2.7</v>
      </c>
      <c r="BQ141" s="106">
        <f t="shared" si="94"/>
        <v>0.3</v>
      </c>
      <c r="BR141" s="106">
        <f t="shared" si="95"/>
        <v>3</v>
      </c>
      <c r="BS141" s="54"/>
      <c r="BT141" s="54">
        <v>0</v>
      </c>
      <c r="BU141" s="54">
        <v>0</v>
      </c>
      <c r="BV141" s="54">
        <v>0</v>
      </c>
      <c r="BW141" s="54">
        <v>0</v>
      </c>
      <c r="BX141" s="54">
        <v>0</v>
      </c>
      <c r="BY141" s="54">
        <v>2.7</v>
      </c>
      <c r="BZ141" s="54">
        <v>0.3</v>
      </c>
      <c r="CA141" s="54">
        <v>3</v>
      </c>
      <c r="CB141" s="54">
        <v>0</v>
      </c>
      <c r="CC141" s="54">
        <v>0</v>
      </c>
      <c r="CD141" s="54">
        <v>0</v>
      </c>
      <c r="CE141" s="54">
        <v>2.7</v>
      </c>
      <c r="CF141" s="54">
        <v>0.3</v>
      </c>
      <c r="CG141" s="54">
        <v>3</v>
      </c>
      <c r="CH141" s="54">
        <f t="shared" si="96"/>
        <v>2</v>
      </c>
      <c r="CI141" s="54">
        <f t="shared" si="97"/>
        <v>0.99</v>
      </c>
      <c r="CJ141" s="54">
        <f t="shared" si="98"/>
        <v>2.99</v>
      </c>
      <c r="CK141" s="45"/>
      <c r="CL141" s="63" t="s">
        <v>40</v>
      </c>
    </row>
    <row r="142" spans="1:91">
      <c r="A142" s="14">
        <v>5</v>
      </c>
      <c r="B142" s="27" t="s">
        <v>178</v>
      </c>
      <c r="C142" s="120" t="s">
        <v>796</v>
      </c>
      <c r="D142" s="2" t="s">
        <v>27</v>
      </c>
      <c r="E142" s="1" t="s">
        <v>62</v>
      </c>
      <c r="F142" s="4" t="s">
        <v>27</v>
      </c>
      <c r="G142" s="1" t="s">
        <v>105</v>
      </c>
      <c r="H142" s="31">
        <v>4</v>
      </c>
      <c r="I142" s="29">
        <v>11.83</v>
      </c>
      <c r="J142" s="29">
        <v>4.58</v>
      </c>
      <c r="K142" s="29">
        <f t="shared" si="56"/>
        <v>16.41</v>
      </c>
      <c r="L142" s="40" t="s">
        <v>30</v>
      </c>
      <c r="M142" s="42" t="s">
        <v>48</v>
      </c>
      <c r="N142" s="48" t="e">
        <f>IF(#REF!=0,"2018-19","2019-20")</f>
        <v>#REF!</v>
      </c>
      <c r="O142" s="29">
        <v>0</v>
      </c>
      <c r="P142" s="29">
        <v>0</v>
      </c>
      <c r="Q142" s="29">
        <f t="shared" si="99"/>
        <v>0</v>
      </c>
      <c r="R142" s="29">
        <f t="shared" si="77"/>
        <v>11.83</v>
      </c>
      <c r="S142" s="29">
        <f t="shared" si="77"/>
        <v>4.58</v>
      </c>
      <c r="T142" s="29">
        <f t="shared" si="31"/>
        <v>16.41</v>
      </c>
      <c r="U142" s="29">
        <v>4</v>
      </c>
      <c r="V142" s="29">
        <v>0.9</v>
      </c>
      <c r="W142" s="105">
        <v>0.1</v>
      </c>
      <c r="X142" s="54">
        <f t="shared" si="78"/>
        <v>1</v>
      </c>
      <c r="Y142" s="29">
        <v>0.9</v>
      </c>
      <c r="Z142" s="105">
        <v>0.1</v>
      </c>
      <c r="AA142" s="54">
        <f t="shared" si="79"/>
        <v>1</v>
      </c>
      <c r="AB142" s="54">
        <v>0</v>
      </c>
      <c r="AC142" s="54">
        <v>0</v>
      </c>
      <c r="AD142" s="54">
        <v>0</v>
      </c>
      <c r="AE142" s="54">
        <v>0</v>
      </c>
      <c r="AF142" s="54">
        <v>0</v>
      </c>
      <c r="AG142" s="54"/>
      <c r="AH142" s="54">
        <v>0</v>
      </c>
      <c r="AI142" s="54">
        <v>2</v>
      </c>
      <c r="AJ142" s="54">
        <f t="shared" si="80"/>
        <v>2</v>
      </c>
      <c r="AK142" s="54">
        <f t="shared" si="35"/>
        <v>0.9</v>
      </c>
      <c r="AL142" s="54">
        <f t="shared" si="36"/>
        <v>0.1</v>
      </c>
      <c r="AM142" s="54">
        <f t="shared" si="37"/>
        <v>1</v>
      </c>
      <c r="AN142" s="54"/>
      <c r="AO142" s="54"/>
      <c r="AP142" s="54">
        <f t="shared" si="81"/>
        <v>0</v>
      </c>
      <c r="AQ142" s="54"/>
      <c r="AR142" s="54"/>
      <c r="AS142" s="54"/>
      <c r="AT142" s="54"/>
      <c r="AU142" s="54"/>
      <c r="AV142" s="54"/>
      <c r="AW142" s="54"/>
      <c r="AX142" s="54"/>
      <c r="AY142" s="54">
        <f t="shared" si="82"/>
        <v>0</v>
      </c>
      <c r="AZ142" s="54"/>
      <c r="BA142" s="54"/>
      <c r="BB142" s="54"/>
      <c r="BC142" s="54"/>
      <c r="BD142" s="54"/>
      <c r="BE142" s="106">
        <f t="shared" si="83"/>
        <v>2.9</v>
      </c>
      <c r="BF142" s="106">
        <f t="shared" si="84"/>
        <v>0.1</v>
      </c>
      <c r="BG142" s="106">
        <f t="shared" si="85"/>
        <v>3</v>
      </c>
      <c r="BH142" s="106">
        <f t="shared" si="86"/>
        <v>0</v>
      </c>
      <c r="BI142" s="106">
        <f t="shared" si="87"/>
        <v>0</v>
      </c>
      <c r="BJ142" s="106">
        <f t="shared" si="88"/>
        <v>0</v>
      </c>
      <c r="BK142" s="106">
        <f t="shared" si="89"/>
        <v>0</v>
      </c>
      <c r="BL142" s="106">
        <f t="shared" si="90"/>
        <v>0</v>
      </c>
      <c r="BM142" s="106">
        <f t="shared" si="91"/>
        <v>0</v>
      </c>
      <c r="BN142" s="106">
        <f t="shared" si="91"/>
        <v>0</v>
      </c>
      <c r="BO142" s="106">
        <f t="shared" si="92"/>
        <v>0</v>
      </c>
      <c r="BP142" s="106">
        <f t="shared" si="93"/>
        <v>2.9</v>
      </c>
      <c r="BQ142" s="106">
        <f t="shared" si="94"/>
        <v>0.1</v>
      </c>
      <c r="BR142" s="106">
        <f t="shared" si="95"/>
        <v>3</v>
      </c>
      <c r="BS142" s="54"/>
      <c r="BT142" s="54">
        <v>2.9</v>
      </c>
      <c r="BU142" s="54">
        <v>0.1</v>
      </c>
      <c r="BV142" s="54">
        <v>3</v>
      </c>
      <c r="BW142" s="54">
        <v>0</v>
      </c>
      <c r="BX142" s="54">
        <v>0</v>
      </c>
      <c r="BY142" s="54">
        <v>0</v>
      </c>
      <c r="BZ142" s="54">
        <v>0</v>
      </c>
      <c r="CA142" s="54">
        <v>0</v>
      </c>
      <c r="CB142" s="54">
        <v>0</v>
      </c>
      <c r="CC142" s="54">
        <v>0</v>
      </c>
      <c r="CD142" s="54">
        <v>0</v>
      </c>
      <c r="CE142" s="54">
        <v>2.9</v>
      </c>
      <c r="CF142" s="54">
        <v>0.1</v>
      </c>
      <c r="CG142" s="54">
        <v>3</v>
      </c>
      <c r="CH142" s="54">
        <f t="shared" si="96"/>
        <v>8.83</v>
      </c>
      <c r="CI142" s="54">
        <f t="shared" si="97"/>
        <v>4.58</v>
      </c>
      <c r="CJ142" s="54">
        <f t="shared" si="98"/>
        <v>13.41</v>
      </c>
      <c r="CK142" s="44" t="s">
        <v>71</v>
      </c>
      <c r="CL142" s="63" t="s">
        <v>40</v>
      </c>
    </row>
    <row r="143" spans="1:91" s="18" customFormat="1">
      <c r="A143" s="17"/>
      <c r="B143" s="28" t="s">
        <v>179</v>
      </c>
      <c r="C143" s="87"/>
      <c r="D143" s="2"/>
      <c r="E143" s="11"/>
      <c r="F143" s="4"/>
      <c r="G143" s="11"/>
      <c r="H143" s="32"/>
      <c r="I143" s="32">
        <f>SUM(I138:I142)</f>
        <v>34.54</v>
      </c>
      <c r="J143" s="32">
        <f t="shared" ref="J143:BU143" si="100">SUM(J138:J142)</f>
        <v>8.74</v>
      </c>
      <c r="K143" s="32">
        <f t="shared" si="100"/>
        <v>43.28</v>
      </c>
      <c r="L143" s="32">
        <f t="shared" si="100"/>
        <v>0</v>
      </c>
      <c r="M143" s="32">
        <f t="shared" si="100"/>
        <v>0</v>
      </c>
      <c r="N143" s="32" t="e">
        <f t="shared" si="100"/>
        <v>#REF!</v>
      </c>
      <c r="O143" s="32">
        <f t="shared" si="100"/>
        <v>5.6700000000000008</v>
      </c>
      <c r="P143" s="32">
        <f t="shared" si="100"/>
        <v>0</v>
      </c>
      <c r="Q143" s="32">
        <f t="shared" si="100"/>
        <v>5.6700000000000008</v>
      </c>
      <c r="R143" s="32">
        <f t="shared" si="100"/>
        <v>28.869999999999997</v>
      </c>
      <c r="S143" s="32">
        <f t="shared" si="100"/>
        <v>8.74</v>
      </c>
      <c r="T143" s="32">
        <f t="shared" si="100"/>
        <v>37.61</v>
      </c>
      <c r="U143" s="32">
        <f t="shared" si="100"/>
        <v>9.17</v>
      </c>
      <c r="V143" s="32">
        <f t="shared" si="100"/>
        <v>1.2599999999999991</v>
      </c>
      <c r="W143" s="32">
        <f t="shared" si="100"/>
        <v>0.1399999999999999</v>
      </c>
      <c r="X143" s="32">
        <f t="shared" si="100"/>
        <v>1.399999999999999</v>
      </c>
      <c r="Y143" s="32">
        <f t="shared" si="100"/>
        <v>1.2599999999999991</v>
      </c>
      <c r="Z143" s="32">
        <f t="shared" si="100"/>
        <v>0.1399999999999999</v>
      </c>
      <c r="AA143" s="32">
        <f t="shared" si="100"/>
        <v>1.399999999999999</v>
      </c>
      <c r="AB143" s="32">
        <f t="shared" si="100"/>
        <v>0</v>
      </c>
      <c r="AC143" s="32">
        <f t="shared" si="100"/>
        <v>7.78</v>
      </c>
      <c r="AD143" s="32">
        <f t="shared" si="100"/>
        <v>0.8600000000000001</v>
      </c>
      <c r="AE143" s="32">
        <f t="shared" si="100"/>
        <v>0</v>
      </c>
      <c r="AF143" s="32">
        <f t="shared" si="100"/>
        <v>0</v>
      </c>
      <c r="AG143" s="32">
        <f t="shared" si="100"/>
        <v>0</v>
      </c>
      <c r="AH143" s="32">
        <f t="shared" si="100"/>
        <v>0</v>
      </c>
      <c r="AI143" s="32">
        <f t="shared" si="100"/>
        <v>2</v>
      </c>
      <c r="AJ143" s="32">
        <f t="shared" si="100"/>
        <v>2</v>
      </c>
      <c r="AK143" s="32">
        <f t="shared" si="100"/>
        <v>9.0400000000000009</v>
      </c>
      <c r="AL143" s="32">
        <f t="shared" si="100"/>
        <v>0.99999999999999989</v>
      </c>
      <c r="AM143" s="32">
        <f t="shared" si="100"/>
        <v>10.039999999999999</v>
      </c>
      <c r="AN143" s="32">
        <f t="shared" si="100"/>
        <v>0</v>
      </c>
      <c r="AO143" s="32">
        <f t="shared" si="100"/>
        <v>0</v>
      </c>
      <c r="AP143" s="32">
        <f t="shared" si="100"/>
        <v>0</v>
      </c>
      <c r="AQ143" s="32">
        <f t="shared" si="100"/>
        <v>0</v>
      </c>
      <c r="AR143" s="32">
        <f t="shared" si="100"/>
        <v>0</v>
      </c>
      <c r="AS143" s="32">
        <f t="shared" si="100"/>
        <v>0</v>
      </c>
      <c r="AT143" s="32">
        <f t="shared" si="100"/>
        <v>0</v>
      </c>
      <c r="AU143" s="32">
        <f t="shared" si="100"/>
        <v>0</v>
      </c>
      <c r="AV143" s="32">
        <f t="shared" si="100"/>
        <v>0</v>
      </c>
      <c r="AW143" s="32">
        <f t="shared" si="100"/>
        <v>0</v>
      </c>
      <c r="AX143" s="32">
        <f t="shared" si="100"/>
        <v>0</v>
      </c>
      <c r="AY143" s="32">
        <f t="shared" si="100"/>
        <v>0</v>
      </c>
      <c r="AZ143" s="32">
        <f t="shared" si="100"/>
        <v>0</v>
      </c>
      <c r="BA143" s="32">
        <f t="shared" si="100"/>
        <v>0</v>
      </c>
      <c r="BB143" s="32">
        <f t="shared" si="100"/>
        <v>0</v>
      </c>
      <c r="BC143" s="32">
        <f t="shared" si="100"/>
        <v>0</v>
      </c>
      <c r="BD143" s="32">
        <f t="shared" si="100"/>
        <v>0</v>
      </c>
      <c r="BE143" s="32">
        <f t="shared" si="100"/>
        <v>3.2599999999999989</v>
      </c>
      <c r="BF143" s="32">
        <f t="shared" si="100"/>
        <v>0.1399999999999999</v>
      </c>
      <c r="BG143" s="32">
        <f t="shared" si="100"/>
        <v>3.399999999999999</v>
      </c>
      <c r="BH143" s="32">
        <f t="shared" si="100"/>
        <v>0</v>
      </c>
      <c r="BI143" s="32">
        <f t="shared" si="100"/>
        <v>0</v>
      </c>
      <c r="BJ143" s="32">
        <f t="shared" si="100"/>
        <v>7.78</v>
      </c>
      <c r="BK143" s="32">
        <f t="shared" si="100"/>
        <v>0.8600000000000001</v>
      </c>
      <c r="BL143" s="32">
        <f t="shared" si="100"/>
        <v>8.64</v>
      </c>
      <c r="BM143" s="32">
        <f t="shared" si="100"/>
        <v>0</v>
      </c>
      <c r="BN143" s="32">
        <f t="shared" si="100"/>
        <v>0</v>
      </c>
      <c r="BO143" s="32">
        <f t="shared" si="100"/>
        <v>0</v>
      </c>
      <c r="BP143" s="32">
        <f t="shared" si="100"/>
        <v>11.040000000000001</v>
      </c>
      <c r="BQ143" s="32">
        <f t="shared" si="100"/>
        <v>0.99999999999999989</v>
      </c>
      <c r="BR143" s="32">
        <f t="shared" si="100"/>
        <v>12.04</v>
      </c>
      <c r="BS143" s="32">
        <f t="shared" si="100"/>
        <v>0</v>
      </c>
      <c r="BT143" s="32">
        <f t="shared" si="100"/>
        <v>3.2599999999999989</v>
      </c>
      <c r="BU143" s="32">
        <f t="shared" si="100"/>
        <v>0.1399999999999999</v>
      </c>
      <c r="BV143" s="32">
        <f t="shared" ref="BV143:CJ143" si="101">SUM(BV138:BV142)</f>
        <v>3.399999999999999</v>
      </c>
      <c r="BW143" s="32">
        <f t="shared" si="101"/>
        <v>0</v>
      </c>
      <c r="BX143" s="32">
        <f t="shared" si="101"/>
        <v>0</v>
      </c>
      <c r="BY143" s="32">
        <f t="shared" si="101"/>
        <v>7.78</v>
      </c>
      <c r="BZ143" s="32">
        <f t="shared" si="101"/>
        <v>0.8600000000000001</v>
      </c>
      <c r="CA143" s="32">
        <f t="shared" si="101"/>
        <v>8.64</v>
      </c>
      <c r="CB143" s="32">
        <f t="shared" si="101"/>
        <v>0</v>
      </c>
      <c r="CC143" s="32">
        <f t="shared" si="101"/>
        <v>0</v>
      </c>
      <c r="CD143" s="32">
        <f t="shared" si="101"/>
        <v>0</v>
      </c>
      <c r="CE143" s="32">
        <f t="shared" si="101"/>
        <v>11.040000000000001</v>
      </c>
      <c r="CF143" s="32">
        <f t="shared" si="101"/>
        <v>0.99999999999999989</v>
      </c>
      <c r="CG143" s="32">
        <f t="shared" si="101"/>
        <v>12.04</v>
      </c>
      <c r="CH143" s="32">
        <f t="shared" si="101"/>
        <v>16.829999999999998</v>
      </c>
      <c r="CI143" s="32">
        <f t="shared" si="101"/>
        <v>8.74</v>
      </c>
      <c r="CJ143" s="32">
        <f t="shared" si="101"/>
        <v>25.57</v>
      </c>
      <c r="CK143" s="46"/>
      <c r="CL143" s="58"/>
      <c r="CM143" s="95"/>
    </row>
    <row r="144" spans="1:91">
      <c r="A144" s="17" t="s">
        <v>180</v>
      </c>
      <c r="B144" s="28" t="s">
        <v>181</v>
      </c>
      <c r="C144" s="87"/>
      <c r="D144" s="2"/>
      <c r="E144" s="11"/>
      <c r="F144" s="4"/>
      <c r="G144" s="11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  <c r="BI144" s="32"/>
      <c r="BJ144" s="32"/>
      <c r="BK144" s="32"/>
      <c r="BL144" s="32"/>
      <c r="BM144" s="32"/>
      <c r="BN144" s="32"/>
      <c r="BO144" s="32"/>
      <c r="BP144" s="32"/>
      <c r="BQ144" s="32"/>
      <c r="BR144" s="32"/>
      <c r="BS144" s="32"/>
      <c r="BT144" s="32"/>
      <c r="BU144" s="32"/>
      <c r="BV144" s="32"/>
      <c r="BW144" s="32"/>
      <c r="BX144" s="32"/>
      <c r="BY144" s="32"/>
      <c r="BZ144" s="32"/>
      <c r="CA144" s="32"/>
      <c r="CB144" s="32"/>
      <c r="CC144" s="32"/>
      <c r="CD144" s="32"/>
      <c r="CE144" s="32"/>
      <c r="CF144" s="32"/>
      <c r="CG144" s="32"/>
      <c r="CH144" s="32"/>
      <c r="CI144" s="32"/>
      <c r="CJ144" s="32"/>
      <c r="CK144" s="45"/>
      <c r="CL144" s="64"/>
    </row>
    <row r="145" spans="1:91" ht="31.5">
      <c r="A145" s="14">
        <v>1</v>
      </c>
      <c r="B145" s="27" t="s">
        <v>182</v>
      </c>
      <c r="C145" s="120" t="s">
        <v>796</v>
      </c>
      <c r="D145" s="2" t="s">
        <v>27</v>
      </c>
      <c r="E145" s="4" t="s">
        <v>28</v>
      </c>
      <c r="F145" s="4" t="s">
        <v>27</v>
      </c>
      <c r="G145" s="4" t="s">
        <v>29</v>
      </c>
      <c r="H145" s="29">
        <v>1</v>
      </c>
      <c r="I145" s="29">
        <v>1</v>
      </c>
      <c r="J145" s="29">
        <v>4</v>
      </c>
      <c r="K145" s="29">
        <f t="shared" si="56"/>
        <v>5</v>
      </c>
      <c r="L145" s="40" t="s">
        <v>30</v>
      </c>
      <c r="M145" s="40" t="s">
        <v>31</v>
      </c>
      <c r="N145" s="48" t="e">
        <f>IF(#REF!=0,"2018-19","2019-20")</f>
        <v>#REF!</v>
      </c>
      <c r="O145" s="29">
        <v>1</v>
      </c>
      <c r="P145" s="29">
        <v>1.98</v>
      </c>
      <c r="Q145" s="29">
        <f t="shared" si="99"/>
        <v>2.98</v>
      </c>
      <c r="R145" s="29">
        <f t="shared" ref="R145:S149" si="102">I145-O145</f>
        <v>0</v>
      </c>
      <c r="S145" s="29">
        <f t="shared" si="102"/>
        <v>2.02</v>
      </c>
      <c r="T145" s="29">
        <f t="shared" si="31"/>
        <v>2.02</v>
      </c>
      <c r="U145" s="29">
        <v>2.02</v>
      </c>
      <c r="V145" s="29">
        <v>0</v>
      </c>
      <c r="W145" s="105">
        <v>0</v>
      </c>
      <c r="X145" s="54">
        <f t="shared" si="78"/>
        <v>0</v>
      </c>
      <c r="Y145" s="29">
        <v>0</v>
      </c>
      <c r="Z145" s="105">
        <v>0</v>
      </c>
      <c r="AA145" s="54">
        <f t="shared" si="79"/>
        <v>0</v>
      </c>
      <c r="AB145" s="54">
        <v>0</v>
      </c>
      <c r="AC145" s="54">
        <v>0</v>
      </c>
      <c r="AD145" s="54">
        <v>0</v>
      </c>
      <c r="AE145" s="54">
        <v>0</v>
      </c>
      <c r="AF145" s="54">
        <v>0</v>
      </c>
      <c r="AG145" s="54"/>
      <c r="AH145" s="54">
        <v>0</v>
      </c>
      <c r="AI145" s="54">
        <v>0</v>
      </c>
      <c r="AJ145" s="54">
        <f t="shared" ref="AJ145:AJ149" si="103">AH145+AI145</f>
        <v>0</v>
      </c>
      <c r="AK145" s="54">
        <f t="shared" si="35"/>
        <v>0</v>
      </c>
      <c r="AL145" s="54">
        <f t="shared" si="36"/>
        <v>0</v>
      </c>
      <c r="AM145" s="54">
        <f t="shared" si="37"/>
        <v>0</v>
      </c>
      <c r="AN145" s="54"/>
      <c r="AO145" s="54"/>
      <c r="AP145" s="54">
        <f t="shared" ref="AP145:AP150" si="104">AN145+AO145</f>
        <v>0</v>
      </c>
      <c r="AQ145" s="54"/>
      <c r="AR145" s="54"/>
      <c r="AS145" s="54"/>
      <c r="AT145" s="54"/>
      <c r="AU145" s="54"/>
      <c r="AV145" s="54"/>
      <c r="AW145" s="54"/>
      <c r="AX145" s="54"/>
      <c r="AY145" s="54">
        <f t="shared" si="82"/>
        <v>0</v>
      </c>
      <c r="AZ145" s="54"/>
      <c r="BA145" s="54"/>
      <c r="BB145" s="54"/>
      <c r="BC145" s="54"/>
      <c r="BD145" s="54"/>
      <c r="BE145" s="106">
        <f t="shared" si="83"/>
        <v>0</v>
      </c>
      <c r="BF145" s="106">
        <f t="shared" si="84"/>
        <v>0</v>
      </c>
      <c r="BG145" s="106">
        <f t="shared" si="85"/>
        <v>0</v>
      </c>
      <c r="BH145" s="106">
        <f t="shared" si="86"/>
        <v>0</v>
      </c>
      <c r="BI145" s="106">
        <f t="shared" si="87"/>
        <v>0</v>
      </c>
      <c r="BJ145" s="106">
        <f t="shared" si="88"/>
        <v>0</v>
      </c>
      <c r="BK145" s="106">
        <f t="shared" si="89"/>
        <v>0</v>
      </c>
      <c r="BL145" s="106">
        <f t="shared" si="90"/>
        <v>0</v>
      </c>
      <c r="BM145" s="106">
        <f t="shared" si="91"/>
        <v>0</v>
      </c>
      <c r="BN145" s="106">
        <f t="shared" si="91"/>
        <v>0</v>
      </c>
      <c r="BO145" s="106">
        <f t="shared" si="92"/>
        <v>0</v>
      </c>
      <c r="BP145" s="106">
        <f t="shared" si="93"/>
        <v>0</v>
      </c>
      <c r="BQ145" s="106">
        <f t="shared" si="94"/>
        <v>0</v>
      </c>
      <c r="BR145" s="106">
        <f t="shared" si="95"/>
        <v>0</v>
      </c>
      <c r="BS145" s="54"/>
      <c r="BT145" s="54">
        <v>0</v>
      </c>
      <c r="BU145" s="54">
        <v>0</v>
      </c>
      <c r="BV145" s="54">
        <v>0</v>
      </c>
      <c r="BW145" s="54">
        <v>0</v>
      </c>
      <c r="BX145" s="54">
        <v>0</v>
      </c>
      <c r="BY145" s="54">
        <v>0</v>
      </c>
      <c r="BZ145" s="54">
        <v>0</v>
      </c>
      <c r="CA145" s="54">
        <v>0</v>
      </c>
      <c r="CB145" s="54">
        <v>0</v>
      </c>
      <c r="CC145" s="54">
        <v>0</v>
      </c>
      <c r="CD145" s="54">
        <v>0</v>
      </c>
      <c r="CE145" s="54">
        <v>0</v>
      </c>
      <c r="CF145" s="54">
        <v>0</v>
      </c>
      <c r="CG145" s="54">
        <v>0</v>
      </c>
      <c r="CH145" s="54">
        <f t="shared" si="96"/>
        <v>0</v>
      </c>
      <c r="CI145" s="54">
        <f t="shared" si="97"/>
        <v>2.02</v>
      </c>
      <c r="CJ145" s="54">
        <f t="shared" si="98"/>
        <v>2.02</v>
      </c>
      <c r="CK145" s="45"/>
      <c r="CL145" s="63" t="s">
        <v>33</v>
      </c>
    </row>
    <row r="146" spans="1:91" ht="31.5">
      <c r="A146" s="14">
        <v>2</v>
      </c>
      <c r="B146" s="27" t="s">
        <v>183</v>
      </c>
      <c r="C146" s="120" t="s">
        <v>796</v>
      </c>
      <c r="D146" s="2" t="s">
        <v>27</v>
      </c>
      <c r="E146" s="4" t="s">
        <v>81</v>
      </c>
      <c r="F146" s="4" t="s">
        <v>27</v>
      </c>
      <c r="G146" s="4" t="s">
        <v>95</v>
      </c>
      <c r="H146" s="29">
        <v>5.5</v>
      </c>
      <c r="I146" s="29">
        <v>17</v>
      </c>
      <c r="J146" s="29">
        <v>14.82</v>
      </c>
      <c r="K146" s="29">
        <f t="shared" si="56"/>
        <v>31.82</v>
      </c>
      <c r="L146" s="40" t="s">
        <v>30</v>
      </c>
      <c r="M146" s="40" t="s">
        <v>31</v>
      </c>
      <c r="N146" s="48" t="s">
        <v>58</v>
      </c>
      <c r="O146" s="29">
        <v>16.43</v>
      </c>
      <c r="P146" s="29">
        <v>5.3</v>
      </c>
      <c r="Q146" s="29">
        <f t="shared" si="99"/>
        <v>21.73</v>
      </c>
      <c r="R146" s="29">
        <f t="shared" si="102"/>
        <v>0.57000000000000028</v>
      </c>
      <c r="S146" s="29">
        <f t="shared" si="102"/>
        <v>9.52</v>
      </c>
      <c r="T146" s="29">
        <f t="shared" si="31"/>
        <v>10.09</v>
      </c>
      <c r="U146" s="29">
        <v>9.52</v>
      </c>
      <c r="V146" s="29">
        <v>0</v>
      </c>
      <c r="W146" s="105">
        <v>0</v>
      </c>
      <c r="X146" s="54">
        <f t="shared" si="78"/>
        <v>0</v>
      </c>
      <c r="Y146" s="29">
        <v>0</v>
      </c>
      <c r="Z146" s="105">
        <v>0</v>
      </c>
      <c r="AA146" s="54">
        <f t="shared" si="79"/>
        <v>0</v>
      </c>
      <c r="AB146" s="54">
        <v>0</v>
      </c>
      <c r="AC146" s="54">
        <v>0</v>
      </c>
      <c r="AD146" s="54">
        <v>0</v>
      </c>
      <c r="AE146" s="54">
        <v>0.51</v>
      </c>
      <c r="AF146" s="54">
        <v>0.06</v>
      </c>
      <c r="AG146" s="54"/>
      <c r="AH146" s="54">
        <v>0</v>
      </c>
      <c r="AI146" s="54">
        <v>0</v>
      </c>
      <c r="AJ146" s="54">
        <f t="shared" si="103"/>
        <v>0</v>
      </c>
      <c r="AK146" s="54">
        <f t="shared" ref="AK146:AK210" si="105">Y146+AB146+AC146+AE146</f>
        <v>0.51</v>
      </c>
      <c r="AL146" s="54">
        <f t="shared" ref="AL146:AL210" si="106">Z146+AD146+AF146</f>
        <v>0.06</v>
      </c>
      <c r="AM146" s="54">
        <f t="shared" ref="AM146:AM210" si="107">AK146+AL146</f>
        <v>0.57000000000000006</v>
      </c>
      <c r="AN146" s="54"/>
      <c r="AO146" s="54"/>
      <c r="AP146" s="54">
        <f t="shared" si="104"/>
        <v>0</v>
      </c>
      <c r="AQ146" s="54"/>
      <c r="AR146" s="54"/>
      <c r="AS146" s="54"/>
      <c r="AT146" s="54"/>
      <c r="AU146" s="54"/>
      <c r="AV146" s="54"/>
      <c r="AW146" s="54"/>
      <c r="AX146" s="54"/>
      <c r="AY146" s="54">
        <f t="shared" si="82"/>
        <v>0</v>
      </c>
      <c r="AZ146" s="54"/>
      <c r="BA146" s="54"/>
      <c r="BB146" s="54"/>
      <c r="BC146" s="54"/>
      <c r="BD146" s="54"/>
      <c r="BE146" s="106">
        <f t="shared" si="83"/>
        <v>0</v>
      </c>
      <c r="BF146" s="106">
        <f t="shared" si="84"/>
        <v>0</v>
      </c>
      <c r="BG146" s="106">
        <f t="shared" si="85"/>
        <v>0</v>
      </c>
      <c r="BH146" s="106">
        <f t="shared" si="86"/>
        <v>0</v>
      </c>
      <c r="BI146" s="106">
        <f t="shared" si="87"/>
        <v>0</v>
      </c>
      <c r="BJ146" s="106">
        <f t="shared" si="88"/>
        <v>0</v>
      </c>
      <c r="BK146" s="106">
        <f t="shared" si="89"/>
        <v>0</v>
      </c>
      <c r="BL146" s="106">
        <f t="shared" si="90"/>
        <v>0</v>
      </c>
      <c r="BM146" s="106">
        <f t="shared" si="91"/>
        <v>0.51</v>
      </c>
      <c r="BN146" s="106">
        <f t="shared" si="91"/>
        <v>0.06</v>
      </c>
      <c r="BO146" s="106">
        <f t="shared" si="92"/>
        <v>0.57000000000000006</v>
      </c>
      <c r="BP146" s="106">
        <f t="shared" si="93"/>
        <v>0.51</v>
      </c>
      <c r="BQ146" s="106">
        <f t="shared" si="94"/>
        <v>0.06</v>
      </c>
      <c r="BR146" s="106">
        <f t="shared" si="95"/>
        <v>0.57000000000000006</v>
      </c>
      <c r="BS146" s="54"/>
      <c r="BT146" s="54">
        <v>0</v>
      </c>
      <c r="BU146" s="54">
        <v>0</v>
      </c>
      <c r="BV146" s="54">
        <v>0</v>
      </c>
      <c r="BW146" s="54">
        <v>0</v>
      </c>
      <c r="BX146" s="54">
        <v>0</v>
      </c>
      <c r="BY146" s="54">
        <v>0</v>
      </c>
      <c r="BZ146" s="54">
        <v>0</v>
      </c>
      <c r="CA146" s="54">
        <v>0</v>
      </c>
      <c r="CB146" s="54">
        <v>0.51</v>
      </c>
      <c r="CC146" s="54">
        <v>0.06</v>
      </c>
      <c r="CD146" s="54">
        <v>0.57000000000000006</v>
      </c>
      <c r="CE146" s="54">
        <v>0.51</v>
      </c>
      <c r="CF146" s="54">
        <v>0.06</v>
      </c>
      <c r="CG146" s="54">
        <v>0.57000000000000006</v>
      </c>
      <c r="CH146" s="54">
        <f t="shared" si="96"/>
        <v>0</v>
      </c>
      <c r="CI146" s="54">
        <f t="shared" si="97"/>
        <v>9.52</v>
      </c>
      <c r="CJ146" s="54">
        <f t="shared" si="98"/>
        <v>9.52</v>
      </c>
      <c r="CK146" s="45"/>
      <c r="CL146" s="63" t="s">
        <v>33</v>
      </c>
    </row>
    <row r="147" spans="1:91">
      <c r="A147" s="14">
        <v>3</v>
      </c>
      <c r="B147" s="27" t="s">
        <v>184</v>
      </c>
      <c r="C147" s="120" t="s">
        <v>796</v>
      </c>
      <c r="D147" s="2" t="s">
        <v>27</v>
      </c>
      <c r="E147" s="4" t="s">
        <v>81</v>
      </c>
      <c r="F147" s="4" t="s">
        <v>27</v>
      </c>
      <c r="G147" s="4" t="s">
        <v>85</v>
      </c>
      <c r="H147" s="29">
        <v>5.5</v>
      </c>
      <c r="I147" s="29">
        <v>8</v>
      </c>
      <c r="J147" s="29">
        <v>7</v>
      </c>
      <c r="K147" s="29">
        <f t="shared" si="56"/>
        <v>15</v>
      </c>
      <c r="L147" s="40" t="s">
        <v>30</v>
      </c>
      <c r="M147" s="40" t="s">
        <v>48</v>
      </c>
      <c r="N147" s="48" t="e">
        <f>IF(#REF!=0,"2018-19","2019-20")</f>
        <v>#REF!</v>
      </c>
      <c r="O147" s="29">
        <v>2.4299999999999997</v>
      </c>
      <c r="P147" s="29">
        <v>0</v>
      </c>
      <c r="Q147" s="29">
        <f t="shared" si="99"/>
        <v>2.4299999999999997</v>
      </c>
      <c r="R147" s="29">
        <f t="shared" si="102"/>
        <v>5.57</v>
      </c>
      <c r="S147" s="29">
        <f t="shared" si="102"/>
        <v>7</v>
      </c>
      <c r="T147" s="29">
        <f t="shared" ref="T147:T211" si="108">R147+S147</f>
        <v>12.57</v>
      </c>
      <c r="U147" s="29">
        <v>7</v>
      </c>
      <c r="V147" s="29">
        <v>2.7</v>
      </c>
      <c r="W147" s="105">
        <v>0.30000000000000004</v>
      </c>
      <c r="X147" s="54">
        <f t="shared" si="78"/>
        <v>3</v>
      </c>
      <c r="Y147" s="29">
        <v>2.7</v>
      </c>
      <c r="Z147" s="105">
        <v>0.30000000000000004</v>
      </c>
      <c r="AA147" s="54">
        <f t="shared" si="79"/>
        <v>3</v>
      </c>
      <c r="AB147" s="54">
        <v>0</v>
      </c>
      <c r="AC147" s="54">
        <v>0</v>
      </c>
      <c r="AD147" s="54">
        <v>0</v>
      </c>
      <c r="AE147" s="54">
        <v>0.51</v>
      </c>
      <c r="AF147" s="54">
        <v>0.06</v>
      </c>
      <c r="AG147" s="54"/>
      <c r="AH147" s="54">
        <v>0</v>
      </c>
      <c r="AI147" s="54">
        <v>0</v>
      </c>
      <c r="AJ147" s="54">
        <f t="shared" si="103"/>
        <v>0</v>
      </c>
      <c r="AK147" s="54">
        <f t="shared" si="105"/>
        <v>3.21</v>
      </c>
      <c r="AL147" s="54">
        <f t="shared" si="106"/>
        <v>0.36000000000000004</v>
      </c>
      <c r="AM147" s="54">
        <f t="shared" si="107"/>
        <v>3.57</v>
      </c>
      <c r="AN147" s="54"/>
      <c r="AO147" s="54"/>
      <c r="AP147" s="54">
        <f t="shared" si="104"/>
        <v>0</v>
      </c>
      <c r="AQ147" s="54"/>
      <c r="AR147" s="54"/>
      <c r="AS147" s="54"/>
      <c r="AT147" s="54"/>
      <c r="AU147" s="54"/>
      <c r="AV147" s="54"/>
      <c r="AW147" s="54"/>
      <c r="AX147" s="54"/>
      <c r="AY147" s="54">
        <f t="shared" si="82"/>
        <v>0</v>
      </c>
      <c r="AZ147" s="54"/>
      <c r="BA147" s="54"/>
      <c r="BB147" s="54"/>
      <c r="BC147" s="54"/>
      <c r="BD147" s="54"/>
      <c r="BE147" s="106">
        <f t="shared" si="83"/>
        <v>2.7</v>
      </c>
      <c r="BF147" s="106">
        <f t="shared" si="84"/>
        <v>0.30000000000000004</v>
      </c>
      <c r="BG147" s="106">
        <f t="shared" si="85"/>
        <v>3</v>
      </c>
      <c r="BH147" s="106">
        <f t="shared" si="86"/>
        <v>0</v>
      </c>
      <c r="BI147" s="106">
        <f t="shared" si="87"/>
        <v>0</v>
      </c>
      <c r="BJ147" s="106">
        <f t="shared" si="88"/>
        <v>0</v>
      </c>
      <c r="BK147" s="106">
        <f t="shared" si="89"/>
        <v>0</v>
      </c>
      <c r="BL147" s="106">
        <f t="shared" si="90"/>
        <v>0</v>
      </c>
      <c r="BM147" s="106">
        <f t="shared" si="91"/>
        <v>0.51</v>
      </c>
      <c r="BN147" s="106">
        <f t="shared" si="91"/>
        <v>0.06</v>
      </c>
      <c r="BO147" s="106">
        <f t="shared" si="92"/>
        <v>0.57000000000000006</v>
      </c>
      <c r="BP147" s="106">
        <f t="shared" si="93"/>
        <v>3.21</v>
      </c>
      <c r="BQ147" s="106">
        <f t="shared" si="94"/>
        <v>0.36000000000000004</v>
      </c>
      <c r="BR147" s="106">
        <f t="shared" si="95"/>
        <v>3.57</v>
      </c>
      <c r="BS147" s="54"/>
      <c r="BT147" s="54">
        <v>2.7</v>
      </c>
      <c r="BU147" s="54">
        <v>0.30000000000000004</v>
      </c>
      <c r="BV147" s="54">
        <v>3</v>
      </c>
      <c r="BW147" s="54">
        <v>0</v>
      </c>
      <c r="BX147" s="54">
        <v>0</v>
      </c>
      <c r="BY147" s="54">
        <v>0</v>
      </c>
      <c r="BZ147" s="54">
        <v>0</v>
      </c>
      <c r="CA147" s="54">
        <v>0</v>
      </c>
      <c r="CB147" s="54">
        <v>0.51</v>
      </c>
      <c r="CC147" s="54">
        <v>0.06</v>
      </c>
      <c r="CD147" s="54">
        <v>0.57000000000000006</v>
      </c>
      <c r="CE147" s="54">
        <v>3.21</v>
      </c>
      <c r="CF147" s="54">
        <v>0.36000000000000004</v>
      </c>
      <c r="CG147" s="54">
        <v>3.57</v>
      </c>
      <c r="CH147" s="54">
        <f t="shared" si="96"/>
        <v>2.0000000000000004</v>
      </c>
      <c r="CI147" s="54">
        <f t="shared" si="97"/>
        <v>7</v>
      </c>
      <c r="CJ147" s="54">
        <f t="shared" si="98"/>
        <v>9</v>
      </c>
      <c r="CK147" s="44" t="s">
        <v>71</v>
      </c>
      <c r="CL147" s="63" t="s">
        <v>40</v>
      </c>
    </row>
    <row r="148" spans="1:91">
      <c r="A148" s="14">
        <v>4</v>
      </c>
      <c r="B148" s="27" t="s">
        <v>185</v>
      </c>
      <c r="C148" s="120" t="s">
        <v>797</v>
      </c>
      <c r="D148" s="2" t="s">
        <v>27</v>
      </c>
      <c r="E148" s="4" t="s">
        <v>62</v>
      </c>
      <c r="F148" s="4" t="s">
        <v>27</v>
      </c>
      <c r="G148" s="4" t="s">
        <v>105</v>
      </c>
      <c r="H148" s="29">
        <v>4</v>
      </c>
      <c r="I148" s="29">
        <v>57</v>
      </c>
      <c r="J148" s="29">
        <v>0</v>
      </c>
      <c r="K148" s="29">
        <f t="shared" ref="K148:K212" si="109">I148+J148</f>
        <v>57</v>
      </c>
      <c r="L148" s="40" t="s">
        <v>30</v>
      </c>
      <c r="M148" s="40" t="s">
        <v>64</v>
      </c>
      <c r="N148" s="48" t="e">
        <f>IF(#REF!=0,"2018-19","2019-20")</f>
        <v>#REF!</v>
      </c>
      <c r="O148" s="29">
        <v>50.419999999999995</v>
      </c>
      <c r="P148" s="29">
        <v>0</v>
      </c>
      <c r="Q148" s="29">
        <f t="shared" si="99"/>
        <v>50.419999999999995</v>
      </c>
      <c r="R148" s="29">
        <f t="shared" si="102"/>
        <v>6.5800000000000054</v>
      </c>
      <c r="S148" s="29">
        <f t="shared" si="102"/>
        <v>0</v>
      </c>
      <c r="T148" s="29">
        <f t="shared" si="108"/>
        <v>6.5800000000000054</v>
      </c>
      <c r="U148" s="29">
        <v>0</v>
      </c>
      <c r="V148" s="29">
        <v>0.9</v>
      </c>
      <c r="W148" s="105">
        <v>0.1</v>
      </c>
      <c r="X148" s="54">
        <f t="shared" si="78"/>
        <v>1</v>
      </c>
      <c r="Y148" s="29">
        <v>0.9</v>
      </c>
      <c r="Z148" s="105">
        <v>0.1</v>
      </c>
      <c r="AA148" s="54">
        <f t="shared" si="79"/>
        <v>1</v>
      </c>
      <c r="AB148" s="54">
        <v>1.05</v>
      </c>
      <c r="AC148" s="54">
        <v>0.75</v>
      </c>
      <c r="AD148" s="54">
        <v>0.08</v>
      </c>
      <c r="AE148" s="54">
        <v>1.1399999999999999</v>
      </c>
      <c r="AF148" s="54">
        <v>0.13</v>
      </c>
      <c r="AG148" s="54"/>
      <c r="AH148" s="54">
        <v>0</v>
      </c>
      <c r="AI148" s="54">
        <v>0</v>
      </c>
      <c r="AJ148" s="54">
        <f t="shared" si="103"/>
        <v>0</v>
      </c>
      <c r="AK148" s="54">
        <f t="shared" si="105"/>
        <v>3.84</v>
      </c>
      <c r="AL148" s="54">
        <f t="shared" si="106"/>
        <v>0.31</v>
      </c>
      <c r="AM148" s="54">
        <f t="shared" si="107"/>
        <v>4.1499999999999995</v>
      </c>
      <c r="AN148" s="54"/>
      <c r="AO148" s="54"/>
      <c r="AP148" s="54">
        <f t="shared" si="104"/>
        <v>0</v>
      </c>
      <c r="AQ148" s="54"/>
      <c r="AR148" s="54"/>
      <c r="AS148" s="54"/>
      <c r="AT148" s="54"/>
      <c r="AU148" s="54"/>
      <c r="AV148" s="54"/>
      <c r="AW148" s="54">
        <v>1.49</v>
      </c>
      <c r="AX148" s="54">
        <v>0.16</v>
      </c>
      <c r="AY148" s="54">
        <f t="shared" si="82"/>
        <v>1.65</v>
      </c>
      <c r="AZ148" s="54">
        <v>0</v>
      </c>
      <c r="BA148" s="54">
        <v>0</v>
      </c>
      <c r="BB148" s="54">
        <v>0</v>
      </c>
      <c r="BC148" s="54">
        <v>0</v>
      </c>
      <c r="BD148" s="54">
        <v>0</v>
      </c>
      <c r="BE148" s="106">
        <f t="shared" si="83"/>
        <v>2.39</v>
      </c>
      <c r="BF148" s="106">
        <f t="shared" si="84"/>
        <v>0.26</v>
      </c>
      <c r="BG148" s="106">
        <f t="shared" si="85"/>
        <v>2.6500000000000004</v>
      </c>
      <c r="BH148" s="106">
        <f t="shared" si="86"/>
        <v>0</v>
      </c>
      <c r="BI148" s="106">
        <f t="shared" si="87"/>
        <v>1.05</v>
      </c>
      <c r="BJ148" s="106">
        <f t="shared" si="88"/>
        <v>0.75</v>
      </c>
      <c r="BK148" s="106">
        <f t="shared" si="89"/>
        <v>0.08</v>
      </c>
      <c r="BL148" s="106">
        <f t="shared" si="90"/>
        <v>0.83</v>
      </c>
      <c r="BM148" s="106">
        <f t="shared" si="91"/>
        <v>1.1399999999999999</v>
      </c>
      <c r="BN148" s="106">
        <f t="shared" si="91"/>
        <v>0.13</v>
      </c>
      <c r="BO148" s="106">
        <f t="shared" si="92"/>
        <v>1.27</v>
      </c>
      <c r="BP148" s="106">
        <f t="shared" si="93"/>
        <v>5.33</v>
      </c>
      <c r="BQ148" s="106">
        <f t="shared" si="94"/>
        <v>0.47000000000000003</v>
      </c>
      <c r="BR148" s="106">
        <f t="shared" si="95"/>
        <v>5.8</v>
      </c>
      <c r="BS148" s="54"/>
      <c r="BT148" s="54">
        <v>2.39</v>
      </c>
      <c r="BU148" s="54">
        <v>0.26</v>
      </c>
      <c r="BV148" s="54">
        <v>2.6500000000000004</v>
      </c>
      <c r="BW148" s="54">
        <v>0</v>
      </c>
      <c r="BX148" s="54">
        <v>1.05</v>
      </c>
      <c r="BY148" s="54">
        <v>0.75</v>
      </c>
      <c r="BZ148" s="54">
        <v>0.08</v>
      </c>
      <c r="CA148" s="54">
        <v>0.83</v>
      </c>
      <c r="CB148" s="54">
        <v>1.1399999999999999</v>
      </c>
      <c r="CC148" s="54">
        <v>0.13</v>
      </c>
      <c r="CD148" s="54">
        <v>1.27</v>
      </c>
      <c r="CE148" s="54">
        <v>5.33</v>
      </c>
      <c r="CF148" s="54">
        <v>0.47000000000000003</v>
      </c>
      <c r="CG148" s="54">
        <v>5.8</v>
      </c>
      <c r="CH148" s="54">
        <f t="shared" si="96"/>
        <v>0.78000000000000558</v>
      </c>
      <c r="CI148" s="54">
        <f t="shared" si="97"/>
        <v>0</v>
      </c>
      <c r="CJ148" s="54">
        <f t="shared" si="98"/>
        <v>0.78000000000000558</v>
      </c>
      <c r="CK148" s="44" t="s">
        <v>71</v>
      </c>
      <c r="CL148" s="63" t="s">
        <v>33</v>
      </c>
    </row>
    <row r="149" spans="1:91">
      <c r="A149" s="14">
        <v>5</v>
      </c>
      <c r="B149" s="27" t="s">
        <v>186</v>
      </c>
      <c r="C149" s="120" t="s">
        <v>796</v>
      </c>
      <c r="D149" s="2" t="s">
        <v>27</v>
      </c>
      <c r="E149" s="4" t="s">
        <v>62</v>
      </c>
      <c r="F149" s="4" t="s">
        <v>27</v>
      </c>
      <c r="G149" s="4" t="s">
        <v>63</v>
      </c>
      <c r="H149" s="29">
        <v>5</v>
      </c>
      <c r="I149" s="29">
        <v>7</v>
      </c>
      <c r="J149" s="29">
        <v>2</v>
      </c>
      <c r="K149" s="29">
        <f t="shared" si="109"/>
        <v>9</v>
      </c>
      <c r="L149" s="40" t="s">
        <v>30</v>
      </c>
      <c r="M149" s="40" t="s">
        <v>48</v>
      </c>
      <c r="N149" s="48" t="e">
        <f>IF(#REF!=0,"2018-19","2019-20")</f>
        <v>#REF!</v>
      </c>
      <c r="O149" s="29">
        <v>0</v>
      </c>
      <c r="P149" s="29">
        <v>0</v>
      </c>
      <c r="Q149" s="29">
        <f t="shared" si="99"/>
        <v>0</v>
      </c>
      <c r="R149" s="29">
        <f t="shared" si="102"/>
        <v>7</v>
      </c>
      <c r="S149" s="29">
        <f t="shared" si="102"/>
        <v>2</v>
      </c>
      <c r="T149" s="29">
        <f t="shared" si="108"/>
        <v>9</v>
      </c>
      <c r="U149" s="29">
        <v>2</v>
      </c>
      <c r="V149" s="29">
        <v>2.7</v>
      </c>
      <c r="W149" s="105">
        <v>0.30000000000000004</v>
      </c>
      <c r="X149" s="54">
        <f t="shared" si="78"/>
        <v>3</v>
      </c>
      <c r="Y149" s="29">
        <v>2.7</v>
      </c>
      <c r="Z149" s="105">
        <v>0.30000000000000004</v>
      </c>
      <c r="AA149" s="54">
        <f t="shared" si="79"/>
        <v>3</v>
      </c>
      <c r="AB149" s="54">
        <v>0</v>
      </c>
      <c r="AC149" s="54">
        <v>0</v>
      </c>
      <c r="AD149" s="54">
        <v>0</v>
      </c>
      <c r="AE149" s="54">
        <v>0.37</v>
      </c>
      <c r="AF149" s="54">
        <v>0.04</v>
      </c>
      <c r="AG149" s="54"/>
      <c r="AH149" s="54">
        <v>0</v>
      </c>
      <c r="AI149" s="54">
        <v>0</v>
      </c>
      <c r="AJ149" s="54">
        <f t="shared" si="103"/>
        <v>0</v>
      </c>
      <c r="AK149" s="54">
        <f t="shared" si="105"/>
        <v>3.0700000000000003</v>
      </c>
      <c r="AL149" s="54">
        <f t="shared" si="106"/>
        <v>0.34</v>
      </c>
      <c r="AM149" s="54">
        <f t="shared" si="107"/>
        <v>3.41</v>
      </c>
      <c r="AN149" s="54"/>
      <c r="AO149" s="54"/>
      <c r="AP149" s="54">
        <f t="shared" si="104"/>
        <v>0</v>
      </c>
      <c r="AQ149" s="54"/>
      <c r="AR149" s="54"/>
      <c r="AS149" s="54"/>
      <c r="AT149" s="54"/>
      <c r="AU149" s="54"/>
      <c r="AV149" s="54"/>
      <c r="AW149" s="54"/>
      <c r="AX149" s="54"/>
      <c r="AY149" s="54">
        <f t="shared" si="82"/>
        <v>0</v>
      </c>
      <c r="AZ149" s="54"/>
      <c r="BA149" s="54"/>
      <c r="BB149" s="54"/>
      <c r="BC149" s="54"/>
      <c r="BD149" s="54"/>
      <c r="BE149" s="106">
        <f t="shared" si="83"/>
        <v>2.7</v>
      </c>
      <c r="BF149" s="106">
        <f t="shared" si="84"/>
        <v>0.30000000000000004</v>
      </c>
      <c r="BG149" s="106">
        <f t="shared" si="85"/>
        <v>3</v>
      </c>
      <c r="BH149" s="106">
        <f t="shared" si="86"/>
        <v>0</v>
      </c>
      <c r="BI149" s="106">
        <f t="shared" si="87"/>
        <v>0</v>
      </c>
      <c r="BJ149" s="106">
        <f t="shared" si="88"/>
        <v>0</v>
      </c>
      <c r="BK149" s="106">
        <f t="shared" si="89"/>
        <v>0</v>
      </c>
      <c r="BL149" s="106">
        <f t="shared" si="90"/>
        <v>0</v>
      </c>
      <c r="BM149" s="106">
        <f t="shared" si="91"/>
        <v>0.37</v>
      </c>
      <c r="BN149" s="106">
        <f t="shared" si="91"/>
        <v>0.04</v>
      </c>
      <c r="BO149" s="106">
        <f t="shared" si="92"/>
        <v>0.41</v>
      </c>
      <c r="BP149" s="106">
        <f t="shared" si="93"/>
        <v>3.0700000000000003</v>
      </c>
      <c r="BQ149" s="106">
        <f t="shared" si="94"/>
        <v>0.34</v>
      </c>
      <c r="BR149" s="106">
        <f t="shared" si="95"/>
        <v>3.41</v>
      </c>
      <c r="BS149" s="54"/>
      <c r="BT149" s="54">
        <v>2.7</v>
      </c>
      <c r="BU149" s="54">
        <v>0.30000000000000004</v>
      </c>
      <c r="BV149" s="54">
        <v>3</v>
      </c>
      <c r="BW149" s="54">
        <v>0</v>
      </c>
      <c r="BX149" s="54">
        <v>0</v>
      </c>
      <c r="BY149" s="54">
        <v>0</v>
      </c>
      <c r="BZ149" s="54">
        <v>0</v>
      </c>
      <c r="CA149" s="54">
        <v>0</v>
      </c>
      <c r="CB149" s="54">
        <v>0.37</v>
      </c>
      <c r="CC149" s="54">
        <v>0.04</v>
      </c>
      <c r="CD149" s="54">
        <v>0.41</v>
      </c>
      <c r="CE149" s="54">
        <v>3.0700000000000003</v>
      </c>
      <c r="CF149" s="54">
        <v>0.34</v>
      </c>
      <c r="CG149" s="54">
        <v>3.41</v>
      </c>
      <c r="CH149" s="54">
        <f t="shared" si="96"/>
        <v>3.59</v>
      </c>
      <c r="CI149" s="54">
        <f t="shared" si="97"/>
        <v>2</v>
      </c>
      <c r="CJ149" s="54">
        <f t="shared" si="98"/>
        <v>5.59</v>
      </c>
      <c r="CK149" s="44" t="s">
        <v>71</v>
      </c>
      <c r="CL149" s="63" t="s">
        <v>40</v>
      </c>
    </row>
    <row r="150" spans="1:91">
      <c r="A150" s="14">
        <v>6</v>
      </c>
      <c r="B150" s="27" t="s">
        <v>1013</v>
      </c>
      <c r="C150" s="120" t="s">
        <v>1014</v>
      </c>
      <c r="D150" s="2" t="s">
        <v>27</v>
      </c>
      <c r="E150" s="1" t="s">
        <v>62</v>
      </c>
      <c r="F150" s="4" t="s">
        <v>27</v>
      </c>
      <c r="G150" s="1" t="s">
        <v>27</v>
      </c>
      <c r="H150" s="31">
        <v>3.5</v>
      </c>
      <c r="I150" s="29">
        <v>20</v>
      </c>
      <c r="J150" s="29">
        <v>0</v>
      </c>
      <c r="K150" s="29">
        <f>I150+J150</f>
        <v>20</v>
      </c>
      <c r="L150" s="40" t="s">
        <v>57</v>
      </c>
      <c r="M150" s="42" t="s">
        <v>58</v>
      </c>
      <c r="N150" s="48">
        <v>2021</v>
      </c>
      <c r="O150" s="29">
        <v>0</v>
      </c>
      <c r="P150" s="29">
        <v>0</v>
      </c>
      <c r="Q150" s="29">
        <f>O150+P150</f>
        <v>0</v>
      </c>
      <c r="R150" s="29">
        <f>I150-O150</f>
        <v>20</v>
      </c>
      <c r="S150" s="29">
        <f>J150-P150</f>
        <v>0</v>
      </c>
      <c r="T150" s="29">
        <f>R150+S150</f>
        <v>20</v>
      </c>
      <c r="U150" s="29">
        <v>0</v>
      </c>
      <c r="V150" s="29">
        <v>3.44</v>
      </c>
      <c r="W150" s="105">
        <v>0.38</v>
      </c>
      <c r="X150" s="54">
        <f>V150+W150</f>
        <v>3.82</v>
      </c>
      <c r="Y150" s="29">
        <v>0</v>
      </c>
      <c r="Z150" s="105">
        <v>0</v>
      </c>
      <c r="AA150" s="54">
        <f t="shared" si="79"/>
        <v>0</v>
      </c>
      <c r="AB150" s="54">
        <v>0</v>
      </c>
      <c r="AC150" s="54">
        <v>0</v>
      </c>
      <c r="AD150" s="54">
        <v>0</v>
      </c>
      <c r="AE150" s="54">
        <v>0</v>
      </c>
      <c r="AF150" s="54">
        <v>0</v>
      </c>
      <c r="AG150" s="54"/>
      <c r="AH150" s="54">
        <v>0</v>
      </c>
      <c r="AI150" s="54">
        <v>0</v>
      </c>
      <c r="AJ150" s="54">
        <v>0</v>
      </c>
      <c r="AK150" s="54">
        <v>0</v>
      </c>
      <c r="AL150" s="54">
        <v>0</v>
      </c>
      <c r="AM150" s="54">
        <v>0</v>
      </c>
      <c r="AN150" s="54"/>
      <c r="AO150" s="54"/>
      <c r="AP150" s="54">
        <f t="shared" si="104"/>
        <v>0</v>
      </c>
      <c r="AQ150" s="54"/>
      <c r="AR150" s="54"/>
      <c r="AS150" s="54"/>
      <c r="AT150" s="54"/>
      <c r="AU150" s="54"/>
      <c r="AV150" s="54"/>
      <c r="AW150" s="54"/>
      <c r="AX150" s="54"/>
      <c r="AY150" s="54">
        <f t="shared" si="82"/>
        <v>0</v>
      </c>
      <c r="AZ150" s="54"/>
      <c r="BA150" s="54"/>
      <c r="BB150" s="54"/>
      <c r="BC150" s="54"/>
      <c r="BD150" s="54"/>
      <c r="BE150" s="106">
        <f t="shared" si="83"/>
        <v>0</v>
      </c>
      <c r="BF150" s="106">
        <f t="shared" si="84"/>
        <v>0</v>
      </c>
      <c r="BG150" s="106">
        <f t="shared" si="85"/>
        <v>0</v>
      </c>
      <c r="BH150" s="106">
        <f t="shared" si="86"/>
        <v>0</v>
      </c>
      <c r="BI150" s="106">
        <f t="shared" si="87"/>
        <v>0</v>
      </c>
      <c r="BJ150" s="106">
        <f t="shared" si="88"/>
        <v>0</v>
      </c>
      <c r="BK150" s="106">
        <f t="shared" si="89"/>
        <v>0</v>
      </c>
      <c r="BL150" s="106">
        <f t="shared" si="90"/>
        <v>0</v>
      </c>
      <c r="BM150" s="106">
        <f t="shared" si="91"/>
        <v>0</v>
      </c>
      <c r="BN150" s="106">
        <f t="shared" si="91"/>
        <v>0</v>
      </c>
      <c r="BO150" s="106">
        <f t="shared" si="92"/>
        <v>0</v>
      </c>
      <c r="BP150" s="106">
        <f t="shared" si="93"/>
        <v>0</v>
      </c>
      <c r="BQ150" s="106">
        <f t="shared" si="94"/>
        <v>0</v>
      </c>
      <c r="BR150" s="106">
        <f t="shared" si="95"/>
        <v>0</v>
      </c>
      <c r="BS150" s="54"/>
      <c r="BT150" s="54">
        <v>0</v>
      </c>
      <c r="BU150" s="54">
        <v>0</v>
      </c>
      <c r="BV150" s="54">
        <v>0</v>
      </c>
      <c r="BW150" s="54">
        <v>0</v>
      </c>
      <c r="BX150" s="54">
        <v>0</v>
      </c>
      <c r="BY150" s="54">
        <v>0</v>
      </c>
      <c r="BZ150" s="54">
        <v>0</v>
      </c>
      <c r="CA150" s="54">
        <v>0</v>
      </c>
      <c r="CB150" s="54">
        <v>0</v>
      </c>
      <c r="CC150" s="54">
        <v>0</v>
      </c>
      <c r="CD150" s="54">
        <v>0</v>
      </c>
      <c r="CE150" s="54">
        <v>0</v>
      </c>
      <c r="CF150" s="54">
        <v>0</v>
      </c>
      <c r="CG150" s="54">
        <v>0</v>
      </c>
      <c r="CH150" s="54">
        <f t="shared" si="96"/>
        <v>20</v>
      </c>
      <c r="CI150" s="54">
        <f t="shared" si="97"/>
        <v>0</v>
      </c>
      <c r="CJ150" s="54">
        <f t="shared" si="98"/>
        <v>20</v>
      </c>
      <c r="CK150" s="44"/>
      <c r="CL150" s="63"/>
    </row>
    <row r="151" spans="1:91" s="18" customFormat="1">
      <c r="A151" s="17"/>
      <c r="B151" s="28" t="s">
        <v>187</v>
      </c>
      <c r="C151" s="87"/>
      <c r="D151" s="2"/>
      <c r="E151" s="11"/>
      <c r="F151" s="4"/>
      <c r="G151" s="11"/>
      <c r="H151" s="32"/>
      <c r="I151" s="32">
        <f>SUM(I145:I150)</f>
        <v>110</v>
      </c>
      <c r="J151" s="32">
        <f t="shared" ref="J151:BU151" si="110">SUM(J145:J150)</f>
        <v>27.82</v>
      </c>
      <c r="K151" s="32">
        <f t="shared" si="110"/>
        <v>137.82</v>
      </c>
      <c r="L151" s="32">
        <f t="shared" si="110"/>
        <v>0</v>
      </c>
      <c r="M151" s="32">
        <f t="shared" si="110"/>
        <v>0</v>
      </c>
      <c r="N151" s="32" t="e">
        <f t="shared" si="110"/>
        <v>#REF!</v>
      </c>
      <c r="O151" s="32">
        <f t="shared" si="110"/>
        <v>70.28</v>
      </c>
      <c r="P151" s="32">
        <f t="shared" si="110"/>
        <v>7.2799999999999994</v>
      </c>
      <c r="Q151" s="32">
        <f t="shared" si="110"/>
        <v>77.56</v>
      </c>
      <c r="R151" s="32">
        <f t="shared" si="110"/>
        <v>39.720000000000006</v>
      </c>
      <c r="S151" s="32">
        <f t="shared" si="110"/>
        <v>20.54</v>
      </c>
      <c r="T151" s="32">
        <f t="shared" si="110"/>
        <v>60.260000000000005</v>
      </c>
      <c r="U151" s="32">
        <f t="shared" si="110"/>
        <v>20.54</v>
      </c>
      <c r="V151" s="32">
        <f t="shared" si="110"/>
        <v>9.74</v>
      </c>
      <c r="W151" s="32">
        <f t="shared" si="110"/>
        <v>1.08</v>
      </c>
      <c r="X151" s="32">
        <f t="shared" si="110"/>
        <v>10.82</v>
      </c>
      <c r="Y151" s="32">
        <f t="shared" si="110"/>
        <v>6.3000000000000007</v>
      </c>
      <c r="Z151" s="32">
        <f t="shared" si="110"/>
        <v>0.70000000000000007</v>
      </c>
      <c r="AA151" s="32">
        <f t="shared" si="110"/>
        <v>7</v>
      </c>
      <c r="AB151" s="32">
        <f t="shared" si="110"/>
        <v>1.05</v>
      </c>
      <c r="AC151" s="32">
        <f t="shared" si="110"/>
        <v>0.75</v>
      </c>
      <c r="AD151" s="32">
        <f t="shared" si="110"/>
        <v>0.08</v>
      </c>
      <c r="AE151" s="32">
        <f t="shared" si="110"/>
        <v>2.5300000000000002</v>
      </c>
      <c r="AF151" s="32">
        <f t="shared" si="110"/>
        <v>0.28999999999999998</v>
      </c>
      <c r="AG151" s="32">
        <f t="shared" si="110"/>
        <v>0</v>
      </c>
      <c r="AH151" s="32">
        <f t="shared" si="110"/>
        <v>0</v>
      </c>
      <c r="AI151" s="32">
        <f t="shared" si="110"/>
        <v>0</v>
      </c>
      <c r="AJ151" s="32">
        <f t="shared" si="110"/>
        <v>0</v>
      </c>
      <c r="AK151" s="32">
        <f t="shared" si="110"/>
        <v>10.629999999999999</v>
      </c>
      <c r="AL151" s="32">
        <f t="shared" si="110"/>
        <v>1.07</v>
      </c>
      <c r="AM151" s="32">
        <f t="shared" si="110"/>
        <v>11.7</v>
      </c>
      <c r="AN151" s="32">
        <f t="shared" si="110"/>
        <v>0</v>
      </c>
      <c r="AO151" s="32">
        <f t="shared" si="110"/>
        <v>0</v>
      </c>
      <c r="AP151" s="32">
        <f t="shared" si="110"/>
        <v>0</v>
      </c>
      <c r="AQ151" s="32">
        <f t="shared" si="110"/>
        <v>0</v>
      </c>
      <c r="AR151" s="32">
        <f t="shared" si="110"/>
        <v>0</v>
      </c>
      <c r="AS151" s="32">
        <f t="shared" si="110"/>
        <v>0</v>
      </c>
      <c r="AT151" s="32">
        <f t="shared" si="110"/>
        <v>0</v>
      </c>
      <c r="AU151" s="32">
        <f t="shared" si="110"/>
        <v>0</v>
      </c>
      <c r="AV151" s="32">
        <f t="shared" si="110"/>
        <v>0</v>
      </c>
      <c r="AW151" s="32">
        <f t="shared" si="110"/>
        <v>1.49</v>
      </c>
      <c r="AX151" s="32">
        <f t="shared" si="110"/>
        <v>0.16</v>
      </c>
      <c r="AY151" s="32">
        <f t="shared" si="110"/>
        <v>1.65</v>
      </c>
      <c r="AZ151" s="32">
        <f t="shared" si="110"/>
        <v>0</v>
      </c>
      <c r="BA151" s="32">
        <f t="shared" si="110"/>
        <v>0</v>
      </c>
      <c r="BB151" s="32">
        <f t="shared" si="110"/>
        <v>0</v>
      </c>
      <c r="BC151" s="32">
        <f t="shared" si="110"/>
        <v>0</v>
      </c>
      <c r="BD151" s="32">
        <f t="shared" si="110"/>
        <v>0</v>
      </c>
      <c r="BE151" s="32">
        <f t="shared" si="110"/>
        <v>7.79</v>
      </c>
      <c r="BF151" s="32">
        <f t="shared" si="110"/>
        <v>0.8600000000000001</v>
      </c>
      <c r="BG151" s="32">
        <f t="shared" si="110"/>
        <v>8.65</v>
      </c>
      <c r="BH151" s="32">
        <f t="shared" si="110"/>
        <v>0</v>
      </c>
      <c r="BI151" s="32">
        <f t="shared" si="110"/>
        <v>1.05</v>
      </c>
      <c r="BJ151" s="32">
        <f t="shared" si="110"/>
        <v>0.75</v>
      </c>
      <c r="BK151" s="32">
        <f t="shared" si="110"/>
        <v>0.08</v>
      </c>
      <c r="BL151" s="32">
        <f t="shared" si="110"/>
        <v>0.83</v>
      </c>
      <c r="BM151" s="32">
        <f t="shared" si="110"/>
        <v>2.5300000000000002</v>
      </c>
      <c r="BN151" s="32">
        <f t="shared" si="110"/>
        <v>0.28999999999999998</v>
      </c>
      <c r="BO151" s="32">
        <f t="shared" si="110"/>
        <v>2.8200000000000003</v>
      </c>
      <c r="BP151" s="32">
        <f t="shared" si="110"/>
        <v>12.120000000000001</v>
      </c>
      <c r="BQ151" s="32">
        <f t="shared" si="110"/>
        <v>1.2300000000000002</v>
      </c>
      <c r="BR151" s="32">
        <f t="shared" si="110"/>
        <v>13.35</v>
      </c>
      <c r="BS151" s="32">
        <f t="shared" si="110"/>
        <v>0</v>
      </c>
      <c r="BT151" s="32">
        <f t="shared" si="110"/>
        <v>7.79</v>
      </c>
      <c r="BU151" s="32">
        <f t="shared" si="110"/>
        <v>0.8600000000000001</v>
      </c>
      <c r="BV151" s="32">
        <f t="shared" ref="BV151:CJ151" si="111">SUM(BV145:BV150)</f>
        <v>8.65</v>
      </c>
      <c r="BW151" s="32">
        <f t="shared" si="111"/>
        <v>0</v>
      </c>
      <c r="BX151" s="32">
        <f t="shared" si="111"/>
        <v>1.05</v>
      </c>
      <c r="BY151" s="32">
        <f t="shared" si="111"/>
        <v>0.75</v>
      </c>
      <c r="BZ151" s="32">
        <f t="shared" si="111"/>
        <v>0.08</v>
      </c>
      <c r="CA151" s="32">
        <f t="shared" si="111"/>
        <v>0.83</v>
      </c>
      <c r="CB151" s="32">
        <f t="shared" si="111"/>
        <v>2.5300000000000002</v>
      </c>
      <c r="CC151" s="32">
        <f t="shared" si="111"/>
        <v>0.28999999999999998</v>
      </c>
      <c r="CD151" s="32">
        <f t="shared" si="111"/>
        <v>2.8200000000000003</v>
      </c>
      <c r="CE151" s="32">
        <f t="shared" si="111"/>
        <v>12.120000000000001</v>
      </c>
      <c r="CF151" s="32">
        <f t="shared" si="111"/>
        <v>1.2300000000000002</v>
      </c>
      <c r="CG151" s="32">
        <f t="shared" si="111"/>
        <v>13.35</v>
      </c>
      <c r="CH151" s="32">
        <f t="shared" si="111"/>
        <v>26.370000000000005</v>
      </c>
      <c r="CI151" s="32">
        <f t="shared" si="111"/>
        <v>20.54</v>
      </c>
      <c r="CJ151" s="32">
        <f t="shared" si="111"/>
        <v>46.910000000000004</v>
      </c>
      <c r="CK151" s="57"/>
      <c r="CL151" s="64"/>
      <c r="CM151" s="95"/>
    </row>
    <row r="152" spans="1:91" s="18" customFormat="1">
      <c r="A152" s="17"/>
      <c r="B152" s="28" t="s">
        <v>188</v>
      </c>
      <c r="C152" s="87"/>
      <c r="D152" s="2"/>
      <c r="E152" s="11"/>
      <c r="F152" s="11"/>
      <c r="G152" s="11"/>
      <c r="H152" s="32"/>
      <c r="I152" s="32">
        <f>SUM(I84+I89+I108+I136+I143+I151)</f>
        <v>1070.05</v>
      </c>
      <c r="J152" s="32">
        <f t="shared" ref="J152:BU152" si="112">SUM(J84+J89+J108+J136+J143+J151)</f>
        <v>292.48</v>
      </c>
      <c r="K152" s="32">
        <f t="shared" si="112"/>
        <v>1362.53</v>
      </c>
      <c r="L152" s="32">
        <f t="shared" si="112"/>
        <v>0</v>
      </c>
      <c r="M152" s="32">
        <f t="shared" si="112"/>
        <v>0</v>
      </c>
      <c r="N152" s="32" t="e">
        <f t="shared" si="112"/>
        <v>#REF!</v>
      </c>
      <c r="O152" s="32">
        <f t="shared" si="112"/>
        <v>391.95799999999997</v>
      </c>
      <c r="P152" s="32">
        <f t="shared" si="112"/>
        <v>48.567999999999991</v>
      </c>
      <c r="Q152" s="32">
        <f t="shared" si="112"/>
        <v>440.52600000000001</v>
      </c>
      <c r="R152" s="32">
        <f t="shared" si="112"/>
        <v>678.09199999999998</v>
      </c>
      <c r="S152" s="32">
        <f t="shared" si="112"/>
        <v>243.91200000000001</v>
      </c>
      <c r="T152" s="32">
        <f t="shared" si="112"/>
        <v>922.00399999999991</v>
      </c>
      <c r="U152" s="32">
        <f t="shared" si="112"/>
        <v>269.50200000000001</v>
      </c>
      <c r="V152" s="32">
        <f t="shared" si="112"/>
        <v>109.21099999999998</v>
      </c>
      <c r="W152" s="32">
        <f t="shared" si="112"/>
        <v>12.128999999999998</v>
      </c>
      <c r="X152" s="32">
        <f t="shared" si="112"/>
        <v>121.34</v>
      </c>
      <c r="Y152" s="32">
        <f t="shared" si="112"/>
        <v>99.020999999999972</v>
      </c>
      <c r="Z152" s="32">
        <f t="shared" si="112"/>
        <v>10.048999999999996</v>
      </c>
      <c r="AA152" s="32">
        <f t="shared" si="112"/>
        <v>109.07000000000001</v>
      </c>
      <c r="AB152" s="32">
        <f t="shared" si="112"/>
        <v>17.46</v>
      </c>
      <c r="AC152" s="32">
        <f t="shared" si="112"/>
        <v>31.560000000000002</v>
      </c>
      <c r="AD152" s="32">
        <f t="shared" si="112"/>
        <v>3.49</v>
      </c>
      <c r="AE152" s="32">
        <f t="shared" si="112"/>
        <v>22.23</v>
      </c>
      <c r="AF152" s="32">
        <f t="shared" si="112"/>
        <v>2.4900000000000007</v>
      </c>
      <c r="AG152" s="32">
        <f t="shared" si="112"/>
        <v>6.54</v>
      </c>
      <c r="AH152" s="32">
        <f t="shared" si="112"/>
        <v>5.65</v>
      </c>
      <c r="AI152" s="32">
        <f t="shared" si="112"/>
        <v>9.5</v>
      </c>
      <c r="AJ152" s="32">
        <f t="shared" si="112"/>
        <v>15.15</v>
      </c>
      <c r="AK152" s="32">
        <f t="shared" si="112"/>
        <v>163.07100000000005</v>
      </c>
      <c r="AL152" s="32">
        <f t="shared" si="112"/>
        <v>16.028999999999996</v>
      </c>
      <c r="AM152" s="32">
        <f t="shared" si="112"/>
        <v>179.1</v>
      </c>
      <c r="AN152" s="32">
        <f t="shared" si="112"/>
        <v>9.14</v>
      </c>
      <c r="AO152" s="32">
        <f t="shared" si="112"/>
        <v>1</v>
      </c>
      <c r="AP152" s="32">
        <f t="shared" si="112"/>
        <v>10.14</v>
      </c>
      <c r="AQ152" s="32">
        <f t="shared" si="112"/>
        <v>0.39</v>
      </c>
      <c r="AR152" s="32">
        <f t="shared" si="112"/>
        <v>2.4700000000000002</v>
      </c>
      <c r="AS152" s="32">
        <f t="shared" si="112"/>
        <v>0.27</v>
      </c>
      <c r="AT152" s="32">
        <f t="shared" si="112"/>
        <v>1.65</v>
      </c>
      <c r="AU152" s="32">
        <f t="shared" si="112"/>
        <v>0.04</v>
      </c>
      <c r="AV152" s="32">
        <f t="shared" si="112"/>
        <v>0</v>
      </c>
      <c r="AW152" s="32">
        <f t="shared" si="112"/>
        <v>27.379999999999995</v>
      </c>
      <c r="AX152" s="32">
        <f t="shared" si="112"/>
        <v>2.87</v>
      </c>
      <c r="AY152" s="32">
        <f t="shared" si="112"/>
        <v>30.25</v>
      </c>
      <c r="AZ152" s="32">
        <f t="shared" si="112"/>
        <v>1.7</v>
      </c>
      <c r="BA152" s="32">
        <f t="shared" si="112"/>
        <v>3.57</v>
      </c>
      <c r="BB152" s="32">
        <f t="shared" si="112"/>
        <v>0.39</v>
      </c>
      <c r="BC152" s="32">
        <f t="shared" si="112"/>
        <v>6.3900000000000006</v>
      </c>
      <c r="BD152" s="32">
        <f t="shared" si="112"/>
        <v>0.31</v>
      </c>
      <c r="BE152" s="32">
        <f t="shared" si="112"/>
        <v>126.76100000000012</v>
      </c>
      <c r="BF152" s="32">
        <f t="shared" si="112"/>
        <v>11.918999999999993</v>
      </c>
      <c r="BG152" s="32">
        <f t="shared" si="112"/>
        <v>138.68</v>
      </c>
      <c r="BH152" s="32">
        <f t="shared" si="112"/>
        <v>6.54</v>
      </c>
      <c r="BI152" s="32">
        <f t="shared" si="112"/>
        <v>18.77</v>
      </c>
      <c r="BJ152" s="32">
        <f t="shared" si="112"/>
        <v>38.31</v>
      </c>
      <c r="BK152" s="32">
        <f t="shared" si="112"/>
        <v>3.6100000000000003</v>
      </c>
      <c r="BL152" s="32">
        <f t="shared" si="112"/>
        <v>41.92</v>
      </c>
      <c r="BM152" s="32">
        <f t="shared" si="112"/>
        <v>26.970000000000002</v>
      </c>
      <c r="BN152" s="32">
        <f t="shared" si="112"/>
        <v>2.7600000000000007</v>
      </c>
      <c r="BO152" s="32">
        <f t="shared" si="112"/>
        <v>29.730000000000004</v>
      </c>
      <c r="BP152" s="32">
        <f t="shared" si="112"/>
        <v>217.35100000000006</v>
      </c>
      <c r="BQ152" s="32">
        <f t="shared" si="112"/>
        <v>18.288999999999994</v>
      </c>
      <c r="BR152" s="32">
        <f t="shared" si="112"/>
        <v>235.64</v>
      </c>
      <c r="BS152" s="32">
        <f t="shared" si="112"/>
        <v>0</v>
      </c>
      <c r="BT152" s="32">
        <f t="shared" si="112"/>
        <v>126.76100000000012</v>
      </c>
      <c r="BU152" s="32">
        <f t="shared" si="112"/>
        <v>11.918999999999993</v>
      </c>
      <c r="BV152" s="32">
        <f t="shared" ref="BV152:CJ152" si="113">SUM(BV84+BV89+BV108+BV136+BV143+BV151)</f>
        <v>138.68</v>
      </c>
      <c r="BW152" s="32">
        <f t="shared" si="113"/>
        <v>6.54</v>
      </c>
      <c r="BX152" s="32">
        <f t="shared" si="113"/>
        <v>18.77</v>
      </c>
      <c r="BY152" s="32">
        <f t="shared" si="113"/>
        <v>38.31</v>
      </c>
      <c r="BZ152" s="32">
        <f t="shared" si="113"/>
        <v>3.6100000000000003</v>
      </c>
      <c r="CA152" s="32">
        <f t="shared" si="113"/>
        <v>41.92</v>
      </c>
      <c r="CB152" s="32">
        <f t="shared" si="113"/>
        <v>26.970000000000002</v>
      </c>
      <c r="CC152" s="32">
        <f t="shared" si="113"/>
        <v>2.7600000000000007</v>
      </c>
      <c r="CD152" s="32">
        <f t="shared" si="113"/>
        <v>29.730000000000004</v>
      </c>
      <c r="CE152" s="32">
        <f t="shared" si="113"/>
        <v>217.35100000000006</v>
      </c>
      <c r="CF152" s="32">
        <f t="shared" si="113"/>
        <v>18.288999999999994</v>
      </c>
      <c r="CG152" s="32">
        <f t="shared" si="113"/>
        <v>235.64</v>
      </c>
      <c r="CH152" s="32">
        <f t="shared" si="113"/>
        <v>442.45199999999994</v>
      </c>
      <c r="CI152" s="32">
        <f t="shared" si="113"/>
        <v>243.91200000000001</v>
      </c>
      <c r="CJ152" s="32">
        <f t="shared" si="113"/>
        <v>686.36399999999992</v>
      </c>
      <c r="CK152" s="57"/>
      <c r="CL152" s="64"/>
      <c r="CM152" s="95">
        <v>185.61</v>
      </c>
    </row>
    <row r="153" spans="1:91">
      <c r="A153" s="17"/>
      <c r="B153" s="28" t="s">
        <v>189</v>
      </c>
      <c r="C153" s="87"/>
      <c r="D153" s="2"/>
      <c r="E153" s="11"/>
      <c r="F153" s="11"/>
      <c r="G153" s="11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  <c r="BJ153" s="32"/>
      <c r="BK153" s="32"/>
      <c r="BL153" s="32"/>
      <c r="BM153" s="32"/>
      <c r="BN153" s="32"/>
      <c r="BO153" s="32"/>
      <c r="BP153" s="32"/>
      <c r="BQ153" s="32"/>
      <c r="BR153" s="32"/>
      <c r="BS153" s="32"/>
      <c r="BT153" s="32"/>
      <c r="BU153" s="32"/>
      <c r="BV153" s="32"/>
      <c r="BW153" s="32"/>
      <c r="BX153" s="32"/>
      <c r="BY153" s="32"/>
      <c r="BZ153" s="32"/>
      <c r="CA153" s="32"/>
      <c r="CB153" s="32"/>
      <c r="CC153" s="32"/>
      <c r="CD153" s="32"/>
      <c r="CE153" s="32"/>
      <c r="CF153" s="32"/>
      <c r="CG153" s="32"/>
      <c r="CH153" s="32"/>
      <c r="CI153" s="32"/>
      <c r="CJ153" s="32"/>
      <c r="CK153" s="54"/>
      <c r="CL153" s="64"/>
    </row>
    <row r="154" spans="1:91">
      <c r="A154" s="17" t="s">
        <v>24</v>
      </c>
      <c r="B154" s="28" t="s">
        <v>190</v>
      </c>
      <c r="C154" s="87"/>
      <c r="D154" s="2"/>
      <c r="E154" s="11"/>
      <c r="F154" s="11"/>
      <c r="G154" s="11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  <c r="BI154" s="32"/>
      <c r="BJ154" s="32"/>
      <c r="BK154" s="32"/>
      <c r="BL154" s="32"/>
      <c r="BM154" s="32"/>
      <c r="BN154" s="32"/>
      <c r="BO154" s="32"/>
      <c r="BP154" s="32"/>
      <c r="BQ154" s="32"/>
      <c r="BR154" s="32"/>
      <c r="BS154" s="32"/>
      <c r="BT154" s="32"/>
      <c r="BU154" s="32"/>
      <c r="BV154" s="32"/>
      <c r="BW154" s="32"/>
      <c r="BX154" s="32"/>
      <c r="BY154" s="32"/>
      <c r="BZ154" s="32"/>
      <c r="CA154" s="32"/>
      <c r="CB154" s="32"/>
      <c r="CC154" s="32"/>
      <c r="CD154" s="32"/>
      <c r="CE154" s="32"/>
      <c r="CF154" s="32"/>
      <c r="CG154" s="32"/>
      <c r="CH154" s="32"/>
      <c r="CI154" s="32"/>
      <c r="CJ154" s="32"/>
      <c r="CK154" s="54" t="s">
        <v>51</v>
      </c>
      <c r="CL154" s="64"/>
    </row>
    <row r="155" spans="1:91" ht="31.5">
      <c r="A155" s="14">
        <v>3</v>
      </c>
      <c r="B155" s="27" t="s">
        <v>193</v>
      </c>
      <c r="C155" s="120" t="s">
        <v>796</v>
      </c>
      <c r="D155" s="2" t="s">
        <v>27</v>
      </c>
      <c r="E155" s="4" t="s">
        <v>28</v>
      </c>
      <c r="F155" s="4" t="s">
        <v>191</v>
      </c>
      <c r="G155" s="4" t="s">
        <v>194</v>
      </c>
      <c r="H155" s="29">
        <v>1.5</v>
      </c>
      <c r="I155" s="29">
        <v>1</v>
      </c>
      <c r="J155" s="29">
        <v>3.9800000000000004</v>
      </c>
      <c r="K155" s="29">
        <f t="shared" si="109"/>
        <v>4.9800000000000004</v>
      </c>
      <c r="L155" s="40" t="s">
        <v>30</v>
      </c>
      <c r="M155" s="40" t="s">
        <v>31</v>
      </c>
      <c r="N155" s="48" t="e">
        <f>IF(#REF!=0,"2018-19","2019-20")</f>
        <v>#REF!</v>
      </c>
      <c r="O155" s="29">
        <v>1</v>
      </c>
      <c r="P155" s="29">
        <v>0.82700000000000007</v>
      </c>
      <c r="Q155" s="29">
        <f t="shared" si="99"/>
        <v>1.827</v>
      </c>
      <c r="R155" s="29">
        <f t="shared" ref="R155:S218" si="114">I155-O155</f>
        <v>0</v>
      </c>
      <c r="S155" s="29">
        <f t="shared" si="114"/>
        <v>3.1530000000000005</v>
      </c>
      <c r="T155" s="29">
        <f t="shared" si="108"/>
        <v>3.1530000000000005</v>
      </c>
      <c r="U155" s="29">
        <v>3.1530000000000005</v>
      </c>
      <c r="V155" s="29">
        <v>0</v>
      </c>
      <c r="W155" s="105">
        <v>0</v>
      </c>
      <c r="X155" s="54">
        <f t="shared" si="78"/>
        <v>0</v>
      </c>
      <c r="Y155" s="29">
        <v>0</v>
      </c>
      <c r="Z155" s="105">
        <v>0</v>
      </c>
      <c r="AA155" s="54">
        <f t="shared" si="79"/>
        <v>0</v>
      </c>
      <c r="AB155" s="54">
        <v>0</v>
      </c>
      <c r="AC155" s="54">
        <v>0</v>
      </c>
      <c r="AD155" s="54">
        <v>0</v>
      </c>
      <c r="AE155" s="54">
        <v>0</v>
      </c>
      <c r="AF155" s="54">
        <v>0</v>
      </c>
      <c r="AG155" s="54"/>
      <c r="AH155" s="54">
        <v>0</v>
      </c>
      <c r="AI155" s="54">
        <v>0</v>
      </c>
      <c r="AJ155" s="54">
        <f t="shared" ref="AJ155:AJ226" si="115">AH155+AI155</f>
        <v>0</v>
      </c>
      <c r="AK155" s="54">
        <f t="shared" si="105"/>
        <v>0</v>
      </c>
      <c r="AL155" s="54">
        <f t="shared" si="106"/>
        <v>0</v>
      </c>
      <c r="AM155" s="54">
        <f t="shared" si="107"/>
        <v>0</v>
      </c>
      <c r="AN155" s="54"/>
      <c r="AO155" s="54"/>
      <c r="AP155" s="54">
        <f t="shared" ref="AP155:AP218" si="116">AN155+AO155</f>
        <v>0</v>
      </c>
      <c r="AQ155" s="54"/>
      <c r="AR155" s="54"/>
      <c r="AS155" s="54"/>
      <c r="AT155" s="54"/>
      <c r="AU155" s="54"/>
      <c r="AV155" s="54"/>
      <c r="AW155" s="54"/>
      <c r="AX155" s="54"/>
      <c r="AY155" s="54">
        <f t="shared" si="82"/>
        <v>0</v>
      </c>
      <c r="AZ155" s="54"/>
      <c r="BA155" s="54"/>
      <c r="BB155" s="54"/>
      <c r="BC155" s="54"/>
      <c r="BD155" s="54"/>
      <c r="BE155" s="106">
        <f t="shared" si="83"/>
        <v>0</v>
      </c>
      <c r="BF155" s="106">
        <f t="shared" si="84"/>
        <v>0</v>
      </c>
      <c r="BG155" s="106">
        <f t="shared" si="85"/>
        <v>0</v>
      </c>
      <c r="BH155" s="106">
        <f t="shared" si="86"/>
        <v>0</v>
      </c>
      <c r="BI155" s="106">
        <f t="shared" si="87"/>
        <v>0</v>
      </c>
      <c r="BJ155" s="106">
        <f t="shared" si="88"/>
        <v>0</v>
      </c>
      <c r="BK155" s="106">
        <f t="shared" si="89"/>
        <v>0</v>
      </c>
      <c r="BL155" s="106">
        <f t="shared" si="90"/>
        <v>0</v>
      </c>
      <c r="BM155" s="106">
        <f t="shared" si="91"/>
        <v>0</v>
      </c>
      <c r="BN155" s="106">
        <f t="shared" si="91"/>
        <v>0</v>
      </c>
      <c r="BO155" s="106">
        <f t="shared" si="92"/>
        <v>0</v>
      </c>
      <c r="BP155" s="106">
        <f t="shared" si="93"/>
        <v>0</v>
      </c>
      <c r="BQ155" s="106">
        <f t="shared" si="94"/>
        <v>0</v>
      </c>
      <c r="BR155" s="106">
        <f t="shared" si="95"/>
        <v>0</v>
      </c>
      <c r="BS155" s="54"/>
      <c r="BT155" s="54">
        <v>0</v>
      </c>
      <c r="BU155" s="54">
        <v>0</v>
      </c>
      <c r="BV155" s="54">
        <v>0</v>
      </c>
      <c r="BW155" s="54">
        <v>0</v>
      </c>
      <c r="BX155" s="54">
        <v>0</v>
      </c>
      <c r="BY155" s="54">
        <v>0</v>
      </c>
      <c r="BZ155" s="54">
        <v>0</v>
      </c>
      <c r="CA155" s="54">
        <v>0</v>
      </c>
      <c r="CB155" s="54">
        <v>0</v>
      </c>
      <c r="CC155" s="54">
        <v>0</v>
      </c>
      <c r="CD155" s="54">
        <v>0</v>
      </c>
      <c r="CE155" s="54">
        <v>0</v>
      </c>
      <c r="CF155" s="54">
        <v>0</v>
      </c>
      <c r="CG155" s="54">
        <v>0</v>
      </c>
      <c r="CH155" s="54">
        <f t="shared" si="96"/>
        <v>0</v>
      </c>
      <c r="CI155" s="54">
        <f t="shared" si="97"/>
        <v>3.1530000000000005</v>
      </c>
      <c r="CJ155" s="54">
        <f t="shared" si="98"/>
        <v>3.1530000000000005</v>
      </c>
      <c r="CK155" s="45"/>
      <c r="CL155" s="63" t="s">
        <v>33</v>
      </c>
    </row>
    <row r="156" spans="1:91" ht="44.25" customHeight="1">
      <c r="A156" s="14">
        <v>3</v>
      </c>
      <c r="B156" s="79" t="s">
        <v>846</v>
      </c>
      <c r="C156" s="120" t="s">
        <v>796</v>
      </c>
      <c r="D156" s="2" t="s">
        <v>27</v>
      </c>
      <c r="E156" s="4" t="s">
        <v>28</v>
      </c>
      <c r="F156" s="4" t="s">
        <v>191</v>
      </c>
      <c r="G156" s="4" t="s">
        <v>191</v>
      </c>
      <c r="H156" s="15">
        <v>3</v>
      </c>
      <c r="I156" s="54">
        <v>2.98</v>
      </c>
      <c r="J156" s="54">
        <v>0</v>
      </c>
      <c r="K156" s="29">
        <f t="shared" si="109"/>
        <v>2.98</v>
      </c>
      <c r="L156" s="68" t="s">
        <v>30</v>
      </c>
      <c r="M156" s="15" t="s">
        <v>66</v>
      </c>
      <c r="N156" s="54" t="s">
        <v>58</v>
      </c>
      <c r="O156" s="54">
        <v>2.52</v>
      </c>
      <c r="P156" s="54">
        <v>0</v>
      </c>
      <c r="Q156" s="29">
        <f t="shared" si="99"/>
        <v>2.52</v>
      </c>
      <c r="R156" s="29">
        <f t="shared" si="114"/>
        <v>0.45999999999999996</v>
      </c>
      <c r="S156" s="29">
        <f t="shared" si="114"/>
        <v>0</v>
      </c>
      <c r="T156" s="29">
        <f t="shared" si="108"/>
        <v>0.45999999999999996</v>
      </c>
      <c r="U156" s="56">
        <v>0</v>
      </c>
      <c r="V156" s="54">
        <v>0</v>
      </c>
      <c r="W156" s="106">
        <v>0</v>
      </c>
      <c r="X156" s="54">
        <f t="shared" si="78"/>
        <v>0</v>
      </c>
      <c r="Y156" s="54">
        <v>0</v>
      </c>
      <c r="Z156" s="106">
        <v>0</v>
      </c>
      <c r="AA156" s="54">
        <f t="shared" si="79"/>
        <v>0</v>
      </c>
      <c r="AB156" s="14">
        <v>0</v>
      </c>
      <c r="AC156" s="14">
        <v>0</v>
      </c>
      <c r="AD156" s="14">
        <v>0</v>
      </c>
      <c r="AE156" s="14">
        <v>0.41</v>
      </c>
      <c r="AF156" s="14">
        <v>0.05</v>
      </c>
      <c r="AG156" s="14"/>
      <c r="AH156" s="54">
        <v>0</v>
      </c>
      <c r="AI156" s="54">
        <v>0</v>
      </c>
      <c r="AJ156" s="54">
        <f t="shared" si="115"/>
        <v>0</v>
      </c>
      <c r="AK156" s="54">
        <f t="shared" si="105"/>
        <v>0.41</v>
      </c>
      <c r="AL156" s="54">
        <f t="shared" si="106"/>
        <v>0.05</v>
      </c>
      <c r="AM156" s="54">
        <f t="shared" si="107"/>
        <v>0.45999999999999996</v>
      </c>
      <c r="AN156" s="54">
        <v>0</v>
      </c>
      <c r="AO156" s="54">
        <v>0</v>
      </c>
      <c r="AP156" s="54">
        <f t="shared" si="116"/>
        <v>0</v>
      </c>
      <c r="AQ156" s="54">
        <v>0</v>
      </c>
      <c r="AR156" s="54">
        <v>0</v>
      </c>
      <c r="AS156" s="54">
        <v>0</v>
      </c>
      <c r="AT156" s="54">
        <v>0.28999999999999998</v>
      </c>
      <c r="AU156" s="54">
        <v>0</v>
      </c>
      <c r="AV156" s="54"/>
      <c r="AW156" s="54"/>
      <c r="AX156" s="54"/>
      <c r="AY156" s="54">
        <f t="shared" si="82"/>
        <v>0</v>
      </c>
      <c r="AZ156" s="54"/>
      <c r="BA156" s="54"/>
      <c r="BB156" s="54"/>
      <c r="BC156" s="54"/>
      <c r="BD156" s="54"/>
      <c r="BE156" s="106">
        <f t="shared" si="83"/>
        <v>0</v>
      </c>
      <c r="BF156" s="106">
        <f t="shared" si="84"/>
        <v>0</v>
      </c>
      <c r="BG156" s="106">
        <f t="shared" si="85"/>
        <v>0</v>
      </c>
      <c r="BH156" s="106">
        <f t="shared" si="86"/>
        <v>0</v>
      </c>
      <c r="BI156" s="106">
        <f t="shared" si="87"/>
        <v>0</v>
      </c>
      <c r="BJ156" s="106">
        <f t="shared" si="88"/>
        <v>0</v>
      </c>
      <c r="BK156" s="106">
        <f t="shared" si="89"/>
        <v>0</v>
      </c>
      <c r="BL156" s="106">
        <f t="shared" si="90"/>
        <v>0</v>
      </c>
      <c r="BM156" s="106">
        <f t="shared" si="91"/>
        <v>0.12</v>
      </c>
      <c r="BN156" s="106">
        <f t="shared" si="91"/>
        <v>0.05</v>
      </c>
      <c r="BO156" s="106">
        <f t="shared" si="92"/>
        <v>0.16999999999999998</v>
      </c>
      <c r="BP156" s="106">
        <f t="shared" si="93"/>
        <v>0.12</v>
      </c>
      <c r="BQ156" s="106">
        <f t="shared" si="94"/>
        <v>0.05</v>
      </c>
      <c r="BR156" s="106">
        <f t="shared" si="95"/>
        <v>0.16999999999999998</v>
      </c>
      <c r="BS156" s="54"/>
      <c r="BT156" s="54">
        <v>0</v>
      </c>
      <c r="BU156" s="54">
        <v>0</v>
      </c>
      <c r="BV156" s="54">
        <v>0</v>
      </c>
      <c r="BW156" s="54">
        <v>0</v>
      </c>
      <c r="BX156" s="54">
        <v>0</v>
      </c>
      <c r="BY156" s="54">
        <v>0</v>
      </c>
      <c r="BZ156" s="54">
        <v>0</v>
      </c>
      <c r="CA156" s="54">
        <v>0</v>
      </c>
      <c r="CB156" s="54">
        <v>0.12</v>
      </c>
      <c r="CC156" s="54">
        <v>0.05</v>
      </c>
      <c r="CD156" s="54">
        <v>0.16999999999999998</v>
      </c>
      <c r="CE156" s="54">
        <v>0.12</v>
      </c>
      <c r="CF156" s="54">
        <v>0.05</v>
      </c>
      <c r="CG156" s="54">
        <v>0.16999999999999998</v>
      </c>
      <c r="CH156" s="54">
        <f t="shared" si="96"/>
        <v>0.28999999999999998</v>
      </c>
      <c r="CI156" s="54">
        <f t="shared" si="97"/>
        <v>0</v>
      </c>
      <c r="CJ156" s="54">
        <f t="shared" si="98"/>
        <v>0.28999999999999998</v>
      </c>
      <c r="CK156" s="86"/>
      <c r="CL156" s="70" t="s">
        <v>814</v>
      </c>
    </row>
    <row r="157" spans="1:91" ht="42.75" customHeight="1">
      <c r="A157" s="14">
        <v>4</v>
      </c>
      <c r="B157" s="79" t="s">
        <v>847</v>
      </c>
      <c r="C157" s="120" t="s">
        <v>796</v>
      </c>
      <c r="D157" s="2" t="s">
        <v>27</v>
      </c>
      <c r="E157" s="4" t="s">
        <v>28</v>
      </c>
      <c r="F157" s="4" t="s">
        <v>191</v>
      </c>
      <c r="G157" s="4" t="s">
        <v>848</v>
      </c>
      <c r="H157" s="15">
        <v>2</v>
      </c>
      <c r="I157" s="54">
        <v>0.5</v>
      </c>
      <c r="J157" s="54">
        <v>0</v>
      </c>
      <c r="K157" s="29">
        <f t="shared" si="109"/>
        <v>0.5</v>
      </c>
      <c r="L157" s="68" t="s">
        <v>30</v>
      </c>
      <c r="M157" s="15" t="s">
        <v>139</v>
      </c>
      <c r="N157" s="54" t="e">
        <f>IF(#REF!=0,"2018-19","2019-20")</f>
        <v>#REF!</v>
      </c>
      <c r="O157" s="54">
        <v>0</v>
      </c>
      <c r="P157" s="54">
        <v>0</v>
      </c>
      <c r="Q157" s="29">
        <f t="shared" si="99"/>
        <v>0</v>
      </c>
      <c r="R157" s="29">
        <f t="shared" si="114"/>
        <v>0.5</v>
      </c>
      <c r="S157" s="29">
        <f t="shared" si="114"/>
        <v>0</v>
      </c>
      <c r="T157" s="29">
        <f t="shared" si="108"/>
        <v>0.5</v>
      </c>
      <c r="U157" s="56">
        <v>0</v>
      </c>
      <c r="V157" s="54">
        <v>0</v>
      </c>
      <c r="W157" s="106">
        <v>0</v>
      </c>
      <c r="X157" s="54">
        <f t="shared" si="78"/>
        <v>0</v>
      </c>
      <c r="Y157" s="54">
        <v>0</v>
      </c>
      <c r="Z157" s="106">
        <v>0</v>
      </c>
      <c r="AA157" s="54">
        <f t="shared" si="79"/>
        <v>0</v>
      </c>
      <c r="AB157" s="14">
        <v>0.5</v>
      </c>
      <c r="AC157" s="14">
        <v>0</v>
      </c>
      <c r="AD157" s="14">
        <v>0</v>
      </c>
      <c r="AE157" s="14">
        <v>0</v>
      </c>
      <c r="AF157" s="14">
        <v>0</v>
      </c>
      <c r="AG157" s="14"/>
      <c r="AH157" s="54">
        <v>0</v>
      </c>
      <c r="AI157" s="54">
        <v>0</v>
      </c>
      <c r="AJ157" s="54">
        <f t="shared" si="115"/>
        <v>0</v>
      </c>
      <c r="AK157" s="54">
        <f t="shared" si="105"/>
        <v>0.5</v>
      </c>
      <c r="AL157" s="54">
        <f t="shared" si="106"/>
        <v>0</v>
      </c>
      <c r="AM157" s="54">
        <f t="shared" si="107"/>
        <v>0.5</v>
      </c>
      <c r="AN157" s="54"/>
      <c r="AO157" s="54"/>
      <c r="AP157" s="54">
        <f t="shared" si="116"/>
        <v>0</v>
      </c>
      <c r="AQ157" s="54"/>
      <c r="AR157" s="54"/>
      <c r="AS157" s="54"/>
      <c r="AT157" s="54"/>
      <c r="AU157" s="54"/>
      <c r="AV157" s="54"/>
      <c r="AW157" s="54"/>
      <c r="AX157" s="54"/>
      <c r="AY157" s="54">
        <f t="shared" si="82"/>
        <v>0</v>
      </c>
      <c r="AZ157" s="54"/>
      <c r="BA157" s="54"/>
      <c r="BB157" s="54"/>
      <c r="BC157" s="54"/>
      <c r="BD157" s="54"/>
      <c r="BE157" s="106">
        <f t="shared" si="83"/>
        <v>0</v>
      </c>
      <c r="BF157" s="106">
        <f t="shared" si="84"/>
        <v>0</v>
      </c>
      <c r="BG157" s="106">
        <f t="shared" si="85"/>
        <v>0</v>
      </c>
      <c r="BH157" s="106">
        <f t="shared" si="86"/>
        <v>0</v>
      </c>
      <c r="BI157" s="106">
        <f t="shared" si="87"/>
        <v>0.5</v>
      </c>
      <c r="BJ157" s="106">
        <f t="shared" si="88"/>
        <v>0</v>
      </c>
      <c r="BK157" s="106">
        <f t="shared" si="89"/>
        <v>0</v>
      </c>
      <c r="BL157" s="106">
        <f t="shared" si="90"/>
        <v>0</v>
      </c>
      <c r="BM157" s="106">
        <f t="shared" si="91"/>
        <v>0</v>
      </c>
      <c r="BN157" s="106">
        <f t="shared" si="91"/>
        <v>0</v>
      </c>
      <c r="BO157" s="106">
        <f t="shared" si="92"/>
        <v>0</v>
      </c>
      <c r="BP157" s="106">
        <f t="shared" si="93"/>
        <v>0.5</v>
      </c>
      <c r="BQ157" s="106">
        <f t="shared" si="94"/>
        <v>0</v>
      </c>
      <c r="BR157" s="106">
        <f t="shared" si="95"/>
        <v>0.5</v>
      </c>
      <c r="BS157" s="54"/>
      <c r="BT157" s="54">
        <v>0</v>
      </c>
      <c r="BU157" s="54">
        <v>0</v>
      </c>
      <c r="BV157" s="54">
        <v>0</v>
      </c>
      <c r="BW157" s="54">
        <v>0</v>
      </c>
      <c r="BX157" s="54">
        <v>0.5</v>
      </c>
      <c r="BY157" s="54">
        <v>0</v>
      </c>
      <c r="BZ157" s="54">
        <v>0</v>
      </c>
      <c r="CA157" s="54">
        <v>0</v>
      </c>
      <c r="CB157" s="54">
        <v>0</v>
      </c>
      <c r="CC157" s="54">
        <v>0</v>
      </c>
      <c r="CD157" s="54">
        <v>0</v>
      </c>
      <c r="CE157" s="54">
        <v>0.5</v>
      </c>
      <c r="CF157" s="54">
        <v>0</v>
      </c>
      <c r="CG157" s="54">
        <v>0.5</v>
      </c>
      <c r="CH157" s="54">
        <f t="shared" si="96"/>
        <v>0</v>
      </c>
      <c r="CI157" s="54">
        <f t="shared" si="97"/>
        <v>0</v>
      </c>
      <c r="CJ157" s="54">
        <f t="shared" si="98"/>
        <v>0</v>
      </c>
      <c r="CK157" s="86"/>
      <c r="CL157" s="70" t="s">
        <v>814</v>
      </c>
    </row>
    <row r="158" spans="1:91" ht="31.5">
      <c r="A158" s="14">
        <v>5</v>
      </c>
      <c r="B158" s="79" t="s">
        <v>849</v>
      </c>
      <c r="C158" s="120" t="s">
        <v>796</v>
      </c>
      <c r="D158" s="2" t="s">
        <v>27</v>
      </c>
      <c r="E158" s="4" t="s">
        <v>28</v>
      </c>
      <c r="F158" s="4" t="s">
        <v>191</v>
      </c>
      <c r="G158" s="4" t="s">
        <v>232</v>
      </c>
      <c r="H158" s="15">
        <v>2</v>
      </c>
      <c r="I158" s="54">
        <v>6.5</v>
      </c>
      <c r="J158" s="54">
        <v>4.84</v>
      </c>
      <c r="K158" s="29">
        <f t="shared" si="109"/>
        <v>11.34</v>
      </c>
      <c r="L158" s="68" t="s">
        <v>30</v>
      </c>
      <c r="M158" s="15" t="s">
        <v>31</v>
      </c>
      <c r="N158" s="54" t="s">
        <v>58</v>
      </c>
      <c r="O158" s="54">
        <v>5.82</v>
      </c>
      <c r="P158" s="54">
        <v>4.84</v>
      </c>
      <c r="Q158" s="29">
        <f t="shared" si="99"/>
        <v>10.66</v>
      </c>
      <c r="R158" s="29">
        <f t="shared" si="114"/>
        <v>0.67999999999999972</v>
      </c>
      <c r="S158" s="29">
        <f t="shared" si="114"/>
        <v>0</v>
      </c>
      <c r="T158" s="29">
        <f t="shared" si="108"/>
        <v>0.67999999999999972</v>
      </c>
      <c r="U158" s="56">
        <v>0</v>
      </c>
      <c r="V158" s="54">
        <v>0</v>
      </c>
      <c r="W158" s="106">
        <v>0</v>
      </c>
      <c r="X158" s="54">
        <f t="shared" si="78"/>
        <v>0</v>
      </c>
      <c r="Y158" s="54">
        <v>0</v>
      </c>
      <c r="Z158" s="106">
        <v>0</v>
      </c>
      <c r="AA158" s="54">
        <f t="shared" si="79"/>
        <v>0</v>
      </c>
      <c r="AB158" s="14">
        <v>0</v>
      </c>
      <c r="AC158" s="14">
        <v>0</v>
      </c>
      <c r="AD158" s="14">
        <v>0</v>
      </c>
      <c r="AE158" s="14">
        <v>0.61</v>
      </c>
      <c r="AF158" s="14">
        <v>7.0000000000000007E-2</v>
      </c>
      <c r="AG158" s="14"/>
      <c r="AH158" s="54">
        <v>0</v>
      </c>
      <c r="AI158" s="54">
        <v>0</v>
      </c>
      <c r="AJ158" s="54">
        <f t="shared" si="115"/>
        <v>0</v>
      </c>
      <c r="AK158" s="54">
        <f t="shared" si="105"/>
        <v>0.61</v>
      </c>
      <c r="AL158" s="54">
        <f t="shared" si="106"/>
        <v>7.0000000000000007E-2</v>
      </c>
      <c r="AM158" s="54">
        <f t="shared" si="107"/>
        <v>0.67999999999999994</v>
      </c>
      <c r="AN158" s="54">
        <v>0</v>
      </c>
      <c r="AO158" s="54">
        <v>0</v>
      </c>
      <c r="AP158" s="54">
        <f t="shared" si="116"/>
        <v>0</v>
      </c>
      <c r="AQ158" s="54">
        <v>0</v>
      </c>
      <c r="AR158" s="54">
        <v>0</v>
      </c>
      <c r="AS158" s="54">
        <v>0</v>
      </c>
      <c r="AT158" s="54">
        <v>7.0000000000000007E-2</v>
      </c>
      <c r="AU158" s="54">
        <v>0</v>
      </c>
      <c r="AV158" s="54"/>
      <c r="AW158" s="54"/>
      <c r="AX158" s="54"/>
      <c r="AY158" s="54">
        <f t="shared" si="82"/>
        <v>0</v>
      </c>
      <c r="AZ158" s="54"/>
      <c r="BA158" s="54"/>
      <c r="BB158" s="54"/>
      <c r="BC158" s="54"/>
      <c r="BD158" s="54"/>
      <c r="BE158" s="106">
        <f t="shared" si="83"/>
        <v>0</v>
      </c>
      <c r="BF158" s="106">
        <f t="shared" si="84"/>
        <v>0</v>
      </c>
      <c r="BG158" s="106">
        <f t="shared" si="85"/>
        <v>0</v>
      </c>
      <c r="BH158" s="106">
        <f t="shared" si="86"/>
        <v>0</v>
      </c>
      <c r="BI158" s="106">
        <f t="shared" si="87"/>
        <v>0</v>
      </c>
      <c r="BJ158" s="106">
        <f t="shared" si="88"/>
        <v>0</v>
      </c>
      <c r="BK158" s="106">
        <f t="shared" si="89"/>
        <v>0</v>
      </c>
      <c r="BL158" s="106">
        <f t="shared" si="90"/>
        <v>0</v>
      </c>
      <c r="BM158" s="106">
        <f t="shared" si="91"/>
        <v>0.54</v>
      </c>
      <c r="BN158" s="106">
        <f t="shared" si="91"/>
        <v>7.0000000000000007E-2</v>
      </c>
      <c r="BO158" s="106">
        <f t="shared" si="92"/>
        <v>0.6100000000000001</v>
      </c>
      <c r="BP158" s="106">
        <f t="shared" si="93"/>
        <v>0.54</v>
      </c>
      <c r="BQ158" s="106">
        <f t="shared" si="94"/>
        <v>7.0000000000000007E-2</v>
      </c>
      <c r="BR158" s="106">
        <f t="shared" si="95"/>
        <v>0.6100000000000001</v>
      </c>
      <c r="BS158" s="54"/>
      <c r="BT158" s="54">
        <v>0</v>
      </c>
      <c r="BU158" s="54">
        <v>0</v>
      </c>
      <c r="BV158" s="54">
        <v>0</v>
      </c>
      <c r="BW158" s="54">
        <v>0</v>
      </c>
      <c r="BX158" s="54">
        <v>0</v>
      </c>
      <c r="BY158" s="54">
        <v>0</v>
      </c>
      <c r="BZ158" s="54">
        <v>0</v>
      </c>
      <c r="CA158" s="54">
        <v>0</v>
      </c>
      <c r="CB158" s="54">
        <v>0.54</v>
      </c>
      <c r="CC158" s="54">
        <v>7.0000000000000007E-2</v>
      </c>
      <c r="CD158" s="54">
        <v>0.6100000000000001</v>
      </c>
      <c r="CE158" s="54">
        <v>0.54</v>
      </c>
      <c r="CF158" s="54">
        <v>7.0000000000000007E-2</v>
      </c>
      <c r="CG158" s="54">
        <v>0.6100000000000001</v>
      </c>
      <c r="CH158" s="54">
        <f t="shared" si="96"/>
        <v>6.9999999999999618E-2</v>
      </c>
      <c r="CI158" s="54">
        <f t="shared" si="97"/>
        <v>0</v>
      </c>
      <c r="CJ158" s="54">
        <f t="shared" si="98"/>
        <v>6.9999999999999618E-2</v>
      </c>
      <c r="CK158" s="86"/>
      <c r="CL158" s="70" t="s">
        <v>814</v>
      </c>
    </row>
    <row r="159" spans="1:91" ht="31.5">
      <c r="A159" s="14">
        <v>6</v>
      </c>
      <c r="B159" s="27" t="s">
        <v>235</v>
      </c>
      <c r="C159" s="120" t="s">
        <v>796</v>
      </c>
      <c r="D159" s="2" t="s">
        <v>27</v>
      </c>
      <c r="E159" s="4" t="s">
        <v>28</v>
      </c>
      <c r="F159" s="4" t="s">
        <v>191</v>
      </c>
      <c r="G159" s="4" t="s">
        <v>232</v>
      </c>
      <c r="H159" s="29">
        <v>2</v>
      </c>
      <c r="I159" s="29">
        <v>9.42</v>
      </c>
      <c r="J159" s="29">
        <v>17.619999999999997</v>
      </c>
      <c r="K159" s="29">
        <f t="shared" si="109"/>
        <v>27.04</v>
      </c>
      <c r="L159" s="40" t="s">
        <v>30</v>
      </c>
      <c r="M159" s="40" t="s">
        <v>31</v>
      </c>
      <c r="N159" s="48" t="e">
        <f>IF(#REF!=0,"2018-19","2019-20")</f>
        <v>#REF!</v>
      </c>
      <c r="O159" s="29">
        <v>6.88</v>
      </c>
      <c r="P159" s="29">
        <v>2.14</v>
      </c>
      <c r="Q159" s="29">
        <f t="shared" si="99"/>
        <v>9.02</v>
      </c>
      <c r="R159" s="29">
        <f t="shared" si="114"/>
        <v>2.54</v>
      </c>
      <c r="S159" s="29">
        <f t="shared" si="114"/>
        <v>15.479999999999997</v>
      </c>
      <c r="T159" s="29">
        <f t="shared" si="108"/>
        <v>18.019999999999996</v>
      </c>
      <c r="U159" s="29">
        <v>15.479999999999997</v>
      </c>
      <c r="V159" s="29">
        <v>0</v>
      </c>
      <c r="W159" s="105">
        <v>0</v>
      </c>
      <c r="X159" s="54">
        <f t="shared" si="78"/>
        <v>0</v>
      </c>
      <c r="Y159" s="29">
        <v>0</v>
      </c>
      <c r="Z159" s="105">
        <v>0</v>
      </c>
      <c r="AA159" s="54">
        <f t="shared" si="79"/>
        <v>0</v>
      </c>
      <c r="AB159" s="54">
        <v>0</v>
      </c>
      <c r="AC159" s="54">
        <v>0</v>
      </c>
      <c r="AD159" s="54">
        <v>0</v>
      </c>
      <c r="AE159" s="54">
        <v>2.29</v>
      </c>
      <c r="AF159" s="54">
        <v>0.25</v>
      </c>
      <c r="AG159" s="54"/>
      <c r="AH159" s="54">
        <v>0</v>
      </c>
      <c r="AI159" s="54">
        <v>0</v>
      </c>
      <c r="AJ159" s="54">
        <f t="shared" si="115"/>
        <v>0</v>
      </c>
      <c r="AK159" s="54">
        <f>Y159+AB159+AC159+AE159</f>
        <v>2.29</v>
      </c>
      <c r="AL159" s="54">
        <f>Z159+AD159+AF159</f>
        <v>0.25</v>
      </c>
      <c r="AM159" s="54">
        <f>AK159+AL159</f>
        <v>2.54</v>
      </c>
      <c r="AN159" s="54"/>
      <c r="AO159" s="54"/>
      <c r="AP159" s="54">
        <f t="shared" si="116"/>
        <v>0</v>
      </c>
      <c r="AQ159" s="54"/>
      <c r="AR159" s="54"/>
      <c r="AS159" s="54"/>
      <c r="AT159" s="54"/>
      <c r="AU159" s="54"/>
      <c r="AV159" s="54"/>
      <c r="AW159" s="54"/>
      <c r="AX159" s="54"/>
      <c r="AY159" s="54">
        <f t="shared" si="82"/>
        <v>0</v>
      </c>
      <c r="AZ159" s="54"/>
      <c r="BA159" s="54"/>
      <c r="BB159" s="54"/>
      <c r="BC159" s="54"/>
      <c r="BD159" s="54"/>
      <c r="BE159" s="106">
        <f t="shared" si="83"/>
        <v>0</v>
      </c>
      <c r="BF159" s="106">
        <f t="shared" si="84"/>
        <v>0</v>
      </c>
      <c r="BG159" s="106">
        <f t="shared" si="85"/>
        <v>0</v>
      </c>
      <c r="BH159" s="106">
        <f t="shared" si="86"/>
        <v>0</v>
      </c>
      <c r="BI159" s="106">
        <f t="shared" si="87"/>
        <v>0</v>
      </c>
      <c r="BJ159" s="106">
        <f t="shared" si="88"/>
        <v>0</v>
      </c>
      <c r="BK159" s="106">
        <f t="shared" si="89"/>
        <v>0</v>
      </c>
      <c r="BL159" s="106">
        <f t="shared" si="90"/>
        <v>0</v>
      </c>
      <c r="BM159" s="106">
        <f t="shared" si="91"/>
        <v>2.29</v>
      </c>
      <c r="BN159" s="106">
        <f t="shared" si="91"/>
        <v>0.25</v>
      </c>
      <c r="BO159" s="106">
        <f t="shared" si="92"/>
        <v>2.54</v>
      </c>
      <c r="BP159" s="106">
        <f t="shared" si="93"/>
        <v>2.29</v>
      </c>
      <c r="BQ159" s="106">
        <f t="shared" si="94"/>
        <v>0.25</v>
      </c>
      <c r="BR159" s="106">
        <f t="shared" si="95"/>
        <v>2.54</v>
      </c>
      <c r="BS159" s="54"/>
      <c r="BT159" s="54">
        <v>0</v>
      </c>
      <c r="BU159" s="54">
        <v>0</v>
      </c>
      <c r="BV159" s="54">
        <v>0</v>
      </c>
      <c r="BW159" s="54">
        <v>0</v>
      </c>
      <c r="BX159" s="54">
        <v>0</v>
      </c>
      <c r="BY159" s="54">
        <v>0</v>
      </c>
      <c r="BZ159" s="54">
        <v>0</v>
      </c>
      <c r="CA159" s="54">
        <v>0</v>
      </c>
      <c r="CB159" s="54">
        <v>2.29</v>
      </c>
      <c r="CC159" s="54">
        <v>0.25</v>
      </c>
      <c r="CD159" s="54">
        <v>2.54</v>
      </c>
      <c r="CE159" s="54">
        <v>2.29</v>
      </c>
      <c r="CF159" s="54">
        <v>0.25</v>
      </c>
      <c r="CG159" s="54">
        <v>2.54</v>
      </c>
      <c r="CH159" s="54">
        <f t="shared" si="96"/>
        <v>0</v>
      </c>
      <c r="CI159" s="54">
        <f t="shared" si="97"/>
        <v>15.479999999999997</v>
      </c>
      <c r="CJ159" s="54">
        <f t="shared" si="98"/>
        <v>15.479999999999997</v>
      </c>
      <c r="CK159" s="45"/>
      <c r="CL159" s="63" t="s">
        <v>814</v>
      </c>
    </row>
    <row r="160" spans="1:91" ht="47.25">
      <c r="A160" s="14">
        <v>36</v>
      </c>
      <c r="B160" s="27" t="s">
        <v>245</v>
      </c>
      <c r="C160" s="120" t="s">
        <v>796</v>
      </c>
      <c r="D160" s="2" t="s">
        <v>27</v>
      </c>
      <c r="E160" s="4" t="s">
        <v>28</v>
      </c>
      <c r="F160" s="4" t="s">
        <v>191</v>
      </c>
      <c r="G160" s="4" t="s">
        <v>199</v>
      </c>
      <c r="H160" s="29">
        <v>2</v>
      </c>
      <c r="I160" s="29">
        <v>3</v>
      </c>
      <c r="J160" s="29">
        <v>2</v>
      </c>
      <c r="K160" s="29">
        <f t="shared" si="109"/>
        <v>5</v>
      </c>
      <c r="L160" s="40" t="s">
        <v>30</v>
      </c>
      <c r="M160" s="40" t="s">
        <v>48</v>
      </c>
      <c r="N160" s="48" t="e">
        <f>IF(#REF!=0,"2018-19","2019-20")</f>
        <v>#REF!</v>
      </c>
      <c r="O160" s="29">
        <v>2.09</v>
      </c>
      <c r="P160" s="29">
        <v>0</v>
      </c>
      <c r="Q160" s="29">
        <f t="shared" si="99"/>
        <v>2.09</v>
      </c>
      <c r="R160" s="29">
        <f t="shared" si="114"/>
        <v>0.91000000000000014</v>
      </c>
      <c r="S160" s="29">
        <f t="shared" si="114"/>
        <v>2</v>
      </c>
      <c r="T160" s="29">
        <f t="shared" si="108"/>
        <v>2.91</v>
      </c>
      <c r="U160" s="29">
        <v>2</v>
      </c>
      <c r="V160" s="29">
        <v>0</v>
      </c>
      <c r="W160" s="105">
        <v>0</v>
      </c>
      <c r="X160" s="54">
        <f t="shared" si="78"/>
        <v>0</v>
      </c>
      <c r="Y160" s="29">
        <v>0</v>
      </c>
      <c r="Z160" s="105">
        <v>0</v>
      </c>
      <c r="AA160" s="54">
        <f t="shared" si="79"/>
        <v>0</v>
      </c>
      <c r="AB160" s="54">
        <v>0</v>
      </c>
      <c r="AC160" s="54">
        <v>0</v>
      </c>
      <c r="AD160" s="54">
        <v>0</v>
      </c>
      <c r="AE160" s="54">
        <v>0.82</v>
      </c>
      <c r="AF160" s="54">
        <v>0.09</v>
      </c>
      <c r="AG160" s="54"/>
      <c r="AH160" s="54">
        <v>0</v>
      </c>
      <c r="AI160" s="54">
        <v>0</v>
      </c>
      <c r="AJ160" s="54">
        <f t="shared" si="115"/>
        <v>0</v>
      </c>
      <c r="AK160" s="54">
        <f>Y160+AB160+AC160+AE160</f>
        <v>0.82</v>
      </c>
      <c r="AL160" s="54">
        <f>Z160+AD160+AF160</f>
        <v>0.09</v>
      </c>
      <c r="AM160" s="54">
        <f>AK160+AL160</f>
        <v>0.90999999999999992</v>
      </c>
      <c r="AN160" s="54"/>
      <c r="AO160" s="54"/>
      <c r="AP160" s="54">
        <f t="shared" si="116"/>
        <v>0</v>
      </c>
      <c r="AQ160" s="54"/>
      <c r="AR160" s="54"/>
      <c r="AS160" s="54"/>
      <c r="AT160" s="54"/>
      <c r="AU160" s="54"/>
      <c r="AV160" s="54"/>
      <c r="AW160" s="54"/>
      <c r="AX160" s="54"/>
      <c r="AY160" s="54">
        <f t="shared" si="82"/>
        <v>0</v>
      </c>
      <c r="AZ160" s="54"/>
      <c r="BA160" s="54"/>
      <c r="BB160" s="54"/>
      <c r="BC160" s="54"/>
      <c r="BD160" s="54"/>
      <c r="BE160" s="106">
        <f t="shared" si="83"/>
        <v>0</v>
      </c>
      <c r="BF160" s="106">
        <f t="shared" si="84"/>
        <v>0</v>
      </c>
      <c r="BG160" s="106">
        <f t="shared" si="85"/>
        <v>0</v>
      </c>
      <c r="BH160" s="106">
        <f t="shared" si="86"/>
        <v>0</v>
      </c>
      <c r="BI160" s="106">
        <f t="shared" si="87"/>
        <v>0</v>
      </c>
      <c r="BJ160" s="106">
        <f t="shared" si="88"/>
        <v>0</v>
      </c>
      <c r="BK160" s="106">
        <f t="shared" si="89"/>
        <v>0</v>
      </c>
      <c r="BL160" s="106">
        <f t="shared" si="90"/>
        <v>0</v>
      </c>
      <c r="BM160" s="106">
        <f t="shared" si="91"/>
        <v>0.82</v>
      </c>
      <c r="BN160" s="106">
        <f t="shared" si="91"/>
        <v>0.09</v>
      </c>
      <c r="BO160" s="106">
        <f t="shared" si="92"/>
        <v>0.90999999999999992</v>
      </c>
      <c r="BP160" s="106">
        <f t="shared" si="93"/>
        <v>0.82</v>
      </c>
      <c r="BQ160" s="106">
        <f t="shared" si="94"/>
        <v>0.09</v>
      </c>
      <c r="BR160" s="106">
        <f t="shared" si="95"/>
        <v>0.90999999999999992</v>
      </c>
      <c r="BS160" s="54"/>
      <c r="BT160" s="54">
        <v>0</v>
      </c>
      <c r="BU160" s="54">
        <v>0</v>
      </c>
      <c r="BV160" s="54">
        <v>0</v>
      </c>
      <c r="BW160" s="54">
        <v>0</v>
      </c>
      <c r="BX160" s="54">
        <v>0</v>
      </c>
      <c r="BY160" s="54">
        <v>0</v>
      </c>
      <c r="BZ160" s="54">
        <v>0</v>
      </c>
      <c r="CA160" s="54">
        <v>0</v>
      </c>
      <c r="CB160" s="54">
        <v>0.82</v>
      </c>
      <c r="CC160" s="54">
        <v>0.09</v>
      </c>
      <c r="CD160" s="54">
        <v>0.90999999999999992</v>
      </c>
      <c r="CE160" s="54">
        <v>0.82</v>
      </c>
      <c r="CF160" s="54">
        <v>0.09</v>
      </c>
      <c r="CG160" s="54">
        <v>0.90999999999999992</v>
      </c>
      <c r="CH160" s="54">
        <f t="shared" si="96"/>
        <v>0</v>
      </c>
      <c r="CI160" s="54">
        <f t="shared" si="97"/>
        <v>2</v>
      </c>
      <c r="CJ160" s="54">
        <f t="shared" si="98"/>
        <v>2</v>
      </c>
      <c r="CK160" s="45"/>
      <c r="CL160" s="63" t="s">
        <v>40</v>
      </c>
    </row>
    <row r="161" spans="1:90" ht="31.5">
      <c r="A161" s="14">
        <v>4</v>
      </c>
      <c r="B161" s="27" t="s">
        <v>195</v>
      </c>
      <c r="C161" s="120" t="s">
        <v>796</v>
      </c>
      <c r="D161" s="2" t="s">
        <v>27</v>
      </c>
      <c r="E161" s="4" t="s">
        <v>28</v>
      </c>
      <c r="F161" s="4" t="s">
        <v>191</v>
      </c>
      <c r="G161" s="4" t="s">
        <v>196</v>
      </c>
      <c r="H161" s="29">
        <v>2</v>
      </c>
      <c r="I161" s="29">
        <v>1</v>
      </c>
      <c r="J161" s="29">
        <v>4</v>
      </c>
      <c r="K161" s="29">
        <f t="shared" si="109"/>
        <v>5</v>
      </c>
      <c r="L161" s="40" t="s">
        <v>30</v>
      </c>
      <c r="M161" s="40" t="s">
        <v>31</v>
      </c>
      <c r="N161" s="48" t="e">
        <f>IF(#REF!=0,"2018-19","2019-20")</f>
        <v>#REF!</v>
      </c>
      <c r="O161" s="29">
        <v>1</v>
      </c>
      <c r="P161" s="29">
        <v>1.46</v>
      </c>
      <c r="Q161" s="29">
        <f t="shared" si="99"/>
        <v>2.46</v>
      </c>
      <c r="R161" s="29">
        <f t="shared" si="114"/>
        <v>0</v>
      </c>
      <c r="S161" s="29">
        <f t="shared" si="114"/>
        <v>2.54</v>
      </c>
      <c r="T161" s="29">
        <f t="shared" si="108"/>
        <v>2.54</v>
      </c>
      <c r="U161" s="29">
        <v>2.54</v>
      </c>
      <c r="V161" s="29">
        <v>0</v>
      </c>
      <c r="W161" s="105">
        <v>0</v>
      </c>
      <c r="X161" s="54">
        <f t="shared" si="78"/>
        <v>0</v>
      </c>
      <c r="Y161" s="29">
        <v>0</v>
      </c>
      <c r="Z161" s="105">
        <v>0</v>
      </c>
      <c r="AA161" s="54">
        <f t="shared" si="79"/>
        <v>0</v>
      </c>
      <c r="AB161" s="54">
        <v>0</v>
      </c>
      <c r="AC161" s="54">
        <v>0</v>
      </c>
      <c r="AD161" s="54">
        <v>0</v>
      </c>
      <c r="AE161" s="54">
        <v>0</v>
      </c>
      <c r="AF161" s="54">
        <v>0</v>
      </c>
      <c r="AG161" s="54"/>
      <c r="AH161" s="54">
        <v>0</v>
      </c>
      <c r="AI161" s="54">
        <v>0</v>
      </c>
      <c r="AJ161" s="54">
        <f t="shared" si="115"/>
        <v>0</v>
      </c>
      <c r="AK161" s="54">
        <f t="shared" si="105"/>
        <v>0</v>
      </c>
      <c r="AL161" s="54">
        <f t="shared" si="106"/>
        <v>0</v>
      </c>
      <c r="AM161" s="54">
        <f t="shared" si="107"/>
        <v>0</v>
      </c>
      <c r="AN161" s="54"/>
      <c r="AO161" s="54"/>
      <c r="AP161" s="54">
        <f t="shared" si="116"/>
        <v>0</v>
      </c>
      <c r="AQ161" s="54"/>
      <c r="AR161" s="54"/>
      <c r="AS161" s="54"/>
      <c r="AT161" s="54"/>
      <c r="AU161" s="54"/>
      <c r="AV161" s="54"/>
      <c r="AW161" s="54"/>
      <c r="AX161" s="54"/>
      <c r="AY161" s="54">
        <f t="shared" si="82"/>
        <v>0</v>
      </c>
      <c r="AZ161" s="54"/>
      <c r="BA161" s="54"/>
      <c r="BB161" s="54"/>
      <c r="BC161" s="54"/>
      <c r="BD161" s="54"/>
      <c r="BE161" s="106">
        <f t="shared" si="83"/>
        <v>0</v>
      </c>
      <c r="BF161" s="106">
        <f t="shared" si="84"/>
        <v>0</v>
      </c>
      <c r="BG161" s="106">
        <f t="shared" si="85"/>
        <v>0</v>
      </c>
      <c r="BH161" s="106">
        <f t="shared" si="86"/>
        <v>0</v>
      </c>
      <c r="BI161" s="106">
        <f t="shared" si="87"/>
        <v>0</v>
      </c>
      <c r="BJ161" s="106">
        <f t="shared" si="88"/>
        <v>0</v>
      </c>
      <c r="BK161" s="106">
        <f t="shared" si="89"/>
        <v>0</v>
      </c>
      <c r="BL161" s="106">
        <f t="shared" si="90"/>
        <v>0</v>
      </c>
      <c r="BM161" s="106">
        <f t="shared" si="91"/>
        <v>0</v>
      </c>
      <c r="BN161" s="106">
        <f t="shared" si="91"/>
        <v>0</v>
      </c>
      <c r="BO161" s="106">
        <f t="shared" si="92"/>
        <v>0</v>
      </c>
      <c r="BP161" s="106">
        <f t="shared" si="93"/>
        <v>0</v>
      </c>
      <c r="BQ161" s="106">
        <f t="shared" si="94"/>
        <v>0</v>
      </c>
      <c r="BR161" s="106">
        <f t="shared" si="95"/>
        <v>0</v>
      </c>
      <c r="BS161" s="54"/>
      <c r="BT161" s="54">
        <v>0</v>
      </c>
      <c r="BU161" s="54">
        <v>0</v>
      </c>
      <c r="BV161" s="54">
        <v>0</v>
      </c>
      <c r="BW161" s="54">
        <v>0</v>
      </c>
      <c r="BX161" s="54">
        <v>0</v>
      </c>
      <c r="BY161" s="54">
        <v>0</v>
      </c>
      <c r="BZ161" s="54">
        <v>0</v>
      </c>
      <c r="CA161" s="54">
        <v>0</v>
      </c>
      <c r="CB161" s="54">
        <v>0</v>
      </c>
      <c r="CC161" s="54">
        <v>0</v>
      </c>
      <c r="CD161" s="54">
        <v>0</v>
      </c>
      <c r="CE161" s="54">
        <v>0</v>
      </c>
      <c r="CF161" s="54">
        <v>0</v>
      </c>
      <c r="CG161" s="54">
        <v>0</v>
      </c>
      <c r="CH161" s="54">
        <f t="shared" si="96"/>
        <v>0</v>
      </c>
      <c r="CI161" s="54">
        <f t="shared" si="97"/>
        <v>2.54</v>
      </c>
      <c r="CJ161" s="54">
        <f t="shared" si="98"/>
        <v>2.54</v>
      </c>
      <c r="CK161" s="45"/>
      <c r="CL161" s="63" t="s">
        <v>40</v>
      </c>
    </row>
    <row r="162" spans="1:90" ht="47.25">
      <c r="A162" s="14">
        <v>5</v>
      </c>
      <c r="B162" s="27" t="s">
        <v>197</v>
      </c>
      <c r="C162" s="120" t="s">
        <v>796</v>
      </c>
      <c r="D162" s="2" t="s">
        <v>27</v>
      </c>
      <c r="E162" s="4" t="s">
        <v>28</v>
      </c>
      <c r="F162" s="4" t="s">
        <v>191</v>
      </c>
      <c r="G162" s="4" t="s">
        <v>196</v>
      </c>
      <c r="H162" s="29">
        <v>2</v>
      </c>
      <c r="I162" s="29">
        <v>1</v>
      </c>
      <c r="J162" s="29">
        <v>4</v>
      </c>
      <c r="K162" s="29">
        <f t="shared" si="109"/>
        <v>5</v>
      </c>
      <c r="L162" s="40" t="s">
        <v>30</v>
      </c>
      <c r="M162" s="40" t="s">
        <v>31</v>
      </c>
      <c r="N162" s="48" t="e">
        <f>IF(#REF!=0,"2018-19","2019-20")</f>
        <v>#REF!</v>
      </c>
      <c r="O162" s="29">
        <v>1</v>
      </c>
      <c r="P162" s="29">
        <v>1.99</v>
      </c>
      <c r="Q162" s="29">
        <f t="shared" si="99"/>
        <v>2.99</v>
      </c>
      <c r="R162" s="29">
        <f t="shared" si="114"/>
        <v>0</v>
      </c>
      <c r="S162" s="29">
        <f t="shared" si="114"/>
        <v>2.0099999999999998</v>
      </c>
      <c r="T162" s="29">
        <f t="shared" si="108"/>
        <v>2.0099999999999998</v>
      </c>
      <c r="U162" s="29">
        <v>2.0099999999999998</v>
      </c>
      <c r="V162" s="29">
        <v>0</v>
      </c>
      <c r="W162" s="105">
        <v>0</v>
      </c>
      <c r="X162" s="54">
        <f t="shared" si="78"/>
        <v>0</v>
      </c>
      <c r="Y162" s="29">
        <v>0</v>
      </c>
      <c r="Z162" s="105">
        <v>0</v>
      </c>
      <c r="AA162" s="54">
        <f t="shared" si="79"/>
        <v>0</v>
      </c>
      <c r="AB162" s="54">
        <v>0</v>
      </c>
      <c r="AC162" s="54">
        <v>0</v>
      </c>
      <c r="AD162" s="54">
        <v>0</v>
      </c>
      <c r="AE162" s="54">
        <v>0</v>
      </c>
      <c r="AF162" s="54">
        <v>0</v>
      </c>
      <c r="AG162" s="54"/>
      <c r="AH162" s="54">
        <v>0</v>
      </c>
      <c r="AI162" s="54">
        <v>0</v>
      </c>
      <c r="AJ162" s="54">
        <f t="shared" si="115"/>
        <v>0</v>
      </c>
      <c r="AK162" s="54">
        <f t="shared" si="105"/>
        <v>0</v>
      </c>
      <c r="AL162" s="54">
        <f t="shared" si="106"/>
        <v>0</v>
      </c>
      <c r="AM162" s="54">
        <f t="shared" si="107"/>
        <v>0</v>
      </c>
      <c r="AN162" s="54"/>
      <c r="AO162" s="54"/>
      <c r="AP162" s="54">
        <f t="shared" si="116"/>
        <v>0</v>
      </c>
      <c r="AQ162" s="54"/>
      <c r="AR162" s="54"/>
      <c r="AS162" s="54"/>
      <c r="AT162" s="54"/>
      <c r="AU162" s="54"/>
      <c r="AV162" s="54"/>
      <c r="AW162" s="54"/>
      <c r="AX162" s="54"/>
      <c r="AY162" s="54">
        <f t="shared" si="82"/>
        <v>0</v>
      </c>
      <c r="AZ162" s="54"/>
      <c r="BA162" s="54"/>
      <c r="BB162" s="54"/>
      <c r="BC162" s="54"/>
      <c r="BD162" s="54"/>
      <c r="BE162" s="106">
        <f t="shared" si="83"/>
        <v>0</v>
      </c>
      <c r="BF162" s="106">
        <f t="shared" si="84"/>
        <v>0</v>
      </c>
      <c r="BG162" s="106">
        <f t="shared" si="85"/>
        <v>0</v>
      </c>
      <c r="BH162" s="106">
        <f t="shared" si="86"/>
        <v>0</v>
      </c>
      <c r="BI162" s="106">
        <f t="shared" si="87"/>
        <v>0</v>
      </c>
      <c r="BJ162" s="106">
        <f t="shared" si="88"/>
        <v>0</v>
      </c>
      <c r="BK162" s="106">
        <f t="shared" si="89"/>
        <v>0</v>
      </c>
      <c r="BL162" s="106">
        <f t="shared" si="90"/>
        <v>0</v>
      </c>
      <c r="BM162" s="106">
        <f t="shared" si="91"/>
        <v>0</v>
      </c>
      <c r="BN162" s="106">
        <f t="shared" si="91"/>
        <v>0</v>
      </c>
      <c r="BO162" s="106">
        <f t="shared" si="92"/>
        <v>0</v>
      </c>
      <c r="BP162" s="106">
        <f t="shared" si="93"/>
        <v>0</v>
      </c>
      <c r="BQ162" s="106">
        <f t="shared" si="94"/>
        <v>0</v>
      </c>
      <c r="BR162" s="106">
        <f t="shared" si="95"/>
        <v>0</v>
      </c>
      <c r="BS162" s="54"/>
      <c r="BT162" s="54">
        <v>0</v>
      </c>
      <c r="BU162" s="54">
        <v>0</v>
      </c>
      <c r="BV162" s="54">
        <v>0</v>
      </c>
      <c r="BW162" s="54">
        <v>0</v>
      </c>
      <c r="BX162" s="54">
        <v>0</v>
      </c>
      <c r="BY162" s="54">
        <v>0</v>
      </c>
      <c r="BZ162" s="54">
        <v>0</v>
      </c>
      <c r="CA162" s="54">
        <v>0</v>
      </c>
      <c r="CB162" s="54">
        <v>0</v>
      </c>
      <c r="CC162" s="54">
        <v>0</v>
      </c>
      <c r="CD162" s="54">
        <v>0</v>
      </c>
      <c r="CE162" s="54">
        <v>0</v>
      </c>
      <c r="CF162" s="54">
        <v>0</v>
      </c>
      <c r="CG162" s="54">
        <v>0</v>
      </c>
      <c r="CH162" s="54">
        <f t="shared" si="96"/>
        <v>0</v>
      </c>
      <c r="CI162" s="54">
        <f t="shared" si="97"/>
        <v>2.0099999999999998</v>
      </c>
      <c r="CJ162" s="54">
        <f t="shared" si="98"/>
        <v>2.0099999999999998</v>
      </c>
      <c r="CK162" s="45"/>
      <c r="CL162" s="63" t="s">
        <v>814</v>
      </c>
    </row>
    <row r="163" spans="1:90" ht="31.5">
      <c r="A163" s="14">
        <v>6</v>
      </c>
      <c r="B163" s="27" t="s">
        <v>198</v>
      </c>
      <c r="C163" s="120" t="s">
        <v>796</v>
      </c>
      <c r="D163" s="2" t="s">
        <v>27</v>
      </c>
      <c r="E163" s="4" t="s">
        <v>28</v>
      </c>
      <c r="F163" s="4" t="s">
        <v>191</v>
      </c>
      <c r="G163" s="4" t="s">
        <v>199</v>
      </c>
      <c r="H163" s="29">
        <v>2</v>
      </c>
      <c r="I163" s="29">
        <v>1</v>
      </c>
      <c r="J163" s="29">
        <v>4</v>
      </c>
      <c r="K163" s="29">
        <f t="shared" si="109"/>
        <v>5</v>
      </c>
      <c r="L163" s="40" t="s">
        <v>30</v>
      </c>
      <c r="M163" s="40" t="s">
        <v>31</v>
      </c>
      <c r="N163" s="48" t="e">
        <f>IF(#REF!=0,"2018-19","2019-20")</f>
        <v>#REF!</v>
      </c>
      <c r="O163" s="29">
        <v>1</v>
      </c>
      <c r="P163" s="29">
        <v>1.22</v>
      </c>
      <c r="Q163" s="29">
        <f t="shared" si="99"/>
        <v>2.2199999999999998</v>
      </c>
      <c r="R163" s="29">
        <f t="shared" si="114"/>
        <v>0</v>
      </c>
      <c r="S163" s="29">
        <f t="shared" si="114"/>
        <v>2.7800000000000002</v>
      </c>
      <c r="T163" s="29">
        <f t="shared" si="108"/>
        <v>2.7800000000000002</v>
      </c>
      <c r="U163" s="29">
        <v>2.7800000000000002</v>
      </c>
      <c r="V163" s="29">
        <v>0</v>
      </c>
      <c r="W163" s="105">
        <v>0</v>
      </c>
      <c r="X163" s="54">
        <f t="shared" si="78"/>
        <v>0</v>
      </c>
      <c r="Y163" s="29">
        <v>0</v>
      </c>
      <c r="Z163" s="105">
        <v>0</v>
      </c>
      <c r="AA163" s="54">
        <f t="shared" si="79"/>
        <v>0</v>
      </c>
      <c r="AB163" s="54">
        <v>0</v>
      </c>
      <c r="AC163" s="54">
        <v>0</v>
      </c>
      <c r="AD163" s="54">
        <v>0</v>
      </c>
      <c r="AE163" s="54">
        <v>0</v>
      </c>
      <c r="AF163" s="54">
        <v>0</v>
      </c>
      <c r="AG163" s="54"/>
      <c r="AH163" s="54">
        <v>0</v>
      </c>
      <c r="AI163" s="54">
        <v>0</v>
      </c>
      <c r="AJ163" s="54">
        <f t="shared" si="115"/>
        <v>0</v>
      </c>
      <c r="AK163" s="54">
        <f t="shared" si="105"/>
        <v>0</v>
      </c>
      <c r="AL163" s="54">
        <f t="shared" si="106"/>
        <v>0</v>
      </c>
      <c r="AM163" s="54">
        <f t="shared" si="107"/>
        <v>0</v>
      </c>
      <c r="AN163" s="54"/>
      <c r="AO163" s="54"/>
      <c r="AP163" s="54">
        <f t="shared" si="116"/>
        <v>0</v>
      </c>
      <c r="AQ163" s="54"/>
      <c r="AR163" s="54"/>
      <c r="AS163" s="54"/>
      <c r="AT163" s="54"/>
      <c r="AU163" s="54"/>
      <c r="AV163" s="54"/>
      <c r="AW163" s="54"/>
      <c r="AX163" s="54"/>
      <c r="AY163" s="54">
        <f t="shared" si="82"/>
        <v>0</v>
      </c>
      <c r="AZ163" s="54"/>
      <c r="BA163" s="54"/>
      <c r="BB163" s="54"/>
      <c r="BC163" s="54"/>
      <c r="BD163" s="54"/>
      <c r="BE163" s="106">
        <f t="shared" si="83"/>
        <v>0</v>
      </c>
      <c r="BF163" s="106">
        <f t="shared" si="84"/>
        <v>0</v>
      </c>
      <c r="BG163" s="106">
        <f t="shared" si="85"/>
        <v>0</v>
      </c>
      <c r="BH163" s="106">
        <f t="shared" si="86"/>
        <v>0</v>
      </c>
      <c r="BI163" s="106">
        <f t="shared" si="87"/>
        <v>0</v>
      </c>
      <c r="BJ163" s="106">
        <f t="shared" si="88"/>
        <v>0</v>
      </c>
      <c r="BK163" s="106">
        <f t="shared" si="89"/>
        <v>0</v>
      </c>
      <c r="BL163" s="106">
        <f t="shared" si="90"/>
        <v>0</v>
      </c>
      <c r="BM163" s="106">
        <f t="shared" si="91"/>
        <v>0</v>
      </c>
      <c r="BN163" s="106">
        <f t="shared" si="91"/>
        <v>0</v>
      </c>
      <c r="BO163" s="106">
        <f t="shared" si="92"/>
        <v>0</v>
      </c>
      <c r="BP163" s="106">
        <f t="shared" si="93"/>
        <v>0</v>
      </c>
      <c r="BQ163" s="106">
        <f t="shared" si="94"/>
        <v>0</v>
      </c>
      <c r="BR163" s="106">
        <f t="shared" si="95"/>
        <v>0</v>
      </c>
      <c r="BS163" s="54"/>
      <c r="BT163" s="54">
        <v>0</v>
      </c>
      <c r="BU163" s="54">
        <v>0</v>
      </c>
      <c r="BV163" s="54">
        <v>0</v>
      </c>
      <c r="BW163" s="54">
        <v>0</v>
      </c>
      <c r="BX163" s="54">
        <v>0</v>
      </c>
      <c r="BY163" s="54">
        <v>0</v>
      </c>
      <c r="BZ163" s="54">
        <v>0</v>
      </c>
      <c r="CA163" s="54">
        <v>0</v>
      </c>
      <c r="CB163" s="54">
        <v>0</v>
      </c>
      <c r="CC163" s="54">
        <v>0</v>
      </c>
      <c r="CD163" s="54">
        <v>0</v>
      </c>
      <c r="CE163" s="54">
        <v>0</v>
      </c>
      <c r="CF163" s="54">
        <v>0</v>
      </c>
      <c r="CG163" s="54">
        <v>0</v>
      </c>
      <c r="CH163" s="54">
        <f t="shared" si="96"/>
        <v>0</v>
      </c>
      <c r="CI163" s="54">
        <f t="shared" si="97"/>
        <v>2.7800000000000002</v>
      </c>
      <c r="CJ163" s="54">
        <f t="shared" si="98"/>
        <v>2.7800000000000002</v>
      </c>
      <c r="CK163" s="45"/>
      <c r="CL163" s="63" t="s">
        <v>40</v>
      </c>
    </row>
    <row r="164" spans="1:90" ht="31.5">
      <c r="A164" s="14">
        <v>7</v>
      </c>
      <c r="B164" s="27" t="s">
        <v>200</v>
      </c>
      <c r="C164" s="120" t="s">
        <v>796</v>
      </c>
      <c r="D164" s="2" t="s">
        <v>27</v>
      </c>
      <c r="E164" s="4" t="s">
        <v>28</v>
      </c>
      <c r="F164" s="4" t="s">
        <v>191</v>
      </c>
      <c r="G164" s="4" t="s">
        <v>201</v>
      </c>
      <c r="H164" s="29">
        <v>1.5</v>
      </c>
      <c r="I164" s="29">
        <v>1</v>
      </c>
      <c r="J164" s="29">
        <v>4</v>
      </c>
      <c r="K164" s="29">
        <f t="shared" si="109"/>
        <v>5</v>
      </c>
      <c r="L164" s="40" t="s">
        <v>30</v>
      </c>
      <c r="M164" s="40" t="s">
        <v>31</v>
      </c>
      <c r="N164" s="48" t="e">
        <f>IF(#REF!=0,"2018-19","2019-20")</f>
        <v>#REF!</v>
      </c>
      <c r="O164" s="29">
        <v>1</v>
      </c>
      <c r="P164" s="29">
        <v>0.49</v>
      </c>
      <c r="Q164" s="29">
        <f t="shared" si="99"/>
        <v>1.49</v>
      </c>
      <c r="R164" s="29">
        <f t="shared" si="114"/>
        <v>0</v>
      </c>
      <c r="S164" s="29">
        <f t="shared" si="114"/>
        <v>3.51</v>
      </c>
      <c r="T164" s="29">
        <f t="shared" si="108"/>
        <v>3.51</v>
      </c>
      <c r="U164" s="29">
        <v>3.51</v>
      </c>
      <c r="V164" s="29">
        <v>0</v>
      </c>
      <c r="W164" s="105">
        <v>0</v>
      </c>
      <c r="X164" s="54">
        <f t="shared" si="78"/>
        <v>0</v>
      </c>
      <c r="Y164" s="29">
        <v>0</v>
      </c>
      <c r="Z164" s="105">
        <v>0</v>
      </c>
      <c r="AA164" s="54">
        <f t="shared" si="79"/>
        <v>0</v>
      </c>
      <c r="AB164" s="54">
        <v>0</v>
      </c>
      <c r="AC164" s="54">
        <v>0</v>
      </c>
      <c r="AD164" s="54">
        <v>0</v>
      </c>
      <c r="AE164" s="54">
        <v>0</v>
      </c>
      <c r="AF164" s="54">
        <v>0</v>
      </c>
      <c r="AG164" s="54"/>
      <c r="AH164" s="54">
        <v>0</v>
      </c>
      <c r="AI164" s="54">
        <v>0</v>
      </c>
      <c r="AJ164" s="54">
        <f t="shared" si="115"/>
        <v>0</v>
      </c>
      <c r="AK164" s="54">
        <f t="shared" si="105"/>
        <v>0</v>
      </c>
      <c r="AL164" s="54">
        <f t="shared" si="106"/>
        <v>0</v>
      </c>
      <c r="AM164" s="54">
        <f t="shared" si="107"/>
        <v>0</v>
      </c>
      <c r="AN164" s="54"/>
      <c r="AO164" s="54"/>
      <c r="AP164" s="54">
        <f t="shared" si="116"/>
        <v>0</v>
      </c>
      <c r="AQ164" s="54"/>
      <c r="AR164" s="54"/>
      <c r="AS164" s="54"/>
      <c r="AT164" s="54"/>
      <c r="AU164" s="54"/>
      <c r="AV164" s="54"/>
      <c r="AW164" s="54"/>
      <c r="AX164" s="54"/>
      <c r="AY164" s="54">
        <f t="shared" si="82"/>
        <v>0</v>
      </c>
      <c r="AZ164" s="54"/>
      <c r="BA164" s="54"/>
      <c r="BB164" s="54"/>
      <c r="BC164" s="54"/>
      <c r="BD164" s="54"/>
      <c r="BE164" s="106">
        <f t="shared" si="83"/>
        <v>0</v>
      </c>
      <c r="BF164" s="106">
        <f t="shared" si="84"/>
        <v>0</v>
      </c>
      <c r="BG164" s="106">
        <f t="shared" si="85"/>
        <v>0</v>
      </c>
      <c r="BH164" s="106">
        <f t="shared" si="86"/>
        <v>0</v>
      </c>
      <c r="BI164" s="106">
        <f t="shared" si="87"/>
        <v>0</v>
      </c>
      <c r="BJ164" s="106">
        <f t="shared" si="88"/>
        <v>0</v>
      </c>
      <c r="BK164" s="106">
        <f t="shared" si="89"/>
        <v>0</v>
      </c>
      <c r="BL164" s="106">
        <f t="shared" si="90"/>
        <v>0</v>
      </c>
      <c r="BM164" s="106">
        <f t="shared" si="91"/>
        <v>0</v>
      </c>
      <c r="BN164" s="106">
        <f t="shared" si="91"/>
        <v>0</v>
      </c>
      <c r="BO164" s="106">
        <f t="shared" si="92"/>
        <v>0</v>
      </c>
      <c r="BP164" s="106">
        <f t="shared" si="93"/>
        <v>0</v>
      </c>
      <c r="BQ164" s="106">
        <f t="shared" si="94"/>
        <v>0</v>
      </c>
      <c r="BR164" s="106">
        <f t="shared" si="95"/>
        <v>0</v>
      </c>
      <c r="BS164" s="54"/>
      <c r="BT164" s="54">
        <v>0</v>
      </c>
      <c r="BU164" s="54">
        <v>0</v>
      </c>
      <c r="BV164" s="54">
        <v>0</v>
      </c>
      <c r="BW164" s="54">
        <v>0</v>
      </c>
      <c r="BX164" s="54">
        <v>0</v>
      </c>
      <c r="BY164" s="54">
        <v>0</v>
      </c>
      <c r="BZ164" s="54">
        <v>0</v>
      </c>
      <c r="CA164" s="54">
        <v>0</v>
      </c>
      <c r="CB164" s="54">
        <v>0</v>
      </c>
      <c r="CC164" s="54">
        <v>0</v>
      </c>
      <c r="CD164" s="54">
        <v>0</v>
      </c>
      <c r="CE164" s="54">
        <v>0</v>
      </c>
      <c r="CF164" s="54">
        <v>0</v>
      </c>
      <c r="CG164" s="54">
        <v>0</v>
      </c>
      <c r="CH164" s="54">
        <f t="shared" si="96"/>
        <v>0</v>
      </c>
      <c r="CI164" s="54">
        <f t="shared" si="97"/>
        <v>3.51</v>
      </c>
      <c r="CJ164" s="54">
        <f t="shared" si="98"/>
        <v>3.51</v>
      </c>
      <c r="CK164" s="45"/>
      <c r="CL164" s="63" t="s">
        <v>40</v>
      </c>
    </row>
    <row r="165" spans="1:90" ht="31.5">
      <c r="A165" s="14">
        <v>8</v>
      </c>
      <c r="B165" s="27" t="s">
        <v>202</v>
      </c>
      <c r="C165" s="120" t="s">
        <v>796</v>
      </c>
      <c r="D165" s="2" t="s">
        <v>27</v>
      </c>
      <c r="E165" s="4" t="s">
        <v>28</v>
      </c>
      <c r="F165" s="4" t="s">
        <v>191</v>
      </c>
      <c r="G165" s="4" t="s">
        <v>201</v>
      </c>
      <c r="H165" s="29">
        <v>1.5</v>
      </c>
      <c r="I165" s="29">
        <v>1</v>
      </c>
      <c r="J165" s="29">
        <v>4</v>
      </c>
      <c r="K165" s="29">
        <f t="shared" si="109"/>
        <v>5</v>
      </c>
      <c r="L165" s="40" t="s">
        <v>30</v>
      </c>
      <c r="M165" s="40" t="s">
        <v>31</v>
      </c>
      <c r="N165" s="48" t="e">
        <f>IF(#REF!=0,"2018-19","2019-20")</f>
        <v>#REF!</v>
      </c>
      <c r="O165" s="29">
        <v>1</v>
      </c>
      <c r="P165" s="29">
        <v>3.48</v>
      </c>
      <c r="Q165" s="29">
        <f t="shared" si="99"/>
        <v>4.4800000000000004</v>
      </c>
      <c r="R165" s="29">
        <f t="shared" si="114"/>
        <v>0</v>
      </c>
      <c r="S165" s="29">
        <f t="shared" si="114"/>
        <v>0.52</v>
      </c>
      <c r="T165" s="29">
        <f t="shared" si="108"/>
        <v>0.52</v>
      </c>
      <c r="U165" s="29">
        <v>0.52</v>
      </c>
      <c r="V165" s="29">
        <v>0</v>
      </c>
      <c r="W165" s="105">
        <v>0</v>
      </c>
      <c r="X165" s="54">
        <f t="shared" si="78"/>
        <v>0</v>
      </c>
      <c r="Y165" s="29">
        <v>0</v>
      </c>
      <c r="Z165" s="105">
        <v>0</v>
      </c>
      <c r="AA165" s="54">
        <f t="shared" si="79"/>
        <v>0</v>
      </c>
      <c r="AB165" s="54">
        <v>0</v>
      </c>
      <c r="AC165" s="54">
        <v>0</v>
      </c>
      <c r="AD165" s="54">
        <v>0</v>
      </c>
      <c r="AE165" s="54">
        <v>0</v>
      </c>
      <c r="AF165" s="54">
        <v>0</v>
      </c>
      <c r="AG165" s="54"/>
      <c r="AH165" s="54">
        <v>0</v>
      </c>
      <c r="AI165" s="54">
        <v>0</v>
      </c>
      <c r="AJ165" s="54">
        <f t="shared" si="115"/>
        <v>0</v>
      </c>
      <c r="AK165" s="54">
        <f t="shared" si="105"/>
        <v>0</v>
      </c>
      <c r="AL165" s="54">
        <f t="shared" si="106"/>
        <v>0</v>
      </c>
      <c r="AM165" s="54">
        <f t="shared" si="107"/>
        <v>0</v>
      </c>
      <c r="AN165" s="54"/>
      <c r="AO165" s="54"/>
      <c r="AP165" s="54">
        <f t="shared" si="116"/>
        <v>0</v>
      </c>
      <c r="AQ165" s="54"/>
      <c r="AR165" s="54"/>
      <c r="AS165" s="54"/>
      <c r="AT165" s="54"/>
      <c r="AU165" s="54"/>
      <c r="AV165" s="54"/>
      <c r="AW165" s="54"/>
      <c r="AX165" s="54"/>
      <c r="AY165" s="54">
        <f t="shared" si="82"/>
        <v>0</v>
      </c>
      <c r="AZ165" s="54"/>
      <c r="BA165" s="54"/>
      <c r="BB165" s="54"/>
      <c r="BC165" s="54"/>
      <c r="BD165" s="54"/>
      <c r="BE165" s="106">
        <f t="shared" si="83"/>
        <v>0</v>
      </c>
      <c r="BF165" s="106">
        <f t="shared" si="84"/>
        <v>0</v>
      </c>
      <c r="BG165" s="106">
        <f t="shared" si="85"/>
        <v>0</v>
      </c>
      <c r="BH165" s="106">
        <f t="shared" si="86"/>
        <v>0</v>
      </c>
      <c r="BI165" s="106">
        <f t="shared" si="87"/>
        <v>0</v>
      </c>
      <c r="BJ165" s="106">
        <f t="shared" si="88"/>
        <v>0</v>
      </c>
      <c r="BK165" s="106">
        <f t="shared" si="89"/>
        <v>0</v>
      </c>
      <c r="BL165" s="106">
        <f t="shared" si="90"/>
        <v>0</v>
      </c>
      <c r="BM165" s="106">
        <f t="shared" si="91"/>
        <v>0</v>
      </c>
      <c r="BN165" s="106">
        <f t="shared" si="91"/>
        <v>0</v>
      </c>
      <c r="BO165" s="106">
        <f t="shared" si="92"/>
        <v>0</v>
      </c>
      <c r="BP165" s="106">
        <f t="shared" si="93"/>
        <v>0</v>
      </c>
      <c r="BQ165" s="106">
        <f t="shared" si="94"/>
        <v>0</v>
      </c>
      <c r="BR165" s="106">
        <f t="shared" si="95"/>
        <v>0</v>
      </c>
      <c r="BS165" s="54"/>
      <c r="BT165" s="54">
        <v>0</v>
      </c>
      <c r="BU165" s="54">
        <v>0</v>
      </c>
      <c r="BV165" s="54">
        <v>0</v>
      </c>
      <c r="BW165" s="54">
        <v>0</v>
      </c>
      <c r="BX165" s="54">
        <v>0</v>
      </c>
      <c r="BY165" s="54">
        <v>0</v>
      </c>
      <c r="BZ165" s="54">
        <v>0</v>
      </c>
      <c r="CA165" s="54">
        <v>0</v>
      </c>
      <c r="CB165" s="54">
        <v>0</v>
      </c>
      <c r="CC165" s="54">
        <v>0</v>
      </c>
      <c r="CD165" s="54">
        <v>0</v>
      </c>
      <c r="CE165" s="54">
        <v>0</v>
      </c>
      <c r="CF165" s="54">
        <v>0</v>
      </c>
      <c r="CG165" s="54">
        <v>0</v>
      </c>
      <c r="CH165" s="54">
        <f t="shared" si="96"/>
        <v>0</v>
      </c>
      <c r="CI165" s="54">
        <f t="shared" si="97"/>
        <v>0.52</v>
      </c>
      <c r="CJ165" s="54">
        <f t="shared" si="98"/>
        <v>0.52</v>
      </c>
      <c r="CK165" s="45"/>
      <c r="CL165" s="63" t="s">
        <v>40</v>
      </c>
    </row>
    <row r="166" spans="1:90" ht="31.5">
      <c r="A166" s="14">
        <v>9</v>
      </c>
      <c r="B166" s="27" t="s">
        <v>203</v>
      </c>
      <c r="C166" s="120" t="s">
        <v>796</v>
      </c>
      <c r="D166" s="2" t="s">
        <v>27</v>
      </c>
      <c r="E166" s="4" t="s">
        <v>28</v>
      </c>
      <c r="F166" s="4" t="s">
        <v>191</v>
      </c>
      <c r="G166" s="4" t="s">
        <v>201</v>
      </c>
      <c r="H166" s="29">
        <v>1.5</v>
      </c>
      <c r="I166" s="29">
        <v>1</v>
      </c>
      <c r="J166" s="29">
        <v>4</v>
      </c>
      <c r="K166" s="29">
        <f t="shared" si="109"/>
        <v>5</v>
      </c>
      <c r="L166" s="40" t="s">
        <v>30</v>
      </c>
      <c r="M166" s="40" t="s">
        <v>31</v>
      </c>
      <c r="N166" s="48" t="e">
        <f>IF(#REF!=0,"2018-19","2019-20")</f>
        <v>#REF!</v>
      </c>
      <c r="O166" s="29">
        <v>1</v>
      </c>
      <c r="P166" s="29">
        <v>0.87</v>
      </c>
      <c r="Q166" s="29">
        <f t="shared" si="99"/>
        <v>1.87</v>
      </c>
      <c r="R166" s="29">
        <f t="shared" si="114"/>
        <v>0</v>
      </c>
      <c r="S166" s="29">
        <f t="shared" si="114"/>
        <v>3.13</v>
      </c>
      <c r="T166" s="29">
        <f t="shared" si="108"/>
        <v>3.13</v>
      </c>
      <c r="U166" s="29">
        <v>3.13</v>
      </c>
      <c r="V166" s="29">
        <v>0</v>
      </c>
      <c r="W166" s="105">
        <v>0</v>
      </c>
      <c r="X166" s="54">
        <f t="shared" si="78"/>
        <v>0</v>
      </c>
      <c r="Y166" s="29">
        <v>0</v>
      </c>
      <c r="Z166" s="105">
        <v>0</v>
      </c>
      <c r="AA166" s="54">
        <f t="shared" si="79"/>
        <v>0</v>
      </c>
      <c r="AB166" s="54">
        <v>0</v>
      </c>
      <c r="AC166" s="54">
        <v>0</v>
      </c>
      <c r="AD166" s="54">
        <v>0</v>
      </c>
      <c r="AE166" s="54">
        <v>0</v>
      </c>
      <c r="AF166" s="54">
        <v>0</v>
      </c>
      <c r="AG166" s="54"/>
      <c r="AH166" s="54">
        <v>0</v>
      </c>
      <c r="AI166" s="54">
        <v>0</v>
      </c>
      <c r="AJ166" s="54">
        <f t="shared" si="115"/>
        <v>0</v>
      </c>
      <c r="AK166" s="54">
        <f t="shared" si="105"/>
        <v>0</v>
      </c>
      <c r="AL166" s="54">
        <f t="shared" si="106"/>
        <v>0</v>
      </c>
      <c r="AM166" s="54">
        <f t="shared" si="107"/>
        <v>0</v>
      </c>
      <c r="AN166" s="54"/>
      <c r="AO166" s="54"/>
      <c r="AP166" s="54">
        <f t="shared" si="116"/>
        <v>0</v>
      </c>
      <c r="AQ166" s="54"/>
      <c r="AR166" s="54"/>
      <c r="AS166" s="54"/>
      <c r="AT166" s="54"/>
      <c r="AU166" s="54"/>
      <c r="AV166" s="54"/>
      <c r="AW166" s="54"/>
      <c r="AX166" s="54"/>
      <c r="AY166" s="54">
        <f t="shared" si="82"/>
        <v>0</v>
      </c>
      <c r="AZ166" s="54"/>
      <c r="BA166" s="54"/>
      <c r="BB166" s="54"/>
      <c r="BC166" s="54"/>
      <c r="BD166" s="54"/>
      <c r="BE166" s="106">
        <f t="shared" si="83"/>
        <v>0</v>
      </c>
      <c r="BF166" s="106">
        <f t="shared" si="84"/>
        <v>0</v>
      </c>
      <c r="BG166" s="106">
        <f t="shared" si="85"/>
        <v>0</v>
      </c>
      <c r="BH166" s="106">
        <f t="shared" si="86"/>
        <v>0</v>
      </c>
      <c r="BI166" s="106">
        <f t="shared" si="87"/>
        <v>0</v>
      </c>
      <c r="BJ166" s="106">
        <f t="shared" si="88"/>
        <v>0</v>
      </c>
      <c r="BK166" s="106">
        <f t="shared" si="89"/>
        <v>0</v>
      </c>
      <c r="BL166" s="106">
        <f t="shared" si="90"/>
        <v>0</v>
      </c>
      <c r="BM166" s="106">
        <f t="shared" si="91"/>
        <v>0</v>
      </c>
      <c r="BN166" s="106">
        <f t="shared" si="91"/>
        <v>0</v>
      </c>
      <c r="BO166" s="106">
        <f t="shared" si="92"/>
        <v>0</v>
      </c>
      <c r="BP166" s="106">
        <f t="shared" si="93"/>
        <v>0</v>
      </c>
      <c r="BQ166" s="106">
        <f t="shared" si="94"/>
        <v>0</v>
      </c>
      <c r="BR166" s="106">
        <f t="shared" si="95"/>
        <v>0</v>
      </c>
      <c r="BS166" s="54"/>
      <c r="BT166" s="54">
        <v>0</v>
      </c>
      <c r="BU166" s="54">
        <v>0</v>
      </c>
      <c r="BV166" s="54">
        <v>0</v>
      </c>
      <c r="BW166" s="54">
        <v>0</v>
      </c>
      <c r="BX166" s="54">
        <v>0</v>
      </c>
      <c r="BY166" s="54">
        <v>0</v>
      </c>
      <c r="BZ166" s="54">
        <v>0</v>
      </c>
      <c r="CA166" s="54">
        <v>0</v>
      </c>
      <c r="CB166" s="54">
        <v>0</v>
      </c>
      <c r="CC166" s="54">
        <v>0</v>
      </c>
      <c r="CD166" s="54">
        <v>0</v>
      </c>
      <c r="CE166" s="54">
        <v>0</v>
      </c>
      <c r="CF166" s="54">
        <v>0</v>
      </c>
      <c r="CG166" s="54">
        <v>0</v>
      </c>
      <c r="CH166" s="54">
        <f t="shared" si="96"/>
        <v>0</v>
      </c>
      <c r="CI166" s="54">
        <f t="shared" si="97"/>
        <v>3.13</v>
      </c>
      <c r="CJ166" s="54">
        <f t="shared" si="98"/>
        <v>3.13</v>
      </c>
      <c r="CK166" s="45"/>
      <c r="CL166" s="63" t="s">
        <v>40</v>
      </c>
    </row>
    <row r="167" spans="1:90" ht="31.5">
      <c r="A167" s="14">
        <v>10</v>
      </c>
      <c r="B167" s="27" t="s">
        <v>204</v>
      </c>
      <c r="C167" s="120" t="s">
        <v>796</v>
      </c>
      <c r="D167" s="2" t="s">
        <v>27</v>
      </c>
      <c r="E167" s="4" t="s">
        <v>28</v>
      </c>
      <c r="F167" s="4" t="s">
        <v>191</v>
      </c>
      <c r="G167" s="4" t="s">
        <v>205</v>
      </c>
      <c r="H167" s="29">
        <v>2</v>
      </c>
      <c r="I167" s="29">
        <v>1</v>
      </c>
      <c r="J167" s="29">
        <v>3.59</v>
      </c>
      <c r="K167" s="29">
        <f t="shared" si="109"/>
        <v>4.59</v>
      </c>
      <c r="L167" s="40" t="s">
        <v>30</v>
      </c>
      <c r="M167" s="40" t="s">
        <v>31</v>
      </c>
      <c r="N167" s="48" t="e">
        <f>IF(#REF!=0,"2018-19","2019-20")</f>
        <v>#REF!</v>
      </c>
      <c r="O167" s="29">
        <v>1</v>
      </c>
      <c r="P167" s="29">
        <v>1.18</v>
      </c>
      <c r="Q167" s="29">
        <f t="shared" si="99"/>
        <v>2.1799999999999997</v>
      </c>
      <c r="R167" s="29">
        <f t="shared" si="114"/>
        <v>0</v>
      </c>
      <c r="S167" s="29">
        <f t="shared" si="114"/>
        <v>2.41</v>
      </c>
      <c r="T167" s="29">
        <f t="shared" si="108"/>
        <v>2.41</v>
      </c>
      <c r="U167" s="29">
        <v>2.41</v>
      </c>
      <c r="V167" s="29">
        <v>0</v>
      </c>
      <c r="W167" s="105">
        <v>0</v>
      </c>
      <c r="X167" s="54">
        <f t="shared" si="78"/>
        <v>0</v>
      </c>
      <c r="Y167" s="29">
        <v>0</v>
      </c>
      <c r="Z167" s="105">
        <v>0</v>
      </c>
      <c r="AA167" s="54">
        <f t="shared" si="79"/>
        <v>0</v>
      </c>
      <c r="AB167" s="54">
        <v>0</v>
      </c>
      <c r="AC167" s="54">
        <v>0</v>
      </c>
      <c r="AD167" s="54">
        <v>0</v>
      </c>
      <c r="AE167" s="54">
        <v>0</v>
      </c>
      <c r="AF167" s="54">
        <v>0</v>
      </c>
      <c r="AG167" s="54"/>
      <c r="AH167" s="54">
        <v>0</v>
      </c>
      <c r="AI167" s="54">
        <v>0</v>
      </c>
      <c r="AJ167" s="54">
        <f t="shared" si="115"/>
        <v>0</v>
      </c>
      <c r="AK167" s="54">
        <f t="shared" si="105"/>
        <v>0</v>
      </c>
      <c r="AL167" s="54">
        <f t="shared" si="106"/>
        <v>0</v>
      </c>
      <c r="AM167" s="54">
        <f t="shared" si="107"/>
        <v>0</v>
      </c>
      <c r="AN167" s="54"/>
      <c r="AO167" s="54"/>
      <c r="AP167" s="54">
        <f t="shared" si="116"/>
        <v>0</v>
      </c>
      <c r="AQ167" s="54"/>
      <c r="AR167" s="54"/>
      <c r="AS167" s="54"/>
      <c r="AT167" s="54"/>
      <c r="AU167" s="54"/>
      <c r="AV167" s="54"/>
      <c r="AW167" s="54"/>
      <c r="AX167" s="54"/>
      <c r="AY167" s="54">
        <f t="shared" si="82"/>
        <v>0</v>
      </c>
      <c r="AZ167" s="54"/>
      <c r="BA167" s="54"/>
      <c r="BB167" s="54"/>
      <c r="BC167" s="54"/>
      <c r="BD167" s="54"/>
      <c r="BE167" s="106">
        <f t="shared" si="83"/>
        <v>0</v>
      </c>
      <c r="BF167" s="106">
        <f t="shared" si="84"/>
        <v>0</v>
      </c>
      <c r="BG167" s="106">
        <f t="shared" si="85"/>
        <v>0</v>
      </c>
      <c r="BH167" s="106">
        <f t="shared" si="86"/>
        <v>0</v>
      </c>
      <c r="BI167" s="106">
        <f t="shared" si="87"/>
        <v>0</v>
      </c>
      <c r="BJ167" s="106">
        <f t="shared" si="88"/>
        <v>0</v>
      </c>
      <c r="BK167" s="106">
        <f t="shared" si="89"/>
        <v>0</v>
      </c>
      <c r="BL167" s="106">
        <f t="shared" si="90"/>
        <v>0</v>
      </c>
      <c r="BM167" s="106">
        <f t="shared" si="91"/>
        <v>0</v>
      </c>
      <c r="BN167" s="106">
        <f t="shared" si="91"/>
        <v>0</v>
      </c>
      <c r="BO167" s="106">
        <f t="shared" si="92"/>
        <v>0</v>
      </c>
      <c r="BP167" s="106">
        <f t="shared" si="93"/>
        <v>0</v>
      </c>
      <c r="BQ167" s="106">
        <f t="shared" si="94"/>
        <v>0</v>
      </c>
      <c r="BR167" s="106">
        <f t="shared" si="95"/>
        <v>0</v>
      </c>
      <c r="BS167" s="54"/>
      <c r="BT167" s="54">
        <v>0</v>
      </c>
      <c r="BU167" s="54">
        <v>0</v>
      </c>
      <c r="BV167" s="54">
        <v>0</v>
      </c>
      <c r="BW167" s="54">
        <v>0</v>
      </c>
      <c r="BX167" s="54">
        <v>0</v>
      </c>
      <c r="BY167" s="54">
        <v>0</v>
      </c>
      <c r="BZ167" s="54">
        <v>0</v>
      </c>
      <c r="CA167" s="54">
        <v>0</v>
      </c>
      <c r="CB167" s="54">
        <v>0</v>
      </c>
      <c r="CC167" s="54">
        <v>0</v>
      </c>
      <c r="CD167" s="54">
        <v>0</v>
      </c>
      <c r="CE167" s="54">
        <v>0</v>
      </c>
      <c r="CF167" s="54">
        <v>0</v>
      </c>
      <c r="CG167" s="54">
        <v>0</v>
      </c>
      <c r="CH167" s="54">
        <f t="shared" si="96"/>
        <v>0</v>
      </c>
      <c r="CI167" s="54">
        <f t="shared" si="97"/>
        <v>2.41</v>
      </c>
      <c r="CJ167" s="54">
        <f t="shared" si="98"/>
        <v>2.41</v>
      </c>
      <c r="CK167" s="45"/>
      <c r="CL167" s="63" t="s">
        <v>814</v>
      </c>
    </row>
    <row r="168" spans="1:90" ht="47.25">
      <c r="A168" s="14">
        <v>11</v>
      </c>
      <c r="B168" s="27" t="s">
        <v>206</v>
      </c>
      <c r="C168" s="120" t="s">
        <v>796</v>
      </c>
      <c r="D168" s="2" t="s">
        <v>27</v>
      </c>
      <c r="E168" s="4" t="s">
        <v>28</v>
      </c>
      <c r="F168" s="4" t="s">
        <v>191</v>
      </c>
      <c r="G168" s="4" t="s">
        <v>207</v>
      </c>
      <c r="H168" s="29">
        <v>1.5</v>
      </c>
      <c r="I168" s="29">
        <v>1</v>
      </c>
      <c r="J168" s="29">
        <v>4</v>
      </c>
      <c r="K168" s="29">
        <f t="shared" si="109"/>
        <v>5</v>
      </c>
      <c r="L168" s="40" t="s">
        <v>30</v>
      </c>
      <c r="M168" s="40" t="s">
        <v>31</v>
      </c>
      <c r="N168" s="48" t="e">
        <f>IF(#REF!=0,"2018-19","2019-20")</f>
        <v>#REF!</v>
      </c>
      <c r="O168" s="29">
        <v>1</v>
      </c>
      <c r="P168" s="29">
        <v>1.93</v>
      </c>
      <c r="Q168" s="29">
        <f t="shared" si="99"/>
        <v>2.9299999999999997</v>
      </c>
      <c r="R168" s="29">
        <f t="shared" si="114"/>
        <v>0</v>
      </c>
      <c r="S168" s="29">
        <f t="shared" si="114"/>
        <v>2.0700000000000003</v>
      </c>
      <c r="T168" s="29">
        <f t="shared" si="108"/>
        <v>2.0700000000000003</v>
      </c>
      <c r="U168" s="29">
        <v>2.0700000000000003</v>
      </c>
      <c r="V168" s="29">
        <v>0</v>
      </c>
      <c r="W168" s="105">
        <v>0</v>
      </c>
      <c r="X168" s="54">
        <f t="shared" si="78"/>
        <v>0</v>
      </c>
      <c r="Y168" s="29">
        <v>0</v>
      </c>
      <c r="Z168" s="105">
        <v>0</v>
      </c>
      <c r="AA168" s="54">
        <f t="shared" si="79"/>
        <v>0</v>
      </c>
      <c r="AB168" s="54">
        <v>0</v>
      </c>
      <c r="AC168" s="54">
        <v>0</v>
      </c>
      <c r="AD168" s="54">
        <v>0</v>
      </c>
      <c r="AE168" s="54">
        <v>0</v>
      </c>
      <c r="AF168" s="54">
        <v>0</v>
      </c>
      <c r="AG168" s="54"/>
      <c r="AH168" s="54">
        <v>0</v>
      </c>
      <c r="AI168" s="54">
        <v>0</v>
      </c>
      <c r="AJ168" s="54">
        <f t="shared" si="115"/>
        <v>0</v>
      </c>
      <c r="AK168" s="54">
        <f t="shared" si="105"/>
        <v>0</v>
      </c>
      <c r="AL168" s="54">
        <f t="shared" si="106"/>
        <v>0</v>
      </c>
      <c r="AM168" s="54">
        <f t="shared" si="107"/>
        <v>0</v>
      </c>
      <c r="AN168" s="54"/>
      <c r="AO168" s="54"/>
      <c r="AP168" s="54">
        <f t="shared" si="116"/>
        <v>0</v>
      </c>
      <c r="AQ168" s="54"/>
      <c r="AR168" s="54"/>
      <c r="AS168" s="54"/>
      <c r="AT168" s="54"/>
      <c r="AU168" s="54"/>
      <c r="AV168" s="54"/>
      <c r="AW168" s="54"/>
      <c r="AX168" s="54"/>
      <c r="AY168" s="54">
        <f t="shared" si="82"/>
        <v>0</v>
      </c>
      <c r="AZ168" s="54"/>
      <c r="BA168" s="54"/>
      <c r="BB168" s="54"/>
      <c r="BC168" s="54"/>
      <c r="BD168" s="54"/>
      <c r="BE168" s="106">
        <f t="shared" si="83"/>
        <v>0</v>
      </c>
      <c r="BF168" s="106">
        <f t="shared" si="84"/>
        <v>0</v>
      </c>
      <c r="BG168" s="106">
        <f t="shared" si="85"/>
        <v>0</v>
      </c>
      <c r="BH168" s="106">
        <f t="shared" si="86"/>
        <v>0</v>
      </c>
      <c r="BI168" s="106">
        <f t="shared" si="87"/>
        <v>0</v>
      </c>
      <c r="BJ168" s="106">
        <f t="shared" si="88"/>
        <v>0</v>
      </c>
      <c r="BK168" s="106">
        <f t="shared" si="89"/>
        <v>0</v>
      </c>
      <c r="BL168" s="106">
        <f t="shared" si="90"/>
        <v>0</v>
      </c>
      <c r="BM168" s="106">
        <f t="shared" si="91"/>
        <v>0</v>
      </c>
      <c r="BN168" s="106">
        <f t="shared" si="91"/>
        <v>0</v>
      </c>
      <c r="BO168" s="106">
        <f t="shared" si="92"/>
        <v>0</v>
      </c>
      <c r="BP168" s="106">
        <f t="shared" si="93"/>
        <v>0</v>
      </c>
      <c r="BQ168" s="106">
        <f t="shared" si="94"/>
        <v>0</v>
      </c>
      <c r="BR168" s="106">
        <f t="shared" si="95"/>
        <v>0</v>
      </c>
      <c r="BS168" s="54"/>
      <c r="BT168" s="54">
        <v>0</v>
      </c>
      <c r="BU168" s="54">
        <v>0</v>
      </c>
      <c r="BV168" s="54">
        <v>0</v>
      </c>
      <c r="BW168" s="54">
        <v>0</v>
      </c>
      <c r="BX168" s="54">
        <v>0</v>
      </c>
      <c r="BY168" s="54">
        <v>0</v>
      </c>
      <c r="BZ168" s="54">
        <v>0</v>
      </c>
      <c r="CA168" s="54">
        <v>0</v>
      </c>
      <c r="CB168" s="54">
        <v>0</v>
      </c>
      <c r="CC168" s="54">
        <v>0</v>
      </c>
      <c r="CD168" s="54">
        <v>0</v>
      </c>
      <c r="CE168" s="54">
        <v>0</v>
      </c>
      <c r="CF168" s="54">
        <v>0</v>
      </c>
      <c r="CG168" s="54">
        <v>0</v>
      </c>
      <c r="CH168" s="54">
        <f t="shared" si="96"/>
        <v>0</v>
      </c>
      <c r="CI168" s="54">
        <f t="shared" si="97"/>
        <v>2.0700000000000003</v>
      </c>
      <c r="CJ168" s="54">
        <f t="shared" si="98"/>
        <v>2.0700000000000003</v>
      </c>
      <c r="CK168" s="45"/>
      <c r="CL168" s="63" t="s">
        <v>40</v>
      </c>
    </row>
    <row r="169" spans="1:90" ht="47.25">
      <c r="A169" s="14">
        <v>12</v>
      </c>
      <c r="B169" s="27" t="s">
        <v>208</v>
      </c>
      <c r="C169" s="120" t="s">
        <v>796</v>
      </c>
      <c r="D169" s="2" t="s">
        <v>27</v>
      </c>
      <c r="E169" s="4" t="s">
        <v>28</v>
      </c>
      <c r="F169" s="4" t="s">
        <v>191</v>
      </c>
      <c r="G169" s="4" t="s">
        <v>209</v>
      </c>
      <c r="H169" s="29">
        <v>2</v>
      </c>
      <c r="I169" s="29">
        <v>1</v>
      </c>
      <c r="J169" s="29">
        <v>3.7800000000000002</v>
      </c>
      <c r="K169" s="29">
        <f t="shared" si="109"/>
        <v>4.78</v>
      </c>
      <c r="L169" s="40" t="s">
        <v>30</v>
      </c>
      <c r="M169" s="40" t="s">
        <v>31</v>
      </c>
      <c r="N169" s="48" t="e">
        <f>IF(#REF!=0,"2018-19","2019-20")</f>
        <v>#REF!</v>
      </c>
      <c r="O169" s="29">
        <v>1</v>
      </c>
      <c r="P169" s="29">
        <v>1.49</v>
      </c>
      <c r="Q169" s="29">
        <f t="shared" si="99"/>
        <v>2.4900000000000002</v>
      </c>
      <c r="R169" s="29">
        <f t="shared" si="114"/>
        <v>0</v>
      </c>
      <c r="S169" s="29">
        <f t="shared" si="114"/>
        <v>2.29</v>
      </c>
      <c r="T169" s="29">
        <f t="shared" si="108"/>
        <v>2.29</v>
      </c>
      <c r="U169" s="29">
        <v>2.29</v>
      </c>
      <c r="V169" s="29">
        <v>0</v>
      </c>
      <c r="W169" s="105">
        <v>0</v>
      </c>
      <c r="X169" s="54">
        <f t="shared" si="78"/>
        <v>0</v>
      </c>
      <c r="Y169" s="29">
        <v>0</v>
      </c>
      <c r="Z169" s="105">
        <v>0</v>
      </c>
      <c r="AA169" s="54">
        <f t="shared" si="79"/>
        <v>0</v>
      </c>
      <c r="AB169" s="54">
        <v>0</v>
      </c>
      <c r="AC169" s="54">
        <v>0</v>
      </c>
      <c r="AD169" s="54">
        <v>0</v>
      </c>
      <c r="AE169" s="54">
        <v>0</v>
      </c>
      <c r="AF169" s="54">
        <v>0</v>
      </c>
      <c r="AG169" s="54"/>
      <c r="AH169" s="54">
        <v>0</v>
      </c>
      <c r="AI169" s="54">
        <v>0</v>
      </c>
      <c r="AJ169" s="54">
        <f t="shared" si="115"/>
        <v>0</v>
      </c>
      <c r="AK169" s="54">
        <f t="shared" si="105"/>
        <v>0</v>
      </c>
      <c r="AL169" s="54">
        <f t="shared" si="106"/>
        <v>0</v>
      </c>
      <c r="AM169" s="54">
        <f t="shared" si="107"/>
        <v>0</v>
      </c>
      <c r="AN169" s="54"/>
      <c r="AO169" s="54"/>
      <c r="AP169" s="54">
        <f t="shared" si="116"/>
        <v>0</v>
      </c>
      <c r="AQ169" s="54"/>
      <c r="AR169" s="54"/>
      <c r="AS169" s="54"/>
      <c r="AT169" s="54"/>
      <c r="AU169" s="54"/>
      <c r="AV169" s="54"/>
      <c r="AW169" s="54"/>
      <c r="AX169" s="54"/>
      <c r="AY169" s="54">
        <f t="shared" si="82"/>
        <v>0</v>
      </c>
      <c r="AZ169" s="54"/>
      <c r="BA169" s="54"/>
      <c r="BB169" s="54"/>
      <c r="BC169" s="54"/>
      <c r="BD169" s="54"/>
      <c r="BE169" s="106">
        <f t="shared" si="83"/>
        <v>0</v>
      </c>
      <c r="BF169" s="106">
        <f t="shared" si="84"/>
        <v>0</v>
      </c>
      <c r="BG169" s="106">
        <f t="shared" si="85"/>
        <v>0</v>
      </c>
      <c r="BH169" s="106">
        <f t="shared" si="86"/>
        <v>0</v>
      </c>
      <c r="BI169" s="106">
        <f t="shared" si="87"/>
        <v>0</v>
      </c>
      <c r="BJ169" s="106">
        <f t="shared" si="88"/>
        <v>0</v>
      </c>
      <c r="BK169" s="106">
        <f t="shared" si="89"/>
        <v>0</v>
      </c>
      <c r="BL169" s="106">
        <f t="shared" si="90"/>
        <v>0</v>
      </c>
      <c r="BM169" s="106">
        <f t="shared" si="91"/>
        <v>0</v>
      </c>
      <c r="BN169" s="106">
        <f t="shared" si="91"/>
        <v>0</v>
      </c>
      <c r="BO169" s="106">
        <f t="shared" si="92"/>
        <v>0</v>
      </c>
      <c r="BP169" s="106">
        <f t="shared" si="93"/>
        <v>0</v>
      </c>
      <c r="BQ169" s="106">
        <f t="shared" si="94"/>
        <v>0</v>
      </c>
      <c r="BR169" s="106">
        <f t="shared" si="95"/>
        <v>0</v>
      </c>
      <c r="BS169" s="54"/>
      <c r="BT169" s="54">
        <v>0</v>
      </c>
      <c r="BU169" s="54">
        <v>0</v>
      </c>
      <c r="BV169" s="54">
        <v>0</v>
      </c>
      <c r="BW169" s="54">
        <v>0</v>
      </c>
      <c r="BX169" s="54">
        <v>0</v>
      </c>
      <c r="BY169" s="54">
        <v>0</v>
      </c>
      <c r="BZ169" s="54">
        <v>0</v>
      </c>
      <c r="CA169" s="54">
        <v>0</v>
      </c>
      <c r="CB169" s="54">
        <v>0</v>
      </c>
      <c r="CC169" s="54">
        <v>0</v>
      </c>
      <c r="CD169" s="54">
        <v>0</v>
      </c>
      <c r="CE169" s="54">
        <v>0</v>
      </c>
      <c r="CF169" s="54">
        <v>0</v>
      </c>
      <c r="CG169" s="54">
        <v>0</v>
      </c>
      <c r="CH169" s="54">
        <f t="shared" si="96"/>
        <v>0</v>
      </c>
      <c r="CI169" s="54">
        <f t="shared" si="97"/>
        <v>2.29</v>
      </c>
      <c r="CJ169" s="54">
        <f t="shared" si="98"/>
        <v>2.29</v>
      </c>
      <c r="CK169" s="45"/>
      <c r="CL169" s="63" t="s">
        <v>33</v>
      </c>
    </row>
    <row r="170" spans="1:90" ht="31.5">
      <c r="A170" s="14">
        <v>13</v>
      </c>
      <c r="B170" s="27" t="s">
        <v>210</v>
      </c>
      <c r="C170" s="120" t="s">
        <v>796</v>
      </c>
      <c r="D170" s="2" t="s">
        <v>27</v>
      </c>
      <c r="E170" s="4" t="s">
        <v>28</v>
      </c>
      <c r="F170" s="4" t="s">
        <v>191</v>
      </c>
      <c r="G170" s="4" t="s">
        <v>211</v>
      </c>
      <c r="H170" s="29">
        <v>2.5</v>
      </c>
      <c r="I170" s="29">
        <v>1</v>
      </c>
      <c r="J170" s="29">
        <v>4</v>
      </c>
      <c r="K170" s="29">
        <f t="shared" si="109"/>
        <v>5</v>
      </c>
      <c r="L170" s="40" t="s">
        <v>30</v>
      </c>
      <c r="M170" s="40" t="s">
        <v>31</v>
      </c>
      <c r="N170" s="48" t="e">
        <f>IF(#REF!=0,"2018-19","2019-20")</f>
        <v>#REF!</v>
      </c>
      <c r="O170" s="29">
        <v>1</v>
      </c>
      <c r="P170" s="29">
        <v>1.5</v>
      </c>
      <c r="Q170" s="29">
        <f t="shared" si="99"/>
        <v>2.5</v>
      </c>
      <c r="R170" s="29">
        <f t="shared" si="114"/>
        <v>0</v>
      </c>
      <c r="S170" s="29">
        <f t="shared" si="114"/>
        <v>2.5</v>
      </c>
      <c r="T170" s="29">
        <f t="shared" si="108"/>
        <v>2.5</v>
      </c>
      <c r="U170" s="29">
        <v>2.5</v>
      </c>
      <c r="V170" s="29">
        <v>0</v>
      </c>
      <c r="W170" s="105">
        <v>0</v>
      </c>
      <c r="X170" s="54">
        <f t="shared" si="78"/>
        <v>0</v>
      </c>
      <c r="Y170" s="29">
        <v>0</v>
      </c>
      <c r="Z170" s="105">
        <v>0</v>
      </c>
      <c r="AA170" s="54">
        <f t="shared" si="79"/>
        <v>0</v>
      </c>
      <c r="AB170" s="54">
        <v>0</v>
      </c>
      <c r="AC170" s="54">
        <v>0</v>
      </c>
      <c r="AD170" s="54">
        <v>0</v>
      </c>
      <c r="AE170" s="54">
        <v>0</v>
      </c>
      <c r="AF170" s="54">
        <v>0</v>
      </c>
      <c r="AG170" s="54"/>
      <c r="AH170" s="54">
        <v>0</v>
      </c>
      <c r="AI170" s="54">
        <v>0</v>
      </c>
      <c r="AJ170" s="54">
        <f t="shared" si="115"/>
        <v>0</v>
      </c>
      <c r="AK170" s="54">
        <f t="shared" si="105"/>
        <v>0</v>
      </c>
      <c r="AL170" s="54">
        <f t="shared" si="106"/>
        <v>0</v>
      </c>
      <c r="AM170" s="54">
        <f t="shared" si="107"/>
        <v>0</v>
      </c>
      <c r="AN170" s="54"/>
      <c r="AO170" s="54"/>
      <c r="AP170" s="54">
        <f t="shared" si="116"/>
        <v>0</v>
      </c>
      <c r="AQ170" s="54"/>
      <c r="AR170" s="54"/>
      <c r="AS170" s="54"/>
      <c r="AT170" s="54"/>
      <c r="AU170" s="54"/>
      <c r="AV170" s="54"/>
      <c r="AW170" s="54"/>
      <c r="AX170" s="54"/>
      <c r="AY170" s="54">
        <f t="shared" si="82"/>
        <v>0</v>
      </c>
      <c r="AZ170" s="54"/>
      <c r="BA170" s="54"/>
      <c r="BB170" s="54"/>
      <c r="BC170" s="54"/>
      <c r="BD170" s="54"/>
      <c r="BE170" s="106">
        <f t="shared" si="83"/>
        <v>0</v>
      </c>
      <c r="BF170" s="106">
        <f t="shared" si="84"/>
        <v>0</v>
      </c>
      <c r="BG170" s="106">
        <f t="shared" si="85"/>
        <v>0</v>
      </c>
      <c r="BH170" s="106">
        <f t="shared" si="86"/>
        <v>0</v>
      </c>
      <c r="BI170" s="106">
        <f t="shared" si="87"/>
        <v>0</v>
      </c>
      <c r="BJ170" s="106">
        <f t="shared" si="88"/>
        <v>0</v>
      </c>
      <c r="BK170" s="106">
        <f t="shared" si="89"/>
        <v>0</v>
      </c>
      <c r="BL170" s="106">
        <f t="shared" si="90"/>
        <v>0</v>
      </c>
      <c r="BM170" s="106">
        <f t="shared" si="91"/>
        <v>0</v>
      </c>
      <c r="BN170" s="106">
        <f t="shared" si="91"/>
        <v>0</v>
      </c>
      <c r="BO170" s="106">
        <f t="shared" si="92"/>
        <v>0</v>
      </c>
      <c r="BP170" s="106">
        <f t="shared" si="93"/>
        <v>0</v>
      </c>
      <c r="BQ170" s="106">
        <f t="shared" si="94"/>
        <v>0</v>
      </c>
      <c r="BR170" s="106">
        <f t="shared" si="95"/>
        <v>0</v>
      </c>
      <c r="BS170" s="54"/>
      <c r="BT170" s="54">
        <v>0</v>
      </c>
      <c r="BU170" s="54">
        <v>0</v>
      </c>
      <c r="BV170" s="54">
        <v>0</v>
      </c>
      <c r="BW170" s="54">
        <v>0</v>
      </c>
      <c r="BX170" s="54">
        <v>0</v>
      </c>
      <c r="BY170" s="54">
        <v>0</v>
      </c>
      <c r="BZ170" s="54">
        <v>0</v>
      </c>
      <c r="CA170" s="54">
        <v>0</v>
      </c>
      <c r="CB170" s="54">
        <v>0</v>
      </c>
      <c r="CC170" s="54">
        <v>0</v>
      </c>
      <c r="CD170" s="54">
        <v>0</v>
      </c>
      <c r="CE170" s="54">
        <v>0</v>
      </c>
      <c r="CF170" s="54">
        <v>0</v>
      </c>
      <c r="CG170" s="54">
        <v>0</v>
      </c>
      <c r="CH170" s="54">
        <f t="shared" si="96"/>
        <v>0</v>
      </c>
      <c r="CI170" s="54">
        <f t="shared" si="97"/>
        <v>2.5</v>
      </c>
      <c r="CJ170" s="54">
        <f t="shared" si="98"/>
        <v>2.5</v>
      </c>
      <c r="CK170" s="45"/>
      <c r="CL170" s="63" t="s">
        <v>814</v>
      </c>
    </row>
    <row r="171" spans="1:90" ht="31.5">
      <c r="A171" s="14">
        <v>14</v>
      </c>
      <c r="B171" s="27" t="s">
        <v>212</v>
      </c>
      <c r="C171" s="120" t="s">
        <v>796</v>
      </c>
      <c r="D171" s="2" t="s">
        <v>27</v>
      </c>
      <c r="E171" s="4" t="s">
        <v>28</v>
      </c>
      <c r="F171" s="4" t="s">
        <v>191</v>
      </c>
      <c r="G171" s="4" t="s">
        <v>213</v>
      </c>
      <c r="H171" s="29">
        <v>3</v>
      </c>
      <c r="I171" s="29">
        <v>1</v>
      </c>
      <c r="J171" s="29">
        <v>4</v>
      </c>
      <c r="K171" s="29">
        <f t="shared" si="109"/>
        <v>5</v>
      </c>
      <c r="L171" s="40" t="s">
        <v>30</v>
      </c>
      <c r="M171" s="40" t="s">
        <v>31</v>
      </c>
      <c r="N171" s="48" t="e">
        <f>IF(#REF!=0,"2018-19","2019-20")</f>
        <v>#REF!</v>
      </c>
      <c r="O171" s="29">
        <v>1</v>
      </c>
      <c r="P171" s="29">
        <v>0.91999999999999993</v>
      </c>
      <c r="Q171" s="29">
        <f t="shared" si="99"/>
        <v>1.92</v>
      </c>
      <c r="R171" s="29">
        <f t="shared" si="114"/>
        <v>0</v>
      </c>
      <c r="S171" s="29">
        <f t="shared" si="114"/>
        <v>3.08</v>
      </c>
      <c r="T171" s="29">
        <f t="shared" si="108"/>
        <v>3.08</v>
      </c>
      <c r="U171" s="29">
        <v>3.08</v>
      </c>
      <c r="V171" s="29">
        <v>0</v>
      </c>
      <c r="W171" s="105">
        <v>0</v>
      </c>
      <c r="X171" s="54">
        <f t="shared" si="78"/>
        <v>0</v>
      </c>
      <c r="Y171" s="29">
        <v>0</v>
      </c>
      <c r="Z171" s="105">
        <v>0</v>
      </c>
      <c r="AA171" s="54">
        <f t="shared" si="79"/>
        <v>0</v>
      </c>
      <c r="AB171" s="54">
        <v>0</v>
      </c>
      <c r="AC171" s="54">
        <v>0</v>
      </c>
      <c r="AD171" s="54">
        <v>0</v>
      </c>
      <c r="AE171" s="54">
        <v>0</v>
      </c>
      <c r="AF171" s="54">
        <v>0</v>
      </c>
      <c r="AG171" s="54"/>
      <c r="AH171" s="54">
        <v>0</v>
      </c>
      <c r="AI171" s="54">
        <v>0</v>
      </c>
      <c r="AJ171" s="54">
        <f t="shared" si="115"/>
        <v>0</v>
      </c>
      <c r="AK171" s="54">
        <f t="shared" si="105"/>
        <v>0</v>
      </c>
      <c r="AL171" s="54">
        <f t="shared" si="106"/>
        <v>0</v>
      </c>
      <c r="AM171" s="54">
        <f t="shared" si="107"/>
        <v>0</v>
      </c>
      <c r="AN171" s="54"/>
      <c r="AO171" s="54"/>
      <c r="AP171" s="54">
        <f t="shared" si="116"/>
        <v>0</v>
      </c>
      <c r="AQ171" s="54"/>
      <c r="AR171" s="54"/>
      <c r="AS171" s="54"/>
      <c r="AT171" s="54"/>
      <c r="AU171" s="54"/>
      <c r="AV171" s="54"/>
      <c r="AW171" s="54"/>
      <c r="AX171" s="54"/>
      <c r="AY171" s="54">
        <f t="shared" si="82"/>
        <v>0</v>
      </c>
      <c r="AZ171" s="54"/>
      <c r="BA171" s="54"/>
      <c r="BB171" s="54"/>
      <c r="BC171" s="54"/>
      <c r="BD171" s="54"/>
      <c r="BE171" s="106">
        <f t="shared" si="83"/>
        <v>0</v>
      </c>
      <c r="BF171" s="106">
        <f t="shared" si="84"/>
        <v>0</v>
      </c>
      <c r="BG171" s="106">
        <f t="shared" si="85"/>
        <v>0</v>
      </c>
      <c r="BH171" s="106">
        <f t="shared" si="86"/>
        <v>0</v>
      </c>
      <c r="BI171" s="106">
        <f t="shared" si="87"/>
        <v>0</v>
      </c>
      <c r="BJ171" s="106">
        <f t="shared" si="88"/>
        <v>0</v>
      </c>
      <c r="BK171" s="106">
        <f t="shared" si="89"/>
        <v>0</v>
      </c>
      <c r="BL171" s="106">
        <f t="shared" si="90"/>
        <v>0</v>
      </c>
      <c r="BM171" s="106">
        <f t="shared" si="91"/>
        <v>0</v>
      </c>
      <c r="BN171" s="106">
        <f t="shared" si="91"/>
        <v>0</v>
      </c>
      <c r="BO171" s="106">
        <f t="shared" si="92"/>
        <v>0</v>
      </c>
      <c r="BP171" s="106">
        <f t="shared" si="93"/>
        <v>0</v>
      </c>
      <c r="BQ171" s="106">
        <f t="shared" si="94"/>
        <v>0</v>
      </c>
      <c r="BR171" s="106">
        <f t="shared" si="95"/>
        <v>0</v>
      </c>
      <c r="BS171" s="54"/>
      <c r="BT171" s="54">
        <v>0</v>
      </c>
      <c r="BU171" s="54">
        <v>0</v>
      </c>
      <c r="BV171" s="54">
        <v>0</v>
      </c>
      <c r="BW171" s="54">
        <v>0</v>
      </c>
      <c r="BX171" s="54">
        <v>0</v>
      </c>
      <c r="BY171" s="54">
        <v>0</v>
      </c>
      <c r="BZ171" s="54">
        <v>0</v>
      </c>
      <c r="CA171" s="54">
        <v>0</v>
      </c>
      <c r="CB171" s="54">
        <v>0</v>
      </c>
      <c r="CC171" s="54">
        <v>0</v>
      </c>
      <c r="CD171" s="54">
        <v>0</v>
      </c>
      <c r="CE171" s="54">
        <v>0</v>
      </c>
      <c r="CF171" s="54">
        <v>0</v>
      </c>
      <c r="CG171" s="54">
        <v>0</v>
      </c>
      <c r="CH171" s="54">
        <f t="shared" si="96"/>
        <v>0</v>
      </c>
      <c r="CI171" s="54">
        <f t="shared" si="97"/>
        <v>3.08</v>
      </c>
      <c r="CJ171" s="54">
        <f t="shared" si="98"/>
        <v>3.08</v>
      </c>
      <c r="CK171" s="45"/>
      <c r="CL171" s="63" t="s">
        <v>813</v>
      </c>
    </row>
    <row r="172" spans="1:90" ht="47.25">
      <c r="A172" s="14">
        <v>15</v>
      </c>
      <c r="B172" s="27" t="s">
        <v>214</v>
      </c>
      <c r="C172" s="120" t="s">
        <v>796</v>
      </c>
      <c r="D172" s="2" t="s">
        <v>27</v>
      </c>
      <c r="E172" s="4" t="s">
        <v>28</v>
      </c>
      <c r="F172" s="4" t="s">
        <v>191</v>
      </c>
      <c r="G172" s="4" t="s">
        <v>191</v>
      </c>
      <c r="H172" s="29">
        <v>3</v>
      </c>
      <c r="I172" s="29">
        <v>1</v>
      </c>
      <c r="J172" s="29">
        <v>4</v>
      </c>
      <c r="K172" s="29">
        <f t="shared" si="109"/>
        <v>5</v>
      </c>
      <c r="L172" s="40" t="s">
        <v>30</v>
      </c>
      <c r="M172" s="40" t="s">
        <v>31</v>
      </c>
      <c r="N172" s="48" t="e">
        <f>IF(#REF!=0,"2018-19","2019-20")</f>
        <v>#REF!</v>
      </c>
      <c r="O172" s="29">
        <v>1</v>
      </c>
      <c r="P172" s="29">
        <v>2.4700000000000002</v>
      </c>
      <c r="Q172" s="29">
        <f t="shared" si="99"/>
        <v>3.47</v>
      </c>
      <c r="R172" s="29">
        <f t="shared" si="114"/>
        <v>0</v>
      </c>
      <c r="S172" s="29">
        <f t="shared" si="114"/>
        <v>1.5299999999999998</v>
      </c>
      <c r="T172" s="29">
        <f t="shared" si="108"/>
        <v>1.5299999999999998</v>
      </c>
      <c r="U172" s="29">
        <v>1.5299999999999998</v>
      </c>
      <c r="V172" s="29">
        <v>0</v>
      </c>
      <c r="W172" s="105">
        <v>0</v>
      </c>
      <c r="X172" s="54">
        <f t="shared" si="78"/>
        <v>0</v>
      </c>
      <c r="Y172" s="29">
        <v>0</v>
      </c>
      <c r="Z172" s="105">
        <v>0</v>
      </c>
      <c r="AA172" s="54">
        <f t="shared" si="79"/>
        <v>0</v>
      </c>
      <c r="AB172" s="54">
        <v>0</v>
      </c>
      <c r="AC172" s="54">
        <v>0</v>
      </c>
      <c r="AD172" s="54">
        <v>0</v>
      </c>
      <c r="AE172" s="54">
        <v>0</v>
      </c>
      <c r="AF172" s="54">
        <v>0</v>
      </c>
      <c r="AG172" s="54"/>
      <c r="AH172" s="54">
        <v>0</v>
      </c>
      <c r="AI172" s="54">
        <v>0</v>
      </c>
      <c r="AJ172" s="54">
        <f t="shared" si="115"/>
        <v>0</v>
      </c>
      <c r="AK172" s="54">
        <f t="shared" si="105"/>
        <v>0</v>
      </c>
      <c r="AL172" s="54">
        <f t="shared" si="106"/>
        <v>0</v>
      </c>
      <c r="AM172" s="54">
        <f t="shared" si="107"/>
        <v>0</v>
      </c>
      <c r="AN172" s="54"/>
      <c r="AO172" s="54"/>
      <c r="AP172" s="54">
        <f t="shared" si="116"/>
        <v>0</v>
      </c>
      <c r="AQ172" s="54"/>
      <c r="AR172" s="54"/>
      <c r="AS172" s="54"/>
      <c r="AT172" s="54"/>
      <c r="AU172" s="54"/>
      <c r="AV172" s="54"/>
      <c r="AW172" s="54"/>
      <c r="AX172" s="54"/>
      <c r="AY172" s="54">
        <f t="shared" si="82"/>
        <v>0</v>
      </c>
      <c r="AZ172" s="54"/>
      <c r="BA172" s="54"/>
      <c r="BB172" s="54"/>
      <c r="BC172" s="54"/>
      <c r="BD172" s="54"/>
      <c r="BE172" s="106">
        <f t="shared" si="83"/>
        <v>0</v>
      </c>
      <c r="BF172" s="106">
        <f t="shared" si="84"/>
        <v>0</v>
      </c>
      <c r="BG172" s="106">
        <f t="shared" si="85"/>
        <v>0</v>
      </c>
      <c r="BH172" s="106">
        <f t="shared" si="86"/>
        <v>0</v>
      </c>
      <c r="BI172" s="106">
        <f t="shared" si="87"/>
        <v>0</v>
      </c>
      <c r="BJ172" s="106">
        <f t="shared" si="88"/>
        <v>0</v>
      </c>
      <c r="BK172" s="106">
        <f t="shared" si="89"/>
        <v>0</v>
      </c>
      <c r="BL172" s="106">
        <f t="shared" si="90"/>
        <v>0</v>
      </c>
      <c r="BM172" s="106">
        <f t="shared" si="91"/>
        <v>0</v>
      </c>
      <c r="BN172" s="106">
        <f t="shared" si="91"/>
        <v>0</v>
      </c>
      <c r="BO172" s="106">
        <f t="shared" si="92"/>
        <v>0</v>
      </c>
      <c r="BP172" s="106">
        <f t="shared" si="93"/>
        <v>0</v>
      </c>
      <c r="BQ172" s="106">
        <f t="shared" si="94"/>
        <v>0</v>
      </c>
      <c r="BR172" s="106">
        <f t="shared" si="95"/>
        <v>0</v>
      </c>
      <c r="BS172" s="54"/>
      <c r="BT172" s="54">
        <v>0</v>
      </c>
      <c r="BU172" s="54">
        <v>0</v>
      </c>
      <c r="BV172" s="54">
        <v>0</v>
      </c>
      <c r="BW172" s="54">
        <v>0</v>
      </c>
      <c r="BX172" s="54">
        <v>0</v>
      </c>
      <c r="BY172" s="54">
        <v>0</v>
      </c>
      <c r="BZ172" s="54">
        <v>0</v>
      </c>
      <c r="CA172" s="54">
        <v>0</v>
      </c>
      <c r="CB172" s="54">
        <v>0</v>
      </c>
      <c r="CC172" s="54">
        <v>0</v>
      </c>
      <c r="CD172" s="54">
        <v>0</v>
      </c>
      <c r="CE172" s="54">
        <v>0</v>
      </c>
      <c r="CF172" s="54">
        <v>0</v>
      </c>
      <c r="CG172" s="54">
        <v>0</v>
      </c>
      <c r="CH172" s="54">
        <f t="shared" si="96"/>
        <v>0</v>
      </c>
      <c r="CI172" s="54">
        <f t="shared" si="97"/>
        <v>1.5299999999999998</v>
      </c>
      <c r="CJ172" s="54">
        <f t="shared" si="98"/>
        <v>1.5299999999999998</v>
      </c>
      <c r="CK172" s="45"/>
      <c r="CL172" s="63" t="s">
        <v>814</v>
      </c>
    </row>
    <row r="173" spans="1:90" ht="63">
      <c r="A173" s="14">
        <v>16</v>
      </c>
      <c r="B173" s="27" t="s">
        <v>215</v>
      </c>
      <c r="C173" s="120" t="s">
        <v>796</v>
      </c>
      <c r="D173" s="2" t="s">
        <v>27</v>
      </c>
      <c r="E173" s="4" t="s">
        <v>28</v>
      </c>
      <c r="F173" s="4" t="s">
        <v>191</v>
      </c>
      <c r="G173" s="4" t="s">
        <v>216</v>
      </c>
      <c r="H173" s="29">
        <v>3.5</v>
      </c>
      <c r="I173" s="29">
        <v>1</v>
      </c>
      <c r="J173" s="29">
        <v>5.28</v>
      </c>
      <c r="K173" s="29">
        <f t="shared" si="109"/>
        <v>6.28</v>
      </c>
      <c r="L173" s="40" t="s">
        <v>30</v>
      </c>
      <c r="M173" s="40" t="s">
        <v>31</v>
      </c>
      <c r="N173" s="48" t="e">
        <f>IF(#REF!=0,"2018-19","2019-20")</f>
        <v>#REF!</v>
      </c>
      <c r="O173" s="29">
        <v>1</v>
      </c>
      <c r="P173" s="29">
        <v>3.99</v>
      </c>
      <c r="Q173" s="29">
        <f t="shared" si="99"/>
        <v>4.99</v>
      </c>
      <c r="R173" s="29">
        <f t="shared" si="114"/>
        <v>0</v>
      </c>
      <c r="S173" s="29">
        <f t="shared" si="114"/>
        <v>1.29</v>
      </c>
      <c r="T173" s="29">
        <f t="shared" si="108"/>
        <v>1.29</v>
      </c>
      <c r="U173" s="29">
        <v>1.29</v>
      </c>
      <c r="V173" s="29">
        <v>0</v>
      </c>
      <c r="W173" s="105">
        <v>0</v>
      </c>
      <c r="X173" s="54">
        <f t="shared" si="78"/>
        <v>0</v>
      </c>
      <c r="Y173" s="29">
        <v>0</v>
      </c>
      <c r="Z173" s="105">
        <v>0</v>
      </c>
      <c r="AA173" s="54">
        <f t="shared" si="79"/>
        <v>0</v>
      </c>
      <c r="AB173" s="54">
        <v>0</v>
      </c>
      <c r="AC173" s="54">
        <v>0</v>
      </c>
      <c r="AD173" s="54">
        <v>0</v>
      </c>
      <c r="AE173" s="54">
        <v>0</v>
      </c>
      <c r="AF173" s="54">
        <v>0</v>
      </c>
      <c r="AG173" s="54"/>
      <c r="AH173" s="54">
        <v>0</v>
      </c>
      <c r="AI173" s="54">
        <v>0</v>
      </c>
      <c r="AJ173" s="54">
        <f t="shared" si="115"/>
        <v>0</v>
      </c>
      <c r="AK173" s="54">
        <f t="shared" si="105"/>
        <v>0</v>
      </c>
      <c r="AL173" s="54">
        <f t="shared" si="106"/>
        <v>0</v>
      </c>
      <c r="AM173" s="54">
        <f t="shared" si="107"/>
        <v>0</v>
      </c>
      <c r="AN173" s="54"/>
      <c r="AO173" s="54"/>
      <c r="AP173" s="54">
        <f t="shared" si="116"/>
        <v>0</v>
      </c>
      <c r="AQ173" s="54"/>
      <c r="AR173" s="54"/>
      <c r="AS173" s="54"/>
      <c r="AT173" s="54"/>
      <c r="AU173" s="54"/>
      <c r="AV173" s="54"/>
      <c r="AW173" s="54"/>
      <c r="AX173" s="54"/>
      <c r="AY173" s="54">
        <f t="shared" si="82"/>
        <v>0</v>
      </c>
      <c r="AZ173" s="54"/>
      <c r="BA173" s="54"/>
      <c r="BB173" s="54"/>
      <c r="BC173" s="54"/>
      <c r="BD173" s="54"/>
      <c r="BE173" s="106">
        <f t="shared" si="83"/>
        <v>0</v>
      </c>
      <c r="BF173" s="106">
        <f t="shared" si="84"/>
        <v>0</v>
      </c>
      <c r="BG173" s="106">
        <f t="shared" si="85"/>
        <v>0</v>
      </c>
      <c r="BH173" s="106">
        <f t="shared" si="86"/>
        <v>0</v>
      </c>
      <c r="BI173" s="106">
        <f t="shared" si="87"/>
        <v>0</v>
      </c>
      <c r="BJ173" s="106">
        <f t="shared" si="88"/>
        <v>0</v>
      </c>
      <c r="BK173" s="106">
        <f t="shared" si="89"/>
        <v>0</v>
      </c>
      <c r="BL173" s="106">
        <f t="shared" si="90"/>
        <v>0</v>
      </c>
      <c r="BM173" s="106">
        <f t="shared" si="91"/>
        <v>0</v>
      </c>
      <c r="BN173" s="106">
        <f t="shared" si="91"/>
        <v>0</v>
      </c>
      <c r="BO173" s="106">
        <f t="shared" si="92"/>
        <v>0</v>
      </c>
      <c r="BP173" s="106">
        <f t="shared" si="93"/>
        <v>0</v>
      </c>
      <c r="BQ173" s="106">
        <f t="shared" si="94"/>
        <v>0</v>
      </c>
      <c r="BR173" s="106">
        <f t="shared" si="95"/>
        <v>0</v>
      </c>
      <c r="BS173" s="54"/>
      <c r="BT173" s="54">
        <v>0</v>
      </c>
      <c r="BU173" s="54">
        <v>0</v>
      </c>
      <c r="BV173" s="54">
        <v>0</v>
      </c>
      <c r="BW173" s="54">
        <v>0</v>
      </c>
      <c r="BX173" s="54">
        <v>0</v>
      </c>
      <c r="BY173" s="54">
        <v>0</v>
      </c>
      <c r="BZ173" s="54">
        <v>0</v>
      </c>
      <c r="CA173" s="54">
        <v>0</v>
      </c>
      <c r="CB173" s="54">
        <v>0</v>
      </c>
      <c r="CC173" s="54">
        <v>0</v>
      </c>
      <c r="CD173" s="54">
        <v>0</v>
      </c>
      <c r="CE173" s="54">
        <v>0</v>
      </c>
      <c r="CF173" s="54">
        <v>0</v>
      </c>
      <c r="CG173" s="54">
        <v>0</v>
      </c>
      <c r="CH173" s="54">
        <f t="shared" si="96"/>
        <v>0</v>
      </c>
      <c r="CI173" s="54">
        <f t="shared" si="97"/>
        <v>1.29</v>
      </c>
      <c r="CJ173" s="54">
        <f t="shared" si="98"/>
        <v>1.29</v>
      </c>
      <c r="CK173" s="45"/>
      <c r="CL173" s="63" t="s">
        <v>814</v>
      </c>
    </row>
    <row r="174" spans="1:90" ht="31.5">
      <c r="A174" s="14">
        <v>17</v>
      </c>
      <c r="B174" s="27" t="s">
        <v>217</v>
      </c>
      <c r="C174" s="120" t="s">
        <v>796</v>
      </c>
      <c r="D174" s="2" t="s">
        <v>27</v>
      </c>
      <c r="E174" s="4" t="s">
        <v>28</v>
      </c>
      <c r="F174" s="4" t="s">
        <v>191</v>
      </c>
      <c r="G174" s="4" t="s">
        <v>218</v>
      </c>
      <c r="H174" s="29">
        <v>3.5</v>
      </c>
      <c r="I174" s="29">
        <v>1</v>
      </c>
      <c r="J174" s="29">
        <v>4</v>
      </c>
      <c r="K174" s="29">
        <f t="shared" si="109"/>
        <v>5</v>
      </c>
      <c r="L174" s="40" t="s">
        <v>30</v>
      </c>
      <c r="M174" s="40" t="s">
        <v>31</v>
      </c>
      <c r="N174" s="48" t="e">
        <f>IF(#REF!=0,"2018-19","2019-20")</f>
        <v>#REF!</v>
      </c>
      <c r="O174" s="29">
        <v>1</v>
      </c>
      <c r="P174" s="29">
        <v>2.2169999999999996</v>
      </c>
      <c r="Q174" s="29">
        <f t="shared" si="99"/>
        <v>3.2169999999999996</v>
      </c>
      <c r="R174" s="29">
        <f t="shared" si="114"/>
        <v>0</v>
      </c>
      <c r="S174" s="29">
        <f t="shared" si="114"/>
        <v>1.7830000000000004</v>
      </c>
      <c r="T174" s="29">
        <f t="shared" si="108"/>
        <v>1.7830000000000004</v>
      </c>
      <c r="U174" s="29">
        <v>1.7830000000000004</v>
      </c>
      <c r="V174" s="29">
        <v>0</v>
      </c>
      <c r="W174" s="105">
        <v>0</v>
      </c>
      <c r="X174" s="54">
        <f t="shared" si="78"/>
        <v>0</v>
      </c>
      <c r="Y174" s="29">
        <v>0</v>
      </c>
      <c r="Z174" s="105">
        <v>0</v>
      </c>
      <c r="AA174" s="54">
        <f t="shared" si="79"/>
        <v>0</v>
      </c>
      <c r="AB174" s="54">
        <v>0</v>
      </c>
      <c r="AC174" s="54">
        <v>0</v>
      </c>
      <c r="AD174" s="54">
        <v>0</v>
      </c>
      <c r="AE174" s="54">
        <v>0</v>
      </c>
      <c r="AF174" s="54">
        <v>0</v>
      </c>
      <c r="AG174" s="54"/>
      <c r="AH174" s="54">
        <v>0</v>
      </c>
      <c r="AI174" s="54">
        <v>0</v>
      </c>
      <c r="AJ174" s="54">
        <f t="shared" si="115"/>
        <v>0</v>
      </c>
      <c r="AK174" s="54">
        <f t="shared" si="105"/>
        <v>0</v>
      </c>
      <c r="AL174" s="54">
        <f t="shared" si="106"/>
        <v>0</v>
      </c>
      <c r="AM174" s="54">
        <f t="shared" si="107"/>
        <v>0</v>
      </c>
      <c r="AN174" s="54"/>
      <c r="AO174" s="54"/>
      <c r="AP174" s="54">
        <f t="shared" si="116"/>
        <v>0</v>
      </c>
      <c r="AQ174" s="54"/>
      <c r="AR174" s="54"/>
      <c r="AS174" s="54"/>
      <c r="AT174" s="54"/>
      <c r="AU174" s="54"/>
      <c r="AV174" s="54"/>
      <c r="AW174" s="54"/>
      <c r="AX174" s="54"/>
      <c r="AY174" s="54">
        <f t="shared" si="82"/>
        <v>0</v>
      </c>
      <c r="AZ174" s="54"/>
      <c r="BA174" s="54"/>
      <c r="BB174" s="54"/>
      <c r="BC174" s="54"/>
      <c r="BD174" s="54"/>
      <c r="BE174" s="106">
        <f t="shared" si="83"/>
        <v>0</v>
      </c>
      <c r="BF174" s="106">
        <f t="shared" si="84"/>
        <v>0</v>
      </c>
      <c r="BG174" s="106">
        <f t="shared" si="85"/>
        <v>0</v>
      </c>
      <c r="BH174" s="106">
        <f t="shared" si="86"/>
        <v>0</v>
      </c>
      <c r="BI174" s="106">
        <f t="shared" si="87"/>
        <v>0</v>
      </c>
      <c r="BJ174" s="106">
        <f t="shared" si="88"/>
        <v>0</v>
      </c>
      <c r="BK174" s="106">
        <f t="shared" si="89"/>
        <v>0</v>
      </c>
      <c r="BL174" s="106">
        <f t="shared" si="90"/>
        <v>0</v>
      </c>
      <c r="BM174" s="106">
        <f t="shared" si="91"/>
        <v>0</v>
      </c>
      <c r="BN174" s="106">
        <f t="shared" si="91"/>
        <v>0</v>
      </c>
      <c r="BO174" s="106">
        <f t="shared" si="92"/>
        <v>0</v>
      </c>
      <c r="BP174" s="106">
        <f t="shared" si="93"/>
        <v>0</v>
      </c>
      <c r="BQ174" s="106">
        <f t="shared" si="94"/>
        <v>0</v>
      </c>
      <c r="BR174" s="106">
        <f t="shared" si="95"/>
        <v>0</v>
      </c>
      <c r="BS174" s="54"/>
      <c r="BT174" s="54">
        <v>0</v>
      </c>
      <c r="BU174" s="54">
        <v>0</v>
      </c>
      <c r="BV174" s="54">
        <v>0</v>
      </c>
      <c r="BW174" s="54">
        <v>0</v>
      </c>
      <c r="BX174" s="54">
        <v>0</v>
      </c>
      <c r="BY174" s="54">
        <v>0</v>
      </c>
      <c r="BZ174" s="54">
        <v>0</v>
      </c>
      <c r="CA174" s="54">
        <v>0</v>
      </c>
      <c r="CB174" s="54">
        <v>0</v>
      </c>
      <c r="CC174" s="54">
        <v>0</v>
      </c>
      <c r="CD174" s="54">
        <v>0</v>
      </c>
      <c r="CE174" s="54">
        <v>0</v>
      </c>
      <c r="CF174" s="54">
        <v>0</v>
      </c>
      <c r="CG174" s="54">
        <v>0</v>
      </c>
      <c r="CH174" s="54">
        <f t="shared" si="96"/>
        <v>0</v>
      </c>
      <c r="CI174" s="54">
        <f t="shared" si="97"/>
        <v>1.7830000000000004</v>
      </c>
      <c r="CJ174" s="54">
        <f t="shared" si="98"/>
        <v>1.7830000000000004</v>
      </c>
      <c r="CK174" s="45"/>
      <c r="CL174" s="63" t="s">
        <v>33</v>
      </c>
    </row>
    <row r="175" spans="1:90" ht="31.5">
      <c r="A175" s="14">
        <v>18</v>
      </c>
      <c r="B175" s="27" t="s">
        <v>219</v>
      </c>
      <c r="C175" s="120" t="s">
        <v>796</v>
      </c>
      <c r="D175" s="2" t="s">
        <v>27</v>
      </c>
      <c r="E175" s="4" t="s">
        <v>28</v>
      </c>
      <c r="F175" s="4" t="s">
        <v>191</v>
      </c>
      <c r="G175" s="4" t="s">
        <v>194</v>
      </c>
      <c r="H175" s="29">
        <v>1.5</v>
      </c>
      <c r="I175" s="29">
        <v>1</v>
      </c>
      <c r="J175" s="29">
        <v>4</v>
      </c>
      <c r="K175" s="29">
        <f t="shared" si="109"/>
        <v>5</v>
      </c>
      <c r="L175" s="40" t="s">
        <v>30</v>
      </c>
      <c r="M175" s="40" t="s">
        <v>31</v>
      </c>
      <c r="N175" s="48" t="e">
        <f>IF(#REF!=0,"2018-19","2019-20")</f>
        <v>#REF!</v>
      </c>
      <c r="O175" s="29">
        <v>1</v>
      </c>
      <c r="P175" s="29">
        <v>1.8849999999999998</v>
      </c>
      <c r="Q175" s="29">
        <f t="shared" si="99"/>
        <v>2.8849999999999998</v>
      </c>
      <c r="R175" s="29">
        <f t="shared" si="114"/>
        <v>0</v>
      </c>
      <c r="S175" s="29">
        <f t="shared" si="114"/>
        <v>2.1150000000000002</v>
      </c>
      <c r="T175" s="29">
        <f t="shared" si="108"/>
        <v>2.1150000000000002</v>
      </c>
      <c r="U175" s="29">
        <v>2.1150000000000002</v>
      </c>
      <c r="V175" s="29">
        <v>0</v>
      </c>
      <c r="W175" s="105">
        <v>0</v>
      </c>
      <c r="X175" s="54">
        <f t="shared" si="78"/>
        <v>0</v>
      </c>
      <c r="Y175" s="29">
        <v>0</v>
      </c>
      <c r="Z175" s="105">
        <v>0</v>
      </c>
      <c r="AA175" s="54">
        <f t="shared" si="79"/>
        <v>0</v>
      </c>
      <c r="AB175" s="54">
        <v>0</v>
      </c>
      <c r="AC175" s="54">
        <v>0</v>
      </c>
      <c r="AD175" s="54">
        <v>0</v>
      </c>
      <c r="AE175" s="54">
        <v>0</v>
      </c>
      <c r="AF175" s="54">
        <v>0</v>
      </c>
      <c r="AG175" s="54"/>
      <c r="AH175" s="54">
        <v>0</v>
      </c>
      <c r="AI175" s="54">
        <v>0</v>
      </c>
      <c r="AJ175" s="54">
        <f t="shared" si="115"/>
        <v>0</v>
      </c>
      <c r="AK175" s="54">
        <f t="shared" si="105"/>
        <v>0</v>
      </c>
      <c r="AL175" s="54">
        <f t="shared" si="106"/>
        <v>0</v>
      </c>
      <c r="AM175" s="54">
        <f t="shared" si="107"/>
        <v>0</v>
      </c>
      <c r="AN175" s="54"/>
      <c r="AO175" s="54"/>
      <c r="AP175" s="54">
        <f t="shared" si="116"/>
        <v>0</v>
      </c>
      <c r="AQ175" s="54"/>
      <c r="AR175" s="54"/>
      <c r="AS175" s="54"/>
      <c r="AT175" s="54"/>
      <c r="AU175" s="54"/>
      <c r="AV175" s="54"/>
      <c r="AW175" s="54"/>
      <c r="AX175" s="54"/>
      <c r="AY175" s="54">
        <f t="shared" si="82"/>
        <v>0</v>
      </c>
      <c r="AZ175" s="54"/>
      <c r="BA175" s="54"/>
      <c r="BB175" s="54"/>
      <c r="BC175" s="54"/>
      <c r="BD175" s="54"/>
      <c r="BE175" s="106">
        <f t="shared" si="83"/>
        <v>0</v>
      </c>
      <c r="BF175" s="106">
        <f t="shared" si="84"/>
        <v>0</v>
      </c>
      <c r="BG175" s="106">
        <f t="shared" si="85"/>
        <v>0</v>
      </c>
      <c r="BH175" s="106">
        <f t="shared" si="86"/>
        <v>0</v>
      </c>
      <c r="BI175" s="106">
        <f t="shared" si="87"/>
        <v>0</v>
      </c>
      <c r="BJ175" s="106">
        <f t="shared" si="88"/>
        <v>0</v>
      </c>
      <c r="BK175" s="106">
        <f t="shared" si="89"/>
        <v>0</v>
      </c>
      <c r="BL175" s="106">
        <f t="shared" si="90"/>
        <v>0</v>
      </c>
      <c r="BM175" s="106">
        <f t="shared" si="91"/>
        <v>0</v>
      </c>
      <c r="BN175" s="106">
        <f t="shared" si="91"/>
        <v>0</v>
      </c>
      <c r="BO175" s="106">
        <f t="shared" si="92"/>
        <v>0</v>
      </c>
      <c r="BP175" s="106">
        <f t="shared" si="93"/>
        <v>0</v>
      </c>
      <c r="BQ175" s="106">
        <f t="shared" si="94"/>
        <v>0</v>
      </c>
      <c r="BR175" s="106">
        <f t="shared" si="95"/>
        <v>0</v>
      </c>
      <c r="BS175" s="54"/>
      <c r="BT175" s="54">
        <v>0</v>
      </c>
      <c r="BU175" s="54">
        <v>0</v>
      </c>
      <c r="BV175" s="54">
        <v>0</v>
      </c>
      <c r="BW175" s="54">
        <v>0</v>
      </c>
      <c r="BX175" s="54">
        <v>0</v>
      </c>
      <c r="BY175" s="54">
        <v>0</v>
      </c>
      <c r="BZ175" s="54">
        <v>0</v>
      </c>
      <c r="CA175" s="54">
        <v>0</v>
      </c>
      <c r="CB175" s="54">
        <v>0</v>
      </c>
      <c r="CC175" s="54">
        <v>0</v>
      </c>
      <c r="CD175" s="54">
        <v>0</v>
      </c>
      <c r="CE175" s="54">
        <v>0</v>
      </c>
      <c r="CF175" s="54">
        <v>0</v>
      </c>
      <c r="CG175" s="54">
        <v>0</v>
      </c>
      <c r="CH175" s="54">
        <f t="shared" si="96"/>
        <v>0</v>
      </c>
      <c r="CI175" s="54">
        <f t="shared" si="97"/>
        <v>2.1150000000000002</v>
      </c>
      <c r="CJ175" s="54">
        <f t="shared" si="98"/>
        <v>2.1150000000000002</v>
      </c>
      <c r="CK175" s="45"/>
      <c r="CL175" s="63" t="s">
        <v>33</v>
      </c>
    </row>
    <row r="176" spans="1:90" ht="31.5">
      <c r="A176" s="14">
        <v>19</v>
      </c>
      <c r="B176" s="27" t="s">
        <v>220</v>
      </c>
      <c r="C176" s="120" t="s">
        <v>796</v>
      </c>
      <c r="D176" s="2" t="s">
        <v>27</v>
      </c>
      <c r="E176" s="4" t="s">
        <v>28</v>
      </c>
      <c r="F176" s="4" t="s">
        <v>191</v>
      </c>
      <c r="G176" s="4" t="s">
        <v>221</v>
      </c>
      <c r="H176" s="29">
        <v>2.5</v>
      </c>
      <c r="I176" s="29">
        <v>1</v>
      </c>
      <c r="J176" s="29">
        <v>4</v>
      </c>
      <c r="K176" s="29">
        <f t="shared" si="109"/>
        <v>5</v>
      </c>
      <c r="L176" s="40" t="s">
        <v>30</v>
      </c>
      <c r="M176" s="40" t="s">
        <v>31</v>
      </c>
      <c r="N176" s="48" t="e">
        <f>IF(#REF!=0,"2018-19","2019-20")</f>
        <v>#REF!</v>
      </c>
      <c r="O176" s="29">
        <v>1</v>
      </c>
      <c r="P176" s="29">
        <v>1</v>
      </c>
      <c r="Q176" s="29">
        <f t="shared" si="99"/>
        <v>2</v>
      </c>
      <c r="R176" s="29">
        <f t="shared" si="114"/>
        <v>0</v>
      </c>
      <c r="S176" s="29">
        <f t="shared" si="114"/>
        <v>3</v>
      </c>
      <c r="T176" s="29">
        <f t="shared" si="108"/>
        <v>3</v>
      </c>
      <c r="U176" s="29">
        <v>3</v>
      </c>
      <c r="V176" s="29">
        <v>0</v>
      </c>
      <c r="W176" s="105">
        <v>0</v>
      </c>
      <c r="X176" s="54">
        <f t="shared" si="78"/>
        <v>0</v>
      </c>
      <c r="Y176" s="29">
        <v>0</v>
      </c>
      <c r="Z176" s="105">
        <v>0</v>
      </c>
      <c r="AA176" s="54">
        <f t="shared" si="79"/>
        <v>0</v>
      </c>
      <c r="AB176" s="54">
        <v>0</v>
      </c>
      <c r="AC176" s="54">
        <v>0</v>
      </c>
      <c r="AD176" s="54">
        <v>0</v>
      </c>
      <c r="AE176" s="54">
        <v>0</v>
      </c>
      <c r="AF176" s="54">
        <v>0</v>
      </c>
      <c r="AG176" s="54"/>
      <c r="AH176" s="54">
        <v>0</v>
      </c>
      <c r="AI176" s="54">
        <v>0</v>
      </c>
      <c r="AJ176" s="54">
        <f t="shared" si="115"/>
        <v>0</v>
      </c>
      <c r="AK176" s="54">
        <f t="shared" si="105"/>
        <v>0</v>
      </c>
      <c r="AL176" s="54">
        <f t="shared" si="106"/>
        <v>0</v>
      </c>
      <c r="AM176" s="54">
        <f t="shared" si="107"/>
        <v>0</v>
      </c>
      <c r="AN176" s="54"/>
      <c r="AO176" s="54"/>
      <c r="AP176" s="54">
        <f t="shared" si="116"/>
        <v>0</v>
      </c>
      <c r="AQ176" s="54"/>
      <c r="AR176" s="54"/>
      <c r="AS176" s="54"/>
      <c r="AT176" s="54"/>
      <c r="AU176" s="54"/>
      <c r="AV176" s="54"/>
      <c r="AW176" s="54"/>
      <c r="AX176" s="54"/>
      <c r="AY176" s="54">
        <f t="shared" si="82"/>
        <v>0</v>
      </c>
      <c r="AZ176" s="54"/>
      <c r="BA176" s="54"/>
      <c r="BB176" s="54"/>
      <c r="BC176" s="54"/>
      <c r="BD176" s="54"/>
      <c r="BE176" s="106">
        <f t="shared" si="83"/>
        <v>0</v>
      </c>
      <c r="BF176" s="106">
        <f t="shared" si="84"/>
        <v>0</v>
      </c>
      <c r="BG176" s="106">
        <f t="shared" si="85"/>
        <v>0</v>
      </c>
      <c r="BH176" s="106">
        <f t="shared" si="86"/>
        <v>0</v>
      </c>
      <c r="BI176" s="106">
        <f t="shared" si="87"/>
        <v>0</v>
      </c>
      <c r="BJ176" s="106">
        <f t="shared" si="88"/>
        <v>0</v>
      </c>
      <c r="BK176" s="106">
        <f t="shared" si="89"/>
        <v>0</v>
      </c>
      <c r="BL176" s="106">
        <f t="shared" si="90"/>
        <v>0</v>
      </c>
      <c r="BM176" s="106">
        <f t="shared" si="91"/>
        <v>0</v>
      </c>
      <c r="BN176" s="106">
        <f t="shared" si="91"/>
        <v>0</v>
      </c>
      <c r="BO176" s="106">
        <f t="shared" si="92"/>
        <v>0</v>
      </c>
      <c r="BP176" s="106">
        <f t="shared" si="93"/>
        <v>0</v>
      </c>
      <c r="BQ176" s="106">
        <f t="shared" si="94"/>
        <v>0</v>
      </c>
      <c r="BR176" s="106">
        <f t="shared" si="95"/>
        <v>0</v>
      </c>
      <c r="BS176" s="54"/>
      <c r="BT176" s="54">
        <v>0</v>
      </c>
      <c r="BU176" s="54">
        <v>0</v>
      </c>
      <c r="BV176" s="54">
        <v>0</v>
      </c>
      <c r="BW176" s="54">
        <v>0</v>
      </c>
      <c r="BX176" s="54">
        <v>0</v>
      </c>
      <c r="BY176" s="54">
        <v>0</v>
      </c>
      <c r="BZ176" s="54">
        <v>0</v>
      </c>
      <c r="CA176" s="54">
        <v>0</v>
      </c>
      <c r="CB176" s="54">
        <v>0</v>
      </c>
      <c r="CC176" s="54">
        <v>0</v>
      </c>
      <c r="CD176" s="54">
        <v>0</v>
      </c>
      <c r="CE176" s="54">
        <v>0</v>
      </c>
      <c r="CF176" s="54">
        <v>0</v>
      </c>
      <c r="CG176" s="54">
        <v>0</v>
      </c>
      <c r="CH176" s="54">
        <f t="shared" si="96"/>
        <v>0</v>
      </c>
      <c r="CI176" s="54">
        <f t="shared" si="97"/>
        <v>3</v>
      </c>
      <c r="CJ176" s="54">
        <f t="shared" si="98"/>
        <v>3</v>
      </c>
      <c r="CK176" s="45"/>
      <c r="CL176" s="63" t="s">
        <v>40</v>
      </c>
    </row>
    <row r="177" spans="1:90" ht="31.5">
      <c r="A177" s="14">
        <v>20</v>
      </c>
      <c r="B177" s="27" t="s">
        <v>222</v>
      </c>
      <c r="C177" s="120" t="s">
        <v>796</v>
      </c>
      <c r="D177" s="2" t="s">
        <v>27</v>
      </c>
      <c r="E177" s="4" t="s">
        <v>28</v>
      </c>
      <c r="F177" s="4" t="s">
        <v>191</v>
      </c>
      <c r="G177" s="4" t="s">
        <v>221</v>
      </c>
      <c r="H177" s="29">
        <v>2.5</v>
      </c>
      <c r="I177" s="29">
        <v>1</v>
      </c>
      <c r="J177" s="29">
        <v>4</v>
      </c>
      <c r="K177" s="29">
        <f t="shared" si="109"/>
        <v>5</v>
      </c>
      <c r="L177" s="40" t="s">
        <v>30</v>
      </c>
      <c r="M177" s="40" t="s">
        <v>31</v>
      </c>
      <c r="N177" s="48" t="e">
        <f>IF(#REF!=0,"2018-19","2019-20")</f>
        <v>#REF!</v>
      </c>
      <c r="O177" s="29">
        <v>1</v>
      </c>
      <c r="P177" s="29">
        <v>1</v>
      </c>
      <c r="Q177" s="29">
        <f t="shared" si="99"/>
        <v>2</v>
      </c>
      <c r="R177" s="29">
        <f t="shared" si="114"/>
        <v>0</v>
      </c>
      <c r="S177" s="29">
        <f t="shared" si="114"/>
        <v>3</v>
      </c>
      <c r="T177" s="29">
        <f t="shared" si="108"/>
        <v>3</v>
      </c>
      <c r="U177" s="29">
        <v>3</v>
      </c>
      <c r="V177" s="29">
        <v>0</v>
      </c>
      <c r="W177" s="105">
        <v>0</v>
      </c>
      <c r="X177" s="54">
        <f t="shared" si="78"/>
        <v>0</v>
      </c>
      <c r="Y177" s="29">
        <v>0</v>
      </c>
      <c r="Z177" s="105">
        <v>0</v>
      </c>
      <c r="AA177" s="54">
        <f t="shared" si="79"/>
        <v>0</v>
      </c>
      <c r="AB177" s="54">
        <v>0</v>
      </c>
      <c r="AC177" s="54">
        <v>0</v>
      </c>
      <c r="AD177" s="54">
        <v>0</v>
      </c>
      <c r="AE177" s="54">
        <v>0</v>
      </c>
      <c r="AF177" s="54">
        <v>0</v>
      </c>
      <c r="AG177" s="54"/>
      <c r="AH177" s="54">
        <v>0</v>
      </c>
      <c r="AI177" s="54">
        <v>0</v>
      </c>
      <c r="AJ177" s="54">
        <f t="shared" si="115"/>
        <v>0</v>
      </c>
      <c r="AK177" s="54">
        <f t="shared" si="105"/>
        <v>0</v>
      </c>
      <c r="AL177" s="54">
        <f t="shared" si="106"/>
        <v>0</v>
      </c>
      <c r="AM177" s="54">
        <f t="shared" si="107"/>
        <v>0</v>
      </c>
      <c r="AN177" s="54"/>
      <c r="AO177" s="54"/>
      <c r="AP177" s="54">
        <f t="shared" si="116"/>
        <v>0</v>
      </c>
      <c r="AQ177" s="54"/>
      <c r="AR177" s="54"/>
      <c r="AS177" s="54"/>
      <c r="AT177" s="54"/>
      <c r="AU177" s="54"/>
      <c r="AV177" s="54"/>
      <c r="AW177" s="54"/>
      <c r="AX177" s="54"/>
      <c r="AY177" s="54">
        <f t="shared" si="82"/>
        <v>0</v>
      </c>
      <c r="AZ177" s="54"/>
      <c r="BA177" s="54"/>
      <c r="BB177" s="54"/>
      <c r="BC177" s="54"/>
      <c r="BD177" s="54"/>
      <c r="BE177" s="106">
        <f t="shared" si="83"/>
        <v>0</v>
      </c>
      <c r="BF177" s="106">
        <f t="shared" si="84"/>
        <v>0</v>
      </c>
      <c r="BG177" s="106">
        <f t="shared" si="85"/>
        <v>0</v>
      </c>
      <c r="BH177" s="106">
        <f t="shared" si="86"/>
        <v>0</v>
      </c>
      <c r="BI177" s="106">
        <f t="shared" si="87"/>
        <v>0</v>
      </c>
      <c r="BJ177" s="106">
        <f t="shared" si="88"/>
        <v>0</v>
      </c>
      <c r="BK177" s="106">
        <f t="shared" si="89"/>
        <v>0</v>
      </c>
      <c r="BL177" s="106">
        <f t="shared" si="90"/>
        <v>0</v>
      </c>
      <c r="BM177" s="106">
        <f t="shared" si="91"/>
        <v>0</v>
      </c>
      <c r="BN177" s="106">
        <f t="shared" si="91"/>
        <v>0</v>
      </c>
      <c r="BO177" s="106">
        <f t="shared" si="92"/>
        <v>0</v>
      </c>
      <c r="BP177" s="106">
        <f t="shared" si="93"/>
        <v>0</v>
      </c>
      <c r="BQ177" s="106">
        <f t="shared" si="94"/>
        <v>0</v>
      </c>
      <c r="BR177" s="106">
        <f t="shared" si="95"/>
        <v>0</v>
      </c>
      <c r="BS177" s="54"/>
      <c r="BT177" s="54">
        <v>0</v>
      </c>
      <c r="BU177" s="54">
        <v>0</v>
      </c>
      <c r="BV177" s="54">
        <v>0</v>
      </c>
      <c r="BW177" s="54">
        <v>0</v>
      </c>
      <c r="BX177" s="54">
        <v>0</v>
      </c>
      <c r="BY177" s="54">
        <v>0</v>
      </c>
      <c r="BZ177" s="54">
        <v>0</v>
      </c>
      <c r="CA177" s="54">
        <v>0</v>
      </c>
      <c r="CB177" s="54">
        <v>0</v>
      </c>
      <c r="CC177" s="54">
        <v>0</v>
      </c>
      <c r="CD177" s="54">
        <v>0</v>
      </c>
      <c r="CE177" s="54">
        <v>0</v>
      </c>
      <c r="CF177" s="54">
        <v>0</v>
      </c>
      <c r="CG177" s="54">
        <v>0</v>
      </c>
      <c r="CH177" s="54">
        <f t="shared" si="96"/>
        <v>0</v>
      </c>
      <c r="CI177" s="54">
        <f t="shared" si="97"/>
        <v>3</v>
      </c>
      <c r="CJ177" s="54">
        <f t="shared" si="98"/>
        <v>3</v>
      </c>
      <c r="CK177" s="45"/>
      <c r="CL177" s="63" t="s">
        <v>40</v>
      </c>
    </row>
    <row r="178" spans="1:90" ht="31.5">
      <c r="A178" s="14">
        <v>21</v>
      </c>
      <c r="B178" s="27" t="s">
        <v>223</v>
      </c>
      <c r="C178" s="120" t="s">
        <v>796</v>
      </c>
      <c r="D178" s="2" t="s">
        <v>27</v>
      </c>
      <c r="E178" s="4" t="s">
        <v>28</v>
      </c>
      <c r="F178" s="4" t="s">
        <v>191</v>
      </c>
      <c r="G178" s="4" t="s">
        <v>224</v>
      </c>
      <c r="H178" s="29">
        <v>2.5</v>
      </c>
      <c r="I178" s="29">
        <v>1</v>
      </c>
      <c r="J178" s="29">
        <v>3.99</v>
      </c>
      <c r="K178" s="29">
        <f t="shared" si="109"/>
        <v>4.99</v>
      </c>
      <c r="L178" s="40" t="s">
        <v>30</v>
      </c>
      <c r="M178" s="40" t="s">
        <v>31</v>
      </c>
      <c r="N178" s="48" t="e">
        <f>IF(#REF!=0,"2018-19","2019-20")</f>
        <v>#REF!</v>
      </c>
      <c r="O178" s="29">
        <v>1</v>
      </c>
      <c r="P178" s="29">
        <v>0</v>
      </c>
      <c r="Q178" s="29">
        <f t="shared" si="99"/>
        <v>1</v>
      </c>
      <c r="R178" s="29">
        <f t="shared" si="114"/>
        <v>0</v>
      </c>
      <c r="S178" s="29">
        <f t="shared" si="114"/>
        <v>3.99</v>
      </c>
      <c r="T178" s="29">
        <f t="shared" si="108"/>
        <v>3.99</v>
      </c>
      <c r="U178" s="29">
        <v>3.99</v>
      </c>
      <c r="V178" s="29">
        <v>0</v>
      </c>
      <c r="W178" s="105">
        <v>0</v>
      </c>
      <c r="X178" s="54">
        <f t="shared" si="78"/>
        <v>0</v>
      </c>
      <c r="Y178" s="29">
        <v>0</v>
      </c>
      <c r="Z178" s="105">
        <v>0</v>
      </c>
      <c r="AA178" s="54">
        <f t="shared" si="79"/>
        <v>0</v>
      </c>
      <c r="AB178" s="54">
        <v>0</v>
      </c>
      <c r="AC178" s="54">
        <v>0</v>
      </c>
      <c r="AD178" s="54">
        <v>0</v>
      </c>
      <c r="AE178" s="54">
        <v>0</v>
      </c>
      <c r="AF178" s="54">
        <v>0</v>
      </c>
      <c r="AG178" s="54"/>
      <c r="AH178" s="54">
        <v>0</v>
      </c>
      <c r="AI178" s="54">
        <v>0</v>
      </c>
      <c r="AJ178" s="54">
        <f t="shared" si="115"/>
        <v>0</v>
      </c>
      <c r="AK178" s="54">
        <f t="shared" si="105"/>
        <v>0</v>
      </c>
      <c r="AL178" s="54">
        <f t="shared" si="106"/>
        <v>0</v>
      </c>
      <c r="AM178" s="54">
        <f t="shared" si="107"/>
        <v>0</v>
      </c>
      <c r="AN178" s="54"/>
      <c r="AO178" s="54"/>
      <c r="AP178" s="54">
        <f t="shared" si="116"/>
        <v>0</v>
      </c>
      <c r="AQ178" s="54"/>
      <c r="AR178" s="54"/>
      <c r="AS178" s="54"/>
      <c r="AT178" s="54"/>
      <c r="AU178" s="54"/>
      <c r="AV178" s="54"/>
      <c r="AW178" s="54"/>
      <c r="AX178" s="54"/>
      <c r="AY178" s="54">
        <f t="shared" si="82"/>
        <v>0</v>
      </c>
      <c r="AZ178" s="54"/>
      <c r="BA178" s="54"/>
      <c r="BB178" s="54"/>
      <c r="BC178" s="54"/>
      <c r="BD178" s="54"/>
      <c r="BE178" s="106">
        <f t="shared" si="83"/>
        <v>0</v>
      </c>
      <c r="BF178" s="106">
        <f t="shared" si="84"/>
        <v>0</v>
      </c>
      <c r="BG178" s="106">
        <f t="shared" si="85"/>
        <v>0</v>
      </c>
      <c r="BH178" s="106">
        <f t="shared" si="86"/>
        <v>0</v>
      </c>
      <c r="BI178" s="106">
        <f t="shared" si="87"/>
        <v>0</v>
      </c>
      <c r="BJ178" s="106">
        <f t="shared" si="88"/>
        <v>0</v>
      </c>
      <c r="BK178" s="106">
        <f t="shared" si="89"/>
        <v>0</v>
      </c>
      <c r="BL178" s="106">
        <f t="shared" si="90"/>
        <v>0</v>
      </c>
      <c r="BM178" s="106">
        <f t="shared" si="91"/>
        <v>0</v>
      </c>
      <c r="BN178" s="106">
        <f t="shared" si="91"/>
        <v>0</v>
      </c>
      <c r="BO178" s="106">
        <f t="shared" si="92"/>
        <v>0</v>
      </c>
      <c r="BP178" s="106">
        <f t="shared" si="93"/>
        <v>0</v>
      </c>
      <c r="BQ178" s="106">
        <f t="shared" si="94"/>
        <v>0</v>
      </c>
      <c r="BR178" s="106">
        <f t="shared" si="95"/>
        <v>0</v>
      </c>
      <c r="BS178" s="54"/>
      <c r="BT178" s="54">
        <v>0</v>
      </c>
      <c r="BU178" s="54">
        <v>0</v>
      </c>
      <c r="BV178" s="54">
        <v>0</v>
      </c>
      <c r="BW178" s="54">
        <v>0</v>
      </c>
      <c r="BX178" s="54">
        <v>0</v>
      </c>
      <c r="BY178" s="54">
        <v>0</v>
      </c>
      <c r="BZ178" s="54">
        <v>0</v>
      </c>
      <c r="CA178" s="54">
        <v>0</v>
      </c>
      <c r="CB178" s="54">
        <v>0</v>
      </c>
      <c r="CC178" s="54">
        <v>0</v>
      </c>
      <c r="CD178" s="54">
        <v>0</v>
      </c>
      <c r="CE178" s="54">
        <v>0</v>
      </c>
      <c r="CF178" s="54">
        <v>0</v>
      </c>
      <c r="CG178" s="54">
        <v>0</v>
      </c>
      <c r="CH178" s="54">
        <f t="shared" si="96"/>
        <v>0</v>
      </c>
      <c r="CI178" s="54">
        <f t="shared" si="97"/>
        <v>3.99</v>
      </c>
      <c r="CJ178" s="54">
        <f t="shared" si="98"/>
        <v>3.99</v>
      </c>
      <c r="CK178" s="45"/>
      <c r="CL178" s="63" t="s">
        <v>40</v>
      </c>
    </row>
    <row r="179" spans="1:90" ht="31.5">
      <c r="A179" s="14">
        <v>22</v>
      </c>
      <c r="B179" s="27" t="s">
        <v>225</v>
      </c>
      <c r="C179" s="120" t="s">
        <v>796</v>
      </c>
      <c r="D179" s="2" t="s">
        <v>27</v>
      </c>
      <c r="E179" s="4" t="s">
        <v>28</v>
      </c>
      <c r="F179" s="4" t="s">
        <v>191</v>
      </c>
      <c r="G179" s="4" t="s">
        <v>226</v>
      </c>
      <c r="H179" s="29">
        <v>3</v>
      </c>
      <c r="I179" s="29">
        <v>1</v>
      </c>
      <c r="J179" s="29">
        <v>4</v>
      </c>
      <c r="K179" s="29">
        <f t="shared" si="109"/>
        <v>5</v>
      </c>
      <c r="L179" s="40" t="s">
        <v>30</v>
      </c>
      <c r="M179" s="40" t="s">
        <v>31</v>
      </c>
      <c r="N179" s="48" t="e">
        <f>IF(#REF!=0,"2018-19","2019-20")</f>
        <v>#REF!</v>
      </c>
      <c r="O179" s="29">
        <v>1</v>
      </c>
      <c r="P179" s="29">
        <v>1.78</v>
      </c>
      <c r="Q179" s="29">
        <f t="shared" si="99"/>
        <v>2.7800000000000002</v>
      </c>
      <c r="R179" s="29">
        <f t="shared" si="114"/>
        <v>0</v>
      </c>
      <c r="S179" s="29">
        <f t="shared" si="114"/>
        <v>2.2199999999999998</v>
      </c>
      <c r="T179" s="29">
        <f t="shared" si="108"/>
        <v>2.2199999999999998</v>
      </c>
      <c r="U179" s="29">
        <v>2.2199999999999998</v>
      </c>
      <c r="V179" s="29">
        <v>0</v>
      </c>
      <c r="W179" s="105">
        <v>0</v>
      </c>
      <c r="X179" s="54">
        <f t="shared" si="78"/>
        <v>0</v>
      </c>
      <c r="Y179" s="29">
        <v>0</v>
      </c>
      <c r="Z179" s="105">
        <v>0</v>
      </c>
      <c r="AA179" s="54">
        <f t="shared" si="79"/>
        <v>0</v>
      </c>
      <c r="AB179" s="54">
        <v>0</v>
      </c>
      <c r="AC179" s="54">
        <v>0</v>
      </c>
      <c r="AD179" s="54">
        <v>0</v>
      </c>
      <c r="AE179" s="54">
        <v>0</v>
      </c>
      <c r="AF179" s="54">
        <v>0</v>
      </c>
      <c r="AG179" s="54"/>
      <c r="AH179" s="54">
        <v>0</v>
      </c>
      <c r="AI179" s="54">
        <v>0</v>
      </c>
      <c r="AJ179" s="54">
        <f t="shared" si="115"/>
        <v>0</v>
      </c>
      <c r="AK179" s="54">
        <f t="shared" si="105"/>
        <v>0</v>
      </c>
      <c r="AL179" s="54">
        <f t="shared" si="106"/>
        <v>0</v>
      </c>
      <c r="AM179" s="54">
        <f t="shared" si="107"/>
        <v>0</v>
      </c>
      <c r="AN179" s="54"/>
      <c r="AO179" s="54"/>
      <c r="AP179" s="54">
        <f t="shared" si="116"/>
        <v>0</v>
      </c>
      <c r="AQ179" s="54"/>
      <c r="AR179" s="54"/>
      <c r="AS179" s="54"/>
      <c r="AT179" s="54"/>
      <c r="AU179" s="54"/>
      <c r="AV179" s="54"/>
      <c r="AW179" s="54"/>
      <c r="AX179" s="54"/>
      <c r="AY179" s="54">
        <f t="shared" si="82"/>
        <v>0</v>
      </c>
      <c r="AZ179" s="54"/>
      <c r="BA179" s="54"/>
      <c r="BB179" s="54"/>
      <c r="BC179" s="54"/>
      <c r="BD179" s="54"/>
      <c r="BE179" s="106">
        <f t="shared" si="83"/>
        <v>0</v>
      </c>
      <c r="BF179" s="106">
        <f t="shared" si="84"/>
        <v>0</v>
      </c>
      <c r="BG179" s="106">
        <f t="shared" si="85"/>
        <v>0</v>
      </c>
      <c r="BH179" s="106">
        <f t="shared" si="86"/>
        <v>0</v>
      </c>
      <c r="BI179" s="106">
        <f t="shared" si="87"/>
        <v>0</v>
      </c>
      <c r="BJ179" s="106">
        <f t="shared" si="88"/>
        <v>0</v>
      </c>
      <c r="BK179" s="106">
        <f t="shared" si="89"/>
        <v>0</v>
      </c>
      <c r="BL179" s="106">
        <f t="shared" si="90"/>
        <v>0</v>
      </c>
      <c r="BM179" s="106">
        <f t="shared" si="91"/>
        <v>0</v>
      </c>
      <c r="BN179" s="106">
        <f t="shared" si="91"/>
        <v>0</v>
      </c>
      <c r="BO179" s="106">
        <f t="shared" si="92"/>
        <v>0</v>
      </c>
      <c r="BP179" s="106">
        <f t="shared" si="93"/>
        <v>0</v>
      </c>
      <c r="BQ179" s="106">
        <f t="shared" si="94"/>
        <v>0</v>
      </c>
      <c r="BR179" s="106">
        <f t="shared" si="95"/>
        <v>0</v>
      </c>
      <c r="BS179" s="54"/>
      <c r="BT179" s="54">
        <v>0</v>
      </c>
      <c r="BU179" s="54">
        <v>0</v>
      </c>
      <c r="BV179" s="54">
        <v>0</v>
      </c>
      <c r="BW179" s="54">
        <v>0</v>
      </c>
      <c r="BX179" s="54">
        <v>0</v>
      </c>
      <c r="BY179" s="54">
        <v>0</v>
      </c>
      <c r="BZ179" s="54">
        <v>0</v>
      </c>
      <c r="CA179" s="54">
        <v>0</v>
      </c>
      <c r="CB179" s="54">
        <v>0</v>
      </c>
      <c r="CC179" s="54">
        <v>0</v>
      </c>
      <c r="CD179" s="54">
        <v>0</v>
      </c>
      <c r="CE179" s="54">
        <v>0</v>
      </c>
      <c r="CF179" s="54">
        <v>0</v>
      </c>
      <c r="CG179" s="54">
        <v>0</v>
      </c>
      <c r="CH179" s="54">
        <f t="shared" si="96"/>
        <v>0</v>
      </c>
      <c r="CI179" s="54">
        <f t="shared" si="97"/>
        <v>2.2199999999999998</v>
      </c>
      <c r="CJ179" s="54">
        <f t="shared" si="98"/>
        <v>2.2199999999999998</v>
      </c>
      <c r="CK179" s="45"/>
      <c r="CL179" s="63" t="s">
        <v>33</v>
      </c>
    </row>
    <row r="180" spans="1:90" ht="47.25">
      <c r="A180" s="14">
        <v>23</v>
      </c>
      <c r="B180" s="27" t="s">
        <v>227</v>
      </c>
      <c r="C180" s="120" t="s">
        <v>796</v>
      </c>
      <c r="D180" s="2" t="s">
        <v>27</v>
      </c>
      <c r="E180" s="4" t="s">
        <v>28</v>
      </c>
      <c r="F180" s="4" t="s">
        <v>191</v>
      </c>
      <c r="G180" s="4" t="s">
        <v>228</v>
      </c>
      <c r="H180" s="29">
        <v>2.5</v>
      </c>
      <c r="I180" s="29">
        <v>1</v>
      </c>
      <c r="J180" s="29">
        <v>3.7199999999999998</v>
      </c>
      <c r="K180" s="29">
        <f t="shared" si="109"/>
        <v>4.72</v>
      </c>
      <c r="L180" s="40" t="s">
        <v>30</v>
      </c>
      <c r="M180" s="40" t="s">
        <v>31</v>
      </c>
      <c r="N180" s="48" t="e">
        <f>IF(#REF!=0,"2018-19","2019-20")</f>
        <v>#REF!</v>
      </c>
      <c r="O180" s="29">
        <v>1</v>
      </c>
      <c r="P180" s="29">
        <v>1.9</v>
      </c>
      <c r="Q180" s="29">
        <f t="shared" si="99"/>
        <v>2.9</v>
      </c>
      <c r="R180" s="29">
        <f t="shared" si="114"/>
        <v>0</v>
      </c>
      <c r="S180" s="29">
        <f t="shared" si="114"/>
        <v>1.8199999999999998</v>
      </c>
      <c r="T180" s="29">
        <f t="shared" si="108"/>
        <v>1.8199999999999998</v>
      </c>
      <c r="U180" s="29">
        <v>1.8199999999999998</v>
      </c>
      <c r="V180" s="29">
        <v>0</v>
      </c>
      <c r="W180" s="105">
        <v>0</v>
      </c>
      <c r="X180" s="54">
        <f t="shared" si="78"/>
        <v>0</v>
      </c>
      <c r="Y180" s="29">
        <v>0</v>
      </c>
      <c r="Z180" s="105">
        <v>0</v>
      </c>
      <c r="AA180" s="54">
        <f t="shared" si="79"/>
        <v>0</v>
      </c>
      <c r="AB180" s="54">
        <v>0</v>
      </c>
      <c r="AC180" s="54">
        <v>0</v>
      </c>
      <c r="AD180" s="54">
        <v>0</v>
      </c>
      <c r="AE180" s="54">
        <v>0</v>
      </c>
      <c r="AF180" s="54">
        <v>0</v>
      </c>
      <c r="AG180" s="54"/>
      <c r="AH180" s="54">
        <v>0</v>
      </c>
      <c r="AI180" s="54">
        <v>0</v>
      </c>
      <c r="AJ180" s="54">
        <f t="shared" si="115"/>
        <v>0</v>
      </c>
      <c r="AK180" s="54">
        <f t="shared" si="105"/>
        <v>0</v>
      </c>
      <c r="AL180" s="54">
        <f t="shared" si="106"/>
        <v>0</v>
      </c>
      <c r="AM180" s="54">
        <f t="shared" si="107"/>
        <v>0</v>
      </c>
      <c r="AN180" s="54"/>
      <c r="AO180" s="54"/>
      <c r="AP180" s="54">
        <f t="shared" si="116"/>
        <v>0</v>
      </c>
      <c r="AQ180" s="54"/>
      <c r="AR180" s="54"/>
      <c r="AS180" s="54"/>
      <c r="AT180" s="54"/>
      <c r="AU180" s="54"/>
      <c r="AV180" s="54"/>
      <c r="AW180" s="54"/>
      <c r="AX180" s="54"/>
      <c r="AY180" s="54">
        <f t="shared" si="82"/>
        <v>0</v>
      </c>
      <c r="AZ180" s="54"/>
      <c r="BA180" s="54"/>
      <c r="BB180" s="54"/>
      <c r="BC180" s="54"/>
      <c r="BD180" s="54"/>
      <c r="BE180" s="106">
        <f t="shared" si="83"/>
        <v>0</v>
      </c>
      <c r="BF180" s="106">
        <f t="shared" si="84"/>
        <v>0</v>
      </c>
      <c r="BG180" s="106">
        <f t="shared" si="85"/>
        <v>0</v>
      </c>
      <c r="BH180" s="106">
        <f t="shared" si="86"/>
        <v>0</v>
      </c>
      <c r="BI180" s="106">
        <f t="shared" si="87"/>
        <v>0</v>
      </c>
      <c r="BJ180" s="106">
        <f t="shared" si="88"/>
        <v>0</v>
      </c>
      <c r="BK180" s="106">
        <f t="shared" si="89"/>
        <v>0</v>
      </c>
      <c r="BL180" s="106">
        <f t="shared" si="90"/>
        <v>0</v>
      </c>
      <c r="BM180" s="106">
        <f t="shared" si="91"/>
        <v>0</v>
      </c>
      <c r="BN180" s="106">
        <f t="shared" si="91"/>
        <v>0</v>
      </c>
      <c r="BO180" s="106">
        <f t="shared" si="92"/>
        <v>0</v>
      </c>
      <c r="BP180" s="106">
        <f t="shared" si="93"/>
        <v>0</v>
      </c>
      <c r="BQ180" s="106">
        <f t="shared" si="94"/>
        <v>0</v>
      </c>
      <c r="BR180" s="106">
        <f t="shared" si="95"/>
        <v>0</v>
      </c>
      <c r="BS180" s="54"/>
      <c r="BT180" s="54">
        <v>0</v>
      </c>
      <c r="BU180" s="54">
        <v>0</v>
      </c>
      <c r="BV180" s="54">
        <v>0</v>
      </c>
      <c r="BW180" s="54">
        <v>0</v>
      </c>
      <c r="BX180" s="54">
        <v>0</v>
      </c>
      <c r="BY180" s="54">
        <v>0</v>
      </c>
      <c r="BZ180" s="54">
        <v>0</v>
      </c>
      <c r="CA180" s="54">
        <v>0</v>
      </c>
      <c r="CB180" s="54">
        <v>0</v>
      </c>
      <c r="CC180" s="54">
        <v>0</v>
      </c>
      <c r="CD180" s="54">
        <v>0</v>
      </c>
      <c r="CE180" s="54">
        <v>0</v>
      </c>
      <c r="CF180" s="54">
        <v>0</v>
      </c>
      <c r="CG180" s="54">
        <v>0</v>
      </c>
      <c r="CH180" s="54">
        <f t="shared" si="96"/>
        <v>0</v>
      </c>
      <c r="CI180" s="54">
        <f t="shared" si="97"/>
        <v>1.8199999999999998</v>
      </c>
      <c r="CJ180" s="54">
        <f t="shared" si="98"/>
        <v>1.8199999999999998</v>
      </c>
      <c r="CK180" s="45"/>
      <c r="CL180" s="63" t="s">
        <v>33</v>
      </c>
    </row>
    <row r="181" spans="1:90" ht="47.25">
      <c r="A181" s="14">
        <v>24</v>
      </c>
      <c r="B181" s="27" t="s">
        <v>229</v>
      </c>
      <c r="C181" s="120" t="s">
        <v>796</v>
      </c>
      <c r="D181" s="2" t="s">
        <v>27</v>
      </c>
      <c r="E181" s="4" t="s">
        <v>28</v>
      </c>
      <c r="F181" s="4" t="s">
        <v>191</v>
      </c>
      <c r="G181" s="4" t="s">
        <v>230</v>
      </c>
      <c r="H181" s="29">
        <v>2</v>
      </c>
      <c r="I181" s="29">
        <v>1</v>
      </c>
      <c r="J181" s="29">
        <v>3.9400000000000004</v>
      </c>
      <c r="K181" s="29">
        <f t="shared" si="109"/>
        <v>4.9400000000000004</v>
      </c>
      <c r="L181" s="40" t="s">
        <v>30</v>
      </c>
      <c r="M181" s="40" t="s">
        <v>31</v>
      </c>
      <c r="N181" s="48" t="e">
        <f>IF(#REF!=0,"2018-19","2019-20")</f>
        <v>#REF!</v>
      </c>
      <c r="O181" s="29">
        <v>1</v>
      </c>
      <c r="P181" s="29">
        <v>1.47</v>
      </c>
      <c r="Q181" s="29">
        <f t="shared" si="99"/>
        <v>2.4699999999999998</v>
      </c>
      <c r="R181" s="29">
        <f t="shared" si="114"/>
        <v>0</v>
      </c>
      <c r="S181" s="29">
        <f t="shared" si="114"/>
        <v>2.4700000000000006</v>
      </c>
      <c r="T181" s="29">
        <f t="shared" si="108"/>
        <v>2.4700000000000006</v>
      </c>
      <c r="U181" s="29">
        <v>2.4700000000000006</v>
      </c>
      <c r="V181" s="29">
        <v>0</v>
      </c>
      <c r="W181" s="105">
        <v>0</v>
      </c>
      <c r="X181" s="54">
        <f t="shared" si="78"/>
        <v>0</v>
      </c>
      <c r="Y181" s="29">
        <v>0</v>
      </c>
      <c r="Z181" s="105">
        <v>0</v>
      </c>
      <c r="AA181" s="54">
        <f t="shared" si="79"/>
        <v>0</v>
      </c>
      <c r="AB181" s="54">
        <v>0</v>
      </c>
      <c r="AC181" s="54">
        <v>0</v>
      </c>
      <c r="AD181" s="54">
        <v>0</v>
      </c>
      <c r="AE181" s="54">
        <v>0</v>
      </c>
      <c r="AF181" s="54">
        <v>0</v>
      </c>
      <c r="AG181" s="54"/>
      <c r="AH181" s="54">
        <v>0</v>
      </c>
      <c r="AI181" s="54">
        <v>0</v>
      </c>
      <c r="AJ181" s="54">
        <f t="shared" si="115"/>
        <v>0</v>
      </c>
      <c r="AK181" s="54">
        <f t="shared" si="105"/>
        <v>0</v>
      </c>
      <c r="AL181" s="54">
        <f t="shared" si="106"/>
        <v>0</v>
      </c>
      <c r="AM181" s="54">
        <f t="shared" si="107"/>
        <v>0</v>
      </c>
      <c r="AN181" s="54"/>
      <c r="AO181" s="54"/>
      <c r="AP181" s="54">
        <f t="shared" si="116"/>
        <v>0</v>
      </c>
      <c r="AQ181" s="54"/>
      <c r="AR181" s="54"/>
      <c r="AS181" s="54"/>
      <c r="AT181" s="54"/>
      <c r="AU181" s="54"/>
      <c r="AV181" s="54"/>
      <c r="AW181" s="54"/>
      <c r="AX181" s="54"/>
      <c r="AY181" s="54">
        <f t="shared" si="82"/>
        <v>0</v>
      </c>
      <c r="AZ181" s="54"/>
      <c r="BA181" s="54"/>
      <c r="BB181" s="54"/>
      <c r="BC181" s="54"/>
      <c r="BD181" s="54"/>
      <c r="BE181" s="106">
        <f t="shared" si="83"/>
        <v>0</v>
      </c>
      <c r="BF181" s="106">
        <f t="shared" si="84"/>
        <v>0</v>
      </c>
      <c r="BG181" s="106">
        <f t="shared" si="85"/>
        <v>0</v>
      </c>
      <c r="BH181" s="106">
        <f t="shared" si="86"/>
        <v>0</v>
      </c>
      <c r="BI181" s="106">
        <f t="shared" si="87"/>
        <v>0</v>
      </c>
      <c r="BJ181" s="106">
        <f t="shared" si="88"/>
        <v>0</v>
      </c>
      <c r="BK181" s="106">
        <f t="shared" si="89"/>
        <v>0</v>
      </c>
      <c r="BL181" s="106">
        <f t="shared" si="90"/>
        <v>0</v>
      </c>
      <c r="BM181" s="106">
        <f t="shared" si="91"/>
        <v>0</v>
      </c>
      <c r="BN181" s="106">
        <f t="shared" si="91"/>
        <v>0</v>
      </c>
      <c r="BO181" s="106">
        <f t="shared" si="92"/>
        <v>0</v>
      </c>
      <c r="BP181" s="106">
        <f t="shared" si="93"/>
        <v>0</v>
      </c>
      <c r="BQ181" s="106">
        <f t="shared" si="94"/>
        <v>0</v>
      </c>
      <c r="BR181" s="106">
        <f t="shared" si="95"/>
        <v>0</v>
      </c>
      <c r="BS181" s="54"/>
      <c r="BT181" s="54">
        <v>0</v>
      </c>
      <c r="BU181" s="54">
        <v>0</v>
      </c>
      <c r="BV181" s="54">
        <v>0</v>
      </c>
      <c r="BW181" s="54">
        <v>0</v>
      </c>
      <c r="BX181" s="54">
        <v>0</v>
      </c>
      <c r="BY181" s="54">
        <v>0</v>
      </c>
      <c r="BZ181" s="54">
        <v>0</v>
      </c>
      <c r="CA181" s="54">
        <v>0</v>
      </c>
      <c r="CB181" s="54">
        <v>0</v>
      </c>
      <c r="CC181" s="54">
        <v>0</v>
      </c>
      <c r="CD181" s="54">
        <v>0</v>
      </c>
      <c r="CE181" s="54">
        <v>0</v>
      </c>
      <c r="CF181" s="54">
        <v>0</v>
      </c>
      <c r="CG181" s="54">
        <v>0</v>
      </c>
      <c r="CH181" s="54">
        <f t="shared" si="96"/>
        <v>0</v>
      </c>
      <c r="CI181" s="54">
        <f t="shared" si="97"/>
        <v>2.4700000000000006</v>
      </c>
      <c r="CJ181" s="54">
        <f t="shared" si="98"/>
        <v>2.4700000000000006</v>
      </c>
      <c r="CK181" s="45"/>
      <c r="CL181" s="63" t="s">
        <v>33</v>
      </c>
    </row>
    <row r="182" spans="1:90" ht="31.5">
      <c r="A182" s="14">
        <v>25</v>
      </c>
      <c r="B182" s="27" t="s">
        <v>231</v>
      </c>
      <c r="C182" s="120" t="s">
        <v>796</v>
      </c>
      <c r="D182" s="2" t="s">
        <v>27</v>
      </c>
      <c r="E182" s="4" t="s">
        <v>28</v>
      </c>
      <c r="F182" s="4" t="s">
        <v>191</v>
      </c>
      <c r="G182" s="4" t="s">
        <v>232</v>
      </c>
      <c r="H182" s="29">
        <v>2</v>
      </c>
      <c r="I182" s="29">
        <v>1</v>
      </c>
      <c r="J182" s="29">
        <v>4</v>
      </c>
      <c r="K182" s="29">
        <f t="shared" si="109"/>
        <v>5</v>
      </c>
      <c r="L182" s="40" t="s">
        <v>30</v>
      </c>
      <c r="M182" s="40" t="s">
        <v>31</v>
      </c>
      <c r="N182" s="48" t="e">
        <f>IF(#REF!=0,"2018-19","2019-20")</f>
        <v>#REF!</v>
      </c>
      <c r="O182" s="29">
        <v>1</v>
      </c>
      <c r="P182" s="29">
        <v>2.84</v>
      </c>
      <c r="Q182" s="29">
        <f t="shared" si="99"/>
        <v>3.84</v>
      </c>
      <c r="R182" s="29">
        <f t="shared" si="114"/>
        <v>0</v>
      </c>
      <c r="S182" s="29">
        <f t="shared" si="114"/>
        <v>1.1600000000000001</v>
      </c>
      <c r="T182" s="29">
        <f t="shared" si="108"/>
        <v>1.1600000000000001</v>
      </c>
      <c r="U182" s="29">
        <v>1.1600000000000001</v>
      </c>
      <c r="V182" s="29">
        <v>0</v>
      </c>
      <c r="W182" s="105">
        <v>0</v>
      </c>
      <c r="X182" s="54">
        <f t="shared" si="78"/>
        <v>0</v>
      </c>
      <c r="Y182" s="29">
        <v>0</v>
      </c>
      <c r="Z182" s="105">
        <v>0</v>
      </c>
      <c r="AA182" s="54">
        <f t="shared" si="79"/>
        <v>0</v>
      </c>
      <c r="AB182" s="54">
        <v>0</v>
      </c>
      <c r="AC182" s="54">
        <v>0</v>
      </c>
      <c r="AD182" s="54">
        <v>0</v>
      </c>
      <c r="AE182" s="54">
        <v>0</v>
      </c>
      <c r="AF182" s="54">
        <v>0</v>
      </c>
      <c r="AG182" s="54"/>
      <c r="AH182" s="54">
        <v>0</v>
      </c>
      <c r="AI182" s="54">
        <v>0</v>
      </c>
      <c r="AJ182" s="54">
        <f t="shared" si="115"/>
        <v>0</v>
      </c>
      <c r="AK182" s="54">
        <f t="shared" si="105"/>
        <v>0</v>
      </c>
      <c r="AL182" s="54">
        <f t="shared" si="106"/>
        <v>0</v>
      </c>
      <c r="AM182" s="54">
        <f t="shared" si="107"/>
        <v>0</v>
      </c>
      <c r="AN182" s="54"/>
      <c r="AO182" s="54"/>
      <c r="AP182" s="54">
        <f t="shared" si="116"/>
        <v>0</v>
      </c>
      <c r="AQ182" s="54"/>
      <c r="AR182" s="54"/>
      <c r="AS182" s="54"/>
      <c r="AT182" s="54"/>
      <c r="AU182" s="54"/>
      <c r="AV182" s="54"/>
      <c r="AW182" s="54"/>
      <c r="AX182" s="54"/>
      <c r="AY182" s="54">
        <f t="shared" si="82"/>
        <v>0</v>
      </c>
      <c r="AZ182" s="54"/>
      <c r="BA182" s="54"/>
      <c r="BB182" s="54"/>
      <c r="BC182" s="54"/>
      <c r="BD182" s="54"/>
      <c r="BE182" s="106">
        <f t="shared" si="83"/>
        <v>0</v>
      </c>
      <c r="BF182" s="106">
        <f t="shared" si="84"/>
        <v>0</v>
      </c>
      <c r="BG182" s="106">
        <f t="shared" si="85"/>
        <v>0</v>
      </c>
      <c r="BH182" s="106">
        <f t="shared" si="86"/>
        <v>0</v>
      </c>
      <c r="BI182" s="106">
        <f t="shared" si="87"/>
        <v>0</v>
      </c>
      <c r="BJ182" s="106">
        <f t="shared" si="88"/>
        <v>0</v>
      </c>
      <c r="BK182" s="106">
        <f t="shared" si="89"/>
        <v>0</v>
      </c>
      <c r="BL182" s="106">
        <f t="shared" si="90"/>
        <v>0</v>
      </c>
      <c r="BM182" s="106">
        <f t="shared" si="91"/>
        <v>0</v>
      </c>
      <c r="BN182" s="106">
        <f t="shared" si="91"/>
        <v>0</v>
      </c>
      <c r="BO182" s="106">
        <f t="shared" si="92"/>
        <v>0</v>
      </c>
      <c r="BP182" s="106">
        <f t="shared" si="93"/>
        <v>0</v>
      </c>
      <c r="BQ182" s="106">
        <f t="shared" si="94"/>
        <v>0</v>
      </c>
      <c r="BR182" s="106">
        <f t="shared" si="95"/>
        <v>0</v>
      </c>
      <c r="BS182" s="54"/>
      <c r="BT182" s="54">
        <v>0</v>
      </c>
      <c r="BU182" s="54">
        <v>0</v>
      </c>
      <c r="BV182" s="54">
        <v>0</v>
      </c>
      <c r="BW182" s="54">
        <v>0</v>
      </c>
      <c r="BX182" s="54">
        <v>0</v>
      </c>
      <c r="BY182" s="54">
        <v>0</v>
      </c>
      <c r="BZ182" s="54">
        <v>0</v>
      </c>
      <c r="CA182" s="54">
        <v>0</v>
      </c>
      <c r="CB182" s="54">
        <v>0</v>
      </c>
      <c r="CC182" s="54">
        <v>0</v>
      </c>
      <c r="CD182" s="54">
        <v>0</v>
      </c>
      <c r="CE182" s="54">
        <v>0</v>
      </c>
      <c r="CF182" s="54">
        <v>0</v>
      </c>
      <c r="CG182" s="54">
        <v>0</v>
      </c>
      <c r="CH182" s="54">
        <f t="shared" si="96"/>
        <v>0</v>
      </c>
      <c r="CI182" s="54">
        <f t="shared" si="97"/>
        <v>1.1600000000000001</v>
      </c>
      <c r="CJ182" s="54">
        <f t="shared" si="98"/>
        <v>1.1600000000000001</v>
      </c>
      <c r="CK182" s="45"/>
      <c r="CL182" s="63" t="s">
        <v>814</v>
      </c>
    </row>
    <row r="183" spans="1:90" ht="47.25">
      <c r="A183" s="14">
        <v>26</v>
      </c>
      <c r="B183" s="27" t="s">
        <v>975</v>
      </c>
      <c r="C183" s="120" t="s">
        <v>796</v>
      </c>
      <c r="D183" s="2" t="s">
        <v>27</v>
      </c>
      <c r="E183" s="4" t="s">
        <v>28</v>
      </c>
      <c r="F183" s="4" t="s">
        <v>191</v>
      </c>
      <c r="G183" s="4" t="s">
        <v>232</v>
      </c>
      <c r="H183" s="29">
        <v>2</v>
      </c>
      <c r="I183" s="29">
        <v>1</v>
      </c>
      <c r="J183" s="29">
        <v>3.99</v>
      </c>
      <c r="K183" s="29">
        <f t="shared" si="109"/>
        <v>4.99</v>
      </c>
      <c r="L183" s="40" t="s">
        <v>30</v>
      </c>
      <c r="M183" s="40" t="s">
        <v>31</v>
      </c>
      <c r="N183" s="48" t="e">
        <f>IF(#REF!=0,"2018-19","2019-20")</f>
        <v>#REF!</v>
      </c>
      <c r="O183" s="29">
        <v>1</v>
      </c>
      <c r="P183" s="29">
        <v>1.03</v>
      </c>
      <c r="Q183" s="29">
        <f t="shared" si="99"/>
        <v>2.0300000000000002</v>
      </c>
      <c r="R183" s="29">
        <f t="shared" si="114"/>
        <v>0</v>
      </c>
      <c r="S183" s="29">
        <f t="shared" si="114"/>
        <v>2.96</v>
      </c>
      <c r="T183" s="29">
        <f t="shared" si="108"/>
        <v>2.96</v>
      </c>
      <c r="U183" s="29">
        <v>2.96</v>
      </c>
      <c r="V183" s="29">
        <v>0</v>
      </c>
      <c r="W183" s="105">
        <v>0</v>
      </c>
      <c r="X183" s="54">
        <f t="shared" si="78"/>
        <v>0</v>
      </c>
      <c r="Y183" s="29">
        <v>0</v>
      </c>
      <c r="Z183" s="105">
        <v>0</v>
      </c>
      <c r="AA183" s="54">
        <f t="shared" si="79"/>
        <v>0</v>
      </c>
      <c r="AB183" s="54">
        <v>0</v>
      </c>
      <c r="AC183" s="54">
        <v>0</v>
      </c>
      <c r="AD183" s="54">
        <v>0</v>
      </c>
      <c r="AE183" s="54">
        <v>0</v>
      </c>
      <c r="AF183" s="54">
        <v>0</v>
      </c>
      <c r="AG183" s="54"/>
      <c r="AH183" s="54">
        <v>0</v>
      </c>
      <c r="AI183" s="54">
        <v>0</v>
      </c>
      <c r="AJ183" s="54">
        <f t="shared" si="115"/>
        <v>0</v>
      </c>
      <c r="AK183" s="54">
        <f t="shared" si="105"/>
        <v>0</v>
      </c>
      <c r="AL183" s="54">
        <f t="shared" si="106"/>
        <v>0</v>
      </c>
      <c r="AM183" s="54">
        <f t="shared" si="107"/>
        <v>0</v>
      </c>
      <c r="AN183" s="54"/>
      <c r="AO183" s="54"/>
      <c r="AP183" s="54">
        <f t="shared" si="116"/>
        <v>0</v>
      </c>
      <c r="AQ183" s="54"/>
      <c r="AR183" s="54"/>
      <c r="AS183" s="54"/>
      <c r="AT183" s="54"/>
      <c r="AU183" s="54"/>
      <c r="AV183" s="54"/>
      <c r="AW183" s="54"/>
      <c r="AX183" s="54"/>
      <c r="AY183" s="54">
        <f t="shared" si="82"/>
        <v>0</v>
      </c>
      <c r="AZ183" s="54"/>
      <c r="BA183" s="54"/>
      <c r="BB183" s="54"/>
      <c r="BC183" s="54"/>
      <c r="BD183" s="54"/>
      <c r="BE183" s="106">
        <f t="shared" si="83"/>
        <v>0</v>
      </c>
      <c r="BF183" s="106">
        <f t="shared" si="84"/>
        <v>0</v>
      </c>
      <c r="BG183" s="106">
        <f t="shared" si="85"/>
        <v>0</v>
      </c>
      <c r="BH183" s="106">
        <f t="shared" si="86"/>
        <v>0</v>
      </c>
      <c r="BI183" s="106">
        <f t="shared" si="87"/>
        <v>0</v>
      </c>
      <c r="BJ183" s="106">
        <f t="shared" si="88"/>
        <v>0</v>
      </c>
      <c r="BK183" s="106">
        <f t="shared" si="89"/>
        <v>0</v>
      </c>
      <c r="BL183" s="106">
        <f t="shared" si="90"/>
        <v>0</v>
      </c>
      <c r="BM183" s="106">
        <f t="shared" si="91"/>
        <v>0</v>
      </c>
      <c r="BN183" s="106">
        <f t="shared" si="91"/>
        <v>0</v>
      </c>
      <c r="BO183" s="106">
        <f t="shared" si="92"/>
        <v>0</v>
      </c>
      <c r="BP183" s="106">
        <f t="shared" si="93"/>
        <v>0</v>
      </c>
      <c r="BQ183" s="106">
        <f t="shared" si="94"/>
        <v>0</v>
      </c>
      <c r="BR183" s="106">
        <f t="shared" si="95"/>
        <v>0</v>
      </c>
      <c r="BS183" s="54"/>
      <c r="BT183" s="54">
        <v>0</v>
      </c>
      <c r="BU183" s="54">
        <v>0</v>
      </c>
      <c r="BV183" s="54">
        <v>0</v>
      </c>
      <c r="BW183" s="54">
        <v>0</v>
      </c>
      <c r="BX183" s="54">
        <v>0</v>
      </c>
      <c r="BY183" s="54">
        <v>0</v>
      </c>
      <c r="BZ183" s="54">
        <v>0</v>
      </c>
      <c r="CA183" s="54">
        <v>0</v>
      </c>
      <c r="CB183" s="54">
        <v>0</v>
      </c>
      <c r="CC183" s="54">
        <v>0</v>
      </c>
      <c r="CD183" s="54">
        <v>0</v>
      </c>
      <c r="CE183" s="54">
        <v>0</v>
      </c>
      <c r="CF183" s="54">
        <v>0</v>
      </c>
      <c r="CG183" s="54">
        <v>0</v>
      </c>
      <c r="CH183" s="54">
        <f t="shared" si="96"/>
        <v>0</v>
      </c>
      <c r="CI183" s="54">
        <f t="shared" si="97"/>
        <v>2.96</v>
      </c>
      <c r="CJ183" s="54">
        <f t="shared" si="98"/>
        <v>2.96</v>
      </c>
      <c r="CK183" s="45"/>
      <c r="CL183" s="63" t="s">
        <v>40</v>
      </c>
    </row>
    <row r="184" spans="1:90" ht="31.5">
      <c r="A184" s="14">
        <v>27</v>
      </c>
      <c r="B184" s="27" t="s">
        <v>233</v>
      </c>
      <c r="C184" s="120" t="s">
        <v>796</v>
      </c>
      <c r="D184" s="2" t="s">
        <v>27</v>
      </c>
      <c r="E184" s="4" t="s">
        <v>28</v>
      </c>
      <c r="F184" s="4" t="s">
        <v>191</v>
      </c>
      <c r="G184" s="4" t="s">
        <v>232</v>
      </c>
      <c r="H184" s="29">
        <v>2</v>
      </c>
      <c r="I184" s="29">
        <v>1</v>
      </c>
      <c r="J184" s="29">
        <v>4</v>
      </c>
      <c r="K184" s="29">
        <f t="shared" si="109"/>
        <v>5</v>
      </c>
      <c r="L184" s="40" t="s">
        <v>30</v>
      </c>
      <c r="M184" s="40" t="s">
        <v>31</v>
      </c>
      <c r="N184" s="48" t="e">
        <f>IF(#REF!=0,"2018-19","2019-20")</f>
        <v>#REF!</v>
      </c>
      <c r="O184" s="29">
        <v>1</v>
      </c>
      <c r="P184" s="29">
        <v>1.81</v>
      </c>
      <c r="Q184" s="29">
        <f t="shared" si="99"/>
        <v>2.81</v>
      </c>
      <c r="R184" s="29">
        <f t="shared" si="114"/>
        <v>0</v>
      </c>
      <c r="S184" s="29">
        <f t="shared" si="114"/>
        <v>2.19</v>
      </c>
      <c r="T184" s="29">
        <f t="shared" si="108"/>
        <v>2.19</v>
      </c>
      <c r="U184" s="29">
        <v>2.19</v>
      </c>
      <c r="V184" s="29">
        <v>0</v>
      </c>
      <c r="W184" s="105">
        <v>0</v>
      </c>
      <c r="X184" s="54">
        <f t="shared" si="78"/>
        <v>0</v>
      </c>
      <c r="Y184" s="29">
        <v>0</v>
      </c>
      <c r="Z184" s="105">
        <v>0</v>
      </c>
      <c r="AA184" s="54">
        <f t="shared" si="79"/>
        <v>0</v>
      </c>
      <c r="AB184" s="54">
        <v>0</v>
      </c>
      <c r="AC184" s="54">
        <v>0</v>
      </c>
      <c r="AD184" s="54">
        <v>0</v>
      </c>
      <c r="AE184" s="54">
        <v>0</v>
      </c>
      <c r="AF184" s="54">
        <v>0</v>
      </c>
      <c r="AG184" s="54"/>
      <c r="AH184" s="54">
        <v>0</v>
      </c>
      <c r="AI184" s="54">
        <v>0</v>
      </c>
      <c r="AJ184" s="54">
        <f t="shared" si="115"/>
        <v>0</v>
      </c>
      <c r="AK184" s="54">
        <f t="shared" si="105"/>
        <v>0</v>
      </c>
      <c r="AL184" s="54">
        <f t="shared" si="106"/>
        <v>0</v>
      </c>
      <c r="AM184" s="54">
        <f t="shared" si="107"/>
        <v>0</v>
      </c>
      <c r="AN184" s="54"/>
      <c r="AO184" s="54"/>
      <c r="AP184" s="54">
        <f t="shared" si="116"/>
        <v>0</v>
      </c>
      <c r="AQ184" s="54"/>
      <c r="AR184" s="54"/>
      <c r="AS184" s="54"/>
      <c r="AT184" s="54"/>
      <c r="AU184" s="54"/>
      <c r="AV184" s="54"/>
      <c r="AW184" s="54"/>
      <c r="AX184" s="54"/>
      <c r="AY184" s="54">
        <f t="shared" si="82"/>
        <v>0</v>
      </c>
      <c r="AZ184" s="54"/>
      <c r="BA184" s="54"/>
      <c r="BB184" s="54"/>
      <c r="BC184" s="54"/>
      <c r="BD184" s="54"/>
      <c r="BE184" s="106">
        <f t="shared" si="83"/>
        <v>0</v>
      </c>
      <c r="BF184" s="106">
        <f t="shared" si="84"/>
        <v>0</v>
      </c>
      <c r="BG184" s="106">
        <f t="shared" si="85"/>
        <v>0</v>
      </c>
      <c r="BH184" s="106">
        <f t="shared" si="86"/>
        <v>0</v>
      </c>
      <c r="BI184" s="106">
        <f t="shared" si="87"/>
        <v>0</v>
      </c>
      <c r="BJ184" s="106">
        <f t="shared" si="88"/>
        <v>0</v>
      </c>
      <c r="BK184" s="106">
        <f t="shared" si="89"/>
        <v>0</v>
      </c>
      <c r="BL184" s="106">
        <f t="shared" si="90"/>
        <v>0</v>
      </c>
      <c r="BM184" s="106">
        <f t="shared" si="91"/>
        <v>0</v>
      </c>
      <c r="BN184" s="106">
        <f t="shared" si="91"/>
        <v>0</v>
      </c>
      <c r="BO184" s="106">
        <f t="shared" si="92"/>
        <v>0</v>
      </c>
      <c r="BP184" s="106">
        <f t="shared" si="93"/>
        <v>0</v>
      </c>
      <c r="BQ184" s="106">
        <f t="shared" si="94"/>
        <v>0</v>
      </c>
      <c r="BR184" s="106">
        <f t="shared" si="95"/>
        <v>0</v>
      </c>
      <c r="BS184" s="54"/>
      <c r="BT184" s="54">
        <v>0</v>
      </c>
      <c r="BU184" s="54">
        <v>0</v>
      </c>
      <c r="BV184" s="54">
        <v>0</v>
      </c>
      <c r="BW184" s="54">
        <v>0</v>
      </c>
      <c r="BX184" s="54">
        <v>0</v>
      </c>
      <c r="BY184" s="54">
        <v>0</v>
      </c>
      <c r="BZ184" s="54">
        <v>0</v>
      </c>
      <c r="CA184" s="54">
        <v>0</v>
      </c>
      <c r="CB184" s="54">
        <v>0</v>
      </c>
      <c r="CC184" s="54">
        <v>0</v>
      </c>
      <c r="CD184" s="54">
        <v>0</v>
      </c>
      <c r="CE184" s="54">
        <v>0</v>
      </c>
      <c r="CF184" s="54">
        <v>0</v>
      </c>
      <c r="CG184" s="54">
        <v>0</v>
      </c>
      <c r="CH184" s="54">
        <f t="shared" si="96"/>
        <v>0</v>
      </c>
      <c r="CI184" s="54">
        <f t="shared" si="97"/>
        <v>2.19</v>
      </c>
      <c r="CJ184" s="54">
        <f t="shared" si="98"/>
        <v>2.19</v>
      </c>
      <c r="CK184" s="45"/>
      <c r="CL184" s="63" t="s">
        <v>814</v>
      </c>
    </row>
    <row r="185" spans="1:90" ht="47.25">
      <c r="A185" s="14">
        <v>28</v>
      </c>
      <c r="B185" s="27" t="s">
        <v>234</v>
      </c>
      <c r="C185" s="120" t="s">
        <v>796</v>
      </c>
      <c r="D185" s="2" t="s">
        <v>27</v>
      </c>
      <c r="E185" s="4" t="s">
        <v>28</v>
      </c>
      <c r="F185" s="4" t="s">
        <v>191</v>
      </c>
      <c r="G185" s="4" t="s">
        <v>232</v>
      </c>
      <c r="H185" s="29">
        <v>2</v>
      </c>
      <c r="I185" s="29">
        <v>1</v>
      </c>
      <c r="J185" s="29">
        <v>4</v>
      </c>
      <c r="K185" s="29">
        <f t="shared" si="109"/>
        <v>5</v>
      </c>
      <c r="L185" s="40" t="s">
        <v>30</v>
      </c>
      <c r="M185" s="40" t="s">
        <v>31</v>
      </c>
      <c r="N185" s="48" t="e">
        <f>IF(#REF!=0,"2018-19","2019-20")</f>
        <v>#REF!</v>
      </c>
      <c r="O185" s="29">
        <v>1</v>
      </c>
      <c r="P185" s="29">
        <v>0</v>
      </c>
      <c r="Q185" s="29">
        <f t="shared" si="99"/>
        <v>1</v>
      </c>
      <c r="R185" s="29">
        <f t="shared" si="114"/>
        <v>0</v>
      </c>
      <c r="S185" s="29">
        <f t="shared" si="114"/>
        <v>4</v>
      </c>
      <c r="T185" s="29">
        <f t="shared" si="108"/>
        <v>4</v>
      </c>
      <c r="U185" s="29">
        <v>4</v>
      </c>
      <c r="V185" s="29">
        <v>0</v>
      </c>
      <c r="W185" s="105">
        <v>0</v>
      </c>
      <c r="X185" s="54">
        <f t="shared" si="78"/>
        <v>0</v>
      </c>
      <c r="Y185" s="29">
        <v>0</v>
      </c>
      <c r="Z185" s="105">
        <v>0</v>
      </c>
      <c r="AA185" s="54">
        <f t="shared" si="79"/>
        <v>0</v>
      </c>
      <c r="AB185" s="54">
        <v>0</v>
      </c>
      <c r="AC185" s="54">
        <v>0</v>
      </c>
      <c r="AD185" s="54">
        <v>0</v>
      </c>
      <c r="AE185" s="54">
        <v>0</v>
      </c>
      <c r="AF185" s="54">
        <v>0</v>
      </c>
      <c r="AG185" s="54"/>
      <c r="AH185" s="54">
        <v>0</v>
      </c>
      <c r="AI185" s="54">
        <v>0</v>
      </c>
      <c r="AJ185" s="54">
        <f t="shared" si="115"/>
        <v>0</v>
      </c>
      <c r="AK185" s="54">
        <f t="shared" si="105"/>
        <v>0</v>
      </c>
      <c r="AL185" s="54">
        <f t="shared" si="106"/>
        <v>0</v>
      </c>
      <c r="AM185" s="54">
        <f t="shared" si="107"/>
        <v>0</v>
      </c>
      <c r="AN185" s="54"/>
      <c r="AO185" s="54"/>
      <c r="AP185" s="54">
        <f t="shared" si="116"/>
        <v>0</v>
      </c>
      <c r="AQ185" s="54"/>
      <c r="AR185" s="54"/>
      <c r="AS185" s="54"/>
      <c r="AT185" s="54"/>
      <c r="AU185" s="54"/>
      <c r="AV185" s="54"/>
      <c r="AW185" s="54"/>
      <c r="AX185" s="54"/>
      <c r="AY185" s="54">
        <f t="shared" si="82"/>
        <v>0</v>
      </c>
      <c r="AZ185" s="54"/>
      <c r="BA185" s="54"/>
      <c r="BB185" s="54"/>
      <c r="BC185" s="54"/>
      <c r="BD185" s="54"/>
      <c r="BE185" s="106">
        <f t="shared" si="83"/>
        <v>0</v>
      </c>
      <c r="BF185" s="106">
        <f t="shared" si="84"/>
        <v>0</v>
      </c>
      <c r="BG185" s="106">
        <f t="shared" si="85"/>
        <v>0</v>
      </c>
      <c r="BH185" s="106">
        <f t="shared" si="86"/>
        <v>0</v>
      </c>
      <c r="BI185" s="106">
        <f t="shared" si="87"/>
        <v>0</v>
      </c>
      <c r="BJ185" s="106">
        <f t="shared" si="88"/>
        <v>0</v>
      </c>
      <c r="BK185" s="106">
        <f t="shared" si="89"/>
        <v>0</v>
      </c>
      <c r="BL185" s="106">
        <f t="shared" si="90"/>
        <v>0</v>
      </c>
      <c r="BM185" s="106">
        <f t="shared" si="91"/>
        <v>0</v>
      </c>
      <c r="BN185" s="106">
        <f t="shared" si="91"/>
        <v>0</v>
      </c>
      <c r="BO185" s="106">
        <f t="shared" si="92"/>
        <v>0</v>
      </c>
      <c r="BP185" s="106">
        <f t="shared" si="93"/>
        <v>0</v>
      </c>
      <c r="BQ185" s="106">
        <f t="shared" si="94"/>
        <v>0</v>
      </c>
      <c r="BR185" s="106">
        <f t="shared" si="95"/>
        <v>0</v>
      </c>
      <c r="BS185" s="54"/>
      <c r="BT185" s="54">
        <v>0</v>
      </c>
      <c r="BU185" s="54">
        <v>0</v>
      </c>
      <c r="BV185" s="54">
        <v>0</v>
      </c>
      <c r="BW185" s="54">
        <v>0</v>
      </c>
      <c r="BX185" s="54">
        <v>0</v>
      </c>
      <c r="BY185" s="54">
        <v>0</v>
      </c>
      <c r="BZ185" s="54">
        <v>0</v>
      </c>
      <c r="CA185" s="54">
        <v>0</v>
      </c>
      <c r="CB185" s="54">
        <v>0</v>
      </c>
      <c r="CC185" s="54">
        <v>0</v>
      </c>
      <c r="CD185" s="54">
        <v>0</v>
      </c>
      <c r="CE185" s="54">
        <v>0</v>
      </c>
      <c r="CF185" s="54">
        <v>0</v>
      </c>
      <c r="CG185" s="54">
        <v>0</v>
      </c>
      <c r="CH185" s="54">
        <f t="shared" si="96"/>
        <v>0</v>
      </c>
      <c r="CI185" s="54">
        <f t="shared" si="97"/>
        <v>4</v>
      </c>
      <c r="CJ185" s="54">
        <f t="shared" si="98"/>
        <v>4</v>
      </c>
      <c r="CK185" s="45"/>
      <c r="CL185" s="63" t="s">
        <v>814</v>
      </c>
    </row>
    <row r="186" spans="1:90" ht="31.5">
      <c r="A186" s="14">
        <v>30</v>
      </c>
      <c r="B186" s="27" t="s">
        <v>236</v>
      </c>
      <c r="C186" s="120" t="s">
        <v>796</v>
      </c>
      <c r="D186" s="2" t="s">
        <v>27</v>
      </c>
      <c r="E186" s="4" t="s">
        <v>28</v>
      </c>
      <c r="F186" s="4" t="s">
        <v>191</v>
      </c>
      <c r="G186" s="4" t="s">
        <v>237</v>
      </c>
      <c r="H186" s="29">
        <v>0</v>
      </c>
      <c r="I186" s="29">
        <v>1</v>
      </c>
      <c r="J186" s="29">
        <v>4</v>
      </c>
      <c r="K186" s="29">
        <f t="shared" si="109"/>
        <v>5</v>
      </c>
      <c r="L186" s="40" t="s">
        <v>30</v>
      </c>
      <c r="M186" s="40" t="s">
        <v>31</v>
      </c>
      <c r="N186" s="48" t="e">
        <f>IF(#REF!=0,"2018-19","2019-20")</f>
        <v>#REF!</v>
      </c>
      <c r="O186" s="29">
        <v>1</v>
      </c>
      <c r="P186" s="29">
        <v>3.82</v>
      </c>
      <c r="Q186" s="29">
        <f t="shared" si="99"/>
        <v>4.82</v>
      </c>
      <c r="R186" s="29">
        <f t="shared" si="114"/>
        <v>0</v>
      </c>
      <c r="S186" s="29">
        <f t="shared" si="114"/>
        <v>0.18000000000000016</v>
      </c>
      <c r="T186" s="29">
        <f t="shared" si="108"/>
        <v>0.18000000000000016</v>
      </c>
      <c r="U186" s="29">
        <v>0.18000000000000016</v>
      </c>
      <c r="V186" s="29">
        <v>0</v>
      </c>
      <c r="W186" s="105">
        <v>0</v>
      </c>
      <c r="X186" s="54">
        <f t="shared" si="78"/>
        <v>0</v>
      </c>
      <c r="Y186" s="29">
        <v>0</v>
      </c>
      <c r="Z186" s="105">
        <v>0</v>
      </c>
      <c r="AA186" s="54">
        <f t="shared" si="79"/>
        <v>0</v>
      </c>
      <c r="AB186" s="54">
        <v>0</v>
      </c>
      <c r="AC186" s="54">
        <v>0</v>
      </c>
      <c r="AD186" s="54">
        <v>0</v>
      </c>
      <c r="AE186" s="54">
        <v>0</v>
      </c>
      <c r="AF186" s="54">
        <v>0</v>
      </c>
      <c r="AG186" s="54"/>
      <c r="AH186" s="54">
        <v>0</v>
      </c>
      <c r="AI186" s="54">
        <v>0</v>
      </c>
      <c r="AJ186" s="54">
        <f t="shared" si="115"/>
        <v>0</v>
      </c>
      <c r="AK186" s="54">
        <f t="shared" si="105"/>
        <v>0</v>
      </c>
      <c r="AL186" s="54">
        <f t="shared" si="106"/>
        <v>0</v>
      </c>
      <c r="AM186" s="54">
        <f t="shared" si="107"/>
        <v>0</v>
      </c>
      <c r="AN186" s="54"/>
      <c r="AO186" s="54"/>
      <c r="AP186" s="54">
        <f t="shared" si="116"/>
        <v>0</v>
      </c>
      <c r="AQ186" s="54"/>
      <c r="AR186" s="54"/>
      <c r="AS186" s="54"/>
      <c r="AT186" s="54"/>
      <c r="AU186" s="54"/>
      <c r="AV186" s="54"/>
      <c r="AW186" s="54"/>
      <c r="AX186" s="54"/>
      <c r="AY186" s="54">
        <f t="shared" si="82"/>
        <v>0</v>
      </c>
      <c r="AZ186" s="54"/>
      <c r="BA186" s="54"/>
      <c r="BB186" s="54"/>
      <c r="BC186" s="54"/>
      <c r="BD186" s="54"/>
      <c r="BE186" s="106">
        <f t="shared" si="83"/>
        <v>0</v>
      </c>
      <c r="BF186" s="106">
        <f t="shared" si="84"/>
        <v>0</v>
      </c>
      <c r="BG186" s="106">
        <f t="shared" si="85"/>
        <v>0</v>
      </c>
      <c r="BH186" s="106">
        <f t="shared" si="86"/>
        <v>0</v>
      </c>
      <c r="BI186" s="106">
        <f t="shared" si="87"/>
        <v>0</v>
      </c>
      <c r="BJ186" s="106">
        <f t="shared" si="88"/>
        <v>0</v>
      </c>
      <c r="BK186" s="106">
        <f t="shared" si="89"/>
        <v>0</v>
      </c>
      <c r="BL186" s="106">
        <f t="shared" si="90"/>
        <v>0</v>
      </c>
      <c r="BM186" s="106">
        <f t="shared" si="91"/>
        <v>0</v>
      </c>
      <c r="BN186" s="106">
        <f t="shared" si="91"/>
        <v>0</v>
      </c>
      <c r="BO186" s="106">
        <f t="shared" si="92"/>
        <v>0</v>
      </c>
      <c r="BP186" s="106">
        <f t="shared" si="93"/>
        <v>0</v>
      </c>
      <c r="BQ186" s="106">
        <f t="shared" si="94"/>
        <v>0</v>
      </c>
      <c r="BR186" s="106">
        <f t="shared" si="95"/>
        <v>0</v>
      </c>
      <c r="BS186" s="54"/>
      <c r="BT186" s="54">
        <v>0</v>
      </c>
      <c r="BU186" s="54">
        <v>0</v>
      </c>
      <c r="BV186" s="54">
        <v>0</v>
      </c>
      <c r="BW186" s="54">
        <v>0</v>
      </c>
      <c r="BX186" s="54">
        <v>0</v>
      </c>
      <c r="BY186" s="54">
        <v>0</v>
      </c>
      <c r="BZ186" s="54">
        <v>0</v>
      </c>
      <c r="CA186" s="54">
        <v>0</v>
      </c>
      <c r="CB186" s="54">
        <v>0</v>
      </c>
      <c r="CC186" s="54">
        <v>0</v>
      </c>
      <c r="CD186" s="54">
        <v>0</v>
      </c>
      <c r="CE186" s="54">
        <v>0</v>
      </c>
      <c r="CF186" s="54">
        <v>0</v>
      </c>
      <c r="CG186" s="54">
        <v>0</v>
      </c>
      <c r="CH186" s="54">
        <f t="shared" si="96"/>
        <v>0</v>
      </c>
      <c r="CI186" s="54">
        <f t="shared" si="97"/>
        <v>0.18000000000000016</v>
      </c>
      <c r="CJ186" s="54">
        <f t="shared" si="98"/>
        <v>0.18000000000000016</v>
      </c>
      <c r="CK186" s="45"/>
      <c r="CL186" s="63" t="s">
        <v>33</v>
      </c>
    </row>
    <row r="187" spans="1:90" ht="47.25">
      <c r="A187" s="14">
        <v>31</v>
      </c>
      <c r="B187" s="27" t="s">
        <v>238</v>
      </c>
      <c r="C187" s="120" t="s">
        <v>796</v>
      </c>
      <c r="D187" s="2" t="s">
        <v>27</v>
      </c>
      <c r="E187" s="4" t="s">
        <v>28</v>
      </c>
      <c r="F187" s="4" t="s">
        <v>191</v>
      </c>
      <c r="G187" s="4" t="s">
        <v>237</v>
      </c>
      <c r="H187" s="29">
        <v>0</v>
      </c>
      <c r="I187" s="29">
        <v>1</v>
      </c>
      <c r="J187" s="29">
        <v>4</v>
      </c>
      <c r="K187" s="29">
        <f t="shared" si="109"/>
        <v>5</v>
      </c>
      <c r="L187" s="40" t="s">
        <v>30</v>
      </c>
      <c r="M187" s="40" t="s">
        <v>31</v>
      </c>
      <c r="N187" s="48" t="e">
        <f>IF(#REF!=0,"2018-19","2019-20")</f>
        <v>#REF!</v>
      </c>
      <c r="O187" s="29">
        <v>1</v>
      </c>
      <c r="P187" s="29">
        <v>3.56</v>
      </c>
      <c r="Q187" s="29">
        <f t="shared" si="99"/>
        <v>4.5600000000000005</v>
      </c>
      <c r="R187" s="29">
        <f t="shared" si="114"/>
        <v>0</v>
      </c>
      <c r="S187" s="29">
        <f t="shared" si="114"/>
        <v>0.43999999999999995</v>
      </c>
      <c r="T187" s="29">
        <f t="shared" si="108"/>
        <v>0.43999999999999995</v>
      </c>
      <c r="U187" s="29">
        <v>0.43999999999999995</v>
      </c>
      <c r="V187" s="29">
        <v>0</v>
      </c>
      <c r="W187" s="105">
        <v>0</v>
      </c>
      <c r="X187" s="54">
        <f t="shared" si="78"/>
        <v>0</v>
      </c>
      <c r="Y187" s="29">
        <v>0</v>
      </c>
      <c r="Z187" s="105">
        <v>0</v>
      </c>
      <c r="AA187" s="54">
        <f t="shared" si="79"/>
        <v>0</v>
      </c>
      <c r="AB187" s="54">
        <v>0</v>
      </c>
      <c r="AC187" s="54">
        <v>0</v>
      </c>
      <c r="AD187" s="54">
        <v>0</v>
      </c>
      <c r="AE187" s="54">
        <v>0</v>
      </c>
      <c r="AF187" s="54">
        <v>0</v>
      </c>
      <c r="AG187" s="54"/>
      <c r="AH187" s="54">
        <v>0</v>
      </c>
      <c r="AI187" s="54">
        <v>0</v>
      </c>
      <c r="AJ187" s="54">
        <f t="shared" si="115"/>
        <v>0</v>
      </c>
      <c r="AK187" s="54">
        <f t="shared" si="105"/>
        <v>0</v>
      </c>
      <c r="AL187" s="54">
        <f t="shared" si="106"/>
        <v>0</v>
      </c>
      <c r="AM187" s="54">
        <f t="shared" si="107"/>
        <v>0</v>
      </c>
      <c r="AN187" s="54"/>
      <c r="AO187" s="54"/>
      <c r="AP187" s="54">
        <f t="shared" si="116"/>
        <v>0</v>
      </c>
      <c r="AQ187" s="54"/>
      <c r="AR187" s="54"/>
      <c r="AS187" s="54"/>
      <c r="AT187" s="54"/>
      <c r="AU187" s="54"/>
      <c r="AV187" s="54"/>
      <c r="AW187" s="54"/>
      <c r="AX187" s="54"/>
      <c r="AY187" s="54">
        <f t="shared" si="82"/>
        <v>0</v>
      </c>
      <c r="AZ187" s="54"/>
      <c r="BA187" s="54"/>
      <c r="BB187" s="54"/>
      <c r="BC187" s="54"/>
      <c r="BD187" s="54"/>
      <c r="BE187" s="106">
        <f t="shared" si="83"/>
        <v>0</v>
      </c>
      <c r="BF187" s="106">
        <f t="shared" si="84"/>
        <v>0</v>
      </c>
      <c r="BG187" s="106">
        <f t="shared" si="85"/>
        <v>0</v>
      </c>
      <c r="BH187" s="106">
        <f t="shared" si="86"/>
        <v>0</v>
      </c>
      <c r="BI187" s="106">
        <f t="shared" si="87"/>
        <v>0</v>
      </c>
      <c r="BJ187" s="106">
        <f t="shared" si="88"/>
        <v>0</v>
      </c>
      <c r="BK187" s="106">
        <f t="shared" si="89"/>
        <v>0</v>
      </c>
      <c r="BL187" s="106">
        <f t="shared" si="90"/>
        <v>0</v>
      </c>
      <c r="BM187" s="106">
        <f t="shared" si="91"/>
        <v>0</v>
      </c>
      <c r="BN187" s="106">
        <f t="shared" si="91"/>
        <v>0</v>
      </c>
      <c r="BO187" s="106">
        <f t="shared" si="92"/>
        <v>0</v>
      </c>
      <c r="BP187" s="106">
        <f t="shared" si="93"/>
        <v>0</v>
      </c>
      <c r="BQ187" s="106">
        <f t="shared" si="94"/>
        <v>0</v>
      </c>
      <c r="BR187" s="106">
        <f t="shared" si="95"/>
        <v>0</v>
      </c>
      <c r="BS187" s="54"/>
      <c r="BT187" s="54">
        <v>0</v>
      </c>
      <c r="BU187" s="54">
        <v>0</v>
      </c>
      <c r="BV187" s="54">
        <v>0</v>
      </c>
      <c r="BW187" s="54">
        <v>0</v>
      </c>
      <c r="BX187" s="54">
        <v>0</v>
      </c>
      <c r="BY187" s="54">
        <v>0</v>
      </c>
      <c r="BZ187" s="54">
        <v>0</v>
      </c>
      <c r="CA187" s="54">
        <v>0</v>
      </c>
      <c r="CB187" s="54">
        <v>0</v>
      </c>
      <c r="CC187" s="54">
        <v>0</v>
      </c>
      <c r="CD187" s="54">
        <v>0</v>
      </c>
      <c r="CE187" s="54">
        <v>0</v>
      </c>
      <c r="CF187" s="54">
        <v>0</v>
      </c>
      <c r="CG187" s="54">
        <v>0</v>
      </c>
      <c r="CH187" s="54">
        <f t="shared" si="96"/>
        <v>0</v>
      </c>
      <c r="CI187" s="54">
        <f t="shared" si="97"/>
        <v>0.43999999999999995</v>
      </c>
      <c r="CJ187" s="54">
        <f t="shared" si="98"/>
        <v>0.43999999999999995</v>
      </c>
      <c r="CK187" s="45"/>
      <c r="CL187" s="63" t="s">
        <v>40</v>
      </c>
    </row>
    <row r="188" spans="1:90" ht="47.25">
      <c r="A188" s="14">
        <v>32</v>
      </c>
      <c r="B188" s="27" t="s">
        <v>239</v>
      </c>
      <c r="C188" s="120" t="s">
        <v>796</v>
      </c>
      <c r="D188" s="2" t="s">
        <v>27</v>
      </c>
      <c r="E188" s="4" t="s">
        <v>28</v>
      </c>
      <c r="F188" s="4" t="s">
        <v>191</v>
      </c>
      <c r="G188" s="4" t="s">
        <v>237</v>
      </c>
      <c r="H188" s="29">
        <v>0</v>
      </c>
      <c r="I188" s="29">
        <v>1</v>
      </c>
      <c r="J188" s="29">
        <v>4</v>
      </c>
      <c r="K188" s="29">
        <f t="shared" si="109"/>
        <v>5</v>
      </c>
      <c r="L188" s="40" t="s">
        <v>30</v>
      </c>
      <c r="M188" s="40" t="s">
        <v>31</v>
      </c>
      <c r="N188" s="48" t="e">
        <f>IF(#REF!=0,"2018-19","2019-20")</f>
        <v>#REF!</v>
      </c>
      <c r="O188" s="29">
        <v>1</v>
      </c>
      <c r="P188" s="29">
        <v>1.1399999999999999</v>
      </c>
      <c r="Q188" s="29">
        <f t="shared" si="99"/>
        <v>2.1399999999999997</v>
      </c>
      <c r="R188" s="29">
        <f t="shared" si="114"/>
        <v>0</v>
      </c>
      <c r="S188" s="29">
        <f t="shared" si="114"/>
        <v>2.8600000000000003</v>
      </c>
      <c r="T188" s="29">
        <f t="shared" si="108"/>
        <v>2.8600000000000003</v>
      </c>
      <c r="U188" s="29">
        <v>2.8600000000000003</v>
      </c>
      <c r="V188" s="29">
        <v>0</v>
      </c>
      <c r="W188" s="105">
        <v>0</v>
      </c>
      <c r="X188" s="54">
        <f t="shared" si="78"/>
        <v>0</v>
      </c>
      <c r="Y188" s="29">
        <v>0</v>
      </c>
      <c r="Z188" s="105">
        <v>0</v>
      </c>
      <c r="AA188" s="54">
        <f t="shared" si="79"/>
        <v>0</v>
      </c>
      <c r="AB188" s="54">
        <v>0</v>
      </c>
      <c r="AC188" s="54">
        <v>0</v>
      </c>
      <c r="AD188" s="54">
        <v>0</v>
      </c>
      <c r="AE188" s="54">
        <v>0</v>
      </c>
      <c r="AF188" s="54">
        <v>0</v>
      </c>
      <c r="AG188" s="54"/>
      <c r="AH188" s="54">
        <v>0</v>
      </c>
      <c r="AI188" s="54">
        <v>0</v>
      </c>
      <c r="AJ188" s="54">
        <f t="shared" si="115"/>
        <v>0</v>
      </c>
      <c r="AK188" s="54">
        <f t="shared" si="105"/>
        <v>0</v>
      </c>
      <c r="AL188" s="54">
        <f t="shared" si="106"/>
        <v>0</v>
      </c>
      <c r="AM188" s="54">
        <f t="shared" si="107"/>
        <v>0</v>
      </c>
      <c r="AN188" s="54"/>
      <c r="AO188" s="54"/>
      <c r="AP188" s="54">
        <f t="shared" si="116"/>
        <v>0</v>
      </c>
      <c r="AQ188" s="54"/>
      <c r="AR188" s="54"/>
      <c r="AS188" s="54"/>
      <c r="AT188" s="54"/>
      <c r="AU188" s="54"/>
      <c r="AV188" s="54"/>
      <c r="AW188" s="54"/>
      <c r="AX188" s="54"/>
      <c r="AY188" s="54">
        <f t="shared" si="82"/>
        <v>0</v>
      </c>
      <c r="AZ188" s="54"/>
      <c r="BA188" s="54"/>
      <c r="BB188" s="54"/>
      <c r="BC188" s="54"/>
      <c r="BD188" s="54"/>
      <c r="BE188" s="106">
        <f t="shared" si="83"/>
        <v>0</v>
      </c>
      <c r="BF188" s="106">
        <f t="shared" si="84"/>
        <v>0</v>
      </c>
      <c r="BG188" s="106">
        <f t="shared" si="85"/>
        <v>0</v>
      </c>
      <c r="BH188" s="106">
        <f t="shared" si="86"/>
        <v>0</v>
      </c>
      <c r="BI188" s="106">
        <f t="shared" si="87"/>
        <v>0</v>
      </c>
      <c r="BJ188" s="106">
        <f t="shared" si="88"/>
        <v>0</v>
      </c>
      <c r="BK188" s="106">
        <f t="shared" si="89"/>
        <v>0</v>
      </c>
      <c r="BL188" s="106">
        <f t="shared" si="90"/>
        <v>0</v>
      </c>
      <c r="BM188" s="106">
        <f t="shared" si="91"/>
        <v>0</v>
      </c>
      <c r="BN188" s="106">
        <f t="shared" si="91"/>
        <v>0</v>
      </c>
      <c r="BO188" s="106">
        <f t="shared" si="92"/>
        <v>0</v>
      </c>
      <c r="BP188" s="106">
        <f t="shared" si="93"/>
        <v>0</v>
      </c>
      <c r="BQ188" s="106">
        <f t="shared" si="94"/>
        <v>0</v>
      </c>
      <c r="BR188" s="106">
        <f t="shared" si="95"/>
        <v>0</v>
      </c>
      <c r="BS188" s="54"/>
      <c r="BT188" s="54">
        <v>0</v>
      </c>
      <c r="BU188" s="54">
        <v>0</v>
      </c>
      <c r="BV188" s="54">
        <v>0</v>
      </c>
      <c r="BW188" s="54">
        <v>0</v>
      </c>
      <c r="BX188" s="54">
        <v>0</v>
      </c>
      <c r="BY188" s="54">
        <v>0</v>
      </c>
      <c r="BZ188" s="54">
        <v>0</v>
      </c>
      <c r="CA188" s="54">
        <v>0</v>
      </c>
      <c r="CB188" s="54">
        <v>0</v>
      </c>
      <c r="CC188" s="54">
        <v>0</v>
      </c>
      <c r="CD188" s="54">
        <v>0</v>
      </c>
      <c r="CE188" s="54">
        <v>0</v>
      </c>
      <c r="CF188" s="54">
        <v>0</v>
      </c>
      <c r="CG188" s="54">
        <v>0</v>
      </c>
      <c r="CH188" s="54">
        <f t="shared" si="96"/>
        <v>0</v>
      </c>
      <c r="CI188" s="54">
        <f t="shared" si="97"/>
        <v>2.8600000000000003</v>
      </c>
      <c r="CJ188" s="54">
        <f t="shared" si="98"/>
        <v>2.8600000000000003</v>
      </c>
      <c r="CK188" s="45"/>
      <c r="CL188" s="63" t="s">
        <v>40</v>
      </c>
    </row>
    <row r="189" spans="1:90" ht="31.5">
      <c r="A189" s="14">
        <v>33</v>
      </c>
      <c r="B189" s="27" t="s">
        <v>240</v>
      </c>
      <c r="C189" s="120" t="s">
        <v>796</v>
      </c>
      <c r="D189" s="2" t="s">
        <v>27</v>
      </c>
      <c r="E189" s="4" t="s">
        <v>28</v>
      </c>
      <c r="F189" s="4" t="s">
        <v>191</v>
      </c>
      <c r="G189" s="4" t="s">
        <v>241</v>
      </c>
      <c r="H189" s="29">
        <v>0</v>
      </c>
      <c r="I189" s="29">
        <v>1</v>
      </c>
      <c r="J189" s="29">
        <v>4</v>
      </c>
      <c r="K189" s="29">
        <f t="shared" si="109"/>
        <v>5</v>
      </c>
      <c r="L189" s="40" t="s">
        <v>30</v>
      </c>
      <c r="M189" s="40" t="s">
        <v>31</v>
      </c>
      <c r="N189" s="48" t="e">
        <f>IF(#REF!=0,"2018-19","2019-20")</f>
        <v>#REF!</v>
      </c>
      <c r="O189" s="29">
        <v>1</v>
      </c>
      <c r="P189" s="29">
        <v>0.63</v>
      </c>
      <c r="Q189" s="29">
        <f t="shared" si="99"/>
        <v>1.63</v>
      </c>
      <c r="R189" s="29">
        <f t="shared" si="114"/>
        <v>0</v>
      </c>
      <c r="S189" s="29">
        <f t="shared" si="114"/>
        <v>3.37</v>
      </c>
      <c r="T189" s="29">
        <f t="shared" si="108"/>
        <v>3.37</v>
      </c>
      <c r="U189" s="29">
        <v>3.37</v>
      </c>
      <c r="V189" s="29">
        <v>0</v>
      </c>
      <c r="W189" s="105">
        <v>0</v>
      </c>
      <c r="X189" s="54">
        <f t="shared" si="78"/>
        <v>0</v>
      </c>
      <c r="Y189" s="29">
        <v>0</v>
      </c>
      <c r="Z189" s="105">
        <v>0</v>
      </c>
      <c r="AA189" s="54">
        <f t="shared" si="79"/>
        <v>0</v>
      </c>
      <c r="AB189" s="54">
        <v>0</v>
      </c>
      <c r="AC189" s="54">
        <v>0</v>
      </c>
      <c r="AD189" s="54">
        <v>0</v>
      </c>
      <c r="AE189" s="54">
        <v>0</v>
      </c>
      <c r="AF189" s="54">
        <v>0</v>
      </c>
      <c r="AG189" s="54"/>
      <c r="AH189" s="54">
        <v>0</v>
      </c>
      <c r="AI189" s="54">
        <v>0</v>
      </c>
      <c r="AJ189" s="54">
        <f t="shared" si="115"/>
        <v>0</v>
      </c>
      <c r="AK189" s="54">
        <f t="shared" si="105"/>
        <v>0</v>
      </c>
      <c r="AL189" s="54">
        <f t="shared" si="106"/>
        <v>0</v>
      </c>
      <c r="AM189" s="54">
        <f t="shared" si="107"/>
        <v>0</v>
      </c>
      <c r="AN189" s="54"/>
      <c r="AO189" s="54"/>
      <c r="AP189" s="54">
        <f t="shared" si="116"/>
        <v>0</v>
      </c>
      <c r="AQ189" s="54"/>
      <c r="AR189" s="54"/>
      <c r="AS189" s="54"/>
      <c r="AT189" s="54"/>
      <c r="AU189" s="54"/>
      <c r="AV189" s="54"/>
      <c r="AW189" s="54"/>
      <c r="AX189" s="54"/>
      <c r="AY189" s="54">
        <f t="shared" si="82"/>
        <v>0</v>
      </c>
      <c r="AZ189" s="54"/>
      <c r="BA189" s="54"/>
      <c r="BB189" s="54"/>
      <c r="BC189" s="54"/>
      <c r="BD189" s="54"/>
      <c r="BE189" s="106">
        <f t="shared" si="83"/>
        <v>0</v>
      </c>
      <c r="BF189" s="106">
        <f t="shared" si="84"/>
        <v>0</v>
      </c>
      <c r="BG189" s="106">
        <f t="shared" si="85"/>
        <v>0</v>
      </c>
      <c r="BH189" s="106">
        <f t="shared" si="86"/>
        <v>0</v>
      </c>
      <c r="BI189" s="106">
        <f t="shared" si="87"/>
        <v>0</v>
      </c>
      <c r="BJ189" s="106">
        <f t="shared" si="88"/>
        <v>0</v>
      </c>
      <c r="BK189" s="106">
        <f t="shared" si="89"/>
        <v>0</v>
      </c>
      <c r="BL189" s="106">
        <f t="shared" si="90"/>
        <v>0</v>
      </c>
      <c r="BM189" s="106">
        <f t="shared" si="91"/>
        <v>0</v>
      </c>
      <c r="BN189" s="106">
        <f t="shared" si="91"/>
        <v>0</v>
      </c>
      <c r="BO189" s="106">
        <f t="shared" si="92"/>
        <v>0</v>
      </c>
      <c r="BP189" s="106">
        <f t="shared" si="93"/>
        <v>0</v>
      </c>
      <c r="BQ189" s="106">
        <f t="shared" si="94"/>
        <v>0</v>
      </c>
      <c r="BR189" s="106">
        <f t="shared" si="95"/>
        <v>0</v>
      </c>
      <c r="BS189" s="54"/>
      <c r="BT189" s="54">
        <v>0</v>
      </c>
      <c r="BU189" s="54">
        <v>0</v>
      </c>
      <c r="BV189" s="54">
        <v>0</v>
      </c>
      <c r="BW189" s="54">
        <v>0</v>
      </c>
      <c r="BX189" s="54">
        <v>0</v>
      </c>
      <c r="BY189" s="54">
        <v>0</v>
      </c>
      <c r="BZ189" s="54">
        <v>0</v>
      </c>
      <c r="CA189" s="54">
        <v>0</v>
      </c>
      <c r="CB189" s="54">
        <v>0</v>
      </c>
      <c r="CC189" s="54">
        <v>0</v>
      </c>
      <c r="CD189" s="54">
        <v>0</v>
      </c>
      <c r="CE189" s="54">
        <v>0</v>
      </c>
      <c r="CF189" s="54">
        <v>0</v>
      </c>
      <c r="CG189" s="54">
        <v>0</v>
      </c>
      <c r="CH189" s="54">
        <f t="shared" si="96"/>
        <v>0</v>
      </c>
      <c r="CI189" s="54">
        <f t="shared" si="97"/>
        <v>3.37</v>
      </c>
      <c r="CJ189" s="54">
        <f t="shared" si="98"/>
        <v>3.37</v>
      </c>
      <c r="CK189" s="45"/>
      <c r="CL189" s="63" t="s">
        <v>40</v>
      </c>
    </row>
    <row r="190" spans="1:90" ht="31.5">
      <c r="A190" s="14">
        <v>34</v>
      </c>
      <c r="B190" s="27" t="s">
        <v>242</v>
      </c>
      <c r="C190" s="120" t="s">
        <v>796</v>
      </c>
      <c r="D190" s="2" t="s">
        <v>27</v>
      </c>
      <c r="E190" s="4" t="s">
        <v>28</v>
      </c>
      <c r="F190" s="4" t="s">
        <v>191</v>
      </c>
      <c r="G190" s="4" t="s">
        <v>243</v>
      </c>
      <c r="H190" s="29">
        <v>0</v>
      </c>
      <c r="I190" s="29">
        <v>1</v>
      </c>
      <c r="J190" s="29">
        <v>4</v>
      </c>
      <c r="K190" s="29">
        <f t="shared" si="109"/>
        <v>5</v>
      </c>
      <c r="L190" s="40" t="s">
        <v>30</v>
      </c>
      <c r="M190" s="40" t="s">
        <v>31</v>
      </c>
      <c r="N190" s="48" t="e">
        <f>IF(#REF!=0,"2018-19","2019-20")</f>
        <v>#REF!</v>
      </c>
      <c r="O190" s="29">
        <v>1</v>
      </c>
      <c r="P190" s="29">
        <v>0.51</v>
      </c>
      <c r="Q190" s="29">
        <f t="shared" si="99"/>
        <v>1.51</v>
      </c>
      <c r="R190" s="29">
        <f t="shared" si="114"/>
        <v>0</v>
      </c>
      <c r="S190" s="29">
        <f t="shared" si="114"/>
        <v>3.49</v>
      </c>
      <c r="T190" s="29">
        <f t="shared" si="108"/>
        <v>3.49</v>
      </c>
      <c r="U190" s="29">
        <v>3.49</v>
      </c>
      <c r="V190" s="29">
        <v>0</v>
      </c>
      <c r="W190" s="105">
        <v>0</v>
      </c>
      <c r="X190" s="54">
        <f t="shared" si="78"/>
        <v>0</v>
      </c>
      <c r="Y190" s="29">
        <v>0</v>
      </c>
      <c r="Z190" s="105">
        <v>0</v>
      </c>
      <c r="AA190" s="54">
        <f t="shared" si="79"/>
        <v>0</v>
      </c>
      <c r="AB190" s="54">
        <v>0</v>
      </c>
      <c r="AC190" s="54">
        <v>0</v>
      </c>
      <c r="AD190" s="54">
        <v>0</v>
      </c>
      <c r="AE190" s="54">
        <v>0</v>
      </c>
      <c r="AF190" s="54">
        <v>0</v>
      </c>
      <c r="AG190" s="54"/>
      <c r="AH190" s="54">
        <v>0</v>
      </c>
      <c r="AI190" s="54">
        <v>0</v>
      </c>
      <c r="AJ190" s="54">
        <f t="shared" si="115"/>
        <v>0</v>
      </c>
      <c r="AK190" s="54">
        <f t="shared" si="105"/>
        <v>0</v>
      </c>
      <c r="AL190" s="54">
        <f t="shared" si="106"/>
        <v>0</v>
      </c>
      <c r="AM190" s="54">
        <f t="shared" si="107"/>
        <v>0</v>
      </c>
      <c r="AN190" s="54"/>
      <c r="AO190" s="54"/>
      <c r="AP190" s="54">
        <f t="shared" si="116"/>
        <v>0</v>
      </c>
      <c r="AQ190" s="54"/>
      <c r="AR190" s="54"/>
      <c r="AS190" s="54"/>
      <c r="AT190" s="54"/>
      <c r="AU190" s="54"/>
      <c r="AV190" s="54"/>
      <c r="AW190" s="54"/>
      <c r="AX190" s="54"/>
      <c r="AY190" s="54">
        <f t="shared" si="82"/>
        <v>0</v>
      </c>
      <c r="AZ190" s="54"/>
      <c r="BA190" s="54"/>
      <c r="BB190" s="54"/>
      <c r="BC190" s="54"/>
      <c r="BD190" s="54"/>
      <c r="BE190" s="106">
        <f t="shared" si="83"/>
        <v>0</v>
      </c>
      <c r="BF190" s="106">
        <f t="shared" si="84"/>
        <v>0</v>
      </c>
      <c r="BG190" s="106">
        <f t="shared" si="85"/>
        <v>0</v>
      </c>
      <c r="BH190" s="106">
        <f t="shared" si="86"/>
        <v>0</v>
      </c>
      <c r="BI190" s="106">
        <f t="shared" si="87"/>
        <v>0</v>
      </c>
      <c r="BJ190" s="106">
        <f t="shared" si="88"/>
        <v>0</v>
      </c>
      <c r="BK190" s="106">
        <f t="shared" si="89"/>
        <v>0</v>
      </c>
      <c r="BL190" s="106">
        <f t="shared" si="90"/>
        <v>0</v>
      </c>
      <c r="BM190" s="106">
        <f t="shared" si="91"/>
        <v>0</v>
      </c>
      <c r="BN190" s="106">
        <f t="shared" si="91"/>
        <v>0</v>
      </c>
      <c r="BO190" s="106">
        <f t="shared" si="92"/>
        <v>0</v>
      </c>
      <c r="BP190" s="106">
        <f t="shared" si="93"/>
        <v>0</v>
      </c>
      <c r="BQ190" s="106">
        <f t="shared" si="94"/>
        <v>0</v>
      </c>
      <c r="BR190" s="106">
        <f t="shared" si="95"/>
        <v>0</v>
      </c>
      <c r="BS190" s="54"/>
      <c r="BT190" s="54">
        <v>0</v>
      </c>
      <c r="BU190" s="54">
        <v>0</v>
      </c>
      <c r="BV190" s="54">
        <v>0</v>
      </c>
      <c r="BW190" s="54">
        <v>0</v>
      </c>
      <c r="BX190" s="54">
        <v>0</v>
      </c>
      <c r="BY190" s="54">
        <v>0</v>
      </c>
      <c r="BZ190" s="54">
        <v>0</v>
      </c>
      <c r="CA190" s="54">
        <v>0</v>
      </c>
      <c r="CB190" s="54">
        <v>0</v>
      </c>
      <c r="CC190" s="54">
        <v>0</v>
      </c>
      <c r="CD190" s="54">
        <v>0</v>
      </c>
      <c r="CE190" s="54">
        <v>0</v>
      </c>
      <c r="CF190" s="54">
        <v>0</v>
      </c>
      <c r="CG190" s="54">
        <v>0</v>
      </c>
      <c r="CH190" s="54">
        <f t="shared" si="96"/>
        <v>0</v>
      </c>
      <c r="CI190" s="54">
        <f t="shared" si="97"/>
        <v>3.49</v>
      </c>
      <c r="CJ190" s="54">
        <f t="shared" si="98"/>
        <v>3.49</v>
      </c>
      <c r="CK190" s="45"/>
      <c r="CL190" s="63" t="s">
        <v>40</v>
      </c>
    </row>
    <row r="191" spans="1:90" ht="31.5">
      <c r="A191" s="14">
        <v>35</v>
      </c>
      <c r="B191" s="27" t="s">
        <v>244</v>
      </c>
      <c r="C191" s="120" t="s">
        <v>796</v>
      </c>
      <c r="D191" s="2" t="s">
        <v>27</v>
      </c>
      <c r="E191" s="4" t="s">
        <v>28</v>
      </c>
      <c r="F191" s="4" t="s">
        <v>191</v>
      </c>
      <c r="G191" s="4" t="s">
        <v>241</v>
      </c>
      <c r="H191" s="29">
        <v>0</v>
      </c>
      <c r="I191" s="29">
        <v>1</v>
      </c>
      <c r="J191" s="29">
        <v>4</v>
      </c>
      <c r="K191" s="29">
        <f t="shared" si="109"/>
        <v>5</v>
      </c>
      <c r="L191" s="40" t="s">
        <v>30</v>
      </c>
      <c r="M191" s="40" t="s">
        <v>31</v>
      </c>
      <c r="N191" s="48" t="e">
        <f>IF(#REF!=0,"2018-19","2019-20")</f>
        <v>#REF!</v>
      </c>
      <c r="O191" s="29">
        <v>1</v>
      </c>
      <c r="P191" s="29">
        <v>1.65</v>
      </c>
      <c r="Q191" s="29">
        <f t="shared" si="99"/>
        <v>2.65</v>
      </c>
      <c r="R191" s="29">
        <f t="shared" si="114"/>
        <v>0</v>
      </c>
      <c r="S191" s="29">
        <f t="shared" si="114"/>
        <v>2.35</v>
      </c>
      <c r="T191" s="29">
        <f t="shared" si="108"/>
        <v>2.35</v>
      </c>
      <c r="U191" s="29">
        <v>2.35</v>
      </c>
      <c r="V191" s="29">
        <v>0</v>
      </c>
      <c r="W191" s="105">
        <v>0</v>
      </c>
      <c r="X191" s="54">
        <f t="shared" si="78"/>
        <v>0</v>
      </c>
      <c r="Y191" s="29">
        <v>0</v>
      </c>
      <c r="Z191" s="105">
        <v>0</v>
      </c>
      <c r="AA191" s="54">
        <f t="shared" si="79"/>
        <v>0</v>
      </c>
      <c r="AB191" s="54">
        <v>0</v>
      </c>
      <c r="AC191" s="54">
        <v>0</v>
      </c>
      <c r="AD191" s="54">
        <v>0</v>
      </c>
      <c r="AE191" s="54">
        <v>0</v>
      </c>
      <c r="AF191" s="54">
        <v>0</v>
      </c>
      <c r="AG191" s="54"/>
      <c r="AH191" s="54">
        <v>0</v>
      </c>
      <c r="AI191" s="54">
        <v>0</v>
      </c>
      <c r="AJ191" s="54">
        <f t="shared" si="115"/>
        <v>0</v>
      </c>
      <c r="AK191" s="54">
        <f t="shared" si="105"/>
        <v>0</v>
      </c>
      <c r="AL191" s="54">
        <f t="shared" si="106"/>
        <v>0</v>
      </c>
      <c r="AM191" s="54">
        <f t="shared" si="107"/>
        <v>0</v>
      </c>
      <c r="AN191" s="54"/>
      <c r="AO191" s="54"/>
      <c r="AP191" s="54">
        <f t="shared" si="116"/>
        <v>0</v>
      </c>
      <c r="AQ191" s="54"/>
      <c r="AR191" s="54"/>
      <c r="AS191" s="54"/>
      <c r="AT191" s="54"/>
      <c r="AU191" s="54"/>
      <c r="AV191" s="54"/>
      <c r="AW191" s="54"/>
      <c r="AX191" s="54"/>
      <c r="AY191" s="54">
        <f t="shared" si="82"/>
        <v>0</v>
      </c>
      <c r="AZ191" s="54"/>
      <c r="BA191" s="54"/>
      <c r="BB191" s="54"/>
      <c r="BC191" s="54"/>
      <c r="BD191" s="54"/>
      <c r="BE191" s="106">
        <f t="shared" si="83"/>
        <v>0</v>
      </c>
      <c r="BF191" s="106">
        <f t="shared" si="84"/>
        <v>0</v>
      </c>
      <c r="BG191" s="106">
        <f t="shared" si="85"/>
        <v>0</v>
      </c>
      <c r="BH191" s="106">
        <f t="shared" si="86"/>
        <v>0</v>
      </c>
      <c r="BI191" s="106">
        <f t="shared" si="87"/>
        <v>0</v>
      </c>
      <c r="BJ191" s="106">
        <f t="shared" si="88"/>
        <v>0</v>
      </c>
      <c r="BK191" s="106">
        <f t="shared" si="89"/>
        <v>0</v>
      </c>
      <c r="BL191" s="106">
        <f t="shared" si="90"/>
        <v>0</v>
      </c>
      <c r="BM191" s="106">
        <f t="shared" si="91"/>
        <v>0</v>
      </c>
      <c r="BN191" s="106">
        <f t="shared" si="91"/>
        <v>0</v>
      </c>
      <c r="BO191" s="106">
        <f t="shared" si="92"/>
        <v>0</v>
      </c>
      <c r="BP191" s="106">
        <f t="shared" si="93"/>
        <v>0</v>
      </c>
      <c r="BQ191" s="106">
        <f t="shared" si="94"/>
        <v>0</v>
      </c>
      <c r="BR191" s="106">
        <f t="shared" si="95"/>
        <v>0</v>
      </c>
      <c r="BS191" s="54"/>
      <c r="BT191" s="54">
        <v>0</v>
      </c>
      <c r="BU191" s="54">
        <v>0</v>
      </c>
      <c r="BV191" s="54">
        <v>0</v>
      </c>
      <c r="BW191" s="54">
        <v>0</v>
      </c>
      <c r="BX191" s="54">
        <v>0</v>
      </c>
      <c r="BY191" s="54">
        <v>0</v>
      </c>
      <c r="BZ191" s="54">
        <v>0</v>
      </c>
      <c r="CA191" s="54">
        <v>0</v>
      </c>
      <c r="CB191" s="54">
        <v>0</v>
      </c>
      <c r="CC191" s="54">
        <v>0</v>
      </c>
      <c r="CD191" s="54">
        <v>0</v>
      </c>
      <c r="CE191" s="54">
        <v>0</v>
      </c>
      <c r="CF191" s="54">
        <v>0</v>
      </c>
      <c r="CG191" s="54">
        <v>0</v>
      </c>
      <c r="CH191" s="54">
        <f t="shared" si="96"/>
        <v>0</v>
      </c>
      <c r="CI191" s="54">
        <f t="shared" si="97"/>
        <v>2.35</v>
      </c>
      <c r="CJ191" s="54">
        <f t="shared" si="98"/>
        <v>2.35</v>
      </c>
      <c r="CK191" s="45"/>
      <c r="CL191" s="63" t="s">
        <v>40</v>
      </c>
    </row>
    <row r="192" spans="1:90">
      <c r="A192" s="14">
        <v>37</v>
      </c>
      <c r="B192" s="27" t="s">
        <v>246</v>
      </c>
      <c r="C192" s="120" t="s">
        <v>796</v>
      </c>
      <c r="D192" s="2" t="s">
        <v>27</v>
      </c>
      <c r="E192" s="4" t="s">
        <v>28</v>
      </c>
      <c r="F192" s="4" t="s">
        <v>191</v>
      </c>
      <c r="G192" s="4" t="s">
        <v>247</v>
      </c>
      <c r="H192" s="29">
        <v>2</v>
      </c>
      <c r="I192" s="29">
        <v>20.93</v>
      </c>
      <c r="J192" s="29">
        <v>19.07</v>
      </c>
      <c r="K192" s="29">
        <f t="shared" si="109"/>
        <v>40</v>
      </c>
      <c r="L192" s="40" t="s">
        <v>30</v>
      </c>
      <c r="M192" s="40" t="s">
        <v>48</v>
      </c>
      <c r="N192" s="48" t="e">
        <f>IF(#REF!=0,"2018-19","2019-20")</f>
        <v>#REF!</v>
      </c>
      <c r="O192" s="29">
        <v>20.72</v>
      </c>
      <c r="P192" s="29">
        <v>0</v>
      </c>
      <c r="Q192" s="29">
        <f t="shared" si="99"/>
        <v>20.72</v>
      </c>
      <c r="R192" s="29">
        <f t="shared" si="114"/>
        <v>0.21000000000000085</v>
      </c>
      <c r="S192" s="29">
        <f t="shared" si="114"/>
        <v>19.07</v>
      </c>
      <c r="T192" s="29">
        <f t="shared" si="108"/>
        <v>19.28</v>
      </c>
      <c r="U192" s="29">
        <v>19.07</v>
      </c>
      <c r="V192" s="29">
        <v>7.7438055967604665E-16</v>
      </c>
      <c r="W192" s="105">
        <v>8.6042284408449634E-17</v>
      </c>
      <c r="X192" s="54">
        <f t="shared" si="78"/>
        <v>8.6042284408449632E-16</v>
      </c>
      <c r="Y192" s="29">
        <v>7.7438055967604665E-16</v>
      </c>
      <c r="Z192" s="105">
        <v>8.6042284408449634E-17</v>
      </c>
      <c r="AA192" s="54">
        <f t="shared" si="79"/>
        <v>8.6042284408449632E-16</v>
      </c>
      <c r="AB192" s="54">
        <v>0</v>
      </c>
      <c r="AC192" s="54">
        <v>0.19</v>
      </c>
      <c r="AD192" s="54">
        <v>0.02</v>
      </c>
      <c r="AE192" s="54">
        <v>0</v>
      </c>
      <c r="AF192" s="54">
        <v>0</v>
      </c>
      <c r="AG192" s="54"/>
      <c r="AH192" s="54">
        <v>0</v>
      </c>
      <c r="AI192" s="54">
        <v>0</v>
      </c>
      <c r="AJ192" s="54">
        <f t="shared" si="115"/>
        <v>0</v>
      </c>
      <c r="AK192" s="54">
        <f t="shared" si="105"/>
        <v>0.19000000000000078</v>
      </c>
      <c r="AL192" s="54">
        <f t="shared" si="106"/>
        <v>2.0000000000000087E-2</v>
      </c>
      <c r="AM192" s="54">
        <f t="shared" si="107"/>
        <v>0.21000000000000085</v>
      </c>
      <c r="AN192" s="54"/>
      <c r="AO192" s="54"/>
      <c r="AP192" s="54">
        <f t="shared" si="116"/>
        <v>0</v>
      </c>
      <c r="AQ192" s="54"/>
      <c r="AR192" s="54"/>
      <c r="AS192" s="54"/>
      <c r="AT192" s="54"/>
      <c r="AU192" s="54"/>
      <c r="AV192" s="54"/>
      <c r="AW192" s="54"/>
      <c r="AX192" s="54"/>
      <c r="AY192" s="54">
        <f t="shared" si="82"/>
        <v>0</v>
      </c>
      <c r="AZ192" s="54"/>
      <c r="BA192" s="54"/>
      <c r="BB192" s="54"/>
      <c r="BC192" s="54"/>
      <c r="BD192" s="54"/>
      <c r="BE192" s="106">
        <f t="shared" si="83"/>
        <v>7.7438055967604665E-16</v>
      </c>
      <c r="BF192" s="106">
        <f t="shared" si="84"/>
        <v>8.6042284408449634E-17</v>
      </c>
      <c r="BG192" s="106">
        <f t="shared" si="85"/>
        <v>8.6042284408449632E-16</v>
      </c>
      <c r="BH192" s="106">
        <f t="shared" si="86"/>
        <v>0</v>
      </c>
      <c r="BI192" s="106">
        <f t="shared" si="87"/>
        <v>0</v>
      </c>
      <c r="BJ192" s="106">
        <f t="shared" si="88"/>
        <v>0.19</v>
      </c>
      <c r="BK192" s="106">
        <f t="shared" si="89"/>
        <v>0.02</v>
      </c>
      <c r="BL192" s="106">
        <f t="shared" si="90"/>
        <v>0.21</v>
      </c>
      <c r="BM192" s="106">
        <f t="shared" si="91"/>
        <v>0</v>
      </c>
      <c r="BN192" s="106">
        <f t="shared" si="91"/>
        <v>0</v>
      </c>
      <c r="BO192" s="106">
        <f t="shared" si="92"/>
        <v>0</v>
      </c>
      <c r="BP192" s="106">
        <f t="shared" si="93"/>
        <v>0.19000000000000078</v>
      </c>
      <c r="BQ192" s="106">
        <f t="shared" si="94"/>
        <v>2.0000000000000087E-2</v>
      </c>
      <c r="BR192" s="106">
        <f t="shared" si="95"/>
        <v>0.21000000000000085</v>
      </c>
      <c r="BS192" s="54"/>
      <c r="BT192" s="54">
        <v>7.7438055967604665E-16</v>
      </c>
      <c r="BU192" s="54">
        <v>8.6042284408449634E-17</v>
      </c>
      <c r="BV192" s="54">
        <v>8.6042284408449632E-16</v>
      </c>
      <c r="BW192" s="54">
        <v>0</v>
      </c>
      <c r="BX192" s="54">
        <v>0</v>
      </c>
      <c r="BY192" s="54">
        <v>0.19</v>
      </c>
      <c r="BZ192" s="54">
        <v>0.02</v>
      </c>
      <c r="CA192" s="54">
        <v>0.21</v>
      </c>
      <c r="CB192" s="54">
        <v>0</v>
      </c>
      <c r="CC192" s="54">
        <v>0</v>
      </c>
      <c r="CD192" s="54">
        <v>0</v>
      </c>
      <c r="CE192" s="54">
        <v>0.19000000000000078</v>
      </c>
      <c r="CF192" s="54">
        <v>2.0000000000000087E-2</v>
      </c>
      <c r="CG192" s="54">
        <v>0.21000000000000085</v>
      </c>
      <c r="CH192" s="54">
        <f t="shared" si="96"/>
        <v>0</v>
      </c>
      <c r="CI192" s="54">
        <f t="shared" si="97"/>
        <v>19.07</v>
      </c>
      <c r="CJ192" s="54">
        <f t="shared" si="98"/>
        <v>19.07</v>
      </c>
      <c r="CK192" s="45"/>
      <c r="CL192" s="63" t="s">
        <v>40</v>
      </c>
    </row>
    <row r="193" spans="1:90" ht="47.25">
      <c r="A193" s="14">
        <v>38</v>
      </c>
      <c r="B193" s="27" t="s">
        <v>248</v>
      </c>
      <c r="C193" s="120" t="s">
        <v>796</v>
      </c>
      <c r="D193" s="2" t="s">
        <v>27</v>
      </c>
      <c r="E193" s="4" t="s">
        <v>28</v>
      </c>
      <c r="F193" s="4" t="s">
        <v>191</v>
      </c>
      <c r="G193" s="4" t="s">
        <v>191</v>
      </c>
      <c r="H193" s="29">
        <v>3</v>
      </c>
      <c r="I193" s="29">
        <v>4</v>
      </c>
      <c r="J193" s="29">
        <v>3.4000000000000004</v>
      </c>
      <c r="K193" s="29">
        <f t="shared" si="109"/>
        <v>7.4</v>
      </c>
      <c r="L193" s="40" t="s">
        <v>30</v>
      </c>
      <c r="M193" s="40" t="s">
        <v>48</v>
      </c>
      <c r="N193" s="48" t="e">
        <f>IF(#REF!=0,"2018-19","2019-20")</f>
        <v>#REF!</v>
      </c>
      <c r="O193" s="29">
        <v>2.79</v>
      </c>
      <c r="P193" s="29">
        <v>1.02</v>
      </c>
      <c r="Q193" s="29">
        <f t="shared" si="99"/>
        <v>3.81</v>
      </c>
      <c r="R193" s="29">
        <f t="shared" si="114"/>
        <v>1.21</v>
      </c>
      <c r="S193" s="29">
        <f t="shared" si="114"/>
        <v>2.3800000000000003</v>
      </c>
      <c r="T193" s="29">
        <f t="shared" si="108"/>
        <v>3.5900000000000003</v>
      </c>
      <c r="U193" s="29">
        <v>2.3800000000000003</v>
      </c>
      <c r="V193" s="29">
        <v>0</v>
      </c>
      <c r="W193" s="105">
        <v>0</v>
      </c>
      <c r="X193" s="54">
        <f t="shared" si="78"/>
        <v>0</v>
      </c>
      <c r="Y193" s="29">
        <v>0</v>
      </c>
      <c r="Z193" s="105">
        <v>0</v>
      </c>
      <c r="AA193" s="54">
        <f t="shared" si="79"/>
        <v>0</v>
      </c>
      <c r="AB193" s="54">
        <v>0</v>
      </c>
      <c r="AC193" s="54">
        <v>0</v>
      </c>
      <c r="AD193" s="54">
        <v>0</v>
      </c>
      <c r="AE193" s="54">
        <v>1.0900000000000001</v>
      </c>
      <c r="AF193" s="54">
        <v>0.12</v>
      </c>
      <c r="AG193" s="54"/>
      <c r="AH193" s="54">
        <v>0</v>
      </c>
      <c r="AI193" s="54">
        <v>0</v>
      </c>
      <c r="AJ193" s="54">
        <f t="shared" si="115"/>
        <v>0</v>
      </c>
      <c r="AK193" s="54">
        <f t="shared" si="105"/>
        <v>1.0900000000000001</v>
      </c>
      <c r="AL193" s="54">
        <f t="shared" si="106"/>
        <v>0.12</v>
      </c>
      <c r="AM193" s="54">
        <f t="shared" si="107"/>
        <v>1.21</v>
      </c>
      <c r="AN193" s="54"/>
      <c r="AO193" s="54"/>
      <c r="AP193" s="54">
        <f t="shared" si="116"/>
        <v>0</v>
      </c>
      <c r="AQ193" s="54"/>
      <c r="AR193" s="54"/>
      <c r="AS193" s="54"/>
      <c r="AT193" s="54"/>
      <c r="AU193" s="54"/>
      <c r="AV193" s="54"/>
      <c r="AW193" s="54"/>
      <c r="AX193" s="54"/>
      <c r="AY193" s="54">
        <f t="shared" si="82"/>
        <v>0</v>
      </c>
      <c r="AZ193" s="54"/>
      <c r="BA193" s="54"/>
      <c r="BB193" s="54"/>
      <c r="BC193" s="54"/>
      <c r="BD193" s="54"/>
      <c r="BE193" s="106">
        <f t="shared" si="83"/>
        <v>0</v>
      </c>
      <c r="BF193" s="106">
        <f t="shared" si="84"/>
        <v>0</v>
      </c>
      <c r="BG193" s="106">
        <f t="shared" si="85"/>
        <v>0</v>
      </c>
      <c r="BH193" s="106">
        <f t="shared" si="86"/>
        <v>0</v>
      </c>
      <c r="BI193" s="106">
        <f t="shared" si="87"/>
        <v>0</v>
      </c>
      <c r="BJ193" s="106">
        <f t="shared" si="88"/>
        <v>0</v>
      </c>
      <c r="BK193" s="106">
        <f t="shared" si="89"/>
        <v>0</v>
      </c>
      <c r="BL193" s="106">
        <f t="shared" si="90"/>
        <v>0</v>
      </c>
      <c r="BM193" s="106">
        <f t="shared" si="91"/>
        <v>1.0900000000000001</v>
      </c>
      <c r="BN193" s="106">
        <f t="shared" si="91"/>
        <v>0.12</v>
      </c>
      <c r="BO193" s="106">
        <f t="shared" si="92"/>
        <v>1.21</v>
      </c>
      <c r="BP193" s="106">
        <f t="shared" si="93"/>
        <v>1.0900000000000001</v>
      </c>
      <c r="BQ193" s="106">
        <f t="shared" si="94"/>
        <v>0.12</v>
      </c>
      <c r="BR193" s="106">
        <f t="shared" si="95"/>
        <v>1.21</v>
      </c>
      <c r="BS193" s="54"/>
      <c r="BT193" s="54">
        <v>0</v>
      </c>
      <c r="BU193" s="54">
        <v>0</v>
      </c>
      <c r="BV193" s="54">
        <v>0</v>
      </c>
      <c r="BW193" s="54">
        <v>0</v>
      </c>
      <c r="BX193" s="54">
        <v>0</v>
      </c>
      <c r="BY193" s="54">
        <v>0</v>
      </c>
      <c r="BZ193" s="54">
        <v>0</v>
      </c>
      <c r="CA193" s="54">
        <v>0</v>
      </c>
      <c r="CB193" s="54">
        <v>1.0900000000000001</v>
      </c>
      <c r="CC193" s="54">
        <v>0.12</v>
      </c>
      <c r="CD193" s="54">
        <v>1.21</v>
      </c>
      <c r="CE193" s="54">
        <v>1.0900000000000001</v>
      </c>
      <c r="CF193" s="54">
        <v>0.12</v>
      </c>
      <c r="CG193" s="54">
        <v>1.21</v>
      </c>
      <c r="CH193" s="54">
        <f t="shared" si="96"/>
        <v>0</v>
      </c>
      <c r="CI193" s="54">
        <f t="shared" si="97"/>
        <v>2.3800000000000003</v>
      </c>
      <c r="CJ193" s="54">
        <f t="shared" si="98"/>
        <v>2.3800000000000003</v>
      </c>
      <c r="CK193" s="45"/>
      <c r="CL193" s="63" t="s">
        <v>33</v>
      </c>
    </row>
    <row r="194" spans="1:90" ht="31.5">
      <c r="A194" s="14">
        <v>39</v>
      </c>
      <c r="B194" s="27" t="s">
        <v>249</v>
      </c>
      <c r="C194" s="120" t="s">
        <v>796</v>
      </c>
      <c r="D194" s="2" t="s">
        <v>27</v>
      </c>
      <c r="E194" s="4" t="s">
        <v>28</v>
      </c>
      <c r="F194" s="4" t="s">
        <v>191</v>
      </c>
      <c r="G194" s="4" t="s">
        <v>250</v>
      </c>
      <c r="H194" s="29">
        <v>3.5</v>
      </c>
      <c r="I194" s="29">
        <v>4</v>
      </c>
      <c r="J194" s="29">
        <v>1</v>
      </c>
      <c r="K194" s="29">
        <f t="shared" si="109"/>
        <v>5</v>
      </c>
      <c r="L194" s="40" t="s">
        <v>30</v>
      </c>
      <c r="M194" s="40" t="s">
        <v>48</v>
      </c>
      <c r="N194" s="48" t="e">
        <f>IF(#REF!=0,"2018-19","2019-20")</f>
        <v>#REF!</v>
      </c>
      <c r="O194" s="29">
        <v>2.79</v>
      </c>
      <c r="P194" s="29">
        <v>0.56000000000000005</v>
      </c>
      <c r="Q194" s="29">
        <f t="shared" si="99"/>
        <v>3.35</v>
      </c>
      <c r="R194" s="29">
        <f t="shared" si="114"/>
        <v>1.21</v>
      </c>
      <c r="S194" s="29">
        <f t="shared" si="114"/>
        <v>0.43999999999999995</v>
      </c>
      <c r="T194" s="29">
        <f t="shared" si="108"/>
        <v>1.65</v>
      </c>
      <c r="U194" s="29">
        <v>0.43999999999999995</v>
      </c>
      <c r="V194" s="29">
        <v>0</v>
      </c>
      <c r="W194" s="105">
        <v>0</v>
      </c>
      <c r="X194" s="54">
        <f t="shared" si="78"/>
        <v>0</v>
      </c>
      <c r="Y194" s="29">
        <v>0</v>
      </c>
      <c r="Z194" s="105">
        <v>0</v>
      </c>
      <c r="AA194" s="54">
        <f t="shared" si="79"/>
        <v>0</v>
      </c>
      <c r="AB194" s="54">
        <v>0</v>
      </c>
      <c r="AC194" s="54">
        <v>0</v>
      </c>
      <c r="AD194" s="54">
        <v>0</v>
      </c>
      <c r="AE194" s="54">
        <v>1.0900000000000001</v>
      </c>
      <c r="AF194" s="54">
        <v>0.12</v>
      </c>
      <c r="AG194" s="54"/>
      <c r="AH194" s="54">
        <v>0</v>
      </c>
      <c r="AI194" s="54">
        <v>0</v>
      </c>
      <c r="AJ194" s="54">
        <f t="shared" si="115"/>
        <v>0</v>
      </c>
      <c r="AK194" s="54">
        <f t="shared" si="105"/>
        <v>1.0900000000000001</v>
      </c>
      <c r="AL194" s="54">
        <f t="shared" si="106"/>
        <v>0.12</v>
      </c>
      <c r="AM194" s="54">
        <f t="shared" si="107"/>
        <v>1.21</v>
      </c>
      <c r="AN194" s="54">
        <v>0</v>
      </c>
      <c r="AO194" s="54">
        <v>0</v>
      </c>
      <c r="AP194" s="54">
        <f t="shared" si="116"/>
        <v>0</v>
      </c>
      <c r="AQ194" s="54">
        <v>0</v>
      </c>
      <c r="AR194" s="54">
        <v>0</v>
      </c>
      <c r="AS194" s="54">
        <v>0</v>
      </c>
      <c r="AT194" s="54">
        <v>0.01</v>
      </c>
      <c r="AU194" s="54">
        <v>0</v>
      </c>
      <c r="AV194" s="54"/>
      <c r="AW194" s="54"/>
      <c r="AX194" s="54"/>
      <c r="AY194" s="54">
        <f t="shared" si="82"/>
        <v>0</v>
      </c>
      <c r="AZ194" s="54"/>
      <c r="BA194" s="54"/>
      <c r="BB194" s="54"/>
      <c r="BC194" s="54"/>
      <c r="BD194" s="54"/>
      <c r="BE194" s="106">
        <f t="shared" si="83"/>
        <v>0</v>
      </c>
      <c r="BF194" s="106">
        <f t="shared" si="84"/>
        <v>0</v>
      </c>
      <c r="BG194" s="106">
        <f t="shared" si="85"/>
        <v>0</v>
      </c>
      <c r="BH194" s="106">
        <f t="shared" si="86"/>
        <v>0</v>
      </c>
      <c r="BI194" s="106">
        <f t="shared" si="87"/>
        <v>0</v>
      </c>
      <c r="BJ194" s="106">
        <f t="shared" si="88"/>
        <v>0</v>
      </c>
      <c r="BK194" s="106">
        <f t="shared" si="89"/>
        <v>0</v>
      </c>
      <c r="BL194" s="106">
        <f t="shared" si="90"/>
        <v>0</v>
      </c>
      <c r="BM194" s="106">
        <f t="shared" si="91"/>
        <v>1.08</v>
      </c>
      <c r="BN194" s="106">
        <f t="shared" si="91"/>
        <v>0.12</v>
      </c>
      <c r="BO194" s="106">
        <f t="shared" si="92"/>
        <v>1.2000000000000002</v>
      </c>
      <c r="BP194" s="106">
        <f t="shared" si="93"/>
        <v>1.08</v>
      </c>
      <c r="BQ194" s="106">
        <f t="shared" si="94"/>
        <v>0.12</v>
      </c>
      <c r="BR194" s="106">
        <f t="shared" si="95"/>
        <v>1.2000000000000002</v>
      </c>
      <c r="BS194" s="54"/>
      <c r="BT194" s="54">
        <v>0</v>
      </c>
      <c r="BU194" s="54">
        <v>0</v>
      </c>
      <c r="BV194" s="54">
        <v>0</v>
      </c>
      <c r="BW194" s="54">
        <v>0</v>
      </c>
      <c r="BX194" s="54">
        <v>0</v>
      </c>
      <c r="BY194" s="54">
        <v>0</v>
      </c>
      <c r="BZ194" s="54">
        <v>0</v>
      </c>
      <c r="CA194" s="54">
        <v>0</v>
      </c>
      <c r="CB194" s="54">
        <v>1.08</v>
      </c>
      <c r="CC194" s="54">
        <v>0.12</v>
      </c>
      <c r="CD194" s="54">
        <v>1.2000000000000002</v>
      </c>
      <c r="CE194" s="54">
        <v>1.08</v>
      </c>
      <c r="CF194" s="54">
        <v>0.12</v>
      </c>
      <c r="CG194" s="54">
        <v>1.2000000000000002</v>
      </c>
      <c r="CH194" s="54">
        <f t="shared" si="96"/>
        <v>9.9999999999997868E-3</v>
      </c>
      <c r="CI194" s="54">
        <f t="shared" si="97"/>
        <v>0.43999999999999995</v>
      </c>
      <c r="CJ194" s="54">
        <f t="shared" si="98"/>
        <v>0.44999999999999973</v>
      </c>
      <c r="CK194" s="45"/>
      <c r="CL194" s="63" t="s">
        <v>33</v>
      </c>
    </row>
    <row r="195" spans="1:90" ht="31.5">
      <c r="A195" s="14">
        <v>40</v>
      </c>
      <c r="B195" s="27" t="s">
        <v>251</v>
      </c>
      <c r="C195" s="120" t="s">
        <v>796</v>
      </c>
      <c r="D195" s="2" t="s">
        <v>27</v>
      </c>
      <c r="E195" s="4" t="s">
        <v>28</v>
      </c>
      <c r="F195" s="4" t="s">
        <v>191</v>
      </c>
      <c r="G195" s="4" t="s">
        <v>224</v>
      </c>
      <c r="H195" s="29">
        <v>2.5</v>
      </c>
      <c r="I195" s="29">
        <v>8</v>
      </c>
      <c r="J195" s="29">
        <v>2</v>
      </c>
      <c r="K195" s="29">
        <f t="shared" si="109"/>
        <v>10</v>
      </c>
      <c r="L195" s="40" t="s">
        <v>30</v>
      </c>
      <c r="M195" s="40" t="s">
        <v>48</v>
      </c>
      <c r="N195" s="48" t="e">
        <f>IF(#REF!=0,"2018-19","2019-20")</f>
        <v>#REF!</v>
      </c>
      <c r="O195" s="29">
        <v>0.86</v>
      </c>
      <c r="P195" s="29">
        <v>0</v>
      </c>
      <c r="Q195" s="29">
        <f t="shared" si="99"/>
        <v>0.86</v>
      </c>
      <c r="R195" s="29">
        <f t="shared" si="114"/>
        <v>7.14</v>
      </c>
      <c r="S195" s="29">
        <f t="shared" si="114"/>
        <v>2</v>
      </c>
      <c r="T195" s="29">
        <f t="shared" si="108"/>
        <v>9.14</v>
      </c>
      <c r="U195" s="29">
        <v>2</v>
      </c>
      <c r="V195" s="29">
        <v>0</v>
      </c>
      <c r="W195" s="105">
        <v>0</v>
      </c>
      <c r="X195" s="54">
        <f t="shared" si="78"/>
        <v>0</v>
      </c>
      <c r="Y195" s="29">
        <v>0</v>
      </c>
      <c r="Z195" s="105">
        <v>0</v>
      </c>
      <c r="AA195" s="54">
        <f t="shared" si="79"/>
        <v>0</v>
      </c>
      <c r="AB195" s="54">
        <v>0</v>
      </c>
      <c r="AC195" s="54">
        <v>5.34</v>
      </c>
      <c r="AD195" s="54">
        <v>0.59</v>
      </c>
      <c r="AE195" s="54">
        <v>1.0900000000000001</v>
      </c>
      <c r="AF195" s="54">
        <v>0.12</v>
      </c>
      <c r="AG195" s="54"/>
      <c r="AH195" s="54">
        <v>0</v>
      </c>
      <c r="AI195" s="54">
        <v>0</v>
      </c>
      <c r="AJ195" s="54">
        <f t="shared" si="115"/>
        <v>0</v>
      </c>
      <c r="AK195" s="54">
        <f t="shared" si="105"/>
        <v>6.43</v>
      </c>
      <c r="AL195" s="54">
        <f t="shared" si="106"/>
        <v>0.71</v>
      </c>
      <c r="AM195" s="54">
        <f t="shared" si="107"/>
        <v>7.14</v>
      </c>
      <c r="AN195" s="54"/>
      <c r="AO195" s="54"/>
      <c r="AP195" s="54">
        <f t="shared" si="116"/>
        <v>0</v>
      </c>
      <c r="AQ195" s="54"/>
      <c r="AR195" s="54"/>
      <c r="AS195" s="54"/>
      <c r="AT195" s="54"/>
      <c r="AU195" s="54"/>
      <c r="AV195" s="54"/>
      <c r="AW195" s="54"/>
      <c r="AX195" s="54"/>
      <c r="AY195" s="54">
        <f t="shared" si="82"/>
        <v>0</v>
      </c>
      <c r="AZ195" s="54"/>
      <c r="BA195" s="54"/>
      <c r="BB195" s="54"/>
      <c r="BC195" s="54"/>
      <c r="BD195" s="54"/>
      <c r="BE195" s="106">
        <f t="shared" si="83"/>
        <v>0</v>
      </c>
      <c r="BF195" s="106">
        <f t="shared" si="84"/>
        <v>0</v>
      </c>
      <c r="BG195" s="106">
        <f t="shared" si="85"/>
        <v>0</v>
      </c>
      <c r="BH195" s="106">
        <f t="shared" si="86"/>
        <v>0</v>
      </c>
      <c r="BI195" s="106">
        <f t="shared" si="87"/>
        <v>0</v>
      </c>
      <c r="BJ195" s="106">
        <f t="shared" si="88"/>
        <v>5.34</v>
      </c>
      <c r="BK195" s="106">
        <f t="shared" si="89"/>
        <v>0.59</v>
      </c>
      <c r="BL195" s="106">
        <f t="shared" si="90"/>
        <v>5.93</v>
      </c>
      <c r="BM195" s="106">
        <f t="shared" si="91"/>
        <v>1.0900000000000001</v>
      </c>
      <c r="BN195" s="106">
        <f t="shared" si="91"/>
        <v>0.12</v>
      </c>
      <c r="BO195" s="106">
        <f t="shared" si="92"/>
        <v>1.21</v>
      </c>
      <c r="BP195" s="106">
        <f t="shared" si="93"/>
        <v>6.43</v>
      </c>
      <c r="BQ195" s="106">
        <f t="shared" si="94"/>
        <v>0.71</v>
      </c>
      <c r="BR195" s="106">
        <f t="shared" si="95"/>
        <v>7.14</v>
      </c>
      <c r="BS195" s="54"/>
      <c r="BT195" s="54">
        <v>0</v>
      </c>
      <c r="BU195" s="54">
        <v>0</v>
      </c>
      <c r="BV195" s="54">
        <v>0</v>
      </c>
      <c r="BW195" s="54">
        <v>0</v>
      </c>
      <c r="BX195" s="54">
        <v>0</v>
      </c>
      <c r="BY195" s="54">
        <v>5.34</v>
      </c>
      <c r="BZ195" s="54">
        <v>0.59</v>
      </c>
      <c r="CA195" s="54">
        <v>5.93</v>
      </c>
      <c r="CB195" s="54">
        <v>1.0900000000000001</v>
      </c>
      <c r="CC195" s="54">
        <v>0.12</v>
      </c>
      <c r="CD195" s="54">
        <v>1.21</v>
      </c>
      <c r="CE195" s="54">
        <v>6.43</v>
      </c>
      <c r="CF195" s="54">
        <v>0.71</v>
      </c>
      <c r="CG195" s="54">
        <v>7.14</v>
      </c>
      <c r="CH195" s="54">
        <f t="shared" si="96"/>
        <v>0</v>
      </c>
      <c r="CI195" s="54">
        <f t="shared" si="97"/>
        <v>2</v>
      </c>
      <c r="CJ195" s="54">
        <f t="shared" si="98"/>
        <v>2</v>
      </c>
      <c r="CK195" s="45"/>
      <c r="CL195" s="63" t="s">
        <v>40</v>
      </c>
    </row>
    <row r="196" spans="1:90" ht="63">
      <c r="A196" s="14">
        <v>41</v>
      </c>
      <c r="B196" s="27" t="s">
        <v>252</v>
      </c>
      <c r="C196" s="120" t="s">
        <v>796</v>
      </c>
      <c r="D196" s="2" t="s">
        <v>27</v>
      </c>
      <c r="E196" s="4" t="s">
        <v>28</v>
      </c>
      <c r="F196" s="4" t="s">
        <v>191</v>
      </c>
      <c r="G196" s="4" t="s">
        <v>192</v>
      </c>
      <c r="H196" s="29">
        <v>2.5</v>
      </c>
      <c r="I196" s="29">
        <v>4</v>
      </c>
      <c r="J196" s="29">
        <v>1</v>
      </c>
      <c r="K196" s="29">
        <f t="shared" si="109"/>
        <v>5</v>
      </c>
      <c r="L196" s="40" t="s">
        <v>30</v>
      </c>
      <c r="M196" s="40" t="s">
        <v>48</v>
      </c>
      <c r="N196" s="48" t="e">
        <f>IF(#REF!=0,"2018-19","2019-20")</f>
        <v>#REF!</v>
      </c>
      <c r="O196" s="29">
        <v>2.79</v>
      </c>
      <c r="P196" s="29">
        <v>0.55000000000000004</v>
      </c>
      <c r="Q196" s="29">
        <f t="shared" si="99"/>
        <v>3.34</v>
      </c>
      <c r="R196" s="29">
        <f t="shared" si="114"/>
        <v>1.21</v>
      </c>
      <c r="S196" s="29">
        <f t="shared" si="114"/>
        <v>0.44999999999999996</v>
      </c>
      <c r="T196" s="29">
        <f t="shared" si="108"/>
        <v>1.66</v>
      </c>
      <c r="U196" s="29">
        <v>0.44999999999999996</v>
      </c>
      <c r="V196" s="29">
        <v>0</v>
      </c>
      <c r="W196" s="105">
        <v>0</v>
      </c>
      <c r="X196" s="54">
        <f t="shared" si="78"/>
        <v>0</v>
      </c>
      <c r="Y196" s="29">
        <v>0</v>
      </c>
      <c r="Z196" s="105">
        <v>0</v>
      </c>
      <c r="AA196" s="54">
        <f t="shared" si="79"/>
        <v>0</v>
      </c>
      <c r="AB196" s="54">
        <v>0</v>
      </c>
      <c r="AC196" s="54">
        <v>0</v>
      </c>
      <c r="AD196" s="54">
        <v>0</v>
      </c>
      <c r="AE196" s="54">
        <v>1.0900000000000001</v>
      </c>
      <c r="AF196" s="54">
        <v>0.12</v>
      </c>
      <c r="AG196" s="54"/>
      <c r="AH196" s="54">
        <v>0</v>
      </c>
      <c r="AI196" s="54">
        <v>0</v>
      </c>
      <c r="AJ196" s="54">
        <f t="shared" si="115"/>
        <v>0</v>
      </c>
      <c r="AK196" s="54">
        <f t="shared" si="105"/>
        <v>1.0900000000000001</v>
      </c>
      <c r="AL196" s="54">
        <f t="shared" si="106"/>
        <v>0.12</v>
      </c>
      <c r="AM196" s="54">
        <f t="shared" si="107"/>
        <v>1.21</v>
      </c>
      <c r="AN196" s="54"/>
      <c r="AO196" s="54"/>
      <c r="AP196" s="54">
        <f t="shared" si="116"/>
        <v>0</v>
      </c>
      <c r="AQ196" s="54"/>
      <c r="AR196" s="54"/>
      <c r="AS196" s="54"/>
      <c r="AT196" s="54"/>
      <c r="AU196" s="54"/>
      <c r="AV196" s="54"/>
      <c r="AW196" s="54"/>
      <c r="AX196" s="54"/>
      <c r="AY196" s="54">
        <f t="shared" si="82"/>
        <v>0</v>
      </c>
      <c r="AZ196" s="54"/>
      <c r="BA196" s="54"/>
      <c r="BB196" s="54"/>
      <c r="BC196" s="54"/>
      <c r="BD196" s="54"/>
      <c r="BE196" s="106">
        <f t="shared" si="83"/>
        <v>0</v>
      </c>
      <c r="BF196" s="106">
        <f t="shared" si="84"/>
        <v>0</v>
      </c>
      <c r="BG196" s="106">
        <f t="shared" si="85"/>
        <v>0</v>
      </c>
      <c r="BH196" s="106">
        <f t="shared" si="86"/>
        <v>0</v>
      </c>
      <c r="BI196" s="106">
        <f t="shared" si="87"/>
        <v>0</v>
      </c>
      <c r="BJ196" s="106">
        <f t="shared" si="88"/>
        <v>0</v>
      </c>
      <c r="BK196" s="106">
        <f t="shared" si="89"/>
        <v>0</v>
      </c>
      <c r="BL196" s="106">
        <f t="shared" si="90"/>
        <v>0</v>
      </c>
      <c r="BM196" s="106">
        <f t="shared" si="91"/>
        <v>1.0900000000000001</v>
      </c>
      <c r="BN196" s="106">
        <f t="shared" si="91"/>
        <v>0.12</v>
      </c>
      <c r="BO196" s="106">
        <f t="shared" si="92"/>
        <v>1.21</v>
      </c>
      <c r="BP196" s="106">
        <f t="shared" si="93"/>
        <v>1.0900000000000001</v>
      </c>
      <c r="BQ196" s="106">
        <f t="shared" si="94"/>
        <v>0.12</v>
      </c>
      <c r="BR196" s="106">
        <f t="shared" si="95"/>
        <v>1.21</v>
      </c>
      <c r="BS196" s="54"/>
      <c r="BT196" s="54">
        <v>0</v>
      </c>
      <c r="BU196" s="54">
        <v>0</v>
      </c>
      <c r="BV196" s="54">
        <v>0</v>
      </c>
      <c r="BW196" s="54">
        <v>0</v>
      </c>
      <c r="BX196" s="54">
        <v>0</v>
      </c>
      <c r="BY196" s="54">
        <v>0</v>
      </c>
      <c r="BZ196" s="54">
        <v>0</v>
      </c>
      <c r="CA196" s="54">
        <v>0</v>
      </c>
      <c r="CB196" s="54">
        <v>1.0900000000000001</v>
      </c>
      <c r="CC196" s="54">
        <v>0.12</v>
      </c>
      <c r="CD196" s="54">
        <v>1.21</v>
      </c>
      <c r="CE196" s="54">
        <v>1.0900000000000001</v>
      </c>
      <c r="CF196" s="54">
        <v>0.12</v>
      </c>
      <c r="CG196" s="54">
        <v>1.21</v>
      </c>
      <c r="CH196" s="54">
        <f t="shared" si="96"/>
        <v>0</v>
      </c>
      <c r="CI196" s="54">
        <f t="shared" si="97"/>
        <v>0.44999999999999996</v>
      </c>
      <c r="CJ196" s="54">
        <f t="shared" si="98"/>
        <v>0.44999999999999996</v>
      </c>
      <c r="CK196" s="45"/>
      <c r="CL196" s="63" t="s">
        <v>33</v>
      </c>
    </row>
    <row r="197" spans="1:90" ht="47.25">
      <c r="A197" s="14">
        <v>42</v>
      </c>
      <c r="B197" s="27" t="s">
        <v>253</v>
      </c>
      <c r="C197" s="120" t="s">
        <v>796</v>
      </c>
      <c r="D197" s="2" t="s">
        <v>27</v>
      </c>
      <c r="E197" s="4" t="s">
        <v>28</v>
      </c>
      <c r="F197" s="4" t="s">
        <v>191</v>
      </c>
      <c r="G197" s="4" t="s">
        <v>191</v>
      </c>
      <c r="H197" s="29">
        <v>3</v>
      </c>
      <c r="I197" s="29">
        <v>5.88</v>
      </c>
      <c r="J197" s="29">
        <v>0.94</v>
      </c>
      <c r="K197" s="29">
        <f t="shared" si="109"/>
        <v>6.82</v>
      </c>
      <c r="L197" s="40" t="s">
        <v>30</v>
      </c>
      <c r="M197" s="40" t="s">
        <v>58</v>
      </c>
      <c r="N197" s="48" t="e">
        <f>IF(#REF!=0,"2018-19","2019-20")</f>
        <v>#REF!</v>
      </c>
      <c r="O197" s="29">
        <v>0</v>
      </c>
      <c r="P197" s="29">
        <v>0</v>
      </c>
      <c r="Q197" s="29">
        <f t="shared" si="99"/>
        <v>0</v>
      </c>
      <c r="R197" s="29">
        <f t="shared" si="114"/>
        <v>5.88</v>
      </c>
      <c r="S197" s="29">
        <f t="shared" si="114"/>
        <v>0.94</v>
      </c>
      <c r="T197" s="29">
        <f t="shared" si="108"/>
        <v>6.82</v>
      </c>
      <c r="U197" s="29">
        <v>2</v>
      </c>
      <c r="V197" s="29">
        <v>2.7</v>
      </c>
      <c r="W197" s="105">
        <v>0.30000000000000004</v>
      </c>
      <c r="X197" s="54">
        <f t="shared" si="78"/>
        <v>3</v>
      </c>
      <c r="Y197" s="29">
        <v>2.7</v>
      </c>
      <c r="Z197" s="105">
        <v>0.30000000000000004</v>
      </c>
      <c r="AA197" s="54">
        <f t="shared" si="79"/>
        <v>3</v>
      </c>
      <c r="AB197" s="54">
        <v>0</v>
      </c>
      <c r="AC197" s="54">
        <v>0</v>
      </c>
      <c r="AD197" s="54">
        <v>0</v>
      </c>
      <c r="AE197" s="54">
        <v>0</v>
      </c>
      <c r="AF197" s="54">
        <v>0</v>
      </c>
      <c r="AG197" s="54"/>
      <c r="AH197" s="54">
        <v>0</v>
      </c>
      <c r="AI197" s="54">
        <v>0</v>
      </c>
      <c r="AJ197" s="54">
        <f t="shared" si="115"/>
        <v>0</v>
      </c>
      <c r="AK197" s="54">
        <f t="shared" si="105"/>
        <v>2.7</v>
      </c>
      <c r="AL197" s="54">
        <f t="shared" si="106"/>
        <v>0.30000000000000004</v>
      </c>
      <c r="AM197" s="54">
        <f t="shared" si="107"/>
        <v>3</v>
      </c>
      <c r="AN197" s="54"/>
      <c r="AO197" s="54"/>
      <c r="AP197" s="54">
        <f t="shared" si="116"/>
        <v>0</v>
      </c>
      <c r="AQ197" s="54"/>
      <c r="AR197" s="54"/>
      <c r="AS197" s="54"/>
      <c r="AT197" s="54"/>
      <c r="AU197" s="54"/>
      <c r="AV197" s="54"/>
      <c r="AW197" s="54"/>
      <c r="AX197" s="54"/>
      <c r="AY197" s="54">
        <f t="shared" si="82"/>
        <v>0</v>
      </c>
      <c r="AZ197" s="54"/>
      <c r="BA197" s="54"/>
      <c r="BB197" s="54"/>
      <c r="BC197" s="54"/>
      <c r="BD197" s="54"/>
      <c r="BE197" s="106">
        <f t="shared" si="83"/>
        <v>2.7</v>
      </c>
      <c r="BF197" s="106">
        <f t="shared" si="84"/>
        <v>0.30000000000000004</v>
      </c>
      <c r="BG197" s="106">
        <f t="shared" si="85"/>
        <v>3</v>
      </c>
      <c r="BH197" s="106">
        <f t="shared" si="86"/>
        <v>0</v>
      </c>
      <c r="BI197" s="106">
        <f t="shared" si="87"/>
        <v>0</v>
      </c>
      <c r="BJ197" s="106">
        <f t="shared" si="88"/>
        <v>0</v>
      </c>
      <c r="BK197" s="106">
        <f t="shared" si="89"/>
        <v>0</v>
      </c>
      <c r="BL197" s="106">
        <f t="shared" si="90"/>
        <v>0</v>
      </c>
      <c r="BM197" s="106">
        <f t="shared" si="91"/>
        <v>0</v>
      </c>
      <c r="BN197" s="106">
        <f t="shared" si="91"/>
        <v>0</v>
      </c>
      <c r="BO197" s="106">
        <f t="shared" si="92"/>
        <v>0</v>
      </c>
      <c r="BP197" s="106">
        <f t="shared" si="93"/>
        <v>2.7</v>
      </c>
      <c r="BQ197" s="106">
        <f t="shared" si="94"/>
        <v>0.30000000000000004</v>
      </c>
      <c r="BR197" s="106">
        <f t="shared" si="95"/>
        <v>3</v>
      </c>
      <c r="BS197" s="54"/>
      <c r="BT197" s="54">
        <v>2.7</v>
      </c>
      <c r="BU197" s="54">
        <v>0.30000000000000004</v>
      </c>
      <c r="BV197" s="54">
        <v>3</v>
      </c>
      <c r="BW197" s="54">
        <v>0</v>
      </c>
      <c r="BX197" s="54">
        <v>0</v>
      </c>
      <c r="BY197" s="54">
        <v>0</v>
      </c>
      <c r="BZ197" s="54">
        <v>0</v>
      </c>
      <c r="CA197" s="54">
        <v>0</v>
      </c>
      <c r="CB197" s="54">
        <v>0</v>
      </c>
      <c r="CC197" s="54">
        <v>0</v>
      </c>
      <c r="CD197" s="54">
        <v>0</v>
      </c>
      <c r="CE197" s="54">
        <v>2.7</v>
      </c>
      <c r="CF197" s="54">
        <v>0.30000000000000004</v>
      </c>
      <c r="CG197" s="54">
        <v>3</v>
      </c>
      <c r="CH197" s="54">
        <f t="shared" si="96"/>
        <v>2.88</v>
      </c>
      <c r="CI197" s="54">
        <f t="shared" si="97"/>
        <v>0.94</v>
      </c>
      <c r="CJ197" s="54">
        <f t="shared" si="98"/>
        <v>3.82</v>
      </c>
      <c r="CK197" s="45"/>
      <c r="CL197" s="64" t="s">
        <v>40</v>
      </c>
    </row>
    <row r="198" spans="1:90" ht="47.25">
      <c r="A198" s="14">
        <v>43</v>
      </c>
      <c r="B198" s="27" t="s">
        <v>254</v>
      </c>
      <c r="C198" s="120" t="s">
        <v>796</v>
      </c>
      <c r="D198" s="2" t="s">
        <v>27</v>
      </c>
      <c r="E198" s="4" t="s">
        <v>28</v>
      </c>
      <c r="F198" s="4" t="s">
        <v>191</v>
      </c>
      <c r="G198" s="4" t="s">
        <v>196</v>
      </c>
      <c r="H198" s="29">
        <v>2</v>
      </c>
      <c r="I198" s="29">
        <v>4</v>
      </c>
      <c r="J198" s="29">
        <v>1</v>
      </c>
      <c r="K198" s="29">
        <f t="shared" si="109"/>
        <v>5</v>
      </c>
      <c r="L198" s="40" t="s">
        <v>30</v>
      </c>
      <c r="M198" s="40" t="s">
        <v>48</v>
      </c>
      <c r="N198" s="48" t="e">
        <f>IF(#REF!=0,"2018-19","2019-20")</f>
        <v>#REF!</v>
      </c>
      <c r="O198" s="29">
        <v>2.79</v>
      </c>
      <c r="P198" s="29">
        <v>0</v>
      </c>
      <c r="Q198" s="29">
        <f t="shared" si="99"/>
        <v>2.79</v>
      </c>
      <c r="R198" s="29">
        <f t="shared" si="114"/>
        <v>1.21</v>
      </c>
      <c r="S198" s="29">
        <f t="shared" si="114"/>
        <v>1</v>
      </c>
      <c r="T198" s="29">
        <f t="shared" si="108"/>
        <v>2.21</v>
      </c>
      <c r="U198" s="29">
        <v>1</v>
      </c>
      <c r="V198" s="29">
        <v>0</v>
      </c>
      <c r="W198" s="105">
        <v>0</v>
      </c>
      <c r="X198" s="54">
        <f t="shared" si="78"/>
        <v>0</v>
      </c>
      <c r="Y198" s="29">
        <v>0</v>
      </c>
      <c r="Z198" s="105">
        <v>0</v>
      </c>
      <c r="AA198" s="54">
        <f t="shared" si="79"/>
        <v>0</v>
      </c>
      <c r="AB198" s="54">
        <v>0</v>
      </c>
      <c r="AC198" s="54">
        <v>0</v>
      </c>
      <c r="AD198" s="54">
        <v>0</v>
      </c>
      <c r="AE198" s="54">
        <v>1.0900000000000001</v>
      </c>
      <c r="AF198" s="54">
        <v>0.12</v>
      </c>
      <c r="AG198" s="54"/>
      <c r="AH198" s="54">
        <v>0</v>
      </c>
      <c r="AI198" s="54">
        <v>0</v>
      </c>
      <c r="AJ198" s="54">
        <f t="shared" si="115"/>
        <v>0</v>
      </c>
      <c r="AK198" s="54">
        <f t="shared" si="105"/>
        <v>1.0900000000000001</v>
      </c>
      <c r="AL198" s="54">
        <f t="shared" si="106"/>
        <v>0.12</v>
      </c>
      <c r="AM198" s="54">
        <f t="shared" si="107"/>
        <v>1.21</v>
      </c>
      <c r="AN198" s="54"/>
      <c r="AO198" s="54"/>
      <c r="AP198" s="54">
        <f t="shared" si="116"/>
        <v>0</v>
      </c>
      <c r="AQ198" s="54"/>
      <c r="AR198" s="54"/>
      <c r="AS198" s="54"/>
      <c r="AT198" s="54"/>
      <c r="AU198" s="54"/>
      <c r="AV198" s="54"/>
      <c r="AW198" s="54"/>
      <c r="AX198" s="54"/>
      <c r="AY198" s="54">
        <f t="shared" si="82"/>
        <v>0</v>
      </c>
      <c r="AZ198" s="54"/>
      <c r="BA198" s="54"/>
      <c r="BB198" s="54"/>
      <c r="BC198" s="54"/>
      <c r="BD198" s="54"/>
      <c r="BE198" s="106">
        <f t="shared" si="83"/>
        <v>0</v>
      </c>
      <c r="BF198" s="106">
        <f t="shared" si="84"/>
        <v>0</v>
      </c>
      <c r="BG198" s="106">
        <f t="shared" si="85"/>
        <v>0</v>
      </c>
      <c r="BH198" s="106">
        <f t="shared" si="86"/>
        <v>0</v>
      </c>
      <c r="BI198" s="106">
        <f t="shared" si="87"/>
        <v>0</v>
      </c>
      <c r="BJ198" s="106">
        <f t="shared" si="88"/>
        <v>0</v>
      </c>
      <c r="BK198" s="106">
        <f t="shared" si="89"/>
        <v>0</v>
      </c>
      <c r="BL198" s="106">
        <f t="shared" si="90"/>
        <v>0</v>
      </c>
      <c r="BM198" s="106">
        <f t="shared" si="91"/>
        <v>1.0900000000000001</v>
      </c>
      <c r="BN198" s="106">
        <f t="shared" si="91"/>
        <v>0.12</v>
      </c>
      <c r="BO198" s="106">
        <f t="shared" si="92"/>
        <v>1.21</v>
      </c>
      <c r="BP198" s="106">
        <f t="shared" si="93"/>
        <v>1.0900000000000001</v>
      </c>
      <c r="BQ198" s="106">
        <f t="shared" si="94"/>
        <v>0.12</v>
      </c>
      <c r="BR198" s="106">
        <f t="shared" si="95"/>
        <v>1.21</v>
      </c>
      <c r="BS198" s="54"/>
      <c r="BT198" s="54">
        <v>0</v>
      </c>
      <c r="BU198" s="54">
        <v>0</v>
      </c>
      <c r="BV198" s="54">
        <v>0</v>
      </c>
      <c r="BW198" s="54">
        <v>0</v>
      </c>
      <c r="BX198" s="54">
        <v>0</v>
      </c>
      <c r="BY198" s="54">
        <v>0</v>
      </c>
      <c r="BZ198" s="54">
        <v>0</v>
      </c>
      <c r="CA198" s="54">
        <v>0</v>
      </c>
      <c r="CB198" s="54">
        <v>1.0900000000000001</v>
      </c>
      <c r="CC198" s="54">
        <v>0.12</v>
      </c>
      <c r="CD198" s="54">
        <v>1.21</v>
      </c>
      <c r="CE198" s="54">
        <v>1.0900000000000001</v>
      </c>
      <c r="CF198" s="54">
        <v>0.12</v>
      </c>
      <c r="CG198" s="54">
        <v>1.21</v>
      </c>
      <c r="CH198" s="54">
        <f t="shared" si="96"/>
        <v>0</v>
      </c>
      <c r="CI198" s="54">
        <f t="shared" si="97"/>
        <v>1</v>
      </c>
      <c r="CJ198" s="54">
        <f t="shared" si="98"/>
        <v>1</v>
      </c>
      <c r="CK198" s="45"/>
      <c r="CL198" s="63" t="s">
        <v>33</v>
      </c>
    </row>
    <row r="199" spans="1:90" ht="31.5">
      <c r="A199" s="14">
        <v>44</v>
      </c>
      <c r="B199" s="27" t="s">
        <v>255</v>
      </c>
      <c r="C199" s="120" t="s">
        <v>796</v>
      </c>
      <c r="D199" s="2" t="s">
        <v>27</v>
      </c>
      <c r="E199" s="4" t="s">
        <v>28</v>
      </c>
      <c r="F199" s="4" t="s">
        <v>191</v>
      </c>
      <c r="G199" s="4" t="s">
        <v>288</v>
      </c>
      <c r="H199" s="29">
        <v>3</v>
      </c>
      <c r="I199" s="29">
        <v>4</v>
      </c>
      <c r="J199" s="29">
        <v>1</v>
      </c>
      <c r="K199" s="29">
        <f t="shared" si="109"/>
        <v>5</v>
      </c>
      <c r="L199" s="40" t="s">
        <v>30</v>
      </c>
      <c r="M199" s="40" t="s">
        <v>48</v>
      </c>
      <c r="N199" s="48" t="e">
        <f>IF(#REF!=0,"2018-19","2019-20")</f>
        <v>#REF!</v>
      </c>
      <c r="O199" s="29">
        <v>2.79</v>
      </c>
      <c r="P199" s="29">
        <v>0</v>
      </c>
      <c r="Q199" s="29">
        <f t="shared" si="99"/>
        <v>2.79</v>
      </c>
      <c r="R199" s="29">
        <f t="shared" si="114"/>
        <v>1.21</v>
      </c>
      <c r="S199" s="29">
        <f t="shared" si="114"/>
        <v>1</v>
      </c>
      <c r="T199" s="29">
        <f t="shared" si="108"/>
        <v>2.21</v>
      </c>
      <c r="U199" s="29">
        <v>1</v>
      </c>
      <c r="V199" s="29">
        <v>0</v>
      </c>
      <c r="W199" s="105">
        <v>0</v>
      </c>
      <c r="X199" s="54">
        <f t="shared" si="78"/>
        <v>0</v>
      </c>
      <c r="Y199" s="29">
        <v>0</v>
      </c>
      <c r="Z199" s="105">
        <v>0</v>
      </c>
      <c r="AA199" s="54">
        <f t="shared" si="79"/>
        <v>0</v>
      </c>
      <c r="AB199" s="54">
        <v>0</v>
      </c>
      <c r="AC199" s="54">
        <v>0</v>
      </c>
      <c r="AD199" s="54">
        <v>0</v>
      </c>
      <c r="AE199" s="54">
        <v>1.0900000000000001</v>
      </c>
      <c r="AF199" s="54">
        <v>0.12</v>
      </c>
      <c r="AG199" s="54"/>
      <c r="AH199" s="54">
        <v>0</v>
      </c>
      <c r="AI199" s="54">
        <v>0</v>
      </c>
      <c r="AJ199" s="54">
        <f t="shared" si="115"/>
        <v>0</v>
      </c>
      <c r="AK199" s="54">
        <f t="shared" si="105"/>
        <v>1.0900000000000001</v>
      </c>
      <c r="AL199" s="54">
        <f t="shared" si="106"/>
        <v>0.12</v>
      </c>
      <c r="AM199" s="54">
        <f t="shared" si="107"/>
        <v>1.21</v>
      </c>
      <c r="AN199" s="54"/>
      <c r="AO199" s="54"/>
      <c r="AP199" s="54">
        <f t="shared" si="116"/>
        <v>0</v>
      </c>
      <c r="AQ199" s="54"/>
      <c r="AR199" s="54"/>
      <c r="AS199" s="54"/>
      <c r="AT199" s="54"/>
      <c r="AU199" s="54"/>
      <c r="AV199" s="54"/>
      <c r="AW199" s="54"/>
      <c r="AX199" s="54"/>
      <c r="AY199" s="54">
        <f t="shared" si="82"/>
        <v>0</v>
      </c>
      <c r="AZ199" s="54"/>
      <c r="BA199" s="54"/>
      <c r="BB199" s="54"/>
      <c r="BC199" s="54"/>
      <c r="BD199" s="54"/>
      <c r="BE199" s="106">
        <f t="shared" si="83"/>
        <v>0</v>
      </c>
      <c r="BF199" s="106">
        <f t="shared" si="84"/>
        <v>0</v>
      </c>
      <c r="BG199" s="106">
        <f t="shared" si="85"/>
        <v>0</v>
      </c>
      <c r="BH199" s="106">
        <f t="shared" si="86"/>
        <v>0</v>
      </c>
      <c r="BI199" s="106">
        <f t="shared" si="87"/>
        <v>0</v>
      </c>
      <c r="BJ199" s="106">
        <f t="shared" si="88"/>
        <v>0</v>
      </c>
      <c r="BK199" s="106">
        <f t="shared" si="89"/>
        <v>0</v>
      </c>
      <c r="BL199" s="106">
        <f t="shared" si="90"/>
        <v>0</v>
      </c>
      <c r="BM199" s="106">
        <f t="shared" si="91"/>
        <v>1.0900000000000001</v>
      </c>
      <c r="BN199" s="106">
        <f t="shared" si="91"/>
        <v>0.12</v>
      </c>
      <c r="BO199" s="106">
        <f t="shared" si="92"/>
        <v>1.21</v>
      </c>
      <c r="BP199" s="106">
        <f t="shared" si="93"/>
        <v>1.0900000000000001</v>
      </c>
      <c r="BQ199" s="106">
        <f t="shared" si="94"/>
        <v>0.12</v>
      </c>
      <c r="BR199" s="106">
        <f t="shared" si="95"/>
        <v>1.21</v>
      </c>
      <c r="BS199" s="54"/>
      <c r="BT199" s="54">
        <v>0</v>
      </c>
      <c r="BU199" s="54">
        <v>0</v>
      </c>
      <c r="BV199" s="54">
        <v>0</v>
      </c>
      <c r="BW199" s="54">
        <v>0</v>
      </c>
      <c r="BX199" s="54">
        <v>0</v>
      </c>
      <c r="BY199" s="54">
        <v>0</v>
      </c>
      <c r="BZ199" s="54">
        <v>0</v>
      </c>
      <c r="CA199" s="54">
        <v>0</v>
      </c>
      <c r="CB199" s="54">
        <v>1.0900000000000001</v>
      </c>
      <c r="CC199" s="54">
        <v>0.12</v>
      </c>
      <c r="CD199" s="54">
        <v>1.21</v>
      </c>
      <c r="CE199" s="54">
        <v>1.0900000000000001</v>
      </c>
      <c r="CF199" s="54">
        <v>0.12</v>
      </c>
      <c r="CG199" s="54">
        <v>1.21</v>
      </c>
      <c r="CH199" s="54">
        <f t="shared" si="96"/>
        <v>0</v>
      </c>
      <c r="CI199" s="54">
        <f t="shared" si="97"/>
        <v>1</v>
      </c>
      <c r="CJ199" s="54">
        <f t="shared" si="98"/>
        <v>1</v>
      </c>
      <c r="CK199" s="45"/>
      <c r="CL199" s="63" t="s">
        <v>33</v>
      </c>
    </row>
    <row r="200" spans="1:90" ht="31.5">
      <c r="A200" s="14">
        <v>45</v>
      </c>
      <c r="B200" s="27" t="s">
        <v>256</v>
      </c>
      <c r="C200" s="120" t="s">
        <v>796</v>
      </c>
      <c r="D200" s="2" t="s">
        <v>27</v>
      </c>
      <c r="E200" s="4" t="s">
        <v>28</v>
      </c>
      <c r="F200" s="4" t="s">
        <v>191</v>
      </c>
      <c r="G200" s="4" t="s">
        <v>207</v>
      </c>
      <c r="H200" s="29">
        <v>1.5</v>
      </c>
      <c r="I200" s="29">
        <v>4</v>
      </c>
      <c r="J200" s="29">
        <v>1</v>
      </c>
      <c r="K200" s="29">
        <f t="shared" si="109"/>
        <v>5</v>
      </c>
      <c r="L200" s="40" t="s">
        <v>30</v>
      </c>
      <c r="M200" s="40" t="s">
        <v>48</v>
      </c>
      <c r="N200" s="48" t="e">
        <f>IF(#REF!=0,"2018-19","2019-20")</f>
        <v>#REF!</v>
      </c>
      <c r="O200" s="29">
        <v>2.79</v>
      </c>
      <c r="P200" s="29">
        <v>0</v>
      </c>
      <c r="Q200" s="29">
        <f t="shared" si="99"/>
        <v>2.79</v>
      </c>
      <c r="R200" s="29">
        <f t="shared" si="114"/>
        <v>1.21</v>
      </c>
      <c r="S200" s="29">
        <f t="shared" si="114"/>
        <v>1</v>
      </c>
      <c r="T200" s="29">
        <f t="shared" si="108"/>
        <v>2.21</v>
      </c>
      <c r="U200" s="29">
        <v>1</v>
      </c>
      <c r="V200" s="29">
        <v>0</v>
      </c>
      <c r="W200" s="105">
        <v>0</v>
      </c>
      <c r="X200" s="54">
        <f t="shared" si="78"/>
        <v>0</v>
      </c>
      <c r="Y200" s="29">
        <v>0</v>
      </c>
      <c r="Z200" s="105">
        <v>0</v>
      </c>
      <c r="AA200" s="54">
        <f t="shared" si="79"/>
        <v>0</v>
      </c>
      <c r="AB200" s="54">
        <v>0</v>
      </c>
      <c r="AC200" s="54">
        <v>0</v>
      </c>
      <c r="AD200" s="54">
        <v>0</v>
      </c>
      <c r="AE200" s="54">
        <v>1.0900000000000001</v>
      </c>
      <c r="AF200" s="54">
        <v>0.12</v>
      </c>
      <c r="AG200" s="54"/>
      <c r="AH200" s="54">
        <v>0</v>
      </c>
      <c r="AI200" s="54">
        <v>0</v>
      </c>
      <c r="AJ200" s="54">
        <f t="shared" si="115"/>
        <v>0</v>
      </c>
      <c r="AK200" s="54">
        <f t="shared" si="105"/>
        <v>1.0900000000000001</v>
      </c>
      <c r="AL200" s="54">
        <f t="shared" si="106"/>
        <v>0.12</v>
      </c>
      <c r="AM200" s="54">
        <f t="shared" si="107"/>
        <v>1.21</v>
      </c>
      <c r="AN200" s="54"/>
      <c r="AO200" s="54"/>
      <c r="AP200" s="54">
        <f t="shared" si="116"/>
        <v>0</v>
      </c>
      <c r="AQ200" s="54"/>
      <c r="AR200" s="54"/>
      <c r="AS200" s="54"/>
      <c r="AT200" s="54"/>
      <c r="AU200" s="54"/>
      <c r="AV200" s="54"/>
      <c r="AW200" s="54"/>
      <c r="AX200" s="54"/>
      <c r="AY200" s="54">
        <f t="shared" si="82"/>
        <v>0</v>
      </c>
      <c r="AZ200" s="54"/>
      <c r="BA200" s="54"/>
      <c r="BB200" s="54"/>
      <c r="BC200" s="54"/>
      <c r="BD200" s="54"/>
      <c r="BE200" s="106">
        <f t="shared" si="83"/>
        <v>0</v>
      </c>
      <c r="BF200" s="106">
        <f t="shared" si="84"/>
        <v>0</v>
      </c>
      <c r="BG200" s="106">
        <f t="shared" si="85"/>
        <v>0</v>
      </c>
      <c r="BH200" s="106">
        <f t="shared" si="86"/>
        <v>0</v>
      </c>
      <c r="BI200" s="106">
        <f t="shared" si="87"/>
        <v>0</v>
      </c>
      <c r="BJ200" s="106">
        <f t="shared" si="88"/>
        <v>0</v>
      </c>
      <c r="BK200" s="106">
        <f t="shared" si="89"/>
        <v>0</v>
      </c>
      <c r="BL200" s="106">
        <f t="shared" si="90"/>
        <v>0</v>
      </c>
      <c r="BM200" s="106">
        <f t="shared" si="91"/>
        <v>1.0900000000000001</v>
      </c>
      <c r="BN200" s="106">
        <f t="shared" si="91"/>
        <v>0.12</v>
      </c>
      <c r="BO200" s="106">
        <f t="shared" si="92"/>
        <v>1.21</v>
      </c>
      <c r="BP200" s="106">
        <f t="shared" si="93"/>
        <v>1.0900000000000001</v>
      </c>
      <c r="BQ200" s="106">
        <f t="shared" si="94"/>
        <v>0.12</v>
      </c>
      <c r="BR200" s="106">
        <f t="shared" si="95"/>
        <v>1.21</v>
      </c>
      <c r="BS200" s="54"/>
      <c r="BT200" s="54">
        <v>0</v>
      </c>
      <c r="BU200" s="54">
        <v>0</v>
      </c>
      <c r="BV200" s="54">
        <v>0</v>
      </c>
      <c r="BW200" s="54">
        <v>0</v>
      </c>
      <c r="BX200" s="54">
        <v>0</v>
      </c>
      <c r="BY200" s="54">
        <v>0</v>
      </c>
      <c r="BZ200" s="54">
        <v>0</v>
      </c>
      <c r="CA200" s="54">
        <v>0</v>
      </c>
      <c r="CB200" s="54">
        <v>1.0900000000000001</v>
      </c>
      <c r="CC200" s="54">
        <v>0.12</v>
      </c>
      <c r="CD200" s="54">
        <v>1.21</v>
      </c>
      <c r="CE200" s="54">
        <v>1.0900000000000001</v>
      </c>
      <c r="CF200" s="54">
        <v>0.12</v>
      </c>
      <c r="CG200" s="54">
        <v>1.21</v>
      </c>
      <c r="CH200" s="54">
        <f t="shared" si="96"/>
        <v>0</v>
      </c>
      <c r="CI200" s="54">
        <f t="shared" si="97"/>
        <v>1</v>
      </c>
      <c r="CJ200" s="54">
        <f t="shared" si="98"/>
        <v>1</v>
      </c>
      <c r="CK200" s="45"/>
      <c r="CL200" s="63" t="s">
        <v>40</v>
      </c>
    </row>
    <row r="201" spans="1:90" ht="31.5">
      <c r="A201" s="14">
        <v>46</v>
      </c>
      <c r="B201" s="27" t="s">
        <v>257</v>
      </c>
      <c r="C201" s="120" t="s">
        <v>796</v>
      </c>
      <c r="D201" s="2" t="s">
        <v>27</v>
      </c>
      <c r="E201" s="4" t="s">
        <v>28</v>
      </c>
      <c r="F201" s="4" t="s">
        <v>191</v>
      </c>
      <c r="G201" s="4" t="s">
        <v>207</v>
      </c>
      <c r="H201" s="29">
        <v>1.5</v>
      </c>
      <c r="I201" s="29">
        <v>4</v>
      </c>
      <c r="J201" s="29">
        <v>1</v>
      </c>
      <c r="K201" s="29">
        <f t="shared" si="109"/>
        <v>5</v>
      </c>
      <c r="L201" s="40" t="s">
        <v>30</v>
      </c>
      <c r="M201" s="40" t="s">
        <v>48</v>
      </c>
      <c r="N201" s="48" t="e">
        <f>IF(#REF!=0,"2018-19","2019-20")</f>
        <v>#REF!</v>
      </c>
      <c r="O201" s="29">
        <v>2.79</v>
      </c>
      <c r="P201" s="29">
        <v>0</v>
      </c>
      <c r="Q201" s="29">
        <f t="shared" si="99"/>
        <v>2.79</v>
      </c>
      <c r="R201" s="29">
        <f t="shared" si="114"/>
        <v>1.21</v>
      </c>
      <c r="S201" s="29">
        <f t="shared" si="114"/>
        <v>1</v>
      </c>
      <c r="T201" s="29">
        <f t="shared" si="108"/>
        <v>2.21</v>
      </c>
      <c r="U201" s="29">
        <v>1</v>
      </c>
      <c r="V201" s="29">
        <v>0</v>
      </c>
      <c r="W201" s="105">
        <v>0</v>
      </c>
      <c r="X201" s="54">
        <f t="shared" si="78"/>
        <v>0</v>
      </c>
      <c r="Y201" s="29">
        <v>0</v>
      </c>
      <c r="Z201" s="105">
        <v>0</v>
      </c>
      <c r="AA201" s="54">
        <f t="shared" si="79"/>
        <v>0</v>
      </c>
      <c r="AB201" s="54">
        <v>0</v>
      </c>
      <c r="AC201" s="54">
        <v>0</v>
      </c>
      <c r="AD201" s="54">
        <v>0</v>
      </c>
      <c r="AE201" s="54">
        <v>1.0900000000000001</v>
      </c>
      <c r="AF201" s="54">
        <v>0.12</v>
      </c>
      <c r="AG201" s="54"/>
      <c r="AH201" s="54">
        <v>0</v>
      </c>
      <c r="AI201" s="54">
        <v>0</v>
      </c>
      <c r="AJ201" s="54">
        <f t="shared" si="115"/>
        <v>0</v>
      </c>
      <c r="AK201" s="54">
        <f t="shared" si="105"/>
        <v>1.0900000000000001</v>
      </c>
      <c r="AL201" s="54">
        <f t="shared" si="106"/>
        <v>0.12</v>
      </c>
      <c r="AM201" s="54">
        <f t="shared" si="107"/>
        <v>1.21</v>
      </c>
      <c r="AN201" s="54"/>
      <c r="AO201" s="54"/>
      <c r="AP201" s="54">
        <f t="shared" si="116"/>
        <v>0</v>
      </c>
      <c r="AQ201" s="54"/>
      <c r="AR201" s="54"/>
      <c r="AS201" s="54"/>
      <c r="AT201" s="54"/>
      <c r="AU201" s="54"/>
      <c r="AV201" s="54"/>
      <c r="AW201" s="54"/>
      <c r="AX201" s="54"/>
      <c r="AY201" s="54">
        <f t="shared" si="82"/>
        <v>0</v>
      </c>
      <c r="AZ201" s="54"/>
      <c r="BA201" s="54"/>
      <c r="BB201" s="54"/>
      <c r="BC201" s="54"/>
      <c r="BD201" s="54"/>
      <c r="BE201" s="106">
        <f t="shared" si="83"/>
        <v>0</v>
      </c>
      <c r="BF201" s="106">
        <f t="shared" si="84"/>
        <v>0</v>
      </c>
      <c r="BG201" s="106">
        <f t="shared" si="85"/>
        <v>0</v>
      </c>
      <c r="BH201" s="106">
        <f t="shared" si="86"/>
        <v>0</v>
      </c>
      <c r="BI201" s="106">
        <f t="shared" si="87"/>
        <v>0</v>
      </c>
      <c r="BJ201" s="106">
        <f t="shared" si="88"/>
        <v>0</v>
      </c>
      <c r="BK201" s="106">
        <f t="shared" si="89"/>
        <v>0</v>
      </c>
      <c r="BL201" s="106">
        <f t="shared" si="90"/>
        <v>0</v>
      </c>
      <c r="BM201" s="106">
        <f t="shared" ref="BM201:BN264" si="117">AE201-AT201+BC201</f>
        <v>1.0900000000000001</v>
      </c>
      <c r="BN201" s="106">
        <f t="shared" si="117"/>
        <v>0.12</v>
      </c>
      <c r="BO201" s="106">
        <f t="shared" si="92"/>
        <v>1.21</v>
      </c>
      <c r="BP201" s="106">
        <f t="shared" si="93"/>
        <v>1.0900000000000001</v>
      </c>
      <c r="BQ201" s="106">
        <f t="shared" si="94"/>
        <v>0.12</v>
      </c>
      <c r="BR201" s="106">
        <f t="shared" si="95"/>
        <v>1.21</v>
      </c>
      <c r="BS201" s="54"/>
      <c r="BT201" s="54">
        <v>0</v>
      </c>
      <c r="BU201" s="54">
        <v>0</v>
      </c>
      <c r="BV201" s="54">
        <v>0</v>
      </c>
      <c r="BW201" s="54">
        <v>0</v>
      </c>
      <c r="BX201" s="54">
        <v>0</v>
      </c>
      <c r="BY201" s="54">
        <v>0</v>
      </c>
      <c r="BZ201" s="54">
        <v>0</v>
      </c>
      <c r="CA201" s="54">
        <v>0</v>
      </c>
      <c r="CB201" s="54">
        <v>1.0900000000000001</v>
      </c>
      <c r="CC201" s="54">
        <v>0.12</v>
      </c>
      <c r="CD201" s="54">
        <v>1.21</v>
      </c>
      <c r="CE201" s="54">
        <v>1.0900000000000001</v>
      </c>
      <c r="CF201" s="54">
        <v>0.12</v>
      </c>
      <c r="CG201" s="54">
        <v>1.21</v>
      </c>
      <c r="CH201" s="54">
        <f t="shared" si="96"/>
        <v>0</v>
      </c>
      <c r="CI201" s="54">
        <f t="shared" si="97"/>
        <v>1</v>
      </c>
      <c r="CJ201" s="54">
        <f t="shared" si="98"/>
        <v>1</v>
      </c>
      <c r="CK201" s="45"/>
      <c r="CL201" s="63" t="s">
        <v>40</v>
      </c>
    </row>
    <row r="202" spans="1:90" ht="31.5">
      <c r="A202" s="14">
        <v>47</v>
      </c>
      <c r="B202" s="27" t="s">
        <v>258</v>
      </c>
      <c r="C202" s="120" t="s">
        <v>796</v>
      </c>
      <c r="D202" s="2" t="s">
        <v>27</v>
      </c>
      <c r="E202" s="4" t="s">
        <v>28</v>
      </c>
      <c r="F202" s="4" t="s">
        <v>191</v>
      </c>
      <c r="G202" s="4" t="s">
        <v>232</v>
      </c>
      <c r="H202" s="29">
        <v>2</v>
      </c>
      <c r="I202" s="29">
        <v>4</v>
      </c>
      <c r="J202" s="29">
        <v>1</v>
      </c>
      <c r="K202" s="29">
        <f t="shared" si="109"/>
        <v>5</v>
      </c>
      <c r="L202" s="40" t="s">
        <v>30</v>
      </c>
      <c r="M202" s="40" t="s">
        <v>48</v>
      </c>
      <c r="N202" s="48" t="e">
        <f>IF(#REF!=0,"2018-19","2019-20")</f>
        <v>#REF!</v>
      </c>
      <c r="O202" s="29">
        <v>2.79</v>
      </c>
      <c r="P202" s="29">
        <v>0</v>
      </c>
      <c r="Q202" s="29">
        <f t="shared" si="99"/>
        <v>2.79</v>
      </c>
      <c r="R202" s="29">
        <f t="shared" si="114"/>
        <v>1.21</v>
      </c>
      <c r="S202" s="29">
        <f t="shared" si="114"/>
        <v>1</v>
      </c>
      <c r="T202" s="29">
        <f t="shared" si="108"/>
        <v>2.21</v>
      </c>
      <c r="U202" s="29">
        <v>1</v>
      </c>
      <c r="V202" s="29">
        <v>0</v>
      </c>
      <c r="W202" s="105">
        <v>0</v>
      </c>
      <c r="X202" s="54">
        <f t="shared" ref="X202:X265" si="118">V202+W202</f>
        <v>0</v>
      </c>
      <c r="Y202" s="29">
        <v>0</v>
      </c>
      <c r="Z202" s="105">
        <v>0</v>
      </c>
      <c r="AA202" s="54">
        <f t="shared" ref="AA202:AA265" si="119">Y202+Z202</f>
        <v>0</v>
      </c>
      <c r="AB202" s="54">
        <v>0</v>
      </c>
      <c r="AC202" s="54">
        <v>0</v>
      </c>
      <c r="AD202" s="54">
        <v>0</v>
      </c>
      <c r="AE202" s="54">
        <v>1.0900000000000001</v>
      </c>
      <c r="AF202" s="54">
        <v>0.12</v>
      </c>
      <c r="AG202" s="54"/>
      <c r="AH202" s="54">
        <v>0</v>
      </c>
      <c r="AI202" s="54">
        <v>0</v>
      </c>
      <c r="AJ202" s="54">
        <f t="shared" si="115"/>
        <v>0</v>
      </c>
      <c r="AK202" s="54">
        <f t="shared" si="105"/>
        <v>1.0900000000000001</v>
      </c>
      <c r="AL202" s="54">
        <f t="shared" si="106"/>
        <v>0.12</v>
      </c>
      <c r="AM202" s="54">
        <f t="shared" si="107"/>
        <v>1.21</v>
      </c>
      <c r="AN202" s="54"/>
      <c r="AO202" s="54"/>
      <c r="AP202" s="54">
        <f t="shared" si="116"/>
        <v>0</v>
      </c>
      <c r="AQ202" s="54"/>
      <c r="AR202" s="54"/>
      <c r="AS202" s="54"/>
      <c r="AT202" s="54"/>
      <c r="AU202" s="54"/>
      <c r="AV202" s="54"/>
      <c r="AW202" s="54"/>
      <c r="AX202" s="54"/>
      <c r="AY202" s="54">
        <f t="shared" ref="AY202:AY265" si="120">AW202+AX202</f>
        <v>0</v>
      </c>
      <c r="AZ202" s="54"/>
      <c r="BA202" s="54"/>
      <c r="BB202" s="54"/>
      <c r="BC202" s="54"/>
      <c r="BD202" s="54"/>
      <c r="BE202" s="106">
        <f t="shared" ref="BE202:BE265" si="121">Y202+AI202-AN202+AW202</f>
        <v>0</v>
      </c>
      <c r="BF202" s="106">
        <f t="shared" ref="BF202:BF265" si="122">Z202-AO202+AX202</f>
        <v>0</v>
      </c>
      <c r="BG202" s="106">
        <f t="shared" ref="BG202:BG265" si="123">BE202+BF202</f>
        <v>0</v>
      </c>
      <c r="BH202" s="106">
        <f t="shared" ref="BH202:BH265" si="124">AG202</f>
        <v>0</v>
      </c>
      <c r="BI202" s="106">
        <f t="shared" ref="BI202:BI265" si="125">AB202-AQ202+AZ202</f>
        <v>0</v>
      </c>
      <c r="BJ202" s="106">
        <f t="shared" ref="BJ202:BJ265" si="126">AC202+AH202-AR202+BA202</f>
        <v>0</v>
      </c>
      <c r="BK202" s="106">
        <f t="shared" ref="BK202:BK265" si="127">AD202-AS202+BB202</f>
        <v>0</v>
      </c>
      <c r="BL202" s="106">
        <f t="shared" ref="BL202:BL265" si="128">BJ202+BK202</f>
        <v>0</v>
      </c>
      <c r="BM202" s="106">
        <f t="shared" si="117"/>
        <v>1.0900000000000001</v>
      </c>
      <c r="BN202" s="106">
        <f t="shared" si="117"/>
        <v>0.12</v>
      </c>
      <c r="BO202" s="106">
        <f t="shared" ref="BO202:BO265" si="129">BM202+BN202</f>
        <v>1.21</v>
      </c>
      <c r="BP202" s="106">
        <f t="shared" ref="BP202:BP265" si="130">BE202+BH202+BI202+BJ202+BM202</f>
        <v>1.0900000000000001</v>
      </c>
      <c r="BQ202" s="106">
        <f t="shared" ref="BQ202:BQ265" si="131">BF202+BK202+BN202</f>
        <v>0.12</v>
      </c>
      <c r="BR202" s="106">
        <f t="shared" ref="BR202:BR265" si="132">BP202+BQ202</f>
        <v>1.21</v>
      </c>
      <c r="BS202" s="54"/>
      <c r="BT202" s="54">
        <v>0</v>
      </c>
      <c r="BU202" s="54">
        <v>0</v>
      </c>
      <c r="BV202" s="54">
        <v>0</v>
      </c>
      <c r="BW202" s="54">
        <v>0</v>
      </c>
      <c r="BX202" s="54">
        <v>0</v>
      </c>
      <c r="BY202" s="54">
        <v>0</v>
      </c>
      <c r="BZ202" s="54">
        <v>0</v>
      </c>
      <c r="CA202" s="54">
        <v>0</v>
      </c>
      <c r="CB202" s="54">
        <v>1.0900000000000001</v>
      </c>
      <c r="CC202" s="54">
        <v>0.12</v>
      </c>
      <c r="CD202" s="54">
        <v>1.21</v>
      </c>
      <c r="CE202" s="54">
        <v>1.0900000000000001</v>
      </c>
      <c r="CF202" s="54">
        <v>0.12</v>
      </c>
      <c r="CG202" s="54">
        <v>1.21</v>
      </c>
      <c r="CH202" s="54">
        <f t="shared" ref="CH202:CH265" si="133">I202-O202-CG202</f>
        <v>0</v>
      </c>
      <c r="CI202" s="54">
        <f t="shared" ref="CI202:CI265" si="134">J202-P202-BS202</f>
        <v>1</v>
      </c>
      <c r="CJ202" s="54">
        <f t="shared" ref="CJ202:CJ265" si="135">CH202+CI202</f>
        <v>1</v>
      </c>
      <c r="CK202" s="45"/>
      <c r="CL202" s="63" t="s">
        <v>33</v>
      </c>
    </row>
    <row r="203" spans="1:90" ht="31.5">
      <c r="A203" s="14">
        <v>48</v>
      </c>
      <c r="B203" s="27" t="s">
        <v>259</v>
      </c>
      <c r="C203" s="120" t="s">
        <v>796</v>
      </c>
      <c r="D203" s="2" t="s">
        <v>27</v>
      </c>
      <c r="E203" s="4" t="s">
        <v>28</v>
      </c>
      <c r="F203" s="4" t="s">
        <v>191</v>
      </c>
      <c r="G203" s="4" t="s">
        <v>232</v>
      </c>
      <c r="H203" s="29">
        <v>2</v>
      </c>
      <c r="I203" s="29">
        <v>15.13</v>
      </c>
      <c r="J203" s="29">
        <v>16.97</v>
      </c>
      <c r="K203" s="29">
        <f t="shared" si="109"/>
        <v>32.1</v>
      </c>
      <c r="L203" s="40" t="s">
        <v>30</v>
      </c>
      <c r="M203" s="40" t="s">
        <v>48</v>
      </c>
      <c r="N203" s="48" t="e">
        <f>IF(#REF!=0,"2018-19","2019-20")</f>
        <v>#REF!</v>
      </c>
      <c r="O203" s="29">
        <v>2.79</v>
      </c>
      <c r="P203" s="29">
        <v>0</v>
      </c>
      <c r="Q203" s="29">
        <f t="shared" si="99"/>
        <v>2.79</v>
      </c>
      <c r="R203" s="29">
        <f t="shared" si="114"/>
        <v>12.34</v>
      </c>
      <c r="S203" s="29">
        <f t="shared" si="114"/>
        <v>16.97</v>
      </c>
      <c r="T203" s="29">
        <f t="shared" si="108"/>
        <v>29.31</v>
      </c>
      <c r="U203" s="29">
        <v>16.97</v>
      </c>
      <c r="V203" s="29">
        <v>3.7080000000000002</v>
      </c>
      <c r="W203" s="105">
        <v>0.41200000000000003</v>
      </c>
      <c r="X203" s="54">
        <f t="shared" si="118"/>
        <v>4.12</v>
      </c>
      <c r="Y203" s="29">
        <v>3.7080000000000002</v>
      </c>
      <c r="Z203" s="105">
        <v>0.41200000000000003</v>
      </c>
      <c r="AA203" s="54">
        <f t="shared" si="119"/>
        <v>4.12</v>
      </c>
      <c r="AB203" s="54">
        <v>0</v>
      </c>
      <c r="AC203" s="54">
        <v>3.49</v>
      </c>
      <c r="AD203" s="54">
        <v>0.39</v>
      </c>
      <c r="AE203" s="54">
        <v>0</v>
      </c>
      <c r="AF203" s="54">
        <v>0</v>
      </c>
      <c r="AG203" s="54"/>
      <c r="AH203" s="54">
        <v>0</v>
      </c>
      <c r="AI203" s="54">
        <v>0</v>
      </c>
      <c r="AJ203" s="54">
        <f t="shared" si="115"/>
        <v>0</v>
      </c>
      <c r="AK203" s="54">
        <f t="shared" si="105"/>
        <v>7.1980000000000004</v>
      </c>
      <c r="AL203" s="54">
        <f t="shared" si="106"/>
        <v>0.80200000000000005</v>
      </c>
      <c r="AM203" s="54">
        <f t="shared" si="107"/>
        <v>8</v>
      </c>
      <c r="AN203" s="54"/>
      <c r="AO203" s="54"/>
      <c r="AP203" s="54">
        <f t="shared" si="116"/>
        <v>0</v>
      </c>
      <c r="AQ203" s="54"/>
      <c r="AR203" s="54"/>
      <c r="AS203" s="54"/>
      <c r="AT203" s="54"/>
      <c r="AU203" s="54"/>
      <c r="AV203" s="54"/>
      <c r="AW203" s="54"/>
      <c r="AX203" s="54"/>
      <c r="AY203" s="54">
        <f t="shared" si="120"/>
        <v>0</v>
      </c>
      <c r="AZ203" s="54"/>
      <c r="BA203" s="54"/>
      <c r="BB203" s="54"/>
      <c r="BC203" s="54"/>
      <c r="BD203" s="54"/>
      <c r="BE203" s="106">
        <f t="shared" si="121"/>
        <v>3.7080000000000002</v>
      </c>
      <c r="BF203" s="106">
        <f t="shared" si="122"/>
        <v>0.41200000000000003</v>
      </c>
      <c r="BG203" s="106">
        <f t="shared" si="123"/>
        <v>4.12</v>
      </c>
      <c r="BH203" s="106">
        <f t="shared" si="124"/>
        <v>0</v>
      </c>
      <c r="BI203" s="106">
        <f t="shared" si="125"/>
        <v>0</v>
      </c>
      <c r="BJ203" s="106">
        <f t="shared" si="126"/>
        <v>3.49</v>
      </c>
      <c r="BK203" s="106">
        <f t="shared" si="127"/>
        <v>0.39</v>
      </c>
      <c r="BL203" s="106">
        <f t="shared" si="128"/>
        <v>3.8800000000000003</v>
      </c>
      <c r="BM203" s="106">
        <f t="shared" si="117"/>
        <v>0</v>
      </c>
      <c r="BN203" s="106">
        <f t="shared" si="117"/>
        <v>0</v>
      </c>
      <c r="BO203" s="106">
        <f t="shared" si="129"/>
        <v>0</v>
      </c>
      <c r="BP203" s="106">
        <f t="shared" si="130"/>
        <v>7.1980000000000004</v>
      </c>
      <c r="BQ203" s="106">
        <f t="shared" si="131"/>
        <v>0.80200000000000005</v>
      </c>
      <c r="BR203" s="106">
        <f t="shared" si="132"/>
        <v>8</v>
      </c>
      <c r="BS203" s="54"/>
      <c r="BT203" s="54">
        <v>3.7080000000000002</v>
      </c>
      <c r="BU203" s="54">
        <v>0.41200000000000003</v>
      </c>
      <c r="BV203" s="54">
        <v>4.12</v>
      </c>
      <c r="BW203" s="54">
        <v>0</v>
      </c>
      <c r="BX203" s="54">
        <v>0</v>
      </c>
      <c r="BY203" s="54">
        <v>3.49</v>
      </c>
      <c r="BZ203" s="54">
        <v>0.39</v>
      </c>
      <c r="CA203" s="54">
        <v>3.8800000000000003</v>
      </c>
      <c r="CB203" s="54">
        <v>0</v>
      </c>
      <c r="CC203" s="54">
        <v>0</v>
      </c>
      <c r="CD203" s="54">
        <v>0</v>
      </c>
      <c r="CE203" s="54">
        <v>7.1980000000000004</v>
      </c>
      <c r="CF203" s="54">
        <v>0.80200000000000005</v>
      </c>
      <c r="CG203" s="54">
        <v>8</v>
      </c>
      <c r="CH203" s="54">
        <f t="shared" si="133"/>
        <v>4.34</v>
      </c>
      <c r="CI203" s="54">
        <f t="shared" si="134"/>
        <v>16.97</v>
      </c>
      <c r="CJ203" s="54">
        <f t="shared" si="135"/>
        <v>21.31</v>
      </c>
      <c r="CK203" s="44" t="s">
        <v>71</v>
      </c>
      <c r="CL203" s="63" t="s">
        <v>40</v>
      </c>
    </row>
    <row r="204" spans="1:90" ht="47.25">
      <c r="A204" s="14">
        <v>49</v>
      </c>
      <c r="B204" s="27" t="s">
        <v>260</v>
      </c>
      <c r="C204" s="120" t="s">
        <v>796</v>
      </c>
      <c r="D204" s="2" t="s">
        <v>27</v>
      </c>
      <c r="E204" s="4" t="s">
        <v>28</v>
      </c>
      <c r="F204" s="4" t="s">
        <v>191</v>
      </c>
      <c r="G204" s="4" t="s">
        <v>232</v>
      </c>
      <c r="H204" s="29">
        <v>2</v>
      </c>
      <c r="I204" s="29">
        <v>4</v>
      </c>
      <c r="J204" s="29">
        <v>1</v>
      </c>
      <c r="K204" s="29">
        <f t="shared" si="109"/>
        <v>5</v>
      </c>
      <c r="L204" s="40" t="s">
        <v>30</v>
      </c>
      <c r="M204" s="40" t="s">
        <v>48</v>
      </c>
      <c r="N204" s="48" t="e">
        <f>IF(#REF!=0,"2018-19","2019-20")</f>
        <v>#REF!</v>
      </c>
      <c r="O204" s="29">
        <v>2.04</v>
      </c>
      <c r="P204" s="29">
        <v>0</v>
      </c>
      <c r="Q204" s="29">
        <f t="shared" ref="Q204:Q267" si="136">O204+P204</f>
        <v>2.04</v>
      </c>
      <c r="R204" s="29">
        <f t="shared" si="114"/>
        <v>1.96</v>
      </c>
      <c r="S204" s="29">
        <f t="shared" si="114"/>
        <v>1</v>
      </c>
      <c r="T204" s="29">
        <f t="shared" si="108"/>
        <v>2.96</v>
      </c>
      <c r="U204" s="29">
        <v>1</v>
      </c>
      <c r="V204" s="29">
        <v>0</v>
      </c>
      <c r="W204" s="105">
        <v>0</v>
      </c>
      <c r="X204" s="54">
        <f t="shared" si="118"/>
        <v>0</v>
      </c>
      <c r="Y204" s="29">
        <v>0</v>
      </c>
      <c r="Z204" s="105">
        <v>0</v>
      </c>
      <c r="AA204" s="54">
        <f t="shared" si="119"/>
        <v>0</v>
      </c>
      <c r="AB204" s="54">
        <v>0</v>
      </c>
      <c r="AC204" s="54">
        <v>0.68</v>
      </c>
      <c r="AD204" s="54">
        <v>7.0000000000000007E-2</v>
      </c>
      <c r="AE204" s="54">
        <v>1.0900000000000001</v>
      </c>
      <c r="AF204" s="54">
        <v>0.12</v>
      </c>
      <c r="AG204" s="54"/>
      <c r="AH204" s="54">
        <v>0</v>
      </c>
      <c r="AI204" s="54">
        <v>0</v>
      </c>
      <c r="AJ204" s="54">
        <f t="shared" si="115"/>
        <v>0</v>
      </c>
      <c r="AK204" s="54">
        <f t="shared" si="105"/>
        <v>1.77</v>
      </c>
      <c r="AL204" s="54">
        <f t="shared" si="106"/>
        <v>0.19</v>
      </c>
      <c r="AM204" s="54">
        <f t="shared" si="107"/>
        <v>1.96</v>
      </c>
      <c r="AN204" s="54"/>
      <c r="AO204" s="54"/>
      <c r="AP204" s="54">
        <f t="shared" si="116"/>
        <v>0</v>
      </c>
      <c r="AQ204" s="54"/>
      <c r="AR204" s="54"/>
      <c r="AS204" s="54"/>
      <c r="AT204" s="54"/>
      <c r="AU204" s="54"/>
      <c r="AV204" s="54"/>
      <c r="AW204" s="54"/>
      <c r="AX204" s="54"/>
      <c r="AY204" s="54">
        <f t="shared" si="120"/>
        <v>0</v>
      </c>
      <c r="AZ204" s="54"/>
      <c r="BA204" s="54"/>
      <c r="BB204" s="54"/>
      <c r="BC204" s="54"/>
      <c r="BD204" s="54"/>
      <c r="BE204" s="106">
        <f t="shared" si="121"/>
        <v>0</v>
      </c>
      <c r="BF204" s="106">
        <f t="shared" si="122"/>
        <v>0</v>
      </c>
      <c r="BG204" s="106">
        <f t="shared" si="123"/>
        <v>0</v>
      </c>
      <c r="BH204" s="106">
        <f t="shared" si="124"/>
        <v>0</v>
      </c>
      <c r="BI204" s="106">
        <f t="shared" si="125"/>
        <v>0</v>
      </c>
      <c r="BJ204" s="106">
        <f t="shared" si="126"/>
        <v>0.68</v>
      </c>
      <c r="BK204" s="106">
        <f t="shared" si="127"/>
        <v>7.0000000000000007E-2</v>
      </c>
      <c r="BL204" s="106">
        <f t="shared" si="128"/>
        <v>0.75</v>
      </c>
      <c r="BM204" s="106">
        <f t="shared" si="117"/>
        <v>1.0900000000000001</v>
      </c>
      <c r="BN204" s="106">
        <f t="shared" si="117"/>
        <v>0.12</v>
      </c>
      <c r="BO204" s="106">
        <f t="shared" si="129"/>
        <v>1.21</v>
      </c>
      <c r="BP204" s="106">
        <f t="shared" si="130"/>
        <v>1.77</v>
      </c>
      <c r="BQ204" s="106">
        <f t="shared" si="131"/>
        <v>0.19</v>
      </c>
      <c r="BR204" s="106">
        <f t="shared" si="132"/>
        <v>1.96</v>
      </c>
      <c r="BS204" s="54"/>
      <c r="BT204" s="54">
        <v>0</v>
      </c>
      <c r="BU204" s="54">
        <v>0</v>
      </c>
      <c r="BV204" s="54">
        <v>0</v>
      </c>
      <c r="BW204" s="54">
        <v>0</v>
      </c>
      <c r="BX204" s="54">
        <v>0</v>
      </c>
      <c r="BY204" s="54">
        <v>0.68</v>
      </c>
      <c r="BZ204" s="54">
        <v>7.0000000000000007E-2</v>
      </c>
      <c r="CA204" s="54">
        <v>0.75</v>
      </c>
      <c r="CB204" s="54">
        <v>1.0900000000000001</v>
      </c>
      <c r="CC204" s="54">
        <v>0.12</v>
      </c>
      <c r="CD204" s="54">
        <v>1.21</v>
      </c>
      <c r="CE204" s="54">
        <v>1.77</v>
      </c>
      <c r="CF204" s="54">
        <v>0.19</v>
      </c>
      <c r="CG204" s="54">
        <v>1.96</v>
      </c>
      <c r="CH204" s="54">
        <f t="shared" si="133"/>
        <v>0</v>
      </c>
      <c r="CI204" s="54">
        <f t="shared" si="134"/>
        <v>1</v>
      </c>
      <c r="CJ204" s="54">
        <f t="shared" si="135"/>
        <v>1</v>
      </c>
      <c r="CK204" s="45"/>
      <c r="CL204" s="63" t="s">
        <v>40</v>
      </c>
    </row>
    <row r="205" spans="1:90" ht="31.5">
      <c r="A205" s="14">
        <v>50</v>
      </c>
      <c r="B205" s="27" t="s">
        <v>261</v>
      </c>
      <c r="C205" s="120" t="s">
        <v>796</v>
      </c>
      <c r="D205" s="2" t="s">
        <v>27</v>
      </c>
      <c r="E205" s="4" t="s">
        <v>28</v>
      </c>
      <c r="F205" s="4" t="s">
        <v>191</v>
      </c>
      <c r="G205" s="4" t="s">
        <v>232</v>
      </c>
      <c r="H205" s="29">
        <v>2</v>
      </c>
      <c r="I205" s="29">
        <v>4</v>
      </c>
      <c r="J205" s="29">
        <v>1</v>
      </c>
      <c r="K205" s="29">
        <f t="shared" si="109"/>
        <v>5</v>
      </c>
      <c r="L205" s="40" t="s">
        <v>30</v>
      </c>
      <c r="M205" s="40" t="s">
        <v>48</v>
      </c>
      <c r="N205" s="48" t="e">
        <f>IF(#REF!=0,"2018-19","2019-20")</f>
        <v>#REF!</v>
      </c>
      <c r="O205" s="29">
        <v>2.79</v>
      </c>
      <c r="P205" s="29">
        <v>0</v>
      </c>
      <c r="Q205" s="29">
        <f t="shared" si="136"/>
        <v>2.79</v>
      </c>
      <c r="R205" s="29">
        <f t="shared" si="114"/>
        <v>1.21</v>
      </c>
      <c r="S205" s="29">
        <f t="shared" si="114"/>
        <v>1</v>
      </c>
      <c r="T205" s="29">
        <f t="shared" si="108"/>
        <v>2.21</v>
      </c>
      <c r="U205" s="29">
        <v>1</v>
      </c>
      <c r="V205" s="29">
        <v>0</v>
      </c>
      <c r="W205" s="105">
        <v>0</v>
      </c>
      <c r="X205" s="54">
        <f t="shared" si="118"/>
        <v>0</v>
      </c>
      <c r="Y205" s="29">
        <v>0</v>
      </c>
      <c r="Z205" s="105">
        <v>0</v>
      </c>
      <c r="AA205" s="54">
        <f t="shared" si="119"/>
        <v>0</v>
      </c>
      <c r="AB205" s="54">
        <v>0</v>
      </c>
      <c r="AC205" s="54">
        <v>0</v>
      </c>
      <c r="AD205" s="54">
        <v>0</v>
      </c>
      <c r="AE205" s="54">
        <v>1.0900000000000001</v>
      </c>
      <c r="AF205" s="54">
        <v>0.12</v>
      </c>
      <c r="AG205" s="54"/>
      <c r="AH205" s="54">
        <v>0</v>
      </c>
      <c r="AI205" s="54">
        <v>0</v>
      </c>
      <c r="AJ205" s="54">
        <f t="shared" si="115"/>
        <v>0</v>
      </c>
      <c r="AK205" s="54">
        <f t="shared" si="105"/>
        <v>1.0900000000000001</v>
      </c>
      <c r="AL205" s="54">
        <f t="shared" si="106"/>
        <v>0.12</v>
      </c>
      <c r="AM205" s="54">
        <f t="shared" si="107"/>
        <v>1.21</v>
      </c>
      <c r="AN205" s="54"/>
      <c r="AO205" s="54"/>
      <c r="AP205" s="54">
        <f t="shared" si="116"/>
        <v>0</v>
      </c>
      <c r="AQ205" s="54"/>
      <c r="AR205" s="54"/>
      <c r="AS205" s="54"/>
      <c r="AT205" s="54"/>
      <c r="AU205" s="54"/>
      <c r="AV205" s="54"/>
      <c r="AW205" s="54"/>
      <c r="AX205" s="54"/>
      <c r="AY205" s="54">
        <f t="shared" si="120"/>
        <v>0</v>
      </c>
      <c r="AZ205" s="54"/>
      <c r="BA205" s="54"/>
      <c r="BB205" s="54"/>
      <c r="BC205" s="54"/>
      <c r="BD205" s="54"/>
      <c r="BE205" s="106">
        <f t="shared" si="121"/>
        <v>0</v>
      </c>
      <c r="BF205" s="106">
        <f t="shared" si="122"/>
        <v>0</v>
      </c>
      <c r="BG205" s="106">
        <f t="shared" si="123"/>
        <v>0</v>
      </c>
      <c r="BH205" s="106">
        <f t="shared" si="124"/>
        <v>0</v>
      </c>
      <c r="BI205" s="106">
        <f t="shared" si="125"/>
        <v>0</v>
      </c>
      <c r="BJ205" s="106">
        <f t="shared" si="126"/>
        <v>0</v>
      </c>
      <c r="BK205" s="106">
        <f t="shared" si="127"/>
        <v>0</v>
      </c>
      <c r="BL205" s="106">
        <f t="shared" si="128"/>
        <v>0</v>
      </c>
      <c r="BM205" s="106">
        <f t="shared" si="117"/>
        <v>1.0900000000000001</v>
      </c>
      <c r="BN205" s="106">
        <f t="shared" si="117"/>
        <v>0.12</v>
      </c>
      <c r="BO205" s="106">
        <f t="shared" si="129"/>
        <v>1.21</v>
      </c>
      <c r="BP205" s="106">
        <f t="shared" si="130"/>
        <v>1.0900000000000001</v>
      </c>
      <c r="BQ205" s="106">
        <f t="shared" si="131"/>
        <v>0.12</v>
      </c>
      <c r="BR205" s="106">
        <f t="shared" si="132"/>
        <v>1.21</v>
      </c>
      <c r="BS205" s="54"/>
      <c r="BT205" s="54">
        <v>0</v>
      </c>
      <c r="BU205" s="54">
        <v>0</v>
      </c>
      <c r="BV205" s="54">
        <v>0</v>
      </c>
      <c r="BW205" s="54">
        <v>0</v>
      </c>
      <c r="BX205" s="54">
        <v>0</v>
      </c>
      <c r="BY205" s="54">
        <v>0</v>
      </c>
      <c r="BZ205" s="54">
        <v>0</v>
      </c>
      <c r="CA205" s="54">
        <v>0</v>
      </c>
      <c r="CB205" s="54">
        <v>1.0900000000000001</v>
      </c>
      <c r="CC205" s="54">
        <v>0.12</v>
      </c>
      <c r="CD205" s="54">
        <v>1.21</v>
      </c>
      <c r="CE205" s="54">
        <v>1.0900000000000001</v>
      </c>
      <c r="CF205" s="54">
        <v>0.12</v>
      </c>
      <c r="CG205" s="54">
        <v>1.21</v>
      </c>
      <c r="CH205" s="54">
        <f t="shared" si="133"/>
        <v>0</v>
      </c>
      <c r="CI205" s="54">
        <f t="shared" si="134"/>
        <v>1</v>
      </c>
      <c r="CJ205" s="54">
        <f t="shared" si="135"/>
        <v>1</v>
      </c>
      <c r="CK205" s="45"/>
      <c r="CL205" s="63" t="s">
        <v>974</v>
      </c>
    </row>
    <row r="206" spans="1:90" ht="47.25">
      <c r="A206" s="14">
        <v>51</v>
      </c>
      <c r="B206" s="27" t="s">
        <v>262</v>
      </c>
      <c r="C206" s="120" t="s">
        <v>796</v>
      </c>
      <c r="D206" s="2" t="s">
        <v>27</v>
      </c>
      <c r="E206" s="4" t="s">
        <v>28</v>
      </c>
      <c r="F206" s="4" t="s">
        <v>191</v>
      </c>
      <c r="G206" s="4" t="s">
        <v>263</v>
      </c>
      <c r="H206" s="29">
        <v>1.5</v>
      </c>
      <c r="I206" s="29">
        <v>4</v>
      </c>
      <c r="J206" s="29">
        <v>1</v>
      </c>
      <c r="K206" s="29">
        <f t="shared" si="109"/>
        <v>5</v>
      </c>
      <c r="L206" s="40" t="s">
        <v>30</v>
      </c>
      <c r="M206" s="40" t="s">
        <v>48</v>
      </c>
      <c r="N206" s="48" t="e">
        <f>IF(#REF!=0,"2018-19","2019-20")</f>
        <v>#REF!</v>
      </c>
      <c r="O206" s="29">
        <v>2.79</v>
      </c>
      <c r="P206" s="29">
        <v>0</v>
      </c>
      <c r="Q206" s="29">
        <f t="shared" si="136"/>
        <v>2.79</v>
      </c>
      <c r="R206" s="29">
        <f t="shared" si="114"/>
        <v>1.21</v>
      </c>
      <c r="S206" s="29">
        <f t="shared" si="114"/>
        <v>1</v>
      </c>
      <c r="T206" s="29">
        <f t="shared" si="108"/>
        <v>2.21</v>
      </c>
      <c r="U206" s="29">
        <v>1</v>
      </c>
      <c r="V206" s="29">
        <v>0</v>
      </c>
      <c r="W206" s="105">
        <v>0</v>
      </c>
      <c r="X206" s="54">
        <f t="shared" si="118"/>
        <v>0</v>
      </c>
      <c r="Y206" s="29">
        <v>0</v>
      </c>
      <c r="Z206" s="105">
        <v>0</v>
      </c>
      <c r="AA206" s="54">
        <f t="shared" si="119"/>
        <v>0</v>
      </c>
      <c r="AB206" s="54">
        <v>0</v>
      </c>
      <c r="AC206" s="54">
        <v>0</v>
      </c>
      <c r="AD206" s="54">
        <v>0</v>
      </c>
      <c r="AE206" s="54">
        <v>1.0900000000000001</v>
      </c>
      <c r="AF206" s="54">
        <v>0.12</v>
      </c>
      <c r="AG206" s="54"/>
      <c r="AH206" s="54">
        <v>0</v>
      </c>
      <c r="AI206" s="54">
        <v>0</v>
      </c>
      <c r="AJ206" s="54">
        <f t="shared" si="115"/>
        <v>0</v>
      </c>
      <c r="AK206" s="54">
        <f t="shared" si="105"/>
        <v>1.0900000000000001</v>
      </c>
      <c r="AL206" s="54">
        <f t="shared" si="106"/>
        <v>0.12</v>
      </c>
      <c r="AM206" s="54">
        <f t="shared" si="107"/>
        <v>1.21</v>
      </c>
      <c r="AN206" s="54">
        <v>0</v>
      </c>
      <c r="AO206" s="54">
        <v>0</v>
      </c>
      <c r="AP206" s="54">
        <f t="shared" si="116"/>
        <v>0</v>
      </c>
      <c r="AQ206" s="54">
        <v>0</v>
      </c>
      <c r="AR206" s="54">
        <v>0</v>
      </c>
      <c r="AS206" s="54">
        <v>0</v>
      </c>
      <c r="AT206" s="54">
        <v>0.05</v>
      </c>
      <c r="AU206" s="54">
        <v>0</v>
      </c>
      <c r="AV206" s="54"/>
      <c r="AW206" s="54"/>
      <c r="AX206" s="54"/>
      <c r="AY206" s="54">
        <f t="shared" si="120"/>
        <v>0</v>
      </c>
      <c r="AZ206" s="54"/>
      <c r="BA206" s="54"/>
      <c r="BB206" s="54"/>
      <c r="BC206" s="54"/>
      <c r="BD206" s="54"/>
      <c r="BE206" s="106">
        <f t="shared" si="121"/>
        <v>0</v>
      </c>
      <c r="BF206" s="106">
        <f t="shared" si="122"/>
        <v>0</v>
      </c>
      <c r="BG206" s="106">
        <f t="shared" si="123"/>
        <v>0</v>
      </c>
      <c r="BH206" s="106">
        <f t="shared" si="124"/>
        <v>0</v>
      </c>
      <c r="BI206" s="106">
        <f t="shared" si="125"/>
        <v>0</v>
      </c>
      <c r="BJ206" s="106">
        <f t="shared" si="126"/>
        <v>0</v>
      </c>
      <c r="BK206" s="106">
        <f t="shared" si="127"/>
        <v>0</v>
      </c>
      <c r="BL206" s="106">
        <f t="shared" si="128"/>
        <v>0</v>
      </c>
      <c r="BM206" s="106">
        <f t="shared" si="117"/>
        <v>1.04</v>
      </c>
      <c r="BN206" s="106">
        <f t="shared" si="117"/>
        <v>0.12</v>
      </c>
      <c r="BO206" s="106">
        <f t="shared" si="129"/>
        <v>1.1600000000000001</v>
      </c>
      <c r="BP206" s="106">
        <f t="shared" si="130"/>
        <v>1.04</v>
      </c>
      <c r="BQ206" s="106">
        <f t="shared" si="131"/>
        <v>0.12</v>
      </c>
      <c r="BR206" s="106">
        <f t="shared" si="132"/>
        <v>1.1600000000000001</v>
      </c>
      <c r="BS206" s="54"/>
      <c r="BT206" s="54">
        <v>0</v>
      </c>
      <c r="BU206" s="54">
        <v>0</v>
      </c>
      <c r="BV206" s="54">
        <v>0</v>
      </c>
      <c r="BW206" s="54">
        <v>0</v>
      </c>
      <c r="BX206" s="54">
        <v>0</v>
      </c>
      <c r="BY206" s="54">
        <v>0</v>
      </c>
      <c r="BZ206" s="54">
        <v>0</v>
      </c>
      <c r="CA206" s="54">
        <v>0</v>
      </c>
      <c r="CB206" s="54">
        <v>1.04</v>
      </c>
      <c r="CC206" s="54">
        <v>0.12</v>
      </c>
      <c r="CD206" s="54">
        <v>1.1600000000000001</v>
      </c>
      <c r="CE206" s="54">
        <v>1.04</v>
      </c>
      <c r="CF206" s="54">
        <v>0.12</v>
      </c>
      <c r="CG206" s="54">
        <v>1.1600000000000001</v>
      </c>
      <c r="CH206" s="54">
        <f t="shared" si="133"/>
        <v>4.9999999999999822E-2</v>
      </c>
      <c r="CI206" s="54">
        <f t="shared" si="134"/>
        <v>1</v>
      </c>
      <c r="CJ206" s="54">
        <f t="shared" si="135"/>
        <v>1.0499999999999998</v>
      </c>
      <c r="CK206" s="45"/>
      <c r="CL206" s="63" t="s">
        <v>33</v>
      </c>
    </row>
    <row r="207" spans="1:90" ht="31.5">
      <c r="A207" s="14">
        <v>52</v>
      </c>
      <c r="B207" s="27" t="s">
        <v>264</v>
      </c>
      <c r="C207" s="120" t="s">
        <v>796</v>
      </c>
      <c r="D207" s="2" t="s">
        <v>27</v>
      </c>
      <c r="E207" s="4" t="s">
        <v>28</v>
      </c>
      <c r="F207" s="4" t="s">
        <v>191</v>
      </c>
      <c r="G207" s="4" t="s">
        <v>192</v>
      </c>
      <c r="H207" s="29">
        <v>2.5</v>
      </c>
      <c r="I207" s="29">
        <v>4</v>
      </c>
      <c r="J207" s="29">
        <v>1</v>
      </c>
      <c r="K207" s="29">
        <f t="shared" si="109"/>
        <v>5</v>
      </c>
      <c r="L207" s="40" t="s">
        <v>30</v>
      </c>
      <c r="M207" s="40" t="s">
        <v>48</v>
      </c>
      <c r="N207" s="48" t="e">
        <f>IF(#REF!=0,"2018-19","2019-20")</f>
        <v>#REF!</v>
      </c>
      <c r="O207" s="29">
        <v>2.79</v>
      </c>
      <c r="P207" s="29">
        <v>0.45</v>
      </c>
      <c r="Q207" s="29">
        <f t="shared" si="136"/>
        <v>3.24</v>
      </c>
      <c r="R207" s="29">
        <f t="shared" si="114"/>
        <v>1.21</v>
      </c>
      <c r="S207" s="29">
        <f t="shared" si="114"/>
        <v>0.55000000000000004</v>
      </c>
      <c r="T207" s="29">
        <f t="shared" si="108"/>
        <v>1.76</v>
      </c>
      <c r="U207" s="29">
        <v>0.55000000000000004</v>
      </c>
      <c r="V207" s="29">
        <v>0</v>
      </c>
      <c r="W207" s="105">
        <v>0</v>
      </c>
      <c r="X207" s="54">
        <f t="shared" si="118"/>
        <v>0</v>
      </c>
      <c r="Y207" s="29">
        <v>0</v>
      </c>
      <c r="Z207" s="105">
        <v>0</v>
      </c>
      <c r="AA207" s="54">
        <f t="shared" si="119"/>
        <v>0</v>
      </c>
      <c r="AB207" s="54">
        <v>0</v>
      </c>
      <c r="AC207" s="54">
        <v>0</v>
      </c>
      <c r="AD207" s="54">
        <v>0</v>
      </c>
      <c r="AE207" s="54">
        <v>1.0900000000000001</v>
      </c>
      <c r="AF207" s="54">
        <v>0.12</v>
      </c>
      <c r="AG207" s="54"/>
      <c r="AH207" s="54">
        <v>0</v>
      </c>
      <c r="AI207" s="54">
        <v>0</v>
      </c>
      <c r="AJ207" s="54">
        <f t="shared" si="115"/>
        <v>0</v>
      </c>
      <c r="AK207" s="54">
        <f t="shared" si="105"/>
        <v>1.0900000000000001</v>
      </c>
      <c r="AL207" s="54">
        <f t="shared" si="106"/>
        <v>0.12</v>
      </c>
      <c r="AM207" s="54">
        <f t="shared" si="107"/>
        <v>1.21</v>
      </c>
      <c r="AN207" s="54"/>
      <c r="AO207" s="54"/>
      <c r="AP207" s="54">
        <f t="shared" si="116"/>
        <v>0</v>
      </c>
      <c r="AQ207" s="54"/>
      <c r="AR207" s="54"/>
      <c r="AS207" s="54"/>
      <c r="AT207" s="54"/>
      <c r="AU207" s="54"/>
      <c r="AV207" s="54"/>
      <c r="AW207" s="54"/>
      <c r="AX207" s="54"/>
      <c r="AY207" s="54">
        <f t="shared" si="120"/>
        <v>0</v>
      </c>
      <c r="AZ207" s="54"/>
      <c r="BA207" s="54"/>
      <c r="BB207" s="54"/>
      <c r="BC207" s="54"/>
      <c r="BD207" s="54"/>
      <c r="BE207" s="106">
        <f t="shared" si="121"/>
        <v>0</v>
      </c>
      <c r="BF207" s="106">
        <f t="shared" si="122"/>
        <v>0</v>
      </c>
      <c r="BG207" s="106">
        <f t="shared" si="123"/>
        <v>0</v>
      </c>
      <c r="BH207" s="106">
        <f t="shared" si="124"/>
        <v>0</v>
      </c>
      <c r="BI207" s="106">
        <f t="shared" si="125"/>
        <v>0</v>
      </c>
      <c r="BJ207" s="106">
        <f t="shared" si="126"/>
        <v>0</v>
      </c>
      <c r="BK207" s="106">
        <f t="shared" si="127"/>
        <v>0</v>
      </c>
      <c r="BL207" s="106">
        <f t="shared" si="128"/>
        <v>0</v>
      </c>
      <c r="BM207" s="106">
        <f t="shared" si="117"/>
        <v>1.0900000000000001</v>
      </c>
      <c r="BN207" s="106">
        <f t="shared" si="117"/>
        <v>0.12</v>
      </c>
      <c r="BO207" s="106">
        <f t="shared" si="129"/>
        <v>1.21</v>
      </c>
      <c r="BP207" s="106">
        <f t="shared" si="130"/>
        <v>1.0900000000000001</v>
      </c>
      <c r="BQ207" s="106">
        <f t="shared" si="131"/>
        <v>0.12</v>
      </c>
      <c r="BR207" s="106">
        <f t="shared" si="132"/>
        <v>1.21</v>
      </c>
      <c r="BS207" s="54"/>
      <c r="BT207" s="54">
        <v>0</v>
      </c>
      <c r="BU207" s="54">
        <v>0</v>
      </c>
      <c r="BV207" s="54">
        <v>0</v>
      </c>
      <c r="BW207" s="54">
        <v>0</v>
      </c>
      <c r="BX207" s="54">
        <v>0</v>
      </c>
      <c r="BY207" s="54">
        <v>0</v>
      </c>
      <c r="BZ207" s="54">
        <v>0</v>
      </c>
      <c r="CA207" s="54">
        <v>0</v>
      </c>
      <c r="CB207" s="54">
        <v>1.0900000000000001</v>
      </c>
      <c r="CC207" s="54">
        <v>0.12</v>
      </c>
      <c r="CD207" s="54">
        <v>1.21</v>
      </c>
      <c r="CE207" s="54">
        <v>1.0900000000000001</v>
      </c>
      <c r="CF207" s="54">
        <v>0.12</v>
      </c>
      <c r="CG207" s="54">
        <v>1.21</v>
      </c>
      <c r="CH207" s="54">
        <f t="shared" si="133"/>
        <v>0</v>
      </c>
      <c r="CI207" s="54">
        <f t="shared" si="134"/>
        <v>0.55000000000000004</v>
      </c>
      <c r="CJ207" s="54">
        <f t="shared" si="135"/>
        <v>0.55000000000000004</v>
      </c>
      <c r="CK207" s="45"/>
      <c r="CL207" s="63" t="s">
        <v>40</v>
      </c>
    </row>
    <row r="208" spans="1:90" ht="47.25">
      <c r="A208" s="14">
        <v>53</v>
      </c>
      <c r="B208" s="27" t="s">
        <v>265</v>
      </c>
      <c r="C208" s="120" t="s">
        <v>796</v>
      </c>
      <c r="D208" s="2" t="s">
        <v>27</v>
      </c>
      <c r="E208" s="4" t="s">
        <v>28</v>
      </c>
      <c r="F208" s="4" t="s">
        <v>191</v>
      </c>
      <c r="G208" s="4" t="s">
        <v>205</v>
      </c>
      <c r="H208" s="29">
        <v>2</v>
      </c>
      <c r="I208" s="29">
        <v>4</v>
      </c>
      <c r="J208" s="29">
        <v>1</v>
      </c>
      <c r="K208" s="29">
        <f t="shared" si="109"/>
        <v>5</v>
      </c>
      <c r="L208" s="40" t="s">
        <v>30</v>
      </c>
      <c r="M208" s="40" t="s">
        <v>48</v>
      </c>
      <c r="N208" s="48" t="e">
        <f>IF(#REF!=0,"2018-19","2019-20")</f>
        <v>#REF!</v>
      </c>
      <c r="O208" s="29">
        <v>2.79</v>
      </c>
      <c r="P208" s="29">
        <v>0</v>
      </c>
      <c r="Q208" s="29">
        <f t="shared" si="136"/>
        <v>2.79</v>
      </c>
      <c r="R208" s="29">
        <f t="shared" si="114"/>
        <v>1.21</v>
      </c>
      <c r="S208" s="29">
        <f t="shared" si="114"/>
        <v>1</v>
      </c>
      <c r="T208" s="29">
        <f t="shared" si="108"/>
        <v>2.21</v>
      </c>
      <c r="U208" s="29">
        <v>1</v>
      </c>
      <c r="V208" s="29">
        <v>0</v>
      </c>
      <c r="W208" s="105">
        <v>0</v>
      </c>
      <c r="X208" s="54">
        <f t="shared" si="118"/>
        <v>0</v>
      </c>
      <c r="Y208" s="29">
        <v>0</v>
      </c>
      <c r="Z208" s="105">
        <v>0</v>
      </c>
      <c r="AA208" s="54">
        <f t="shared" si="119"/>
        <v>0</v>
      </c>
      <c r="AB208" s="54">
        <v>0</v>
      </c>
      <c r="AC208" s="54">
        <v>0</v>
      </c>
      <c r="AD208" s="54">
        <v>0</v>
      </c>
      <c r="AE208" s="54">
        <v>1.0900000000000001</v>
      </c>
      <c r="AF208" s="54">
        <v>0.12</v>
      </c>
      <c r="AG208" s="54"/>
      <c r="AH208" s="54">
        <v>0</v>
      </c>
      <c r="AI208" s="54">
        <v>0</v>
      </c>
      <c r="AJ208" s="54">
        <f t="shared" si="115"/>
        <v>0</v>
      </c>
      <c r="AK208" s="54">
        <f t="shared" si="105"/>
        <v>1.0900000000000001</v>
      </c>
      <c r="AL208" s="54">
        <f t="shared" si="106"/>
        <v>0.12</v>
      </c>
      <c r="AM208" s="54">
        <f t="shared" si="107"/>
        <v>1.21</v>
      </c>
      <c r="AN208" s="54"/>
      <c r="AO208" s="54"/>
      <c r="AP208" s="54">
        <f t="shared" si="116"/>
        <v>0</v>
      </c>
      <c r="AQ208" s="54"/>
      <c r="AR208" s="54"/>
      <c r="AS208" s="54"/>
      <c r="AT208" s="54"/>
      <c r="AU208" s="54"/>
      <c r="AV208" s="54"/>
      <c r="AW208" s="54"/>
      <c r="AX208" s="54"/>
      <c r="AY208" s="54">
        <f t="shared" si="120"/>
        <v>0</v>
      </c>
      <c r="AZ208" s="54"/>
      <c r="BA208" s="54"/>
      <c r="BB208" s="54"/>
      <c r="BC208" s="54"/>
      <c r="BD208" s="54"/>
      <c r="BE208" s="106">
        <f t="shared" si="121"/>
        <v>0</v>
      </c>
      <c r="BF208" s="106">
        <f t="shared" si="122"/>
        <v>0</v>
      </c>
      <c r="BG208" s="106">
        <f t="shared" si="123"/>
        <v>0</v>
      </c>
      <c r="BH208" s="106">
        <f t="shared" si="124"/>
        <v>0</v>
      </c>
      <c r="BI208" s="106">
        <f t="shared" si="125"/>
        <v>0</v>
      </c>
      <c r="BJ208" s="106">
        <f t="shared" si="126"/>
        <v>0</v>
      </c>
      <c r="BK208" s="106">
        <f t="shared" si="127"/>
        <v>0</v>
      </c>
      <c r="BL208" s="106">
        <f t="shared" si="128"/>
        <v>0</v>
      </c>
      <c r="BM208" s="106">
        <f t="shared" si="117"/>
        <v>1.0900000000000001</v>
      </c>
      <c r="BN208" s="106">
        <f t="shared" si="117"/>
        <v>0.12</v>
      </c>
      <c r="BO208" s="106">
        <f t="shared" si="129"/>
        <v>1.21</v>
      </c>
      <c r="BP208" s="106">
        <f t="shared" si="130"/>
        <v>1.0900000000000001</v>
      </c>
      <c r="BQ208" s="106">
        <f t="shared" si="131"/>
        <v>0.12</v>
      </c>
      <c r="BR208" s="106">
        <f t="shared" si="132"/>
        <v>1.21</v>
      </c>
      <c r="BS208" s="54"/>
      <c r="BT208" s="54">
        <v>0</v>
      </c>
      <c r="BU208" s="54">
        <v>0</v>
      </c>
      <c r="BV208" s="54">
        <v>0</v>
      </c>
      <c r="BW208" s="54">
        <v>0</v>
      </c>
      <c r="BX208" s="54">
        <v>0</v>
      </c>
      <c r="BY208" s="54">
        <v>0</v>
      </c>
      <c r="BZ208" s="54">
        <v>0</v>
      </c>
      <c r="CA208" s="54">
        <v>0</v>
      </c>
      <c r="CB208" s="54">
        <v>1.0900000000000001</v>
      </c>
      <c r="CC208" s="54">
        <v>0.12</v>
      </c>
      <c r="CD208" s="54">
        <v>1.21</v>
      </c>
      <c r="CE208" s="54">
        <v>1.0900000000000001</v>
      </c>
      <c r="CF208" s="54">
        <v>0.12</v>
      </c>
      <c r="CG208" s="54">
        <v>1.21</v>
      </c>
      <c r="CH208" s="54">
        <f t="shared" si="133"/>
        <v>0</v>
      </c>
      <c r="CI208" s="54">
        <f t="shared" si="134"/>
        <v>1</v>
      </c>
      <c r="CJ208" s="54">
        <f t="shared" si="135"/>
        <v>1</v>
      </c>
      <c r="CK208" s="45"/>
      <c r="CL208" s="63" t="s">
        <v>40</v>
      </c>
    </row>
    <row r="209" spans="1:90" ht="47.25">
      <c r="A209" s="14">
        <v>54</v>
      </c>
      <c r="B209" s="27" t="s">
        <v>266</v>
      </c>
      <c r="C209" s="120" t="s">
        <v>796</v>
      </c>
      <c r="D209" s="2" t="s">
        <v>27</v>
      </c>
      <c r="E209" s="4" t="s">
        <v>28</v>
      </c>
      <c r="F209" s="4" t="s">
        <v>191</v>
      </c>
      <c r="G209" s="4" t="s">
        <v>232</v>
      </c>
      <c r="H209" s="29">
        <v>2</v>
      </c>
      <c r="I209" s="29">
        <v>11.15</v>
      </c>
      <c r="J209" s="29">
        <v>12.83</v>
      </c>
      <c r="K209" s="29">
        <f t="shared" si="109"/>
        <v>23.98</v>
      </c>
      <c r="L209" s="40" t="s">
        <v>30</v>
      </c>
      <c r="M209" s="40" t="s">
        <v>48</v>
      </c>
      <c r="N209" s="48" t="s">
        <v>58</v>
      </c>
      <c r="O209" s="29">
        <v>2.79</v>
      </c>
      <c r="P209" s="29">
        <v>2.33</v>
      </c>
      <c r="Q209" s="29">
        <f t="shared" si="136"/>
        <v>5.12</v>
      </c>
      <c r="R209" s="29">
        <f t="shared" si="114"/>
        <v>8.36</v>
      </c>
      <c r="S209" s="29">
        <f t="shared" si="114"/>
        <v>10.5</v>
      </c>
      <c r="T209" s="29">
        <f t="shared" si="108"/>
        <v>18.86</v>
      </c>
      <c r="U209" s="29">
        <v>10.5</v>
      </c>
      <c r="V209" s="29">
        <v>0</v>
      </c>
      <c r="W209" s="105">
        <v>0</v>
      </c>
      <c r="X209" s="54">
        <f t="shared" si="118"/>
        <v>0</v>
      </c>
      <c r="Y209" s="29">
        <v>0</v>
      </c>
      <c r="Z209" s="105">
        <v>0</v>
      </c>
      <c r="AA209" s="54">
        <f t="shared" si="119"/>
        <v>0</v>
      </c>
      <c r="AB209" s="54">
        <v>0</v>
      </c>
      <c r="AC209" s="54">
        <v>6.44</v>
      </c>
      <c r="AD209" s="54">
        <v>0.71</v>
      </c>
      <c r="AE209" s="54">
        <v>1.0900000000000001</v>
      </c>
      <c r="AF209" s="54">
        <v>0.12</v>
      </c>
      <c r="AG209" s="54"/>
      <c r="AH209" s="54">
        <v>0</v>
      </c>
      <c r="AI209" s="54">
        <v>0</v>
      </c>
      <c r="AJ209" s="54">
        <f t="shared" si="115"/>
        <v>0</v>
      </c>
      <c r="AK209" s="54">
        <f t="shared" si="105"/>
        <v>7.53</v>
      </c>
      <c r="AL209" s="54">
        <f t="shared" si="106"/>
        <v>0.83</v>
      </c>
      <c r="AM209" s="54">
        <f t="shared" si="107"/>
        <v>8.36</v>
      </c>
      <c r="AN209" s="54"/>
      <c r="AO209" s="54"/>
      <c r="AP209" s="54">
        <f t="shared" si="116"/>
        <v>0</v>
      </c>
      <c r="AQ209" s="54"/>
      <c r="AR209" s="54"/>
      <c r="AS209" s="54"/>
      <c r="AT209" s="54"/>
      <c r="AU209" s="54"/>
      <c r="AV209" s="54"/>
      <c r="AW209" s="54"/>
      <c r="AX209" s="54"/>
      <c r="AY209" s="54">
        <f t="shared" si="120"/>
        <v>0</v>
      </c>
      <c r="AZ209" s="54"/>
      <c r="BA209" s="54"/>
      <c r="BB209" s="54"/>
      <c r="BC209" s="54"/>
      <c r="BD209" s="54"/>
      <c r="BE209" s="106">
        <f t="shared" si="121"/>
        <v>0</v>
      </c>
      <c r="BF209" s="106">
        <f t="shared" si="122"/>
        <v>0</v>
      </c>
      <c r="BG209" s="106">
        <f t="shared" si="123"/>
        <v>0</v>
      </c>
      <c r="BH209" s="106">
        <f t="shared" si="124"/>
        <v>0</v>
      </c>
      <c r="BI209" s="106">
        <f t="shared" si="125"/>
        <v>0</v>
      </c>
      <c r="BJ209" s="106">
        <f t="shared" si="126"/>
        <v>6.44</v>
      </c>
      <c r="BK209" s="106">
        <f t="shared" si="127"/>
        <v>0.71</v>
      </c>
      <c r="BL209" s="106">
        <f t="shared" si="128"/>
        <v>7.15</v>
      </c>
      <c r="BM209" s="106">
        <f t="shared" si="117"/>
        <v>1.0900000000000001</v>
      </c>
      <c r="BN209" s="106">
        <f t="shared" si="117"/>
        <v>0.12</v>
      </c>
      <c r="BO209" s="106">
        <f t="shared" si="129"/>
        <v>1.21</v>
      </c>
      <c r="BP209" s="106">
        <f t="shared" si="130"/>
        <v>7.53</v>
      </c>
      <c r="BQ209" s="106">
        <f t="shared" si="131"/>
        <v>0.83</v>
      </c>
      <c r="BR209" s="106">
        <f t="shared" si="132"/>
        <v>8.36</v>
      </c>
      <c r="BS209" s="54"/>
      <c r="BT209" s="54">
        <v>0</v>
      </c>
      <c r="BU209" s="54">
        <v>0</v>
      </c>
      <c r="BV209" s="54">
        <v>0</v>
      </c>
      <c r="BW209" s="54">
        <v>0</v>
      </c>
      <c r="BX209" s="54">
        <v>0</v>
      </c>
      <c r="BY209" s="54">
        <v>6.44</v>
      </c>
      <c r="BZ209" s="54">
        <v>0.71</v>
      </c>
      <c r="CA209" s="54">
        <v>7.15</v>
      </c>
      <c r="CB209" s="54">
        <v>1.0900000000000001</v>
      </c>
      <c r="CC209" s="54">
        <v>0.12</v>
      </c>
      <c r="CD209" s="54">
        <v>1.21</v>
      </c>
      <c r="CE209" s="54">
        <v>7.53</v>
      </c>
      <c r="CF209" s="54">
        <v>0.83</v>
      </c>
      <c r="CG209" s="54">
        <v>8.36</v>
      </c>
      <c r="CH209" s="54">
        <f t="shared" si="133"/>
        <v>0</v>
      </c>
      <c r="CI209" s="54">
        <f t="shared" si="134"/>
        <v>10.5</v>
      </c>
      <c r="CJ209" s="54">
        <f t="shared" si="135"/>
        <v>10.5</v>
      </c>
      <c r="CK209" s="45"/>
      <c r="CL209" s="63" t="s">
        <v>40</v>
      </c>
    </row>
    <row r="210" spans="1:90" ht="31.5">
      <c r="A210" s="14">
        <v>55</v>
      </c>
      <c r="B210" s="27" t="s">
        <v>267</v>
      </c>
      <c r="C210" s="120" t="s">
        <v>796</v>
      </c>
      <c r="D210" s="2" t="s">
        <v>27</v>
      </c>
      <c r="E210" s="4" t="s">
        <v>28</v>
      </c>
      <c r="F210" s="4" t="s">
        <v>191</v>
      </c>
      <c r="G210" s="4" t="s">
        <v>228</v>
      </c>
      <c r="H210" s="29">
        <v>2.5</v>
      </c>
      <c r="I210" s="29">
        <v>4</v>
      </c>
      <c r="J210" s="29">
        <v>1</v>
      </c>
      <c r="K210" s="29">
        <f t="shared" si="109"/>
        <v>5</v>
      </c>
      <c r="L210" s="40" t="s">
        <v>30</v>
      </c>
      <c r="M210" s="40" t="s">
        <v>48</v>
      </c>
      <c r="N210" s="48" t="e">
        <f>IF(#REF!=0,"2018-19","2019-20")</f>
        <v>#REF!</v>
      </c>
      <c r="O210" s="29">
        <v>2.79</v>
      </c>
      <c r="P210" s="29">
        <v>0</v>
      </c>
      <c r="Q210" s="29">
        <f t="shared" si="136"/>
        <v>2.79</v>
      </c>
      <c r="R210" s="29">
        <f t="shared" si="114"/>
        <v>1.21</v>
      </c>
      <c r="S210" s="29">
        <f t="shared" si="114"/>
        <v>1</v>
      </c>
      <c r="T210" s="29">
        <f t="shared" si="108"/>
        <v>2.21</v>
      </c>
      <c r="U210" s="29">
        <v>1</v>
      </c>
      <c r="V210" s="29">
        <v>0</v>
      </c>
      <c r="W210" s="105">
        <v>0</v>
      </c>
      <c r="X210" s="54">
        <f t="shared" si="118"/>
        <v>0</v>
      </c>
      <c r="Y210" s="29">
        <v>0</v>
      </c>
      <c r="Z210" s="105">
        <v>0</v>
      </c>
      <c r="AA210" s="54">
        <f t="shared" si="119"/>
        <v>0</v>
      </c>
      <c r="AB210" s="54">
        <v>0</v>
      </c>
      <c r="AC210" s="54">
        <v>0</v>
      </c>
      <c r="AD210" s="54">
        <v>0</v>
      </c>
      <c r="AE210" s="54">
        <v>1.0900000000000001</v>
      </c>
      <c r="AF210" s="54">
        <v>0.12</v>
      </c>
      <c r="AG210" s="54"/>
      <c r="AH210" s="54">
        <v>0</v>
      </c>
      <c r="AI210" s="54">
        <v>0</v>
      </c>
      <c r="AJ210" s="54">
        <f t="shared" si="115"/>
        <v>0</v>
      </c>
      <c r="AK210" s="54">
        <f t="shared" si="105"/>
        <v>1.0900000000000001</v>
      </c>
      <c r="AL210" s="54">
        <f t="shared" si="106"/>
        <v>0.12</v>
      </c>
      <c r="AM210" s="54">
        <f t="shared" si="107"/>
        <v>1.21</v>
      </c>
      <c r="AN210" s="54"/>
      <c r="AO210" s="54"/>
      <c r="AP210" s="54">
        <f t="shared" si="116"/>
        <v>0</v>
      </c>
      <c r="AQ210" s="54"/>
      <c r="AR210" s="54"/>
      <c r="AS210" s="54"/>
      <c r="AT210" s="54"/>
      <c r="AU210" s="54"/>
      <c r="AV210" s="54"/>
      <c r="AW210" s="54"/>
      <c r="AX210" s="54"/>
      <c r="AY210" s="54">
        <f t="shared" si="120"/>
        <v>0</v>
      </c>
      <c r="AZ210" s="54"/>
      <c r="BA210" s="54"/>
      <c r="BB210" s="54"/>
      <c r="BC210" s="54"/>
      <c r="BD210" s="54"/>
      <c r="BE210" s="106">
        <f t="shared" si="121"/>
        <v>0</v>
      </c>
      <c r="BF210" s="106">
        <f t="shared" si="122"/>
        <v>0</v>
      </c>
      <c r="BG210" s="106">
        <f t="shared" si="123"/>
        <v>0</v>
      </c>
      <c r="BH210" s="106">
        <f t="shared" si="124"/>
        <v>0</v>
      </c>
      <c r="BI210" s="106">
        <f t="shared" si="125"/>
        <v>0</v>
      </c>
      <c r="BJ210" s="106">
        <f t="shared" si="126"/>
        <v>0</v>
      </c>
      <c r="BK210" s="106">
        <f t="shared" si="127"/>
        <v>0</v>
      </c>
      <c r="BL210" s="106">
        <f t="shared" si="128"/>
        <v>0</v>
      </c>
      <c r="BM210" s="106">
        <f t="shared" si="117"/>
        <v>1.0900000000000001</v>
      </c>
      <c r="BN210" s="106">
        <f t="shared" si="117"/>
        <v>0.12</v>
      </c>
      <c r="BO210" s="106">
        <f t="shared" si="129"/>
        <v>1.21</v>
      </c>
      <c r="BP210" s="106">
        <f t="shared" si="130"/>
        <v>1.0900000000000001</v>
      </c>
      <c r="BQ210" s="106">
        <f t="shared" si="131"/>
        <v>0.12</v>
      </c>
      <c r="BR210" s="106">
        <f t="shared" si="132"/>
        <v>1.21</v>
      </c>
      <c r="BS210" s="54"/>
      <c r="BT210" s="54">
        <v>0</v>
      </c>
      <c r="BU210" s="54">
        <v>0</v>
      </c>
      <c r="BV210" s="54">
        <v>0</v>
      </c>
      <c r="BW210" s="54">
        <v>0</v>
      </c>
      <c r="BX210" s="54">
        <v>0</v>
      </c>
      <c r="BY210" s="54">
        <v>0</v>
      </c>
      <c r="BZ210" s="54">
        <v>0</v>
      </c>
      <c r="CA210" s="54">
        <v>0</v>
      </c>
      <c r="CB210" s="54">
        <v>1.0900000000000001</v>
      </c>
      <c r="CC210" s="54">
        <v>0.12</v>
      </c>
      <c r="CD210" s="54">
        <v>1.21</v>
      </c>
      <c r="CE210" s="54">
        <v>1.0900000000000001</v>
      </c>
      <c r="CF210" s="54">
        <v>0.12</v>
      </c>
      <c r="CG210" s="54">
        <v>1.21</v>
      </c>
      <c r="CH210" s="54">
        <f t="shared" si="133"/>
        <v>0</v>
      </c>
      <c r="CI210" s="54">
        <f t="shared" si="134"/>
        <v>1</v>
      </c>
      <c r="CJ210" s="54">
        <f t="shared" si="135"/>
        <v>1</v>
      </c>
      <c r="CK210" s="45"/>
      <c r="CL210" s="63" t="s">
        <v>40</v>
      </c>
    </row>
    <row r="211" spans="1:90" ht="47.25">
      <c r="A211" s="14">
        <v>56</v>
      </c>
      <c r="B211" s="27" t="s">
        <v>268</v>
      </c>
      <c r="C211" s="120" t="s">
        <v>796</v>
      </c>
      <c r="D211" s="2" t="s">
        <v>27</v>
      </c>
      <c r="E211" s="4" t="s">
        <v>28</v>
      </c>
      <c r="F211" s="4" t="s">
        <v>191</v>
      </c>
      <c r="G211" s="4" t="s">
        <v>205</v>
      </c>
      <c r="H211" s="29">
        <v>2</v>
      </c>
      <c r="I211" s="29">
        <v>17.03</v>
      </c>
      <c r="J211" s="29">
        <v>1.7099999999999973</v>
      </c>
      <c r="K211" s="29">
        <f t="shared" si="109"/>
        <v>18.739999999999998</v>
      </c>
      <c r="L211" s="40" t="s">
        <v>30</v>
      </c>
      <c r="M211" s="40" t="s">
        <v>48</v>
      </c>
      <c r="N211" s="48" t="e">
        <f>IF(#REF!=0,"2018-19","2019-20")</f>
        <v>#REF!</v>
      </c>
      <c r="O211" s="29">
        <v>2.79</v>
      </c>
      <c r="P211" s="29">
        <v>0</v>
      </c>
      <c r="Q211" s="29">
        <f t="shared" si="136"/>
        <v>2.79</v>
      </c>
      <c r="R211" s="29">
        <f t="shared" si="114"/>
        <v>14.240000000000002</v>
      </c>
      <c r="S211" s="29">
        <f t="shared" si="114"/>
        <v>1.7099999999999973</v>
      </c>
      <c r="T211" s="29">
        <f t="shared" si="108"/>
        <v>15.95</v>
      </c>
      <c r="U211" s="29">
        <v>1.7099999999999973</v>
      </c>
      <c r="V211" s="29">
        <v>2.1870000000000003</v>
      </c>
      <c r="W211" s="105">
        <v>0.24300000000000002</v>
      </c>
      <c r="X211" s="54">
        <f t="shared" si="118"/>
        <v>2.4300000000000002</v>
      </c>
      <c r="Y211" s="29">
        <v>2.1870000000000003</v>
      </c>
      <c r="Z211" s="105">
        <v>0.24300000000000002</v>
      </c>
      <c r="AA211" s="54">
        <f t="shared" si="119"/>
        <v>2.4300000000000002</v>
      </c>
      <c r="AB211" s="54">
        <v>0</v>
      </c>
      <c r="AC211" s="54">
        <v>6.81</v>
      </c>
      <c r="AD211" s="54">
        <v>0.76</v>
      </c>
      <c r="AE211" s="54">
        <v>4.0599999999999996</v>
      </c>
      <c r="AF211" s="54">
        <v>0.18</v>
      </c>
      <c r="AG211" s="54"/>
      <c r="AH211" s="54">
        <v>0</v>
      </c>
      <c r="AI211" s="54">
        <v>0</v>
      </c>
      <c r="AJ211" s="54">
        <f t="shared" si="115"/>
        <v>0</v>
      </c>
      <c r="AK211" s="54">
        <f t="shared" ref="AK211:AK278" si="137">Y211+AB211+AC211+AE211</f>
        <v>13.056999999999999</v>
      </c>
      <c r="AL211" s="54">
        <f t="shared" ref="AL211:AL278" si="138">Z211+AD211+AF211</f>
        <v>1.1830000000000001</v>
      </c>
      <c r="AM211" s="54">
        <f t="shared" ref="AM211:AM278" si="139">AK211+AL211</f>
        <v>14.239999999999998</v>
      </c>
      <c r="AN211" s="54"/>
      <c r="AO211" s="54"/>
      <c r="AP211" s="54">
        <f t="shared" si="116"/>
        <v>0</v>
      </c>
      <c r="AQ211" s="54"/>
      <c r="AR211" s="54"/>
      <c r="AS211" s="54"/>
      <c r="AT211" s="54"/>
      <c r="AU211" s="54"/>
      <c r="AV211" s="54"/>
      <c r="AW211" s="54"/>
      <c r="AX211" s="54"/>
      <c r="AY211" s="54">
        <f t="shared" si="120"/>
        <v>0</v>
      </c>
      <c r="AZ211" s="54"/>
      <c r="BA211" s="54"/>
      <c r="BB211" s="54"/>
      <c r="BC211" s="54"/>
      <c r="BD211" s="54"/>
      <c r="BE211" s="106">
        <f t="shared" si="121"/>
        <v>2.1870000000000003</v>
      </c>
      <c r="BF211" s="106">
        <f t="shared" si="122"/>
        <v>0.24300000000000002</v>
      </c>
      <c r="BG211" s="106">
        <f t="shared" si="123"/>
        <v>2.4300000000000002</v>
      </c>
      <c r="BH211" s="106">
        <f t="shared" si="124"/>
        <v>0</v>
      </c>
      <c r="BI211" s="106">
        <f t="shared" si="125"/>
        <v>0</v>
      </c>
      <c r="BJ211" s="106">
        <f t="shared" si="126"/>
        <v>6.81</v>
      </c>
      <c r="BK211" s="106">
        <f t="shared" si="127"/>
        <v>0.76</v>
      </c>
      <c r="BL211" s="106">
        <f t="shared" si="128"/>
        <v>7.5699999999999994</v>
      </c>
      <c r="BM211" s="106">
        <f t="shared" si="117"/>
        <v>4.0599999999999996</v>
      </c>
      <c r="BN211" s="106">
        <f t="shared" si="117"/>
        <v>0.18</v>
      </c>
      <c r="BO211" s="106">
        <f t="shared" si="129"/>
        <v>4.2399999999999993</v>
      </c>
      <c r="BP211" s="106">
        <f t="shared" si="130"/>
        <v>13.056999999999999</v>
      </c>
      <c r="BQ211" s="106">
        <f t="shared" si="131"/>
        <v>1.1830000000000001</v>
      </c>
      <c r="BR211" s="106">
        <f t="shared" si="132"/>
        <v>14.239999999999998</v>
      </c>
      <c r="BS211" s="54"/>
      <c r="BT211" s="54">
        <v>2.1870000000000003</v>
      </c>
      <c r="BU211" s="54">
        <v>0.24300000000000002</v>
      </c>
      <c r="BV211" s="54">
        <v>2.4300000000000002</v>
      </c>
      <c r="BW211" s="54">
        <v>0</v>
      </c>
      <c r="BX211" s="54">
        <v>0</v>
      </c>
      <c r="BY211" s="54">
        <v>6.81</v>
      </c>
      <c r="BZ211" s="54">
        <v>0.76</v>
      </c>
      <c r="CA211" s="54">
        <v>7.5699999999999994</v>
      </c>
      <c r="CB211" s="54">
        <v>4.0599999999999996</v>
      </c>
      <c r="CC211" s="54">
        <v>0.18</v>
      </c>
      <c r="CD211" s="54">
        <v>4.2399999999999993</v>
      </c>
      <c r="CE211" s="54">
        <v>13.056999999999999</v>
      </c>
      <c r="CF211" s="54">
        <v>1.1830000000000001</v>
      </c>
      <c r="CG211" s="54">
        <v>14.239999999999998</v>
      </c>
      <c r="CH211" s="54">
        <f t="shared" si="133"/>
        <v>0</v>
      </c>
      <c r="CI211" s="54">
        <f t="shared" si="134"/>
        <v>1.7099999999999973</v>
      </c>
      <c r="CJ211" s="54">
        <f t="shared" si="135"/>
        <v>1.7099999999999973</v>
      </c>
      <c r="CK211" s="44" t="s">
        <v>71</v>
      </c>
      <c r="CL211" s="63" t="s">
        <v>33</v>
      </c>
    </row>
    <row r="212" spans="1:90" ht="31.5">
      <c r="A212" s="14">
        <v>57</v>
      </c>
      <c r="B212" s="27" t="s">
        <v>269</v>
      </c>
      <c r="C212" s="120" t="s">
        <v>796</v>
      </c>
      <c r="D212" s="2" t="s">
        <v>27</v>
      </c>
      <c r="E212" s="1" t="s">
        <v>28</v>
      </c>
      <c r="F212" s="4" t="s">
        <v>191</v>
      </c>
      <c r="G212" s="1" t="s">
        <v>232</v>
      </c>
      <c r="H212" s="31">
        <v>2</v>
      </c>
      <c r="I212" s="31">
        <v>1</v>
      </c>
      <c r="J212" s="29">
        <v>4</v>
      </c>
      <c r="K212" s="29">
        <f t="shared" si="109"/>
        <v>5</v>
      </c>
      <c r="L212" s="40" t="s">
        <v>30</v>
      </c>
      <c r="M212" s="42" t="s">
        <v>31</v>
      </c>
      <c r="N212" s="48" t="e">
        <f>IF(#REF!=0,"2018-19","2019-20")</f>
        <v>#REF!</v>
      </c>
      <c r="O212" s="29">
        <v>1</v>
      </c>
      <c r="P212" s="29">
        <v>2.89</v>
      </c>
      <c r="Q212" s="29">
        <f t="shared" si="136"/>
        <v>3.89</v>
      </c>
      <c r="R212" s="29">
        <f t="shared" si="114"/>
        <v>0</v>
      </c>
      <c r="S212" s="29">
        <f t="shared" si="114"/>
        <v>1.1099999999999999</v>
      </c>
      <c r="T212" s="29">
        <f t="shared" ref="T212:T279" si="140">R212+S212</f>
        <v>1.1099999999999999</v>
      </c>
      <c r="U212" s="29">
        <v>1.1099999999999999</v>
      </c>
      <c r="V212" s="29">
        <v>0</v>
      </c>
      <c r="W212" s="105">
        <v>0</v>
      </c>
      <c r="X212" s="54">
        <f t="shared" si="118"/>
        <v>0</v>
      </c>
      <c r="Y212" s="29">
        <v>0</v>
      </c>
      <c r="Z212" s="105">
        <v>0</v>
      </c>
      <c r="AA212" s="54">
        <f t="shared" si="119"/>
        <v>0</v>
      </c>
      <c r="AB212" s="54">
        <v>0</v>
      </c>
      <c r="AC212" s="54">
        <v>0</v>
      </c>
      <c r="AD212" s="54">
        <v>0</v>
      </c>
      <c r="AE212" s="54">
        <v>0</v>
      </c>
      <c r="AF212" s="54">
        <v>0</v>
      </c>
      <c r="AG212" s="54"/>
      <c r="AH212" s="54">
        <v>0</v>
      </c>
      <c r="AI212" s="54">
        <v>0</v>
      </c>
      <c r="AJ212" s="54">
        <f t="shared" si="115"/>
        <v>0</v>
      </c>
      <c r="AK212" s="54">
        <f t="shared" si="137"/>
        <v>0</v>
      </c>
      <c r="AL212" s="54">
        <f t="shared" si="138"/>
        <v>0</v>
      </c>
      <c r="AM212" s="54">
        <f t="shared" si="139"/>
        <v>0</v>
      </c>
      <c r="AN212" s="54"/>
      <c r="AO212" s="54"/>
      <c r="AP212" s="54">
        <f t="shared" si="116"/>
        <v>0</v>
      </c>
      <c r="AQ212" s="54"/>
      <c r="AR212" s="54"/>
      <c r="AS212" s="54"/>
      <c r="AT212" s="54"/>
      <c r="AU212" s="54"/>
      <c r="AV212" s="54"/>
      <c r="AW212" s="54"/>
      <c r="AX212" s="54"/>
      <c r="AY212" s="54">
        <f t="shared" si="120"/>
        <v>0</v>
      </c>
      <c r="AZ212" s="54"/>
      <c r="BA212" s="54"/>
      <c r="BB212" s="54"/>
      <c r="BC212" s="54"/>
      <c r="BD212" s="54"/>
      <c r="BE212" s="106">
        <f t="shared" si="121"/>
        <v>0</v>
      </c>
      <c r="BF212" s="106">
        <f t="shared" si="122"/>
        <v>0</v>
      </c>
      <c r="BG212" s="106">
        <f t="shared" si="123"/>
        <v>0</v>
      </c>
      <c r="BH212" s="106">
        <f t="shared" si="124"/>
        <v>0</v>
      </c>
      <c r="BI212" s="106">
        <f t="shared" si="125"/>
        <v>0</v>
      </c>
      <c r="BJ212" s="106">
        <f t="shared" si="126"/>
        <v>0</v>
      </c>
      <c r="BK212" s="106">
        <f t="shared" si="127"/>
        <v>0</v>
      </c>
      <c r="BL212" s="106">
        <f t="shared" si="128"/>
        <v>0</v>
      </c>
      <c r="BM212" s="106">
        <f t="shared" si="117"/>
        <v>0</v>
      </c>
      <c r="BN212" s="106">
        <f t="shared" si="117"/>
        <v>0</v>
      </c>
      <c r="BO212" s="106">
        <f t="shared" si="129"/>
        <v>0</v>
      </c>
      <c r="BP212" s="106">
        <f t="shared" si="130"/>
        <v>0</v>
      </c>
      <c r="BQ212" s="106">
        <f t="shared" si="131"/>
        <v>0</v>
      </c>
      <c r="BR212" s="106">
        <f t="shared" si="132"/>
        <v>0</v>
      </c>
      <c r="BS212" s="54"/>
      <c r="BT212" s="54">
        <v>0</v>
      </c>
      <c r="BU212" s="54">
        <v>0</v>
      </c>
      <c r="BV212" s="54">
        <v>0</v>
      </c>
      <c r="BW212" s="54">
        <v>0</v>
      </c>
      <c r="BX212" s="54">
        <v>0</v>
      </c>
      <c r="BY212" s="54">
        <v>0</v>
      </c>
      <c r="BZ212" s="54">
        <v>0</v>
      </c>
      <c r="CA212" s="54">
        <v>0</v>
      </c>
      <c r="CB212" s="54">
        <v>0</v>
      </c>
      <c r="CC212" s="54">
        <v>0</v>
      </c>
      <c r="CD212" s="54">
        <v>0</v>
      </c>
      <c r="CE212" s="54">
        <v>0</v>
      </c>
      <c r="CF212" s="54">
        <v>0</v>
      </c>
      <c r="CG212" s="54">
        <v>0</v>
      </c>
      <c r="CH212" s="54">
        <f t="shared" si="133"/>
        <v>0</v>
      </c>
      <c r="CI212" s="54">
        <f t="shared" si="134"/>
        <v>1.1099999999999999</v>
      </c>
      <c r="CJ212" s="54">
        <f t="shared" si="135"/>
        <v>1.1099999999999999</v>
      </c>
      <c r="CK212" s="45"/>
      <c r="CL212" s="63" t="s">
        <v>40</v>
      </c>
    </row>
    <row r="213" spans="1:90">
      <c r="A213" s="14">
        <v>58</v>
      </c>
      <c r="B213" s="27" t="s">
        <v>270</v>
      </c>
      <c r="C213" s="120" t="s">
        <v>796</v>
      </c>
      <c r="D213" s="2" t="s">
        <v>27</v>
      </c>
      <c r="E213" s="1" t="s">
        <v>28</v>
      </c>
      <c r="F213" s="4" t="s">
        <v>191</v>
      </c>
      <c r="G213" s="1" t="s">
        <v>232</v>
      </c>
      <c r="H213" s="31">
        <v>2</v>
      </c>
      <c r="I213" s="31">
        <v>6.5</v>
      </c>
      <c r="J213" s="29">
        <v>4.84</v>
      </c>
      <c r="K213" s="29">
        <f t="shared" ref="K213:K282" si="141">I213+J213</f>
        <v>11.34</v>
      </c>
      <c r="L213" s="40" t="s">
        <v>30</v>
      </c>
      <c r="M213" s="42" t="s">
        <v>31</v>
      </c>
      <c r="N213" s="48" t="e">
        <f>IF(#REF!=0,"2018-19","2019-20")</f>
        <v>#REF!</v>
      </c>
      <c r="O213" s="29">
        <v>6.42</v>
      </c>
      <c r="P213" s="29">
        <v>4</v>
      </c>
      <c r="Q213" s="29">
        <f t="shared" si="136"/>
        <v>10.42</v>
      </c>
      <c r="R213" s="29">
        <f t="shared" si="114"/>
        <v>8.0000000000000071E-2</v>
      </c>
      <c r="S213" s="29">
        <f t="shared" si="114"/>
        <v>0.83999999999999986</v>
      </c>
      <c r="T213" s="29">
        <f t="shared" si="140"/>
        <v>0.91999999999999993</v>
      </c>
      <c r="U213" s="29">
        <v>0.83999999999999986</v>
      </c>
      <c r="V213" s="29">
        <v>6.2450045135165055E-17</v>
      </c>
      <c r="W213" s="105">
        <v>6.9388939039072284E-18</v>
      </c>
      <c r="X213" s="54">
        <f t="shared" si="118"/>
        <v>6.9388939039072284E-17</v>
      </c>
      <c r="Y213" s="29">
        <v>6.2450045135165055E-17</v>
      </c>
      <c r="Z213" s="105">
        <v>6.9388939039072284E-18</v>
      </c>
      <c r="AA213" s="54">
        <f t="shared" si="119"/>
        <v>6.9388939039072284E-17</v>
      </c>
      <c r="AB213" s="54">
        <v>0</v>
      </c>
      <c r="AC213" s="54">
        <v>7.0000000000000007E-2</v>
      </c>
      <c r="AD213" s="54">
        <v>0.01</v>
      </c>
      <c r="AE213" s="54">
        <v>0</v>
      </c>
      <c r="AF213" s="54">
        <v>0</v>
      </c>
      <c r="AG213" s="54"/>
      <c r="AH213" s="54">
        <v>0</v>
      </c>
      <c r="AI213" s="54">
        <v>0</v>
      </c>
      <c r="AJ213" s="54">
        <f t="shared" si="115"/>
        <v>0</v>
      </c>
      <c r="AK213" s="54">
        <f t="shared" si="137"/>
        <v>7.0000000000000062E-2</v>
      </c>
      <c r="AL213" s="54">
        <f t="shared" si="138"/>
        <v>1.0000000000000007E-2</v>
      </c>
      <c r="AM213" s="54">
        <f t="shared" si="139"/>
        <v>8.0000000000000071E-2</v>
      </c>
      <c r="AN213" s="54">
        <v>0</v>
      </c>
      <c r="AO213" s="54">
        <v>0</v>
      </c>
      <c r="AP213" s="54">
        <f t="shared" si="116"/>
        <v>0</v>
      </c>
      <c r="AQ213" s="54">
        <v>0</v>
      </c>
      <c r="AR213" s="54">
        <v>7.0000000000000007E-2</v>
      </c>
      <c r="AS213" s="54">
        <v>0.01</v>
      </c>
      <c r="AT213" s="54">
        <v>0</v>
      </c>
      <c r="AU213" s="54">
        <v>0</v>
      </c>
      <c r="AV213" s="54"/>
      <c r="AW213" s="54"/>
      <c r="AX213" s="54"/>
      <c r="AY213" s="54">
        <f t="shared" si="120"/>
        <v>0</v>
      </c>
      <c r="AZ213" s="54"/>
      <c r="BA213" s="54"/>
      <c r="BB213" s="54"/>
      <c r="BC213" s="54"/>
      <c r="BD213" s="54"/>
      <c r="BE213" s="106">
        <f t="shared" si="121"/>
        <v>6.2450045135165055E-17</v>
      </c>
      <c r="BF213" s="106">
        <f t="shared" si="122"/>
        <v>6.9388939039072284E-18</v>
      </c>
      <c r="BG213" s="106">
        <f t="shared" si="123"/>
        <v>6.9388939039072284E-17</v>
      </c>
      <c r="BH213" s="106">
        <f t="shared" si="124"/>
        <v>0</v>
      </c>
      <c r="BI213" s="106">
        <f t="shared" si="125"/>
        <v>0</v>
      </c>
      <c r="BJ213" s="106">
        <f t="shared" si="126"/>
        <v>0</v>
      </c>
      <c r="BK213" s="106">
        <f t="shared" si="127"/>
        <v>0</v>
      </c>
      <c r="BL213" s="106">
        <f t="shared" si="128"/>
        <v>0</v>
      </c>
      <c r="BM213" s="106">
        <f t="shared" si="117"/>
        <v>0</v>
      </c>
      <c r="BN213" s="106">
        <f t="shared" si="117"/>
        <v>0</v>
      </c>
      <c r="BO213" s="106">
        <f t="shared" si="129"/>
        <v>0</v>
      </c>
      <c r="BP213" s="106">
        <f t="shared" si="130"/>
        <v>6.2450045135165055E-17</v>
      </c>
      <c r="BQ213" s="106">
        <f t="shared" si="131"/>
        <v>6.9388939039072284E-18</v>
      </c>
      <c r="BR213" s="106">
        <f t="shared" si="132"/>
        <v>6.9388939039072284E-17</v>
      </c>
      <c r="BS213" s="54"/>
      <c r="BT213" s="54">
        <v>6.2450045135165055E-17</v>
      </c>
      <c r="BU213" s="54">
        <v>6.9388939039072284E-18</v>
      </c>
      <c r="BV213" s="54">
        <v>6.9388939039072284E-17</v>
      </c>
      <c r="BW213" s="54">
        <v>0</v>
      </c>
      <c r="BX213" s="54">
        <v>0</v>
      </c>
      <c r="BY213" s="54">
        <v>0</v>
      </c>
      <c r="BZ213" s="54">
        <v>0</v>
      </c>
      <c r="CA213" s="54">
        <v>0</v>
      </c>
      <c r="CB213" s="54">
        <v>0</v>
      </c>
      <c r="CC213" s="54">
        <v>0</v>
      </c>
      <c r="CD213" s="54">
        <v>0</v>
      </c>
      <c r="CE213" s="54">
        <v>6.2450045135165055E-17</v>
      </c>
      <c r="CF213" s="54">
        <v>6.9388939039072284E-18</v>
      </c>
      <c r="CG213" s="54">
        <v>6.9388939039072284E-17</v>
      </c>
      <c r="CH213" s="54">
        <f t="shared" si="133"/>
        <v>0.08</v>
      </c>
      <c r="CI213" s="54">
        <f t="shared" si="134"/>
        <v>0.83999999999999986</v>
      </c>
      <c r="CJ213" s="54">
        <f t="shared" si="135"/>
        <v>0.91999999999999982</v>
      </c>
      <c r="CK213" s="45"/>
      <c r="CL213" s="63" t="s">
        <v>33</v>
      </c>
    </row>
    <row r="214" spans="1:90">
      <c r="A214" s="14">
        <v>59</v>
      </c>
      <c r="B214" s="27" t="s">
        <v>271</v>
      </c>
      <c r="C214" s="120" t="s">
        <v>796</v>
      </c>
      <c r="D214" s="2" t="s">
        <v>27</v>
      </c>
      <c r="E214" s="1" t="s">
        <v>28</v>
      </c>
      <c r="F214" s="4" t="s">
        <v>191</v>
      </c>
      <c r="G214" s="1" t="s">
        <v>272</v>
      </c>
      <c r="H214" s="31">
        <v>0</v>
      </c>
      <c r="I214" s="31">
        <v>1</v>
      </c>
      <c r="J214" s="29">
        <v>4</v>
      </c>
      <c r="K214" s="29">
        <f t="shared" si="141"/>
        <v>5</v>
      </c>
      <c r="L214" s="40" t="s">
        <v>30</v>
      </c>
      <c r="M214" s="42" t="s">
        <v>31</v>
      </c>
      <c r="N214" s="48" t="e">
        <f>IF(#REF!=0,"2018-19","2019-20")</f>
        <v>#REF!</v>
      </c>
      <c r="O214" s="29">
        <v>1</v>
      </c>
      <c r="P214" s="29">
        <v>0</v>
      </c>
      <c r="Q214" s="29">
        <f t="shared" si="136"/>
        <v>1</v>
      </c>
      <c r="R214" s="29">
        <f t="shared" si="114"/>
        <v>0</v>
      </c>
      <c r="S214" s="29">
        <f t="shared" si="114"/>
        <v>4</v>
      </c>
      <c r="T214" s="29">
        <f t="shared" si="140"/>
        <v>4</v>
      </c>
      <c r="U214" s="29">
        <v>4</v>
      </c>
      <c r="V214" s="29">
        <v>0</v>
      </c>
      <c r="W214" s="105">
        <v>0</v>
      </c>
      <c r="X214" s="54">
        <f t="shared" si="118"/>
        <v>0</v>
      </c>
      <c r="Y214" s="29">
        <v>0</v>
      </c>
      <c r="Z214" s="105">
        <v>0</v>
      </c>
      <c r="AA214" s="54">
        <f t="shared" si="119"/>
        <v>0</v>
      </c>
      <c r="AB214" s="54">
        <v>0</v>
      </c>
      <c r="AC214" s="54">
        <v>0</v>
      </c>
      <c r="AD214" s="54">
        <v>0</v>
      </c>
      <c r="AE214" s="54">
        <v>0</v>
      </c>
      <c r="AF214" s="54">
        <v>0</v>
      </c>
      <c r="AG214" s="54"/>
      <c r="AH214" s="54">
        <v>0</v>
      </c>
      <c r="AI214" s="54">
        <v>0</v>
      </c>
      <c r="AJ214" s="54">
        <f t="shared" si="115"/>
        <v>0</v>
      </c>
      <c r="AK214" s="54">
        <f t="shared" si="137"/>
        <v>0</v>
      </c>
      <c r="AL214" s="54">
        <f t="shared" si="138"/>
        <v>0</v>
      </c>
      <c r="AM214" s="54">
        <f t="shared" si="139"/>
        <v>0</v>
      </c>
      <c r="AN214" s="54"/>
      <c r="AO214" s="54"/>
      <c r="AP214" s="54">
        <f t="shared" si="116"/>
        <v>0</v>
      </c>
      <c r="AQ214" s="54"/>
      <c r="AR214" s="54"/>
      <c r="AS214" s="54"/>
      <c r="AT214" s="54"/>
      <c r="AU214" s="54"/>
      <c r="AV214" s="54"/>
      <c r="AW214" s="54"/>
      <c r="AX214" s="54"/>
      <c r="AY214" s="54">
        <f t="shared" si="120"/>
        <v>0</v>
      </c>
      <c r="AZ214" s="54"/>
      <c r="BA214" s="54"/>
      <c r="BB214" s="54"/>
      <c r="BC214" s="54"/>
      <c r="BD214" s="54"/>
      <c r="BE214" s="106">
        <f t="shared" si="121"/>
        <v>0</v>
      </c>
      <c r="BF214" s="106">
        <f t="shared" si="122"/>
        <v>0</v>
      </c>
      <c r="BG214" s="106">
        <f t="shared" si="123"/>
        <v>0</v>
      </c>
      <c r="BH214" s="106">
        <f t="shared" si="124"/>
        <v>0</v>
      </c>
      <c r="BI214" s="106">
        <f t="shared" si="125"/>
        <v>0</v>
      </c>
      <c r="BJ214" s="106">
        <f t="shared" si="126"/>
        <v>0</v>
      </c>
      <c r="BK214" s="106">
        <f t="shared" si="127"/>
        <v>0</v>
      </c>
      <c r="BL214" s="106">
        <f t="shared" si="128"/>
        <v>0</v>
      </c>
      <c r="BM214" s="106">
        <f t="shared" si="117"/>
        <v>0</v>
      </c>
      <c r="BN214" s="106">
        <f t="shared" si="117"/>
        <v>0</v>
      </c>
      <c r="BO214" s="106">
        <f t="shared" si="129"/>
        <v>0</v>
      </c>
      <c r="BP214" s="106">
        <f t="shared" si="130"/>
        <v>0</v>
      </c>
      <c r="BQ214" s="106">
        <f t="shared" si="131"/>
        <v>0</v>
      </c>
      <c r="BR214" s="106">
        <f t="shared" si="132"/>
        <v>0</v>
      </c>
      <c r="BS214" s="54"/>
      <c r="BT214" s="54">
        <v>0</v>
      </c>
      <c r="BU214" s="54">
        <v>0</v>
      </c>
      <c r="BV214" s="54">
        <v>0</v>
      </c>
      <c r="BW214" s="54">
        <v>0</v>
      </c>
      <c r="BX214" s="54">
        <v>0</v>
      </c>
      <c r="BY214" s="54">
        <v>0</v>
      </c>
      <c r="BZ214" s="54">
        <v>0</v>
      </c>
      <c r="CA214" s="54">
        <v>0</v>
      </c>
      <c r="CB214" s="54">
        <v>0</v>
      </c>
      <c r="CC214" s="54">
        <v>0</v>
      </c>
      <c r="CD214" s="54">
        <v>0</v>
      </c>
      <c r="CE214" s="54">
        <v>0</v>
      </c>
      <c r="CF214" s="54">
        <v>0</v>
      </c>
      <c r="CG214" s="54">
        <v>0</v>
      </c>
      <c r="CH214" s="54">
        <f t="shared" si="133"/>
        <v>0</v>
      </c>
      <c r="CI214" s="54">
        <f t="shared" si="134"/>
        <v>4</v>
      </c>
      <c r="CJ214" s="54">
        <f t="shared" si="135"/>
        <v>4</v>
      </c>
      <c r="CK214" s="45"/>
      <c r="CL214" s="63" t="s">
        <v>40</v>
      </c>
    </row>
    <row r="215" spans="1:90" ht="47.25">
      <c r="A215" s="14">
        <v>60</v>
      </c>
      <c r="B215" s="27" t="s">
        <v>273</v>
      </c>
      <c r="C215" s="120" t="s">
        <v>796</v>
      </c>
      <c r="D215" s="2" t="s">
        <v>27</v>
      </c>
      <c r="E215" s="1" t="s">
        <v>28</v>
      </c>
      <c r="F215" s="4" t="s">
        <v>191</v>
      </c>
      <c r="G215" s="1" t="s">
        <v>237</v>
      </c>
      <c r="H215" s="31">
        <v>0</v>
      </c>
      <c r="I215" s="31">
        <v>2.0699999999999998</v>
      </c>
      <c r="J215" s="29">
        <v>2.93</v>
      </c>
      <c r="K215" s="29">
        <f t="shared" si="141"/>
        <v>5</v>
      </c>
      <c r="L215" s="40" t="s">
        <v>30</v>
      </c>
      <c r="M215" s="42" t="s">
        <v>31</v>
      </c>
      <c r="N215" s="48" t="e">
        <f>IF(#REF!=0,"2018-19","2019-20")</f>
        <v>#REF!</v>
      </c>
      <c r="O215" s="29">
        <v>2.0700000000000003</v>
      </c>
      <c r="P215" s="29">
        <v>0</v>
      </c>
      <c r="Q215" s="29">
        <f t="shared" si="136"/>
        <v>2.0700000000000003</v>
      </c>
      <c r="R215" s="29">
        <f t="shared" si="114"/>
        <v>0</v>
      </c>
      <c r="S215" s="29">
        <f t="shared" si="114"/>
        <v>2.93</v>
      </c>
      <c r="T215" s="29">
        <f t="shared" si="140"/>
        <v>2.93</v>
      </c>
      <c r="U215" s="29">
        <v>2.93</v>
      </c>
      <c r="V215" s="29">
        <v>0</v>
      </c>
      <c r="W215" s="105">
        <v>0</v>
      </c>
      <c r="X215" s="54">
        <f t="shared" si="118"/>
        <v>0</v>
      </c>
      <c r="Y215" s="29">
        <v>0</v>
      </c>
      <c r="Z215" s="105">
        <v>0</v>
      </c>
      <c r="AA215" s="54">
        <f t="shared" si="119"/>
        <v>0</v>
      </c>
      <c r="AB215" s="54">
        <v>0</v>
      </c>
      <c r="AC215" s="54">
        <v>0</v>
      </c>
      <c r="AD215" s="54">
        <v>0</v>
      </c>
      <c r="AE215" s="54">
        <v>0</v>
      </c>
      <c r="AF215" s="54">
        <v>0</v>
      </c>
      <c r="AG215" s="54"/>
      <c r="AH215" s="54">
        <v>0</v>
      </c>
      <c r="AI215" s="54">
        <v>0</v>
      </c>
      <c r="AJ215" s="54">
        <f t="shared" si="115"/>
        <v>0</v>
      </c>
      <c r="AK215" s="54">
        <f t="shared" si="137"/>
        <v>0</v>
      </c>
      <c r="AL215" s="54">
        <f t="shared" si="138"/>
        <v>0</v>
      </c>
      <c r="AM215" s="54">
        <f t="shared" si="139"/>
        <v>0</v>
      </c>
      <c r="AN215" s="54"/>
      <c r="AO215" s="54"/>
      <c r="AP215" s="54">
        <f t="shared" si="116"/>
        <v>0</v>
      </c>
      <c r="AQ215" s="54"/>
      <c r="AR215" s="54"/>
      <c r="AS215" s="54"/>
      <c r="AT215" s="54"/>
      <c r="AU215" s="54"/>
      <c r="AV215" s="54"/>
      <c r="AW215" s="54"/>
      <c r="AX215" s="54"/>
      <c r="AY215" s="54">
        <f t="shared" si="120"/>
        <v>0</v>
      </c>
      <c r="AZ215" s="54"/>
      <c r="BA215" s="54"/>
      <c r="BB215" s="54"/>
      <c r="BC215" s="54"/>
      <c r="BD215" s="54"/>
      <c r="BE215" s="106">
        <f t="shared" si="121"/>
        <v>0</v>
      </c>
      <c r="BF215" s="106">
        <f t="shared" si="122"/>
        <v>0</v>
      </c>
      <c r="BG215" s="106">
        <f t="shared" si="123"/>
        <v>0</v>
      </c>
      <c r="BH215" s="106">
        <f t="shared" si="124"/>
        <v>0</v>
      </c>
      <c r="BI215" s="106">
        <f t="shared" si="125"/>
        <v>0</v>
      </c>
      <c r="BJ215" s="106">
        <f t="shared" si="126"/>
        <v>0</v>
      </c>
      <c r="BK215" s="106">
        <f t="shared" si="127"/>
        <v>0</v>
      </c>
      <c r="BL215" s="106">
        <f t="shared" si="128"/>
        <v>0</v>
      </c>
      <c r="BM215" s="106">
        <f t="shared" si="117"/>
        <v>0</v>
      </c>
      <c r="BN215" s="106">
        <f t="shared" si="117"/>
        <v>0</v>
      </c>
      <c r="BO215" s="106">
        <f t="shared" si="129"/>
        <v>0</v>
      </c>
      <c r="BP215" s="106">
        <f t="shared" si="130"/>
        <v>0</v>
      </c>
      <c r="BQ215" s="106">
        <f t="shared" si="131"/>
        <v>0</v>
      </c>
      <c r="BR215" s="106">
        <f t="shared" si="132"/>
        <v>0</v>
      </c>
      <c r="BS215" s="54"/>
      <c r="BT215" s="54">
        <v>0</v>
      </c>
      <c r="BU215" s="54">
        <v>0</v>
      </c>
      <c r="BV215" s="54">
        <v>0</v>
      </c>
      <c r="BW215" s="54">
        <v>0</v>
      </c>
      <c r="BX215" s="54">
        <v>0</v>
      </c>
      <c r="BY215" s="54">
        <v>0</v>
      </c>
      <c r="BZ215" s="54">
        <v>0</v>
      </c>
      <c r="CA215" s="54">
        <v>0</v>
      </c>
      <c r="CB215" s="54">
        <v>0</v>
      </c>
      <c r="CC215" s="54">
        <v>0</v>
      </c>
      <c r="CD215" s="54">
        <v>0</v>
      </c>
      <c r="CE215" s="54">
        <v>0</v>
      </c>
      <c r="CF215" s="54">
        <v>0</v>
      </c>
      <c r="CG215" s="54">
        <v>0</v>
      </c>
      <c r="CH215" s="54">
        <f t="shared" si="133"/>
        <v>-4.4408920985006262E-16</v>
      </c>
      <c r="CI215" s="54">
        <f t="shared" si="134"/>
        <v>2.93</v>
      </c>
      <c r="CJ215" s="54">
        <f t="shared" si="135"/>
        <v>2.9299999999999997</v>
      </c>
      <c r="CK215" s="45"/>
      <c r="CL215" s="63" t="s">
        <v>40</v>
      </c>
    </row>
    <row r="216" spans="1:90" ht="31.5">
      <c r="A216" s="14">
        <v>61</v>
      </c>
      <c r="B216" s="27" t="s">
        <v>274</v>
      </c>
      <c r="C216" s="120" t="s">
        <v>796</v>
      </c>
      <c r="D216" s="2" t="s">
        <v>27</v>
      </c>
      <c r="E216" s="1" t="s">
        <v>28</v>
      </c>
      <c r="F216" s="4" t="s">
        <v>191</v>
      </c>
      <c r="G216" s="1" t="s">
        <v>237</v>
      </c>
      <c r="H216" s="31">
        <v>0</v>
      </c>
      <c r="I216" s="31">
        <v>2</v>
      </c>
      <c r="J216" s="29">
        <v>3.79</v>
      </c>
      <c r="K216" s="29">
        <f t="shared" si="141"/>
        <v>5.79</v>
      </c>
      <c r="L216" s="40" t="s">
        <v>30</v>
      </c>
      <c r="M216" s="42" t="s">
        <v>31</v>
      </c>
      <c r="N216" s="48" t="e">
        <f>IF(#REF!=0,"2018-19","2019-20")</f>
        <v>#REF!</v>
      </c>
      <c r="O216" s="29">
        <v>2</v>
      </c>
      <c r="P216" s="29">
        <v>0.61</v>
      </c>
      <c r="Q216" s="29">
        <f t="shared" si="136"/>
        <v>2.61</v>
      </c>
      <c r="R216" s="29">
        <f t="shared" si="114"/>
        <v>0</v>
      </c>
      <c r="S216" s="29">
        <f t="shared" si="114"/>
        <v>3.18</v>
      </c>
      <c r="T216" s="29">
        <f t="shared" si="140"/>
        <v>3.18</v>
      </c>
      <c r="U216" s="29">
        <v>3.18</v>
      </c>
      <c r="V216" s="29">
        <v>0</v>
      </c>
      <c r="W216" s="105">
        <v>0</v>
      </c>
      <c r="X216" s="54">
        <f t="shared" si="118"/>
        <v>0</v>
      </c>
      <c r="Y216" s="29">
        <v>0</v>
      </c>
      <c r="Z216" s="105">
        <v>0</v>
      </c>
      <c r="AA216" s="54">
        <f t="shared" si="119"/>
        <v>0</v>
      </c>
      <c r="AB216" s="54">
        <v>0</v>
      </c>
      <c r="AC216" s="54">
        <v>0</v>
      </c>
      <c r="AD216" s="54">
        <v>0</v>
      </c>
      <c r="AE216" s="54">
        <v>0</v>
      </c>
      <c r="AF216" s="54">
        <v>0</v>
      </c>
      <c r="AG216" s="54"/>
      <c r="AH216" s="54">
        <v>0</v>
      </c>
      <c r="AI216" s="54">
        <v>0</v>
      </c>
      <c r="AJ216" s="54">
        <f t="shared" si="115"/>
        <v>0</v>
      </c>
      <c r="AK216" s="54">
        <f t="shared" si="137"/>
        <v>0</v>
      </c>
      <c r="AL216" s="54">
        <f t="shared" si="138"/>
        <v>0</v>
      </c>
      <c r="AM216" s="54">
        <f t="shared" si="139"/>
        <v>0</v>
      </c>
      <c r="AN216" s="54"/>
      <c r="AO216" s="54"/>
      <c r="AP216" s="54">
        <f t="shared" si="116"/>
        <v>0</v>
      </c>
      <c r="AQ216" s="54"/>
      <c r="AR216" s="54"/>
      <c r="AS216" s="54"/>
      <c r="AT216" s="54"/>
      <c r="AU216" s="54"/>
      <c r="AV216" s="54"/>
      <c r="AW216" s="54"/>
      <c r="AX216" s="54"/>
      <c r="AY216" s="54">
        <f t="shared" si="120"/>
        <v>0</v>
      </c>
      <c r="AZ216" s="54"/>
      <c r="BA216" s="54"/>
      <c r="BB216" s="54"/>
      <c r="BC216" s="54"/>
      <c r="BD216" s="54"/>
      <c r="BE216" s="106">
        <f t="shared" si="121"/>
        <v>0</v>
      </c>
      <c r="BF216" s="106">
        <f t="shared" si="122"/>
        <v>0</v>
      </c>
      <c r="BG216" s="106">
        <f t="shared" si="123"/>
        <v>0</v>
      </c>
      <c r="BH216" s="106">
        <f t="shared" si="124"/>
        <v>0</v>
      </c>
      <c r="BI216" s="106">
        <f t="shared" si="125"/>
        <v>0</v>
      </c>
      <c r="BJ216" s="106">
        <f t="shared" si="126"/>
        <v>0</v>
      </c>
      <c r="BK216" s="106">
        <f t="shared" si="127"/>
        <v>0</v>
      </c>
      <c r="BL216" s="106">
        <f t="shared" si="128"/>
        <v>0</v>
      </c>
      <c r="BM216" s="106">
        <f t="shared" si="117"/>
        <v>0</v>
      </c>
      <c r="BN216" s="106">
        <f t="shared" si="117"/>
        <v>0</v>
      </c>
      <c r="BO216" s="106">
        <f t="shared" si="129"/>
        <v>0</v>
      </c>
      <c r="BP216" s="106">
        <f t="shared" si="130"/>
        <v>0</v>
      </c>
      <c r="BQ216" s="106">
        <f t="shared" si="131"/>
        <v>0</v>
      </c>
      <c r="BR216" s="106">
        <f t="shared" si="132"/>
        <v>0</v>
      </c>
      <c r="BS216" s="54"/>
      <c r="BT216" s="54">
        <v>0</v>
      </c>
      <c r="BU216" s="54">
        <v>0</v>
      </c>
      <c r="BV216" s="54">
        <v>0</v>
      </c>
      <c r="BW216" s="54">
        <v>0</v>
      </c>
      <c r="BX216" s="54">
        <v>0</v>
      </c>
      <c r="BY216" s="54">
        <v>0</v>
      </c>
      <c r="BZ216" s="54">
        <v>0</v>
      </c>
      <c r="CA216" s="54">
        <v>0</v>
      </c>
      <c r="CB216" s="54">
        <v>0</v>
      </c>
      <c r="CC216" s="54">
        <v>0</v>
      </c>
      <c r="CD216" s="54">
        <v>0</v>
      </c>
      <c r="CE216" s="54">
        <v>0</v>
      </c>
      <c r="CF216" s="54">
        <v>0</v>
      </c>
      <c r="CG216" s="54">
        <v>0</v>
      </c>
      <c r="CH216" s="54">
        <f t="shared" si="133"/>
        <v>0</v>
      </c>
      <c r="CI216" s="54">
        <f t="shared" si="134"/>
        <v>3.18</v>
      </c>
      <c r="CJ216" s="54">
        <f t="shared" si="135"/>
        <v>3.18</v>
      </c>
      <c r="CK216" s="45"/>
      <c r="CL216" s="63" t="s">
        <v>40</v>
      </c>
    </row>
    <row r="217" spans="1:90" ht="31.5">
      <c r="A217" s="14">
        <v>62</v>
      </c>
      <c r="B217" s="27" t="s">
        <v>275</v>
      </c>
      <c r="C217" s="120" t="s">
        <v>796</v>
      </c>
      <c r="D217" s="2" t="s">
        <v>27</v>
      </c>
      <c r="E217" s="1" t="s">
        <v>28</v>
      </c>
      <c r="F217" s="4" t="s">
        <v>191</v>
      </c>
      <c r="G217" s="1" t="s">
        <v>232</v>
      </c>
      <c r="H217" s="31">
        <v>2</v>
      </c>
      <c r="I217" s="31">
        <v>7.8</v>
      </c>
      <c r="J217" s="29">
        <v>0</v>
      </c>
      <c r="K217" s="29">
        <f t="shared" si="141"/>
        <v>7.8</v>
      </c>
      <c r="L217" s="40" t="s">
        <v>30</v>
      </c>
      <c r="M217" s="42" t="s">
        <v>48</v>
      </c>
      <c r="N217" s="48" t="e">
        <f>IF(#REF!=0,"2018-19","2019-20")</f>
        <v>#REF!</v>
      </c>
      <c r="O217" s="29">
        <v>4.3</v>
      </c>
      <c r="P217" s="29">
        <v>0</v>
      </c>
      <c r="Q217" s="29">
        <f t="shared" si="136"/>
        <v>4.3</v>
      </c>
      <c r="R217" s="29">
        <f t="shared" si="114"/>
        <v>3.5</v>
      </c>
      <c r="S217" s="29">
        <f t="shared" si="114"/>
        <v>0</v>
      </c>
      <c r="T217" s="29">
        <f t="shared" si="140"/>
        <v>3.5</v>
      </c>
      <c r="U217" s="29">
        <v>0</v>
      </c>
      <c r="V217" s="29">
        <v>3.15</v>
      </c>
      <c r="W217" s="105">
        <v>0.35000000000000003</v>
      </c>
      <c r="X217" s="54">
        <f t="shared" si="118"/>
        <v>3.5</v>
      </c>
      <c r="Y217" s="29">
        <v>3.15</v>
      </c>
      <c r="Z217" s="105">
        <v>0.35000000000000003</v>
      </c>
      <c r="AA217" s="54">
        <f t="shared" si="119"/>
        <v>3.5</v>
      </c>
      <c r="AB217" s="54">
        <v>0</v>
      </c>
      <c r="AC217" s="54">
        <v>0</v>
      </c>
      <c r="AD217" s="54">
        <v>0</v>
      </c>
      <c r="AE217" s="54">
        <v>0</v>
      </c>
      <c r="AF217" s="54">
        <v>0</v>
      </c>
      <c r="AG217" s="54"/>
      <c r="AH217" s="54">
        <v>0</v>
      </c>
      <c r="AI217" s="54">
        <v>0</v>
      </c>
      <c r="AJ217" s="54">
        <f t="shared" si="115"/>
        <v>0</v>
      </c>
      <c r="AK217" s="54">
        <f t="shared" si="137"/>
        <v>3.15</v>
      </c>
      <c r="AL217" s="54">
        <f t="shared" si="138"/>
        <v>0.35000000000000003</v>
      </c>
      <c r="AM217" s="54">
        <f t="shared" si="139"/>
        <v>3.5</v>
      </c>
      <c r="AN217" s="54">
        <v>3.15</v>
      </c>
      <c r="AO217" s="54">
        <v>0.35</v>
      </c>
      <c r="AP217" s="54">
        <f t="shared" si="116"/>
        <v>3.5</v>
      </c>
      <c r="AQ217" s="54">
        <v>0</v>
      </c>
      <c r="AR217" s="54">
        <v>0</v>
      </c>
      <c r="AS217" s="54">
        <v>0</v>
      </c>
      <c r="AT217" s="54">
        <v>0</v>
      </c>
      <c r="AU217" s="54">
        <v>0</v>
      </c>
      <c r="AV217" s="54"/>
      <c r="AW217" s="54"/>
      <c r="AX217" s="54"/>
      <c r="AY217" s="54">
        <f t="shared" si="120"/>
        <v>0</v>
      </c>
      <c r="AZ217" s="54"/>
      <c r="BA217" s="54"/>
      <c r="BB217" s="54"/>
      <c r="BC217" s="54"/>
      <c r="BD217" s="54"/>
      <c r="BE217" s="106">
        <f t="shared" si="121"/>
        <v>0</v>
      </c>
      <c r="BF217" s="106">
        <f t="shared" si="122"/>
        <v>5.5511151231257827E-17</v>
      </c>
      <c r="BG217" s="106">
        <f t="shared" si="123"/>
        <v>5.5511151231257827E-17</v>
      </c>
      <c r="BH217" s="106">
        <f t="shared" si="124"/>
        <v>0</v>
      </c>
      <c r="BI217" s="106">
        <f t="shared" si="125"/>
        <v>0</v>
      </c>
      <c r="BJ217" s="106">
        <f t="shared" si="126"/>
        <v>0</v>
      </c>
      <c r="BK217" s="106">
        <f t="shared" si="127"/>
        <v>0</v>
      </c>
      <c r="BL217" s="106">
        <f t="shared" si="128"/>
        <v>0</v>
      </c>
      <c r="BM217" s="106">
        <f t="shared" si="117"/>
        <v>0</v>
      </c>
      <c r="BN217" s="106">
        <f t="shared" si="117"/>
        <v>0</v>
      </c>
      <c r="BO217" s="106">
        <f t="shared" si="129"/>
        <v>0</v>
      </c>
      <c r="BP217" s="106">
        <f t="shared" si="130"/>
        <v>0</v>
      </c>
      <c r="BQ217" s="106">
        <f t="shared" si="131"/>
        <v>5.5511151231257827E-17</v>
      </c>
      <c r="BR217" s="106">
        <f t="shared" si="132"/>
        <v>5.5511151231257827E-17</v>
      </c>
      <c r="BS217" s="54"/>
      <c r="BT217" s="54">
        <v>0</v>
      </c>
      <c r="BU217" s="54">
        <v>5.5511151231257827E-17</v>
      </c>
      <c r="BV217" s="54">
        <v>5.5511151231257827E-17</v>
      </c>
      <c r="BW217" s="54">
        <v>0</v>
      </c>
      <c r="BX217" s="54">
        <v>0</v>
      </c>
      <c r="BY217" s="54">
        <v>0</v>
      </c>
      <c r="BZ217" s="54">
        <v>0</v>
      </c>
      <c r="CA217" s="54">
        <v>0</v>
      </c>
      <c r="CB217" s="54">
        <v>0</v>
      </c>
      <c r="CC217" s="54">
        <v>0</v>
      </c>
      <c r="CD217" s="54">
        <v>0</v>
      </c>
      <c r="CE217" s="54">
        <v>0</v>
      </c>
      <c r="CF217" s="54">
        <v>5.5511151231257827E-17</v>
      </c>
      <c r="CG217" s="54">
        <v>5.5511151231257827E-17</v>
      </c>
      <c r="CH217" s="54">
        <f t="shared" si="133"/>
        <v>3.5</v>
      </c>
      <c r="CI217" s="54">
        <f t="shared" si="134"/>
        <v>0</v>
      </c>
      <c r="CJ217" s="54">
        <f t="shared" si="135"/>
        <v>3.5</v>
      </c>
      <c r="CK217" s="45"/>
      <c r="CL217" s="63" t="s">
        <v>278</v>
      </c>
    </row>
    <row r="218" spans="1:90" ht="53.25" customHeight="1">
      <c r="A218" s="14">
        <v>63</v>
      </c>
      <c r="B218" s="27" t="s">
        <v>276</v>
      </c>
      <c r="C218" s="120" t="s">
        <v>796</v>
      </c>
      <c r="D218" s="2" t="s">
        <v>27</v>
      </c>
      <c r="E218" s="1" t="s">
        <v>28</v>
      </c>
      <c r="F218" s="4" t="s">
        <v>191</v>
      </c>
      <c r="G218" s="1" t="s">
        <v>277</v>
      </c>
      <c r="H218" s="31">
        <v>1.5</v>
      </c>
      <c r="I218" s="31">
        <v>2</v>
      </c>
      <c r="J218" s="29">
        <v>3</v>
      </c>
      <c r="K218" s="29">
        <f t="shared" si="141"/>
        <v>5</v>
      </c>
      <c r="L218" s="40" t="s">
        <v>57</v>
      </c>
      <c r="M218" s="42" t="s">
        <v>58</v>
      </c>
      <c r="N218" s="48" t="e">
        <f>IF(#REF!=0,"2018-19","2019-20")</f>
        <v>#REF!</v>
      </c>
      <c r="O218" s="29">
        <v>0</v>
      </c>
      <c r="P218" s="29">
        <v>0</v>
      </c>
      <c r="Q218" s="29">
        <f t="shared" si="136"/>
        <v>0</v>
      </c>
      <c r="R218" s="29">
        <f t="shared" si="114"/>
        <v>2</v>
      </c>
      <c r="S218" s="29">
        <f t="shared" si="114"/>
        <v>3</v>
      </c>
      <c r="T218" s="29">
        <f t="shared" si="140"/>
        <v>5</v>
      </c>
      <c r="U218" s="29">
        <v>3</v>
      </c>
      <c r="V218" s="29">
        <v>1.8</v>
      </c>
      <c r="W218" s="105">
        <v>0.2</v>
      </c>
      <c r="X218" s="54">
        <f t="shared" si="118"/>
        <v>2</v>
      </c>
      <c r="Y218" s="29">
        <v>1.8</v>
      </c>
      <c r="Z218" s="105">
        <v>0.2</v>
      </c>
      <c r="AA218" s="54">
        <f t="shared" si="119"/>
        <v>2</v>
      </c>
      <c r="AB218" s="54">
        <v>0</v>
      </c>
      <c r="AC218" s="54">
        <v>0</v>
      </c>
      <c r="AD218" s="54">
        <v>0</v>
      </c>
      <c r="AE218" s="54">
        <v>0</v>
      </c>
      <c r="AF218" s="54">
        <v>0</v>
      </c>
      <c r="AG218" s="54"/>
      <c r="AH218" s="54">
        <v>0</v>
      </c>
      <c r="AI218" s="54">
        <v>0</v>
      </c>
      <c r="AJ218" s="54">
        <f t="shared" si="115"/>
        <v>0</v>
      </c>
      <c r="AK218" s="54">
        <f t="shared" si="137"/>
        <v>1.8</v>
      </c>
      <c r="AL218" s="54">
        <f t="shared" si="138"/>
        <v>0.2</v>
      </c>
      <c r="AM218" s="54">
        <f t="shared" si="139"/>
        <v>2</v>
      </c>
      <c r="AN218" s="54"/>
      <c r="AO218" s="54"/>
      <c r="AP218" s="54">
        <f t="shared" si="116"/>
        <v>0</v>
      </c>
      <c r="AQ218" s="54"/>
      <c r="AR218" s="54"/>
      <c r="AS218" s="54"/>
      <c r="AT218" s="54"/>
      <c r="AU218" s="54"/>
      <c r="AV218" s="54"/>
      <c r="AW218" s="54"/>
      <c r="AX218" s="54"/>
      <c r="AY218" s="54">
        <f t="shared" si="120"/>
        <v>0</v>
      </c>
      <c r="AZ218" s="54"/>
      <c r="BA218" s="54"/>
      <c r="BB218" s="54"/>
      <c r="BC218" s="54"/>
      <c r="BD218" s="54"/>
      <c r="BE218" s="106">
        <f t="shared" si="121"/>
        <v>1.8</v>
      </c>
      <c r="BF218" s="106">
        <f t="shared" si="122"/>
        <v>0.2</v>
      </c>
      <c r="BG218" s="106">
        <f t="shared" si="123"/>
        <v>2</v>
      </c>
      <c r="BH218" s="106">
        <f t="shared" si="124"/>
        <v>0</v>
      </c>
      <c r="BI218" s="106">
        <f t="shared" si="125"/>
        <v>0</v>
      </c>
      <c r="BJ218" s="106">
        <f t="shared" si="126"/>
        <v>0</v>
      </c>
      <c r="BK218" s="106">
        <f t="shared" si="127"/>
        <v>0</v>
      </c>
      <c r="BL218" s="106">
        <f t="shared" si="128"/>
        <v>0</v>
      </c>
      <c r="BM218" s="106">
        <f t="shared" si="117"/>
        <v>0</v>
      </c>
      <c r="BN218" s="106">
        <f t="shared" si="117"/>
        <v>0</v>
      </c>
      <c r="BO218" s="106">
        <f t="shared" si="129"/>
        <v>0</v>
      </c>
      <c r="BP218" s="106">
        <f t="shared" si="130"/>
        <v>1.8</v>
      </c>
      <c r="BQ218" s="106">
        <f t="shared" si="131"/>
        <v>0.2</v>
      </c>
      <c r="BR218" s="106">
        <f t="shared" si="132"/>
        <v>2</v>
      </c>
      <c r="BS218" s="54"/>
      <c r="BT218" s="54">
        <v>1.8</v>
      </c>
      <c r="BU218" s="54">
        <v>0.2</v>
      </c>
      <c r="BV218" s="54">
        <v>2</v>
      </c>
      <c r="BW218" s="54">
        <v>0</v>
      </c>
      <c r="BX218" s="54">
        <v>0</v>
      </c>
      <c r="BY218" s="54">
        <v>0</v>
      </c>
      <c r="BZ218" s="54">
        <v>0</v>
      </c>
      <c r="CA218" s="54">
        <v>0</v>
      </c>
      <c r="CB218" s="54">
        <v>0</v>
      </c>
      <c r="CC218" s="54">
        <v>0</v>
      </c>
      <c r="CD218" s="54">
        <v>0</v>
      </c>
      <c r="CE218" s="54">
        <v>1.8</v>
      </c>
      <c r="CF218" s="54">
        <v>0.2</v>
      </c>
      <c r="CG218" s="54">
        <v>2</v>
      </c>
      <c r="CH218" s="54">
        <f t="shared" si="133"/>
        <v>0</v>
      </c>
      <c r="CI218" s="54">
        <f t="shared" si="134"/>
        <v>3</v>
      </c>
      <c r="CJ218" s="54">
        <f t="shared" si="135"/>
        <v>3</v>
      </c>
      <c r="CK218" s="45"/>
      <c r="CL218" s="63" t="s">
        <v>278</v>
      </c>
    </row>
    <row r="219" spans="1:90" ht="31.5">
      <c r="A219" s="14">
        <v>64</v>
      </c>
      <c r="B219" s="27" t="s">
        <v>279</v>
      </c>
      <c r="C219" s="120" t="s">
        <v>796</v>
      </c>
      <c r="D219" s="2" t="s">
        <v>27</v>
      </c>
      <c r="E219" s="1" t="s">
        <v>28</v>
      </c>
      <c r="F219" s="4" t="s">
        <v>191</v>
      </c>
      <c r="G219" s="1" t="s">
        <v>250</v>
      </c>
      <c r="H219" s="31">
        <v>3.5</v>
      </c>
      <c r="I219" s="31">
        <v>2</v>
      </c>
      <c r="J219" s="29">
        <v>3</v>
      </c>
      <c r="K219" s="29">
        <f t="shared" si="141"/>
        <v>5</v>
      </c>
      <c r="L219" s="40" t="s">
        <v>57</v>
      </c>
      <c r="M219" s="42" t="s">
        <v>58</v>
      </c>
      <c r="N219" s="48" t="e">
        <f>IF(#REF!=0,"2018-19","2019-20")</f>
        <v>#REF!</v>
      </c>
      <c r="O219" s="29">
        <v>0</v>
      </c>
      <c r="P219" s="29">
        <v>0</v>
      </c>
      <c r="Q219" s="29">
        <f t="shared" si="136"/>
        <v>0</v>
      </c>
      <c r="R219" s="29">
        <f t="shared" ref="R219:S286" si="142">I219-O219</f>
        <v>2</v>
      </c>
      <c r="S219" s="29">
        <f t="shared" si="142"/>
        <v>3</v>
      </c>
      <c r="T219" s="29">
        <f t="shared" si="140"/>
        <v>5</v>
      </c>
      <c r="U219" s="29">
        <v>3</v>
      </c>
      <c r="V219" s="29">
        <v>1.8</v>
      </c>
      <c r="W219" s="105">
        <v>0.2</v>
      </c>
      <c r="X219" s="54">
        <f t="shared" si="118"/>
        <v>2</v>
      </c>
      <c r="Y219" s="29">
        <v>1.8</v>
      </c>
      <c r="Z219" s="105">
        <v>0.2</v>
      </c>
      <c r="AA219" s="54">
        <f t="shared" si="119"/>
        <v>2</v>
      </c>
      <c r="AB219" s="54">
        <v>0</v>
      </c>
      <c r="AC219" s="54">
        <v>0</v>
      </c>
      <c r="AD219" s="54">
        <v>0</v>
      </c>
      <c r="AE219" s="54">
        <v>0</v>
      </c>
      <c r="AF219" s="54">
        <v>0</v>
      </c>
      <c r="AG219" s="54"/>
      <c r="AH219" s="54">
        <v>0</v>
      </c>
      <c r="AI219" s="54">
        <v>0</v>
      </c>
      <c r="AJ219" s="54">
        <f t="shared" si="115"/>
        <v>0</v>
      </c>
      <c r="AK219" s="54">
        <f t="shared" si="137"/>
        <v>1.8</v>
      </c>
      <c r="AL219" s="54">
        <f t="shared" si="138"/>
        <v>0.2</v>
      </c>
      <c r="AM219" s="54">
        <f t="shared" si="139"/>
        <v>2</v>
      </c>
      <c r="AN219" s="54">
        <v>1.8</v>
      </c>
      <c r="AO219" s="54">
        <v>0.2</v>
      </c>
      <c r="AP219" s="54">
        <f t="shared" ref="AP219:AP282" si="143">AN219+AO219</f>
        <v>2</v>
      </c>
      <c r="AQ219" s="54">
        <v>0</v>
      </c>
      <c r="AR219" s="54">
        <v>0</v>
      </c>
      <c r="AS219" s="54">
        <v>0</v>
      </c>
      <c r="AT219" s="54">
        <v>0</v>
      </c>
      <c r="AU219" s="54">
        <v>0</v>
      </c>
      <c r="AV219" s="54"/>
      <c r="AW219" s="54"/>
      <c r="AX219" s="54"/>
      <c r="AY219" s="54">
        <f t="shared" si="120"/>
        <v>0</v>
      </c>
      <c r="AZ219" s="54"/>
      <c r="BA219" s="54"/>
      <c r="BB219" s="54"/>
      <c r="BC219" s="54"/>
      <c r="BD219" s="54"/>
      <c r="BE219" s="106">
        <f t="shared" si="121"/>
        <v>0</v>
      </c>
      <c r="BF219" s="106">
        <f t="shared" si="122"/>
        <v>0</v>
      </c>
      <c r="BG219" s="106">
        <f t="shared" si="123"/>
        <v>0</v>
      </c>
      <c r="BH219" s="106">
        <f t="shared" si="124"/>
        <v>0</v>
      </c>
      <c r="BI219" s="106">
        <f t="shared" si="125"/>
        <v>0</v>
      </c>
      <c r="BJ219" s="106">
        <f t="shared" si="126"/>
        <v>0</v>
      </c>
      <c r="BK219" s="106">
        <f t="shared" si="127"/>
        <v>0</v>
      </c>
      <c r="BL219" s="106">
        <f t="shared" si="128"/>
        <v>0</v>
      </c>
      <c r="BM219" s="106">
        <f t="shared" si="117"/>
        <v>0</v>
      </c>
      <c r="BN219" s="106">
        <f t="shared" si="117"/>
        <v>0</v>
      </c>
      <c r="BO219" s="106">
        <f t="shared" si="129"/>
        <v>0</v>
      </c>
      <c r="BP219" s="106">
        <f t="shared" si="130"/>
        <v>0</v>
      </c>
      <c r="BQ219" s="106">
        <f t="shared" si="131"/>
        <v>0</v>
      </c>
      <c r="BR219" s="106">
        <f t="shared" si="132"/>
        <v>0</v>
      </c>
      <c r="BS219" s="54"/>
      <c r="BT219" s="54">
        <v>0</v>
      </c>
      <c r="BU219" s="54">
        <v>0</v>
      </c>
      <c r="BV219" s="54">
        <v>0</v>
      </c>
      <c r="BW219" s="54">
        <v>0</v>
      </c>
      <c r="BX219" s="54">
        <v>0</v>
      </c>
      <c r="BY219" s="54">
        <v>0</v>
      </c>
      <c r="BZ219" s="54">
        <v>0</v>
      </c>
      <c r="CA219" s="54">
        <v>0</v>
      </c>
      <c r="CB219" s="54">
        <v>0</v>
      </c>
      <c r="CC219" s="54">
        <v>0</v>
      </c>
      <c r="CD219" s="54">
        <v>0</v>
      </c>
      <c r="CE219" s="54">
        <v>0</v>
      </c>
      <c r="CF219" s="54">
        <v>0</v>
      </c>
      <c r="CG219" s="54">
        <v>0</v>
      </c>
      <c r="CH219" s="54">
        <f t="shared" si="133"/>
        <v>2</v>
      </c>
      <c r="CI219" s="54">
        <f t="shared" si="134"/>
        <v>3</v>
      </c>
      <c r="CJ219" s="54">
        <f t="shared" si="135"/>
        <v>5</v>
      </c>
      <c r="CK219" s="45"/>
      <c r="CL219" s="63" t="s">
        <v>51</v>
      </c>
    </row>
    <row r="220" spans="1:90" ht="31.5">
      <c r="A220" s="14">
        <v>65</v>
      </c>
      <c r="B220" s="27" t="s">
        <v>280</v>
      </c>
      <c r="C220" s="120" t="s">
        <v>796</v>
      </c>
      <c r="D220" s="2" t="s">
        <v>27</v>
      </c>
      <c r="E220" s="1" t="s">
        <v>28</v>
      </c>
      <c r="F220" s="4" t="s">
        <v>191</v>
      </c>
      <c r="G220" s="1" t="s">
        <v>201</v>
      </c>
      <c r="H220" s="31">
        <v>1.5</v>
      </c>
      <c r="I220" s="31">
        <v>17.95</v>
      </c>
      <c r="J220" s="29">
        <v>3</v>
      </c>
      <c r="K220" s="29">
        <f t="shared" si="141"/>
        <v>20.95</v>
      </c>
      <c r="L220" s="40" t="s">
        <v>57</v>
      </c>
      <c r="M220" s="42" t="s">
        <v>58</v>
      </c>
      <c r="N220" s="48" t="e">
        <f>IF(#REF!=0,"2018-19","2019-20")</f>
        <v>#REF!</v>
      </c>
      <c r="O220" s="29">
        <v>0</v>
      </c>
      <c r="P220" s="29">
        <v>0</v>
      </c>
      <c r="Q220" s="29">
        <f t="shared" si="136"/>
        <v>0</v>
      </c>
      <c r="R220" s="29">
        <f t="shared" si="142"/>
        <v>17.95</v>
      </c>
      <c r="S220" s="29">
        <f t="shared" si="142"/>
        <v>3</v>
      </c>
      <c r="T220" s="29">
        <f t="shared" si="140"/>
        <v>20.95</v>
      </c>
      <c r="U220" s="29">
        <v>3</v>
      </c>
      <c r="V220" s="29">
        <v>6.3</v>
      </c>
      <c r="W220" s="105">
        <v>0.7</v>
      </c>
      <c r="X220" s="54">
        <f t="shared" si="118"/>
        <v>7</v>
      </c>
      <c r="Y220" s="29">
        <v>1.8</v>
      </c>
      <c r="Z220" s="105">
        <v>0.2</v>
      </c>
      <c r="AA220" s="54">
        <f t="shared" si="119"/>
        <v>2</v>
      </c>
      <c r="AB220" s="54">
        <v>0</v>
      </c>
      <c r="AC220" s="54">
        <v>0</v>
      </c>
      <c r="AD220" s="54">
        <v>0</v>
      </c>
      <c r="AE220" s="54">
        <v>0</v>
      </c>
      <c r="AF220" s="54">
        <v>0</v>
      </c>
      <c r="AG220" s="54"/>
      <c r="AH220" s="54">
        <v>0</v>
      </c>
      <c r="AI220" s="54">
        <v>0</v>
      </c>
      <c r="AJ220" s="54">
        <f t="shared" si="115"/>
        <v>0</v>
      </c>
      <c r="AK220" s="54">
        <f t="shared" si="137"/>
        <v>1.8</v>
      </c>
      <c r="AL220" s="54">
        <f t="shared" si="138"/>
        <v>0.2</v>
      </c>
      <c r="AM220" s="54">
        <f t="shared" si="139"/>
        <v>2</v>
      </c>
      <c r="AN220" s="54"/>
      <c r="AO220" s="54"/>
      <c r="AP220" s="54">
        <f t="shared" si="143"/>
        <v>0</v>
      </c>
      <c r="AQ220" s="54"/>
      <c r="AR220" s="54"/>
      <c r="AS220" s="54"/>
      <c r="AT220" s="54"/>
      <c r="AU220" s="54"/>
      <c r="AV220" s="54"/>
      <c r="AW220" s="54"/>
      <c r="AX220" s="54"/>
      <c r="AY220" s="54">
        <f t="shared" si="120"/>
        <v>0</v>
      </c>
      <c r="AZ220" s="54"/>
      <c r="BA220" s="54"/>
      <c r="BB220" s="54"/>
      <c r="BC220" s="54"/>
      <c r="BD220" s="54"/>
      <c r="BE220" s="106">
        <f t="shared" si="121"/>
        <v>1.8</v>
      </c>
      <c r="BF220" s="106">
        <f t="shared" si="122"/>
        <v>0.2</v>
      </c>
      <c r="BG220" s="106">
        <f t="shared" si="123"/>
        <v>2</v>
      </c>
      <c r="BH220" s="106">
        <f t="shared" si="124"/>
        <v>0</v>
      </c>
      <c r="BI220" s="106">
        <f t="shared" si="125"/>
        <v>0</v>
      </c>
      <c r="BJ220" s="106">
        <f t="shared" si="126"/>
        <v>0</v>
      </c>
      <c r="BK220" s="106">
        <f t="shared" si="127"/>
        <v>0</v>
      </c>
      <c r="BL220" s="106">
        <f t="shared" si="128"/>
        <v>0</v>
      </c>
      <c r="BM220" s="106">
        <f t="shared" si="117"/>
        <v>0</v>
      </c>
      <c r="BN220" s="106">
        <f t="shared" si="117"/>
        <v>0</v>
      </c>
      <c r="BO220" s="106">
        <f t="shared" si="129"/>
        <v>0</v>
      </c>
      <c r="BP220" s="106">
        <f t="shared" si="130"/>
        <v>1.8</v>
      </c>
      <c r="BQ220" s="106">
        <f t="shared" si="131"/>
        <v>0.2</v>
      </c>
      <c r="BR220" s="106">
        <f t="shared" si="132"/>
        <v>2</v>
      </c>
      <c r="BS220" s="54"/>
      <c r="BT220" s="54">
        <v>1.8</v>
      </c>
      <c r="BU220" s="54">
        <v>0.2</v>
      </c>
      <c r="BV220" s="54">
        <v>2</v>
      </c>
      <c r="BW220" s="54">
        <v>0</v>
      </c>
      <c r="BX220" s="54">
        <v>0</v>
      </c>
      <c r="BY220" s="54">
        <v>0</v>
      </c>
      <c r="BZ220" s="54">
        <v>0</v>
      </c>
      <c r="CA220" s="54">
        <v>0</v>
      </c>
      <c r="CB220" s="54">
        <v>0</v>
      </c>
      <c r="CC220" s="54">
        <v>0</v>
      </c>
      <c r="CD220" s="54">
        <v>0</v>
      </c>
      <c r="CE220" s="54">
        <v>1.8</v>
      </c>
      <c r="CF220" s="54">
        <v>0.2</v>
      </c>
      <c r="CG220" s="54">
        <v>2</v>
      </c>
      <c r="CH220" s="54">
        <f t="shared" si="133"/>
        <v>15.95</v>
      </c>
      <c r="CI220" s="54">
        <f t="shared" si="134"/>
        <v>3</v>
      </c>
      <c r="CJ220" s="54">
        <f t="shared" si="135"/>
        <v>18.95</v>
      </c>
      <c r="CK220" s="45"/>
      <c r="CL220" s="63" t="s">
        <v>278</v>
      </c>
    </row>
    <row r="221" spans="1:90" ht="47.25">
      <c r="A221" s="14">
        <v>66</v>
      </c>
      <c r="B221" s="27" t="s">
        <v>281</v>
      </c>
      <c r="C221" s="120" t="s">
        <v>796</v>
      </c>
      <c r="D221" s="2" t="s">
        <v>27</v>
      </c>
      <c r="E221" s="1" t="s">
        <v>28</v>
      </c>
      <c r="F221" s="4" t="s">
        <v>191</v>
      </c>
      <c r="G221" s="1" t="s">
        <v>201</v>
      </c>
      <c r="H221" s="31">
        <v>1.5</v>
      </c>
      <c r="I221" s="31">
        <v>2</v>
      </c>
      <c r="J221" s="29">
        <v>3</v>
      </c>
      <c r="K221" s="29">
        <f t="shared" si="141"/>
        <v>5</v>
      </c>
      <c r="L221" s="40" t="s">
        <v>57</v>
      </c>
      <c r="M221" s="42" t="s">
        <v>58</v>
      </c>
      <c r="N221" s="48" t="e">
        <f>IF(#REF!=0,"2018-19","2019-20")</f>
        <v>#REF!</v>
      </c>
      <c r="O221" s="29">
        <v>0</v>
      </c>
      <c r="P221" s="29">
        <v>0</v>
      </c>
      <c r="Q221" s="29">
        <f t="shared" si="136"/>
        <v>0</v>
      </c>
      <c r="R221" s="29">
        <f t="shared" si="142"/>
        <v>2</v>
      </c>
      <c r="S221" s="29">
        <f t="shared" si="142"/>
        <v>3</v>
      </c>
      <c r="T221" s="29">
        <f t="shared" si="140"/>
        <v>5</v>
      </c>
      <c r="U221" s="29">
        <v>3</v>
      </c>
      <c r="V221" s="29">
        <v>1.8</v>
      </c>
      <c r="W221" s="105">
        <v>0.2</v>
      </c>
      <c r="X221" s="54">
        <f t="shared" si="118"/>
        <v>2</v>
      </c>
      <c r="Y221" s="29">
        <v>1.8</v>
      </c>
      <c r="Z221" s="105">
        <v>0.2</v>
      </c>
      <c r="AA221" s="54">
        <f t="shared" si="119"/>
        <v>2</v>
      </c>
      <c r="AB221" s="54">
        <v>0</v>
      </c>
      <c r="AC221" s="54">
        <v>0</v>
      </c>
      <c r="AD221" s="54">
        <v>0</v>
      </c>
      <c r="AE221" s="54">
        <v>0</v>
      </c>
      <c r="AF221" s="54">
        <v>0</v>
      </c>
      <c r="AG221" s="54"/>
      <c r="AH221" s="54">
        <v>0</v>
      </c>
      <c r="AI221" s="54">
        <v>0</v>
      </c>
      <c r="AJ221" s="54">
        <f t="shared" si="115"/>
        <v>0</v>
      </c>
      <c r="AK221" s="54">
        <f t="shared" si="137"/>
        <v>1.8</v>
      </c>
      <c r="AL221" s="54">
        <f t="shared" si="138"/>
        <v>0.2</v>
      </c>
      <c r="AM221" s="54">
        <f t="shared" si="139"/>
        <v>2</v>
      </c>
      <c r="AN221" s="54"/>
      <c r="AO221" s="54"/>
      <c r="AP221" s="54">
        <f t="shared" si="143"/>
        <v>0</v>
      </c>
      <c r="AQ221" s="54"/>
      <c r="AR221" s="54"/>
      <c r="AS221" s="54"/>
      <c r="AT221" s="54"/>
      <c r="AU221" s="54"/>
      <c r="AV221" s="54"/>
      <c r="AW221" s="54"/>
      <c r="AX221" s="54"/>
      <c r="AY221" s="54">
        <f t="shared" si="120"/>
        <v>0</v>
      </c>
      <c r="AZ221" s="54"/>
      <c r="BA221" s="54"/>
      <c r="BB221" s="54"/>
      <c r="BC221" s="54"/>
      <c r="BD221" s="54"/>
      <c r="BE221" s="106">
        <f t="shared" si="121"/>
        <v>1.8</v>
      </c>
      <c r="BF221" s="106">
        <f t="shared" si="122"/>
        <v>0.2</v>
      </c>
      <c r="BG221" s="106">
        <f t="shared" si="123"/>
        <v>2</v>
      </c>
      <c r="BH221" s="106">
        <f t="shared" si="124"/>
        <v>0</v>
      </c>
      <c r="BI221" s="106">
        <f t="shared" si="125"/>
        <v>0</v>
      </c>
      <c r="BJ221" s="106">
        <f t="shared" si="126"/>
        <v>0</v>
      </c>
      <c r="BK221" s="106">
        <f t="shared" si="127"/>
        <v>0</v>
      </c>
      <c r="BL221" s="106">
        <f t="shared" si="128"/>
        <v>0</v>
      </c>
      <c r="BM221" s="106">
        <f t="shared" si="117"/>
        <v>0</v>
      </c>
      <c r="BN221" s="106">
        <f t="shared" si="117"/>
        <v>0</v>
      </c>
      <c r="BO221" s="106">
        <f t="shared" si="129"/>
        <v>0</v>
      </c>
      <c r="BP221" s="106">
        <f t="shared" si="130"/>
        <v>1.8</v>
      </c>
      <c r="BQ221" s="106">
        <f t="shared" si="131"/>
        <v>0.2</v>
      </c>
      <c r="BR221" s="106">
        <f t="shared" si="132"/>
        <v>2</v>
      </c>
      <c r="BS221" s="54"/>
      <c r="BT221" s="54">
        <v>1.8</v>
      </c>
      <c r="BU221" s="54">
        <v>0.2</v>
      </c>
      <c r="BV221" s="54">
        <v>2</v>
      </c>
      <c r="BW221" s="54">
        <v>0</v>
      </c>
      <c r="BX221" s="54">
        <v>0</v>
      </c>
      <c r="BY221" s="54">
        <v>0</v>
      </c>
      <c r="BZ221" s="54">
        <v>0</v>
      </c>
      <c r="CA221" s="54">
        <v>0</v>
      </c>
      <c r="CB221" s="54">
        <v>0</v>
      </c>
      <c r="CC221" s="54">
        <v>0</v>
      </c>
      <c r="CD221" s="54">
        <v>0</v>
      </c>
      <c r="CE221" s="54">
        <v>1.8</v>
      </c>
      <c r="CF221" s="54">
        <v>0.2</v>
      </c>
      <c r="CG221" s="54">
        <v>2</v>
      </c>
      <c r="CH221" s="54">
        <f t="shared" si="133"/>
        <v>0</v>
      </c>
      <c r="CI221" s="54">
        <f t="shared" si="134"/>
        <v>3</v>
      </c>
      <c r="CJ221" s="54">
        <f t="shared" si="135"/>
        <v>3</v>
      </c>
      <c r="CK221" s="45"/>
      <c r="CL221" s="63" t="s">
        <v>278</v>
      </c>
    </row>
    <row r="222" spans="1:90" ht="31.5">
      <c r="A222" s="14">
        <v>67</v>
      </c>
      <c r="B222" s="27" t="s">
        <v>282</v>
      </c>
      <c r="C222" s="120" t="s">
        <v>796</v>
      </c>
      <c r="D222" s="2" t="s">
        <v>27</v>
      </c>
      <c r="E222" s="1" t="s">
        <v>28</v>
      </c>
      <c r="F222" s="4" t="s">
        <v>191</v>
      </c>
      <c r="G222" s="1" t="s">
        <v>207</v>
      </c>
      <c r="H222" s="31">
        <v>1.5</v>
      </c>
      <c r="I222" s="31">
        <v>2</v>
      </c>
      <c r="J222" s="29">
        <v>3</v>
      </c>
      <c r="K222" s="29">
        <f t="shared" si="141"/>
        <v>5</v>
      </c>
      <c r="L222" s="40" t="s">
        <v>57</v>
      </c>
      <c r="M222" s="42" t="s">
        <v>58</v>
      </c>
      <c r="N222" s="48" t="e">
        <f>IF(#REF!=0,"2018-19","2019-20")</f>
        <v>#REF!</v>
      </c>
      <c r="O222" s="29">
        <v>0</v>
      </c>
      <c r="P222" s="29">
        <v>0</v>
      </c>
      <c r="Q222" s="29">
        <f t="shared" si="136"/>
        <v>0</v>
      </c>
      <c r="R222" s="29">
        <f t="shared" si="142"/>
        <v>2</v>
      </c>
      <c r="S222" s="29">
        <f t="shared" si="142"/>
        <v>3</v>
      </c>
      <c r="T222" s="29">
        <f t="shared" si="140"/>
        <v>5</v>
      </c>
      <c r="U222" s="29">
        <v>3</v>
      </c>
      <c r="V222" s="29">
        <v>1.8</v>
      </c>
      <c r="W222" s="105">
        <v>0.2</v>
      </c>
      <c r="X222" s="54">
        <f t="shared" si="118"/>
        <v>2</v>
      </c>
      <c r="Y222" s="29">
        <v>1.8</v>
      </c>
      <c r="Z222" s="105">
        <v>0.2</v>
      </c>
      <c r="AA222" s="54">
        <f t="shared" si="119"/>
        <v>2</v>
      </c>
      <c r="AB222" s="54">
        <v>0</v>
      </c>
      <c r="AC222" s="54">
        <v>0</v>
      </c>
      <c r="AD222" s="54">
        <v>0</v>
      </c>
      <c r="AE222" s="54">
        <v>0</v>
      </c>
      <c r="AF222" s="54">
        <v>0</v>
      </c>
      <c r="AG222" s="54"/>
      <c r="AH222" s="54">
        <v>0</v>
      </c>
      <c r="AI222" s="54">
        <v>0</v>
      </c>
      <c r="AJ222" s="54">
        <f t="shared" si="115"/>
        <v>0</v>
      </c>
      <c r="AK222" s="54">
        <f t="shared" si="137"/>
        <v>1.8</v>
      </c>
      <c r="AL222" s="54">
        <f t="shared" si="138"/>
        <v>0.2</v>
      </c>
      <c r="AM222" s="54">
        <f t="shared" si="139"/>
        <v>2</v>
      </c>
      <c r="AN222" s="54"/>
      <c r="AO222" s="54"/>
      <c r="AP222" s="54">
        <f t="shared" si="143"/>
        <v>0</v>
      </c>
      <c r="AQ222" s="54"/>
      <c r="AR222" s="54"/>
      <c r="AS222" s="54"/>
      <c r="AT222" s="54"/>
      <c r="AU222" s="54"/>
      <c r="AV222" s="54"/>
      <c r="AW222" s="54"/>
      <c r="AX222" s="54"/>
      <c r="AY222" s="54">
        <f t="shared" si="120"/>
        <v>0</v>
      </c>
      <c r="AZ222" s="54"/>
      <c r="BA222" s="54"/>
      <c r="BB222" s="54"/>
      <c r="BC222" s="54"/>
      <c r="BD222" s="54"/>
      <c r="BE222" s="106">
        <f t="shared" si="121"/>
        <v>1.8</v>
      </c>
      <c r="BF222" s="106">
        <f t="shared" si="122"/>
        <v>0.2</v>
      </c>
      <c r="BG222" s="106">
        <f t="shared" si="123"/>
        <v>2</v>
      </c>
      <c r="BH222" s="106">
        <f t="shared" si="124"/>
        <v>0</v>
      </c>
      <c r="BI222" s="106">
        <f t="shared" si="125"/>
        <v>0</v>
      </c>
      <c r="BJ222" s="106">
        <f t="shared" si="126"/>
        <v>0</v>
      </c>
      <c r="BK222" s="106">
        <f t="shared" si="127"/>
        <v>0</v>
      </c>
      <c r="BL222" s="106">
        <f t="shared" si="128"/>
        <v>0</v>
      </c>
      <c r="BM222" s="106">
        <f t="shared" si="117"/>
        <v>0</v>
      </c>
      <c r="BN222" s="106">
        <f t="shared" si="117"/>
        <v>0</v>
      </c>
      <c r="BO222" s="106">
        <f t="shared" si="129"/>
        <v>0</v>
      </c>
      <c r="BP222" s="106">
        <f t="shared" si="130"/>
        <v>1.8</v>
      </c>
      <c r="BQ222" s="106">
        <f t="shared" si="131"/>
        <v>0.2</v>
      </c>
      <c r="BR222" s="106">
        <f t="shared" si="132"/>
        <v>2</v>
      </c>
      <c r="BS222" s="54"/>
      <c r="BT222" s="54">
        <v>1.8</v>
      </c>
      <c r="BU222" s="54">
        <v>0.2</v>
      </c>
      <c r="BV222" s="54">
        <v>2</v>
      </c>
      <c r="BW222" s="54">
        <v>0</v>
      </c>
      <c r="BX222" s="54">
        <v>0</v>
      </c>
      <c r="BY222" s="54">
        <v>0</v>
      </c>
      <c r="BZ222" s="54">
        <v>0</v>
      </c>
      <c r="CA222" s="54">
        <v>0</v>
      </c>
      <c r="CB222" s="54">
        <v>0</v>
      </c>
      <c r="CC222" s="54">
        <v>0</v>
      </c>
      <c r="CD222" s="54">
        <v>0</v>
      </c>
      <c r="CE222" s="54">
        <v>1.8</v>
      </c>
      <c r="CF222" s="54">
        <v>0.2</v>
      </c>
      <c r="CG222" s="54">
        <v>2</v>
      </c>
      <c r="CH222" s="54">
        <f t="shared" si="133"/>
        <v>0</v>
      </c>
      <c r="CI222" s="54">
        <f t="shared" si="134"/>
        <v>3</v>
      </c>
      <c r="CJ222" s="54">
        <f t="shared" si="135"/>
        <v>3</v>
      </c>
      <c r="CK222" s="45"/>
      <c r="CL222" s="63" t="s">
        <v>278</v>
      </c>
    </row>
    <row r="223" spans="1:90" ht="47.25">
      <c r="A223" s="14">
        <v>68</v>
      </c>
      <c r="B223" s="27" t="s">
        <v>283</v>
      </c>
      <c r="C223" s="120" t="s">
        <v>796</v>
      </c>
      <c r="D223" s="2" t="s">
        <v>27</v>
      </c>
      <c r="E223" s="1" t="s">
        <v>28</v>
      </c>
      <c r="F223" s="4" t="s">
        <v>191</v>
      </c>
      <c r="G223" s="1" t="s">
        <v>199</v>
      </c>
      <c r="H223" s="31">
        <v>2</v>
      </c>
      <c r="I223" s="31">
        <v>5.7</v>
      </c>
      <c r="J223" s="29">
        <v>2.2799999999999998</v>
      </c>
      <c r="K223" s="29">
        <f t="shared" si="141"/>
        <v>7.98</v>
      </c>
      <c r="L223" s="40" t="s">
        <v>57</v>
      </c>
      <c r="M223" s="42" t="s">
        <v>58</v>
      </c>
      <c r="N223" s="48" t="e">
        <f>IF(#REF!=0,"2018-19","2019-20")</f>
        <v>#REF!</v>
      </c>
      <c r="O223" s="29">
        <v>0</v>
      </c>
      <c r="P223" s="29">
        <v>0</v>
      </c>
      <c r="Q223" s="29">
        <f t="shared" si="136"/>
        <v>0</v>
      </c>
      <c r="R223" s="29">
        <f t="shared" si="142"/>
        <v>5.7</v>
      </c>
      <c r="S223" s="29">
        <f t="shared" si="142"/>
        <v>2.2799999999999998</v>
      </c>
      <c r="T223" s="29">
        <f t="shared" si="140"/>
        <v>7.98</v>
      </c>
      <c r="U223" s="29">
        <v>3</v>
      </c>
      <c r="V223" s="29">
        <v>1.8</v>
      </c>
      <c r="W223" s="105">
        <v>0.2</v>
      </c>
      <c r="X223" s="54">
        <f t="shared" si="118"/>
        <v>2</v>
      </c>
      <c r="Y223" s="29">
        <v>1.8</v>
      </c>
      <c r="Z223" s="105">
        <v>0.2</v>
      </c>
      <c r="AA223" s="54">
        <f t="shared" si="119"/>
        <v>2</v>
      </c>
      <c r="AB223" s="54">
        <v>0</v>
      </c>
      <c r="AC223" s="54">
        <v>0</v>
      </c>
      <c r="AD223" s="54">
        <v>0</v>
      </c>
      <c r="AE223" s="54">
        <v>0</v>
      </c>
      <c r="AF223" s="54">
        <v>0</v>
      </c>
      <c r="AG223" s="54"/>
      <c r="AH223" s="54">
        <v>0</v>
      </c>
      <c r="AI223" s="54">
        <v>0</v>
      </c>
      <c r="AJ223" s="54">
        <f t="shared" si="115"/>
        <v>0</v>
      </c>
      <c r="AK223" s="54">
        <f t="shared" si="137"/>
        <v>1.8</v>
      </c>
      <c r="AL223" s="54">
        <f t="shared" si="138"/>
        <v>0.2</v>
      </c>
      <c r="AM223" s="54">
        <f t="shared" si="139"/>
        <v>2</v>
      </c>
      <c r="AN223" s="54"/>
      <c r="AO223" s="54"/>
      <c r="AP223" s="54">
        <f t="shared" si="143"/>
        <v>0</v>
      </c>
      <c r="AQ223" s="54"/>
      <c r="AR223" s="54"/>
      <c r="AS223" s="54"/>
      <c r="AT223" s="54"/>
      <c r="AU223" s="54"/>
      <c r="AV223" s="54"/>
      <c r="AW223" s="54"/>
      <c r="AX223" s="54"/>
      <c r="AY223" s="54">
        <f t="shared" si="120"/>
        <v>0</v>
      </c>
      <c r="AZ223" s="54"/>
      <c r="BA223" s="54"/>
      <c r="BB223" s="54"/>
      <c r="BC223" s="54"/>
      <c r="BD223" s="54"/>
      <c r="BE223" s="106">
        <f t="shared" si="121"/>
        <v>1.8</v>
      </c>
      <c r="BF223" s="106">
        <f t="shared" si="122"/>
        <v>0.2</v>
      </c>
      <c r="BG223" s="106">
        <f t="shared" si="123"/>
        <v>2</v>
      </c>
      <c r="BH223" s="106">
        <f t="shared" si="124"/>
        <v>0</v>
      </c>
      <c r="BI223" s="106">
        <f t="shared" si="125"/>
        <v>0</v>
      </c>
      <c r="BJ223" s="106">
        <f t="shared" si="126"/>
        <v>0</v>
      </c>
      <c r="BK223" s="106">
        <f t="shared" si="127"/>
        <v>0</v>
      </c>
      <c r="BL223" s="106">
        <f t="shared" si="128"/>
        <v>0</v>
      </c>
      <c r="BM223" s="106">
        <f t="shared" si="117"/>
        <v>0</v>
      </c>
      <c r="BN223" s="106">
        <f t="shared" si="117"/>
        <v>0</v>
      </c>
      <c r="BO223" s="106">
        <f t="shared" si="129"/>
        <v>0</v>
      </c>
      <c r="BP223" s="106">
        <f t="shared" si="130"/>
        <v>1.8</v>
      </c>
      <c r="BQ223" s="106">
        <f t="shared" si="131"/>
        <v>0.2</v>
      </c>
      <c r="BR223" s="106">
        <f t="shared" si="132"/>
        <v>2</v>
      </c>
      <c r="BS223" s="54"/>
      <c r="BT223" s="54">
        <v>1.8</v>
      </c>
      <c r="BU223" s="54">
        <v>0.2</v>
      </c>
      <c r="BV223" s="54">
        <v>2</v>
      </c>
      <c r="BW223" s="54">
        <v>0</v>
      </c>
      <c r="BX223" s="54">
        <v>0</v>
      </c>
      <c r="BY223" s="54">
        <v>0</v>
      </c>
      <c r="BZ223" s="54">
        <v>0</v>
      </c>
      <c r="CA223" s="54">
        <v>0</v>
      </c>
      <c r="CB223" s="54">
        <v>0</v>
      </c>
      <c r="CC223" s="54">
        <v>0</v>
      </c>
      <c r="CD223" s="54">
        <v>0</v>
      </c>
      <c r="CE223" s="54">
        <v>1.8</v>
      </c>
      <c r="CF223" s="54">
        <v>0.2</v>
      </c>
      <c r="CG223" s="54">
        <v>2</v>
      </c>
      <c r="CH223" s="54">
        <f t="shared" si="133"/>
        <v>3.7</v>
      </c>
      <c r="CI223" s="54">
        <f t="shared" si="134"/>
        <v>2.2799999999999998</v>
      </c>
      <c r="CJ223" s="54">
        <f t="shared" si="135"/>
        <v>5.98</v>
      </c>
      <c r="CK223" s="45"/>
      <c r="CL223" s="63" t="s">
        <v>51</v>
      </c>
    </row>
    <row r="224" spans="1:90" ht="31.5">
      <c r="A224" s="14">
        <v>69</v>
      </c>
      <c r="B224" s="27" t="s">
        <v>976</v>
      </c>
      <c r="C224" s="120" t="s">
        <v>796</v>
      </c>
      <c r="D224" s="2" t="s">
        <v>27</v>
      </c>
      <c r="E224" s="1" t="s">
        <v>28</v>
      </c>
      <c r="F224" s="4" t="s">
        <v>191</v>
      </c>
      <c r="G224" s="1" t="s">
        <v>232</v>
      </c>
      <c r="H224" s="31">
        <v>2</v>
      </c>
      <c r="I224" s="31">
        <v>2</v>
      </c>
      <c r="J224" s="29">
        <v>3</v>
      </c>
      <c r="K224" s="29">
        <f t="shared" si="141"/>
        <v>5</v>
      </c>
      <c r="L224" s="40" t="s">
        <v>57</v>
      </c>
      <c r="M224" s="42" t="s">
        <v>58</v>
      </c>
      <c r="N224" s="48" t="e">
        <f>IF(#REF!=0,"2018-19","2019-20")</f>
        <v>#REF!</v>
      </c>
      <c r="O224" s="29">
        <v>0</v>
      </c>
      <c r="P224" s="29">
        <v>0</v>
      </c>
      <c r="Q224" s="29">
        <f t="shared" si="136"/>
        <v>0</v>
      </c>
      <c r="R224" s="29">
        <f t="shared" si="142"/>
        <v>2</v>
      </c>
      <c r="S224" s="29">
        <f t="shared" si="142"/>
        <v>3</v>
      </c>
      <c r="T224" s="29">
        <f t="shared" si="140"/>
        <v>5</v>
      </c>
      <c r="U224" s="29">
        <v>3</v>
      </c>
      <c r="V224" s="29">
        <v>1.8</v>
      </c>
      <c r="W224" s="105">
        <v>0.2</v>
      </c>
      <c r="X224" s="54">
        <f t="shared" si="118"/>
        <v>2</v>
      </c>
      <c r="Y224" s="29">
        <v>1.8</v>
      </c>
      <c r="Z224" s="105">
        <v>0.2</v>
      </c>
      <c r="AA224" s="54">
        <f t="shared" si="119"/>
        <v>2</v>
      </c>
      <c r="AB224" s="54">
        <v>0</v>
      </c>
      <c r="AC224" s="54">
        <v>0</v>
      </c>
      <c r="AD224" s="54">
        <v>0</v>
      </c>
      <c r="AE224" s="54">
        <v>0</v>
      </c>
      <c r="AF224" s="54">
        <v>0</v>
      </c>
      <c r="AG224" s="54"/>
      <c r="AH224" s="54">
        <v>0</v>
      </c>
      <c r="AI224" s="54">
        <v>0</v>
      </c>
      <c r="AJ224" s="54">
        <f t="shared" si="115"/>
        <v>0</v>
      </c>
      <c r="AK224" s="54">
        <f t="shared" si="137"/>
        <v>1.8</v>
      </c>
      <c r="AL224" s="54">
        <f t="shared" si="138"/>
        <v>0.2</v>
      </c>
      <c r="AM224" s="54">
        <f t="shared" si="139"/>
        <v>2</v>
      </c>
      <c r="AN224" s="54">
        <v>1.8</v>
      </c>
      <c r="AO224" s="54">
        <v>0.2</v>
      </c>
      <c r="AP224" s="54">
        <f t="shared" si="143"/>
        <v>2</v>
      </c>
      <c r="AQ224" s="54">
        <v>0</v>
      </c>
      <c r="AR224" s="54">
        <v>0</v>
      </c>
      <c r="AS224" s="54">
        <v>0</v>
      </c>
      <c r="AT224" s="54">
        <v>0</v>
      </c>
      <c r="AU224" s="54">
        <v>0</v>
      </c>
      <c r="AV224" s="54"/>
      <c r="AW224" s="54"/>
      <c r="AX224" s="54"/>
      <c r="AY224" s="54">
        <f t="shared" si="120"/>
        <v>0</v>
      </c>
      <c r="AZ224" s="54"/>
      <c r="BA224" s="54"/>
      <c r="BB224" s="54"/>
      <c r="BC224" s="54"/>
      <c r="BD224" s="54"/>
      <c r="BE224" s="106">
        <f t="shared" si="121"/>
        <v>0</v>
      </c>
      <c r="BF224" s="106">
        <f t="shared" si="122"/>
        <v>0</v>
      </c>
      <c r="BG224" s="106">
        <f t="shared" si="123"/>
        <v>0</v>
      </c>
      <c r="BH224" s="106">
        <f t="shared" si="124"/>
        <v>0</v>
      </c>
      <c r="BI224" s="106">
        <f t="shared" si="125"/>
        <v>0</v>
      </c>
      <c r="BJ224" s="106">
        <f t="shared" si="126"/>
        <v>0</v>
      </c>
      <c r="BK224" s="106">
        <f t="shared" si="127"/>
        <v>0</v>
      </c>
      <c r="BL224" s="106">
        <f t="shared" si="128"/>
        <v>0</v>
      </c>
      <c r="BM224" s="106">
        <f t="shared" si="117"/>
        <v>0</v>
      </c>
      <c r="BN224" s="106">
        <f t="shared" si="117"/>
        <v>0</v>
      </c>
      <c r="BO224" s="106">
        <f t="shared" si="129"/>
        <v>0</v>
      </c>
      <c r="BP224" s="106">
        <f t="shared" si="130"/>
        <v>0</v>
      </c>
      <c r="BQ224" s="106">
        <f t="shared" si="131"/>
        <v>0</v>
      </c>
      <c r="BR224" s="106">
        <f t="shared" si="132"/>
        <v>0</v>
      </c>
      <c r="BS224" s="54"/>
      <c r="BT224" s="54">
        <v>0</v>
      </c>
      <c r="BU224" s="54">
        <v>0</v>
      </c>
      <c r="BV224" s="54">
        <v>0</v>
      </c>
      <c r="BW224" s="54">
        <v>0</v>
      </c>
      <c r="BX224" s="54">
        <v>0</v>
      </c>
      <c r="BY224" s="54">
        <v>0</v>
      </c>
      <c r="BZ224" s="54">
        <v>0</v>
      </c>
      <c r="CA224" s="54">
        <v>0</v>
      </c>
      <c r="CB224" s="54">
        <v>0</v>
      </c>
      <c r="CC224" s="54">
        <v>0</v>
      </c>
      <c r="CD224" s="54">
        <v>0</v>
      </c>
      <c r="CE224" s="54">
        <v>0</v>
      </c>
      <c r="CF224" s="54">
        <v>0</v>
      </c>
      <c r="CG224" s="54">
        <v>0</v>
      </c>
      <c r="CH224" s="54">
        <f t="shared" si="133"/>
        <v>2</v>
      </c>
      <c r="CI224" s="54">
        <f t="shared" si="134"/>
        <v>3</v>
      </c>
      <c r="CJ224" s="54">
        <f t="shared" si="135"/>
        <v>5</v>
      </c>
      <c r="CK224" s="45"/>
      <c r="CL224" s="63" t="s">
        <v>40</v>
      </c>
    </row>
    <row r="225" spans="1:90" ht="31.5">
      <c r="A225" s="14">
        <v>70</v>
      </c>
      <c r="B225" s="27" t="s">
        <v>284</v>
      </c>
      <c r="C225" s="120" t="s">
        <v>796</v>
      </c>
      <c r="D225" s="2" t="s">
        <v>27</v>
      </c>
      <c r="E225" s="1" t="s">
        <v>28</v>
      </c>
      <c r="F225" s="4" t="s">
        <v>191</v>
      </c>
      <c r="G225" s="1" t="s">
        <v>205</v>
      </c>
      <c r="H225" s="31">
        <v>2</v>
      </c>
      <c r="I225" s="31">
        <v>2.97</v>
      </c>
      <c r="J225" s="29">
        <v>2.17</v>
      </c>
      <c r="K225" s="29">
        <f t="shared" si="141"/>
        <v>5.1400000000000006</v>
      </c>
      <c r="L225" s="40" t="s">
        <v>57</v>
      </c>
      <c r="M225" s="42" t="s">
        <v>58</v>
      </c>
      <c r="N225" s="48" t="e">
        <f>IF(#REF!=0,"2018-19","2019-20")</f>
        <v>#REF!</v>
      </c>
      <c r="O225" s="29">
        <v>0</v>
      </c>
      <c r="P225" s="29">
        <v>0</v>
      </c>
      <c r="Q225" s="29">
        <f t="shared" si="136"/>
        <v>0</v>
      </c>
      <c r="R225" s="29">
        <f t="shared" si="142"/>
        <v>2.97</v>
      </c>
      <c r="S225" s="29">
        <f t="shared" si="142"/>
        <v>2.17</v>
      </c>
      <c r="T225" s="29">
        <f t="shared" si="140"/>
        <v>5.1400000000000006</v>
      </c>
      <c r="U225" s="29">
        <v>3</v>
      </c>
      <c r="V225" s="29">
        <v>1.8</v>
      </c>
      <c r="W225" s="105">
        <v>0.2</v>
      </c>
      <c r="X225" s="54">
        <f t="shared" si="118"/>
        <v>2</v>
      </c>
      <c r="Y225" s="29">
        <v>1.8</v>
      </c>
      <c r="Z225" s="105">
        <v>0.2</v>
      </c>
      <c r="AA225" s="54">
        <f t="shared" si="119"/>
        <v>2</v>
      </c>
      <c r="AB225" s="54">
        <v>0</v>
      </c>
      <c r="AC225" s="54">
        <v>0</v>
      </c>
      <c r="AD225" s="54">
        <v>0</v>
      </c>
      <c r="AE225" s="54">
        <v>0</v>
      </c>
      <c r="AF225" s="54">
        <v>0</v>
      </c>
      <c r="AG225" s="54"/>
      <c r="AH225" s="54">
        <v>0</v>
      </c>
      <c r="AI225" s="54">
        <v>0</v>
      </c>
      <c r="AJ225" s="54">
        <f t="shared" si="115"/>
        <v>0</v>
      </c>
      <c r="AK225" s="54">
        <f t="shared" si="137"/>
        <v>1.8</v>
      </c>
      <c r="AL225" s="54">
        <f t="shared" si="138"/>
        <v>0.2</v>
      </c>
      <c r="AM225" s="54">
        <f t="shared" si="139"/>
        <v>2</v>
      </c>
      <c r="AN225" s="54"/>
      <c r="AO225" s="54"/>
      <c r="AP225" s="54">
        <f t="shared" si="143"/>
        <v>0</v>
      </c>
      <c r="AQ225" s="54"/>
      <c r="AR225" s="54"/>
      <c r="AS225" s="54"/>
      <c r="AT225" s="54"/>
      <c r="AU225" s="54"/>
      <c r="AV225" s="54"/>
      <c r="AW225" s="54"/>
      <c r="AX225" s="54"/>
      <c r="AY225" s="54">
        <f t="shared" si="120"/>
        <v>0</v>
      </c>
      <c r="AZ225" s="54"/>
      <c r="BA225" s="54"/>
      <c r="BB225" s="54"/>
      <c r="BC225" s="54"/>
      <c r="BD225" s="54"/>
      <c r="BE225" s="106">
        <f t="shared" si="121"/>
        <v>1.8</v>
      </c>
      <c r="BF225" s="106">
        <f t="shared" si="122"/>
        <v>0.2</v>
      </c>
      <c r="BG225" s="106">
        <f t="shared" si="123"/>
        <v>2</v>
      </c>
      <c r="BH225" s="106">
        <f t="shared" si="124"/>
        <v>0</v>
      </c>
      <c r="BI225" s="106">
        <f t="shared" si="125"/>
        <v>0</v>
      </c>
      <c r="BJ225" s="106">
        <f t="shared" si="126"/>
        <v>0</v>
      </c>
      <c r="BK225" s="106">
        <f t="shared" si="127"/>
        <v>0</v>
      </c>
      <c r="BL225" s="106">
        <f t="shared" si="128"/>
        <v>0</v>
      </c>
      <c r="BM225" s="106">
        <f t="shared" si="117"/>
        <v>0</v>
      </c>
      <c r="BN225" s="106">
        <f t="shared" si="117"/>
        <v>0</v>
      </c>
      <c r="BO225" s="106">
        <f t="shared" si="129"/>
        <v>0</v>
      </c>
      <c r="BP225" s="106">
        <f t="shared" si="130"/>
        <v>1.8</v>
      </c>
      <c r="BQ225" s="106">
        <f t="shared" si="131"/>
        <v>0.2</v>
      </c>
      <c r="BR225" s="106">
        <f t="shared" si="132"/>
        <v>2</v>
      </c>
      <c r="BS225" s="54"/>
      <c r="BT225" s="54">
        <v>1.8</v>
      </c>
      <c r="BU225" s="54">
        <v>0.2</v>
      </c>
      <c r="BV225" s="54">
        <v>2</v>
      </c>
      <c r="BW225" s="54">
        <v>0</v>
      </c>
      <c r="BX225" s="54">
        <v>0</v>
      </c>
      <c r="BY225" s="54">
        <v>0</v>
      </c>
      <c r="BZ225" s="54">
        <v>0</v>
      </c>
      <c r="CA225" s="54">
        <v>0</v>
      </c>
      <c r="CB225" s="54">
        <v>0</v>
      </c>
      <c r="CC225" s="54">
        <v>0</v>
      </c>
      <c r="CD225" s="54">
        <v>0</v>
      </c>
      <c r="CE225" s="54">
        <v>1.8</v>
      </c>
      <c r="CF225" s="54">
        <v>0.2</v>
      </c>
      <c r="CG225" s="54">
        <v>2</v>
      </c>
      <c r="CH225" s="54">
        <f t="shared" si="133"/>
        <v>0.9700000000000002</v>
      </c>
      <c r="CI225" s="54">
        <f t="shared" si="134"/>
        <v>2.17</v>
      </c>
      <c r="CJ225" s="54">
        <f t="shared" si="135"/>
        <v>3.14</v>
      </c>
      <c r="CK225" s="45"/>
      <c r="CL225" s="63" t="s">
        <v>278</v>
      </c>
    </row>
    <row r="226" spans="1:90" ht="31.5">
      <c r="A226" s="14">
        <v>71</v>
      </c>
      <c r="B226" s="27" t="s">
        <v>285</v>
      </c>
      <c r="C226" s="120" t="s">
        <v>796</v>
      </c>
      <c r="D226" s="2" t="s">
        <v>27</v>
      </c>
      <c r="E226" s="1" t="s">
        <v>28</v>
      </c>
      <c r="F226" s="4" t="s">
        <v>191</v>
      </c>
      <c r="G226" s="1" t="s">
        <v>232</v>
      </c>
      <c r="H226" s="31">
        <v>2</v>
      </c>
      <c r="I226" s="31">
        <v>2</v>
      </c>
      <c r="J226" s="29">
        <v>3</v>
      </c>
      <c r="K226" s="29">
        <f t="shared" si="141"/>
        <v>5</v>
      </c>
      <c r="L226" s="40" t="s">
        <v>57</v>
      </c>
      <c r="M226" s="42" t="s">
        <v>58</v>
      </c>
      <c r="N226" s="48" t="e">
        <f>IF(#REF!=0,"2018-19","2019-20")</f>
        <v>#REF!</v>
      </c>
      <c r="O226" s="29">
        <v>0</v>
      </c>
      <c r="P226" s="29">
        <v>0</v>
      </c>
      <c r="Q226" s="29">
        <f t="shared" si="136"/>
        <v>0</v>
      </c>
      <c r="R226" s="29">
        <f t="shared" si="142"/>
        <v>2</v>
      </c>
      <c r="S226" s="29">
        <f t="shared" si="142"/>
        <v>3</v>
      </c>
      <c r="T226" s="29">
        <f t="shared" si="140"/>
        <v>5</v>
      </c>
      <c r="U226" s="29">
        <v>3</v>
      </c>
      <c r="V226" s="29">
        <v>1.8</v>
      </c>
      <c r="W226" s="105">
        <v>0.2</v>
      </c>
      <c r="X226" s="54">
        <f t="shared" si="118"/>
        <v>2</v>
      </c>
      <c r="Y226" s="29">
        <v>1.8</v>
      </c>
      <c r="Z226" s="105">
        <v>0.2</v>
      </c>
      <c r="AA226" s="54">
        <f t="shared" si="119"/>
        <v>2</v>
      </c>
      <c r="AB226" s="54">
        <v>0</v>
      </c>
      <c r="AC226" s="54">
        <v>0</v>
      </c>
      <c r="AD226" s="54">
        <v>0</v>
      </c>
      <c r="AE226" s="54">
        <v>0</v>
      </c>
      <c r="AF226" s="54">
        <v>0</v>
      </c>
      <c r="AG226" s="54"/>
      <c r="AH226" s="54">
        <v>0</v>
      </c>
      <c r="AI226" s="54">
        <v>0</v>
      </c>
      <c r="AJ226" s="54">
        <f t="shared" si="115"/>
        <v>0</v>
      </c>
      <c r="AK226" s="54">
        <f t="shared" si="137"/>
        <v>1.8</v>
      </c>
      <c r="AL226" s="54">
        <f t="shared" si="138"/>
        <v>0.2</v>
      </c>
      <c r="AM226" s="54">
        <f t="shared" si="139"/>
        <v>2</v>
      </c>
      <c r="AN226" s="54"/>
      <c r="AO226" s="54"/>
      <c r="AP226" s="54">
        <f t="shared" si="143"/>
        <v>0</v>
      </c>
      <c r="AQ226" s="54"/>
      <c r="AR226" s="54"/>
      <c r="AS226" s="54"/>
      <c r="AT226" s="54"/>
      <c r="AU226" s="54"/>
      <c r="AV226" s="54"/>
      <c r="AW226" s="54"/>
      <c r="AX226" s="54"/>
      <c r="AY226" s="54">
        <f t="shared" si="120"/>
        <v>0</v>
      </c>
      <c r="AZ226" s="54"/>
      <c r="BA226" s="54"/>
      <c r="BB226" s="54"/>
      <c r="BC226" s="54"/>
      <c r="BD226" s="54"/>
      <c r="BE226" s="106">
        <f t="shared" si="121"/>
        <v>1.8</v>
      </c>
      <c r="BF226" s="106">
        <f t="shared" si="122"/>
        <v>0.2</v>
      </c>
      <c r="BG226" s="106">
        <f t="shared" si="123"/>
        <v>2</v>
      </c>
      <c r="BH226" s="106">
        <f t="shared" si="124"/>
        <v>0</v>
      </c>
      <c r="BI226" s="106">
        <f t="shared" si="125"/>
        <v>0</v>
      </c>
      <c r="BJ226" s="106">
        <f t="shared" si="126"/>
        <v>0</v>
      </c>
      <c r="BK226" s="106">
        <f t="shared" si="127"/>
        <v>0</v>
      </c>
      <c r="BL226" s="106">
        <f t="shared" si="128"/>
        <v>0</v>
      </c>
      <c r="BM226" s="106">
        <f t="shared" si="117"/>
        <v>0</v>
      </c>
      <c r="BN226" s="106">
        <f t="shared" si="117"/>
        <v>0</v>
      </c>
      <c r="BO226" s="106">
        <f t="shared" si="129"/>
        <v>0</v>
      </c>
      <c r="BP226" s="106">
        <f t="shared" si="130"/>
        <v>1.8</v>
      </c>
      <c r="BQ226" s="106">
        <f t="shared" si="131"/>
        <v>0.2</v>
      </c>
      <c r="BR226" s="106">
        <f t="shared" si="132"/>
        <v>2</v>
      </c>
      <c r="BS226" s="54"/>
      <c r="BT226" s="54">
        <v>1.8</v>
      </c>
      <c r="BU226" s="54">
        <v>0.2</v>
      </c>
      <c r="BV226" s="54">
        <v>2</v>
      </c>
      <c r="BW226" s="54">
        <v>0</v>
      </c>
      <c r="BX226" s="54">
        <v>0</v>
      </c>
      <c r="BY226" s="54">
        <v>0</v>
      </c>
      <c r="BZ226" s="54">
        <v>0</v>
      </c>
      <c r="CA226" s="54">
        <v>0</v>
      </c>
      <c r="CB226" s="54">
        <v>0</v>
      </c>
      <c r="CC226" s="54">
        <v>0</v>
      </c>
      <c r="CD226" s="54">
        <v>0</v>
      </c>
      <c r="CE226" s="54">
        <v>1.8</v>
      </c>
      <c r="CF226" s="54">
        <v>0.2</v>
      </c>
      <c r="CG226" s="54">
        <v>2</v>
      </c>
      <c r="CH226" s="54">
        <f t="shared" si="133"/>
        <v>0</v>
      </c>
      <c r="CI226" s="54">
        <f t="shared" si="134"/>
        <v>3</v>
      </c>
      <c r="CJ226" s="54">
        <f t="shared" si="135"/>
        <v>3</v>
      </c>
      <c r="CK226" s="45"/>
      <c r="CL226" s="63" t="s">
        <v>40</v>
      </c>
    </row>
    <row r="227" spans="1:90" ht="47.25">
      <c r="A227" s="14">
        <v>72</v>
      </c>
      <c r="B227" s="27" t="s">
        <v>789</v>
      </c>
      <c r="C227" s="120" t="s">
        <v>796</v>
      </c>
      <c r="D227" s="2" t="s">
        <v>27</v>
      </c>
      <c r="E227" s="1" t="s">
        <v>28</v>
      </c>
      <c r="F227" s="4" t="s">
        <v>191</v>
      </c>
      <c r="G227" s="1" t="s">
        <v>232</v>
      </c>
      <c r="H227" s="31">
        <v>3</v>
      </c>
      <c r="I227" s="31">
        <v>2</v>
      </c>
      <c r="J227" s="29">
        <v>3</v>
      </c>
      <c r="K227" s="29">
        <f t="shared" si="141"/>
        <v>5</v>
      </c>
      <c r="L227" s="40" t="s">
        <v>57</v>
      </c>
      <c r="M227" s="42" t="s">
        <v>58</v>
      </c>
      <c r="N227" s="48" t="e">
        <f>IF(#REF!=0,"2018-19","2019-20")</f>
        <v>#REF!</v>
      </c>
      <c r="O227" s="29">
        <v>0</v>
      </c>
      <c r="P227" s="29">
        <v>0</v>
      </c>
      <c r="Q227" s="29">
        <f t="shared" si="136"/>
        <v>0</v>
      </c>
      <c r="R227" s="29">
        <f t="shared" si="142"/>
        <v>2</v>
      </c>
      <c r="S227" s="29">
        <f t="shared" si="142"/>
        <v>3</v>
      </c>
      <c r="T227" s="29">
        <f t="shared" si="140"/>
        <v>5</v>
      </c>
      <c r="U227" s="29">
        <v>3</v>
      </c>
      <c r="V227" s="29">
        <v>1.8</v>
      </c>
      <c r="W227" s="105">
        <v>0.2</v>
      </c>
      <c r="X227" s="54">
        <f t="shared" si="118"/>
        <v>2</v>
      </c>
      <c r="Y227" s="29">
        <v>1.8</v>
      </c>
      <c r="Z227" s="105">
        <v>0.2</v>
      </c>
      <c r="AA227" s="54">
        <f t="shared" si="119"/>
        <v>2</v>
      </c>
      <c r="AB227" s="54">
        <v>0</v>
      </c>
      <c r="AC227" s="54">
        <v>0</v>
      </c>
      <c r="AD227" s="54">
        <v>0</v>
      </c>
      <c r="AE227" s="54">
        <v>0</v>
      </c>
      <c r="AF227" s="54">
        <v>0</v>
      </c>
      <c r="AG227" s="54"/>
      <c r="AH227" s="54">
        <v>0</v>
      </c>
      <c r="AI227" s="54">
        <v>0</v>
      </c>
      <c r="AJ227" s="54">
        <f t="shared" ref="AJ227:AJ243" si="144">AH227+AI227</f>
        <v>0</v>
      </c>
      <c r="AK227" s="54">
        <f t="shared" si="137"/>
        <v>1.8</v>
      </c>
      <c r="AL227" s="54">
        <f t="shared" si="138"/>
        <v>0.2</v>
      </c>
      <c r="AM227" s="54">
        <f t="shared" si="139"/>
        <v>2</v>
      </c>
      <c r="AN227" s="54"/>
      <c r="AO227" s="54"/>
      <c r="AP227" s="54">
        <f t="shared" si="143"/>
        <v>0</v>
      </c>
      <c r="AQ227" s="54"/>
      <c r="AR227" s="54"/>
      <c r="AS227" s="54"/>
      <c r="AT227" s="54"/>
      <c r="AU227" s="54"/>
      <c r="AV227" s="54"/>
      <c r="AW227" s="54"/>
      <c r="AX227" s="54"/>
      <c r="AY227" s="54">
        <f t="shared" si="120"/>
        <v>0</v>
      </c>
      <c r="AZ227" s="54"/>
      <c r="BA227" s="54"/>
      <c r="BB227" s="54"/>
      <c r="BC227" s="54"/>
      <c r="BD227" s="54"/>
      <c r="BE227" s="106">
        <f t="shared" si="121"/>
        <v>1.8</v>
      </c>
      <c r="BF227" s="106">
        <f t="shared" si="122"/>
        <v>0.2</v>
      </c>
      <c r="BG227" s="106">
        <f t="shared" si="123"/>
        <v>2</v>
      </c>
      <c r="BH227" s="106">
        <f t="shared" si="124"/>
        <v>0</v>
      </c>
      <c r="BI227" s="106">
        <f t="shared" si="125"/>
        <v>0</v>
      </c>
      <c r="BJ227" s="106">
        <f t="shared" si="126"/>
        <v>0</v>
      </c>
      <c r="BK227" s="106">
        <f t="shared" si="127"/>
        <v>0</v>
      </c>
      <c r="BL227" s="106">
        <f t="shared" si="128"/>
        <v>0</v>
      </c>
      <c r="BM227" s="106">
        <f t="shared" si="117"/>
        <v>0</v>
      </c>
      <c r="BN227" s="106">
        <f t="shared" si="117"/>
        <v>0</v>
      </c>
      <c r="BO227" s="106">
        <f t="shared" si="129"/>
        <v>0</v>
      </c>
      <c r="BP227" s="106">
        <f t="shared" si="130"/>
        <v>1.8</v>
      </c>
      <c r="BQ227" s="106">
        <f t="shared" si="131"/>
        <v>0.2</v>
      </c>
      <c r="BR227" s="106">
        <f t="shared" si="132"/>
        <v>2</v>
      </c>
      <c r="BS227" s="54"/>
      <c r="BT227" s="54">
        <v>1.8</v>
      </c>
      <c r="BU227" s="54">
        <v>0.2</v>
      </c>
      <c r="BV227" s="54">
        <v>2</v>
      </c>
      <c r="BW227" s="54">
        <v>0</v>
      </c>
      <c r="BX227" s="54">
        <v>0</v>
      </c>
      <c r="BY227" s="54">
        <v>0</v>
      </c>
      <c r="BZ227" s="54">
        <v>0</v>
      </c>
      <c r="CA227" s="54">
        <v>0</v>
      </c>
      <c r="CB227" s="54">
        <v>0</v>
      </c>
      <c r="CC227" s="54">
        <v>0</v>
      </c>
      <c r="CD227" s="54">
        <v>0</v>
      </c>
      <c r="CE227" s="54">
        <v>1.8</v>
      </c>
      <c r="CF227" s="54">
        <v>0.2</v>
      </c>
      <c r="CG227" s="54">
        <v>2</v>
      </c>
      <c r="CH227" s="54">
        <f t="shared" si="133"/>
        <v>0</v>
      </c>
      <c r="CI227" s="54">
        <f t="shared" si="134"/>
        <v>3</v>
      </c>
      <c r="CJ227" s="54">
        <f t="shared" si="135"/>
        <v>3</v>
      </c>
      <c r="CK227" s="45"/>
      <c r="CL227" s="63" t="s">
        <v>40</v>
      </c>
    </row>
    <row r="228" spans="1:90" ht="31.5">
      <c r="A228" s="14">
        <v>73</v>
      </c>
      <c r="B228" s="27" t="s">
        <v>286</v>
      </c>
      <c r="C228" s="120" t="s">
        <v>796</v>
      </c>
      <c r="D228" s="2" t="s">
        <v>27</v>
      </c>
      <c r="E228" s="1" t="s">
        <v>28</v>
      </c>
      <c r="F228" s="4" t="s">
        <v>191</v>
      </c>
      <c r="G228" s="1" t="s">
        <v>196</v>
      </c>
      <c r="H228" s="31">
        <v>2</v>
      </c>
      <c r="I228" s="31">
        <v>2</v>
      </c>
      <c r="J228" s="29">
        <v>3</v>
      </c>
      <c r="K228" s="29">
        <f t="shared" si="141"/>
        <v>5</v>
      </c>
      <c r="L228" s="40" t="s">
        <v>57</v>
      </c>
      <c r="M228" s="42" t="s">
        <v>58</v>
      </c>
      <c r="N228" s="48" t="e">
        <f>IF(#REF!=0,"2018-19","2019-20")</f>
        <v>#REF!</v>
      </c>
      <c r="O228" s="29">
        <v>0</v>
      </c>
      <c r="P228" s="29">
        <v>0</v>
      </c>
      <c r="Q228" s="29">
        <f t="shared" si="136"/>
        <v>0</v>
      </c>
      <c r="R228" s="29">
        <f t="shared" si="142"/>
        <v>2</v>
      </c>
      <c r="S228" s="29">
        <f t="shared" si="142"/>
        <v>3</v>
      </c>
      <c r="T228" s="29">
        <f t="shared" si="140"/>
        <v>5</v>
      </c>
      <c r="U228" s="29">
        <v>3</v>
      </c>
      <c r="V228" s="29">
        <v>1.8</v>
      </c>
      <c r="W228" s="105">
        <v>0.2</v>
      </c>
      <c r="X228" s="54">
        <f t="shared" si="118"/>
        <v>2</v>
      </c>
      <c r="Y228" s="29">
        <v>1.8</v>
      </c>
      <c r="Z228" s="105">
        <v>0.2</v>
      </c>
      <c r="AA228" s="54">
        <f t="shared" si="119"/>
        <v>2</v>
      </c>
      <c r="AB228" s="54">
        <v>0</v>
      </c>
      <c r="AC228" s="54">
        <v>0</v>
      </c>
      <c r="AD228" s="54">
        <v>0</v>
      </c>
      <c r="AE228" s="54">
        <v>0</v>
      </c>
      <c r="AF228" s="54">
        <v>0</v>
      </c>
      <c r="AG228" s="54"/>
      <c r="AH228" s="54">
        <v>0</v>
      </c>
      <c r="AI228" s="54">
        <v>0</v>
      </c>
      <c r="AJ228" s="54">
        <f t="shared" si="144"/>
        <v>0</v>
      </c>
      <c r="AK228" s="54">
        <f t="shared" si="137"/>
        <v>1.8</v>
      </c>
      <c r="AL228" s="54">
        <f t="shared" si="138"/>
        <v>0.2</v>
      </c>
      <c r="AM228" s="54">
        <f t="shared" si="139"/>
        <v>2</v>
      </c>
      <c r="AN228" s="54">
        <v>1.8</v>
      </c>
      <c r="AO228" s="54">
        <v>0.2</v>
      </c>
      <c r="AP228" s="54">
        <f t="shared" si="143"/>
        <v>2</v>
      </c>
      <c r="AQ228" s="54">
        <v>0</v>
      </c>
      <c r="AR228" s="54">
        <v>0</v>
      </c>
      <c r="AS228" s="54">
        <v>0</v>
      </c>
      <c r="AT228" s="54">
        <v>0</v>
      </c>
      <c r="AU228" s="54">
        <v>0</v>
      </c>
      <c r="AV228" s="54"/>
      <c r="AW228" s="54"/>
      <c r="AX228" s="54"/>
      <c r="AY228" s="54">
        <f t="shared" si="120"/>
        <v>0</v>
      </c>
      <c r="AZ228" s="54"/>
      <c r="BA228" s="54"/>
      <c r="BB228" s="54"/>
      <c r="BC228" s="54"/>
      <c r="BD228" s="54"/>
      <c r="BE228" s="106">
        <f t="shared" si="121"/>
        <v>0</v>
      </c>
      <c r="BF228" s="106">
        <f t="shared" si="122"/>
        <v>0</v>
      </c>
      <c r="BG228" s="106">
        <f t="shared" si="123"/>
        <v>0</v>
      </c>
      <c r="BH228" s="106">
        <f t="shared" si="124"/>
        <v>0</v>
      </c>
      <c r="BI228" s="106">
        <f t="shared" si="125"/>
        <v>0</v>
      </c>
      <c r="BJ228" s="106">
        <f t="shared" si="126"/>
        <v>0</v>
      </c>
      <c r="BK228" s="106">
        <f t="shared" si="127"/>
        <v>0</v>
      </c>
      <c r="BL228" s="106">
        <f t="shared" si="128"/>
        <v>0</v>
      </c>
      <c r="BM228" s="106">
        <f t="shared" si="117"/>
        <v>0</v>
      </c>
      <c r="BN228" s="106">
        <f t="shared" si="117"/>
        <v>0</v>
      </c>
      <c r="BO228" s="106">
        <f t="shared" si="129"/>
        <v>0</v>
      </c>
      <c r="BP228" s="106">
        <f t="shared" si="130"/>
        <v>0</v>
      </c>
      <c r="BQ228" s="106">
        <f t="shared" si="131"/>
        <v>0</v>
      </c>
      <c r="BR228" s="106">
        <f t="shared" si="132"/>
        <v>0</v>
      </c>
      <c r="BS228" s="54"/>
      <c r="BT228" s="54">
        <v>0</v>
      </c>
      <c r="BU228" s="54">
        <v>0</v>
      </c>
      <c r="BV228" s="54">
        <v>0</v>
      </c>
      <c r="BW228" s="54">
        <v>0</v>
      </c>
      <c r="BX228" s="54">
        <v>0</v>
      </c>
      <c r="BY228" s="54">
        <v>0</v>
      </c>
      <c r="BZ228" s="54">
        <v>0</v>
      </c>
      <c r="CA228" s="54">
        <v>0</v>
      </c>
      <c r="CB228" s="54">
        <v>0</v>
      </c>
      <c r="CC228" s="54">
        <v>0</v>
      </c>
      <c r="CD228" s="54">
        <v>0</v>
      </c>
      <c r="CE228" s="54">
        <v>0</v>
      </c>
      <c r="CF228" s="54">
        <v>0</v>
      </c>
      <c r="CG228" s="54">
        <v>0</v>
      </c>
      <c r="CH228" s="54">
        <f t="shared" si="133"/>
        <v>2</v>
      </c>
      <c r="CI228" s="54">
        <f t="shared" si="134"/>
        <v>3</v>
      </c>
      <c r="CJ228" s="54">
        <f t="shared" si="135"/>
        <v>5</v>
      </c>
      <c r="CK228" s="45"/>
      <c r="CL228" s="63" t="s">
        <v>40</v>
      </c>
    </row>
    <row r="229" spans="1:90" ht="50.25" customHeight="1">
      <c r="A229" s="14">
        <v>74</v>
      </c>
      <c r="B229" s="27" t="s">
        <v>287</v>
      </c>
      <c r="C229" s="120" t="s">
        <v>796</v>
      </c>
      <c r="D229" s="2" t="s">
        <v>27</v>
      </c>
      <c r="E229" s="1" t="s">
        <v>28</v>
      </c>
      <c r="F229" s="4" t="s">
        <v>191</v>
      </c>
      <c r="G229" s="1" t="s">
        <v>288</v>
      </c>
      <c r="H229" s="31">
        <v>2</v>
      </c>
      <c r="I229" s="31">
        <v>2</v>
      </c>
      <c r="J229" s="29">
        <v>3</v>
      </c>
      <c r="K229" s="29">
        <f t="shared" si="141"/>
        <v>5</v>
      </c>
      <c r="L229" s="40" t="s">
        <v>57</v>
      </c>
      <c r="M229" s="42" t="s">
        <v>58</v>
      </c>
      <c r="N229" s="48" t="e">
        <f>IF(#REF!=0,"2018-19","2019-20")</f>
        <v>#REF!</v>
      </c>
      <c r="O229" s="29">
        <v>0</v>
      </c>
      <c r="P229" s="29">
        <v>0</v>
      </c>
      <c r="Q229" s="29">
        <f t="shared" si="136"/>
        <v>0</v>
      </c>
      <c r="R229" s="29">
        <f t="shared" si="142"/>
        <v>2</v>
      </c>
      <c r="S229" s="29">
        <f t="shared" si="142"/>
        <v>3</v>
      </c>
      <c r="T229" s="29">
        <f t="shared" si="140"/>
        <v>5</v>
      </c>
      <c r="U229" s="29">
        <v>3</v>
      </c>
      <c r="V229" s="29">
        <v>1.8</v>
      </c>
      <c r="W229" s="105">
        <v>0.2</v>
      </c>
      <c r="X229" s="54">
        <f t="shared" si="118"/>
        <v>2</v>
      </c>
      <c r="Y229" s="29">
        <v>1.8</v>
      </c>
      <c r="Z229" s="105">
        <v>0.2</v>
      </c>
      <c r="AA229" s="54">
        <f t="shared" si="119"/>
        <v>2</v>
      </c>
      <c r="AB229" s="54">
        <v>0</v>
      </c>
      <c r="AC229" s="54">
        <v>0</v>
      </c>
      <c r="AD229" s="54">
        <v>0</v>
      </c>
      <c r="AE229" s="54">
        <v>0</v>
      </c>
      <c r="AF229" s="54">
        <v>0</v>
      </c>
      <c r="AG229" s="54"/>
      <c r="AH229" s="54">
        <v>0</v>
      </c>
      <c r="AI229" s="54">
        <v>0</v>
      </c>
      <c r="AJ229" s="54">
        <f t="shared" si="144"/>
        <v>0</v>
      </c>
      <c r="AK229" s="54">
        <f t="shared" si="137"/>
        <v>1.8</v>
      </c>
      <c r="AL229" s="54">
        <f t="shared" si="138"/>
        <v>0.2</v>
      </c>
      <c r="AM229" s="54">
        <f t="shared" si="139"/>
        <v>2</v>
      </c>
      <c r="AN229" s="54"/>
      <c r="AO229" s="54"/>
      <c r="AP229" s="54">
        <f t="shared" si="143"/>
        <v>0</v>
      </c>
      <c r="AQ229" s="54"/>
      <c r="AR229" s="54"/>
      <c r="AS229" s="54"/>
      <c r="AT229" s="54"/>
      <c r="AU229" s="54"/>
      <c r="AV229" s="54"/>
      <c r="AW229" s="54"/>
      <c r="AX229" s="54"/>
      <c r="AY229" s="54">
        <f t="shared" si="120"/>
        <v>0</v>
      </c>
      <c r="AZ229" s="54"/>
      <c r="BA229" s="54"/>
      <c r="BB229" s="54"/>
      <c r="BC229" s="54"/>
      <c r="BD229" s="54"/>
      <c r="BE229" s="106">
        <f t="shared" si="121"/>
        <v>1.8</v>
      </c>
      <c r="BF229" s="106">
        <f t="shared" si="122"/>
        <v>0.2</v>
      </c>
      <c r="BG229" s="106">
        <f t="shared" si="123"/>
        <v>2</v>
      </c>
      <c r="BH229" s="106">
        <f t="shared" si="124"/>
        <v>0</v>
      </c>
      <c r="BI229" s="106">
        <f t="shared" si="125"/>
        <v>0</v>
      </c>
      <c r="BJ229" s="106">
        <f t="shared" si="126"/>
        <v>0</v>
      </c>
      <c r="BK229" s="106">
        <f t="shared" si="127"/>
        <v>0</v>
      </c>
      <c r="BL229" s="106">
        <f t="shared" si="128"/>
        <v>0</v>
      </c>
      <c r="BM229" s="106">
        <f t="shared" si="117"/>
        <v>0</v>
      </c>
      <c r="BN229" s="106">
        <f t="shared" si="117"/>
        <v>0</v>
      </c>
      <c r="BO229" s="106">
        <f t="shared" si="129"/>
        <v>0</v>
      </c>
      <c r="BP229" s="106">
        <f t="shared" si="130"/>
        <v>1.8</v>
      </c>
      <c r="BQ229" s="106">
        <f t="shared" si="131"/>
        <v>0.2</v>
      </c>
      <c r="BR229" s="106">
        <f t="shared" si="132"/>
        <v>2</v>
      </c>
      <c r="BS229" s="54"/>
      <c r="BT229" s="54">
        <v>1.8</v>
      </c>
      <c r="BU229" s="54">
        <v>0.2</v>
      </c>
      <c r="BV229" s="54">
        <v>2</v>
      </c>
      <c r="BW229" s="54">
        <v>0</v>
      </c>
      <c r="BX229" s="54">
        <v>0</v>
      </c>
      <c r="BY229" s="54">
        <v>0</v>
      </c>
      <c r="BZ229" s="54">
        <v>0</v>
      </c>
      <c r="CA229" s="54">
        <v>0</v>
      </c>
      <c r="CB229" s="54">
        <v>0</v>
      </c>
      <c r="CC229" s="54">
        <v>0</v>
      </c>
      <c r="CD229" s="54">
        <v>0</v>
      </c>
      <c r="CE229" s="54">
        <v>1.8</v>
      </c>
      <c r="CF229" s="54">
        <v>0.2</v>
      </c>
      <c r="CG229" s="54">
        <v>2</v>
      </c>
      <c r="CH229" s="54">
        <f t="shared" si="133"/>
        <v>0</v>
      </c>
      <c r="CI229" s="54">
        <f t="shared" si="134"/>
        <v>3</v>
      </c>
      <c r="CJ229" s="54">
        <f t="shared" si="135"/>
        <v>3</v>
      </c>
      <c r="CK229" s="45"/>
      <c r="CL229" s="63" t="s">
        <v>51</v>
      </c>
    </row>
    <row r="230" spans="1:90" ht="31.5">
      <c r="A230" s="14">
        <v>75</v>
      </c>
      <c r="B230" s="27" t="s">
        <v>289</v>
      </c>
      <c r="C230" s="120" t="s">
        <v>796</v>
      </c>
      <c r="D230" s="2" t="s">
        <v>27</v>
      </c>
      <c r="E230" s="1" t="s">
        <v>28</v>
      </c>
      <c r="F230" s="4" t="s">
        <v>191</v>
      </c>
      <c r="G230" s="1" t="s">
        <v>205</v>
      </c>
      <c r="H230" s="31">
        <v>2</v>
      </c>
      <c r="I230" s="31">
        <v>3</v>
      </c>
      <c r="J230" s="29">
        <v>2.14</v>
      </c>
      <c r="K230" s="29">
        <f t="shared" si="141"/>
        <v>5.1400000000000006</v>
      </c>
      <c r="L230" s="40" t="s">
        <v>57</v>
      </c>
      <c r="M230" s="42" t="s">
        <v>58</v>
      </c>
      <c r="N230" s="48" t="e">
        <f>IF(#REF!=0,"2018-19","2019-20")</f>
        <v>#REF!</v>
      </c>
      <c r="O230" s="29">
        <v>0</v>
      </c>
      <c r="P230" s="29">
        <v>0</v>
      </c>
      <c r="Q230" s="29">
        <f t="shared" si="136"/>
        <v>0</v>
      </c>
      <c r="R230" s="29">
        <f t="shared" si="142"/>
        <v>3</v>
      </c>
      <c r="S230" s="29">
        <f t="shared" si="142"/>
        <v>2.14</v>
      </c>
      <c r="T230" s="29">
        <f t="shared" si="140"/>
        <v>5.1400000000000006</v>
      </c>
      <c r="U230" s="29">
        <v>3</v>
      </c>
      <c r="V230" s="29">
        <v>1.8</v>
      </c>
      <c r="W230" s="105">
        <v>0.2</v>
      </c>
      <c r="X230" s="54">
        <f t="shared" si="118"/>
        <v>2</v>
      </c>
      <c r="Y230" s="29">
        <v>1.8</v>
      </c>
      <c r="Z230" s="105">
        <v>0.2</v>
      </c>
      <c r="AA230" s="54">
        <f t="shared" si="119"/>
        <v>2</v>
      </c>
      <c r="AB230" s="54">
        <v>0</v>
      </c>
      <c r="AC230" s="54">
        <v>0</v>
      </c>
      <c r="AD230" s="54">
        <v>0</v>
      </c>
      <c r="AE230" s="54">
        <v>0</v>
      </c>
      <c r="AF230" s="54">
        <v>0</v>
      </c>
      <c r="AG230" s="54"/>
      <c r="AH230" s="54">
        <v>0</v>
      </c>
      <c r="AI230" s="54">
        <v>0</v>
      </c>
      <c r="AJ230" s="54">
        <f t="shared" si="144"/>
        <v>0</v>
      </c>
      <c r="AK230" s="54">
        <f t="shared" si="137"/>
        <v>1.8</v>
      </c>
      <c r="AL230" s="54">
        <f t="shared" si="138"/>
        <v>0.2</v>
      </c>
      <c r="AM230" s="54">
        <f t="shared" si="139"/>
        <v>2</v>
      </c>
      <c r="AN230" s="54"/>
      <c r="AO230" s="54"/>
      <c r="AP230" s="54">
        <f t="shared" si="143"/>
        <v>0</v>
      </c>
      <c r="AQ230" s="54"/>
      <c r="AR230" s="54"/>
      <c r="AS230" s="54"/>
      <c r="AT230" s="54"/>
      <c r="AU230" s="54"/>
      <c r="AV230" s="54"/>
      <c r="AW230" s="54"/>
      <c r="AX230" s="54"/>
      <c r="AY230" s="54">
        <f t="shared" si="120"/>
        <v>0</v>
      </c>
      <c r="AZ230" s="54"/>
      <c r="BA230" s="54"/>
      <c r="BB230" s="54"/>
      <c r="BC230" s="54"/>
      <c r="BD230" s="54"/>
      <c r="BE230" s="106">
        <f t="shared" si="121"/>
        <v>1.8</v>
      </c>
      <c r="BF230" s="106">
        <f t="shared" si="122"/>
        <v>0.2</v>
      </c>
      <c r="BG230" s="106">
        <f t="shared" si="123"/>
        <v>2</v>
      </c>
      <c r="BH230" s="106">
        <f t="shared" si="124"/>
        <v>0</v>
      </c>
      <c r="BI230" s="106">
        <f t="shared" si="125"/>
        <v>0</v>
      </c>
      <c r="BJ230" s="106">
        <f t="shared" si="126"/>
        <v>0</v>
      </c>
      <c r="BK230" s="106">
        <f t="shared" si="127"/>
        <v>0</v>
      </c>
      <c r="BL230" s="106">
        <f t="shared" si="128"/>
        <v>0</v>
      </c>
      <c r="BM230" s="106">
        <f t="shared" si="117"/>
        <v>0</v>
      </c>
      <c r="BN230" s="106">
        <f t="shared" si="117"/>
        <v>0</v>
      </c>
      <c r="BO230" s="106">
        <f t="shared" si="129"/>
        <v>0</v>
      </c>
      <c r="BP230" s="106">
        <f t="shared" si="130"/>
        <v>1.8</v>
      </c>
      <c r="BQ230" s="106">
        <f t="shared" si="131"/>
        <v>0.2</v>
      </c>
      <c r="BR230" s="106">
        <f t="shared" si="132"/>
        <v>2</v>
      </c>
      <c r="BS230" s="54"/>
      <c r="BT230" s="54">
        <v>1.8</v>
      </c>
      <c r="BU230" s="54">
        <v>0.2</v>
      </c>
      <c r="BV230" s="54">
        <v>2</v>
      </c>
      <c r="BW230" s="54">
        <v>0</v>
      </c>
      <c r="BX230" s="54">
        <v>0</v>
      </c>
      <c r="BY230" s="54">
        <v>0</v>
      </c>
      <c r="BZ230" s="54">
        <v>0</v>
      </c>
      <c r="CA230" s="54">
        <v>0</v>
      </c>
      <c r="CB230" s="54">
        <v>0</v>
      </c>
      <c r="CC230" s="54">
        <v>0</v>
      </c>
      <c r="CD230" s="54">
        <v>0</v>
      </c>
      <c r="CE230" s="54">
        <v>1.8</v>
      </c>
      <c r="CF230" s="54">
        <v>0.2</v>
      </c>
      <c r="CG230" s="54">
        <v>2</v>
      </c>
      <c r="CH230" s="54">
        <f t="shared" si="133"/>
        <v>1</v>
      </c>
      <c r="CI230" s="54">
        <f t="shared" si="134"/>
        <v>2.14</v>
      </c>
      <c r="CJ230" s="54">
        <f t="shared" si="135"/>
        <v>3.14</v>
      </c>
      <c r="CK230" s="45"/>
      <c r="CL230" s="63" t="s">
        <v>278</v>
      </c>
    </row>
    <row r="231" spans="1:90" ht="31.5">
      <c r="A231" s="14">
        <v>76</v>
      </c>
      <c r="B231" s="27" t="s">
        <v>290</v>
      </c>
      <c r="C231" s="120" t="s">
        <v>796</v>
      </c>
      <c r="D231" s="2" t="s">
        <v>27</v>
      </c>
      <c r="E231" s="1" t="s">
        <v>28</v>
      </c>
      <c r="F231" s="4" t="s">
        <v>191</v>
      </c>
      <c r="G231" s="1" t="s">
        <v>291</v>
      </c>
      <c r="H231" s="31">
        <v>1.5</v>
      </c>
      <c r="I231" s="31">
        <v>2</v>
      </c>
      <c r="J231" s="29">
        <v>3</v>
      </c>
      <c r="K231" s="29">
        <f t="shared" si="141"/>
        <v>5</v>
      </c>
      <c r="L231" s="40" t="s">
        <v>57</v>
      </c>
      <c r="M231" s="42" t="s">
        <v>58</v>
      </c>
      <c r="N231" s="48" t="e">
        <f>IF(#REF!=0,"2018-19","2019-20")</f>
        <v>#REF!</v>
      </c>
      <c r="O231" s="29">
        <v>0</v>
      </c>
      <c r="P231" s="29">
        <v>0</v>
      </c>
      <c r="Q231" s="29">
        <f t="shared" si="136"/>
        <v>0</v>
      </c>
      <c r="R231" s="29">
        <f t="shared" si="142"/>
        <v>2</v>
      </c>
      <c r="S231" s="29">
        <f t="shared" si="142"/>
        <v>3</v>
      </c>
      <c r="T231" s="29">
        <f t="shared" si="140"/>
        <v>5</v>
      </c>
      <c r="U231" s="29">
        <v>3</v>
      </c>
      <c r="V231" s="29">
        <v>1.8</v>
      </c>
      <c r="W231" s="105">
        <v>0.2</v>
      </c>
      <c r="X231" s="54">
        <f t="shared" si="118"/>
        <v>2</v>
      </c>
      <c r="Y231" s="29">
        <v>1.8</v>
      </c>
      <c r="Z231" s="105">
        <v>0.2</v>
      </c>
      <c r="AA231" s="54">
        <f t="shared" si="119"/>
        <v>2</v>
      </c>
      <c r="AB231" s="54">
        <v>0</v>
      </c>
      <c r="AC231" s="54">
        <v>0</v>
      </c>
      <c r="AD231" s="54">
        <v>0</v>
      </c>
      <c r="AE231" s="54">
        <v>0</v>
      </c>
      <c r="AF231" s="54">
        <v>0</v>
      </c>
      <c r="AG231" s="54"/>
      <c r="AH231" s="54">
        <v>0</v>
      </c>
      <c r="AI231" s="54">
        <v>0</v>
      </c>
      <c r="AJ231" s="54">
        <f t="shared" si="144"/>
        <v>0</v>
      </c>
      <c r="AK231" s="54">
        <f t="shared" si="137"/>
        <v>1.8</v>
      </c>
      <c r="AL231" s="54">
        <f t="shared" si="138"/>
        <v>0.2</v>
      </c>
      <c r="AM231" s="54">
        <f t="shared" si="139"/>
        <v>2</v>
      </c>
      <c r="AN231" s="54">
        <v>1.8</v>
      </c>
      <c r="AO231" s="54">
        <v>0.2</v>
      </c>
      <c r="AP231" s="54">
        <f t="shared" si="143"/>
        <v>2</v>
      </c>
      <c r="AQ231" s="54">
        <v>0</v>
      </c>
      <c r="AR231" s="54">
        <v>0</v>
      </c>
      <c r="AS231" s="54">
        <v>0</v>
      </c>
      <c r="AT231" s="54">
        <v>0</v>
      </c>
      <c r="AU231" s="54">
        <v>0</v>
      </c>
      <c r="AV231" s="54"/>
      <c r="AW231" s="54"/>
      <c r="AX231" s="54"/>
      <c r="AY231" s="54">
        <f t="shared" si="120"/>
        <v>0</v>
      </c>
      <c r="AZ231" s="54"/>
      <c r="BA231" s="54"/>
      <c r="BB231" s="54"/>
      <c r="BC231" s="54"/>
      <c r="BD231" s="54"/>
      <c r="BE231" s="106">
        <f t="shared" si="121"/>
        <v>0</v>
      </c>
      <c r="BF231" s="106">
        <f t="shared" si="122"/>
        <v>0</v>
      </c>
      <c r="BG231" s="106">
        <f t="shared" si="123"/>
        <v>0</v>
      </c>
      <c r="BH231" s="106">
        <f t="shared" si="124"/>
        <v>0</v>
      </c>
      <c r="BI231" s="106">
        <f t="shared" si="125"/>
        <v>0</v>
      </c>
      <c r="BJ231" s="106">
        <f t="shared" si="126"/>
        <v>0</v>
      </c>
      <c r="BK231" s="106">
        <f t="shared" si="127"/>
        <v>0</v>
      </c>
      <c r="BL231" s="106">
        <f t="shared" si="128"/>
        <v>0</v>
      </c>
      <c r="BM231" s="106">
        <f t="shared" si="117"/>
        <v>0</v>
      </c>
      <c r="BN231" s="106">
        <f t="shared" si="117"/>
        <v>0</v>
      </c>
      <c r="BO231" s="106">
        <f t="shared" si="129"/>
        <v>0</v>
      </c>
      <c r="BP231" s="106">
        <f t="shared" si="130"/>
        <v>0</v>
      </c>
      <c r="BQ231" s="106">
        <f t="shared" si="131"/>
        <v>0</v>
      </c>
      <c r="BR231" s="106">
        <f t="shared" si="132"/>
        <v>0</v>
      </c>
      <c r="BS231" s="54"/>
      <c r="BT231" s="54">
        <v>0</v>
      </c>
      <c r="BU231" s="54">
        <v>0</v>
      </c>
      <c r="BV231" s="54">
        <v>0</v>
      </c>
      <c r="BW231" s="54">
        <v>0</v>
      </c>
      <c r="BX231" s="54">
        <v>0</v>
      </c>
      <c r="BY231" s="54">
        <v>0</v>
      </c>
      <c r="BZ231" s="54">
        <v>0</v>
      </c>
      <c r="CA231" s="54">
        <v>0</v>
      </c>
      <c r="CB231" s="54">
        <v>0</v>
      </c>
      <c r="CC231" s="54">
        <v>0</v>
      </c>
      <c r="CD231" s="54">
        <v>0</v>
      </c>
      <c r="CE231" s="54">
        <v>0</v>
      </c>
      <c r="CF231" s="54">
        <v>0</v>
      </c>
      <c r="CG231" s="54">
        <v>0</v>
      </c>
      <c r="CH231" s="54">
        <f t="shared" si="133"/>
        <v>2</v>
      </c>
      <c r="CI231" s="54">
        <f t="shared" si="134"/>
        <v>3</v>
      </c>
      <c r="CJ231" s="54">
        <f t="shared" si="135"/>
        <v>5</v>
      </c>
      <c r="CK231" s="45"/>
      <c r="CL231" s="63" t="s">
        <v>278</v>
      </c>
    </row>
    <row r="232" spans="1:90" ht="31.5">
      <c r="A232" s="14">
        <v>77</v>
      </c>
      <c r="B232" s="27" t="s">
        <v>292</v>
      </c>
      <c r="C232" s="120" t="s">
        <v>796</v>
      </c>
      <c r="D232" s="2" t="s">
        <v>27</v>
      </c>
      <c r="E232" s="1" t="s">
        <v>28</v>
      </c>
      <c r="F232" s="4" t="s">
        <v>191</v>
      </c>
      <c r="G232" s="1" t="s">
        <v>293</v>
      </c>
      <c r="H232" s="31">
        <v>3.5</v>
      </c>
      <c r="I232" s="31">
        <v>2</v>
      </c>
      <c r="J232" s="29">
        <v>3</v>
      </c>
      <c r="K232" s="29">
        <f t="shared" si="141"/>
        <v>5</v>
      </c>
      <c r="L232" s="40" t="s">
        <v>57</v>
      </c>
      <c r="M232" s="42" t="s">
        <v>58</v>
      </c>
      <c r="N232" s="48" t="e">
        <f>IF(#REF!=0,"2018-19","2019-20")</f>
        <v>#REF!</v>
      </c>
      <c r="O232" s="29">
        <v>0</v>
      </c>
      <c r="P232" s="29">
        <v>0</v>
      </c>
      <c r="Q232" s="29">
        <f t="shared" si="136"/>
        <v>0</v>
      </c>
      <c r="R232" s="29">
        <f t="shared" si="142"/>
        <v>2</v>
      </c>
      <c r="S232" s="29">
        <f t="shared" si="142"/>
        <v>3</v>
      </c>
      <c r="T232" s="29">
        <f t="shared" si="140"/>
        <v>5</v>
      </c>
      <c r="U232" s="29">
        <v>3</v>
      </c>
      <c r="V232" s="29">
        <v>1.8</v>
      </c>
      <c r="W232" s="105">
        <v>0.2</v>
      </c>
      <c r="X232" s="54">
        <f t="shared" si="118"/>
        <v>2</v>
      </c>
      <c r="Y232" s="29">
        <v>1.8</v>
      </c>
      <c r="Z232" s="105">
        <v>0.2</v>
      </c>
      <c r="AA232" s="54">
        <f t="shared" si="119"/>
        <v>2</v>
      </c>
      <c r="AB232" s="54">
        <v>0</v>
      </c>
      <c r="AC232" s="54">
        <v>0</v>
      </c>
      <c r="AD232" s="54">
        <v>0</v>
      </c>
      <c r="AE232" s="54">
        <v>0</v>
      </c>
      <c r="AF232" s="54">
        <v>0</v>
      </c>
      <c r="AG232" s="54"/>
      <c r="AH232" s="54">
        <v>0</v>
      </c>
      <c r="AI232" s="54">
        <v>0</v>
      </c>
      <c r="AJ232" s="54">
        <f t="shared" si="144"/>
        <v>0</v>
      </c>
      <c r="AK232" s="54">
        <f t="shared" si="137"/>
        <v>1.8</v>
      </c>
      <c r="AL232" s="54">
        <f t="shared" si="138"/>
        <v>0.2</v>
      </c>
      <c r="AM232" s="54">
        <f t="shared" si="139"/>
        <v>2</v>
      </c>
      <c r="AN232" s="54">
        <v>1.8</v>
      </c>
      <c r="AO232" s="54">
        <v>0.2</v>
      </c>
      <c r="AP232" s="54">
        <f t="shared" si="143"/>
        <v>2</v>
      </c>
      <c r="AQ232" s="54">
        <v>0</v>
      </c>
      <c r="AR232" s="54">
        <v>0</v>
      </c>
      <c r="AS232" s="54">
        <v>0</v>
      </c>
      <c r="AT232" s="54">
        <v>0</v>
      </c>
      <c r="AU232" s="54">
        <v>0</v>
      </c>
      <c r="AV232" s="54"/>
      <c r="AW232" s="54"/>
      <c r="AX232" s="54"/>
      <c r="AY232" s="54">
        <f t="shared" si="120"/>
        <v>0</v>
      </c>
      <c r="AZ232" s="54"/>
      <c r="BA232" s="54"/>
      <c r="BB232" s="54"/>
      <c r="BC232" s="54"/>
      <c r="BD232" s="54"/>
      <c r="BE232" s="106">
        <f t="shared" si="121"/>
        <v>0</v>
      </c>
      <c r="BF232" s="106">
        <f t="shared" si="122"/>
        <v>0</v>
      </c>
      <c r="BG232" s="106">
        <f t="shared" si="123"/>
        <v>0</v>
      </c>
      <c r="BH232" s="106">
        <f t="shared" si="124"/>
        <v>0</v>
      </c>
      <c r="BI232" s="106">
        <f t="shared" si="125"/>
        <v>0</v>
      </c>
      <c r="BJ232" s="106">
        <f t="shared" si="126"/>
        <v>0</v>
      </c>
      <c r="BK232" s="106">
        <f t="shared" si="127"/>
        <v>0</v>
      </c>
      <c r="BL232" s="106">
        <f t="shared" si="128"/>
        <v>0</v>
      </c>
      <c r="BM232" s="106">
        <f t="shared" si="117"/>
        <v>0</v>
      </c>
      <c r="BN232" s="106">
        <f t="shared" si="117"/>
        <v>0</v>
      </c>
      <c r="BO232" s="106">
        <f t="shared" si="129"/>
        <v>0</v>
      </c>
      <c r="BP232" s="106">
        <f t="shared" si="130"/>
        <v>0</v>
      </c>
      <c r="BQ232" s="106">
        <f t="shared" si="131"/>
        <v>0</v>
      </c>
      <c r="BR232" s="106">
        <f t="shared" si="132"/>
        <v>0</v>
      </c>
      <c r="BS232" s="54"/>
      <c r="BT232" s="54">
        <v>0</v>
      </c>
      <c r="BU232" s="54">
        <v>0</v>
      </c>
      <c r="BV232" s="54">
        <v>0</v>
      </c>
      <c r="BW232" s="54">
        <v>0</v>
      </c>
      <c r="BX232" s="54">
        <v>0</v>
      </c>
      <c r="BY232" s="54">
        <v>0</v>
      </c>
      <c r="BZ232" s="54">
        <v>0</v>
      </c>
      <c r="CA232" s="54">
        <v>0</v>
      </c>
      <c r="CB232" s="54">
        <v>0</v>
      </c>
      <c r="CC232" s="54">
        <v>0</v>
      </c>
      <c r="CD232" s="54">
        <v>0</v>
      </c>
      <c r="CE232" s="54">
        <v>0</v>
      </c>
      <c r="CF232" s="54">
        <v>0</v>
      </c>
      <c r="CG232" s="54">
        <v>0</v>
      </c>
      <c r="CH232" s="54">
        <f t="shared" si="133"/>
        <v>2</v>
      </c>
      <c r="CI232" s="54">
        <f t="shared" si="134"/>
        <v>3</v>
      </c>
      <c r="CJ232" s="54">
        <f t="shared" si="135"/>
        <v>5</v>
      </c>
      <c r="CK232" s="45"/>
      <c r="CL232" s="63" t="s">
        <v>51</v>
      </c>
    </row>
    <row r="233" spans="1:90" ht="47.25">
      <c r="A233" s="14">
        <v>78</v>
      </c>
      <c r="B233" s="27" t="s">
        <v>790</v>
      </c>
      <c r="C233" s="120" t="s">
        <v>796</v>
      </c>
      <c r="D233" s="2" t="s">
        <v>27</v>
      </c>
      <c r="E233" s="1" t="s">
        <v>28</v>
      </c>
      <c r="F233" s="4" t="s">
        <v>191</v>
      </c>
      <c r="G233" s="1" t="s">
        <v>791</v>
      </c>
      <c r="H233" s="31">
        <v>2.5</v>
      </c>
      <c r="I233" s="31">
        <v>2</v>
      </c>
      <c r="J233" s="29">
        <v>3</v>
      </c>
      <c r="K233" s="29">
        <f t="shared" si="141"/>
        <v>5</v>
      </c>
      <c r="L233" s="40" t="s">
        <v>57</v>
      </c>
      <c r="M233" s="42" t="s">
        <v>58</v>
      </c>
      <c r="N233" s="48" t="e">
        <f>IF(#REF!=0,"2018-19","2019-20")</f>
        <v>#REF!</v>
      </c>
      <c r="O233" s="29">
        <v>0</v>
      </c>
      <c r="P233" s="29">
        <v>0</v>
      </c>
      <c r="Q233" s="29">
        <f t="shared" si="136"/>
        <v>0</v>
      </c>
      <c r="R233" s="29">
        <f t="shared" si="142"/>
        <v>2</v>
      </c>
      <c r="S233" s="29">
        <f t="shared" si="142"/>
        <v>3</v>
      </c>
      <c r="T233" s="29">
        <f t="shared" si="140"/>
        <v>5</v>
      </c>
      <c r="U233" s="29">
        <v>3</v>
      </c>
      <c r="V233" s="29">
        <v>1.8</v>
      </c>
      <c r="W233" s="105">
        <v>0.2</v>
      </c>
      <c r="X233" s="54">
        <f t="shared" si="118"/>
        <v>2</v>
      </c>
      <c r="Y233" s="29">
        <v>1.8</v>
      </c>
      <c r="Z233" s="105">
        <v>0.2</v>
      </c>
      <c r="AA233" s="54">
        <f t="shared" si="119"/>
        <v>2</v>
      </c>
      <c r="AB233" s="54">
        <v>0</v>
      </c>
      <c r="AC233" s="54">
        <v>0</v>
      </c>
      <c r="AD233" s="54">
        <v>0</v>
      </c>
      <c r="AE233" s="54">
        <v>0</v>
      </c>
      <c r="AF233" s="54">
        <v>0</v>
      </c>
      <c r="AG233" s="54"/>
      <c r="AH233" s="54">
        <v>0</v>
      </c>
      <c r="AI233" s="54">
        <v>0</v>
      </c>
      <c r="AJ233" s="54">
        <f t="shared" si="144"/>
        <v>0</v>
      </c>
      <c r="AK233" s="54">
        <f t="shared" si="137"/>
        <v>1.8</v>
      </c>
      <c r="AL233" s="54">
        <f t="shared" si="138"/>
        <v>0.2</v>
      </c>
      <c r="AM233" s="54">
        <f t="shared" si="139"/>
        <v>2</v>
      </c>
      <c r="AN233" s="54">
        <v>1.8</v>
      </c>
      <c r="AO233" s="54">
        <v>0.2</v>
      </c>
      <c r="AP233" s="54">
        <f t="shared" si="143"/>
        <v>2</v>
      </c>
      <c r="AQ233" s="54">
        <v>0</v>
      </c>
      <c r="AR233" s="54">
        <v>0</v>
      </c>
      <c r="AS233" s="54">
        <v>0</v>
      </c>
      <c r="AT233" s="54">
        <v>0</v>
      </c>
      <c r="AU233" s="54">
        <v>0</v>
      </c>
      <c r="AV233" s="54"/>
      <c r="AW233" s="54"/>
      <c r="AX233" s="54"/>
      <c r="AY233" s="54">
        <f t="shared" si="120"/>
        <v>0</v>
      </c>
      <c r="AZ233" s="54"/>
      <c r="BA233" s="54"/>
      <c r="BB233" s="54"/>
      <c r="BC233" s="54"/>
      <c r="BD233" s="54"/>
      <c r="BE233" s="106">
        <f t="shared" si="121"/>
        <v>0</v>
      </c>
      <c r="BF233" s="106">
        <f t="shared" si="122"/>
        <v>0</v>
      </c>
      <c r="BG233" s="106">
        <f t="shared" si="123"/>
        <v>0</v>
      </c>
      <c r="BH233" s="106">
        <f t="shared" si="124"/>
        <v>0</v>
      </c>
      <c r="BI233" s="106">
        <f t="shared" si="125"/>
        <v>0</v>
      </c>
      <c r="BJ233" s="106">
        <f t="shared" si="126"/>
        <v>0</v>
      </c>
      <c r="BK233" s="106">
        <f t="shared" si="127"/>
        <v>0</v>
      </c>
      <c r="BL233" s="106">
        <f t="shared" si="128"/>
        <v>0</v>
      </c>
      <c r="BM233" s="106">
        <f t="shared" si="117"/>
        <v>0</v>
      </c>
      <c r="BN233" s="106">
        <f t="shared" si="117"/>
        <v>0</v>
      </c>
      <c r="BO233" s="106">
        <f t="shared" si="129"/>
        <v>0</v>
      </c>
      <c r="BP233" s="106">
        <f t="shared" si="130"/>
        <v>0</v>
      </c>
      <c r="BQ233" s="106">
        <f t="shared" si="131"/>
        <v>0</v>
      </c>
      <c r="BR233" s="106">
        <f t="shared" si="132"/>
        <v>0</v>
      </c>
      <c r="BS233" s="54"/>
      <c r="BT233" s="54">
        <v>0</v>
      </c>
      <c r="BU233" s="54">
        <v>0</v>
      </c>
      <c r="BV233" s="54">
        <v>0</v>
      </c>
      <c r="BW233" s="54">
        <v>0</v>
      </c>
      <c r="BX233" s="54">
        <v>0</v>
      </c>
      <c r="BY233" s="54">
        <v>0</v>
      </c>
      <c r="BZ233" s="54">
        <v>0</v>
      </c>
      <c r="CA233" s="54">
        <v>0</v>
      </c>
      <c r="CB233" s="54">
        <v>0</v>
      </c>
      <c r="CC233" s="54">
        <v>0</v>
      </c>
      <c r="CD233" s="54">
        <v>0</v>
      </c>
      <c r="CE233" s="54">
        <v>0</v>
      </c>
      <c r="CF233" s="54">
        <v>0</v>
      </c>
      <c r="CG233" s="54">
        <v>0</v>
      </c>
      <c r="CH233" s="54">
        <f t="shared" si="133"/>
        <v>2</v>
      </c>
      <c r="CI233" s="54">
        <f t="shared" si="134"/>
        <v>3</v>
      </c>
      <c r="CJ233" s="54">
        <f t="shared" si="135"/>
        <v>5</v>
      </c>
      <c r="CK233" s="45"/>
      <c r="CL233" s="63" t="s">
        <v>278</v>
      </c>
    </row>
    <row r="234" spans="1:90" ht="31.5">
      <c r="A234" s="14">
        <v>79</v>
      </c>
      <c r="B234" s="27" t="s">
        <v>294</v>
      </c>
      <c r="C234" s="120" t="s">
        <v>796</v>
      </c>
      <c r="D234" s="2" t="s">
        <v>27</v>
      </c>
      <c r="E234" s="1" t="s">
        <v>28</v>
      </c>
      <c r="F234" s="4" t="s">
        <v>191</v>
      </c>
      <c r="G234" s="1" t="s">
        <v>232</v>
      </c>
      <c r="H234" s="31">
        <v>1</v>
      </c>
      <c r="I234" s="31">
        <v>1</v>
      </c>
      <c r="J234" s="29">
        <v>4</v>
      </c>
      <c r="K234" s="29">
        <f t="shared" si="141"/>
        <v>5</v>
      </c>
      <c r="L234" s="40" t="s">
        <v>57</v>
      </c>
      <c r="M234" s="42" t="s">
        <v>58</v>
      </c>
      <c r="N234" s="48" t="e">
        <f>IF(#REF!=0,"2018-19","2019-20")</f>
        <v>#REF!</v>
      </c>
      <c r="O234" s="29">
        <v>0</v>
      </c>
      <c r="P234" s="29">
        <v>0</v>
      </c>
      <c r="Q234" s="29">
        <f t="shared" si="136"/>
        <v>0</v>
      </c>
      <c r="R234" s="29">
        <f t="shared" si="142"/>
        <v>1</v>
      </c>
      <c r="S234" s="29">
        <f t="shared" si="142"/>
        <v>4</v>
      </c>
      <c r="T234" s="29">
        <f t="shared" si="140"/>
        <v>5</v>
      </c>
      <c r="U234" s="29">
        <v>4</v>
      </c>
      <c r="V234" s="29">
        <v>0.9</v>
      </c>
      <c r="W234" s="105">
        <v>0.1</v>
      </c>
      <c r="X234" s="54">
        <f t="shared" si="118"/>
        <v>1</v>
      </c>
      <c r="Y234" s="29">
        <v>0.9</v>
      </c>
      <c r="Z234" s="105">
        <v>0.1</v>
      </c>
      <c r="AA234" s="54">
        <f t="shared" si="119"/>
        <v>1</v>
      </c>
      <c r="AB234" s="54">
        <v>0</v>
      </c>
      <c r="AC234" s="54">
        <v>0</v>
      </c>
      <c r="AD234" s="54">
        <v>0</v>
      </c>
      <c r="AE234" s="54">
        <v>0</v>
      </c>
      <c r="AF234" s="54">
        <v>0</v>
      </c>
      <c r="AG234" s="54"/>
      <c r="AH234" s="54">
        <v>0</v>
      </c>
      <c r="AI234" s="54">
        <v>0</v>
      </c>
      <c r="AJ234" s="54">
        <f t="shared" si="144"/>
        <v>0</v>
      </c>
      <c r="AK234" s="54">
        <f t="shared" si="137"/>
        <v>0.9</v>
      </c>
      <c r="AL234" s="54">
        <f t="shared" si="138"/>
        <v>0.1</v>
      </c>
      <c r="AM234" s="54">
        <f t="shared" si="139"/>
        <v>1</v>
      </c>
      <c r="AN234" s="54"/>
      <c r="AO234" s="54"/>
      <c r="AP234" s="54">
        <f t="shared" si="143"/>
        <v>0</v>
      </c>
      <c r="AQ234" s="54"/>
      <c r="AR234" s="54"/>
      <c r="AS234" s="54"/>
      <c r="AT234" s="54"/>
      <c r="AU234" s="54"/>
      <c r="AV234" s="54"/>
      <c r="AW234" s="54"/>
      <c r="AX234" s="54"/>
      <c r="AY234" s="54">
        <f t="shared" si="120"/>
        <v>0</v>
      </c>
      <c r="AZ234" s="54"/>
      <c r="BA234" s="54"/>
      <c r="BB234" s="54"/>
      <c r="BC234" s="54"/>
      <c r="BD234" s="54"/>
      <c r="BE234" s="106">
        <f t="shared" si="121"/>
        <v>0.9</v>
      </c>
      <c r="BF234" s="106">
        <f t="shared" si="122"/>
        <v>0.1</v>
      </c>
      <c r="BG234" s="106">
        <f t="shared" si="123"/>
        <v>1</v>
      </c>
      <c r="BH234" s="106">
        <f t="shared" si="124"/>
        <v>0</v>
      </c>
      <c r="BI234" s="106">
        <f t="shared" si="125"/>
        <v>0</v>
      </c>
      <c r="BJ234" s="106">
        <f t="shared" si="126"/>
        <v>0</v>
      </c>
      <c r="BK234" s="106">
        <f t="shared" si="127"/>
        <v>0</v>
      </c>
      <c r="BL234" s="106">
        <f t="shared" si="128"/>
        <v>0</v>
      </c>
      <c r="BM234" s="106">
        <f t="shared" si="117"/>
        <v>0</v>
      </c>
      <c r="BN234" s="106">
        <f t="shared" si="117"/>
        <v>0</v>
      </c>
      <c r="BO234" s="106">
        <f t="shared" si="129"/>
        <v>0</v>
      </c>
      <c r="BP234" s="106">
        <f t="shared" si="130"/>
        <v>0.9</v>
      </c>
      <c r="BQ234" s="106">
        <f t="shared" si="131"/>
        <v>0.1</v>
      </c>
      <c r="BR234" s="106">
        <f t="shared" si="132"/>
        <v>1</v>
      </c>
      <c r="BS234" s="54"/>
      <c r="BT234" s="54">
        <v>0.9</v>
      </c>
      <c r="BU234" s="54">
        <v>0.1</v>
      </c>
      <c r="BV234" s="54">
        <v>1</v>
      </c>
      <c r="BW234" s="54">
        <v>0</v>
      </c>
      <c r="BX234" s="54">
        <v>0</v>
      </c>
      <c r="BY234" s="54">
        <v>0</v>
      </c>
      <c r="BZ234" s="54">
        <v>0</v>
      </c>
      <c r="CA234" s="54">
        <v>0</v>
      </c>
      <c r="CB234" s="54">
        <v>0</v>
      </c>
      <c r="CC234" s="54">
        <v>0</v>
      </c>
      <c r="CD234" s="54">
        <v>0</v>
      </c>
      <c r="CE234" s="54">
        <v>0.9</v>
      </c>
      <c r="CF234" s="54">
        <v>0.1</v>
      </c>
      <c r="CG234" s="54">
        <v>1</v>
      </c>
      <c r="CH234" s="54">
        <f t="shared" si="133"/>
        <v>0</v>
      </c>
      <c r="CI234" s="54">
        <f t="shared" si="134"/>
        <v>4</v>
      </c>
      <c r="CJ234" s="54">
        <f t="shared" si="135"/>
        <v>4</v>
      </c>
      <c r="CK234" s="45"/>
      <c r="CL234" s="63" t="s">
        <v>51</v>
      </c>
    </row>
    <row r="235" spans="1:90" ht="47.25">
      <c r="A235" s="14">
        <v>80</v>
      </c>
      <c r="B235" s="27" t="s">
        <v>295</v>
      </c>
      <c r="C235" s="120" t="s">
        <v>796</v>
      </c>
      <c r="D235" s="2" t="s">
        <v>27</v>
      </c>
      <c r="E235" s="1" t="s">
        <v>28</v>
      </c>
      <c r="F235" s="4" t="s">
        <v>191</v>
      </c>
      <c r="G235" s="1" t="s">
        <v>232</v>
      </c>
      <c r="H235" s="31">
        <v>1</v>
      </c>
      <c r="I235" s="31">
        <v>1</v>
      </c>
      <c r="J235" s="29">
        <v>4</v>
      </c>
      <c r="K235" s="29">
        <f t="shared" si="141"/>
        <v>5</v>
      </c>
      <c r="L235" s="40" t="s">
        <v>57</v>
      </c>
      <c r="M235" s="42" t="s">
        <v>58</v>
      </c>
      <c r="N235" s="48" t="e">
        <f>IF(#REF!=0,"2018-19","2019-20")</f>
        <v>#REF!</v>
      </c>
      <c r="O235" s="29">
        <v>0</v>
      </c>
      <c r="P235" s="29">
        <v>0</v>
      </c>
      <c r="Q235" s="29">
        <f t="shared" si="136"/>
        <v>0</v>
      </c>
      <c r="R235" s="29">
        <f t="shared" si="142"/>
        <v>1</v>
      </c>
      <c r="S235" s="29">
        <f t="shared" si="142"/>
        <v>4</v>
      </c>
      <c r="T235" s="29">
        <f t="shared" si="140"/>
        <v>5</v>
      </c>
      <c r="U235" s="29">
        <v>4</v>
      </c>
      <c r="V235" s="29">
        <v>0.9</v>
      </c>
      <c r="W235" s="105">
        <v>0.1</v>
      </c>
      <c r="X235" s="54">
        <f t="shared" si="118"/>
        <v>1</v>
      </c>
      <c r="Y235" s="29">
        <v>0.9</v>
      </c>
      <c r="Z235" s="105">
        <v>0.1</v>
      </c>
      <c r="AA235" s="54">
        <f t="shared" si="119"/>
        <v>1</v>
      </c>
      <c r="AB235" s="54">
        <v>0</v>
      </c>
      <c r="AC235" s="54">
        <v>0</v>
      </c>
      <c r="AD235" s="54">
        <v>0</v>
      </c>
      <c r="AE235" s="54">
        <v>0</v>
      </c>
      <c r="AF235" s="54">
        <v>0</v>
      </c>
      <c r="AG235" s="54"/>
      <c r="AH235" s="54">
        <v>0</v>
      </c>
      <c r="AI235" s="54">
        <v>0</v>
      </c>
      <c r="AJ235" s="54">
        <f t="shared" si="144"/>
        <v>0</v>
      </c>
      <c r="AK235" s="54">
        <f t="shared" si="137"/>
        <v>0.9</v>
      </c>
      <c r="AL235" s="54">
        <f t="shared" si="138"/>
        <v>0.1</v>
      </c>
      <c r="AM235" s="54">
        <f t="shared" si="139"/>
        <v>1</v>
      </c>
      <c r="AN235" s="54"/>
      <c r="AO235" s="54"/>
      <c r="AP235" s="54">
        <f t="shared" si="143"/>
        <v>0</v>
      </c>
      <c r="AQ235" s="54"/>
      <c r="AR235" s="54"/>
      <c r="AS235" s="54"/>
      <c r="AT235" s="54"/>
      <c r="AU235" s="54"/>
      <c r="AV235" s="54"/>
      <c r="AW235" s="54"/>
      <c r="AX235" s="54"/>
      <c r="AY235" s="54">
        <f t="shared" si="120"/>
        <v>0</v>
      </c>
      <c r="AZ235" s="54"/>
      <c r="BA235" s="54"/>
      <c r="BB235" s="54"/>
      <c r="BC235" s="54"/>
      <c r="BD235" s="54"/>
      <c r="BE235" s="106">
        <f t="shared" si="121"/>
        <v>0.9</v>
      </c>
      <c r="BF235" s="106">
        <f t="shared" si="122"/>
        <v>0.1</v>
      </c>
      <c r="BG235" s="106">
        <f t="shared" si="123"/>
        <v>1</v>
      </c>
      <c r="BH235" s="106">
        <f t="shared" si="124"/>
        <v>0</v>
      </c>
      <c r="BI235" s="106">
        <f t="shared" si="125"/>
        <v>0</v>
      </c>
      <c r="BJ235" s="106">
        <f t="shared" si="126"/>
        <v>0</v>
      </c>
      <c r="BK235" s="106">
        <f t="shared" si="127"/>
        <v>0</v>
      </c>
      <c r="BL235" s="106">
        <f t="shared" si="128"/>
        <v>0</v>
      </c>
      <c r="BM235" s="106">
        <f t="shared" si="117"/>
        <v>0</v>
      </c>
      <c r="BN235" s="106">
        <f t="shared" si="117"/>
        <v>0</v>
      </c>
      <c r="BO235" s="106">
        <f t="shared" si="129"/>
        <v>0</v>
      </c>
      <c r="BP235" s="106">
        <f t="shared" si="130"/>
        <v>0.9</v>
      </c>
      <c r="BQ235" s="106">
        <f t="shared" si="131"/>
        <v>0.1</v>
      </c>
      <c r="BR235" s="106">
        <f t="shared" si="132"/>
        <v>1</v>
      </c>
      <c r="BS235" s="54"/>
      <c r="BT235" s="54">
        <v>0.9</v>
      </c>
      <c r="BU235" s="54">
        <v>0.1</v>
      </c>
      <c r="BV235" s="54">
        <v>1</v>
      </c>
      <c r="BW235" s="54">
        <v>0</v>
      </c>
      <c r="BX235" s="54">
        <v>0</v>
      </c>
      <c r="BY235" s="54">
        <v>0</v>
      </c>
      <c r="BZ235" s="54">
        <v>0</v>
      </c>
      <c r="CA235" s="54">
        <v>0</v>
      </c>
      <c r="CB235" s="54">
        <v>0</v>
      </c>
      <c r="CC235" s="54">
        <v>0</v>
      </c>
      <c r="CD235" s="54">
        <v>0</v>
      </c>
      <c r="CE235" s="54">
        <v>0.9</v>
      </c>
      <c r="CF235" s="54">
        <v>0.1</v>
      </c>
      <c r="CG235" s="54">
        <v>1</v>
      </c>
      <c r="CH235" s="54">
        <f t="shared" si="133"/>
        <v>0</v>
      </c>
      <c r="CI235" s="54">
        <f t="shared" si="134"/>
        <v>4</v>
      </c>
      <c r="CJ235" s="54">
        <f t="shared" si="135"/>
        <v>4</v>
      </c>
      <c r="CK235" s="45"/>
      <c r="CL235" s="63" t="s">
        <v>51</v>
      </c>
    </row>
    <row r="236" spans="1:90" ht="31.5">
      <c r="A236" s="14">
        <v>81</v>
      </c>
      <c r="B236" s="27" t="s">
        <v>792</v>
      </c>
      <c r="C236" s="120" t="s">
        <v>796</v>
      </c>
      <c r="D236" s="2" t="s">
        <v>27</v>
      </c>
      <c r="E236" s="1" t="s">
        <v>28</v>
      </c>
      <c r="F236" s="4" t="s">
        <v>191</v>
      </c>
      <c r="G236" s="1" t="s">
        <v>192</v>
      </c>
      <c r="H236" s="31">
        <v>2.5</v>
      </c>
      <c r="I236" s="31">
        <v>2</v>
      </c>
      <c r="J236" s="29">
        <v>3</v>
      </c>
      <c r="K236" s="29">
        <f t="shared" si="141"/>
        <v>5</v>
      </c>
      <c r="L236" s="40" t="s">
        <v>57</v>
      </c>
      <c r="M236" s="42" t="s">
        <v>58</v>
      </c>
      <c r="N236" s="48" t="e">
        <f>IF(#REF!=0,"2018-19","2019-20")</f>
        <v>#REF!</v>
      </c>
      <c r="O236" s="29">
        <v>0</v>
      </c>
      <c r="P236" s="29">
        <v>0</v>
      </c>
      <c r="Q236" s="29">
        <f t="shared" si="136"/>
        <v>0</v>
      </c>
      <c r="R236" s="29">
        <f t="shared" si="142"/>
        <v>2</v>
      </c>
      <c r="S236" s="29">
        <f t="shared" si="142"/>
        <v>3</v>
      </c>
      <c r="T236" s="29">
        <f t="shared" si="140"/>
        <v>5</v>
      </c>
      <c r="U236" s="29">
        <v>3</v>
      </c>
      <c r="V236" s="29">
        <v>1.8</v>
      </c>
      <c r="W236" s="105">
        <v>0.2</v>
      </c>
      <c r="X236" s="54">
        <f t="shared" si="118"/>
        <v>2</v>
      </c>
      <c r="Y236" s="29">
        <v>1.8</v>
      </c>
      <c r="Z236" s="105">
        <v>0.2</v>
      </c>
      <c r="AA236" s="54">
        <f t="shared" si="119"/>
        <v>2</v>
      </c>
      <c r="AB236" s="54">
        <v>0</v>
      </c>
      <c r="AC236" s="54">
        <v>0</v>
      </c>
      <c r="AD236" s="54">
        <v>0</v>
      </c>
      <c r="AE236" s="54">
        <v>0</v>
      </c>
      <c r="AF236" s="54">
        <v>0</v>
      </c>
      <c r="AG236" s="54"/>
      <c r="AH236" s="54">
        <v>0</v>
      </c>
      <c r="AI236" s="54">
        <v>0</v>
      </c>
      <c r="AJ236" s="54">
        <f t="shared" si="144"/>
        <v>0</v>
      </c>
      <c r="AK236" s="54">
        <f t="shared" si="137"/>
        <v>1.8</v>
      </c>
      <c r="AL236" s="54">
        <f t="shared" si="138"/>
        <v>0.2</v>
      </c>
      <c r="AM236" s="54">
        <f t="shared" si="139"/>
        <v>2</v>
      </c>
      <c r="AN236" s="54">
        <v>1.8</v>
      </c>
      <c r="AO236" s="54">
        <v>0.2</v>
      </c>
      <c r="AP236" s="54">
        <f t="shared" si="143"/>
        <v>2</v>
      </c>
      <c r="AQ236" s="54">
        <v>0</v>
      </c>
      <c r="AR236" s="54">
        <v>0</v>
      </c>
      <c r="AS236" s="54">
        <v>0</v>
      </c>
      <c r="AT236" s="54">
        <v>0</v>
      </c>
      <c r="AU236" s="54">
        <v>0</v>
      </c>
      <c r="AV236" s="54"/>
      <c r="AW236" s="54"/>
      <c r="AX236" s="54"/>
      <c r="AY236" s="54">
        <f t="shared" si="120"/>
        <v>0</v>
      </c>
      <c r="AZ236" s="54"/>
      <c r="BA236" s="54"/>
      <c r="BB236" s="54"/>
      <c r="BC236" s="54"/>
      <c r="BD236" s="54"/>
      <c r="BE236" s="106">
        <f t="shared" si="121"/>
        <v>0</v>
      </c>
      <c r="BF236" s="106">
        <f t="shared" si="122"/>
        <v>0</v>
      </c>
      <c r="BG236" s="106">
        <f t="shared" si="123"/>
        <v>0</v>
      </c>
      <c r="BH236" s="106">
        <f t="shared" si="124"/>
        <v>0</v>
      </c>
      <c r="BI236" s="106">
        <f t="shared" si="125"/>
        <v>0</v>
      </c>
      <c r="BJ236" s="106">
        <f t="shared" si="126"/>
        <v>0</v>
      </c>
      <c r="BK236" s="106">
        <f t="shared" si="127"/>
        <v>0</v>
      </c>
      <c r="BL236" s="106">
        <f t="shared" si="128"/>
        <v>0</v>
      </c>
      <c r="BM236" s="106">
        <f t="shared" si="117"/>
        <v>0</v>
      </c>
      <c r="BN236" s="106">
        <f t="shared" si="117"/>
        <v>0</v>
      </c>
      <c r="BO236" s="106">
        <f t="shared" si="129"/>
        <v>0</v>
      </c>
      <c r="BP236" s="106">
        <f t="shared" si="130"/>
        <v>0</v>
      </c>
      <c r="BQ236" s="106">
        <f t="shared" si="131"/>
        <v>0</v>
      </c>
      <c r="BR236" s="106">
        <f t="shared" si="132"/>
        <v>0</v>
      </c>
      <c r="BS236" s="54"/>
      <c r="BT236" s="54">
        <v>0</v>
      </c>
      <c r="BU236" s="54">
        <v>0</v>
      </c>
      <c r="BV236" s="54">
        <v>0</v>
      </c>
      <c r="BW236" s="54">
        <v>0</v>
      </c>
      <c r="BX236" s="54">
        <v>0</v>
      </c>
      <c r="BY236" s="54">
        <v>0</v>
      </c>
      <c r="BZ236" s="54">
        <v>0</v>
      </c>
      <c r="CA236" s="54">
        <v>0</v>
      </c>
      <c r="CB236" s="54">
        <v>0</v>
      </c>
      <c r="CC236" s="54">
        <v>0</v>
      </c>
      <c r="CD236" s="54">
        <v>0</v>
      </c>
      <c r="CE236" s="54">
        <v>0</v>
      </c>
      <c r="CF236" s="54">
        <v>0</v>
      </c>
      <c r="CG236" s="54">
        <v>0</v>
      </c>
      <c r="CH236" s="54">
        <f t="shared" si="133"/>
        <v>2</v>
      </c>
      <c r="CI236" s="54">
        <f t="shared" si="134"/>
        <v>3</v>
      </c>
      <c r="CJ236" s="54">
        <f t="shared" si="135"/>
        <v>5</v>
      </c>
      <c r="CK236" s="45"/>
      <c r="CL236" s="63" t="s">
        <v>278</v>
      </c>
    </row>
    <row r="237" spans="1:90" ht="31.5">
      <c r="A237" s="14">
        <v>82</v>
      </c>
      <c r="B237" s="79" t="s">
        <v>850</v>
      </c>
      <c r="C237" s="69"/>
      <c r="D237" s="2" t="s">
        <v>27</v>
      </c>
      <c r="E237" s="1" t="s">
        <v>28</v>
      </c>
      <c r="F237" s="4" t="s">
        <v>191</v>
      </c>
      <c r="G237" s="1" t="s">
        <v>196</v>
      </c>
      <c r="H237" s="84">
        <v>2</v>
      </c>
      <c r="I237" s="55">
        <v>2.95</v>
      </c>
      <c r="J237" s="54">
        <v>0</v>
      </c>
      <c r="K237" s="29">
        <f t="shared" si="141"/>
        <v>2.95</v>
      </c>
      <c r="L237" s="68" t="s">
        <v>30</v>
      </c>
      <c r="M237" s="84" t="s">
        <v>66</v>
      </c>
      <c r="N237" s="54" t="e">
        <f>IF(#REF!=0,"2018-19","2019-20")</f>
        <v>#REF!</v>
      </c>
      <c r="O237" s="54">
        <v>2.5</v>
      </c>
      <c r="P237" s="54">
        <v>0</v>
      </c>
      <c r="Q237" s="29">
        <f t="shared" si="136"/>
        <v>2.5</v>
      </c>
      <c r="R237" s="29">
        <f t="shared" si="142"/>
        <v>0.45000000000000018</v>
      </c>
      <c r="S237" s="29">
        <f t="shared" si="142"/>
        <v>0</v>
      </c>
      <c r="T237" s="29">
        <f t="shared" si="140"/>
        <v>0.45000000000000018</v>
      </c>
      <c r="U237" s="56">
        <v>0</v>
      </c>
      <c r="V237" s="54">
        <v>1.4988010832439614E-16</v>
      </c>
      <c r="W237" s="106">
        <v>1.6653345369377351E-17</v>
      </c>
      <c r="X237" s="54">
        <f t="shared" si="118"/>
        <v>1.6653345369377348E-16</v>
      </c>
      <c r="Y237" s="54">
        <v>1.4988010832439614E-16</v>
      </c>
      <c r="Z237" s="106">
        <v>1.6653345369377351E-17</v>
      </c>
      <c r="AA237" s="54">
        <f t="shared" si="119"/>
        <v>1.6653345369377348E-16</v>
      </c>
      <c r="AB237" s="14">
        <v>0.45</v>
      </c>
      <c r="AC237" s="14">
        <v>0</v>
      </c>
      <c r="AD237" s="14">
        <v>0</v>
      </c>
      <c r="AE237" s="14">
        <v>0</v>
      </c>
      <c r="AF237" s="14">
        <v>0</v>
      </c>
      <c r="AG237" s="14"/>
      <c r="AH237" s="54">
        <v>0</v>
      </c>
      <c r="AI237" s="54">
        <v>0</v>
      </c>
      <c r="AJ237" s="54">
        <f t="shared" si="144"/>
        <v>0</v>
      </c>
      <c r="AK237" s="54">
        <f t="shared" si="137"/>
        <v>0.45000000000000018</v>
      </c>
      <c r="AL237" s="54">
        <f t="shared" si="138"/>
        <v>1.6653345369377351E-17</v>
      </c>
      <c r="AM237" s="54">
        <f t="shared" si="139"/>
        <v>0.45000000000000018</v>
      </c>
      <c r="AN237" s="54">
        <v>0</v>
      </c>
      <c r="AO237" s="54">
        <v>0</v>
      </c>
      <c r="AP237" s="54">
        <f t="shared" si="143"/>
        <v>0</v>
      </c>
      <c r="AQ237" s="54">
        <v>0.45</v>
      </c>
      <c r="AR237" s="54">
        <v>0</v>
      </c>
      <c r="AS237" s="54">
        <v>0</v>
      </c>
      <c r="AT237" s="54">
        <v>0</v>
      </c>
      <c r="AU237" s="54">
        <v>0</v>
      </c>
      <c r="AV237" s="54"/>
      <c r="AW237" s="54"/>
      <c r="AX237" s="54"/>
      <c r="AY237" s="54">
        <f t="shared" si="120"/>
        <v>0</v>
      </c>
      <c r="AZ237" s="54"/>
      <c r="BA237" s="54"/>
      <c r="BB237" s="54"/>
      <c r="BC237" s="54"/>
      <c r="BD237" s="54"/>
      <c r="BE237" s="106">
        <f t="shared" si="121"/>
        <v>1.4988010832439614E-16</v>
      </c>
      <c r="BF237" s="106">
        <f t="shared" si="122"/>
        <v>1.6653345369377351E-17</v>
      </c>
      <c r="BG237" s="106">
        <f t="shared" si="123"/>
        <v>1.6653345369377348E-16</v>
      </c>
      <c r="BH237" s="106">
        <f t="shared" si="124"/>
        <v>0</v>
      </c>
      <c r="BI237" s="106">
        <f t="shared" si="125"/>
        <v>0</v>
      </c>
      <c r="BJ237" s="106">
        <f t="shared" si="126"/>
        <v>0</v>
      </c>
      <c r="BK237" s="106">
        <f t="shared" si="127"/>
        <v>0</v>
      </c>
      <c r="BL237" s="106">
        <f t="shared" si="128"/>
        <v>0</v>
      </c>
      <c r="BM237" s="106">
        <f t="shared" si="117"/>
        <v>0</v>
      </c>
      <c r="BN237" s="106">
        <f t="shared" si="117"/>
        <v>0</v>
      </c>
      <c r="BO237" s="106">
        <f t="shared" si="129"/>
        <v>0</v>
      </c>
      <c r="BP237" s="106">
        <f t="shared" si="130"/>
        <v>1.4988010832439614E-16</v>
      </c>
      <c r="BQ237" s="106">
        <f t="shared" si="131"/>
        <v>1.6653345369377351E-17</v>
      </c>
      <c r="BR237" s="106">
        <f t="shared" si="132"/>
        <v>1.6653345369377348E-16</v>
      </c>
      <c r="BS237" s="54"/>
      <c r="BT237" s="54">
        <v>1.4988010832439614E-16</v>
      </c>
      <c r="BU237" s="54">
        <v>1.6653345369377351E-17</v>
      </c>
      <c r="BV237" s="54">
        <v>1.6653345369377348E-16</v>
      </c>
      <c r="BW237" s="54">
        <v>0</v>
      </c>
      <c r="BX237" s="54">
        <v>0</v>
      </c>
      <c r="BY237" s="54">
        <v>0</v>
      </c>
      <c r="BZ237" s="54">
        <v>0</v>
      </c>
      <c r="CA237" s="54">
        <v>0</v>
      </c>
      <c r="CB237" s="54">
        <v>0</v>
      </c>
      <c r="CC237" s="54">
        <v>0</v>
      </c>
      <c r="CD237" s="54">
        <v>0</v>
      </c>
      <c r="CE237" s="54">
        <v>1.4988010832439614E-16</v>
      </c>
      <c r="CF237" s="54">
        <v>1.6653345369377351E-17</v>
      </c>
      <c r="CG237" s="54">
        <v>1.6653345369377348E-16</v>
      </c>
      <c r="CH237" s="54">
        <f t="shared" si="133"/>
        <v>0.45</v>
      </c>
      <c r="CI237" s="54">
        <f t="shared" si="134"/>
        <v>0</v>
      </c>
      <c r="CJ237" s="54">
        <f t="shared" si="135"/>
        <v>0.45</v>
      </c>
      <c r="CK237" s="86"/>
      <c r="CL237" s="70"/>
    </row>
    <row r="238" spans="1:90" ht="31.5">
      <c r="A238" s="14">
        <v>83</v>
      </c>
      <c r="B238" s="27" t="s">
        <v>794</v>
      </c>
      <c r="C238" s="120" t="s">
        <v>796</v>
      </c>
      <c r="D238" s="2" t="s">
        <v>27</v>
      </c>
      <c r="E238" s="1" t="s">
        <v>28</v>
      </c>
      <c r="F238" s="4" t="s">
        <v>191</v>
      </c>
      <c r="G238" s="1" t="s">
        <v>791</v>
      </c>
      <c r="H238" s="31">
        <v>2.5</v>
      </c>
      <c r="I238" s="31">
        <v>2</v>
      </c>
      <c r="J238" s="29">
        <v>3</v>
      </c>
      <c r="K238" s="29">
        <f t="shared" si="141"/>
        <v>5</v>
      </c>
      <c r="L238" s="40" t="s">
        <v>57</v>
      </c>
      <c r="M238" s="42" t="s">
        <v>58</v>
      </c>
      <c r="N238" s="48" t="e">
        <f>IF(#REF!=0,"2018-19","2019-20")</f>
        <v>#REF!</v>
      </c>
      <c r="O238" s="29">
        <v>0</v>
      </c>
      <c r="P238" s="29">
        <v>0</v>
      </c>
      <c r="Q238" s="29">
        <f t="shared" si="136"/>
        <v>0</v>
      </c>
      <c r="R238" s="29">
        <f t="shared" si="142"/>
        <v>2</v>
      </c>
      <c r="S238" s="29">
        <f t="shared" si="142"/>
        <v>3</v>
      </c>
      <c r="T238" s="29">
        <f t="shared" si="140"/>
        <v>5</v>
      </c>
      <c r="U238" s="29">
        <v>3</v>
      </c>
      <c r="V238" s="29">
        <v>1.8</v>
      </c>
      <c r="W238" s="105">
        <v>0.2</v>
      </c>
      <c r="X238" s="54">
        <f t="shared" si="118"/>
        <v>2</v>
      </c>
      <c r="Y238" s="29">
        <v>1.8</v>
      </c>
      <c r="Z238" s="105">
        <v>0.2</v>
      </c>
      <c r="AA238" s="54">
        <f t="shared" si="119"/>
        <v>2</v>
      </c>
      <c r="AB238" s="54">
        <v>0</v>
      </c>
      <c r="AC238" s="54">
        <v>0</v>
      </c>
      <c r="AD238" s="54">
        <v>0</v>
      </c>
      <c r="AE238" s="54">
        <v>0</v>
      </c>
      <c r="AF238" s="54">
        <v>0</v>
      </c>
      <c r="AG238" s="54"/>
      <c r="AH238" s="54">
        <v>0</v>
      </c>
      <c r="AI238" s="54">
        <v>0</v>
      </c>
      <c r="AJ238" s="54">
        <f t="shared" si="144"/>
        <v>0</v>
      </c>
      <c r="AK238" s="54">
        <f t="shared" si="137"/>
        <v>1.8</v>
      </c>
      <c r="AL238" s="54">
        <f t="shared" si="138"/>
        <v>0.2</v>
      </c>
      <c r="AM238" s="54">
        <f t="shared" si="139"/>
        <v>2</v>
      </c>
      <c r="AN238" s="54">
        <v>1.8</v>
      </c>
      <c r="AO238" s="54">
        <v>0.2</v>
      </c>
      <c r="AP238" s="54">
        <f t="shared" si="143"/>
        <v>2</v>
      </c>
      <c r="AQ238" s="54">
        <v>0</v>
      </c>
      <c r="AR238" s="54">
        <v>0</v>
      </c>
      <c r="AS238" s="54">
        <v>0</v>
      </c>
      <c r="AT238" s="54">
        <v>0</v>
      </c>
      <c r="AU238" s="54">
        <v>0</v>
      </c>
      <c r="AV238" s="54"/>
      <c r="AW238" s="54"/>
      <c r="AX238" s="54"/>
      <c r="AY238" s="54">
        <f t="shared" si="120"/>
        <v>0</v>
      </c>
      <c r="AZ238" s="54"/>
      <c r="BA238" s="54"/>
      <c r="BB238" s="54"/>
      <c r="BC238" s="54"/>
      <c r="BD238" s="54"/>
      <c r="BE238" s="106">
        <f t="shared" si="121"/>
        <v>0</v>
      </c>
      <c r="BF238" s="106">
        <f t="shared" si="122"/>
        <v>0</v>
      </c>
      <c r="BG238" s="106">
        <f t="shared" si="123"/>
        <v>0</v>
      </c>
      <c r="BH238" s="106">
        <f t="shared" si="124"/>
        <v>0</v>
      </c>
      <c r="BI238" s="106">
        <f t="shared" si="125"/>
        <v>0</v>
      </c>
      <c r="BJ238" s="106">
        <f t="shared" si="126"/>
        <v>0</v>
      </c>
      <c r="BK238" s="106">
        <f t="shared" si="127"/>
        <v>0</v>
      </c>
      <c r="BL238" s="106">
        <f t="shared" si="128"/>
        <v>0</v>
      </c>
      <c r="BM238" s="106">
        <f t="shared" si="117"/>
        <v>0</v>
      </c>
      <c r="BN238" s="106">
        <f t="shared" si="117"/>
        <v>0</v>
      </c>
      <c r="BO238" s="106">
        <f t="shared" si="129"/>
        <v>0</v>
      </c>
      <c r="BP238" s="106">
        <f t="shared" si="130"/>
        <v>0</v>
      </c>
      <c r="BQ238" s="106">
        <f t="shared" si="131"/>
        <v>0</v>
      </c>
      <c r="BR238" s="106">
        <f t="shared" si="132"/>
        <v>0</v>
      </c>
      <c r="BS238" s="54"/>
      <c r="BT238" s="54">
        <v>0</v>
      </c>
      <c r="BU238" s="54">
        <v>0</v>
      </c>
      <c r="BV238" s="54">
        <v>0</v>
      </c>
      <c r="BW238" s="54">
        <v>0</v>
      </c>
      <c r="BX238" s="54">
        <v>0</v>
      </c>
      <c r="BY238" s="54">
        <v>0</v>
      </c>
      <c r="BZ238" s="54">
        <v>0</v>
      </c>
      <c r="CA238" s="54">
        <v>0</v>
      </c>
      <c r="CB238" s="54">
        <v>0</v>
      </c>
      <c r="CC238" s="54">
        <v>0</v>
      </c>
      <c r="CD238" s="54">
        <v>0</v>
      </c>
      <c r="CE238" s="54">
        <v>0</v>
      </c>
      <c r="CF238" s="54">
        <v>0</v>
      </c>
      <c r="CG238" s="54">
        <v>0</v>
      </c>
      <c r="CH238" s="54">
        <f t="shared" si="133"/>
        <v>2</v>
      </c>
      <c r="CI238" s="54">
        <f t="shared" si="134"/>
        <v>3</v>
      </c>
      <c r="CJ238" s="54">
        <f t="shared" si="135"/>
        <v>5</v>
      </c>
      <c r="CK238" s="45"/>
      <c r="CL238" s="63" t="s">
        <v>278</v>
      </c>
    </row>
    <row r="239" spans="1:90" ht="31.5">
      <c r="A239" s="14">
        <v>84</v>
      </c>
      <c r="B239" s="27" t="s">
        <v>984</v>
      </c>
      <c r="C239" s="120" t="s">
        <v>796</v>
      </c>
      <c r="D239" s="2" t="s">
        <v>27</v>
      </c>
      <c r="E239" s="1" t="s">
        <v>28</v>
      </c>
      <c r="F239" s="4" t="s">
        <v>191</v>
      </c>
      <c r="G239" s="1" t="s">
        <v>313</v>
      </c>
      <c r="H239" s="31"/>
      <c r="I239" s="31">
        <v>2</v>
      </c>
      <c r="J239" s="29">
        <v>3</v>
      </c>
      <c r="K239" s="29">
        <f t="shared" si="141"/>
        <v>5</v>
      </c>
      <c r="L239" s="40" t="s">
        <v>57</v>
      </c>
      <c r="M239" s="42" t="s">
        <v>58</v>
      </c>
      <c r="N239" s="48" t="e">
        <f>IF(#REF!=0,"2018-19","2019-20")</f>
        <v>#REF!</v>
      </c>
      <c r="O239" s="29">
        <v>0</v>
      </c>
      <c r="P239" s="29">
        <v>0</v>
      </c>
      <c r="Q239" s="29">
        <f t="shared" si="136"/>
        <v>0</v>
      </c>
      <c r="R239" s="29">
        <f t="shared" si="142"/>
        <v>2</v>
      </c>
      <c r="S239" s="29">
        <f t="shared" si="142"/>
        <v>3</v>
      </c>
      <c r="T239" s="29">
        <f t="shared" si="140"/>
        <v>5</v>
      </c>
      <c r="U239" s="29">
        <v>0</v>
      </c>
      <c r="V239" s="29">
        <v>1.8</v>
      </c>
      <c r="W239" s="105">
        <v>0.2</v>
      </c>
      <c r="X239" s="54">
        <f t="shared" si="118"/>
        <v>2</v>
      </c>
      <c r="Y239" s="29">
        <v>1.8</v>
      </c>
      <c r="Z239" s="105">
        <v>0.2</v>
      </c>
      <c r="AA239" s="54">
        <f t="shared" si="119"/>
        <v>2</v>
      </c>
      <c r="AB239" s="54">
        <v>0</v>
      </c>
      <c r="AC239" s="54">
        <v>0</v>
      </c>
      <c r="AD239" s="54">
        <v>0</v>
      </c>
      <c r="AE239" s="54">
        <v>0</v>
      </c>
      <c r="AF239" s="54">
        <v>0</v>
      </c>
      <c r="AG239" s="54"/>
      <c r="AH239" s="54">
        <v>0</v>
      </c>
      <c r="AI239" s="54">
        <v>0</v>
      </c>
      <c r="AJ239" s="54">
        <f t="shared" si="144"/>
        <v>0</v>
      </c>
      <c r="AK239" s="54">
        <f t="shared" si="137"/>
        <v>1.8</v>
      </c>
      <c r="AL239" s="54">
        <f t="shared" si="138"/>
        <v>0.2</v>
      </c>
      <c r="AM239" s="54">
        <f t="shared" si="139"/>
        <v>2</v>
      </c>
      <c r="AN239" s="54">
        <v>0</v>
      </c>
      <c r="AO239" s="54">
        <v>0</v>
      </c>
      <c r="AP239" s="54">
        <f t="shared" si="143"/>
        <v>0</v>
      </c>
      <c r="AQ239" s="54">
        <v>0</v>
      </c>
      <c r="AR239" s="54">
        <v>0</v>
      </c>
      <c r="AS239" s="54">
        <v>0</v>
      </c>
      <c r="AT239" s="54">
        <v>0</v>
      </c>
      <c r="AU239" s="54">
        <v>0</v>
      </c>
      <c r="AV239" s="54"/>
      <c r="AW239" s="54"/>
      <c r="AX239" s="54"/>
      <c r="AY239" s="54">
        <f t="shared" si="120"/>
        <v>0</v>
      </c>
      <c r="AZ239" s="54"/>
      <c r="BA239" s="54"/>
      <c r="BB239" s="54"/>
      <c r="BC239" s="54"/>
      <c r="BD239" s="54"/>
      <c r="BE239" s="106">
        <f t="shared" si="121"/>
        <v>1.8</v>
      </c>
      <c r="BF239" s="106">
        <f t="shared" si="122"/>
        <v>0.2</v>
      </c>
      <c r="BG239" s="106">
        <f t="shared" si="123"/>
        <v>2</v>
      </c>
      <c r="BH239" s="106">
        <f t="shared" si="124"/>
        <v>0</v>
      </c>
      <c r="BI239" s="106">
        <f t="shared" si="125"/>
        <v>0</v>
      </c>
      <c r="BJ239" s="106">
        <f t="shared" si="126"/>
        <v>0</v>
      </c>
      <c r="BK239" s="106">
        <f t="shared" si="127"/>
        <v>0</v>
      </c>
      <c r="BL239" s="106">
        <f t="shared" si="128"/>
        <v>0</v>
      </c>
      <c r="BM239" s="106">
        <f t="shared" si="117"/>
        <v>0</v>
      </c>
      <c r="BN239" s="106">
        <f t="shared" si="117"/>
        <v>0</v>
      </c>
      <c r="BO239" s="106">
        <f t="shared" si="129"/>
        <v>0</v>
      </c>
      <c r="BP239" s="106">
        <f t="shared" si="130"/>
        <v>1.8</v>
      </c>
      <c r="BQ239" s="106">
        <f t="shared" si="131"/>
        <v>0.2</v>
      </c>
      <c r="BR239" s="106">
        <f t="shared" si="132"/>
        <v>2</v>
      </c>
      <c r="BS239" s="54"/>
      <c r="BT239" s="54">
        <v>1.8</v>
      </c>
      <c r="BU239" s="54">
        <v>0.2</v>
      </c>
      <c r="BV239" s="54">
        <v>2</v>
      </c>
      <c r="BW239" s="54">
        <v>0</v>
      </c>
      <c r="BX239" s="54">
        <v>0</v>
      </c>
      <c r="BY239" s="54">
        <v>0</v>
      </c>
      <c r="BZ239" s="54">
        <v>0</v>
      </c>
      <c r="CA239" s="54">
        <v>0</v>
      </c>
      <c r="CB239" s="54">
        <v>0</v>
      </c>
      <c r="CC239" s="54">
        <v>0</v>
      </c>
      <c r="CD239" s="54">
        <v>0</v>
      </c>
      <c r="CE239" s="54">
        <v>1.8</v>
      </c>
      <c r="CF239" s="54">
        <v>0.2</v>
      </c>
      <c r="CG239" s="54">
        <v>2</v>
      </c>
      <c r="CH239" s="54">
        <f t="shared" si="133"/>
        <v>0</v>
      </c>
      <c r="CI239" s="54">
        <f t="shared" si="134"/>
        <v>3</v>
      </c>
      <c r="CJ239" s="54">
        <f t="shared" si="135"/>
        <v>3</v>
      </c>
      <c r="CK239" s="45"/>
      <c r="CL239" s="63" t="s">
        <v>278</v>
      </c>
    </row>
    <row r="240" spans="1:90" ht="30">
      <c r="A240" s="14">
        <v>85</v>
      </c>
      <c r="B240" s="82" t="s">
        <v>1022</v>
      </c>
      <c r="C240" s="42" t="s">
        <v>27</v>
      </c>
      <c r="D240" s="75" t="s">
        <v>28</v>
      </c>
      <c r="E240" s="75" t="s">
        <v>191</v>
      </c>
      <c r="F240" s="75" t="s">
        <v>201</v>
      </c>
      <c r="G240" s="4" t="s">
        <v>201</v>
      </c>
      <c r="H240" s="83">
        <v>1.5</v>
      </c>
      <c r="I240" s="31">
        <v>10</v>
      </c>
      <c r="J240" s="29">
        <v>16.829999999999998</v>
      </c>
      <c r="K240" s="29">
        <f t="shared" si="141"/>
        <v>26.83</v>
      </c>
      <c r="L240" s="40" t="s">
        <v>57</v>
      </c>
      <c r="M240" s="42" t="s">
        <v>58</v>
      </c>
      <c r="N240" s="48" t="s">
        <v>50</v>
      </c>
      <c r="O240" s="29">
        <v>0</v>
      </c>
      <c r="P240" s="29">
        <v>0</v>
      </c>
      <c r="Q240" s="29">
        <f t="shared" si="136"/>
        <v>0</v>
      </c>
      <c r="R240" s="29">
        <f t="shared" si="142"/>
        <v>10</v>
      </c>
      <c r="S240" s="29">
        <f t="shared" si="142"/>
        <v>16.829999999999998</v>
      </c>
      <c r="T240" s="29">
        <f t="shared" si="140"/>
        <v>26.83</v>
      </c>
      <c r="U240" s="29">
        <v>0</v>
      </c>
      <c r="V240" s="29">
        <v>4.5</v>
      </c>
      <c r="W240" s="105">
        <v>0.5</v>
      </c>
      <c r="X240" s="54">
        <f t="shared" si="118"/>
        <v>5</v>
      </c>
      <c r="Y240" s="29">
        <v>0</v>
      </c>
      <c r="Z240" s="105">
        <v>0</v>
      </c>
      <c r="AA240" s="54">
        <f t="shared" si="119"/>
        <v>0</v>
      </c>
      <c r="AB240" s="54">
        <v>0</v>
      </c>
      <c r="AC240" s="54">
        <v>0</v>
      </c>
      <c r="AD240" s="54">
        <v>0</v>
      </c>
      <c r="AE240" s="54">
        <v>0</v>
      </c>
      <c r="AF240" s="54">
        <v>0</v>
      </c>
      <c r="AG240" s="54"/>
      <c r="AH240" s="54">
        <v>0</v>
      </c>
      <c r="AI240" s="54">
        <v>0</v>
      </c>
      <c r="AJ240" s="54">
        <f t="shared" si="144"/>
        <v>0</v>
      </c>
      <c r="AK240" s="54">
        <f t="shared" si="137"/>
        <v>0</v>
      </c>
      <c r="AL240" s="54">
        <f t="shared" si="138"/>
        <v>0</v>
      </c>
      <c r="AM240" s="54">
        <f t="shared" si="139"/>
        <v>0</v>
      </c>
      <c r="AN240" s="54">
        <v>0</v>
      </c>
      <c r="AO240" s="54">
        <v>0</v>
      </c>
      <c r="AP240" s="54">
        <f t="shared" si="143"/>
        <v>0</v>
      </c>
      <c r="AQ240" s="54">
        <v>0</v>
      </c>
      <c r="AR240" s="54">
        <v>0</v>
      </c>
      <c r="AS240" s="54">
        <v>0</v>
      </c>
      <c r="AT240" s="54">
        <v>0</v>
      </c>
      <c r="AU240" s="54">
        <v>0</v>
      </c>
      <c r="AV240" s="54"/>
      <c r="AW240" s="54"/>
      <c r="AX240" s="54"/>
      <c r="AY240" s="54">
        <f t="shared" si="120"/>
        <v>0</v>
      </c>
      <c r="AZ240" s="54"/>
      <c r="BA240" s="54"/>
      <c r="BB240" s="54"/>
      <c r="BC240" s="54"/>
      <c r="BD240" s="54"/>
      <c r="BE240" s="106">
        <f t="shared" si="121"/>
        <v>0</v>
      </c>
      <c r="BF240" s="106">
        <f t="shared" si="122"/>
        <v>0</v>
      </c>
      <c r="BG240" s="106">
        <f t="shared" si="123"/>
        <v>0</v>
      </c>
      <c r="BH240" s="106">
        <f t="shared" si="124"/>
        <v>0</v>
      </c>
      <c r="BI240" s="106">
        <f t="shared" si="125"/>
        <v>0</v>
      </c>
      <c r="BJ240" s="106">
        <f t="shared" si="126"/>
        <v>0</v>
      </c>
      <c r="BK240" s="106">
        <f t="shared" si="127"/>
        <v>0</v>
      </c>
      <c r="BL240" s="106">
        <f t="shared" si="128"/>
        <v>0</v>
      </c>
      <c r="BM240" s="106">
        <f t="shared" si="117"/>
        <v>0</v>
      </c>
      <c r="BN240" s="106">
        <f t="shared" si="117"/>
        <v>0</v>
      </c>
      <c r="BO240" s="106">
        <f t="shared" si="129"/>
        <v>0</v>
      </c>
      <c r="BP240" s="106">
        <f t="shared" si="130"/>
        <v>0</v>
      </c>
      <c r="BQ240" s="106">
        <f t="shared" si="131"/>
        <v>0</v>
      </c>
      <c r="BR240" s="106">
        <f t="shared" si="132"/>
        <v>0</v>
      </c>
      <c r="BS240" s="54"/>
      <c r="BT240" s="54">
        <v>0</v>
      </c>
      <c r="BU240" s="54">
        <v>0</v>
      </c>
      <c r="BV240" s="54">
        <v>0</v>
      </c>
      <c r="BW240" s="54">
        <v>0</v>
      </c>
      <c r="BX240" s="54">
        <v>0</v>
      </c>
      <c r="BY240" s="54">
        <v>0</v>
      </c>
      <c r="BZ240" s="54">
        <v>0</v>
      </c>
      <c r="CA240" s="54">
        <v>0</v>
      </c>
      <c r="CB240" s="54">
        <v>0</v>
      </c>
      <c r="CC240" s="54">
        <v>0</v>
      </c>
      <c r="CD240" s="54">
        <v>0</v>
      </c>
      <c r="CE240" s="54">
        <v>0</v>
      </c>
      <c r="CF240" s="54">
        <v>0</v>
      </c>
      <c r="CG240" s="54">
        <v>0</v>
      </c>
      <c r="CH240" s="54">
        <f t="shared" si="133"/>
        <v>10</v>
      </c>
      <c r="CI240" s="54">
        <f t="shared" si="134"/>
        <v>16.829999999999998</v>
      </c>
      <c r="CJ240" s="54">
        <f t="shared" si="135"/>
        <v>26.83</v>
      </c>
      <c r="CK240" s="45"/>
      <c r="CL240" s="63"/>
    </row>
    <row r="241" spans="1:91" ht="30">
      <c r="A241" s="14">
        <v>86</v>
      </c>
      <c r="B241" s="82" t="s">
        <v>1023</v>
      </c>
      <c r="C241" s="42" t="s">
        <v>27</v>
      </c>
      <c r="D241" s="75" t="s">
        <v>28</v>
      </c>
      <c r="E241" s="75" t="s">
        <v>191</v>
      </c>
      <c r="F241" s="75" t="s">
        <v>232</v>
      </c>
      <c r="G241" s="4" t="s">
        <v>232</v>
      </c>
      <c r="H241" s="83">
        <v>2</v>
      </c>
      <c r="I241" s="31">
        <v>7</v>
      </c>
      <c r="J241" s="29">
        <v>3</v>
      </c>
      <c r="K241" s="29">
        <f t="shared" si="141"/>
        <v>10</v>
      </c>
      <c r="L241" s="40" t="s">
        <v>57</v>
      </c>
      <c r="M241" s="42" t="s">
        <v>58</v>
      </c>
      <c r="N241" s="48" t="s">
        <v>50</v>
      </c>
      <c r="O241" s="29">
        <v>0</v>
      </c>
      <c r="P241" s="29">
        <v>0</v>
      </c>
      <c r="Q241" s="29">
        <f t="shared" si="136"/>
        <v>0</v>
      </c>
      <c r="R241" s="29">
        <f t="shared" si="142"/>
        <v>7</v>
      </c>
      <c r="S241" s="29">
        <f t="shared" si="142"/>
        <v>3</v>
      </c>
      <c r="T241" s="29">
        <f t="shared" si="140"/>
        <v>10</v>
      </c>
      <c r="U241" s="29">
        <v>0</v>
      </c>
      <c r="V241" s="29">
        <v>4.5</v>
      </c>
      <c r="W241" s="105">
        <v>0.5</v>
      </c>
      <c r="X241" s="54">
        <f t="shared" si="118"/>
        <v>5</v>
      </c>
      <c r="Y241" s="29">
        <v>0</v>
      </c>
      <c r="Z241" s="105">
        <v>0</v>
      </c>
      <c r="AA241" s="54">
        <f t="shared" si="119"/>
        <v>0</v>
      </c>
      <c r="AB241" s="54">
        <v>0</v>
      </c>
      <c r="AC241" s="54">
        <v>0</v>
      </c>
      <c r="AD241" s="54">
        <v>0</v>
      </c>
      <c r="AE241" s="54">
        <v>0</v>
      </c>
      <c r="AF241" s="54">
        <v>0</v>
      </c>
      <c r="AG241" s="54"/>
      <c r="AH241" s="54">
        <v>0</v>
      </c>
      <c r="AI241" s="54">
        <v>0</v>
      </c>
      <c r="AJ241" s="54">
        <f t="shared" si="144"/>
        <v>0</v>
      </c>
      <c r="AK241" s="54">
        <f t="shared" si="137"/>
        <v>0</v>
      </c>
      <c r="AL241" s="54">
        <f t="shared" si="138"/>
        <v>0</v>
      </c>
      <c r="AM241" s="54">
        <f t="shared" si="139"/>
        <v>0</v>
      </c>
      <c r="AN241" s="54">
        <v>0</v>
      </c>
      <c r="AO241" s="54">
        <v>0</v>
      </c>
      <c r="AP241" s="54">
        <f t="shared" si="143"/>
        <v>0</v>
      </c>
      <c r="AQ241" s="54">
        <v>0</v>
      </c>
      <c r="AR241" s="54">
        <v>0</v>
      </c>
      <c r="AS241" s="54">
        <v>0</v>
      </c>
      <c r="AT241" s="54">
        <v>0</v>
      </c>
      <c r="AU241" s="54">
        <v>0</v>
      </c>
      <c r="AV241" s="54"/>
      <c r="AW241" s="54"/>
      <c r="AX241" s="54"/>
      <c r="AY241" s="54">
        <f t="shared" si="120"/>
        <v>0</v>
      </c>
      <c r="AZ241" s="54"/>
      <c r="BA241" s="54"/>
      <c r="BB241" s="54"/>
      <c r="BC241" s="54"/>
      <c r="BD241" s="54"/>
      <c r="BE241" s="106">
        <f t="shared" si="121"/>
        <v>0</v>
      </c>
      <c r="BF241" s="106">
        <f t="shared" si="122"/>
        <v>0</v>
      </c>
      <c r="BG241" s="106">
        <f t="shared" si="123"/>
        <v>0</v>
      </c>
      <c r="BH241" s="106">
        <f t="shared" si="124"/>
        <v>0</v>
      </c>
      <c r="BI241" s="106">
        <f t="shared" si="125"/>
        <v>0</v>
      </c>
      <c r="BJ241" s="106">
        <f t="shared" si="126"/>
        <v>0</v>
      </c>
      <c r="BK241" s="106">
        <f t="shared" si="127"/>
        <v>0</v>
      </c>
      <c r="BL241" s="106">
        <f t="shared" si="128"/>
        <v>0</v>
      </c>
      <c r="BM241" s="106">
        <f t="shared" si="117"/>
        <v>0</v>
      </c>
      <c r="BN241" s="106">
        <f t="shared" si="117"/>
        <v>0</v>
      </c>
      <c r="BO241" s="106">
        <f t="shared" si="129"/>
        <v>0</v>
      </c>
      <c r="BP241" s="106">
        <f t="shared" si="130"/>
        <v>0</v>
      </c>
      <c r="BQ241" s="106">
        <f t="shared" si="131"/>
        <v>0</v>
      </c>
      <c r="BR241" s="106">
        <f t="shared" si="132"/>
        <v>0</v>
      </c>
      <c r="BS241" s="54"/>
      <c r="BT241" s="54">
        <v>0</v>
      </c>
      <c r="BU241" s="54">
        <v>0</v>
      </c>
      <c r="BV241" s="54">
        <v>0</v>
      </c>
      <c r="BW241" s="54">
        <v>0</v>
      </c>
      <c r="BX241" s="54">
        <v>0</v>
      </c>
      <c r="BY241" s="54">
        <v>0</v>
      </c>
      <c r="BZ241" s="54">
        <v>0</v>
      </c>
      <c r="CA241" s="54">
        <v>0</v>
      </c>
      <c r="CB241" s="54">
        <v>0</v>
      </c>
      <c r="CC241" s="54">
        <v>0</v>
      </c>
      <c r="CD241" s="54">
        <v>0</v>
      </c>
      <c r="CE241" s="54">
        <v>0</v>
      </c>
      <c r="CF241" s="54">
        <v>0</v>
      </c>
      <c r="CG241" s="54">
        <v>0</v>
      </c>
      <c r="CH241" s="54">
        <f t="shared" si="133"/>
        <v>7</v>
      </c>
      <c r="CI241" s="54">
        <f t="shared" si="134"/>
        <v>3</v>
      </c>
      <c r="CJ241" s="54">
        <f t="shared" si="135"/>
        <v>10</v>
      </c>
      <c r="CK241" s="45"/>
      <c r="CL241" s="63"/>
    </row>
    <row r="242" spans="1:91">
      <c r="A242" s="14">
        <v>87</v>
      </c>
      <c r="B242" s="82" t="s">
        <v>1024</v>
      </c>
      <c r="C242" s="92" t="s">
        <v>27</v>
      </c>
      <c r="D242" s="89" t="s">
        <v>28</v>
      </c>
      <c r="E242" s="89" t="s">
        <v>191</v>
      </c>
      <c r="F242" s="89" t="s">
        <v>201</v>
      </c>
      <c r="G242" s="4" t="s">
        <v>201</v>
      </c>
      <c r="H242" s="83">
        <v>1.5</v>
      </c>
      <c r="I242" s="31">
        <v>7</v>
      </c>
      <c r="J242" s="29">
        <v>8</v>
      </c>
      <c r="K242" s="29">
        <f t="shared" si="141"/>
        <v>15</v>
      </c>
      <c r="L242" s="40" t="s">
        <v>57</v>
      </c>
      <c r="M242" s="42" t="s">
        <v>58</v>
      </c>
      <c r="N242" s="48" t="s">
        <v>1026</v>
      </c>
      <c r="O242" s="29">
        <v>0</v>
      </c>
      <c r="P242" s="29">
        <v>0</v>
      </c>
      <c r="Q242" s="29">
        <f t="shared" si="136"/>
        <v>0</v>
      </c>
      <c r="R242" s="29">
        <f t="shared" si="142"/>
        <v>7</v>
      </c>
      <c r="S242" s="29">
        <f t="shared" si="142"/>
        <v>8</v>
      </c>
      <c r="T242" s="29">
        <f t="shared" si="140"/>
        <v>15</v>
      </c>
      <c r="U242" s="29">
        <v>0</v>
      </c>
      <c r="V242" s="29">
        <v>4.5</v>
      </c>
      <c r="W242" s="105">
        <v>0.5</v>
      </c>
      <c r="X242" s="54">
        <f t="shared" si="118"/>
        <v>5</v>
      </c>
      <c r="Y242" s="29">
        <v>0</v>
      </c>
      <c r="Z242" s="105">
        <v>0</v>
      </c>
      <c r="AA242" s="54">
        <f t="shared" si="119"/>
        <v>0</v>
      </c>
      <c r="AB242" s="54">
        <v>0</v>
      </c>
      <c r="AC242" s="54">
        <v>0</v>
      </c>
      <c r="AD242" s="54">
        <v>0</v>
      </c>
      <c r="AE242" s="54">
        <v>0</v>
      </c>
      <c r="AF242" s="54">
        <v>0</v>
      </c>
      <c r="AG242" s="54"/>
      <c r="AH242" s="54">
        <v>0</v>
      </c>
      <c r="AI242" s="54">
        <v>0</v>
      </c>
      <c r="AJ242" s="54">
        <f t="shared" si="144"/>
        <v>0</v>
      </c>
      <c r="AK242" s="54">
        <f t="shared" si="137"/>
        <v>0</v>
      </c>
      <c r="AL242" s="54">
        <f t="shared" si="138"/>
        <v>0</v>
      </c>
      <c r="AM242" s="54">
        <f t="shared" si="139"/>
        <v>0</v>
      </c>
      <c r="AN242" s="54">
        <v>0</v>
      </c>
      <c r="AO242" s="54">
        <v>0</v>
      </c>
      <c r="AP242" s="54">
        <f t="shared" si="143"/>
        <v>0</v>
      </c>
      <c r="AQ242" s="54">
        <v>0</v>
      </c>
      <c r="AR242" s="54">
        <v>0</v>
      </c>
      <c r="AS242" s="54">
        <v>0</v>
      </c>
      <c r="AT242" s="54">
        <v>0</v>
      </c>
      <c r="AU242" s="54">
        <v>0</v>
      </c>
      <c r="AV242" s="54"/>
      <c r="AW242" s="54"/>
      <c r="AX242" s="54"/>
      <c r="AY242" s="54">
        <f t="shared" si="120"/>
        <v>0</v>
      </c>
      <c r="AZ242" s="54"/>
      <c r="BA242" s="54"/>
      <c r="BB242" s="54"/>
      <c r="BC242" s="54"/>
      <c r="BD242" s="54"/>
      <c r="BE242" s="106">
        <f t="shared" si="121"/>
        <v>0</v>
      </c>
      <c r="BF242" s="106">
        <f t="shared" si="122"/>
        <v>0</v>
      </c>
      <c r="BG242" s="106">
        <f t="shared" si="123"/>
        <v>0</v>
      </c>
      <c r="BH242" s="106">
        <f t="shared" si="124"/>
        <v>0</v>
      </c>
      <c r="BI242" s="106">
        <f t="shared" si="125"/>
        <v>0</v>
      </c>
      <c r="BJ242" s="106">
        <f t="shared" si="126"/>
        <v>0</v>
      </c>
      <c r="BK242" s="106">
        <f t="shared" si="127"/>
        <v>0</v>
      </c>
      <c r="BL242" s="106">
        <f t="shared" si="128"/>
        <v>0</v>
      </c>
      <c r="BM242" s="106">
        <f t="shared" si="117"/>
        <v>0</v>
      </c>
      <c r="BN242" s="106">
        <f t="shared" si="117"/>
        <v>0</v>
      </c>
      <c r="BO242" s="106">
        <f t="shared" si="129"/>
        <v>0</v>
      </c>
      <c r="BP242" s="106">
        <f t="shared" si="130"/>
        <v>0</v>
      </c>
      <c r="BQ242" s="106">
        <f t="shared" si="131"/>
        <v>0</v>
      </c>
      <c r="BR242" s="106">
        <f t="shared" si="132"/>
        <v>0</v>
      </c>
      <c r="BS242" s="54"/>
      <c r="BT242" s="54">
        <v>0</v>
      </c>
      <c r="BU242" s="54">
        <v>0</v>
      </c>
      <c r="BV242" s="54">
        <v>0</v>
      </c>
      <c r="BW242" s="54">
        <v>0</v>
      </c>
      <c r="BX242" s="54">
        <v>0</v>
      </c>
      <c r="BY242" s="54">
        <v>0</v>
      </c>
      <c r="BZ242" s="54">
        <v>0</v>
      </c>
      <c r="CA242" s="54">
        <v>0</v>
      </c>
      <c r="CB242" s="54">
        <v>0</v>
      </c>
      <c r="CC242" s="54">
        <v>0</v>
      </c>
      <c r="CD242" s="54">
        <v>0</v>
      </c>
      <c r="CE242" s="54">
        <v>0</v>
      </c>
      <c r="CF242" s="54">
        <v>0</v>
      </c>
      <c r="CG242" s="54">
        <v>0</v>
      </c>
      <c r="CH242" s="54">
        <f t="shared" si="133"/>
        <v>7</v>
      </c>
      <c r="CI242" s="54">
        <f t="shared" si="134"/>
        <v>8</v>
      </c>
      <c r="CJ242" s="54">
        <f t="shared" si="135"/>
        <v>15</v>
      </c>
      <c r="CK242" s="45"/>
      <c r="CL242" s="63"/>
    </row>
    <row r="243" spans="1:91" ht="30">
      <c r="A243" s="14">
        <v>88</v>
      </c>
      <c r="B243" s="82" t="s">
        <v>1025</v>
      </c>
      <c r="C243" s="92" t="s">
        <v>27</v>
      </c>
      <c r="D243" s="89" t="s">
        <v>28</v>
      </c>
      <c r="E243" s="89" t="s">
        <v>191</v>
      </c>
      <c r="F243" s="89" t="s">
        <v>201</v>
      </c>
      <c r="G243" s="4" t="s">
        <v>263</v>
      </c>
      <c r="H243" s="83">
        <v>1.5</v>
      </c>
      <c r="I243" s="31">
        <v>4</v>
      </c>
      <c r="J243" s="29">
        <v>1</v>
      </c>
      <c r="K243" s="29">
        <f t="shared" si="141"/>
        <v>5</v>
      </c>
      <c r="L243" s="40" t="s">
        <v>57</v>
      </c>
      <c r="M243" s="42" t="s">
        <v>58</v>
      </c>
      <c r="N243" s="48" t="s">
        <v>510</v>
      </c>
      <c r="O243" s="29">
        <v>0</v>
      </c>
      <c r="P243" s="29">
        <v>0</v>
      </c>
      <c r="Q243" s="29">
        <f t="shared" si="136"/>
        <v>0</v>
      </c>
      <c r="R243" s="29">
        <f t="shared" si="142"/>
        <v>4</v>
      </c>
      <c r="S243" s="29">
        <f t="shared" si="142"/>
        <v>1</v>
      </c>
      <c r="T243" s="29">
        <f t="shared" si="140"/>
        <v>5</v>
      </c>
      <c r="U243" s="29">
        <v>0</v>
      </c>
      <c r="V243" s="29">
        <v>3.6</v>
      </c>
      <c r="W243" s="105">
        <v>0.4</v>
      </c>
      <c r="X243" s="54">
        <f t="shared" si="118"/>
        <v>4</v>
      </c>
      <c r="Y243" s="29">
        <v>0</v>
      </c>
      <c r="Z243" s="105">
        <v>0</v>
      </c>
      <c r="AA243" s="54">
        <f t="shared" si="119"/>
        <v>0</v>
      </c>
      <c r="AB243" s="54">
        <v>0</v>
      </c>
      <c r="AC243" s="54">
        <v>0</v>
      </c>
      <c r="AD243" s="54">
        <v>0</v>
      </c>
      <c r="AE243" s="54">
        <v>0</v>
      </c>
      <c r="AF243" s="54">
        <v>0</v>
      </c>
      <c r="AG243" s="54"/>
      <c r="AH243" s="54">
        <v>0</v>
      </c>
      <c r="AI243" s="54">
        <v>0</v>
      </c>
      <c r="AJ243" s="54">
        <f t="shared" si="144"/>
        <v>0</v>
      </c>
      <c r="AK243" s="54">
        <f t="shared" si="137"/>
        <v>0</v>
      </c>
      <c r="AL243" s="54">
        <f t="shared" si="138"/>
        <v>0</v>
      </c>
      <c r="AM243" s="54">
        <f t="shared" si="139"/>
        <v>0</v>
      </c>
      <c r="AN243" s="54">
        <v>0</v>
      </c>
      <c r="AO243" s="54">
        <v>0</v>
      </c>
      <c r="AP243" s="54">
        <f t="shared" si="143"/>
        <v>0</v>
      </c>
      <c r="AQ243" s="54">
        <v>0</v>
      </c>
      <c r="AR243" s="54">
        <v>0</v>
      </c>
      <c r="AS243" s="54">
        <v>0</v>
      </c>
      <c r="AT243" s="54">
        <v>0</v>
      </c>
      <c r="AU243" s="54">
        <v>0</v>
      </c>
      <c r="AV243" s="54"/>
      <c r="AW243" s="54"/>
      <c r="AX243" s="54"/>
      <c r="AY243" s="54">
        <f t="shared" si="120"/>
        <v>0</v>
      </c>
      <c r="AZ243" s="54"/>
      <c r="BA243" s="54"/>
      <c r="BB243" s="54"/>
      <c r="BC243" s="54"/>
      <c r="BD243" s="54"/>
      <c r="BE243" s="106">
        <f t="shared" si="121"/>
        <v>0</v>
      </c>
      <c r="BF243" s="106">
        <f t="shared" si="122"/>
        <v>0</v>
      </c>
      <c r="BG243" s="106">
        <f t="shared" si="123"/>
        <v>0</v>
      </c>
      <c r="BH243" s="106">
        <f t="shared" si="124"/>
        <v>0</v>
      </c>
      <c r="BI243" s="106">
        <f t="shared" si="125"/>
        <v>0</v>
      </c>
      <c r="BJ243" s="106">
        <f t="shared" si="126"/>
        <v>0</v>
      </c>
      <c r="BK243" s="106">
        <f t="shared" si="127"/>
        <v>0</v>
      </c>
      <c r="BL243" s="106">
        <f t="shared" si="128"/>
        <v>0</v>
      </c>
      <c r="BM243" s="106">
        <f t="shared" si="117"/>
        <v>0</v>
      </c>
      <c r="BN243" s="106">
        <f t="shared" si="117"/>
        <v>0</v>
      </c>
      <c r="BO243" s="106">
        <f t="shared" si="129"/>
        <v>0</v>
      </c>
      <c r="BP243" s="106">
        <f t="shared" si="130"/>
        <v>0</v>
      </c>
      <c r="BQ243" s="106">
        <f t="shared" si="131"/>
        <v>0</v>
      </c>
      <c r="BR243" s="106">
        <f t="shared" si="132"/>
        <v>0</v>
      </c>
      <c r="BS243" s="54"/>
      <c r="BT243" s="54">
        <v>0</v>
      </c>
      <c r="BU243" s="54">
        <v>0</v>
      </c>
      <c r="BV243" s="54">
        <v>0</v>
      </c>
      <c r="BW243" s="54">
        <v>0</v>
      </c>
      <c r="BX243" s="54">
        <v>0</v>
      </c>
      <c r="BY243" s="54">
        <v>0</v>
      </c>
      <c r="BZ243" s="54">
        <v>0</v>
      </c>
      <c r="CA243" s="54">
        <v>0</v>
      </c>
      <c r="CB243" s="54">
        <v>0</v>
      </c>
      <c r="CC243" s="54">
        <v>0</v>
      </c>
      <c r="CD243" s="54">
        <v>0</v>
      </c>
      <c r="CE243" s="54">
        <v>0</v>
      </c>
      <c r="CF243" s="54">
        <v>0</v>
      </c>
      <c r="CG243" s="54">
        <v>0</v>
      </c>
      <c r="CH243" s="54">
        <f t="shared" si="133"/>
        <v>4</v>
      </c>
      <c r="CI243" s="54">
        <f t="shared" si="134"/>
        <v>1</v>
      </c>
      <c r="CJ243" s="54">
        <f t="shared" si="135"/>
        <v>5</v>
      </c>
      <c r="CK243" s="45"/>
      <c r="CL243" s="63"/>
    </row>
    <row r="244" spans="1:91" s="18" customFormat="1">
      <c r="A244" s="14"/>
      <c r="B244" s="28" t="s">
        <v>129</v>
      </c>
      <c r="C244" s="87"/>
      <c r="D244" s="2"/>
      <c r="E244" s="11"/>
      <c r="F244" s="4"/>
      <c r="G244" s="11"/>
      <c r="H244" s="32"/>
      <c r="I244" s="32">
        <f>SUM(I155:I243)</f>
        <v>301.45999999999998</v>
      </c>
      <c r="J244" s="32">
        <f t="shared" ref="J244:BU244" si="145">SUM(J155:J243)</f>
        <v>333.63</v>
      </c>
      <c r="K244" s="32">
        <f t="shared" si="145"/>
        <v>635.09000000000015</v>
      </c>
      <c r="L244" s="32">
        <f t="shared" si="145"/>
        <v>0</v>
      </c>
      <c r="M244" s="32">
        <f t="shared" si="145"/>
        <v>0</v>
      </c>
      <c r="N244" s="32" t="e">
        <f t="shared" si="145"/>
        <v>#REF!</v>
      </c>
      <c r="O244" s="32">
        <f t="shared" si="145"/>
        <v>136.86000000000013</v>
      </c>
      <c r="P244" s="32">
        <f t="shared" si="145"/>
        <v>71.448999999999998</v>
      </c>
      <c r="Q244" s="32">
        <f t="shared" si="145"/>
        <v>208.30899999999997</v>
      </c>
      <c r="R244" s="32">
        <f t="shared" si="145"/>
        <v>164.60000000000002</v>
      </c>
      <c r="S244" s="32">
        <f t="shared" si="145"/>
        <v>262.18099999999998</v>
      </c>
      <c r="T244" s="32">
        <f t="shared" si="145"/>
        <v>426.78100000000001</v>
      </c>
      <c r="U244" s="32">
        <f t="shared" si="145"/>
        <v>233.82100000000003</v>
      </c>
      <c r="V244" s="32">
        <f t="shared" si="145"/>
        <v>69.34499999999997</v>
      </c>
      <c r="W244" s="32">
        <f t="shared" si="145"/>
        <v>7.7050000000000027</v>
      </c>
      <c r="X244" s="32">
        <f t="shared" si="145"/>
        <v>77.05</v>
      </c>
      <c r="Y244" s="32">
        <f t="shared" si="145"/>
        <v>47.744999999999983</v>
      </c>
      <c r="Z244" s="32">
        <f t="shared" si="145"/>
        <v>5.3050000000000015</v>
      </c>
      <c r="AA244" s="32">
        <f t="shared" si="145"/>
        <v>53.05</v>
      </c>
      <c r="AB244" s="32">
        <f t="shared" si="145"/>
        <v>0.95</v>
      </c>
      <c r="AC244" s="32">
        <f t="shared" si="145"/>
        <v>23.02</v>
      </c>
      <c r="AD244" s="32">
        <f t="shared" si="145"/>
        <v>2.5499999999999998</v>
      </c>
      <c r="AE244" s="32">
        <f t="shared" si="145"/>
        <v>25.63</v>
      </c>
      <c r="AF244" s="32">
        <f t="shared" si="145"/>
        <v>2.5600000000000014</v>
      </c>
      <c r="AG244" s="32">
        <f t="shared" si="145"/>
        <v>0</v>
      </c>
      <c r="AH244" s="32">
        <f t="shared" si="145"/>
        <v>0</v>
      </c>
      <c r="AI244" s="32">
        <f t="shared" si="145"/>
        <v>0</v>
      </c>
      <c r="AJ244" s="32">
        <f t="shared" si="145"/>
        <v>0</v>
      </c>
      <c r="AK244" s="32">
        <f t="shared" si="145"/>
        <v>97.34499999999997</v>
      </c>
      <c r="AL244" s="32">
        <f t="shared" si="145"/>
        <v>10.414999999999992</v>
      </c>
      <c r="AM244" s="32">
        <f t="shared" si="145"/>
        <v>107.76</v>
      </c>
      <c r="AN244" s="32">
        <f t="shared" si="145"/>
        <v>17.550000000000004</v>
      </c>
      <c r="AO244" s="32">
        <f t="shared" si="145"/>
        <v>1.9499999999999997</v>
      </c>
      <c r="AP244" s="32">
        <f t="shared" si="145"/>
        <v>19.5</v>
      </c>
      <c r="AQ244" s="32">
        <f t="shared" si="145"/>
        <v>0.45</v>
      </c>
      <c r="AR244" s="32">
        <f t="shared" si="145"/>
        <v>7.0000000000000007E-2</v>
      </c>
      <c r="AS244" s="32">
        <f t="shared" si="145"/>
        <v>0.01</v>
      </c>
      <c r="AT244" s="32">
        <f t="shared" si="145"/>
        <v>0.42</v>
      </c>
      <c r="AU244" s="32">
        <f t="shared" si="145"/>
        <v>0</v>
      </c>
      <c r="AV244" s="32">
        <f t="shared" si="145"/>
        <v>0</v>
      </c>
      <c r="AW244" s="32">
        <f t="shared" si="145"/>
        <v>0</v>
      </c>
      <c r="AX244" s="32">
        <f t="shared" si="145"/>
        <v>0</v>
      </c>
      <c r="AY244" s="32">
        <f t="shared" si="145"/>
        <v>0</v>
      </c>
      <c r="AZ244" s="32">
        <f t="shared" si="145"/>
        <v>0</v>
      </c>
      <c r="BA244" s="32">
        <f t="shared" si="145"/>
        <v>0</v>
      </c>
      <c r="BB244" s="32">
        <f t="shared" si="145"/>
        <v>0</v>
      </c>
      <c r="BC244" s="32">
        <f t="shared" si="145"/>
        <v>0</v>
      </c>
      <c r="BD244" s="32">
        <f t="shared" si="145"/>
        <v>0</v>
      </c>
      <c r="BE244" s="32">
        <f t="shared" si="145"/>
        <v>30.195000000000007</v>
      </c>
      <c r="BF244" s="32">
        <f t="shared" si="145"/>
        <v>3.3550000000000013</v>
      </c>
      <c r="BG244" s="32">
        <f t="shared" si="145"/>
        <v>33.549999999999997</v>
      </c>
      <c r="BH244" s="32">
        <f t="shared" si="145"/>
        <v>0</v>
      </c>
      <c r="BI244" s="32">
        <f t="shared" si="145"/>
        <v>0.5</v>
      </c>
      <c r="BJ244" s="32">
        <f t="shared" si="145"/>
        <v>22.95</v>
      </c>
      <c r="BK244" s="32">
        <f t="shared" si="145"/>
        <v>2.54</v>
      </c>
      <c r="BL244" s="32">
        <f t="shared" si="145"/>
        <v>25.490000000000002</v>
      </c>
      <c r="BM244" s="32">
        <f t="shared" si="145"/>
        <v>25.209999999999997</v>
      </c>
      <c r="BN244" s="32">
        <f t="shared" si="145"/>
        <v>2.5600000000000014</v>
      </c>
      <c r="BO244" s="32">
        <f t="shared" si="145"/>
        <v>27.770000000000007</v>
      </c>
      <c r="BP244" s="32">
        <f t="shared" si="145"/>
        <v>78.85499999999999</v>
      </c>
      <c r="BQ244" s="32">
        <f t="shared" si="145"/>
        <v>8.4550000000000001</v>
      </c>
      <c r="BR244" s="32">
        <f t="shared" si="145"/>
        <v>87.310000000000016</v>
      </c>
      <c r="BS244" s="32">
        <f t="shared" si="145"/>
        <v>0</v>
      </c>
      <c r="BT244" s="32">
        <f t="shared" si="145"/>
        <v>30.195000000000007</v>
      </c>
      <c r="BU244" s="32">
        <f t="shared" si="145"/>
        <v>3.3550000000000013</v>
      </c>
      <c r="BV244" s="32">
        <f t="shared" ref="BV244:CJ244" si="146">SUM(BV155:BV243)</f>
        <v>33.549999999999997</v>
      </c>
      <c r="BW244" s="32">
        <f t="shared" si="146"/>
        <v>0</v>
      </c>
      <c r="BX244" s="32">
        <f t="shared" si="146"/>
        <v>0.5</v>
      </c>
      <c r="BY244" s="32">
        <f t="shared" si="146"/>
        <v>22.95</v>
      </c>
      <c r="BZ244" s="32">
        <f t="shared" si="146"/>
        <v>2.54</v>
      </c>
      <c r="CA244" s="32">
        <f t="shared" si="146"/>
        <v>25.490000000000002</v>
      </c>
      <c r="CB244" s="32">
        <f t="shared" si="146"/>
        <v>25.209999999999997</v>
      </c>
      <c r="CC244" s="32">
        <f t="shared" si="146"/>
        <v>2.5600000000000014</v>
      </c>
      <c r="CD244" s="32">
        <f t="shared" si="146"/>
        <v>27.770000000000007</v>
      </c>
      <c r="CE244" s="32">
        <f t="shared" si="146"/>
        <v>78.85499999999999</v>
      </c>
      <c r="CF244" s="32">
        <f t="shared" si="146"/>
        <v>8.4550000000000001</v>
      </c>
      <c r="CG244" s="32">
        <f t="shared" si="146"/>
        <v>87.310000000000016</v>
      </c>
      <c r="CH244" s="32">
        <f t="shared" si="146"/>
        <v>77.289999999999992</v>
      </c>
      <c r="CI244" s="32">
        <f t="shared" si="146"/>
        <v>262.18099999999998</v>
      </c>
      <c r="CJ244" s="32">
        <f t="shared" si="146"/>
        <v>339.47099999999995</v>
      </c>
      <c r="CK244" s="32"/>
      <c r="CL244" s="32"/>
      <c r="CM244" s="95"/>
    </row>
    <row r="245" spans="1:91">
      <c r="A245" s="17" t="s">
        <v>130</v>
      </c>
      <c r="B245" s="28" t="s">
        <v>131</v>
      </c>
      <c r="C245" s="87"/>
      <c r="D245" s="2"/>
      <c r="E245" s="11"/>
      <c r="F245" s="4"/>
      <c r="G245" s="11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H245" s="32"/>
      <c r="AI245" s="32"/>
      <c r="AJ245" s="32"/>
      <c r="AK245" s="32"/>
      <c r="AL245" s="32"/>
      <c r="AM245" s="32"/>
      <c r="AN245" s="32"/>
      <c r="AO245" s="32"/>
      <c r="AP245" s="32"/>
      <c r="AQ245" s="32"/>
      <c r="AR245" s="32"/>
      <c r="AS245" s="32"/>
      <c r="AT245" s="32"/>
      <c r="AU245" s="32"/>
      <c r="AV245" s="32"/>
      <c r="AW245" s="32"/>
      <c r="AX245" s="32"/>
      <c r="AY245" s="32"/>
      <c r="AZ245" s="32"/>
      <c r="BA245" s="32"/>
      <c r="BB245" s="32"/>
      <c r="BC245" s="32"/>
      <c r="BD245" s="32"/>
      <c r="BE245" s="32"/>
      <c r="BF245" s="32"/>
      <c r="BG245" s="32"/>
      <c r="BH245" s="32"/>
      <c r="BI245" s="32"/>
      <c r="BJ245" s="32"/>
      <c r="BK245" s="32"/>
      <c r="BL245" s="32"/>
      <c r="BM245" s="32"/>
      <c r="BN245" s="32"/>
      <c r="BO245" s="32"/>
      <c r="BP245" s="32"/>
      <c r="BQ245" s="32"/>
      <c r="BR245" s="32"/>
      <c r="BS245" s="32"/>
      <c r="BT245" s="32"/>
      <c r="BU245" s="32"/>
      <c r="BV245" s="32"/>
      <c r="BW245" s="32"/>
      <c r="BX245" s="32"/>
      <c r="BY245" s="32"/>
      <c r="BZ245" s="32"/>
      <c r="CA245" s="32"/>
      <c r="CB245" s="32"/>
      <c r="CC245" s="32"/>
      <c r="CD245" s="32"/>
      <c r="CE245" s="32"/>
      <c r="CF245" s="32"/>
      <c r="CG245" s="32"/>
      <c r="CH245" s="32"/>
      <c r="CI245" s="32"/>
      <c r="CJ245" s="32"/>
      <c r="CK245" s="32"/>
      <c r="CL245" s="32"/>
    </row>
    <row r="246" spans="1:91" ht="31.5">
      <c r="A246" s="14">
        <v>1</v>
      </c>
      <c r="B246" s="27" t="s">
        <v>982</v>
      </c>
      <c r="C246" s="120" t="s">
        <v>796</v>
      </c>
      <c r="D246" s="2" t="s">
        <v>27</v>
      </c>
      <c r="E246" s="4" t="s">
        <v>28</v>
      </c>
      <c r="F246" s="4" t="s">
        <v>191</v>
      </c>
      <c r="G246" s="4" t="s">
        <v>250</v>
      </c>
      <c r="H246" s="29">
        <v>3.5</v>
      </c>
      <c r="I246" s="29">
        <v>3</v>
      </c>
      <c r="J246" s="29">
        <v>2</v>
      </c>
      <c r="K246" s="29">
        <f t="shared" si="141"/>
        <v>5</v>
      </c>
      <c r="L246" s="40" t="s">
        <v>30</v>
      </c>
      <c r="M246" s="40" t="s">
        <v>48</v>
      </c>
      <c r="N246" s="48" t="s">
        <v>58</v>
      </c>
      <c r="O246" s="29">
        <v>2.09</v>
      </c>
      <c r="P246" s="29">
        <v>0.79</v>
      </c>
      <c r="Q246" s="29">
        <f t="shared" si="136"/>
        <v>2.88</v>
      </c>
      <c r="R246" s="29">
        <f t="shared" si="142"/>
        <v>0.91000000000000014</v>
      </c>
      <c r="S246" s="29">
        <f t="shared" si="142"/>
        <v>1.21</v>
      </c>
      <c r="T246" s="29">
        <f t="shared" si="140"/>
        <v>2.12</v>
      </c>
      <c r="U246" s="29">
        <v>1.21</v>
      </c>
      <c r="V246" s="29">
        <v>0</v>
      </c>
      <c r="W246" s="105">
        <v>0</v>
      </c>
      <c r="X246" s="54">
        <f t="shared" si="118"/>
        <v>0</v>
      </c>
      <c r="Y246" s="29">
        <v>0</v>
      </c>
      <c r="Z246" s="105">
        <v>0</v>
      </c>
      <c r="AA246" s="54">
        <f t="shared" si="119"/>
        <v>0</v>
      </c>
      <c r="AB246" s="54">
        <v>0</v>
      </c>
      <c r="AC246" s="54">
        <v>0</v>
      </c>
      <c r="AD246" s="54">
        <v>0</v>
      </c>
      <c r="AE246" s="54">
        <v>0.82</v>
      </c>
      <c r="AF246" s="54">
        <v>0.09</v>
      </c>
      <c r="AG246" s="54"/>
      <c r="AH246" s="54">
        <v>0</v>
      </c>
      <c r="AI246" s="54">
        <v>0</v>
      </c>
      <c r="AJ246" s="54">
        <f t="shared" ref="AJ246:AJ247" si="147">AH246+AI246</f>
        <v>0</v>
      </c>
      <c r="AK246" s="54">
        <f t="shared" si="137"/>
        <v>0.82</v>
      </c>
      <c r="AL246" s="54">
        <f t="shared" si="138"/>
        <v>0.09</v>
      </c>
      <c r="AM246" s="54">
        <f t="shared" si="139"/>
        <v>0.90999999999999992</v>
      </c>
      <c r="AN246" s="54"/>
      <c r="AO246" s="54"/>
      <c r="AP246" s="54">
        <f t="shared" si="143"/>
        <v>0</v>
      </c>
      <c r="AQ246" s="54"/>
      <c r="AR246" s="54"/>
      <c r="AS246" s="54"/>
      <c r="AT246" s="54"/>
      <c r="AU246" s="54"/>
      <c r="AV246" s="54"/>
      <c r="AW246" s="54"/>
      <c r="AX246" s="54"/>
      <c r="AY246" s="54">
        <f t="shared" si="120"/>
        <v>0</v>
      </c>
      <c r="AZ246" s="54"/>
      <c r="BA246" s="54"/>
      <c r="BB246" s="54"/>
      <c r="BC246" s="54"/>
      <c r="BD246" s="54"/>
      <c r="BE246" s="106">
        <f t="shared" si="121"/>
        <v>0</v>
      </c>
      <c r="BF246" s="106">
        <f t="shared" si="122"/>
        <v>0</v>
      </c>
      <c r="BG246" s="106">
        <f t="shared" si="123"/>
        <v>0</v>
      </c>
      <c r="BH246" s="106">
        <f t="shared" si="124"/>
        <v>0</v>
      </c>
      <c r="BI246" s="106">
        <f t="shared" si="125"/>
        <v>0</v>
      </c>
      <c r="BJ246" s="106">
        <f t="shared" si="126"/>
        <v>0</v>
      </c>
      <c r="BK246" s="106">
        <f t="shared" si="127"/>
        <v>0</v>
      </c>
      <c r="BL246" s="106">
        <f t="shared" si="128"/>
        <v>0</v>
      </c>
      <c r="BM246" s="106">
        <f t="shared" si="117"/>
        <v>0.82</v>
      </c>
      <c r="BN246" s="106">
        <f t="shared" si="117"/>
        <v>0.09</v>
      </c>
      <c r="BO246" s="106">
        <f t="shared" si="129"/>
        <v>0.90999999999999992</v>
      </c>
      <c r="BP246" s="106">
        <f t="shared" si="130"/>
        <v>0.82</v>
      </c>
      <c r="BQ246" s="106">
        <f t="shared" si="131"/>
        <v>0.09</v>
      </c>
      <c r="BR246" s="106">
        <f t="shared" si="132"/>
        <v>0.90999999999999992</v>
      </c>
      <c r="BS246" s="54"/>
      <c r="BT246" s="54">
        <v>0</v>
      </c>
      <c r="BU246" s="54">
        <v>0</v>
      </c>
      <c r="BV246" s="54">
        <v>0</v>
      </c>
      <c r="BW246" s="54">
        <v>0</v>
      </c>
      <c r="BX246" s="54">
        <v>0</v>
      </c>
      <c r="BY246" s="54">
        <v>0</v>
      </c>
      <c r="BZ246" s="54">
        <v>0</v>
      </c>
      <c r="CA246" s="54">
        <v>0</v>
      </c>
      <c r="CB246" s="54">
        <v>0.82</v>
      </c>
      <c r="CC246" s="54">
        <v>0.09</v>
      </c>
      <c r="CD246" s="54">
        <v>0.90999999999999992</v>
      </c>
      <c r="CE246" s="54">
        <v>0.82</v>
      </c>
      <c r="CF246" s="54">
        <v>0.09</v>
      </c>
      <c r="CG246" s="54">
        <v>0.90999999999999992</v>
      </c>
      <c r="CH246" s="54">
        <f t="shared" si="133"/>
        <v>0</v>
      </c>
      <c r="CI246" s="54">
        <f t="shared" si="134"/>
        <v>1.21</v>
      </c>
      <c r="CJ246" s="54">
        <f t="shared" si="135"/>
        <v>1.21</v>
      </c>
      <c r="CK246" s="45"/>
      <c r="CL246" s="63" t="s">
        <v>33</v>
      </c>
    </row>
    <row r="247" spans="1:91" ht="31.5">
      <c r="A247" s="14">
        <v>2</v>
      </c>
      <c r="B247" s="27" t="s">
        <v>296</v>
      </c>
      <c r="C247" s="120" t="s">
        <v>131</v>
      </c>
      <c r="D247" s="2" t="s">
        <v>27</v>
      </c>
      <c r="E247" s="4" t="s">
        <v>28</v>
      </c>
      <c r="F247" s="4" t="s">
        <v>191</v>
      </c>
      <c r="G247" s="4" t="s">
        <v>199</v>
      </c>
      <c r="H247" s="29">
        <v>2</v>
      </c>
      <c r="I247" s="29">
        <v>15.5</v>
      </c>
      <c r="J247" s="29">
        <v>0</v>
      </c>
      <c r="K247" s="29">
        <f t="shared" si="141"/>
        <v>15.5</v>
      </c>
      <c r="L247" s="40" t="s">
        <v>30</v>
      </c>
      <c r="M247" s="40" t="s">
        <v>48</v>
      </c>
      <c r="N247" s="48" t="e">
        <f>IF(#REF!=0,"2018-19","2019-20")</f>
        <v>#REF!</v>
      </c>
      <c r="O247" s="29">
        <v>0</v>
      </c>
      <c r="P247" s="29">
        <v>0</v>
      </c>
      <c r="Q247" s="29">
        <f t="shared" si="136"/>
        <v>0</v>
      </c>
      <c r="R247" s="29">
        <f t="shared" si="142"/>
        <v>15.5</v>
      </c>
      <c r="S247" s="29">
        <f t="shared" si="142"/>
        <v>0</v>
      </c>
      <c r="T247" s="29">
        <f t="shared" si="140"/>
        <v>15.5</v>
      </c>
      <c r="U247" s="29">
        <v>0</v>
      </c>
      <c r="V247" s="29">
        <v>11.772</v>
      </c>
      <c r="W247" s="105">
        <v>1.3080000000000001</v>
      </c>
      <c r="X247" s="54">
        <f t="shared" si="118"/>
        <v>13.08</v>
      </c>
      <c r="Y247" s="29">
        <v>11.772</v>
      </c>
      <c r="Z247" s="105">
        <v>1.3080000000000001</v>
      </c>
      <c r="AA247" s="54">
        <f t="shared" si="119"/>
        <v>13.08</v>
      </c>
      <c r="AB247" s="54">
        <v>0</v>
      </c>
      <c r="AC247" s="54">
        <v>0</v>
      </c>
      <c r="AD247" s="54">
        <v>0</v>
      </c>
      <c r="AE247" s="54">
        <v>2.1800000000000002</v>
      </c>
      <c r="AF247" s="54">
        <v>0.24</v>
      </c>
      <c r="AG247" s="54"/>
      <c r="AH247" s="54">
        <v>0</v>
      </c>
      <c r="AI247" s="54">
        <v>0</v>
      </c>
      <c r="AJ247" s="54">
        <f t="shared" si="147"/>
        <v>0</v>
      </c>
      <c r="AK247" s="54">
        <f t="shared" si="137"/>
        <v>13.952</v>
      </c>
      <c r="AL247" s="54">
        <f t="shared" si="138"/>
        <v>1.548</v>
      </c>
      <c r="AM247" s="54">
        <f t="shared" si="139"/>
        <v>15.5</v>
      </c>
      <c r="AN247" s="54"/>
      <c r="AO247" s="54"/>
      <c r="AP247" s="54">
        <f t="shared" si="143"/>
        <v>0</v>
      </c>
      <c r="AQ247" s="54"/>
      <c r="AR247" s="54"/>
      <c r="AS247" s="54"/>
      <c r="AT247" s="54"/>
      <c r="AU247" s="54"/>
      <c r="AV247" s="54"/>
      <c r="AW247" s="54"/>
      <c r="AX247" s="54"/>
      <c r="AY247" s="54">
        <f t="shared" si="120"/>
        <v>0</v>
      </c>
      <c r="AZ247" s="54"/>
      <c r="BA247" s="54"/>
      <c r="BB247" s="54"/>
      <c r="BC247" s="54"/>
      <c r="BD247" s="54"/>
      <c r="BE247" s="106">
        <f t="shared" si="121"/>
        <v>11.772</v>
      </c>
      <c r="BF247" s="106">
        <f t="shared" si="122"/>
        <v>1.3080000000000001</v>
      </c>
      <c r="BG247" s="106">
        <f t="shared" si="123"/>
        <v>13.08</v>
      </c>
      <c r="BH247" s="106">
        <f t="shared" si="124"/>
        <v>0</v>
      </c>
      <c r="BI247" s="106">
        <f t="shared" si="125"/>
        <v>0</v>
      </c>
      <c r="BJ247" s="106">
        <f t="shared" si="126"/>
        <v>0</v>
      </c>
      <c r="BK247" s="106">
        <f t="shared" si="127"/>
        <v>0</v>
      </c>
      <c r="BL247" s="106">
        <f t="shared" si="128"/>
        <v>0</v>
      </c>
      <c r="BM247" s="106">
        <f t="shared" si="117"/>
        <v>2.1800000000000002</v>
      </c>
      <c r="BN247" s="106">
        <f t="shared" si="117"/>
        <v>0.24</v>
      </c>
      <c r="BO247" s="106">
        <f t="shared" si="129"/>
        <v>2.42</v>
      </c>
      <c r="BP247" s="106">
        <f t="shared" si="130"/>
        <v>13.952</v>
      </c>
      <c r="BQ247" s="106">
        <f t="shared" si="131"/>
        <v>1.548</v>
      </c>
      <c r="BR247" s="106">
        <f t="shared" si="132"/>
        <v>15.5</v>
      </c>
      <c r="BS247" s="54"/>
      <c r="BT247" s="54">
        <v>11.772</v>
      </c>
      <c r="BU247" s="54">
        <v>1.3080000000000001</v>
      </c>
      <c r="BV247" s="54">
        <v>13.08</v>
      </c>
      <c r="BW247" s="54">
        <v>0</v>
      </c>
      <c r="BX247" s="54">
        <v>0</v>
      </c>
      <c r="BY247" s="54">
        <v>0</v>
      </c>
      <c r="BZ247" s="54">
        <v>0</v>
      </c>
      <c r="CA247" s="54">
        <v>0</v>
      </c>
      <c r="CB247" s="54">
        <v>2.1800000000000002</v>
      </c>
      <c r="CC247" s="54">
        <v>0.24</v>
      </c>
      <c r="CD247" s="54">
        <v>2.42</v>
      </c>
      <c r="CE247" s="54">
        <v>13.952</v>
      </c>
      <c r="CF247" s="54">
        <v>1.548</v>
      </c>
      <c r="CG247" s="54">
        <v>15.5</v>
      </c>
      <c r="CH247" s="54">
        <f t="shared" si="133"/>
        <v>0</v>
      </c>
      <c r="CI247" s="54">
        <f t="shared" si="134"/>
        <v>0</v>
      </c>
      <c r="CJ247" s="54">
        <f t="shared" si="135"/>
        <v>0</v>
      </c>
      <c r="CK247" s="45"/>
      <c r="CL247" s="63" t="s">
        <v>51</v>
      </c>
    </row>
    <row r="248" spans="1:91" s="18" customFormat="1">
      <c r="A248" s="17"/>
      <c r="B248" s="28" t="s">
        <v>136</v>
      </c>
      <c r="C248" s="87"/>
      <c r="D248" s="2"/>
      <c r="E248" s="11"/>
      <c r="F248" s="4"/>
      <c r="G248" s="11"/>
      <c r="H248" s="32"/>
      <c r="I248" s="32">
        <f>SUM(I246:I247)</f>
        <v>18.5</v>
      </c>
      <c r="J248" s="32">
        <f t="shared" ref="J248:BU248" si="148">SUM(J246:J247)</f>
        <v>2</v>
      </c>
      <c r="K248" s="32">
        <f t="shared" si="148"/>
        <v>20.5</v>
      </c>
      <c r="L248" s="32">
        <f t="shared" si="148"/>
        <v>0</v>
      </c>
      <c r="M248" s="32">
        <f t="shared" si="148"/>
        <v>0</v>
      </c>
      <c r="N248" s="32" t="e">
        <f t="shared" si="148"/>
        <v>#REF!</v>
      </c>
      <c r="O248" s="32">
        <f t="shared" si="148"/>
        <v>2.09</v>
      </c>
      <c r="P248" s="32">
        <f t="shared" si="148"/>
        <v>0.79</v>
      </c>
      <c r="Q248" s="32">
        <f t="shared" si="148"/>
        <v>2.88</v>
      </c>
      <c r="R248" s="32">
        <f t="shared" si="148"/>
        <v>16.41</v>
      </c>
      <c r="S248" s="32">
        <f t="shared" si="148"/>
        <v>1.21</v>
      </c>
      <c r="T248" s="32">
        <f t="shared" si="148"/>
        <v>17.62</v>
      </c>
      <c r="U248" s="32">
        <f t="shared" si="148"/>
        <v>1.21</v>
      </c>
      <c r="V248" s="32">
        <f t="shared" si="148"/>
        <v>11.772</v>
      </c>
      <c r="W248" s="32">
        <f t="shared" si="148"/>
        <v>1.3080000000000001</v>
      </c>
      <c r="X248" s="32">
        <f t="shared" si="148"/>
        <v>13.08</v>
      </c>
      <c r="Y248" s="32">
        <f t="shared" si="148"/>
        <v>11.772</v>
      </c>
      <c r="Z248" s="32">
        <f t="shared" si="148"/>
        <v>1.3080000000000001</v>
      </c>
      <c r="AA248" s="32">
        <f t="shared" si="148"/>
        <v>13.08</v>
      </c>
      <c r="AB248" s="32">
        <f t="shared" si="148"/>
        <v>0</v>
      </c>
      <c r="AC248" s="32">
        <f t="shared" si="148"/>
        <v>0</v>
      </c>
      <c r="AD248" s="32">
        <f t="shared" si="148"/>
        <v>0</v>
      </c>
      <c r="AE248" s="32">
        <f t="shared" si="148"/>
        <v>3</v>
      </c>
      <c r="AF248" s="32">
        <f t="shared" si="148"/>
        <v>0.32999999999999996</v>
      </c>
      <c r="AG248" s="32">
        <f t="shared" si="148"/>
        <v>0</v>
      </c>
      <c r="AH248" s="32">
        <f t="shared" si="148"/>
        <v>0</v>
      </c>
      <c r="AI248" s="32">
        <f t="shared" si="148"/>
        <v>0</v>
      </c>
      <c r="AJ248" s="32">
        <f t="shared" si="148"/>
        <v>0</v>
      </c>
      <c r="AK248" s="32">
        <f t="shared" si="148"/>
        <v>14.772</v>
      </c>
      <c r="AL248" s="32">
        <f t="shared" si="148"/>
        <v>1.6380000000000001</v>
      </c>
      <c r="AM248" s="32">
        <f t="shared" si="148"/>
        <v>16.41</v>
      </c>
      <c r="AN248" s="32">
        <f t="shared" si="148"/>
        <v>0</v>
      </c>
      <c r="AO248" s="32">
        <f t="shared" si="148"/>
        <v>0</v>
      </c>
      <c r="AP248" s="32">
        <f t="shared" si="148"/>
        <v>0</v>
      </c>
      <c r="AQ248" s="32">
        <f t="shared" si="148"/>
        <v>0</v>
      </c>
      <c r="AR248" s="32">
        <f t="shared" si="148"/>
        <v>0</v>
      </c>
      <c r="AS248" s="32">
        <f t="shared" si="148"/>
        <v>0</v>
      </c>
      <c r="AT248" s="32">
        <f t="shared" si="148"/>
        <v>0</v>
      </c>
      <c r="AU248" s="32">
        <f t="shared" si="148"/>
        <v>0</v>
      </c>
      <c r="AV248" s="32">
        <f t="shared" si="148"/>
        <v>0</v>
      </c>
      <c r="AW248" s="32">
        <f t="shared" si="148"/>
        <v>0</v>
      </c>
      <c r="AX248" s="32">
        <f t="shared" si="148"/>
        <v>0</v>
      </c>
      <c r="AY248" s="32">
        <f t="shared" si="148"/>
        <v>0</v>
      </c>
      <c r="AZ248" s="32">
        <f t="shared" si="148"/>
        <v>0</v>
      </c>
      <c r="BA248" s="32">
        <f t="shared" si="148"/>
        <v>0</v>
      </c>
      <c r="BB248" s="32">
        <f t="shared" si="148"/>
        <v>0</v>
      </c>
      <c r="BC248" s="32">
        <f t="shared" si="148"/>
        <v>0</v>
      </c>
      <c r="BD248" s="32">
        <f t="shared" si="148"/>
        <v>0</v>
      </c>
      <c r="BE248" s="32">
        <f t="shared" si="148"/>
        <v>11.772</v>
      </c>
      <c r="BF248" s="32">
        <f t="shared" si="148"/>
        <v>1.3080000000000001</v>
      </c>
      <c r="BG248" s="32">
        <f t="shared" si="148"/>
        <v>13.08</v>
      </c>
      <c r="BH248" s="32">
        <f t="shared" si="148"/>
        <v>0</v>
      </c>
      <c r="BI248" s="32">
        <f t="shared" si="148"/>
        <v>0</v>
      </c>
      <c r="BJ248" s="32">
        <f t="shared" si="148"/>
        <v>0</v>
      </c>
      <c r="BK248" s="32">
        <f t="shared" si="148"/>
        <v>0</v>
      </c>
      <c r="BL248" s="32">
        <f t="shared" si="148"/>
        <v>0</v>
      </c>
      <c r="BM248" s="32">
        <f t="shared" si="148"/>
        <v>3</v>
      </c>
      <c r="BN248" s="32">
        <f t="shared" si="148"/>
        <v>0.32999999999999996</v>
      </c>
      <c r="BO248" s="32">
        <f t="shared" si="148"/>
        <v>3.33</v>
      </c>
      <c r="BP248" s="32">
        <f t="shared" si="148"/>
        <v>14.772</v>
      </c>
      <c r="BQ248" s="32">
        <f t="shared" si="148"/>
        <v>1.6380000000000001</v>
      </c>
      <c r="BR248" s="32">
        <f t="shared" si="148"/>
        <v>16.41</v>
      </c>
      <c r="BS248" s="32">
        <f t="shared" si="148"/>
        <v>0</v>
      </c>
      <c r="BT248" s="32">
        <f t="shared" si="148"/>
        <v>11.772</v>
      </c>
      <c r="BU248" s="32">
        <f t="shared" si="148"/>
        <v>1.3080000000000001</v>
      </c>
      <c r="BV248" s="32">
        <f t="shared" ref="BV248:CJ248" si="149">SUM(BV246:BV247)</f>
        <v>13.08</v>
      </c>
      <c r="BW248" s="32">
        <f t="shared" si="149"/>
        <v>0</v>
      </c>
      <c r="BX248" s="32">
        <f t="shared" si="149"/>
        <v>0</v>
      </c>
      <c r="BY248" s="32">
        <f t="shared" si="149"/>
        <v>0</v>
      </c>
      <c r="BZ248" s="32">
        <f t="shared" si="149"/>
        <v>0</v>
      </c>
      <c r="CA248" s="32">
        <f t="shared" si="149"/>
        <v>0</v>
      </c>
      <c r="CB248" s="32">
        <f t="shared" si="149"/>
        <v>3</v>
      </c>
      <c r="CC248" s="32">
        <f t="shared" si="149"/>
        <v>0.32999999999999996</v>
      </c>
      <c r="CD248" s="32">
        <f t="shared" si="149"/>
        <v>3.33</v>
      </c>
      <c r="CE248" s="32">
        <f t="shared" si="149"/>
        <v>14.772</v>
      </c>
      <c r="CF248" s="32">
        <f t="shared" si="149"/>
        <v>1.6380000000000001</v>
      </c>
      <c r="CG248" s="32">
        <f t="shared" si="149"/>
        <v>16.41</v>
      </c>
      <c r="CH248" s="32">
        <f t="shared" si="149"/>
        <v>0</v>
      </c>
      <c r="CI248" s="32">
        <f t="shared" si="149"/>
        <v>1.21</v>
      </c>
      <c r="CJ248" s="32">
        <f t="shared" si="149"/>
        <v>1.21</v>
      </c>
      <c r="CK248" s="46"/>
      <c r="CL248" s="64"/>
      <c r="CM248" s="95"/>
    </row>
    <row r="249" spans="1:91">
      <c r="A249" s="17" t="s">
        <v>137</v>
      </c>
      <c r="B249" s="28" t="s">
        <v>138</v>
      </c>
      <c r="C249" s="87"/>
      <c r="D249" s="2"/>
      <c r="E249" s="11"/>
      <c r="F249" s="4"/>
      <c r="G249" s="11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  <c r="AP249" s="32"/>
      <c r="AQ249" s="32"/>
      <c r="AR249" s="32"/>
      <c r="AS249" s="32"/>
      <c r="AT249" s="32"/>
      <c r="AU249" s="32"/>
      <c r="AV249" s="32"/>
      <c r="AW249" s="32"/>
      <c r="AX249" s="32"/>
      <c r="AY249" s="32"/>
      <c r="AZ249" s="32"/>
      <c r="BA249" s="32"/>
      <c r="BB249" s="32"/>
      <c r="BC249" s="32"/>
      <c r="BD249" s="32"/>
      <c r="BE249" s="32"/>
      <c r="BF249" s="32"/>
      <c r="BG249" s="32"/>
      <c r="BH249" s="32"/>
      <c r="BI249" s="32"/>
      <c r="BJ249" s="32"/>
      <c r="BK249" s="32"/>
      <c r="BL249" s="32"/>
      <c r="BM249" s="32"/>
      <c r="BN249" s="32"/>
      <c r="BO249" s="32"/>
      <c r="BP249" s="32"/>
      <c r="BQ249" s="32"/>
      <c r="BR249" s="32"/>
      <c r="BS249" s="32"/>
      <c r="BT249" s="32"/>
      <c r="BU249" s="32"/>
      <c r="BV249" s="32"/>
      <c r="BW249" s="32"/>
      <c r="BX249" s="32"/>
      <c r="BY249" s="32"/>
      <c r="BZ249" s="32"/>
      <c r="CA249" s="32"/>
      <c r="CB249" s="32"/>
      <c r="CC249" s="32"/>
      <c r="CD249" s="32"/>
      <c r="CE249" s="32"/>
      <c r="CF249" s="32"/>
      <c r="CG249" s="32"/>
      <c r="CH249" s="32"/>
      <c r="CI249" s="32"/>
      <c r="CJ249" s="32"/>
      <c r="CK249" s="45"/>
      <c r="CL249" s="64"/>
    </row>
    <row r="250" spans="1:91" ht="31.5">
      <c r="A250" s="14">
        <v>1</v>
      </c>
      <c r="B250" s="27" t="s">
        <v>297</v>
      </c>
      <c r="C250" s="120" t="s">
        <v>796</v>
      </c>
      <c r="D250" s="2" t="s">
        <v>27</v>
      </c>
      <c r="E250" s="4" t="s">
        <v>28</v>
      </c>
      <c r="F250" s="4" t="s">
        <v>191</v>
      </c>
      <c r="G250" s="4" t="s">
        <v>201</v>
      </c>
      <c r="H250" s="29">
        <v>1.5</v>
      </c>
      <c r="I250" s="29">
        <v>1</v>
      </c>
      <c r="J250" s="29">
        <v>4</v>
      </c>
      <c r="K250" s="29">
        <f t="shared" si="141"/>
        <v>5</v>
      </c>
      <c r="L250" s="40" t="s">
        <v>30</v>
      </c>
      <c r="M250" s="40" t="s">
        <v>31</v>
      </c>
      <c r="N250" s="48" t="e">
        <f>IF(#REF!=0,"2018-19","2019-20")</f>
        <v>#REF!</v>
      </c>
      <c r="O250" s="29">
        <v>1</v>
      </c>
      <c r="P250" s="29">
        <v>0.75</v>
      </c>
      <c r="Q250" s="29">
        <f t="shared" si="136"/>
        <v>1.75</v>
      </c>
      <c r="R250" s="29">
        <f t="shared" si="142"/>
        <v>0</v>
      </c>
      <c r="S250" s="29">
        <f t="shared" si="142"/>
        <v>3.25</v>
      </c>
      <c r="T250" s="29">
        <f t="shared" si="140"/>
        <v>3.25</v>
      </c>
      <c r="U250" s="29">
        <v>3.25</v>
      </c>
      <c r="V250" s="29">
        <v>0</v>
      </c>
      <c r="W250" s="105">
        <v>0</v>
      </c>
      <c r="X250" s="54">
        <f t="shared" si="118"/>
        <v>0</v>
      </c>
      <c r="Y250" s="29">
        <v>0</v>
      </c>
      <c r="Z250" s="105">
        <v>0</v>
      </c>
      <c r="AA250" s="54">
        <f t="shared" si="119"/>
        <v>0</v>
      </c>
      <c r="AB250" s="54">
        <v>0</v>
      </c>
      <c r="AC250" s="54">
        <v>0</v>
      </c>
      <c r="AD250" s="54">
        <v>0</v>
      </c>
      <c r="AE250" s="54">
        <v>0</v>
      </c>
      <c r="AF250" s="54">
        <v>0</v>
      </c>
      <c r="AG250" s="54"/>
      <c r="AH250" s="54">
        <v>0</v>
      </c>
      <c r="AI250" s="54">
        <v>0</v>
      </c>
      <c r="AJ250" s="54">
        <f t="shared" ref="AJ250:AJ258" si="150">AH250+AI250</f>
        <v>0</v>
      </c>
      <c r="AK250" s="54">
        <f t="shared" si="137"/>
        <v>0</v>
      </c>
      <c r="AL250" s="54">
        <f t="shared" si="138"/>
        <v>0</v>
      </c>
      <c r="AM250" s="54">
        <f t="shared" si="139"/>
        <v>0</v>
      </c>
      <c r="AN250" s="54"/>
      <c r="AO250" s="54"/>
      <c r="AP250" s="54">
        <f t="shared" si="143"/>
        <v>0</v>
      </c>
      <c r="AQ250" s="54"/>
      <c r="AR250" s="54"/>
      <c r="AS250" s="54"/>
      <c r="AT250" s="54"/>
      <c r="AU250" s="54"/>
      <c r="AV250" s="54"/>
      <c r="AW250" s="54"/>
      <c r="AX250" s="54"/>
      <c r="AY250" s="54">
        <f t="shared" si="120"/>
        <v>0</v>
      </c>
      <c r="AZ250" s="54"/>
      <c r="BA250" s="54"/>
      <c r="BB250" s="54"/>
      <c r="BC250" s="54"/>
      <c r="BD250" s="54"/>
      <c r="BE250" s="106">
        <f t="shared" si="121"/>
        <v>0</v>
      </c>
      <c r="BF250" s="106">
        <f t="shared" si="122"/>
        <v>0</v>
      </c>
      <c r="BG250" s="106">
        <f t="shared" si="123"/>
        <v>0</v>
      </c>
      <c r="BH250" s="106">
        <f t="shared" si="124"/>
        <v>0</v>
      </c>
      <c r="BI250" s="106">
        <f t="shared" si="125"/>
        <v>0</v>
      </c>
      <c r="BJ250" s="106">
        <f t="shared" si="126"/>
        <v>0</v>
      </c>
      <c r="BK250" s="106">
        <f t="shared" si="127"/>
        <v>0</v>
      </c>
      <c r="BL250" s="106">
        <f t="shared" si="128"/>
        <v>0</v>
      </c>
      <c r="BM250" s="106">
        <f t="shared" si="117"/>
        <v>0</v>
      </c>
      <c r="BN250" s="106">
        <f t="shared" si="117"/>
        <v>0</v>
      </c>
      <c r="BO250" s="106">
        <f t="shared" si="129"/>
        <v>0</v>
      </c>
      <c r="BP250" s="106">
        <f t="shared" si="130"/>
        <v>0</v>
      </c>
      <c r="BQ250" s="106">
        <f t="shared" si="131"/>
        <v>0</v>
      </c>
      <c r="BR250" s="106">
        <f t="shared" si="132"/>
        <v>0</v>
      </c>
      <c r="BS250" s="54"/>
      <c r="BT250" s="54">
        <v>0</v>
      </c>
      <c r="BU250" s="54">
        <v>0</v>
      </c>
      <c r="BV250" s="54">
        <v>0</v>
      </c>
      <c r="BW250" s="54">
        <v>0</v>
      </c>
      <c r="BX250" s="54">
        <v>0</v>
      </c>
      <c r="BY250" s="54">
        <v>0</v>
      </c>
      <c r="BZ250" s="54">
        <v>0</v>
      </c>
      <c r="CA250" s="54">
        <v>0</v>
      </c>
      <c r="CB250" s="54">
        <v>0</v>
      </c>
      <c r="CC250" s="54">
        <v>0</v>
      </c>
      <c r="CD250" s="54">
        <v>0</v>
      </c>
      <c r="CE250" s="54">
        <v>0</v>
      </c>
      <c r="CF250" s="54">
        <v>0</v>
      </c>
      <c r="CG250" s="54">
        <v>0</v>
      </c>
      <c r="CH250" s="54">
        <f t="shared" si="133"/>
        <v>0</v>
      </c>
      <c r="CI250" s="54">
        <f t="shared" si="134"/>
        <v>3.25</v>
      </c>
      <c r="CJ250" s="54">
        <f t="shared" si="135"/>
        <v>3.25</v>
      </c>
      <c r="CK250" s="45"/>
      <c r="CL250" s="63" t="s">
        <v>40</v>
      </c>
    </row>
    <row r="251" spans="1:91" ht="31.5">
      <c r="A251" s="14">
        <v>2</v>
      </c>
      <c r="B251" s="27" t="s">
        <v>298</v>
      </c>
      <c r="C251" s="120" t="s">
        <v>796</v>
      </c>
      <c r="D251" s="2" t="s">
        <v>27</v>
      </c>
      <c r="E251" s="4" t="s">
        <v>28</v>
      </c>
      <c r="F251" s="4" t="s">
        <v>191</v>
      </c>
      <c r="G251" s="4" t="s">
        <v>191</v>
      </c>
      <c r="H251" s="29">
        <v>3</v>
      </c>
      <c r="I251" s="29">
        <v>1</v>
      </c>
      <c r="J251" s="29">
        <v>4</v>
      </c>
      <c r="K251" s="29">
        <f t="shared" si="141"/>
        <v>5</v>
      </c>
      <c r="L251" s="40" t="s">
        <v>30</v>
      </c>
      <c r="M251" s="40" t="s">
        <v>31</v>
      </c>
      <c r="N251" s="48" t="e">
        <f>IF(#REF!=0,"2018-19","2019-20")</f>
        <v>#REF!</v>
      </c>
      <c r="O251" s="29">
        <v>1</v>
      </c>
      <c r="P251" s="29">
        <v>2.61</v>
      </c>
      <c r="Q251" s="29">
        <f t="shared" si="136"/>
        <v>3.61</v>
      </c>
      <c r="R251" s="29">
        <f t="shared" si="142"/>
        <v>0</v>
      </c>
      <c r="S251" s="29">
        <f t="shared" si="142"/>
        <v>1.3900000000000001</v>
      </c>
      <c r="T251" s="29">
        <f t="shared" si="140"/>
        <v>1.3900000000000001</v>
      </c>
      <c r="U251" s="29">
        <v>1.3900000000000001</v>
      </c>
      <c r="V251" s="29">
        <v>0</v>
      </c>
      <c r="W251" s="105">
        <v>0</v>
      </c>
      <c r="X251" s="54">
        <f t="shared" si="118"/>
        <v>0</v>
      </c>
      <c r="Y251" s="29">
        <v>0</v>
      </c>
      <c r="Z251" s="105">
        <v>0</v>
      </c>
      <c r="AA251" s="54">
        <f t="shared" si="119"/>
        <v>0</v>
      </c>
      <c r="AB251" s="54">
        <v>0</v>
      </c>
      <c r="AC251" s="54">
        <v>0</v>
      </c>
      <c r="AD251" s="54">
        <v>0</v>
      </c>
      <c r="AE251" s="54">
        <v>0</v>
      </c>
      <c r="AF251" s="54">
        <v>0</v>
      </c>
      <c r="AG251" s="54"/>
      <c r="AH251" s="54">
        <v>0</v>
      </c>
      <c r="AI251" s="54">
        <v>0</v>
      </c>
      <c r="AJ251" s="54">
        <f t="shared" si="150"/>
        <v>0</v>
      </c>
      <c r="AK251" s="54">
        <f t="shared" si="137"/>
        <v>0</v>
      </c>
      <c r="AL251" s="54">
        <f t="shared" si="138"/>
        <v>0</v>
      </c>
      <c r="AM251" s="54">
        <f t="shared" si="139"/>
        <v>0</v>
      </c>
      <c r="AN251" s="54"/>
      <c r="AO251" s="54"/>
      <c r="AP251" s="54">
        <f t="shared" si="143"/>
        <v>0</v>
      </c>
      <c r="AQ251" s="54"/>
      <c r="AR251" s="54"/>
      <c r="AS251" s="54"/>
      <c r="AT251" s="54"/>
      <c r="AU251" s="54"/>
      <c r="AV251" s="54"/>
      <c r="AW251" s="54"/>
      <c r="AX251" s="54"/>
      <c r="AY251" s="54">
        <f t="shared" si="120"/>
        <v>0</v>
      </c>
      <c r="AZ251" s="54"/>
      <c r="BA251" s="54"/>
      <c r="BB251" s="54"/>
      <c r="BC251" s="54"/>
      <c r="BD251" s="54"/>
      <c r="BE251" s="106">
        <f t="shared" si="121"/>
        <v>0</v>
      </c>
      <c r="BF251" s="106">
        <f t="shared" si="122"/>
        <v>0</v>
      </c>
      <c r="BG251" s="106">
        <f t="shared" si="123"/>
        <v>0</v>
      </c>
      <c r="BH251" s="106">
        <f t="shared" si="124"/>
        <v>0</v>
      </c>
      <c r="BI251" s="106">
        <f t="shared" si="125"/>
        <v>0</v>
      </c>
      <c r="BJ251" s="106">
        <f t="shared" si="126"/>
        <v>0</v>
      </c>
      <c r="BK251" s="106">
        <f t="shared" si="127"/>
        <v>0</v>
      </c>
      <c r="BL251" s="106">
        <f t="shared" si="128"/>
        <v>0</v>
      </c>
      <c r="BM251" s="106">
        <f t="shared" si="117"/>
        <v>0</v>
      </c>
      <c r="BN251" s="106">
        <f t="shared" si="117"/>
        <v>0</v>
      </c>
      <c r="BO251" s="106">
        <f t="shared" si="129"/>
        <v>0</v>
      </c>
      <c r="BP251" s="106">
        <f t="shared" si="130"/>
        <v>0</v>
      </c>
      <c r="BQ251" s="106">
        <f t="shared" si="131"/>
        <v>0</v>
      </c>
      <c r="BR251" s="106">
        <f t="shared" si="132"/>
        <v>0</v>
      </c>
      <c r="BS251" s="54"/>
      <c r="BT251" s="54">
        <v>0</v>
      </c>
      <c r="BU251" s="54">
        <v>0</v>
      </c>
      <c r="BV251" s="54">
        <v>0</v>
      </c>
      <c r="BW251" s="54">
        <v>0</v>
      </c>
      <c r="BX251" s="54">
        <v>0</v>
      </c>
      <c r="BY251" s="54">
        <v>0</v>
      </c>
      <c r="BZ251" s="54">
        <v>0</v>
      </c>
      <c r="CA251" s="54">
        <v>0</v>
      </c>
      <c r="CB251" s="54">
        <v>0</v>
      </c>
      <c r="CC251" s="54">
        <v>0</v>
      </c>
      <c r="CD251" s="54">
        <v>0</v>
      </c>
      <c r="CE251" s="54">
        <v>0</v>
      </c>
      <c r="CF251" s="54">
        <v>0</v>
      </c>
      <c r="CG251" s="54">
        <v>0</v>
      </c>
      <c r="CH251" s="54">
        <f t="shared" si="133"/>
        <v>0</v>
      </c>
      <c r="CI251" s="54">
        <f t="shared" si="134"/>
        <v>1.3900000000000001</v>
      </c>
      <c r="CJ251" s="54">
        <f t="shared" si="135"/>
        <v>1.3900000000000001</v>
      </c>
      <c r="CK251" s="45"/>
      <c r="CL251" s="63" t="s">
        <v>33</v>
      </c>
    </row>
    <row r="252" spans="1:91" ht="47.25">
      <c r="A252" s="14">
        <v>3</v>
      </c>
      <c r="B252" s="27" t="s">
        <v>299</v>
      </c>
      <c r="C252" s="120" t="s">
        <v>796</v>
      </c>
      <c r="D252" s="2" t="s">
        <v>27</v>
      </c>
      <c r="E252" s="4" t="s">
        <v>28</v>
      </c>
      <c r="F252" s="4" t="s">
        <v>191</v>
      </c>
      <c r="G252" s="4" t="s">
        <v>232</v>
      </c>
      <c r="H252" s="29">
        <v>2</v>
      </c>
      <c r="I252" s="29">
        <v>1</v>
      </c>
      <c r="J252" s="29">
        <v>4</v>
      </c>
      <c r="K252" s="29">
        <f t="shared" si="141"/>
        <v>5</v>
      </c>
      <c r="L252" s="40" t="s">
        <v>30</v>
      </c>
      <c r="M252" s="40" t="s">
        <v>31</v>
      </c>
      <c r="N252" s="48" t="e">
        <f>IF(#REF!=0,"2018-19","2019-20")</f>
        <v>#REF!</v>
      </c>
      <c r="O252" s="29">
        <v>1</v>
      </c>
      <c r="P252" s="29">
        <v>0</v>
      </c>
      <c r="Q252" s="29">
        <f t="shared" si="136"/>
        <v>1</v>
      </c>
      <c r="R252" s="29">
        <f t="shared" si="142"/>
        <v>0</v>
      </c>
      <c r="S252" s="29">
        <f t="shared" si="142"/>
        <v>4</v>
      </c>
      <c r="T252" s="29">
        <f t="shared" si="140"/>
        <v>4</v>
      </c>
      <c r="U252" s="29">
        <v>4</v>
      </c>
      <c r="V252" s="29">
        <v>0</v>
      </c>
      <c r="W252" s="105">
        <v>0</v>
      </c>
      <c r="X252" s="54">
        <f t="shared" si="118"/>
        <v>0</v>
      </c>
      <c r="Y252" s="29">
        <v>0</v>
      </c>
      <c r="Z252" s="105">
        <v>0</v>
      </c>
      <c r="AA252" s="54">
        <f t="shared" si="119"/>
        <v>0</v>
      </c>
      <c r="AB252" s="54">
        <v>0</v>
      </c>
      <c r="AC252" s="54">
        <v>0</v>
      </c>
      <c r="AD252" s="54">
        <v>0</v>
      </c>
      <c r="AE252" s="54">
        <v>0</v>
      </c>
      <c r="AF252" s="54">
        <v>0</v>
      </c>
      <c r="AG252" s="54"/>
      <c r="AH252" s="54">
        <v>0</v>
      </c>
      <c r="AI252" s="54">
        <v>0</v>
      </c>
      <c r="AJ252" s="54">
        <f t="shared" si="150"/>
        <v>0</v>
      </c>
      <c r="AK252" s="54">
        <f t="shared" si="137"/>
        <v>0</v>
      </c>
      <c r="AL252" s="54">
        <f t="shared" si="138"/>
        <v>0</v>
      </c>
      <c r="AM252" s="54">
        <f t="shared" si="139"/>
        <v>0</v>
      </c>
      <c r="AN252" s="54"/>
      <c r="AO252" s="54"/>
      <c r="AP252" s="54">
        <f t="shared" si="143"/>
        <v>0</v>
      </c>
      <c r="AQ252" s="54"/>
      <c r="AR252" s="54"/>
      <c r="AS252" s="54"/>
      <c r="AT252" s="54"/>
      <c r="AU252" s="54"/>
      <c r="AV252" s="54"/>
      <c r="AW252" s="54"/>
      <c r="AX252" s="54"/>
      <c r="AY252" s="54">
        <f t="shared" si="120"/>
        <v>0</v>
      </c>
      <c r="AZ252" s="54"/>
      <c r="BA252" s="54"/>
      <c r="BB252" s="54"/>
      <c r="BC252" s="54"/>
      <c r="BD252" s="54"/>
      <c r="BE252" s="106">
        <f t="shared" si="121"/>
        <v>0</v>
      </c>
      <c r="BF252" s="106">
        <f t="shared" si="122"/>
        <v>0</v>
      </c>
      <c r="BG252" s="106">
        <f t="shared" si="123"/>
        <v>0</v>
      </c>
      <c r="BH252" s="106">
        <f t="shared" si="124"/>
        <v>0</v>
      </c>
      <c r="BI252" s="106">
        <f t="shared" si="125"/>
        <v>0</v>
      </c>
      <c r="BJ252" s="106">
        <f t="shared" si="126"/>
        <v>0</v>
      </c>
      <c r="BK252" s="106">
        <f t="shared" si="127"/>
        <v>0</v>
      </c>
      <c r="BL252" s="106">
        <f t="shared" si="128"/>
        <v>0</v>
      </c>
      <c r="BM252" s="106">
        <f t="shared" si="117"/>
        <v>0</v>
      </c>
      <c r="BN252" s="106">
        <f t="shared" si="117"/>
        <v>0</v>
      </c>
      <c r="BO252" s="106">
        <f t="shared" si="129"/>
        <v>0</v>
      </c>
      <c r="BP252" s="106">
        <f t="shared" si="130"/>
        <v>0</v>
      </c>
      <c r="BQ252" s="106">
        <f t="shared" si="131"/>
        <v>0</v>
      </c>
      <c r="BR252" s="106">
        <f t="shared" si="132"/>
        <v>0</v>
      </c>
      <c r="BS252" s="54"/>
      <c r="BT252" s="54">
        <v>0</v>
      </c>
      <c r="BU252" s="54">
        <v>0</v>
      </c>
      <c r="BV252" s="54">
        <v>0</v>
      </c>
      <c r="BW252" s="54">
        <v>0</v>
      </c>
      <c r="BX252" s="54">
        <v>0</v>
      </c>
      <c r="BY252" s="54">
        <v>0</v>
      </c>
      <c r="BZ252" s="54">
        <v>0</v>
      </c>
      <c r="CA252" s="54">
        <v>0</v>
      </c>
      <c r="CB252" s="54">
        <v>0</v>
      </c>
      <c r="CC252" s="54">
        <v>0</v>
      </c>
      <c r="CD252" s="54">
        <v>0</v>
      </c>
      <c r="CE252" s="54">
        <v>0</v>
      </c>
      <c r="CF252" s="54">
        <v>0</v>
      </c>
      <c r="CG252" s="54">
        <v>0</v>
      </c>
      <c r="CH252" s="54">
        <f t="shared" si="133"/>
        <v>0</v>
      </c>
      <c r="CI252" s="54">
        <f t="shared" si="134"/>
        <v>4</v>
      </c>
      <c r="CJ252" s="54">
        <f t="shared" si="135"/>
        <v>4</v>
      </c>
      <c r="CK252" s="45"/>
      <c r="CL252" s="63" t="s">
        <v>40</v>
      </c>
    </row>
    <row r="253" spans="1:91" ht="31.5">
      <c r="A253" s="14">
        <v>4</v>
      </c>
      <c r="B253" s="27" t="s">
        <v>300</v>
      </c>
      <c r="C253" s="120" t="s">
        <v>799</v>
      </c>
      <c r="D253" s="2" t="s">
        <v>27</v>
      </c>
      <c r="E253" s="4" t="s">
        <v>28</v>
      </c>
      <c r="F253" s="4" t="s">
        <v>191</v>
      </c>
      <c r="G253" s="4" t="s">
        <v>232</v>
      </c>
      <c r="H253" s="29">
        <v>2</v>
      </c>
      <c r="I253" s="29">
        <v>5.0599999999999996</v>
      </c>
      <c r="J253" s="29">
        <v>0</v>
      </c>
      <c r="K253" s="29">
        <f t="shared" si="141"/>
        <v>5.0599999999999996</v>
      </c>
      <c r="L253" s="40" t="s">
        <v>30</v>
      </c>
      <c r="M253" s="40" t="s">
        <v>48</v>
      </c>
      <c r="N253" s="48" t="e">
        <f>IF(#REF!=0,"2018-19","2019-20")</f>
        <v>#REF!</v>
      </c>
      <c r="O253" s="29">
        <v>1.4</v>
      </c>
      <c r="P253" s="29">
        <v>0</v>
      </c>
      <c r="Q253" s="29">
        <f t="shared" si="136"/>
        <v>1.4</v>
      </c>
      <c r="R253" s="29">
        <f t="shared" si="142"/>
        <v>3.6599999999999997</v>
      </c>
      <c r="S253" s="29">
        <f t="shared" si="142"/>
        <v>0</v>
      </c>
      <c r="T253" s="29">
        <f t="shared" si="140"/>
        <v>3.6599999999999997</v>
      </c>
      <c r="U253" s="29">
        <v>0</v>
      </c>
      <c r="V253" s="29">
        <v>3.2939999999999996</v>
      </c>
      <c r="W253" s="105">
        <v>0.36599999999999999</v>
      </c>
      <c r="X253" s="54">
        <f t="shared" si="118"/>
        <v>3.6599999999999997</v>
      </c>
      <c r="Y253" s="29">
        <v>3.2939999999999996</v>
      </c>
      <c r="Z253" s="105">
        <v>0.36599999999999999</v>
      </c>
      <c r="AA253" s="54">
        <f t="shared" si="119"/>
        <v>3.6599999999999997</v>
      </c>
      <c r="AB253" s="54">
        <v>0</v>
      </c>
      <c r="AC253" s="54">
        <v>0</v>
      </c>
      <c r="AD253" s="54">
        <v>0</v>
      </c>
      <c r="AE253" s="54">
        <v>0</v>
      </c>
      <c r="AF253" s="54">
        <v>0</v>
      </c>
      <c r="AG253" s="54"/>
      <c r="AH253" s="54">
        <v>0</v>
      </c>
      <c r="AI253" s="54">
        <v>0</v>
      </c>
      <c r="AJ253" s="54">
        <f t="shared" si="150"/>
        <v>0</v>
      </c>
      <c r="AK253" s="54">
        <f t="shared" si="137"/>
        <v>3.2939999999999996</v>
      </c>
      <c r="AL253" s="54">
        <f t="shared" si="138"/>
        <v>0.36599999999999999</v>
      </c>
      <c r="AM253" s="54">
        <f t="shared" si="139"/>
        <v>3.6599999999999997</v>
      </c>
      <c r="AN253" s="54"/>
      <c r="AO253" s="54"/>
      <c r="AP253" s="54">
        <f t="shared" si="143"/>
        <v>0</v>
      </c>
      <c r="AQ253" s="54"/>
      <c r="AR253" s="54"/>
      <c r="AS253" s="54"/>
      <c r="AT253" s="54"/>
      <c r="AU253" s="54"/>
      <c r="AV253" s="54"/>
      <c r="AW253" s="54"/>
      <c r="AX253" s="54"/>
      <c r="AY253" s="54">
        <f t="shared" si="120"/>
        <v>0</v>
      </c>
      <c r="AZ253" s="54"/>
      <c r="BA253" s="54"/>
      <c r="BB253" s="54"/>
      <c r="BC253" s="54"/>
      <c r="BD253" s="54"/>
      <c r="BE253" s="106">
        <f t="shared" si="121"/>
        <v>3.2939999999999996</v>
      </c>
      <c r="BF253" s="106">
        <f t="shared" si="122"/>
        <v>0.36599999999999999</v>
      </c>
      <c r="BG253" s="106">
        <f t="shared" si="123"/>
        <v>3.6599999999999997</v>
      </c>
      <c r="BH253" s="106">
        <f t="shared" si="124"/>
        <v>0</v>
      </c>
      <c r="BI253" s="106">
        <f t="shared" si="125"/>
        <v>0</v>
      </c>
      <c r="BJ253" s="106">
        <f t="shared" si="126"/>
        <v>0</v>
      </c>
      <c r="BK253" s="106">
        <f t="shared" si="127"/>
        <v>0</v>
      </c>
      <c r="BL253" s="106">
        <f t="shared" si="128"/>
        <v>0</v>
      </c>
      <c r="BM253" s="106">
        <f t="shared" si="117"/>
        <v>0</v>
      </c>
      <c r="BN253" s="106">
        <f t="shared" si="117"/>
        <v>0</v>
      </c>
      <c r="BO253" s="106">
        <f t="shared" si="129"/>
        <v>0</v>
      </c>
      <c r="BP253" s="106">
        <f t="shared" si="130"/>
        <v>3.2939999999999996</v>
      </c>
      <c r="BQ253" s="106">
        <f t="shared" si="131"/>
        <v>0.36599999999999999</v>
      </c>
      <c r="BR253" s="106">
        <f t="shared" si="132"/>
        <v>3.6599999999999997</v>
      </c>
      <c r="BS253" s="54"/>
      <c r="BT253" s="54">
        <v>3.2939999999999996</v>
      </c>
      <c r="BU253" s="54">
        <v>0.36599999999999999</v>
      </c>
      <c r="BV253" s="54">
        <v>3.6599999999999997</v>
      </c>
      <c r="BW253" s="54">
        <v>0</v>
      </c>
      <c r="BX253" s="54">
        <v>0</v>
      </c>
      <c r="BY253" s="54">
        <v>0</v>
      </c>
      <c r="BZ253" s="54">
        <v>0</v>
      </c>
      <c r="CA253" s="54">
        <v>0</v>
      </c>
      <c r="CB253" s="54">
        <v>0</v>
      </c>
      <c r="CC253" s="54">
        <v>0</v>
      </c>
      <c r="CD253" s="54">
        <v>0</v>
      </c>
      <c r="CE253" s="54">
        <v>3.2939999999999996</v>
      </c>
      <c r="CF253" s="54">
        <v>0.36599999999999999</v>
      </c>
      <c r="CG253" s="54">
        <v>3.6599999999999997</v>
      </c>
      <c r="CH253" s="54">
        <f t="shared" si="133"/>
        <v>0</v>
      </c>
      <c r="CI253" s="54">
        <f t="shared" si="134"/>
        <v>0</v>
      </c>
      <c r="CJ253" s="54">
        <f t="shared" si="135"/>
        <v>0</v>
      </c>
      <c r="CK253" s="45"/>
      <c r="CL253" s="63" t="s">
        <v>40</v>
      </c>
    </row>
    <row r="254" spans="1:91" ht="31.5">
      <c r="A254" s="14">
        <v>6</v>
      </c>
      <c r="B254" s="27" t="s">
        <v>301</v>
      </c>
      <c r="C254" s="120" t="s">
        <v>796</v>
      </c>
      <c r="D254" s="2" t="s">
        <v>27</v>
      </c>
      <c r="E254" s="1" t="s">
        <v>28</v>
      </c>
      <c r="F254" s="4" t="s">
        <v>191</v>
      </c>
      <c r="G254" s="1" t="s">
        <v>213</v>
      </c>
      <c r="H254" s="31">
        <v>3</v>
      </c>
      <c r="I254" s="29">
        <v>5</v>
      </c>
      <c r="J254" s="29">
        <v>5</v>
      </c>
      <c r="K254" s="29">
        <f t="shared" si="141"/>
        <v>10</v>
      </c>
      <c r="L254" s="40" t="s">
        <v>30</v>
      </c>
      <c r="M254" s="42" t="s">
        <v>31</v>
      </c>
      <c r="N254" s="48" t="e">
        <f>IF(#REF!=0,"2018-19","2019-20")</f>
        <v>#REF!</v>
      </c>
      <c r="O254" s="29">
        <v>2.95</v>
      </c>
      <c r="P254" s="29">
        <v>0</v>
      </c>
      <c r="Q254" s="29">
        <f t="shared" si="136"/>
        <v>2.95</v>
      </c>
      <c r="R254" s="29">
        <f t="shared" si="142"/>
        <v>2.0499999999999998</v>
      </c>
      <c r="S254" s="29">
        <f t="shared" si="142"/>
        <v>5</v>
      </c>
      <c r="T254" s="29">
        <f t="shared" si="140"/>
        <v>7.05</v>
      </c>
      <c r="U254" s="29">
        <v>5</v>
      </c>
      <c r="V254" s="29">
        <v>0</v>
      </c>
      <c r="W254" s="105">
        <v>0</v>
      </c>
      <c r="X254" s="54">
        <f t="shared" si="118"/>
        <v>0</v>
      </c>
      <c r="Y254" s="29">
        <v>0</v>
      </c>
      <c r="Z254" s="105">
        <v>0</v>
      </c>
      <c r="AA254" s="54">
        <f t="shared" si="119"/>
        <v>0</v>
      </c>
      <c r="AB254" s="54">
        <v>0</v>
      </c>
      <c r="AC254" s="54">
        <v>1.85</v>
      </c>
      <c r="AD254" s="54">
        <v>0.2</v>
      </c>
      <c r="AE254" s="54">
        <v>0</v>
      </c>
      <c r="AF254" s="54">
        <v>0</v>
      </c>
      <c r="AG254" s="54"/>
      <c r="AH254" s="54">
        <v>0</v>
      </c>
      <c r="AI254" s="54">
        <v>0</v>
      </c>
      <c r="AJ254" s="54">
        <f t="shared" si="150"/>
        <v>0</v>
      </c>
      <c r="AK254" s="54">
        <f t="shared" si="137"/>
        <v>1.85</v>
      </c>
      <c r="AL254" s="54">
        <f t="shared" si="138"/>
        <v>0.2</v>
      </c>
      <c r="AM254" s="54">
        <f t="shared" si="139"/>
        <v>2.0500000000000003</v>
      </c>
      <c r="AN254" s="54"/>
      <c r="AO254" s="54"/>
      <c r="AP254" s="54">
        <f t="shared" si="143"/>
        <v>0</v>
      </c>
      <c r="AQ254" s="54"/>
      <c r="AR254" s="54"/>
      <c r="AS254" s="54"/>
      <c r="AT254" s="54"/>
      <c r="AU254" s="54"/>
      <c r="AV254" s="54"/>
      <c r="AW254" s="54"/>
      <c r="AX254" s="54"/>
      <c r="AY254" s="54">
        <f t="shared" si="120"/>
        <v>0</v>
      </c>
      <c r="AZ254" s="54"/>
      <c r="BA254" s="54"/>
      <c r="BB254" s="54"/>
      <c r="BC254" s="54"/>
      <c r="BD254" s="54"/>
      <c r="BE254" s="106">
        <f t="shared" si="121"/>
        <v>0</v>
      </c>
      <c r="BF254" s="106">
        <f t="shared" si="122"/>
        <v>0</v>
      </c>
      <c r="BG254" s="106">
        <f t="shared" si="123"/>
        <v>0</v>
      </c>
      <c r="BH254" s="106">
        <f t="shared" si="124"/>
        <v>0</v>
      </c>
      <c r="BI254" s="106">
        <f t="shared" si="125"/>
        <v>0</v>
      </c>
      <c r="BJ254" s="106">
        <f t="shared" si="126"/>
        <v>1.85</v>
      </c>
      <c r="BK254" s="106">
        <f t="shared" si="127"/>
        <v>0.2</v>
      </c>
      <c r="BL254" s="106">
        <f t="shared" si="128"/>
        <v>2.0500000000000003</v>
      </c>
      <c r="BM254" s="106">
        <f t="shared" si="117"/>
        <v>0</v>
      </c>
      <c r="BN254" s="106">
        <f t="shared" si="117"/>
        <v>0</v>
      </c>
      <c r="BO254" s="106">
        <f t="shared" si="129"/>
        <v>0</v>
      </c>
      <c r="BP254" s="106">
        <f t="shared" si="130"/>
        <v>1.85</v>
      </c>
      <c r="BQ254" s="106">
        <f t="shared" si="131"/>
        <v>0.2</v>
      </c>
      <c r="BR254" s="106">
        <f t="shared" si="132"/>
        <v>2.0500000000000003</v>
      </c>
      <c r="BS254" s="54"/>
      <c r="BT254" s="54">
        <v>0</v>
      </c>
      <c r="BU254" s="54">
        <v>0</v>
      </c>
      <c r="BV254" s="54">
        <v>0</v>
      </c>
      <c r="BW254" s="54">
        <v>0</v>
      </c>
      <c r="BX254" s="54">
        <v>0</v>
      </c>
      <c r="BY254" s="54">
        <v>1.85</v>
      </c>
      <c r="BZ254" s="54">
        <v>0.2</v>
      </c>
      <c r="CA254" s="54">
        <v>2.0500000000000003</v>
      </c>
      <c r="CB254" s="54">
        <v>0</v>
      </c>
      <c r="CC254" s="54">
        <v>0</v>
      </c>
      <c r="CD254" s="54">
        <v>0</v>
      </c>
      <c r="CE254" s="54">
        <v>1.85</v>
      </c>
      <c r="CF254" s="54">
        <v>0.2</v>
      </c>
      <c r="CG254" s="54">
        <v>2.0500000000000003</v>
      </c>
      <c r="CH254" s="54">
        <f t="shared" si="133"/>
        <v>0</v>
      </c>
      <c r="CI254" s="54">
        <f t="shared" si="134"/>
        <v>5</v>
      </c>
      <c r="CJ254" s="54">
        <f t="shared" si="135"/>
        <v>5</v>
      </c>
      <c r="CK254" s="45"/>
      <c r="CL254" s="63" t="s">
        <v>40</v>
      </c>
    </row>
    <row r="255" spans="1:91" ht="31.5">
      <c r="A255" s="14">
        <v>7</v>
      </c>
      <c r="B255" s="27" t="s">
        <v>302</v>
      </c>
      <c r="C255" s="120" t="s">
        <v>796</v>
      </c>
      <c r="D255" s="2" t="s">
        <v>27</v>
      </c>
      <c r="E255" s="1" t="s">
        <v>28</v>
      </c>
      <c r="F255" s="4" t="s">
        <v>191</v>
      </c>
      <c r="G255" s="1" t="s">
        <v>232</v>
      </c>
      <c r="H255" s="31">
        <v>2</v>
      </c>
      <c r="I255" s="31">
        <v>2</v>
      </c>
      <c r="J255" s="29">
        <v>3</v>
      </c>
      <c r="K255" s="29">
        <f t="shared" si="141"/>
        <v>5</v>
      </c>
      <c r="L255" s="40" t="s">
        <v>57</v>
      </c>
      <c r="M255" s="42" t="s">
        <v>58</v>
      </c>
      <c r="N255" s="48" t="e">
        <f>IF(#REF!=0,"2018-19","2019-20")</f>
        <v>#REF!</v>
      </c>
      <c r="O255" s="29">
        <v>0</v>
      </c>
      <c r="P255" s="29">
        <v>0</v>
      </c>
      <c r="Q255" s="29">
        <f t="shared" si="136"/>
        <v>0</v>
      </c>
      <c r="R255" s="29">
        <f t="shared" si="142"/>
        <v>2</v>
      </c>
      <c r="S255" s="29">
        <f t="shared" si="142"/>
        <v>3</v>
      </c>
      <c r="T255" s="29">
        <f t="shared" si="140"/>
        <v>5</v>
      </c>
      <c r="U255" s="29">
        <v>3</v>
      </c>
      <c r="V255" s="29">
        <v>1.8</v>
      </c>
      <c r="W255" s="105">
        <v>0.2</v>
      </c>
      <c r="X255" s="54">
        <f t="shared" si="118"/>
        <v>2</v>
      </c>
      <c r="Y255" s="29">
        <v>1.8</v>
      </c>
      <c r="Z255" s="105">
        <v>0.2</v>
      </c>
      <c r="AA255" s="54">
        <f t="shared" si="119"/>
        <v>2</v>
      </c>
      <c r="AB255" s="54">
        <v>0</v>
      </c>
      <c r="AC255" s="54">
        <v>0</v>
      </c>
      <c r="AD255" s="54">
        <v>0</v>
      </c>
      <c r="AE255" s="54">
        <v>0</v>
      </c>
      <c r="AF255" s="54">
        <v>0</v>
      </c>
      <c r="AG255" s="54"/>
      <c r="AH255" s="54">
        <v>0</v>
      </c>
      <c r="AI255" s="54">
        <v>0</v>
      </c>
      <c r="AJ255" s="54">
        <f t="shared" si="150"/>
        <v>0</v>
      </c>
      <c r="AK255" s="54">
        <f t="shared" si="137"/>
        <v>1.8</v>
      </c>
      <c r="AL255" s="54">
        <f t="shared" si="138"/>
        <v>0.2</v>
      </c>
      <c r="AM255" s="54">
        <f t="shared" si="139"/>
        <v>2</v>
      </c>
      <c r="AN255" s="54"/>
      <c r="AO255" s="54"/>
      <c r="AP255" s="54">
        <f t="shared" si="143"/>
        <v>0</v>
      </c>
      <c r="AQ255" s="54"/>
      <c r="AR255" s="54"/>
      <c r="AS255" s="54"/>
      <c r="AT255" s="54"/>
      <c r="AU255" s="54"/>
      <c r="AV255" s="54"/>
      <c r="AW255" s="54"/>
      <c r="AX255" s="54"/>
      <c r="AY255" s="54">
        <f t="shared" si="120"/>
        <v>0</v>
      </c>
      <c r="AZ255" s="54"/>
      <c r="BA255" s="54"/>
      <c r="BB255" s="54"/>
      <c r="BC255" s="54"/>
      <c r="BD255" s="54"/>
      <c r="BE255" s="106">
        <f t="shared" si="121"/>
        <v>1.8</v>
      </c>
      <c r="BF255" s="106">
        <f t="shared" si="122"/>
        <v>0.2</v>
      </c>
      <c r="BG255" s="106">
        <f t="shared" si="123"/>
        <v>2</v>
      </c>
      <c r="BH255" s="106">
        <f t="shared" si="124"/>
        <v>0</v>
      </c>
      <c r="BI255" s="106">
        <f t="shared" si="125"/>
        <v>0</v>
      </c>
      <c r="BJ255" s="106">
        <f t="shared" si="126"/>
        <v>0</v>
      </c>
      <c r="BK255" s="106">
        <f t="shared" si="127"/>
        <v>0</v>
      </c>
      <c r="BL255" s="106">
        <f t="shared" si="128"/>
        <v>0</v>
      </c>
      <c r="BM255" s="106">
        <f t="shared" si="117"/>
        <v>0</v>
      </c>
      <c r="BN255" s="106">
        <f t="shared" si="117"/>
        <v>0</v>
      </c>
      <c r="BO255" s="106">
        <f t="shared" si="129"/>
        <v>0</v>
      </c>
      <c r="BP255" s="106">
        <f t="shared" si="130"/>
        <v>1.8</v>
      </c>
      <c r="BQ255" s="106">
        <f t="shared" si="131"/>
        <v>0.2</v>
      </c>
      <c r="BR255" s="106">
        <f t="shared" si="132"/>
        <v>2</v>
      </c>
      <c r="BS255" s="54"/>
      <c r="BT255" s="54">
        <v>1.8</v>
      </c>
      <c r="BU255" s="54">
        <v>0.2</v>
      </c>
      <c r="BV255" s="54">
        <v>2</v>
      </c>
      <c r="BW255" s="54">
        <v>0</v>
      </c>
      <c r="BX255" s="54">
        <v>0</v>
      </c>
      <c r="BY255" s="54">
        <v>0</v>
      </c>
      <c r="BZ255" s="54">
        <v>0</v>
      </c>
      <c r="CA255" s="54">
        <v>0</v>
      </c>
      <c r="CB255" s="54">
        <v>0</v>
      </c>
      <c r="CC255" s="54">
        <v>0</v>
      </c>
      <c r="CD255" s="54">
        <v>0</v>
      </c>
      <c r="CE255" s="54">
        <v>1.8</v>
      </c>
      <c r="CF255" s="54">
        <v>0.2</v>
      </c>
      <c r="CG255" s="54">
        <v>2</v>
      </c>
      <c r="CH255" s="54">
        <f t="shared" si="133"/>
        <v>0</v>
      </c>
      <c r="CI255" s="54">
        <f t="shared" si="134"/>
        <v>3</v>
      </c>
      <c r="CJ255" s="54">
        <f t="shared" si="135"/>
        <v>3</v>
      </c>
      <c r="CK255" s="45"/>
      <c r="CL255" s="63" t="s">
        <v>278</v>
      </c>
    </row>
    <row r="256" spans="1:91" ht="47.25">
      <c r="A256" s="14">
        <v>8</v>
      </c>
      <c r="B256" s="27" t="s">
        <v>303</v>
      </c>
      <c r="C256" s="120" t="s">
        <v>796</v>
      </c>
      <c r="D256" s="2" t="s">
        <v>27</v>
      </c>
      <c r="E256" s="1" t="s">
        <v>28</v>
      </c>
      <c r="F256" s="4" t="s">
        <v>191</v>
      </c>
      <c r="G256" s="1" t="s">
        <v>232</v>
      </c>
      <c r="H256" s="31">
        <v>2</v>
      </c>
      <c r="I256" s="31">
        <v>2</v>
      </c>
      <c r="J256" s="29">
        <v>3</v>
      </c>
      <c r="K256" s="29">
        <f t="shared" si="141"/>
        <v>5</v>
      </c>
      <c r="L256" s="40" t="s">
        <v>57</v>
      </c>
      <c r="M256" s="42" t="s">
        <v>58</v>
      </c>
      <c r="N256" s="48" t="e">
        <f>IF(#REF!=0,"2018-19","2019-20")</f>
        <v>#REF!</v>
      </c>
      <c r="O256" s="29">
        <v>0</v>
      </c>
      <c r="P256" s="29">
        <v>0</v>
      </c>
      <c r="Q256" s="29">
        <f t="shared" si="136"/>
        <v>0</v>
      </c>
      <c r="R256" s="29">
        <f t="shared" si="142"/>
        <v>2</v>
      </c>
      <c r="S256" s="29">
        <f t="shared" si="142"/>
        <v>3</v>
      </c>
      <c r="T256" s="29">
        <f t="shared" si="140"/>
        <v>5</v>
      </c>
      <c r="U256" s="29">
        <v>3</v>
      </c>
      <c r="V256" s="29">
        <v>1.8</v>
      </c>
      <c r="W256" s="105">
        <v>0.2</v>
      </c>
      <c r="X256" s="54">
        <f t="shared" si="118"/>
        <v>2</v>
      </c>
      <c r="Y256" s="29">
        <v>1.8</v>
      </c>
      <c r="Z256" s="105">
        <v>0.2</v>
      </c>
      <c r="AA256" s="54">
        <f t="shared" si="119"/>
        <v>2</v>
      </c>
      <c r="AB256" s="54">
        <v>0</v>
      </c>
      <c r="AC256" s="54">
        <v>0</v>
      </c>
      <c r="AD256" s="54">
        <v>0</v>
      </c>
      <c r="AE256" s="54">
        <v>0</v>
      </c>
      <c r="AF256" s="54">
        <v>0</v>
      </c>
      <c r="AG256" s="54"/>
      <c r="AH256" s="54">
        <v>0</v>
      </c>
      <c r="AI256" s="54">
        <v>0</v>
      </c>
      <c r="AJ256" s="54">
        <f t="shared" si="150"/>
        <v>0</v>
      </c>
      <c r="AK256" s="54">
        <f t="shared" si="137"/>
        <v>1.8</v>
      </c>
      <c r="AL256" s="54">
        <f t="shared" si="138"/>
        <v>0.2</v>
      </c>
      <c r="AM256" s="54">
        <f t="shared" si="139"/>
        <v>2</v>
      </c>
      <c r="AN256" s="54"/>
      <c r="AO256" s="54"/>
      <c r="AP256" s="54">
        <f t="shared" si="143"/>
        <v>0</v>
      </c>
      <c r="AQ256" s="54"/>
      <c r="AR256" s="54"/>
      <c r="AS256" s="54"/>
      <c r="AT256" s="54"/>
      <c r="AU256" s="54"/>
      <c r="AV256" s="54"/>
      <c r="AW256" s="54"/>
      <c r="AX256" s="54"/>
      <c r="AY256" s="54">
        <f t="shared" si="120"/>
        <v>0</v>
      </c>
      <c r="AZ256" s="54"/>
      <c r="BA256" s="54"/>
      <c r="BB256" s="54"/>
      <c r="BC256" s="54"/>
      <c r="BD256" s="54"/>
      <c r="BE256" s="106">
        <f t="shared" si="121"/>
        <v>1.8</v>
      </c>
      <c r="BF256" s="106">
        <f t="shared" si="122"/>
        <v>0.2</v>
      </c>
      <c r="BG256" s="106">
        <f t="shared" si="123"/>
        <v>2</v>
      </c>
      <c r="BH256" s="106">
        <f t="shared" si="124"/>
        <v>0</v>
      </c>
      <c r="BI256" s="106">
        <f t="shared" si="125"/>
        <v>0</v>
      </c>
      <c r="BJ256" s="106">
        <f t="shared" si="126"/>
        <v>0</v>
      </c>
      <c r="BK256" s="106">
        <f t="shared" si="127"/>
        <v>0</v>
      </c>
      <c r="BL256" s="106">
        <f t="shared" si="128"/>
        <v>0</v>
      </c>
      <c r="BM256" s="106">
        <f t="shared" si="117"/>
        <v>0</v>
      </c>
      <c r="BN256" s="106">
        <f t="shared" si="117"/>
        <v>0</v>
      </c>
      <c r="BO256" s="106">
        <f t="shared" si="129"/>
        <v>0</v>
      </c>
      <c r="BP256" s="106">
        <f t="shared" si="130"/>
        <v>1.8</v>
      </c>
      <c r="BQ256" s="106">
        <f t="shared" si="131"/>
        <v>0.2</v>
      </c>
      <c r="BR256" s="106">
        <f t="shared" si="132"/>
        <v>2</v>
      </c>
      <c r="BS256" s="54"/>
      <c r="BT256" s="54">
        <v>1.8</v>
      </c>
      <c r="BU256" s="54">
        <v>0.2</v>
      </c>
      <c r="BV256" s="54">
        <v>2</v>
      </c>
      <c r="BW256" s="54">
        <v>0</v>
      </c>
      <c r="BX256" s="54">
        <v>0</v>
      </c>
      <c r="BY256" s="54">
        <v>0</v>
      </c>
      <c r="BZ256" s="54">
        <v>0</v>
      </c>
      <c r="CA256" s="54">
        <v>0</v>
      </c>
      <c r="CB256" s="54">
        <v>0</v>
      </c>
      <c r="CC256" s="54">
        <v>0</v>
      </c>
      <c r="CD256" s="54">
        <v>0</v>
      </c>
      <c r="CE256" s="54">
        <v>1.8</v>
      </c>
      <c r="CF256" s="54">
        <v>0.2</v>
      </c>
      <c r="CG256" s="54">
        <v>2</v>
      </c>
      <c r="CH256" s="54">
        <f t="shared" si="133"/>
        <v>0</v>
      </c>
      <c r="CI256" s="54">
        <f t="shared" si="134"/>
        <v>3</v>
      </c>
      <c r="CJ256" s="54">
        <f t="shared" si="135"/>
        <v>3</v>
      </c>
      <c r="CK256" s="45"/>
      <c r="CL256" s="63" t="s">
        <v>278</v>
      </c>
    </row>
    <row r="257" spans="1:91" ht="31.5">
      <c r="A257" s="14">
        <v>9</v>
      </c>
      <c r="B257" s="27" t="s">
        <v>304</v>
      </c>
      <c r="C257" s="120" t="s">
        <v>796</v>
      </c>
      <c r="D257" s="2" t="s">
        <v>27</v>
      </c>
      <c r="E257" s="1" t="s">
        <v>28</v>
      </c>
      <c r="F257" s="4" t="s">
        <v>191</v>
      </c>
      <c r="G257" s="1" t="s">
        <v>207</v>
      </c>
      <c r="H257" s="31">
        <v>1.5</v>
      </c>
      <c r="I257" s="31">
        <v>2</v>
      </c>
      <c r="J257" s="29">
        <v>3</v>
      </c>
      <c r="K257" s="29">
        <f t="shared" si="141"/>
        <v>5</v>
      </c>
      <c r="L257" s="40" t="s">
        <v>57</v>
      </c>
      <c r="M257" s="42" t="s">
        <v>58</v>
      </c>
      <c r="N257" s="48" t="e">
        <f>IF(#REF!=0,"2018-19","2019-20")</f>
        <v>#REF!</v>
      </c>
      <c r="O257" s="29">
        <v>0</v>
      </c>
      <c r="P257" s="29">
        <v>0</v>
      </c>
      <c r="Q257" s="29">
        <f t="shared" si="136"/>
        <v>0</v>
      </c>
      <c r="R257" s="29">
        <f t="shared" si="142"/>
        <v>2</v>
      </c>
      <c r="S257" s="29">
        <f t="shared" si="142"/>
        <v>3</v>
      </c>
      <c r="T257" s="29">
        <f t="shared" si="140"/>
        <v>5</v>
      </c>
      <c r="U257" s="29">
        <v>3</v>
      </c>
      <c r="V257" s="29">
        <v>1.8</v>
      </c>
      <c r="W257" s="105">
        <v>0.2</v>
      </c>
      <c r="X257" s="54">
        <f t="shared" si="118"/>
        <v>2</v>
      </c>
      <c r="Y257" s="29">
        <v>1.8</v>
      </c>
      <c r="Z257" s="105">
        <v>0.2</v>
      </c>
      <c r="AA257" s="54">
        <f t="shared" si="119"/>
        <v>2</v>
      </c>
      <c r="AB257" s="54">
        <v>0</v>
      </c>
      <c r="AC257" s="54">
        <v>0</v>
      </c>
      <c r="AD257" s="54">
        <v>0</v>
      </c>
      <c r="AE257" s="54">
        <v>0</v>
      </c>
      <c r="AF257" s="54">
        <v>0</v>
      </c>
      <c r="AG257" s="54"/>
      <c r="AH257" s="54">
        <v>0</v>
      </c>
      <c r="AI257" s="54">
        <v>0</v>
      </c>
      <c r="AJ257" s="54">
        <f t="shared" si="150"/>
        <v>0</v>
      </c>
      <c r="AK257" s="54">
        <f t="shared" si="137"/>
        <v>1.8</v>
      </c>
      <c r="AL257" s="54">
        <f t="shared" si="138"/>
        <v>0.2</v>
      </c>
      <c r="AM257" s="54">
        <f t="shared" si="139"/>
        <v>2</v>
      </c>
      <c r="AN257" s="54"/>
      <c r="AO257" s="54"/>
      <c r="AP257" s="54">
        <f t="shared" si="143"/>
        <v>0</v>
      </c>
      <c r="AQ257" s="54"/>
      <c r="AR257" s="54"/>
      <c r="AS257" s="54"/>
      <c r="AT257" s="54"/>
      <c r="AU257" s="54"/>
      <c r="AV257" s="54"/>
      <c r="AW257" s="54"/>
      <c r="AX257" s="54"/>
      <c r="AY257" s="54">
        <f t="shared" si="120"/>
        <v>0</v>
      </c>
      <c r="AZ257" s="54"/>
      <c r="BA257" s="54"/>
      <c r="BB257" s="54"/>
      <c r="BC257" s="54"/>
      <c r="BD257" s="54"/>
      <c r="BE257" s="106">
        <f t="shared" si="121"/>
        <v>1.8</v>
      </c>
      <c r="BF257" s="106">
        <f t="shared" si="122"/>
        <v>0.2</v>
      </c>
      <c r="BG257" s="106">
        <f t="shared" si="123"/>
        <v>2</v>
      </c>
      <c r="BH257" s="106">
        <f t="shared" si="124"/>
        <v>0</v>
      </c>
      <c r="BI257" s="106">
        <f t="shared" si="125"/>
        <v>0</v>
      </c>
      <c r="BJ257" s="106">
        <f t="shared" si="126"/>
        <v>0</v>
      </c>
      <c r="BK257" s="106">
        <f t="shared" si="127"/>
        <v>0</v>
      </c>
      <c r="BL257" s="106">
        <f t="shared" si="128"/>
        <v>0</v>
      </c>
      <c r="BM257" s="106">
        <f t="shared" si="117"/>
        <v>0</v>
      </c>
      <c r="BN257" s="106">
        <f t="shared" si="117"/>
        <v>0</v>
      </c>
      <c r="BO257" s="106">
        <f t="shared" si="129"/>
        <v>0</v>
      </c>
      <c r="BP257" s="106">
        <f t="shared" si="130"/>
        <v>1.8</v>
      </c>
      <c r="BQ257" s="106">
        <f t="shared" si="131"/>
        <v>0.2</v>
      </c>
      <c r="BR257" s="106">
        <f t="shared" si="132"/>
        <v>2</v>
      </c>
      <c r="BS257" s="54"/>
      <c r="BT257" s="54">
        <v>1.8</v>
      </c>
      <c r="BU257" s="54">
        <v>0.2</v>
      </c>
      <c r="BV257" s="54">
        <v>2</v>
      </c>
      <c r="BW257" s="54">
        <v>0</v>
      </c>
      <c r="BX257" s="54">
        <v>0</v>
      </c>
      <c r="BY257" s="54">
        <v>0</v>
      </c>
      <c r="BZ257" s="54">
        <v>0</v>
      </c>
      <c r="CA257" s="54">
        <v>0</v>
      </c>
      <c r="CB257" s="54">
        <v>0</v>
      </c>
      <c r="CC257" s="54">
        <v>0</v>
      </c>
      <c r="CD257" s="54">
        <v>0</v>
      </c>
      <c r="CE257" s="54">
        <v>1.8</v>
      </c>
      <c r="CF257" s="54">
        <v>0.2</v>
      </c>
      <c r="CG257" s="54">
        <v>2</v>
      </c>
      <c r="CH257" s="54">
        <f t="shared" si="133"/>
        <v>0</v>
      </c>
      <c r="CI257" s="54">
        <f t="shared" si="134"/>
        <v>3</v>
      </c>
      <c r="CJ257" s="54">
        <f t="shared" si="135"/>
        <v>3</v>
      </c>
      <c r="CK257" s="45"/>
      <c r="CL257" s="63" t="s">
        <v>278</v>
      </c>
    </row>
    <row r="258" spans="1:91" ht="47.25">
      <c r="A258" s="14">
        <v>10</v>
      </c>
      <c r="B258" s="27" t="s">
        <v>305</v>
      </c>
      <c r="C258" s="120" t="s">
        <v>796</v>
      </c>
      <c r="D258" s="2" t="s">
        <v>27</v>
      </c>
      <c r="E258" s="1" t="s">
        <v>28</v>
      </c>
      <c r="F258" s="4" t="s">
        <v>191</v>
      </c>
      <c r="G258" s="1" t="s">
        <v>207</v>
      </c>
      <c r="H258" s="31">
        <v>1.5</v>
      </c>
      <c r="I258" s="31">
        <v>2</v>
      </c>
      <c r="J258" s="29">
        <v>3</v>
      </c>
      <c r="K258" s="29">
        <f t="shared" si="141"/>
        <v>5</v>
      </c>
      <c r="L258" s="40" t="s">
        <v>57</v>
      </c>
      <c r="M258" s="42" t="s">
        <v>58</v>
      </c>
      <c r="N258" s="48" t="e">
        <f>IF(#REF!=0,"2018-19","2019-20")</f>
        <v>#REF!</v>
      </c>
      <c r="O258" s="29">
        <v>0</v>
      </c>
      <c r="P258" s="29">
        <v>0</v>
      </c>
      <c r="Q258" s="29">
        <f t="shared" si="136"/>
        <v>0</v>
      </c>
      <c r="R258" s="29">
        <f t="shared" si="142"/>
        <v>2</v>
      </c>
      <c r="S258" s="29">
        <f t="shared" si="142"/>
        <v>3</v>
      </c>
      <c r="T258" s="29">
        <f t="shared" si="140"/>
        <v>5</v>
      </c>
      <c r="U258" s="29">
        <v>3</v>
      </c>
      <c r="V258" s="29">
        <v>1.8</v>
      </c>
      <c r="W258" s="105">
        <v>0.2</v>
      </c>
      <c r="X258" s="54">
        <f t="shared" si="118"/>
        <v>2</v>
      </c>
      <c r="Y258" s="29">
        <v>1.8</v>
      </c>
      <c r="Z258" s="105">
        <v>0.2</v>
      </c>
      <c r="AA258" s="54">
        <f t="shared" si="119"/>
        <v>2</v>
      </c>
      <c r="AB258" s="54">
        <v>0</v>
      </c>
      <c r="AC258" s="54">
        <v>0</v>
      </c>
      <c r="AD258" s="54">
        <v>0</v>
      </c>
      <c r="AE258" s="54">
        <v>0</v>
      </c>
      <c r="AF258" s="54">
        <v>0</v>
      </c>
      <c r="AG258" s="54"/>
      <c r="AH258" s="54">
        <v>0</v>
      </c>
      <c r="AI258" s="54">
        <v>0</v>
      </c>
      <c r="AJ258" s="54">
        <f t="shared" si="150"/>
        <v>0</v>
      </c>
      <c r="AK258" s="54">
        <f t="shared" si="137"/>
        <v>1.8</v>
      </c>
      <c r="AL258" s="54">
        <f t="shared" si="138"/>
        <v>0.2</v>
      </c>
      <c r="AM258" s="54">
        <f t="shared" si="139"/>
        <v>2</v>
      </c>
      <c r="AN258" s="54"/>
      <c r="AO258" s="54"/>
      <c r="AP258" s="54">
        <f t="shared" si="143"/>
        <v>0</v>
      </c>
      <c r="AQ258" s="54"/>
      <c r="AR258" s="54"/>
      <c r="AS258" s="54"/>
      <c r="AT258" s="54"/>
      <c r="AU258" s="54"/>
      <c r="AV258" s="54"/>
      <c r="AW258" s="54"/>
      <c r="AX258" s="54"/>
      <c r="AY258" s="54">
        <f t="shared" si="120"/>
        <v>0</v>
      </c>
      <c r="AZ258" s="54"/>
      <c r="BA258" s="54"/>
      <c r="BB258" s="54"/>
      <c r="BC258" s="54"/>
      <c r="BD258" s="54"/>
      <c r="BE258" s="106">
        <f t="shared" si="121"/>
        <v>1.8</v>
      </c>
      <c r="BF258" s="106">
        <f t="shared" si="122"/>
        <v>0.2</v>
      </c>
      <c r="BG258" s="106">
        <f t="shared" si="123"/>
        <v>2</v>
      </c>
      <c r="BH258" s="106">
        <f t="shared" si="124"/>
        <v>0</v>
      </c>
      <c r="BI258" s="106">
        <f t="shared" si="125"/>
        <v>0</v>
      </c>
      <c r="BJ258" s="106">
        <f t="shared" si="126"/>
        <v>0</v>
      </c>
      <c r="BK258" s="106">
        <f t="shared" si="127"/>
        <v>0</v>
      </c>
      <c r="BL258" s="106">
        <f t="shared" si="128"/>
        <v>0</v>
      </c>
      <c r="BM258" s="106">
        <f t="shared" si="117"/>
        <v>0</v>
      </c>
      <c r="BN258" s="106">
        <f t="shared" si="117"/>
        <v>0</v>
      </c>
      <c r="BO258" s="106">
        <f t="shared" si="129"/>
        <v>0</v>
      </c>
      <c r="BP258" s="106">
        <f t="shared" si="130"/>
        <v>1.8</v>
      </c>
      <c r="BQ258" s="106">
        <f t="shared" si="131"/>
        <v>0.2</v>
      </c>
      <c r="BR258" s="106">
        <f t="shared" si="132"/>
        <v>2</v>
      </c>
      <c r="BS258" s="54"/>
      <c r="BT258" s="54">
        <v>1.8</v>
      </c>
      <c r="BU258" s="54">
        <v>0.2</v>
      </c>
      <c r="BV258" s="54">
        <v>2</v>
      </c>
      <c r="BW258" s="54">
        <v>0</v>
      </c>
      <c r="BX258" s="54">
        <v>0</v>
      </c>
      <c r="BY258" s="54">
        <v>0</v>
      </c>
      <c r="BZ258" s="54">
        <v>0</v>
      </c>
      <c r="CA258" s="54">
        <v>0</v>
      </c>
      <c r="CB258" s="54">
        <v>0</v>
      </c>
      <c r="CC258" s="54">
        <v>0</v>
      </c>
      <c r="CD258" s="54">
        <v>0</v>
      </c>
      <c r="CE258" s="54">
        <v>1.8</v>
      </c>
      <c r="CF258" s="54">
        <v>0.2</v>
      </c>
      <c r="CG258" s="54">
        <v>2</v>
      </c>
      <c r="CH258" s="54">
        <f t="shared" si="133"/>
        <v>0</v>
      </c>
      <c r="CI258" s="54">
        <f t="shared" si="134"/>
        <v>3</v>
      </c>
      <c r="CJ258" s="54">
        <f t="shared" si="135"/>
        <v>3</v>
      </c>
      <c r="CK258" s="45"/>
      <c r="CL258" s="63" t="s">
        <v>278</v>
      </c>
    </row>
    <row r="259" spans="1:91" s="18" customFormat="1">
      <c r="A259" s="17"/>
      <c r="B259" s="28" t="s">
        <v>150</v>
      </c>
      <c r="C259" s="87"/>
      <c r="D259" s="2"/>
      <c r="E259" s="11"/>
      <c r="F259" s="4"/>
      <c r="G259" s="11"/>
      <c r="H259" s="32"/>
      <c r="I259" s="32">
        <f>SUM(I250:I258)</f>
        <v>21.06</v>
      </c>
      <c r="J259" s="32">
        <f t="shared" ref="J259:BU259" si="151">SUM(J250:J258)</f>
        <v>29</v>
      </c>
      <c r="K259" s="32">
        <f t="shared" si="151"/>
        <v>50.06</v>
      </c>
      <c r="L259" s="32">
        <f t="shared" si="151"/>
        <v>0</v>
      </c>
      <c r="M259" s="32">
        <f t="shared" si="151"/>
        <v>0</v>
      </c>
      <c r="N259" s="32" t="e">
        <f t="shared" si="151"/>
        <v>#REF!</v>
      </c>
      <c r="O259" s="32">
        <f t="shared" si="151"/>
        <v>7.3500000000000005</v>
      </c>
      <c r="P259" s="32">
        <f t="shared" si="151"/>
        <v>3.36</v>
      </c>
      <c r="Q259" s="32">
        <f t="shared" si="151"/>
        <v>10.71</v>
      </c>
      <c r="R259" s="32">
        <f t="shared" si="151"/>
        <v>13.709999999999999</v>
      </c>
      <c r="S259" s="32">
        <f t="shared" si="151"/>
        <v>25.64</v>
      </c>
      <c r="T259" s="32">
        <f t="shared" si="151"/>
        <v>39.35</v>
      </c>
      <c r="U259" s="32">
        <f t="shared" si="151"/>
        <v>25.64</v>
      </c>
      <c r="V259" s="32">
        <f t="shared" si="151"/>
        <v>10.494</v>
      </c>
      <c r="W259" s="32">
        <f t="shared" si="151"/>
        <v>1.1659999999999999</v>
      </c>
      <c r="X259" s="32">
        <f t="shared" si="151"/>
        <v>11.66</v>
      </c>
      <c r="Y259" s="32">
        <f t="shared" si="151"/>
        <v>10.494</v>
      </c>
      <c r="Z259" s="32">
        <f t="shared" si="151"/>
        <v>1.1659999999999999</v>
      </c>
      <c r="AA259" s="32">
        <f t="shared" si="151"/>
        <v>11.66</v>
      </c>
      <c r="AB259" s="32">
        <f t="shared" si="151"/>
        <v>0</v>
      </c>
      <c r="AC259" s="32">
        <f t="shared" si="151"/>
        <v>1.85</v>
      </c>
      <c r="AD259" s="32">
        <f t="shared" si="151"/>
        <v>0.2</v>
      </c>
      <c r="AE259" s="32">
        <f t="shared" si="151"/>
        <v>0</v>
      </c>
      <c r="AF259" s="32">
        <f t="shared" si="151"/>
        <v>0</v>
      </c>
      <c r="AG259" s="32">
        <f t="shared" si="151"/>
        <v>0</v>
      </c>
      <c r="AH259" s="32">
        <f t="shared" si="151"/>
        <v>0</v>
      </c>
      <c r="AI259" s="32">
        <f t="shared" si="151"/>
        <v>0</v>
      </c>
      <c r="AJ259" s="32">
        <f t="shared" si="151"/>
        <v>0</v>
      </c>
      <c r="AK259" s="32">
        <f t="shared" si="151"/>
        <v>12.344000000000001</v>
      </c>
      <c r="AL259" s="32">
        <f t="shared" si="151"/>
        <v>1.3659999999999999</v>
      </c>
      <c r="AM259" s="32">
        <f t="shared" si="151"/>
        <v>13.71</v>
      </c>
      <c r="AN259" s="32">
        <f t="shared" si="151"/>
        <v>0</v>
      </c>
      <c r="AO259" s="32">
        <f t="shared" si="151"/>
        <v>0</v>
      </c>
      <c r="AP259" s="32">
        <f t="shared" si="151"/>
        <v>0</v>
      </c>
      <c r="AQ259" s="32">
        <f t="shared" si="151"/>
        <v>0</v>
      </c>
      <c r="AR259" s="32">
        <f t="shared" si="151"/>
        <v>0</v>
      </c>
      <c r="AS259" s="32">
        <f t="shared" si="151"/>
        <v>0</v>
      </c>
      <c r="AT259" s="32">
        <f t="shared" si="151"/>
        <v>0</v>
      </c>
      <c r="AU259" s="32">
        <f t="shared" si="151"/>
        <v>0</v>
      </c>
      <c r="AV259" s="32">
        <f t="shared" si="151"/>
        <v>0</v>
      </c>
      <c r="AW259" s="32">
        <f t="shared" si="151"/>
        <v>0</v>
      </c>
      <c r="AX259" s="32">
        <f t="shared" si="151"/>
        <v>0</v>
      </c>
      <c r="AY259" s="32">
        <f t="shared" si="151"/>
        <v>0</v>
      </c>
      <c r="AZ259" s="32">
        <f t="shared" si="151"/>
        <v>0</v>
      </c>
      <c r="BA259" s="32">
        <f t="shared" si="151"/>
        <v>0</v>
      </c>
      <c r="BB259" s="32">
        <f t="shared" si="151"/>
        <v>0</v>
      </c>
      <c r="BC259" s="32">
        <f t="shared" si="151"/>
        <v>0</v>
      </c>
      <c r="BD259" s="32">
        <f t="shared" si="151"/>
        <v>0</v>
      </c>
      <c r="BE259" s="32">
        <f t="shared" si="151"/>
        <v>10.494</v>
      </c>
      <c r="BF259" s="32">
        <f t="shared" si="151"/>
        <v>1.1659999999999999</v>
      </c>
      <c r="BG259" s="32">
        <f t="shared" si="151"/>
        <v>11.66</v>
      </c>
      <c r="BH259" s="32">
        <f t="shared" si="151"/>
        <v>0</v>
      </c>
      <c r="BI259" s="32">
        <f t="shared" si="151"/>
        <v>0</v>
      </c>
      <c r="BJ259" s="32">
        <f t="shared" si="151"/>
        <v>1.85</v>
      </c>
      <c r="BK259" s="32">
        <f t="shared" si="151"/>
        <v>0.2</v>
      </c>
      <c r="BL259" s="32">
        <f t="shared" si="151"/>
        <v>2.0500000000000003</v>
      </c>
      <c r="BM259" s="32">
        <f t="shared" si="151"/>
        <v>0</v>
      </c>
      <c r="BN259" s="32">
        <f t="shared" si="151"/>
        <v>0</v>
      </c>
      <c r="BO259" s="32">
        <f t="shared" si="151"/>
        <v>0</v>
      </c>
      <c r="BP259" s="32">
        <f t="shared" si="151"/>
        <v>12.344000000000001</v>
      </c>
      <c r="BQ259" s="32">
        <f t="shared" si="151"/>
        <v>1.3659999999999999</v>
      </c>
      <c r="BR259" s="32">
        <f t="shared" si="151"/>
        <v>13.71</v>
      </c>
      <c r="BS259" s="32">
        <f t="shared" si="151"/>
        <v>0</v>
      </c>
      <c r="BT259" s="32">
        <f t="shared" si="151"/>
        <v>10.494</v>
      </c>
      <c r="BU259" s="32">
        <f t="shared" si="151"/>
        <v>1.1659999999999999</v>
      </c>
      <c r="BV259" s="32">
        <f t="shared" ref="BV259:CJ259" si="152">SUM(BV250:BV258)</f>
        <v>11.66</v>
      </c>
      <c r="BW259" s="32">
        <f t="shared" si="152"/>
        <v>0</v>
      </c>
      <c r="BX259" s="32">
        <f t="shared" si="152"/>
        <v>0</v>
      </c>
      <c r="BY259" s="32">
        <f t="shared" si="152"/>
        <v>1.85</v>
      </c>
      <c r="BZ259" s="32">
        <f t="shared" si="152"/>
        <v>0.2</v>
      </c>
      <c r="CA259" s="32">
        <f t="shared" si="152"/>
        <v>2.0500000000000003</v>
      </c>
      <c r="CB259" s="32">
        <f t="shared" si="152"/>
        <v>0</v>
      </c>
      <c r="CC259" s="32">
        <f t="shared" si="152"/>
        <v>0</v>
      </c>
      <c r="CD259" s="32">
        <f t="shared" si="152"/>
        <v>0</v>
      </c>
      <c r="CE259" s="32">
        <f t="shared" si="152"/>
        <v>12.344000000000001</v>
      </c>
      <c r="CF259" s="32">
        <f t="shared" si="152"/>
        <v>1.3659999999999999</v>
      </c>
      <c r="CG259" s="32">
        <f t="shared" si="152"/>
        <v>13.71</v>
      </c>
      <c r="CH259" s="32">
        <f t="shared" si="152"/>
        <v>0</v>
      </c>
      <c r="CI259" s="32">
        <f t="shared" si="152"/>
        <v>25.64</v>
      </c>
      <c r="CJ259" s="32">
        <f t="shared" si="152"/>
        <v>25.64</v>
      </c>
      <c r="CK259" s="46"/>
      <c r="CL259" s="64"/>
      <c r="CM259" s="95"/>
    </row>
    <row r="260" spans="1:91">
      <c r="A260" s="17" t="s">
        <v>151</v>
      </c>
      <c r="B260" s="28" t="s">
        <v>152</v>
      </c>
      <c r="C260" s="87"/>
      <c r="D260" s="2"/>
      <c r="E260" s="11"/>
      <c r="F260" s="4"/>
      <c r="G260" s="11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32"/>
      <c r="AO260" s="32"/>
      <c r="AP260" s="32"/>
      <c r="AQ260" s="32"/>
      <c r="AR260" s="32"/>
      <c r="AS260" s="32"/>
      <c r="AT260" s="32"/>
      <c r="AU260" s="32"/>
      <c r="AV260" s="32"/>
      <c r="AW260" s="32"/>
      <c r="AX260" s="32"/>
      <c r="AY260" s="32"/>
      <c r="AZ260" s="32"/>
      <c r="BA260" s="32"/>
      <c r="BB260" s="32"/>
      <c r="BC260" s="32"/>
      <c r="BD260" s="32"/>
      <c r="BE260" s="32"/>
      <c r="BF260" s="32"/>
      <c r="BG260" s="32"/>
      <c r="BH260" s="32"/>
      <c r="BI260" s="32"/>
      <c r="BJ260" s="32"/>
      <c r="BK260" s="32"/>
      <c r="BL260" s="32"/>
      <c r="BM260" s="32"/>
      <c r="BN260" s="32"/>
      <c r="BO260" s="32"/>
      <c r="BP260" s="32"/>
      <c r="BQ260" s="32"/>
      <c r="BR260" s="32"/>
      <c r="BS260" s="32"/>
      <c r="BT260" s="32"/>
      <c r="BU260" s="32"/>
      <c r="BV260" s="32"/>
      <c r="BW260" s="32"/>
      <c r="BX260" s="32"/>
      <c r="BY260" s="32"/>
      <c r="BZ260" s="32"/>
      <c r="CA260" s="32"/>
      <c r="CB260" s="32"/>
      <c r="CC260" s="32"/>
      <c r="CD260" s="32"/>
      <c r="CE260" s="32"/>
      <c r="CF260" s="32"/>
      <c r="CG260" s="32"/>
      <c r="CH260" s="32"/>
      <c r="CI260" s="32"/>
      <c r="CJ260" s="32"/>
      <c r="CK260" s="45"/>
      <c r="CL260" s="64"/>
    </row>
    <row r="261" spans="1:91" ht="47.25">
      <c r="A261" s="14">
        <v>1</v>
      </c>
      <c r="B261" s="27" t="s">
        <v>306</v>
      </c>
      <c r="C261" s="120" t="s">
        <v>796</v>
      </c>
      <c r="D261" s="2" t="s">
        <v>27</v>
      </c>
      <c r="E261" s="4" t="s">
        <v>28</v>
      </c>
      <c r="F261" s="4" t="s">
        <v>191</v>
      </c>
      <c r="G261" s="4" t="s">
        <v>199</v>
      </c>
      <c r="H261" s="29">
        <v>2</v>
      </c>
      <c r="I261" s="29">
        <v>1</v>
      </c>
      <c r="J261" s="29">
        <v>4</v>
      </c>
      <c r="K261" s="29">
        <f t="shared" si="141"/>
        <v>5</v>
      </c>
      <c r="L261" s="40" t="s">
        <v>30</v>
      </c>
      <c r="M261" s="40" t="s">
        <v>31</v>
      </c>
      <c r="N261" s="48" t="e">
        <f>IF(#REF!=0,"2018-19","2019-20")</f>
        <v>#REF!</v>
      </c>
      <c r="O261" s="29">
        <v>1</v>
      </c>
      <c r="P261" s="29">
        <v>3.08</v>
      </c>
      <c r="Q261" s="29">
        <f t="shared" si="136"/>
        <v>4.08</v>
      </c>
      <c r="R261" s="29">
        <f t="shared" si="142"/>
        <v>0</v>
      </c>
      <c r="S261" s="29">
        <f t="shared" si="142"/>
        <v>0.91999999999999993</v>
      </c>
      <c r="T261" s="29">
        <f t="shared" si="140"/>
        <v>0.91999999999999993</v>
      </c>
      <c r="U261" s="29">
        <v>0.91999999999999993</v>
      </c>
      <c r="V261" s="29">
        <v>0</v>
      </c>
      <c r="W261" s="105">
        <v>0</v>
      </c>
      <c r="X261" s="54">
        <f t="shared" si="118"/>
        <v>0</v>
      </c>
      <c r="Y261" s="29">
        <v>0</v>
      </c>
      <c r="Z261" s="105">
        <v>0</v>
      </c>
      <c r="AA261" s="54">
        <f t="shared" si="119"/>
        <v>0</v>
      </c>
      <c r="AB261" s="54">
        <v>0</v>
      </c>
      <c r="AC261" s="54">
        <v>0</v>
      </c>
      <c r="AD261" s="54">
        <v>0</v>
      </c>
      <c r="AE261" s="54">
        <v>0</v>
      </c>
      <c r="AF261" s="54">
        <v>0</v>
      </c>
      <c r="AG261" s="54"/>
      <c r="AH261" s="54">
        <v>0</v>
      </c>
      <c r="AI261" s="54">
        <v>0</v>
      </c>
      <c r="AJ261" s="54">
        <f t="shared" ref="AJ261:AJ271" si="153">AH261+AI261</f>
        <v>0</v>
      </c>
      <c r="AK261" s="54">
        <f t="shared" si="137"/>
        <v>0</v>
      </c>
      <c r="AL261" s="54">
        <f t="shared" si="138"/>
        <v>0</v>
      </c>
      <c r="AM261" s="54">
        <f t="shared" si="139"/>
        <v>0</v>
      </c>
      <c r="AN261" s="54"/>
      <c r="AO261" s="54"/>
      <c r="AP261" s="54">
        <f t="shared" si="143"/>
        <v>0</v>
      </c>
      <c r="AQ261" s="54"/>
      <c r="AR261" s="54"/>
      <c r="AS261" s="54"/>
      <c r="AT261" s="54"/>
      <c r="AU261" s="54"/>
      <c r="AV261" s="54"/>
      <c r="AW261" s="54"/>
      <c r="AX261" s="54"/>
      <c r="AY261" s="54">
        <f t="shared" si="120"/>
        <v>0</v>
      </c>
      <c r="AZ261" s="54"/>
      <c r="BA261" s="54"/>
      <c r="BB261" s="54"/>
      <c r="BC261" s="54"/>
      <c r="BD261" s="54"/>
      <c r="BE261" s="106">
        <f t="shared" si="121"/>
        <v>0</v>
      </c>
      <c r="BF261" s="106">
        <f t="shared" si="122"/>
        <v>0</v>
      </c>
      <c r="BG261" s="106">
        <f t="shared" si="123"/>
        <v>0</v>
      </c>
      <c r="BH261" s="106">
        <f t="shared" si="124"/>
        <v>0</v>
      </c>
      <c r="BI261" s="106">
        <f t="shared" si="125"/>
        <v>0</v>
      </c>
      <c r="BJ261" s="106">
        <f t="shared" si="126"/>
        <v>0</v>
      </c>
      <c r="BK261" s="106">
        <f t="shared" si="127"/>
        <v>0</v>
      </c>
      <c r="BL261" s="106">
        <f t="shared" si="128"/>
        <v>0</v>
      </c>
      <c r="BM261" s="106">
        <f t="shared" si="117"/>
        <v>0</v>
      </c>
      <c r="BN261" s="106">
        <f t="shared" si="117"/>
        <v>0</v>
      </c>
      <c r="BO261" s="106">
        <f t="shared" si="129"/>
        <v>0</v>
      </c>
      <c r="BP261" s="106">
        <f t="shared" si="130"/>
        <v>0</v>
      </c>
      <c r="BQ261" s="106">
        <f t="shared" si="131"/>
        <v>0</v>
      </c>
      <c r="BR261" s="106">
        <f t="shared" si="132"/>
        <v>0</v>
      </c>
      <c r="BS261" s="54"/>
      <c r="BT261" s="54">
        <v>0</v>
      </c>
      <c r="BU261" s="54">
        <v>0</v>
      </c>
      <c r="BV261" s="54">
        <v>0</v>
      </c>
      <c r="BW261" s="54">
        <v>0</v>
      </c>
      <c r="BX261" s="54">
        <v>0</v>
      </c>
      <c r="BY261" s="54">
        <v>0</v>
      </c>
      <c r="BZ261" s="54">
        <v>0</v>
      </c>
      <c r="CA261" s="54">
        <v>0</v>
      </c>
      <c r="CB261" s="54">
        <v>0</v>
      </c>
      <c r="CC261" s="54">
        <v>0</v>
      </c>
      <c r="CD261" s="54">
        <v>0</v>
      </c>
      <c r="CE261" s="54">
        <v>0</v>
      </c>
      <c r="CF261" s="54">
        <v>0</v>
      </c>
      <c r="CG261" s="54">
        <v>0</v>
      </c>
      <c r="CH261" s="54">
        <f t="shared" si="133"/>
        <v>0</v>
      </c>
      <c r="CI261" s="54">
        <f t="shared" si="134"/>
        <v>0.91999999999999993</v>
      </c>
      <c r="CJ261" s="54">
        <f t="shared" si="135"/>
        <v>0.91999999999999993</v>
      </c>
      <c r="CK261" s="45"/>
      <c r="CL261" s="63" t="s">
        <v>33</v>
      </c>
    </row>
    <row r="262" spans="1:91" ht="38.25" customHeight="1">
      <c r="A262" s="14">
        <v>1</v>
      </c>
      <c r="B262" s="79" t="s">
        <v>851</v>
      </c>
      <c r="C262" s="69"/>
      <c r="D262" s="2" t="s">
        <v>27</v>
      </c>
      <c r="E262" s="1" t="s">
        <v>28</v>
      </c>
      <c r="F262" s="4" t="s">
        <v>191</v>
      </c>
      <c r="G262" s="1" t="s">
        <v>228</v>
      </c>
      <c r="H262" s="84">
        <v>2.5</v>
      </c>
      <c r="I262" s="55">
        <v>10.78</v>
      </c>
      <c r="J262" s="54">
        <v>0</v>
      </c>
      <c r="K262" s="29">
        <f t="shared" si="141"/>
        <v>10.78</v>
      </c>
      <c r="L262" s="68" t="s">
        <v>30</v>
      </c>
      <c r="M262" s="84" t="s">
        <v>139</v>
      </c>
      <c r="N262" s="54" t="e">
        <f>IF(#REF!=0,"2018-19","2019-20")</f>
        <v>#REF!</v>
      </c>
      <c r="O262" s="54">
        <v>8.26</v>
      </c>
      <c r="P262" s="54">
        <v>0</v>
      </c>
      <c r="Q262" s="29">
        <f t="shared" si="136"/>
        <v>8.26</v>
      </c>
      <c r="R262" s="29">
        <f t="shared" si="142"/>
        <v>2.5199999999999996</v>
      </c>
      <c r="S262" s="29">
        <f t="shared" si="142"/>
        <v>0</v>
      </c>
      <c r="T262" s="29">
        <f t="shared" si="140"/>
        <v>2.5199999999999996</v>
      </c>
      <c r="U262" s="56">
        <v>0</v>
      </c>
      <c r="V262" s="54">
        <v>-3.9968028886505636E-16</v>
      </c>
      <c r="W262" s="106">
        <v>-4.4408920985006264E-17</v>
      </c>
      <c r="X262" s="54">
        <f t="shared" si="118"/>
        <v>-4.4408920985006262E-16</v>
      </c>
      <c r="Y262" s="54">
        <v>-3.9968028886505636E-16</v>
      </c>
      <c r="Z262" s="106">
        <v>-4.4408920985006264E-17</v>
      </c>
      <c r="AA262" s="54">
        <f t="shared" si="119"/>
        <v>-4.4408920985006262E-16</v>
      </c>
      <c r="AB262" s="14">
        <v>2.52</v>
      </c>
      <c r="AC262" s="14">
        <v>0</v>
      </c>
      <c r="AD262" s="14">
        <v>0</v>
      </c>
      <c r="AE262" s="14">
        <v>0</v>
      </c>
      <c r="AF262" s="14">
        <v>0</v>
      </c>
      <c r="AG262" s="14"/>
      <c r="AH262" s="54">
        <v>0</v>
      </c>
      <c r="AI262" s="54">
        <v>0</v>
      </c>
      <c r="AJ262" s="54">
        <f t="shared" si="153"/>
        <v>0</v>
      </c>
      <c r="AK262" s="54">
        <f t="shared" si="137"/>
        <v>2.5199999999999996</v>
      </c>
      <c r="AL262" s="54">
        <f t="shared" si="138"/>
        <v>-4.4408920985006264E-17</v>
      </c>
      <c r="AM262" s="54">
        <f t="shared" si="139"/>
        <v>2.5199999999999996</v>
      </c>
      <c r="AN262" s="54">
        <v>0</v>
      </c>
      <c r="AO262" s="54">
        <v>0</v>
      </c>
      <c r="AP262" s="54">
        <f t="shared" si="143"/>
        <v>0</v>
      </c>
      <c r="AQ262" s="54">
        <v>0.84</v>
      </c>
      <c r="AR262" s="54">
        <v>0</v>
      </c>
      <c r="AS262" s="54">
        <v>0</v>
      </c>
      <c r="AT262" s="54">
        <v>0</v>
      </c>
      <c r="AU262" s="54">
        <v>0</v>
      </c>
      <c r="AV262" s="54"/>
      <c r="AW262" s="54"/>
      <c r="AX262" s="54"/>
      <c r="AY262" s="54">
        <f t="shared" si="120"/>
        <v>0</v>
      </c>
      <c r="AZ262" s="54"/>
      <c r="BA262" s="54"/>
      <c r="BB262" s="54"/>
      <c r="BC262" s="54"/>
      <c r="BD262" s="54"/>
      <c r="BE262" s="106">
        <f t="shared" si="121"/>
        <v>-3.9968028886505636E-16</v>
      </c>
      <c r="BF262" s="106">
        <f t="shared" si="122"/>
        <v>-4.4408920985006264E-17</v>
      </c>
      <c r="BG262" s="106">
        <f t="shared" si="123"/>
        <v>-4.4408920985006262E-16</v>
      </c>
      <c r="BH262" s="106">
        <f t="shared" si="124"/>
        <v>0</v>
      </c>
      <c r="BI262" s="106">
        <f t="shared" si="125"/>
        <v>1.6800000000000002</v>
      </c>
      <c r="BJ262" s="106">
        <f t="shared" si="126"/>
        <v>0</v>
      </c>
      <c r="BK262" s="106">
        <f t="shared" si="127"/>
        <v>0</v>
      </c>
      <c r="BL262" s="106">
        <f t="shared" si="128"/>
        <v>0</v>
      </c>
      <c r="BM262" s="106">
        <f t="shared" si="117"/>
        <v>0</v>
      </c>
      <c r="BN262" s="106">
        <f t="shared" si="117"/>
        <v>0</v>
      </c>
      <c r="BO262" s="106">
        <f t="shared" si="129"/>
        <v>0</v>
      </c>
      <c r="BP262" s="106">
        <f t="shared" si="130"/>
        <v>1.6799999999999997</v>
      </c>
      <c r="BQ262" s="106">
        <f t="shared" si="131"/>
        <v>-4.4408920985006264E-17</v>
      </c>
      <c r="BR262" s="106">
        <f t="shared" si="132"/>
        <v>1.6799999999999997</v>
      </c>
      <c r="BS262" s="54"/>
      <c r="BT262" s="54">
        <v>-3.9968028886505636E-16</v>
      </c>
      <c r="BU262" s="54">
        <v>-4.4408920985006264E-17</v>
      </c>
      <c r="BV262" s="54">
        <v>-4.4408920985006262E-16</v>
      </c>
      <c r="BW262" s="54">
        <v>0</v>
      </c>
      <c r="BX262" s="54">
        <v>1.6800000000000002</v>
      </c>
      <c r="BY262" s="54">
        <v>0</v>
      </c>
      <c r="BZ262" s="54">
        <v>0</v>
      </c>
      <c r="CA262" s="54">
        <v>0</v>
      </c>
      <c r="CB262" s="54">
        <v>0</v>
      </c>
      <c r="CC262" s="54">
        <v>0</v>
      </c>
      <c r="CD262" s="54">
        <v>0</v>
      </c>
      <c r="CE262" s="54">
        <v>1.6799999999999997</v>
      </c>
      <c r="CF262" s="54">
        <v>-4.4408920985006264E-17</v>
      </c>
      <c r="CG262" s="54">
        <v>1.6799999999999997</v>
      </c>
      <c r="CH262" s="54">
        <f t="shared" si="133"/>
        <v>0.83999999999999986</v>
      </c>
      <c r="CI262" s="54">
        <f t="shared" si="134"/>
        <v>0</v>
      </c>
      <c r="CJ262" s="54">
        <f t="shared" si="135"/>
        <v>0.83999999999999986</v>
      </c>
      <c r="CK262" s="86"/>
      <c r="CL262" s="70"/>
    </row>
    <row r="263" spans="1:91" ht="47.25">
      <c r="A263" s="14">
        <v>2</v>
      </c>
      <c r="B263" s="27" t="s">
        <v>307</v>
      </c>
      <c r="C263" s="120" t="s">
        <v>796</v>
      </c>
      <c r="D263" s="2" t="s">
        <v>27</v>
      </c>
      <c r="E263" s="4" t="s">
        <v>28</v>
      </c>
      <c r="F263" s="4" t="s">
        <v>191</v>
      </c>
      <c r="G263" s="4" t="s">
        <v>191</v>
      </c>
      <c r="H263" s="29">
        <v>3</v>
      </c>
      <c r="I263" s="29">
        <v>1</v>
      </c>
      <c r="J263" s="29">
        <v>4</v>
      </c>
      <c r="K263" s="29">
        <f t="shared" si="141"/>
        <v>5</v>
      </c>
      <c r="L263" s="40" t="s">
        <v>30</v>
      </c>
      <c r="M263" s="40" t="s">
        <v>31</v>
      </c>
      <c r="N263" s="48" t="e">
        <f>IF(#REF!=0,"2018-19","2019-20")</f>
        <v>#REF!</v>
      </c>
      <c r="O263" s="29">
        <v>1</v>
      </c>
      <c r="P263" s="29">
        <v>2.23</v>
      </c>
      <c r="Q263" s="29">
        <f t="shared" si="136"/>
        <v>3.23</v>
      </c>
      <c r="R263" s="29">
        <f t="shared" si="142"/>
        <v>0</v>
      </c>
      <c r="S263" s="29">
        <f t="shared" si="142"/>
        <v>1.77</v>
      </c>
      <c r="T263" s="29">
        <f t="shared" si="140"/>
        <v>1.77</v>
      </c>
      <c r="U263" s="29">
        <v>1.77</v>
      </c>
      <c r="V263" s="29">
        <v>0</v>
      </c>
      <c r="W263" s="105">
        <v>0</v>
      </c>
      <c r="X263" s="54">
        <f t="shared" si="118"/>
        <v>0</v>
      </c>
      <c r="Y263" s="29">
        <v>0</v>
      </c>
      <c r="Z263" s="105">
        <v>0</v>
      </c>
      <c r="AA263" s="54">
        <f t="shared" si="119"/>
        <v>0</v>
      </c>
      <c r="AB263" s="54">
        <v>0</v>
      </c>
      <c r="AC263" s="54">
        <v>0</v>
      </c>
      <c r="AD263" s="54">
        <v>0</v>
      </c>
      <c r="AE263" s="54">
        <v>0</v>
      </c>
      <c r="AF263" s="54">
        <v>0</v>
      </c>
      <c r="AG263" s="54"/>
      <c r="AH263" s="54">
        <v>0</v>
      </c>
      <c r="AI263" s="54">
        <v>0</v>
      </c>
      <c r="AJ263" s="54">
        <f t="shared" si="153"/>
        <v>0</v>
      </c>
      <c r="AK263" s="54">
        <f t="shared" si="137"/>
        <v>0</v>
      </c>
      <c r="AL263" s="54">
        <f t="shared" si="138"/>
        <v>0</v>
      </c>
      <c r="AM263" s="54">
        <f t="shared" si="139"/>
        <v>0</v>
      </c>
      <c r="AN263" s="54"/>
      <c r="AO263" s="54"/>
      <c r="AP263" s="54">
        <f t="shared" si="143"/>
        <v>0</v>
      </c>
      <c r="AQ263" s="54"/>
      <c r="AR263" s="54"/>
      <c r="AS263" s="54"/>
      <c r="AT263" s="54"/>
      <c r="AU263" s="54"/>
      <c r="AV263" s="54"/>
      <c r="AW263" s="54"/>
      <c r="AX263" s="54"/>
      <c r="AY263" s="54">
        <f t="shared" si="120"/>
        <v>0</v>
      </c>
      <c r="AZ263" s="54"/>
      <c r="BA263" s="54"/>
      <c r="BB263" s="54"/>
      <c r="BC263" s="54"/>
      <c r="BD263" s="54"/>
      <c r="BE263" s="106">
        <f t="shared" si="121"/>
        <v>0</v>
      </c>
      <c r="BF263" s="106">
        <f t="shared" si="122"/>
        <v>0</v>
      </c>
      <c r="BG263" s="106">
        <f t="shared" si="123"/>
        <v>0</v>
      </c>
      <c r="BH263" s="106">
        <f t="shared" si="124"/>
        <v>0</v>
      </c>
      <c r="BI263" s="106">
        <f t="shared" si="125"/>
        <v>0</v>
      </c>
      <c r="BJ263" s="106">
        <f t="shared" si="126"/>
        <v>0</v>
      </c>
      <c r="BK263" s="106">
        <f t="shared" si="127"/>
        <v>0</v>
      </c>
      <c r="BL263" s="106">
        <f t="shared" si="128"/>
        <v>0</v>
      </c>
      <c r="BM263" s="106">
        <f t="shared" si="117"/>
        <v>0</v>
      </c>
      <c r="BN263" s="106">
        <f t="shared" si="117"/>
        <v>0</v>
      </c>
      <c r="BO263" s="106">
        <f t="shared" si="129"/>
        <v>0</v>
      </c>
      <c r="BP263" s="106">
        <f t="shared" si="130"/>
        <v>0</v>
      </c>
      <c r="BQ263" s="106">
        <f t="shared" si="131"/>
        <v>0</v>
      </c>
      <c r="BR263" s="106">
        <f t="shared" si="132"/>
        <v>0</v>
      </c>
      <c r="BS263" s="54"/>
      <c r="BT263" s="54">
        <v>0</v>
      </c>
      <c r="BU263" s="54">
        <v>0</v>
      </c>
      <c r="BV263" s="54">
        <v>0</v>
      </c>
      <c r="BW263" s="54">
        <v>0</v>
      </c>
      <c r="BX263" s="54">
        <v>0</v>
      </c>
      <c r="BY263" s="54">
        <v>0</v>
      </c>
      <c r="BZ263" s="54">
        <v>0</v>
      </c>
      <c r="CA263" s="54">
        <v>0</v>
      </c>
      <c r="CB263" s="54">
        <v>0</v>
      </c>
      <c r="CC263" s="54">
        <v>0</v>
      </c>
      <c r="CD263" s="54">
        <v>0</v>
      </c>
      <c r="CE263" s="54">
        <v>0</v>
      </c>
      <c r="CF263" s="54">
        <v>0</v>
      </c>
      <c r="CG263" s="54">
        <v>0</v>
      </c>
      <c r="CH263" s="54">
        <f t="shared" si="133"/>
        <v>0</v>
      </c>
      <c r="CI263" s="54">
        <f t="shared" si="134"/>
        <v>1.77</v>
      </c>
      <c r="CJ263" s="54">
        <f t="shared" si="135"/>
        <v>1.77</v>
      </c>
      <c r="CK263" s="45"/>
      <c r="CL263" s="63" t="s">
        <v>33</v>
      </c>
    </row>
    <row r="264" spans="1:91" ht="31.5">
      <c r="A264" s="14">
        <v>3</v>
      </c>
      <c r="B264" s="27" t="s">
        <v>308</v>
      </c>
      <c r="C264" s="120" t="s">
        <v>796</v>
      </c>
      <c r="D264" s="2" t="s">
        <v>27</v>
      </c>
      <c r="E264" s="4" t="s">
        <v>28</v>
      </c>
      <c r="F264" s="4" t="s">
        <v>191</v>
      </c>
      <c r="G264" s="4" t="s">
        <v>232</v>
      </c>
      <c r="H264" s="29">
        <v>2</v>
      </c>
      <c r="I264" s="29">
        <v>1</v>
      </c>
      <c r="J264" s="29">
        <v>3.9800000000000004</v>
      </c>
      <c r="K264" s="29">
        <f t="shared" si="141"/>
        <v>4.9800000000000004</v>
      </c>
      <c r="L264" s="40" t="s">
        <v>30</v>
      </c>
      <c r="M264" s="40" t="s">
        <v>31</v>
      </c>
      <c r="N264" s="48" t="e">
        <f>IF(#REF!=0,"2018-19","2019-20")</f>
        <v>#REF!</v>
      </c>
      <c r="O264" s="29">
        <v>1</v>
      </c>
      <c r="P264" s="29">
        <v>3.17</v>
      </c>
      <c r="Q264" s="29">
        <f t="shared" si="136"/>
        <v>4.17</v>
      </c>
      <c r="R264" s="29">
        <f t="shared" si="142"/>
        <v>0</v>
      </c>
      <c r="S264" s="29">
        <f t="shared" si="142"/>
        <v>0.8100000000000005</v>
      </c>
      <c r="T264" s="29">
        <f t="shared" si="140"/>
        <v>0.8100000000000005</v>
      </c>
      <c r="U264" s="29">
        <v>0.8100000000000005</v>
      </c>
      <c r="V264" s="29">
        <v>0</v>
      </c>
      <c r="W264" s="105">
        <v>0</v>
      </c>
      <c r="X264" s="54">
        <f t="shared" si="118"/>
        <v>0</v>
      </c>
      <c r="Y264" s="29">
        <v>0</v>
      </c>
      <c r="Z264" s="105">
        <v>0</v>
      </c>
      <c r="AA264" s="54">
        <f t="shared" si="119"/>
        <v>0</v>
      </c>
      <c r="AB264" s="54">
        <v>0</v>
      </c>
      <c r="AC264" s="54">
        <v>0</v>
      </c>
      <c r="AD264" s="54">
        <v>0</v>
      </c>
      <c r="AE264" s="54">
        <v>0</v>
      </c>
      <c r="AF264" s="54">
        <v>0</v>
      </c>
      <c r="AG264" s="54"/>
      <c r="AH264" s="54">
        <v>0</v>
      </c>
      <c r="AI264" s="54">
        <v>0</v>
      </c>
      <c r="AJ264" s="54">
        <f t="shared" si="153"/>
        <v>0</v>
      </c>
      <c r="AK264" s="54">
        <f t="shared" si="137"/>
        <v>0</v>
      </c>
      <c r="AL264" s="54">
        <f t="shared" si="138"/>
        <v>0</v>
      </c>
      <c r="AM264" s="54">
        <f t="shared" si="139"/>
        <v>0</v>
      </c>
      <c r="AN264" s="54"/>
      <c r="AO264" s="54"/>
      <c r="AP264" s="54">
        <f t="shared" si="143"/>
        <v>0</v>
      </c>
      <c r="AQ264" s="54"/>
      <c r="AR264" s="54"/>
      <c r="AS264" s="54"/>
      <c r="AT264" s="54"/>
      <c r="AU264" s="54"/>
      <c r="AV264" s="54"/>
      <c r="AW264" s="54"/>
      <c r="AX264" s="54"/>
      <c r="AY264" s="54">
        <f t="shared" si="120"/>
        <v>0</v>
      </c>
      <c r="AZ264" s="54"/>
      <c r="BA264" s="54"/>
      <c r="BB264" s="54"/>
      <c r="BC264" s="54"/>
      <c r="BD264" s="54"/>
      <c r="BE264" s="106">
        <f t="shared" si="121"/>
        <v>0</v>
      </c>
      <c r="BF264" s="106">
        <f t="shared" si="122"/>
        <v>0</v>
      </c>
      <c r="BG264" s="106">
        <f t="shared" si="123"/>
        <v>0</v>
      </c>
      <c r="BH264" s="106">
        <f t="shared" si="124"/>
        <v>0</v>
      </c>
      <c r="BI264" s="106">
        <f t="shared" si="125"/>
        <v>0</v>
      </c>
      <c r="BJ264" s="106">
        <f t="shared" si="126"/>
        <v>0</v>
      </c>
      <c r="BK264" s="106">
        <f t="shared" si="127"/>
        <v>0</v>
      </c>
      <c r="BL264" s="106">
        <f t="shared" si="128"/>
        <v>0</v>
      </c>
      <c r="BM264" s="106">
        <f t="shared" si="117"/>
        <v>0</v>
      </c>
      <c r="BN264" s="106">
        <f t="shared" si="117"/>
        <v>0</v>
      </c>
      <c r="BO264" s="106">
        <f t="shared" si="129"/>
        <v>0</v>
      </c>
      <c r="BP264" s="106">
        <f t="shared" si="130"/>
        <v>0</v>
      </c>
      <c r="BQ264" s="106">
        <f t="shared" si="131"/>
        <v>0</v>
      </c>
      <c r="BR264" s="106">
        <f t="shared" si="132"/>
        <v>0</v>
      </c>
      <c r="BS264" s="54"/>
      <c r="BT264" s="54">
        <v>0</v>
      </c>
      <c r="BU264" s="54">
        <v>0</v>
      </c>
      <c r="BV264" s="54">
        <v>0</v>
      </c>
      <c r="BW264" s="54">
        <v>0</v>
      </c>
      <c r="BX264" s="54">
        <v>0</v>
      </c>
      <c r="BY264" s="54">
        <v>0</v>
      </c>
      <c r="BZ264" s="54">
        <v>0</v>
      </c>
      <c r="CA264" s="54">
        <v>0</v>
      </c>
      <c r="CB264" s="54">
        <v>0</v>
      </c>
      <c r="CC264" s="54">
        <v>0</v>
      </c>
      <c r="CD264" s="54">
        <v>0</v>
      </c>
      <c r="CE264" s="54">
        <v>0</v>
      </c>
      <c r="CF264" s="54">
        <v>0</v>
      </c>
      <c r="CG264" s="54">
        <v>0</v>
      </c>
      <c r="CH264" s="54">
        <f t="shared" si="133"/>
        <v>0</v>
      </c>
      <c r="CI264" s="54">
        <f t="shared" si="134"/>
        <v>0.8100000000000005</v>
      </c>
      <c r="CJ264" s="54">
        <f t="shared" si="135"/>
        <v>0.8100000000000005</v>
      </c>
      <c r="CK264" s="45"/>
      <c r="CL264" s="63" t="s">
        <v>40</v>
      </c>
    </row>
    <row r="265" spans="1:91" ht="63">
      <c r="A265" s="14">
        <v>5</v>
      </c>
      <c r="B265" s="27" t="s">
        <v>309</v>
      </c>
      <c r="C265" s="120" t="s">
        <v>802</v>
      </c>
      <c r="D265" s="2" t="s">
        <v>27</v>
      </c>
      <c r="E265" s="4" t="s">
        <v>28</v>
      </c>
      <c r="F265" s="4" t="s">
        <v>191</v>
      </c>
      <c r="G265" s="4" t="s">
        <v>191</v>
      </c>
      <c r="H265" s="29">
        <v>3</v>
      </c>
      <c r="I265" s="29">
        <v>122.92</v>
      </c>
      <c r="J265" s="29">
        <v>0</v>
      </c>
      <c r="K265" s="29">
        <f t="shared" si="141"/>
        <v>122.92</v>
      </c>
      <c r="L265" s="40" t="s">
        <v>30</v>
      </c>
      <c r="M265" s="40" t="s">
        <v>48</v>
      </c>
      <c r="N265" s="48" t="e">
        <f>IF(#REF!=0,"2018-19","2019-20")</f>
        <v>#REF!</v>
      </c>
      <c r="O265" s="29">
        <v>65.42</v>
      </c>
      <c r="P265" s="29">
        <v>0</v>
      </c>
      <c r="Q265" s="29">
        <f t="shared" si="136"/>
        <v>65.42</v>
      </c>
      <c r="R265" s="29">
        <f t="shared" si="142"/>
        <v>57.5</v>
      </c>
      <c r="S265" s="29">
        <f t="shared" si="142"/>
        <v>0</v>
      </c>
      <c r="T265" s="29">
        <f t="shared" si="140"/>
        <v>57.5</v>
      </c>
      <c r="U265" s="29">
        <v>0</v>
      </c>
      <c r="V265" s="29">
        <v>51.75</v>
      </c>
      <c r="W265" s="105">
        <v>5.75</v>
      </c>
      <c r="X265" s="54">
        <f t="shared" si="118"/>
        <v>57.5</v>
      </c>
      <c r="Y265" s="29">
        <v>51.75</v>
      </c>
      <c r="Z265" s="105">
        <v>5.75</v>
      </c>
      <c r="AA265" s="54">
        <f t="shared" si="119"/>
        <v>57.5</v>
      </c>
      <c r="AB265" s="54">
        <v>0</v>
      </c>
      <c r="AC265" s="54">
        <v>0</v>
      </c>
      <c r="AD265" s="54">
        <v>0</v>
      </c>
      <c r="AE265" s="54">
        <v>0</v>
      </c>
      <c r="AF265" s="54">
        <v>0</v>
      </c>
      <c r="AG265" s="54"/>
      <c r="AH265" s="54">
        <v>0</v>
      </c>
      <c r="AI265" s="54">
        <v>0</v>
      </c>
      <c r="AJ265" s="54">
        <f t="shared" si="153"/>
        <v>0</v>
      </c>
      <c r="AK265" s="54">
        <f t="shared" si="137"/>
        <v>51.75</v>
      </c>
      <c r="AL265" s="54">
        <f t="shared" si="138"/>
        <v>5.75</v>
      </c>
      <c r="AM265" s="54">
        <f t="shared" si="139"/>
        <v>57.5</v>
      </c>
      <c r="AN265" s="54"/>
      <c r="AO265" s="54"/>
      <c r="AP265" s="54">
        <f t="shared" si="143"/>
        <v>0</v>
      </c>
      <c r="AQ265" s="54"/>
      <c r="AR265" s="54"/>
      <c r="AS265" s="54"/>
      <c r="AT265" s="54"/>
      <c r="AU265" s="54"/>
      <c r="AV265" s="54"/>
      <c r="AW265" s="54"/>
      <c r="AX265" s="54"/>
      <c r="AY265" s="54">
        <f t="shared" si="120"/>
        <v>0</v>
      </c>
      <c r="AZ265" s="54"/>
      <c r="BA265" s="54"/>
      <c r="BB265" s="54"/>
      <c r="BC265" s="54"/>
      <c r="BD265" s="54"/>
      <c r="BE265" s="106">
        <f t="shared" si="121"/>
        <v>51.75</v>
      </c>
      <c r="BF265" s="106">
        <f t="shared" si="122"/>
        <v>5.75</v>
      </c>
      <c r="BG265" s="106">
        <f t="shared" si="123"/>
        <v>57.5</v>
      </c>
      <c r="BH265" s="106">
        <f t="shared" si="124"/>
        <v>0</v>
      </c>
      <c r="BI265" s="106">
        <f t="shared" si="125"/>
        <v>0</v>
      </c>
      <c r="BJ265" s="106">
        <f t="shared" si="126"/>
        <v>0</v>
      </c>
      <c r="BK265" s="106">
        <f t="shared" si="127"/>
        <v>0</v>
      </c>
      <c r="BL265" s="106">
        <f t="shared" si="128"/>
        <v>0</v>
      </c>
      <c r="BM265" s="106">
        <f t="shared" ref="BM265:BN328" si="154">AE265-AT265+BC265</f>
        <v>0</v>
      </c>
      <c r="BN265" s="106">
        <f t="shared" si="154"/>
        <v>0</v>
      </c>
      <c r="BO265" s="106">
        <f t="shared" si="129"/>
        <v>0</v>
      </c>
      <c r="BP265" s="106">
        <f t="shared" si="130"/>
        <v>51.75</v>
      </c>
      <c r="BQ265" s="106">
        <f t="shared" si="131"/>
        <v>5.75</v>
      </c>
      <c r="BR265" s="106">
        <f t="shared" si="132"/>
        <v>57.5</v>
      </c>
      <c r="BS265" s="54"/>
      <c r="BT265" s="54">
        <v>51.75</v>
      </c>
      <c r="BU265" s="54">
        <v>5.75</v>
      </c>
      <c r="BV265" s="54">
        <v>57.5</v>
      </c>
      <c r="BW265" s="54">
        <v>0</v>
      </c>
      <c r="BX265" s="54">
        <v>0</v>
      </c>
      <c r="BY265" s="54">
        <v>0</v>
      </c>
      <c r="BZ265" s="54">
        <v>0</v>
      </c>
      <c r="CA265" s="54">
        <v>0</v>
      </c>
      <c r="CB265" s="54">
        <v>0</v>
      </c>
      <c r="CC265" s="54">
        <v>0</v>
      </c>
      <c r="CD265" s="54">
        <v>0</v>
      </c>
      <c r="CE265" s="54">
        <v>51.75</v>
      </c>
      <c r="CF265" s="54">
        <v>5.75</v>
      </c>
      <c r="CG265" s="54">
        <v>57.5</v>
      </c>
      <c r="CH265" s="54">
        <f t="shared" si="133"/>
        <v>0</v>
      </c>
      <c r="CI265" s="54">
        <f t="shared" si="134"/>
        <v>0</v>
      </c>
      <c r="CJ265" s="54">
        <f t="shared" si="135"/>
        <v>0</v>
      </c>
      <c r="CK265" s="45"/>
      <c r="CL265" s="63" t="s">
        <v>40</v>
      </c>
    </row>
    <row r="266" spans="1:91" ht="31.5">
      <c r="A266" s="14">
        <v>6</v>
      </c>
      <c r="B266" s="27" t="s">
        <v>310</v>
      </c>
      <c r="C266" s="120" t="s">
        <v>796</v>
      </c>
      <c r="D266" s="2" t="s">
        <v>27</v>
      </c>
      <c r="E266" s="1" t="s">
        <v>28</v>
      </c>
      <c r="F266" s="4" t="s">
        <v>191</v>
      </c>
      <c r="G266" s="1" t="s">
        <v>192</v>
      </c>
      <c r="H266" s="31">
        <v>2.5</v>
      </c>
      <c r="I266" s="31">
        <v>1</v>
      </c>
      <c r="J266" s="29">
        <v>4</v>
      </c>
      <c r="K266" s="29">
        <f t="shared" si="141"/>
        <v>5</v>
      </c>
      <c r="L266" s="40" t="s">
        <v>30</v>
      </c>
      <c r="M266" s="42" t="s">
        <v>31</v>
      </c>
      <c r="N266" s="48" t="e">
        <f>IF(#REF!=0,"2018-19","2019-20")</f>
        <v>#REF!</v>
      </c>
      <c r="O266" s="29">
        <v>0.99</v>
      </c>
      <c r="P266" s="29">
        <v>1</v>
      </c>
      <c r="Q266" s="29">
        <f t="shared" si="136"/>
        <v>1.99</v>
      </c>
      <c r="R266" s="29">
        <f t="shared" si="142"/>
        <v>1.0000000000000009E-2</v>
      </c>
      <c r="S266" s="29">
        <f t="shared" si="142"/>
        <v>3</v>
      </c>
      <c r="T266" s="29">
        <f t="shared" si="140"/>
        <v>3.01</v>
      </c>
      <c r="U266" s="29">
        <v>3</v>
      </c>
      <c r="V266" s="29">
        <v>0</v>
      </c>
      <c r="W266" s="105">
        <v>0</v>
      </c>
      <c r="X266" s="54">
        <f t="shared" ref="X266:X329" si="155">V266+W266</f>
        <v>0</v>
      </c>
      <c r="Y266" s="29">
        <v>0</v>
      </c>
      <c r="Z266" s="105">
        <v>0</v>
      </c>
      <c r="AA266" s="54">
        <f t="shared" ref="AA266:AA329" si="156">Y266+Z266</f>
        <v>0</v>
      </c>
      <c r="AB266" s="54">
        <v>0</v>
      </c>
      <c r="AC266" s="54">
        <v>0</v>
      </c>
      <c r="AD266" s="54">
        <v>0</v>
      </c>
      <c r="AE266" s="54">
        <v>0</v>
      </c>
      <c r="AF266" s="54">
        <v>0</v>
      </c>
      <c r="AG266" s="54"/>
      <c r="AH266" s="54">
        <v>0</v>
      </c>
      <c r="AI266" s="54">
        <v>0</v>
      </c>
      <c r="AJ266" s="54">
        <f t="shared" si="153"/>
        <v>0</v>
      </c>
      <c r="AK266" s="54">
        <f t="shared" si="137"/>
        <v>0</v>
      </c>
      <c r="AL266" s="54">
        <f t="shared" si="138"/>
        <v>0</v>
      </c>
      <c r="AM266" s="54">
        <f t="shared" si="139"/>
        <v>0</v>
      </c>
      <c r="AN266" s="54"/>
      <c r="AO266" s="54"/>
      <c r="AP266" s="54">
        <f t="shared" si="143"/>
        <v>0</v>
      </c>
      <c r="AQ266" s="54"/>
      <c r="AR266" s="54"/>
      <c r="AS266" s="54"/>
      <c r="AT266" s="54"/>
      <c r="AU266" s="54"/>
      <c r="AV266" s="54"/>
      <c r="AW266" s="54"/>
      <c r="AX266" s="54"/>
      <c r="AY266" s="54">
        <f t="shared" ref="AY266:AY329" si="157">AW266+AX266</f>
        <v>0</v>
      </c>
      <c r="AZ266" s="54"/>
      <c r="BA266" s="54"/>
      <c r="BB266" s="54"/>
      <c r="BC266" s="54"/>
      <c r="BD266" s="54"/>
      <c r="BE266" s="106">
        <f t="shared" ref="BE266:BE329" si="158">Y266+AI266-AN266+AW266</f>
        <v>0</v>
      </c>
      <c r="BF266" s="106">
        <f t="shared" ref="BF266:BF329" si="159">Z266-AO266+AX266</f>
        <v>0</v>
      </c>
      <c r="BG266" s="106">
        <f t="shared" ref="BG266:BG329" si="160">BE266+BF266</f>
        <v>0</v>
      </c>
      <c r="BH266" s="106">
        <f t="shared" ref="BH266:BH329" si="161">AG266</f>
        <v>0</v>
      </c>
      <c r="BI266" s="106">
        <f t="shared" ref="BI266:BI329" si="162">AB266-AQ266+AZ266</f>
        <v>0</v>
      </c>
      <c r="BJ266" s="106">
        <f t="shared" ref="BJ266:BJ329" si="163">AC266+AH266-AR266+BA266</f>
        <v>0</v>
      </c>
      <c r="BK266" s="106">
        <f t="shared" ref="BK266:BK329" si="164">AD266-AS266+BB266</f>
        <v>0</v>
      </c>
      <c r="BL266" s="106">
        <f t="shared" ref="BL266:BL329" si="165">BJ266+BK266</f>
        <v>0</v>
      </c>
      <c r="BM266" s="106">
        <f t="shared" si="154"/>
        <v>0</v>
      </c>
      <c r="BN266" s="106">
        <f t="shared" si="154"/>
        <v>0</v>
      </c>
      <c r="BO266" s="106">
        <f t="shared" ref="BO266:BO329" si="166">BM266+BN266</f>
        <v>0</v>
      </c>
      <c r="BP266" s="106">
        <f t="shared" ref="BP266:BP329" si="167">BE266+BH266+BI266+BJ266+BM266</f>
        <v>0</v>
      </c>
      <c r="BQ266" s="106">
        <f t="shared" ref="BQ266:BQ329" si="168">BF266+BK266+BN266</f>
        <v>0</v>
      </c>
      <c r="BR266" s="106">
        <f t="shared" ref="BR266:BR329" si="169">BP266+BQ266</f>
        <v>0</v>
      </c>
      <c r="BS266" s="54"/>
      <c r="BT266" s="54">
        <v>0</v>
      </c>
      <c r="BU266" s="54">
        <v>0</v>
      </c>
      <c r="BV266" s="54">
        <v>0</v>
      </c>
      <c r="BW266" s="54">
        <v>0</v>
      </c>
      <c r="BX266" s="54">
        <v>0</v>
      </c>
      <c r="BY266" s="54">
        <v>0</v>
      </c>
      <c r="BZ266" s="54">
        <v>0</v>
      </c>
      <c r="CA266" s="54">
        <v>0</v>
      </c>
      <c r="CB266" s="54">
        <v>0</v>
      </c>
      <c r="CC266" s="54">
        <v>0</v>
      </c>
      <c r="CD266" s="54">
        <v>0</v>
      </c>
      <c r="CE266" s="54">
        <v>0</v>
      </c>
      <c r="CF266" s="54">
        <v>0</v>
      </c>
      <c r="CG266" s="54">
        <v>0</v>
      </c>
      <c r="CH266" s="54">
        <f t="shared" ref="CH266:CH329" si="170">I266-O266-CG266</f>
        <v>1.0000000000000009E-2</v>
      </c>
      <c r="CI266" s="54">
        <f t="shared" ref="CI266:CI329" si="171">J266-P266-BS266</f>
        <v>3</v>
      </c>
      <c r="CJ266" s="54">
        <f t="shared" ref="CJ266:CJ329" si="172">CH266+CI266</f>
        <v>3.01</v>
      </c>
      <c r="CK266" s="45"/>
      <c r="CL266" s="63" t="s">
        <v>33</v>
      </c>
    </row>
    <row r="267" spans="1:91" ht="31.5">
      <c r="A267" s="14">
        <v>15</v>
      </c>
      <c r="B267" s="27" t="s">
        <v>311</v>
      </c>
      <c r="C267" s="120" t="s">
        <v>796</v>
      </c>
      <c r="D267" s="2" t="s">
        <v>27</v>
      </c>
      <c r="E267" s="1" t="s">
        <v>28</v>
      </c>
      <c r="F267" s="4" t="s">
        <v>191</v>
      </c>
      <c r="G267" s="1" t="s">
        <v>205</v>
      </c>
      <c r="H267" s="31">
        <v>2</v>
      </c>
      <c r="I267" s="31">
        <v>2.76</v>
      </c>
      <c r="J267" s="29">
        <v>2.23</v>
      </c>
      <c r="K267" s="29">
        <f t="shared" si="141"/>
        <v>4.99</v>
      </c>
      <c r="L267" s="40" t="s">
        <v>57</v>
      </c>
      <c r="M267" s="42" t="s">
        <v>58</v>
      </c>
      <c r="N267" s="48" t="e">
        <f>IF(#REF!=0,"2018-19","2019-20")</f>
        <v>#REF!</v>
      </c>
      <c r="O267" s="29">
        <v>0</v>
      </c>
      <c r="P267" s="29">
        <v>0</v>
      </c>
      <c r="Q267" s="29">
        <f t="shared" si="136"/>
        <v>0</v>
      </c>
      <c r="R267" s="29">
        <f t="shared" si="142"/>
        <v>2.76</v>
      </c>
      <c r="S267" s="29">
        <f t="shared" si="142"/>
        <v>2.23</v>
      </c>
      <c r="T267" s="29">
        <f t="shared" si="140"/>
        <v>4.99</v>
      </c>
      <c r="U267" s="29">
        <v>3</v>
      </c>
      <c r="V267" s="29">
        <v>1.8</v>
      </c>
      <c r="W267" s="105">
        <v>0.2</v>
      </c>
      <c r="X267" s="54">
        <f t="shared" si="155"/>
        <v>2</v>
      </c>
      <c r="Y267" s="29">
        <v>1.8</v>
      </c>
      <c r="Z267" s="105">
        <v>0.2</v>
      </c>
      <c r="AA267" s="54">
        <f t="shared" si="156"/>
        <v>2</v>
      </c>
      <c r="AB267" s="54">
        <v>0</v>
      </c>
      <c r="AC267" s="54">
        <v>0</v>
      </c>
      <c r="AD267" s="54">
        <v>0</v>
      </c>
      <c r="AE267" s="54">
        <v>0</v>
      </c>
      <c r="AF267" s="54">
        <v>0</v>
      </c>
      <c r="AG267" s="54"/>
      <c r="AH267" s="54">
        <v>0</v>
      </c>
      <c r="AI267" s="54">
        <v>0</v>
      </c>
      <c r="AJ267" s="54">
        <f t="shared" si="153"/>
        <v>0</v>
      </c>
      <c r="AK267" s="54">
        <f t="shared" si="137"/>
        <v>1.8</v>
      </c>
      <c r="AL267" s="54">
        <f t="shared" si="138"/>
        <v>0.2</v>
      </c>
      <c r="AM267" s="54">
        <f t="shared" si="139"/>
        <v>2</v>
      </c>
      <c r="AN267" s="54"/>
      <c r="AO267" s="54"/>
      <c r="AP267" s="54">
        <f t="shared" si="143"/>
        <v>0</v>
      </c>
      <c r="AQ267" s="54"/>
      <c r="AR267" s="54"/>
      <c r="AS267" s="54"/>
      <c r="AT267" s="54"/>
      <c r="AU267" s="54"/>
      <c r="AV267" s="54"/>
      <c r="AW267" s="54"/>
      <c r="AX267" s="54"/>
      <c r="AY267" s="54">
        <f t="shared" si="157"/>
        <v>0</v>
      </c>
      <c r="AZ267" s="54"/>
      <c r="BA267" s="54"/>
      <c r="BB267" s="54"/>
      <c r="BC267" s="54"/>
      <c r="BD267" s="54"/>
      <c r="BE267" s="106">
        <f t="shared" si="158"/>
        <v>1.8</v>
      </c>
      <c r="BF267" s="106">
        <f t="shared" si="159"/>
        <v>0.2</v>
      </c>
      <c r="BG267" s="106">
        <f t="shared" si="160"/>
        <v>2</v>
      </c>
      <c r="BH267" s="106">
        <f t="shared" si="161"/>
        <v>0</v>
      </c>
      <c r="BI267" s="106">
        <f t="shared" si="162"/>
        <v>0</v>
      </c>
      <c r="BJ267" s="106">
        <f t="shared" si="163"/>
        <v>0</v>
      </c>
      <c r="BK267" s="106">
        <f t="shared" si="164"/>
        <v>0</v>
      </c>
      <c r="BL267" s="106">
        <f t="shared" si="165"/>
        <v>0</v>
      </c>
      <c r="BM267" s="106">
        <f t="shared" si="154"/>
        <v>0</v>
      </c>
      <c r="BN267" s="106">
        <f t="shared" si="154"/>
        <v>0</v>
      </c>
      <c r="BO267" s="106">
        <f t="shared" si="166"/>
        <v>0</v>
      </c>
      <c r="BP267" s="106">
        <f t="shared" si="167"/>
        <v>1.8</v>
      </c>
      <c r="BQ267" s="106">
        <f t="shared" si="168"/>
        <v>0.2</v>
      </c>
      <c r="BR267" s="106">
        <f t="shared" si="169"/>
        <v>2</v>
      </c>
      <c r="BS267" s="54"/>
      <c r="BT267" s="54">
        <v>1.8</v>
      </c>
      <c r="BU267" s="54">
        <v>0.2</v>
      </c>
      <c r="BV267" s="54">
        <v>2</v>
      </c>
      <c r="BW267" s="54">
        <v>0</v>
      </c>
      <c r="BX267" s="54">
        <v>0</v>
      </c>
      <c r="BY267" s="54">
        <v>0</v>
      </c>
      <c r="BZ267" s="54">
        <v>0</v>
      </c>
      <c r="CA267" s="54">
        <v>0</v>
      </c>
      <c r="CB267" s="54">
        <v>0</v>
      </c>
      <c r="CC267" s="54">
        <v>0</v>
      </c>
      <c r="CD267" s="54">
        <v>0</v>
      </c>
      <c r="CE267" s="54">
        <v>1.8</v>
      </c>
      <c r="CF267" s="54">
        <v>0.2</v>
      </c>
      <c r="CG267" s="54">
        <v>2</v>
      </c>
      <c r="CH267" s="54">
        <f t="shared" si="170"/>
        <v>0.75999999999999979</v>
      </c>
      <c r="CI267" s="54">
        <f t="shared" si="171"/>
        <v>2.23</v>
      </c>
      <c r="CJ267" s="54">
        <f t="shared" si="172"/>
        <v>2.9899999999999998</v>
      </c>
      <c r="CK267" s="45"/>
      <c r="CL267" s="63" t="s">
        <v>51</v>
      </c>
    </row>
    <row r="268" spans="1:91" ht="31.5">
      <c r="A268" s="14">
        <v>16</v>
      </c>
      <c r="B268" s="27" t="s">
        <v>312</v>
      </c>
      <c r="C268" s="120" t="s">
        <v>796</v>
      </c>
      <c r="D268" s="2" t="s">
        <v>27</v>
      </c>
      <c r="E268" s="1" t="s">
        <v>28</v>
      </c>
      <c r="F268" s="4" t="s">
        <v>191</v>
      </c>
      <c r="G268" s="1" t="s">
        <v>199</v>
      </c>
      <c r="H268" s="31">
        <v>2</v>
      </c>
      <c r="I268" s="31">
        <v>2</v>
      </c>
      <c r="J268" s="29">
        <v>2.82</v>
      </c>
      <c r="K268" s="29">
        <f t="shared" si="141"/>
        <v>4.82</v>
      </c>
      <c r="L268" s="40" t="s">
        <v>57</v>
      </c>
      <c r="M268" s="42" t="s">
        <v>58</v>
      </c>
      <c r="N268" s="48" t="e">
        <f>IF(#REF!=0,"2018-19","2019-20")</f>
        <v>#REF!</v>
      </c>
      <c r="O268" s="29">
        <v>0</v>
      </c>
      <c r="P268" s="29">
        <v>0</v>
      </c>
      <c r="Q268" s="29">
        <f t="shared" ref="Q268:Q337" si="173">O268+P268</f>
        <v>0</v>
      </c>
      <c r="R268" s="29">
        <f t="shared" si="142"/>
        <v>2</v>
      </c>
      <c r="S268" s="29">
        <f t="shared" si="142"/>
        <v>2.82</v>
      </c>
      <c r="T268" s="29">
        <f t="shared" si="140"/>
        <v>4.82</v>
      </c>
      <c r="U268" s="29">
        <v>3</v>
      </c>
      <c r="V268" s="29">
        <v>1.8</v>
      </c>
      <c r="W268" s="105">
        <v>0.2</v>
      </c>
      <c r="X268" s="54">
        <f t="shared" si="155"/>
        <v>2</v>
      </c>
      <c r="Y268" s="29">
        <v>1.8</v>
      </c>
      <c r="Z268" s="105">
        <v>0.2</v>
      </c>
      <c r="AA268" s="54">
        <f t="shared" si="156"/>
        <v>2</v>
      </c>
      <c r="AB268" s="54">
        <v>0</v>
      </c>
      <c r="AC268" s="54">
        <v>0</v>
      </c>
      <c r="AD268" s="54">
        <v>0</v>
      </c>
      <c r="AE268" s="54">
        <v>0</v>
      </c>
      <c r="AF268" s="54">
        <v>0</v>
      </c>
      <c r="AG268" s="54"/>
      <c r="AH268" s="54">
        <v>0</v>
      </c>
      <c r="AI268" s="54">
        <v>0</v>
      </c>
      <c r="AJ268" s="54">
        <f t="shared" si="153"/>
        <v>0</v>
      </c>
      <c r="AK268" s="54">
        <f t="shared" si="137"/>
        <v>1.8</v>
      </c>
      <c r="AL268" s="54">
        <f t="shared" si="138"/>
        <v>0.2</v>
      </c>
      <c r="AM268" s="54">
        <f t="shared" si="139"/>
        <v>2</v>
      </c>
      <c r="AN268" s="54"/>
      <c r="AO268" s="54"/>
      <c r="AP268" s="54">
        <f t="shared" si="143"/>
        <v>0</v>
      </c>
      <c r="AQ268" s="54"/>
      <c r="AR268" s="54"/>
      <c r="AS268" s="54"/>
      <c r="AT268" s="54"/>
      <c r="AU268" s="54"/>
      <c r="AV268" s="54"/>
      <c r="AW268" s="54"/>
      <c r="AX268" s="54"/>
      <c r="AY268" s="54">
        <f t="shared" si="157"/>
        <v>0</v>
      </c>
      <c r="AZ268" s="54"/>
      <c r="BA268" s="54"/>
      <c r="BB268" s="54"/>
      <c r="BC268" s="54"/>
      <c r="BD268" s="54"/>
      <c r="BE268" s="106">
        <f t="shared" si="158"/>
        <v>1.8</v>
      </c>
      <c r="BF268" s="106">
        <f t="shared" si="159"/>
        <v>0.2</v>
      </c>
      <c r="BG268" s="106">
        <f t="shared" si="160"/>
        <v>2</v>
      </c>
      <c r="BH268" s="106">
        <f t="shared" si="161"/>
        <v>0</v>
      </c>
      <c r="BI268" s="106">
        <f t="shared" si="162"/>
        <v>0</v>
      </c>
      <c r="BJ268" s="106">
        <f t="shared" si="163"/>
        <v>0</v>
      </c>
      <c r="BK268" s="106">
        <f t="shared" si="164"/>
        <v>0</v>
      </c>
      <c r="BL268" s="106">
        <f t="shared" si="165"/>
        <v>0</v>
      </c>
      <c r="BM268" s="106">
        <f t="shared" si="154"/>
        <v>0</v>
      </c>
      <c r="BN268" s="106">
        <f t="shared" si="154"/>
        <v>0</v>
      </c>
      <c r="BO268" s="106">
        <f t="shared" si="166"/>
        <v>0</v>
      </c>
      <c r="BP268" s="106">
        <f t="shared" si="167"/>
        <v>1.8</v>
      </c>
      <c r="BQ268" s="106">
        <f t="shared" si="168"/>
        <v>0.2</v>
      </c>
      <c r="BR268" s="106">
        <f t="shared" si="169"/>
        <v>2</v>
      </c>
      <c r="BS268" s="54"/>
      <c r="BT268" s="54">
        <v>1.8</v>
      </c>
      <c r="BU268" s="54">
        <v>0.2</v>
      </c>
      <c r="BV268" s="54">
        <v>2</v>
      </c>
      <c r="BW268" s="54">
        <v>0</v>
      </c>
      <c r="BX268" s="54">
        <v>0</v>
      </c>
      <c r="BY268" s="54">
        <v>0</v>
      </c>
      <c r="BZ268" s="54">
        <v>0</v>
      </c>
      <c r="CA268" s="54">
        <v>0</v>
      </c>
      <c r="CB268" s="54">
        <v>0</v>
      </c>
      <c r="CC268" s="54">
        <v>0</v>
      </c>
      <c r="CD268" s="54">
        <v>0</v>
      </c>
      <c r="CE268" s="54">
        <v>1.8</v>
      </c>
      <c r="CF268" s="54">
        <v>0.2</v>
      </c>
      <c r="CG268" s="54">
        <v>2</v>
      </c>
      <c r="CH268" s="54">
        <f t="shared" si="170"/>
        <v>0</v>
      </c>
      <c r="CI268" s="54">
        <f t="shared" si="171"/>
        <v>2.82</v>
      </c>
      <c r="CJ268" s="54">
        <f t="shared" si="172"/>
        <v>2.82</v>
      </c>
      <c r="CK268" s="45"/>
      <c r="CL268" s="63" t="s">
        <v>51</v>
      </c>
    </row>
    <row r="269" spans="1:91" ht="47.25">
      <c r="A269" s="14">
        <v>25</v>
      </c>
      <c r="B269" s="27" t="s">
        <v>315</v>
      </c>
      <c r="C269" s="120" t="s">
        <v>796</v>
      </c>
      <c r="D269" s="2" t="s">
        <v>27</v>
      </c>
      <c r="E269" s="1" t="s">
        <v>28</v>
      </c>
      <c r="F269" s="4" t="s">
        <v>191</v>
      </c>
      <c r="G269" s="1" t="s">
        <v>191</v>
      </c>
      <c r="H269" s="31">
        <v>3</v>
      </c>
      <c r="I269" s="31">
        <v>2</v>
      </c>
      <c r="J269" s="29">
        <v>3</v>
      </c>
      <c r="K269" s="29">
        <f t="shared" si="141"/>
        <v>5</v>
      </c>
      <c r="L269" s="40" t="s">
        <v>57</v>
      </c>
      <c r="M269" s="42" t="s">
        <v>58</v>
      </c>
      <c r="N269" s="48" t="e">
        <f>IF(#REF!=0,"2018-19","2019-20")</f>
        <v>#REF!</v>
      </c>
      <c r="O269" s="29">
        <v>0</v>
      </c>
      <c r="P269" s="29">
        <v>0</v>
      </c>
      <c r="Q269" s="29">
        <f t="shared" si="173"/>
        <v>0</v>
      </c>
      <c r="R269" s="29">
        <f t="shared" si="142"/>
        <v>2</v>
      </c>
      <c r="S269" s="29">
        <f t="shared" si="142"/>
        <v>3</v>
      </c>
      <c r="T269" s="29">
        <f t="shared" si="140"/>
        <v>5</v>
      </c>
      <c r="U269" s="29">
        <v>3</v>
      </c>
      <c r="V269" s="29">
        <v>1.8</v>
      </c>
      <c r="W269" s="105">
        <v>0.2</v>
      </c>
      <c r="X269" s="54">
        <f t="shared" si="155"/>
        <v>2</v>
      </c>
      <c r="Y269" s="29">
        <v>1.8</v>
      </c>
      <c r="Z269" s="105">
        <v>0.2</v>
      </c>
      <c r="AA269" s="54">
        <f t="shared" si="156"/>
        <v>2</v>
      </c>
      <c r="AB269" s="54">
        <v>0</v>
      </c>
      <c r="AC269" s="54">
        <v>0</v>
      </c>
      <c r="AD269" s="54">
        <v>0</v>
      </c>
      <c r="AE269" s="54">
        <v>0</v>
      </c>
      <c r="AF269" s="54">
        <v>0</v>
      </c>
      <c r="AG269" s="54"/>
      <c r="AH269" s="54">
        <v>0</v>
      </c>
      <c r="AI269" s="54">
        <v>0</v>
      </c>
      <c r="AJ269" s="54">
        <f t="shared" si="153"/>
        <v>0</v>
      </c>
      <c r="AK269" s="54">
        <f t="shared" si="137"/>
        <v>1.8</v>
      </c>
      <c r="AL269" s="54">
        <f t="shared" si="138"/>
        <v>0.2</v>
      </c>
      <c r="AM269" s="54">
        <f t="shared" si="139"/>
        <v>2</v>
      </c>
      <c r="AN269" s="54"/>
      <c r="AO269" s="54"/>
      <c r="AP269" s="54">
        <f t="shared" si="143"/>
        <v>0</v>
      </c>
      <c r="AQ269" s="54"/>
      <c r="AR269" s="54"/>
      <c r="AS269" s="54"/>
      <c r="AT269" s="54"/>
      <c r="AU269" s="54"/>
      <c r="AV269" s="54"/>
      <c r="AW269" s="54"/>
      <c r="AX269" s="54"/>
      <c r="AY269" s="54">
        <f t="shared" si="157"/>
        <v>0</v>
      </c>
      <c r="AZ269" s="54"/>
      <c r="BA269" s="54"/>
      <c r="BB269" s="54"/>
      <c r="BC269" s="54"/>
      <c r="BD269" s="54"/>
      <c r="BE269" s="106">
        <f t="shared" si="158"/>
        <v>1.8</v>
      </c>
      <c r="BF269" s="106">
        <f t="shared" si="159"/>
        <v>0.2</v>
      </c>
      <c r="BG269" s="106">
        <f t="shared" si="160"/>
        <v>2</v>
      </c>
      <c r="BH269" s="106">
        <f t="shared" si="161"/>
        <v>0</v>
      </c>
      <c r="BI269" s="106">
        <f t="shared" si="162"/>
        <v>0</v>
      </c>
      <c r="BJ269" s="106">
        <f t="shared" si="163"/>
        <v>0</v>
      </c>
      <c r="BK269" s="106">
        <f t="shared" si="164"/>
        <v>0</v>
      </c>
      <c r="BL269" s="106">
        <f t="shared" si="165"/>
        <v>0</v>
      </c>
      <c r="BM269" s="106">
        <f t="shared" si="154"/>
        <v>0</v>
      </c>
      <c r="BN269" s="106">
        <f t="shared" si="154"/>
        <v>0</v>
      </c>
      <c r="BO269" s="106">
        <f t="shared" si="166"/>
        <v>0</v>
      </c>
      <c r="BP269" s="106">
        <f t="shared" si="167"/>
        <v>1.8</v>
      </c>
      <c r="BQ269" s="106">
        <f t="shared" si="168"/>
        <v>0.2</v>
      </c>
      <c r="BR269" s="106">
        <f t="shared" si="169"/>
        <v>2</v>
      </c>
      <c r="BS269" s="54"/>
      <c r="BT269" s="54">
        <v>1.8</v>
      </c>
      <c r="BU269" s="54">
        <v>0.2</v>
      </c>
      <c r="BV269" s="54">
        <v>2</v>
      </c>
      <c r="BW269" s="54">
        <v>0</v>
      </c>
      <c r="BX269" s="54">
        <v>0</v>
      </c>
      <c r="BY269" s="54">
        <v>0</v>
      </c>
      <c r="BZ269" s="54">
        <v>0</v>
      </c>
      <c r="CA269" s="54">
        <v>0</v>
      </c>
      <c r="CB269" s="54">
        <v>0</v>
      </c>
      <c r="CC269" s="54">
        <v>0</v>
      </c>
      <c r="CD269" s="54">
        <v>0</v>
      </c>
      <c r="CE269" s="54">
        <v>1.8</v>
      </c>
      <c r="CF269" s="54">
        <v>0.2</v>
      </c>
      <c r="CG269" s="54">
        <v>2</v>
      </c>
      <c r="CH269" s="54">
        <f t="shared" si="170"/>
        <v>0</v>
      </c>
      <c r="CI269" s="54">
        <f t="shared" si="171"/>
        <v>3</v>
      </c>
      <c r="CJ269" s="54">
        <f t="shared" si="172"/>
        <v>3</v>
      </c>
      <c r="CK269" s="45"/>
      <c r="CL269" s="63" t="s">
        <v>278</v>
      </c>
    </row>
    <row r="270" spans="1:91" ht="31.5">
      <c r="A270" s="14">
        <v>26</v>
      </c>
      <c r="B270" s="27" t="s">
        <v>316</v>
      </c>
      <c r="C270" s="120" t="s">
        <v>796</v>
      </c>
      <c r="D270" s="2" t="s">
        <v>27</v>
      </c>
      <c r="E270" s="1" t="s">
        <v>28</v>
      </c>
      <c r="F270" s="4" t="s">
        <v>191</v>
      </c>
      <c r="G270" s="1" t="s">
        <v>232</v>
      </c>
      <c r="H270" s="31">
        <v>2</v>
      </c>
      <c r="I270" s="31">
        <v>2</v>
      </c>
      <c r="J270" s="29">
        <v>3</v>
      </c>
      <c r="K270" s="29">
        <f t="shared" si="141"/>
        <v>5</v>
      </c>
      <c r="L270" s="40" t="s">
        <v>57</v>
      </c>
      <c r="M270" s="42" t="s">
        <v>58</v>
      </c>
      <c r="N270" s="48" t="e">
        <f>IF(#REF!=0,"2018-19","2019-20")</f>
        <v>#REF!</v>
      </c>
      <c r="O270" s="29">
        <v>0</v>
      </c>
      <c r="P270" s="29">
        <v>0</v>
      </c>
      <c r="Q270" s="29">
        <f t="shared" si="173"/>
        <v>0</v>
      </c>
      <c r="R270" s="29">
        <f t="shared" si="142"/>
        <v>2</v>
      </c>
      <c r="S270" s="29">
        <f t="shared" si="142"/>
        <v>3</v>
      </c>
      <c r="T270" s="29">
        <f t="shared" si="140"/>
        <v>5</v>
      </c>
      <c r="U270" s="29">
        <v>3</v>
      </c>
      <c r="V270" s="29">
        <v>1.8</v>
      </c>
      <c r="W270" s="105">
        <v>0.2</v>
      </c>
      <c r="X270" s="54">
        <f t="shared" si="155"/>
        <v>2</v>
      </c>
      <c r="Y270" s="29">
        <v>1.8</v>
      </c>
      <c r="Z270" s="105">
        <v>0.2</v>
      </c>
      <c r="AA270" s="54">
        <f t="shared" si="156"/>
        <v>2</v>
      </c>
      <c r="AB270" s="54">
        <v>0</v>
      </c>
      <c r="AC270" s="54">
        <v>0</v>
      </c>
      <c r="AD270" s="54">
        <v>0</v>
      </c>
      <c r="AE270" s="54">
        <v>0</v>
      </c>
      <c r="AF270" s="54">
        <v>0</v>
      </c>
      <c r="AG270" s="54"/>
      <c r="AH270" s="54">
        <v>0</v>
      </c>
      <c r="AI270" s="54">
        <v>0</v>
      </c>
      <c r="AJ270" s="54">
        <f t="shared" si="153"/>
        <v>0</v>
      </c>
      <c r="AK270" s="54">
        <f t="shared" si="137"/>
        <v>1.8</v>
      </c>
      <c r="AL270" s="54">
        <f t="shared" si="138"/>
        <v>0.2</v>
      </c>
      <c r="AM270" s="54">
        <f t="shared" si="139"/>
        <v>2</v>
      </c>
      <c r="AN270" s="54"/>
      <c r="AO270" s="54"/>
      <c r="AP270" s="54">
        <f t="shared" si="143"/>
        <v>0</v>
      </c>
      <c r="AQ270" s="54"/>
      <c r="AR270" s="54"/>
      <c r="AS270" s="54"/>
      <c r="AT270" s="54"/>
      <c r="AU270" s="54"/>
      <c r="AV270" s="54"/>
      <c r="AW270" s="54"/>
      <c r="AX270" s="54"/>
      <c r="AY270" s="54">
        <f t="shared" si="157"/>
        <v>0</v>
      </c>
      <c r="AZ270" s="54"/>
      <c r="BA270" s="54"/>
      <c r="BB270" s="54"/>
      <c r="BC270" s="54"/>
      <c r="BD270" s="54"/>
      <c r="BE270" s="106">
        <f t="shared" si="158"/>
        <v>1.8</v>
      </c>
      <c r="BF270" s="106">
        <f t="shared" si="159"/>
        <v>0.2</v>
      </c>
      <c r="BG270" s="106">
        <f t="shared" si="160"/>
        <v>2</v>
      </c>
      <c r="BH270" s="106">
        <f t="shared" si="161"/>
        <v>0</v>
      </c>
      <c r="BI270" s="106">
        <f t="shared" si="162"/>
        <v>0</v>
      </c>
      <c r="BJ270" s="106">
        <f t="shared" si="163"/>
        <v>0</v>
      </c>
      <c r="BK270" s="106">
        <f t="shared" si="164"/>
        <v>0</v>
      </c>
      <c r="BL270" s="106">
        <f t="shared" si="165"/>
        <v>0</v>
      </c>
      <c r="BM270" s="106">
        <f t="shared" si="154"/>
        <v>0</v>
      </c>
      <c r="BN270" s="106">
        <f t="shared" si="154"/>
        <v>0</v>
      </c>
      <c r="BO270" s="106">
        <f t="shared" si="166"/>
        <v>0</v>
      </c>
      <c r="BP270" s="106">
        <f t="shared" si="167"/>
        <v>1.8</v>
      </c>
      <c r="BQ270" s="106">
        <f t="shared" si="168"/>
        <v>0.2</v>
      </c>
      <c r="BR270" s="106">
        <f t="shared" si="169"/>
        <v>2</v>
      </c>
      <c r="BS270" s="54"/>
      <c r="BT270" s="54">
        <v>1.8</v>
      </c>
      <c r="BU270" s="54">
        <v>0.2</v>
      </c>
      <c r="BV270" s="54">
        <v>2</v>
      </c>
      <c r="BW270" s="54">
        <v>0</v>
      </c>
      <c r="BX270" s="54">
        <v>0</v>
      </c>
      <c r="BY270" s="54">
        <v>0</v>
      </c>
      <c r="BZ270" s="54">
        <v>0</v>
      </c>
      <c r="CA270" s="54">
        <v>0</v>
      </c>
      <c r="CB270" s="54">
        <v>0</v>
      </c>
      <c r="CC270" s="54">
        <v>0</v>
      </c>
      <c r="CD270" s="54">
        <v>0</v>
      </c>
      <c r="CE270" s="54">
        <v>1.8</v>
      </c>
      <c r="CF270" s="54">
        <v>0.2</v>
      </c>
      <c r="CG270" s="54">
        <v>2</v>
      </c>
      <c r="CH270" s="54">
        <f t="shared" si="170"/>
        <v>0</v>
      </c>
      <c r="CI270" s="54">
        <f t="shared" si="171"/>
        <v>3</v>
      </c>
      <c r="CJ270" s="54">
        <f t="shared" si="172"/>
        <v>3</v>
      </c>
      <c r="CK270" s="45"/>
      <c r="CL270" s="63" t="s">
        <v>278</v>
      </c>
    </row>
    <row r="271" spans="1:91" ht="47.25">
      <c r="A271" s="14">
        <v>27</v>
      </c>
      <c r="B271" s="27" t="s">
        <v>317</v>
      </c>
      <c r="C271" s="120" t="s">
        <v>796</v>
      </c>
      <c r="D271" s="2" t="s">
        <v>27</v>
      </c>
      <c r="E271" s="1" t="s">
        <v>28</v>
      </c>
      <c r="F271" s="4" t="s">
        <v>191</v>
      </c>
      <c r="G271" s="1" t="s">
        <v>196</v>
      </c>
      <c r="H271" s="31">
        <v>1.5</v>
      </c>
      <c r="I271" s="31">
        <v>2</v>
      </c>
      <c r="J271" s="29">
        <v>3</v>
      </c>
      <c r="K271" s="29">
        <f t="shared" si="141"/>
        <v>5</v>
      </c>
      <c r="L271" s="40" t="s">
        <v>57</v>
      </c>
      <c r="M271" s="42" t="s">
        <v>58</v>
      </c>
      <c r="N271" s="48" t="e">
        <f>IF(#REF!=0,"2018-19","2019-20")</f>
        <v>#REF!</v>
      </c>
      <c r="O271" s="29">
        <v>0</v>
      </c>
      <c r="P271" s="29">
        <v>0</v>
      </c>
      <c r="Q271" s="29">
        <f t="shared" si="173"/>
        <v>0</v>
      </c>
      <c r="R271" s="29">
        <f t="shared" si="142"/>
        <v>2</v>
      </c>
      <c r="S271" s="29">
        <f t="shared" si="142"/>
        <v>3</v>
      </c>
      <c r="T271" s="29">
        <f t="shared" si="140"/>
        <v>5</v>
      </c>
      <c r="U271" s="29">
        <v>3</v>
      </c>
      <c r="V271" s="29">
        <v>1.8</v>
      </c>
      <c r="W271" s="105">
        <v>0.2</v>
      </c>
      <c r="X271" s="54">
        <f t="shared" si="155"/>
        <v>2</v>
      </c>
      <c r="Y271" s="29">
        <v>1.8</v>
      </c>
      <c r="Z271" s="105">
        <v>0.2</v>
      </c>
      <c r="AA271" s="54">
        <f t="shared" si="156"/>
        <v>2</v>
      </c>
      <c r="AB271" s="54">
        <v>0</v>
      </c>
      <c r="AC271" s="54">
        <v>0</v>
      </c>
      <c r="AD271" s="54">
        <v>0</v>
      </c>
      <c r="AE271" s="54">
        <v>0</v>
      </c>
      <c r="AF271" s="54">
        <v>0</v>
      </c>
      <c r="AG271" s="54"/>
      <c r="AH271" s="54">
        <v>0</v>
      </c>
      <c r="AI271" s="54">
        <v>0</v>
      </c>
      <c r="AJ271" s="54">
        <f t="shared" si="153"/>
        <v>0</v>
      </c>
      <c r="AK271" s="54">
        <f t="shared" si="137"/>
        <v>1.8</v>
      </c>
      <c r="AL271" s="54">
        <f t="shared" si="138"/>
        <v>0.2</v>
      </c>
      <c r="AM271" s="54">
        <f t="shared" si="139"/>
        <v>2</v>
      </c>
      <c r="AN271" s="54"/>
      <c r="AO271" s="54"/>
      <c r="AP271" s="54">
        <f t="shared" si="143"/>
        <v>0</v>
      </c>
      <c r="AQ271" s="54"/>
      <c r="AR271" s="54"/>
      <c r="AS271" s="54"/>
      <c r="AT271" s="54"/>
      <c r="AU271" s="54"/>
      <c r="AV271" s="54"/>
      <c r="AW271" s="54"/>
      <c r="AX271" s="54"/>
      <c r="AY271" s="54">
        <f t="shared" si="157"/>
        <v>0</v>
      </c>
      <c r="AZ271" s="54"/>
      <c r="BA271" s="54"/>
      <c r="BB271" s="54"/>
      <c r="BC271" s="54"/>
      <c r="BD271" s="54"/>
      <c r="BE271" s="106">
        <f t="shared" si="158"/>
        <v>1.8</v>
      </c>
      <c r="BF271" s="106">
        <f t="shared" si="159"/>
        <v>0.2</v>
      </c>
      <c r="BG271" s="106">
        <f t="shared" si="160"/>
        <v>2</v>
      </c>
      <c r="BH271" s="106">
        <f t="shared" si="161"/>
        <v>0</v>
      </c>
      <c r="BI271" s="106">
        <f t="shared" si="162"/>
        <v>0</v>
      </c>
      <c r="BJ271" s="106">
        <f t="shared" si="163"/>
        <v>0</v>
      </c>
      <c r="BK271" s="106">
        <f t="shared" si="164"/>
        <v>0</v>
      </c>
      <c r="BL271" s="106">
        <f t="shared" si="165"/>
        <v>0</v>
      </c>
      <c r="BM271" s="106">
        <f t="shared" si="154"/>
        <v>0</v>
      </c>
      <c r="BN271" s="106">
        <f t="shared" si="154"/>
        <v>0</v>
      </c>
      <c r="BO271" s="106">
        <f t="shared" si="166"/>
        <v>0</v>
      </c>
      <c r="BP271" s="106">
        <f t="shared" si="167"/>
        <v>1.8</v>
      </c>
      <c r="BQ271" s="106">
        <f t="shared" si="168"/>
        <v>0.2</v>
      </c>
      <c r="BR271" s="106">
        <f t="shared" si="169"/>
        <v>2</v>
      </c>
      <c r="BS271" s="54"/>
      <c r="BT271" s="54">
        <v>1.8</v>
      </c>
      <c r="BU271" s="54">
        <v>0.2</v>
      </c>
      <c r="BV271" s="54">
        <v>2</v>
      </c>
      <c r="BW271" s="54">
        <v>0</v>
      </c>
      <c r="BX271" s="54">
        <v>0</v>
      </c>
      <c r="BY271" s="54">
        <v>0</v>
      </c>
      <c r="BZ271" s="54">
        <v>0</v>
      </c>
      <c r="CA271" s="54">
        <v>0</v>
      </c>
      <c r="CB271" s="54">
        <v>0</v>
      </c>
      <c r="CC271" s="54">
        <v>0</v>
      </c>
      <c r="CD271" s="54">
        <v>0</v>
      </c>
      <c r="CE271" s="54">
        <v>1.8</v>
      </c>
      <c r="CF271" s="54">
        <v>0.2</v>
      </c>
      <c r="CG271" s="54">
        <v>2</v>
      </c>
      <c r="CH271" s="54">
        <f t="shared" si="170"/>
        <v>0</v>
      </c>
      <c r="CI271" s="54">
        <f t="shared" si="171"/>
        <v>3</v>
      </c>
      <c r="CJ271" s="54">
        <f t="shared" si="172"/>
        <v>3</v>
      </c>
      <c r="CK271" s="45"/>
      <c r="CL271" s="63" t="s">
        <v>51</v>
      </c>
    </row>
    <row r="272" spans="1:91">
      <c r="A272" s="14"/>
      <c r="B272" s="82" t="s">
        <v>1027</v>
      </c>
      <c r="C272" s="42" t="s">
        <v>27</v>
      </c>
      <c r="D272" s="124" t="s">
        <v>28</v>
      </c>
      <c r="E272" s="75" t="s">
        <v>191</v>
      </c>
      <c r="F272" s="124" t="s">
        <v>191</v>
      </c>
      <c r="G272" s="83" t="s">
        <v>1029</v>
      </c>
      <c r="H272" s="83">
        <v>2.5</v>
      </c>
      <c r="I272" s="31">
        <v>20</v>
      </c>
      <c r="J272" s="29">
        <v>0</v>
      </c>
      <c r="K272" s="29">
        <f>I272+J272</f>
        <v>20</v>
      </c>
      <c r="L272" s="40" t="s">
        <v>57</v>
      </c>
      <c r="M272" s="42" t="s">
        <v>58</v>
      </c>
      <c r="N272" s="48" t="s">
        <v>58</v>
      </c>
      <c r="O272" s="29">
        <v>0</v>
      </c>
      <c r="P272" s="29">
        <v>0</v>
      </c>
      <c r="Q272" s="29">
        <f>O272+P272</f>
        <v>0</v>
      </c>
      <c r="R272" s="29">
        <f>I272-O272</f>
        <v>20</v>
      </c>
      <c r="S272" s="29">
        <f>J272-P272</f>
        <v>0</v>
      </c>
      <c r="T272" s="29">
        <f>R272+S272</f>
        <v>20</v>
      </c>
      <c r="U272" s="29">
        <v>0</v>
      </c>
      <c r="V272" s="29">
        <v>9.4499999999999993</v>
      </c>
      <c r="W272" s="105">
        <v>1.05</v>
      </c>
      <c r="X272" s="54">
        <f t="shared" si="155"/>
        <v>10.5</v>
      </c>
      <c r="Y272" s="29">
        <v>0</v>
      </c>
      <c r="Z272" s="105">
        <v>0</v>
      </c>
      <c r="AA272" s="54">
        <f t="shared" si="156"/>
        <v>0</v>
      </c>
      <c r="AB272" s="54">
        <v>0</v>
      </c>
      <c r="AC272" s="54">
        <v>0</v>
      </c>
      <c r="AD272" s="54">
        <v>0</v>
      </c>
      <c r="AE272" s="54">
        <v>0</v>
      </c>
      <c r="AF272" s="54">
        <v>0</v>
      </c>
      <c r="AG272" s="54"/>
      <c r="AH272" s="72">
        <v>0</v>
      </c>
      <c r="AI272" s="72">
        <v>0</v>
      </c>
      <c r="AJ272" s="54">
        <v>0</v>
      </c>
      <c r="AK272" s="54">
        <v>0</v>
      </c>
      <c r="AL272" s="54">
        <v>0</v>
      </c>
      <c r="AM272" s="54">
        <v>0</v>
      </c>
      <c r="AN272" s="54"/>
      <c r="AO272" s="54"/>
      <c r="AP272" s="54">
        <f t="shared" si="143"/>
        <v>0</v>
      </c>
      <c r="AQ272" s="54"/>
      <c r="AR272" s="54"/>
      <c r="AS272" s="54"/>
      <c r="AT272" s="54"/>
      <c r="AU272" s="54"/>
      <c r="AV272" s="54"/>
      <c r="AW272" s="54"/>
      <c r="AX272" s="54"/>
      <c r="AY272" s="54">
        <f t="shared" si="157"/>
        <v>0</v>
      </c>
      <c r="AZ272" s="54"/>
      <c r="BA272" s="54"/>
      <c r="BB272" s="54"/>
      <c r="BC272" s="54"/>
      <c r="BD272" s="54"/>
      <c r="BE272" s="106">
        <f t="shared" si="158"/>
        <v>0</v>
      </c>
      <c r="BF272" s="106">
        <f t="shared" si="159"/>
        <v>0</v>
      </c>
      <c r="BG272" s="106">
        <f t="shared" si="160"/>
        <v>0</v>
      </c>
      <c r="BH272" s="106">
        <f t="shared" si="161"/>
        <v>0</v>
      </c>
      <c r="BI272" s="106">
        <f t="shared" si="162"/>
        <v>0</v>
      </c>
      <c r="BJ272" s="106">
        <f t="shared" si="163"/>
        <v>0</v>
      </c>
      <c r="BK272" s="106">
        <f t="shared" si="164"/>
        <v>0</v>
      </c>
      <c r="BL272" s="106">
        <f t="shared" si="165"/>
        <v>0</v>
      </c>
      <c r="BM272" s="106">
        <f t="shared" si="154"/>
        <v>0</v>
      </c>
      <c r="BN272" s="106">
        <f t="shared" si="154"/>
        <v>0</v>
      </c>
      <c r="BO272" s="106">
        <f t="shared" si="166"/>
        <v>0</v>
      </c>
      <c r="BP272" s="106">
        <f t="shared" si="167"/>
        <v>0</v>
      </c>
      <c r="BQ272" s="106">
        <f t="shared" si="168"/>
        <v>0</v>
      </c>
      <c r="BR272" s="106">
        <f t="shared" si="169"/>
        <v>0</v>
      </c>
      <c r="BS272" s="54"/>
      <c r="BT272" s="54">
        <v>0</v>
      </c>
      <c r="BU272" s="54">
        <v>0</v>
      </c>
      <c r="BV272" s="54">
        <v>0</v>
      </c>
      <c r="BW272" s="54">
        <v>0</v>
      </c>
      <c r="BX272" s="54">
        <v>0</v>
      </c>
      <c r="BY272" s="54">
        <v>0</v>
      </c>
      <c r="BZ272" s="54">
        <v>0</v>
      </c>
      <c r="CA272" s="54">
        <v>0</v>
      </c>
      <c r="CB272" s="54">
        <v>0</v>
      </c>
      <c r="CC272" s="54">
        <v>0</v>
      </c>
      <c r="CD272" s="54">
        <v>0</v>
      </c>
      <c r="CE272" s="54">
        <v>0</v>
      </c>
      <c r="CF272" s="54">
        <v>0</v>
      </c>
      <c r="CG272" s="54">
        <v>0</v>
      </c>
      <c r="CH272" s="54">
        <f t="shared" si="170"/>
        <v>20</v>
      </c>
      <c r="CI272" s="54">
        <f t="shared" si="171"/>
        <v>0</v>
      </c>
      <c r="CJ272" s="54">
        <f t="shared" si="172"/>
        <v>20</v>
      </c>
      <c r="CK272" s="45"/>
      <c r="CL272" s="63"/>
    </row>
    <row r="273" spans="1:91" s="18" customFormat="1">
      <c r="A273" s="14"/>
      <c r="B273" s="28" t="s">
        <v>170</v>
      </c>
      <c r="C273" s="87"/>
      <c r="D273" s="2"/>
      <c r="E273" s="11"/>
      <c r="F273" s="4"/>
      <c r="G273" s="11"/>
      <c r="H273" s="32"/>
      <c r="I273" s="32">
        <f>SUM(I261:I272)</f>
        <v>168.45999999999998</v>
      </c>
      <c r="J273" s="32">
        <f t="shared" ref="J273:BD273" si="174">SUM(J261:J272)</f>
        <v>30.03</v>
      </c>
      <c r="K273" s="32">
        <f t="shared" si="174"/>
        <v>198.49</v>
      </c>
      <c r="L273" s="32">
        <f t="shared" si="174"/>
        <v>0</v>
      </c>
      <c r="M273" s="32">
        <f t="shared" si="174"/>
        <v>0</v>
      </c>
      <c r="N273" s="32" t="e">
        <f t="shared" si="174"/>
        <v>#REF!</v>
      </c>
      <c r="O273" s="32">
        <f t="shared" si="174"/>
        <v>77.67</v>
      </c>
      <c r="P273" s="32">
        <f t="shared" si="174"/>
        <v>9.48</v>
      </c>
      <c r="Q273" s="32">
        <f t="shared" si="174"/>
        <v>87.149999999999991</v>
      </c>
      <c r="R273" s="32">
        <f t="shared" si="174"/>
        <v>90.789999999999992</v>
      </c>
      <c r="S273" s="32">
        <f t="shared" si="174"/>
        <v>20.55</v>
      </c>
      <c r="T273" s="32">
        <f t="shared" si="174"/>
        <v>111.34</v>
      </c>
      <c r="U273" s="32">
        <f t="shared" si="174"/>
        <v>21.5</v>
      </c>
      <c r="V273" s="32">
        <f t="shared" si="174"/>
        <v>70.199999999999989</v>
      </c>
      <c r="W273" s="107">
        <f t="shared" si="174"/>
        <v>7.8000000000000007</v>
      </c>
      <c r="X273" s="32">
        <f t="shared" si="174"/>
        <v>78</v>
      </c>
      <c r="Y273" s="32">
        <f t="shared" si="174"/>
        <v>60.749999999999986</v>
      </c>
      <c r="Z273" s="107">
        <f t="shared" si="174"/>
        <v>6.7500000000000009</v>
      </c>
      <c r="AA273" s="32">
        <f t="shared" si="174"/>
        <v>67.5</v>
      </c>
      <c r="AB273" s="32">
        <f t="shared" si="174"/>
        <v>2.52</v>
      </c>
      <c r="AC273" s="32">
        <f t="shared" si="174"/>
        <v>0</v>
      </c>
      <c r="AD273" s="32">
        <f t="shared" si="174"/>
        <v>0</v>
      </c>
      <c r="AE273" s="32">
        <f t="shared" si="174"/>
        <v>0</v>
      </c>
      <c r="AF273" s="32">
        <f t="shared" si="174"/>
        <v>0</v>
      </c>
      <c r="AG273" s="32">
        <f t="shared" si="174"/>
        <v>0</v>
      </c>
      <c r="AH273" s="32">
        <f t="shared" si="174"/>
        <v>0</v>
      </c>
      <c r="AI273" s="32">
        <f t="shared" si="174"/>
        <v>0</v>
      </c>
      <c r="AJ273" s="32">
        <f t="shared" si="174"/>
        <v>0</v>
      </c>
      <c r="AK273" s="32">
        <f t="shared" si="174"/>
        <v>63.269999999999982</v>
      </c>
      <c r="AL273" s="32">
        <f t="shared" si="174"/>
        <v>6.7500000000000009</v>
      </c>
      <c r="AM273" s="32">
        <f t="shared" si="174"/>
        <v>70.02</v>
      </c>
      <c r="AN273" s="32">
        <f t="shared" si="174"/>
        <v>0</v>
      </c>
      <c r="AO273" s="32">
        <f t="shared" si="174"/>
        <v>0</v>
      </c>
      <c r="AP273" s="32">
        <f t="shared" si="174"/>
        <v>0</v>
      </c>
      <c r="AQ273" s="32">
        <f t="shared" si="174"/>
        <v>0.84</v>
      </c>
      <c r="AR273" s="32">
        <f t="shared" si="174"/>
        <v>0</v>
      </c>
      <c r="AS273" s="32">
        <f t="shared" si="174"/>
        <v>0</v>
      </c>
      <c r="AT273" s="32">
        <f t="shared" si="174"/>
        <v>0</v>
      </c>
      <c r="AU273" s="32">
        <f t="shared" si="174"/>
        <v>0</v>
      </c>
      <c r="AV273" s="32"/>
      <c r="AW273" s="32">
        <f t="shared" si="174"/>
        <v>0</v>
      </c>
      <c r="AX273" s="32">
        <f t="shared" si="174"/>
        <v>0</v>
      </c>
      <c r="AY273" s="32">
        <f t="shared" si="174"/>
        <v>0</v>
      </c>
      <c r="AZ273" s="32">
        <f t="shared" si="174"/>
        <v>0</v>
      </c>
      <c r="BA273" s="32">
        <f t="shared" si="174"/>
        <v>0</v>
      </c>
      <c r="BB273" s="32">
        <f t="shared" si="174"/>
        <v>0</v>
      </c>
      <c r="BC273" s="32">
        <f t="shared" si="174"/>
        <v>0</v>
      </c>
      <c r="BD273" s="32">
        <f t="shared" si="174"/>
        <v>0</v>
      </c>
      <c r="BE273" s="106">
        <f t="shared" si="158"/>
        <v>60.749999999999986</v>
      </c>
      <c r="BF273" s="106">
        <f t="shared" si="159"/>
        <v>6.7500000000000009</v>
      </c>
      <c r="BG273" s="106">
        <f t="shared" si="160"/>
        <v>67.499999999999986</v>
      </c>
      <c r="BH273" s="106">
        <f t="shared" si="161"/>
        <v>0</v>
      </c>
      <c r="BI273" s="106">
        <f t="shared" si="162"/>
        <v>1.6800000000000002</v>
      </c>
      <c r="BJ273" s="106">
        <f t="shared" si="163"/>
        <v>0</v>
      </c>
      <c r="BK273" s="106">
        <f t="shared" si="164"/>
        <v>0</v>
      </c>
      <c r="BL273" s="106">
        <f t="shared" si="165"/>
        <v>0</v>
      </c>
      <c r="BM273" s="106">
        <f t="shared" si="154"/>
        <v>0</v>
      </c>
      <c r="BN273" s="106">
        <f t="shared" si="154"/>
        <v>0</v>
      </c>
      <c r="BO273" s="106">
        <f t="shared" si="166"/>
        <v>0</v>
      </c>
      <c r="BP273" s="106">
        <f t="shared" si="167"/>
        <v>62.429999999999986</v>
      </c>
      <c r="BQ273" s="106">
        <f t="shared" si="168"/>
        <v>6.7500000000000009</v>
      </c>
      <c r="BR273" s="106">
        <f t="shared" si="169"/>
        <v>69.179999999999993</v>
      </c>
      <c r="BS273" s="54"/>
      <c r="BT273" s="32">
        <v>60.749999999999986</v>
      </c>
      <c r="BU273" s="32">
        <v>6.7500000000000009</v>
      </c>
      <c r="BV273" s="32">
        <v>67.499999999999986</v>
      </c>
      <c r="BW273" s="32">
        <v>0</v>
      </c>
      <c r="BX273" s="32">
        <v>1.6800000000000002</v>
      </c>
      <c r="BY273" s="32">
        <v>0</v>
      </c>
      <c r="BZ273" s="32">
        <v>0</v>
      </c>
      <c r="CA273" s="32">
        <v>0</v>
      </c>
      <c r="CB273" s="32">
        <v>0</v>
      </c>
      <c r="CC273" s="32">
        <v>0</v>
      </c>
      <c r="CD273" s="32">
        <v>0</v>
      </c>
      <c r="CE273" s="32">
        <v>62.429999999999986</v>
      </c>
      <c r="CF273" s="32">
        <v>6.7500000000000009</v>
      </c>
      <c r="CG273" s="32">
        <v>69.179999999999993</v>
      </c>
      <c r="CH273" s="54">
        <f t="shared" si="170"/>
        <v>21.609999999999985</v>
      </c>
      <c r="CI273" s="54">
        <f t="shared" si="171"/>
        <v>20.55</v>
      </c>
      <c r="CJ273" s="54">
        <f t="shared" si="172"/>
        <v>42.159999999999982</v>
      </c>
      <c r="CK273" s="46"/>
      <c r="CL273" s="64"/>
      <c r="CM273" s="95"/>
    </row>
    <row r="274" spans="1:91" s="18" customFormat="1">
      <c r="A274" s="14"/>
      <c r="B274" s="28" t="s">
        <v>172</v>
      </c>
      <c r="C274" s="87"/>
      <c r="D274" s="2"/>
      <c r="E274" s="11"/>
      <c r="F274" s="4"/>
      <c r="G274" s="11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107"/>
      <c r="X274" s="32"/>
      <c r="Y274" s="32"/>
      <c r="Z274" s="107"/>
      <c r="AA274" s="32"/>
      <c r="AB274" s="32"/>
      <c r="AC274" s="32"/>
      <c r="AD274" s="32"/>
      <c r="AE274" s="32"/>
      <c r="AF274" s="32"/>
      <c r="AG274" s="32"/>
      <c r="AH274" s="32"/>
      <c r="AI274" s="32"/>
      <c r="AJ274" s="32"/>
      <c r="AK274" s="32"/>
      <c r="AL274" s="32"/>
      <c r="AM274" s="32"/>
      <c r="AN274" s="32"/>
      <c r="AO274" s="32"/>
      <c r="AP274" s="32"/>
      <c r="AQ274" s="32"/>
      <c r="AR274" s="32"/>
      <c r="AS274" s="32"/>
      <c r="AT274" s="32"/>
      <c r="AU274" s="32"/>
      <c r="AV274" s="32"/>
      <c r="AW274" s="32"/>
      <c r="AX274" s="32"/>
      <c r="AY274" s="32"/>
      <c r="AZ274" s="32"/>
      <c r="BA274" s="32"/>
      <c r="BB274" s="32"/>
      <c r="BC274" s="32"/>
      <c r="BD274" s="32"/>
      <c r="BE274" s="106">
        <f t="shared" si="158"/>
        <v>0</v>
      </c>
      <c r="BF274" s="106">
        <f t="shared" si="159"/>
        <v>0</v>
      </c>
      <c r="BG274" s="106">
        <f t="shared" si="160"/>
        <v>0</v>
      </c>
      <c r="BH274" s="106">
        <f t="shared" si="161"/>
        <v>0</v>
      </c>
      <c r="BI274" s="106">
        <f t="shared" si="162"/>
        <v>0</v>
      </c>
      <c r="BJ274" s="106">
        <f t="shared" si="163"/>
        <v>0</v>
      </c>
      <c r="BK274" s="106">
        <f t="shared" si="164"/>
        <v>0</v>
      </c>
      <c r="BL274" s="106">
        <f t="shared" si="165"/>
        <v>0</v>
      </c>
      <c r="BM274" s="106">
        <f t="shared" si="154"/>
        <v>0</v>
      </c>
      <c r="BN274" s="106">
        <f t="shared" si="154"/>
        <v>0</v>
      </c>
      <c r="BO274" s="106">
        <f t="shared" si="166"/>
        <v>0</v>
      </c>
      <c r="BP274" s="106">
        <f t="shared" si="167"/>
        <v>0</v>
      </c>
      <c r="BQ274" s="106">
        <f t="shared" si="168"/>
        <v>0</v>
      </c>
      <c r="BR274" s="106">
        <f t="shared" si="169"/>
        <v>0</v>
      </c>
      <c r="BS274" s="54"/>
      <c r="BT274" s="32">
        <v>0</v>
      </c>
      <c r="BU274" s="32">
        <v>0</v>
      </c>
      <c r="BV274" s="32">
        <v>0</v>
      </c>
      <c r="BW274" s="32">
        <v>0</v>
      </c>
      <c r="BX274" s="32">
        <v>0</v>
      </c>
      <c r="BY274" s="32">
        <v>0</v>
      </c>
      <c r="BZ274" s="32">
        <v>0</v>
      </c>
      <c r="CA274" s="32">
        <v>0</v>
      </c>
      <c r="CB274" s="32">
        <v>0</v>
      </c>
      <c r="CC274" s="32">
        <v>0</v>
      </c>
      <c r="CD274" s="32">
        <v>0</v>
      </c>
      <c r="CE274" s="32">
        <v>0</v>
      </c>
      <c r="CF274" s="32">
        <v>0</v>
      </c>
      <c r="CG274" s="32">
        <v>0</v>
      </c>
      <c r="CH274" s="54">
        <f t="shared" si="170"/>
        <v>0</v>
      </c>
      <c r="CI274" s="54">
        <f t="shared" si="171"/>
        <v>0</v>
      </c>
      <c r="CJ274" s="54">
        <f t="shared" si="172"/>
        <v>0</v>
      </c>
      <c r="CK274" s="46"/>
      <c r="CL274" s="64"/>
      <c r="CM274" s="95"/>
    </row>
    <row r="275" spans="1:91" ht="31.5">
      <c r="A275" s="14">
        <v>1</v>
      </c>
      <c r="B275" s="79" t="s">
        <v>852</v>
      </c>
      <c r="C275" s="69"/>
      <c r="D275" s="2" t="s">
        <v>27</v>
      </c>
      <c r="E275" s="4" t="s">
        <v>28</v>
      </c>
      <c r="F275" s="4" t="s">
        <v>191</v>
      </c>
      <c r="G275" s="4" t="s">
        <v>250</v>
      </c>
      <c r="H275" s="15">
        <v>3.5</v>
      </c>
      <c r="I275" s="54">
        <v>7</v>
      </c>
      <c r="J275" s="54">
        <v>0</v>
      </c>
      <c r="K275" s="29">
        <f t="shared" si="141"/>
        <v>7</v>
      </c>
      <c r="L275" s="68" t="s">
        <v>30</v>
      </c>
      <c r="M275" s="15" t="s">
        <v>48</v>
      </c>
      <c r="N275" s="54" t="s">
        <v>58</v>
      </c>
      <c r="O275" s="54">
        <v>4.8900000000000006</v>
      </c>
      <c r="P275" s="54">
        <v>0</v>
      </c>
      <c r="Q275" s="29">
        <f t="shared" si="173"/>
        <v>4.8900000000000006</v>
      </c>
      <c r="R275" s="29">
        <f t="shared" si="142"/>
        <v>2.1099999999999994</v>
      </c>
      <c r="S275" s="29">
        <f t="shared" si="142"/>
        <v>0</v>
      </c>
      <c r="T275" s="29">
        <f t="shared" si="140"/>
        <v>2.1099999999999994</v>
      </c>
      <c r="U275" s="56">
        <v>0</v>
      </c>
      <c r="V275" s="54">
        <v>0</v>
      </c>
      <c r="W275" s="106">
        <v>0</v>
      </c>
      <c r="X275" s="54">
        <f t="shared" si="155"/>
        <v>0</v>
      </c>
      <c r="Y275" s="54">
        <v>0</v>
      </c>
      <c r="Z275" s="106">
        <v>0</v>
      </c>
      <c r="AA275" s="54">
        <f t="shared" si="156"/>
        <v>0</v>
      </c>
      <c r="AB275" s="14">
        <v>0</v>
      </c>
      <c r="AC275" s="14">
        <v>0</v>
      </c>
      <c r="AD275" s="14">
        <v>0</v>
      </c>
      <c r="AE275" s="14">
        <v>1.9</v>
      </c>
      <c r="AF275" s="14">
        <v>0.21</v>
      </c>
      <c r="AG275" s="14"/>
      <c r="AH275" s="72">
        <v>0</v>
      </c>
      <c r="AI275" s="72">
        <v>0</v>
      </c>
      <c r="AJ275" s="54">
        <f t="shared" ref="AJ275:AJ278" si="175">AH275+AI275</f>
        <v>0</v>
      </c>
      <c r="AK275" s="54">
        <f t="shared" si="137"/>
        <v>1.9</v>
      </c>
      <c r="AL275" s="54">
        <f t="shared" si="138"/>
        <v>0.21</v>
      </c>
      <c r="AM275" s="54">
        <f t="shared" si="139"/>
        <v>2.11</v>
      </c>
      <c r="AN275" s="54"/>
      <c r="AO275" s="54"/>
      <c r="AP275" s="54">
        <f t="shared" si="143"/>
        <v>0</v>
      </c>
      <c r="AQ275" s="54"/>
      <c r="AR275" s="54"/>
      <c r="AS275" s="54"/>
      <c r="AT275" s="54"/>
      <c r="AU275" s="54"/>
      <c r="AV275" s="54"/>
      <c r="AW275" s="54"/>
      <c r="AX275" s="54"/>
      <c r="AY275" s="54">
        <f t="shared" si="157"/>
        <v>0</v>
      </c>
      <c r="AZ275" s="54"/>
      <c r="BA275" s="54"/>
      <c r="BB275" s="54"/>
      <c r="BC275" s="54"/>
      <c r="BD275" s="54"/>
      <c r="BE275" s="106">
        <f t="shared" si="158"/>
        <v>0</v>
      </c>
      <c r="BF275" s="106">
        <f t="shared" si="159"/>
        <v>0</v>
      </c>
      <c r="BG275" s="106">
        <f t="shared" si="160"/>
        <v>0</v>
      </c>
      <c r="BH275" s="106">
        <f t="shared" si="161"/>
        <v>0</v>
      </c>
      <c r="BI275" s="106">
        <f t="shared" si="162"/>
        <v>0</v>
      </c>
      <c r="BJ275" s="106">
        <f t="shared" si="163"/>
        <v>0</v>
      </c>
      <c r="BK275" s="106">
        <f t="shared" si="164"/>
        <v>0</v>
      </c>
      <c r="BL275" s="106">
        <f t="shared" si="165"/>
        <v>0</v>
      </c>
      <c r="BM275" s="106">
        <f t="shared" si="154"/>
        <v>1.9</v>
      </c>
      <c r="BN275" s="106">
        <f t="shared" si="154"/>
        <v>0.21</v>
      </c>
      <c r="BO275" s="106">
        <f t="shared" si="166"/>
        <v>2.11</v>
      </c>
      <c r="BP275" s="106">
        <f t="shared" si="167"/>
        <v>1.9</v>
      </c>
      <c r="BQ275" s="106">
        <f t="shared" si="168"/>
        <v>0.21</v>
      </c>
      <c r="BR275" s="106">
        <f t="shared" si="169"/>
        <v>2.11</v>
      </c>
      <c r="BS275" s="54"/>
      <c r="BT275" s="54">
        <v>0</v>
      </c>
      <c r="BU275" s="54">
        <v>0</v>
      </c>
      <c r="BV275" s="54">
        <v>0</v>
      </c>
      <c r="BW275" s="54">
        <v>0</v>
      </c>
      <c r="BX275" s="54">
        <v>0</v>
      </c>
      <c r="BY275" s="54">
        <v>0</v>
      </c>
      <c r="BZ275" s="54">
        <v>0</v>
      </c>
      <c r="CA275" s="54">
        <v>0</v>
      </c>
      <c r="CB275" s="54">
        <v>1.9</v>
      </c>
      <c r="CC275" s="54">
        <v>0.21</v>
      </c>
      <c r="CD275" s="54">
        <v>2.11</v>
      </c>
      <c r="CE275" s="54">
        <v>1.9</v>
      </c>
      <c r="CF275" s="54">
        <v>0.21</v>
      </c>
      <c r="CG275" s="54">
        <v>2.11</v>
      </c>
      <c r="CH275" s="54">
        <f t="shared" si="170"/>
        <v>0</v>
      </c>
      <c r="CI275" s="54">
        <f t="shared" si="171"/>
        <v>0</v>
      </c>
      <c r="CJ275" s="54">
        <f t="shared" si="172"/>
        <v>0</v>
      </c>
      <c r="CK275" s="86"/>
      <c r="CL275" s="70" t="s">
        <v>40</v>
      </c>
    </row>
    <row r="276" spans="1:91" ht="47.25">
      <c r="A276" s="14">
        <v>1</v>
      </c>
      <c r="B276" s="27" t="s">
        <v>815</v>
      </c>
      <c r="C276" s="120" t="s">
        <v>796</v>
      </c>
      <c r="D276" s="2" t="s">
        <v>27</v>
      </c>
      <c r="E276" s="4" t="s">
        <v>28</v>
      </c>
      <c r="F276" s="4" t="s">
        <v>191</v>
      </c>
      <c r="G276" s="4" t="s">
        <v>192</v>
      </c>
      <c r="H276" s="29">
        <v>2.5</v>
      </c>
      <c r="I276" s="29">
        <v>4.5</v>
      </c>
      <c r="J276" s="29">
        <v>0.5</v>
      </c>
      <c r="K276" s="29">
        <f t="shared" si="141"/>
        <v>5</v>
      </c>
      <c r="L276" s="40" t="s">
        <v>30</v>
      </c>
      <c r="M276" s="40" t="s">
        <v>48</v>
      </c>
      <c r="N276" s="48" t="s">
        <v>58</v>
      </c>
      <c r="O276" s="29">
        <v>3.14</v>
      </c>
      <c r="P276" s="29">
        <v>0.14000000000000001</v>
      </c>
      <c r="Q276" s="29">
        <f t="shared" si="173"/>
        <v>3.2800000000000002</v>
      </c>
      <c r="R276" s="29">
        <f t="shared" si="142"/>
        <v>1.3599999999999999</v>
      </c>
      <c r="S276" s="29">
        <f t="shared" si="142"/>
        <v>0.36</v>
      </c>
      <c r="T276" s="29">
        <f t="shared" si="140"/>
        <v>1.7199999999999998</v>
      </c>
      <c r="U276" s="29">
        <v>0.36</v>
      </c>
      <c r="V276" s="29">
        <v>0</v>
      </c>
      <c r="W276" s="105">
        <v>0</v>
      </c>
      <c r="X276" s="54">
        <f t="shared" si="155"/>
        <v>0</v>
      </c>
      <c r="Y276" s="29">
        <v>0</v>
      </c>
      <c r="Z276" s="105">
        <v>0</v>
      </c>
      <c r="AA276" s="54">
        <f t="shared" si="156"/>
        <v>0</v>
      </c>
      <c r="AB276" s="54">
        <v>0</v>
      </c>
      <c r="AC276" s="54">
        <v>0</v>
      </c>
      <c r="AD276" s="54">
        <v>0</v>
      </c>
      <c r="AE276" s="54">
        <v>1.22</v>
      </c>
      <c r="AF276" s="54">
        <v>0.14000000000000001</v>
      </c>
      <c r="AG276" s="54"/>
      <c r="AH276" s="72">
        <v>0</v>
      </c>
      <c r="AI276" s="72">
        <v>0</v>
      </c>
      <c r="AJ276" s="54">
        <f t="shared" si="175"/>
        <v>0</v>
      </c>
      <c r="AK276" s="54">
        <f t="shared" si="137"/>
        <v>1.22</v>
      </c>
      <c r="AL276" s="54">
        <f t="shared" si="138"/>
        <v>0.14000000000000001</v>
      </c>
      <c r="AM276" s="54">
        <f t="shared" si="139"/>
        <v>1.3599999999999999</v>
      </c>
      <c r="AN276" s="54"/>
      <c r="AO276" s="54"/>
      <c r="AP276" s="54">
        <f t="shared" si="143"/>
        <v>0</v>
      </c>
      <c r="AQ276" s="54"/>
      <c r="AR276" s="54"/>
      <c r="AS276" s="54"/>
      <c r="AT276" s="54"/>
      <c r="AU276" s="54"/>
      <c r="AV276" s="54"/>
      <c r="AW276" s="54"/>
      <c r="AX276" s="54"/>
      <c r="AY276" s="54">
        <f t="shared" si="157"/>
        <v>0</v>
      </c>
      <c r="AZ276" s="54"/>
      <c r="BA276" s="54"/>
      <c r="BB276" s="54"/>
      <c r="BC276" s="54"/>
      <c r="BD276" s="54"/>
      <c r="BE276" s="106">
        <f t="shared" si="158"/>
        <v>0</v>
      </c>
      <c r="BF276" s="106">
        <f t="shared" si="159"/>
        <v>0</v>
      </c>
      <c r="BG276" s="106">
        <f t="shared" si="160"/>
        <v>0</v>
      </c>
      <c r="BH276" s="106">
        <f t="shared" si="161"/>
        <v>0</v>
      </c>
      <c r="BI276" s="106">
        <f t="shared" si="162"/>
        <v>0</v>
      </c>
      <c r="BJ276" s="106">
        <f t="shared" si="163"/>
        <v>0</v>
      </c>
      <c r="BK276" s="106">
        <f t="shared" si="164"/>
        <v>0</v>
      </c>
      <c r="BL276" s="106">
        <f t="shared" si="165"/>
        <v>0</v>
      </c>
      <c r="BM276" s="106">
        <f t="shared" si="154"/>
        <v>1.22</v>
      </c>
      <c r="BN276" s="106">
        <f t="shared" si="154"/>
        <v>0.14000000000000001</v>
      </c>
      <c r="BO276" s="106">
        <f t="shared" si="166"/>
        <v>1.3599999999999999</v>
      </c>
      <c r="BP276" s="106">
        <f t="shared" si="167"/>
        <v>1.22</v>
      </c>
      <c r="BQ276" s="106">
        <f t="shared" si="168"/>
        <v>0.14000000000000001</v>
      </c>
      <c r="BR276" s="106">
        <f t="shared" si="169"/>
        <v>1.3599999999999999</v>
      </c>
      <c r="BS276" s="54"/>
      <c r="BT276" s="54">
        <v>0</v>
      </c>
      <c r="BU276" s="54">
        <v>0</v>
      </c>
      <c r="BV276" s="54">
        <v>0</v>
      </c>
      <c r="BW276" s="54">
        <v>0</v>
      </c>
      <c r="BX276" s="54">
        <v>0</v>
      </c>
      <c r="BY276" s="54">
        <v>0</v>
      </c>
      <c r="BZ276" s="54">
        <v>0</v>
      </c>
      <c r="CA276" s="54">
        <v>0</v>
      </c>
      <c r="CB276" s="54">
        <v>1.22</v>
      </c>
      <c r="CC276" s="54">
        <v>0.14000000000000001</v>
      </c>
      <c r="CD276" s="54">
        <v>1.3599999999999999</v>
      </c>
      <c r="CE276" s="54">
        <v>1.22</v>
      </c>
      <c r="CF276" s="54">
        <v>0.14000000000000001</v>
      </c>
      <c r="CG276" s="54">
        <v>1.3599999999999999</v>
      </c>
      <c r="CH276" s="54">
        <f t="shared" si="170"/>
        <v>0</v>
      </c>
      <c r="CI276" s="54">
        <f t="shared" si="171"/>
        <v>0.36</v>
      </c>
      <c r="CJ276" s="54">
        <f t="shared" si="172"/>
        <v>0.36</v>
      </c>
      <c r="CK276" s="45"/>
      <c r="CL276" s="63" t="s">
        <v>33</v>
      </c>
    </row>
    <row r="277" spans="1:91" ht="31.5">
      <c r="A277" s="14">
        <v>2</v>
      </c>
      <c r="B277" s="27" t="s">
        <v>318</v>
      </c>
      <c r="C277" s="120" t="s">
        <v>796</v>
      </c>
      <c r="D277" s="2" t="s">
        <v>27</v>
      </c>
      <c r="E277" s="4" t="s">
        <v>28</v>
      </c>
      <c r="F277" s="4" t="s">
        <v>191</v>
      </c>
      <c r="G277" s="4" t="s">
        <v>199</v>
      </c>
      <c r="H277" s="29">
        <v>2</v>
      </c>
      <c r="I277" s="29">
        <v>4.5</v>
      </c>
      <c r="J277" s="29">
        <v>0.5</v>
      </c>
      <c r="K277" s="29">
        <f t="shared" si="141"/>
        <v>5</v>
      </c>
      <c r="L277" s="40" t="s">
        <v>30</v>
      </c>
      <c r="M277" s="40" t="s">
        <v>48</v>
      </c>
      <c r="N277" s="48" t="s">
        <v>58</v>
      </c>
      <c r="O277" s="29">
        <v>3.04</v>
      </c>
      <c r="P277" s="29">
        <v>0</v>
      </c>
      <c r="Q277" s="29">
        <f t="shared" si="173"/>
        <v>3.04</v>
      </c>
      <c r="R277" s="29">
        <f t="shared" si="142"/>
        <v>1.46</v>
      </c>
      <c r="S277" s="29">
        <f t="shared" si="142"/>
        <v>0.5</v>
      </c>
      <c r="T277" s="29">
        <f t="shared" si="140"/>
        <v>1.96</v>
      </c>
      <c r="U277" s="29">
        <v>0.5</v>
      </c>
      <c r="V277" s="29">
        <v>0</v>
      </c>
      <c r="W277" s="105">
        <v>0</v>
      </c>
      <c r="X277" s="54">
        <f t="shared" si="155"/>
        <v>0</v>
      </c>
      <c r="Y277" s="29">
        <v>0</v>
      </c>
      <c r="Z277" s="105">
        <v>0</v>
      </c>
      <c r="AA277" s="54">
        <f t="shared" si="156"/>
        <v>0</v>
      </c>
      <c r="AB277" s="54">
        <v>0</v>
      </c>
      <c r="AC277" s="54">
        <v>0.09</v>
      </c>
      <c r="AD277" s="54">
        <v>0.01</v>
      </c>
      <c r="AE277" s="54">
        <v>1.22</v>
      </c>
      <c r="AF277" s="54">
        <v>0.14000000000000001</v>
      </c>
      <c r="AG277" s="54"/>
      <c r="AH277" s="72">
        <v>0</v>
      </c>
      <c r="AI277" s="72">
        <v>0</v>
      </c>
      <c r="AJ277" s="54">
        <f t="shared" si="175"/>
        <v>0</v>
      </c>
      <c r="AK277" s="54">
        <f t="shared" si="137"/>
        <v>1.31</v>
      </c>
      <c r="AL277" s="54">
        <f t="shared" si="138"/>
        <v>0.15000000000000002</v>
      </c>
      <c r="AM277" s="54">
        <f t="shared" si="139"/>
        <v>1.46</v>
      </c>
      <c r="AN277" s="54"/>
      <c r="AO277" s="54"/>
      <c r="AP277" s="54">
        <f t="shared" si="143"/>
        <v>0</v>
      </c>
      <c r="AQ277" s="54"/>
      <c r="AR277" s="54"/>
      <c r="AS277" s="54"/>
      <c r="AT277" s="54"/>
      <c r="AU277" s="54"/>
      <c r="AV277" s="54"/>
      <c r="AW277" s="54"/>
      <c r="AX277" s="54"/>
      <c r="AY277" s="54">
        <f t="shared" si="157"/>
        <v>0</v>
      </c>
      <c r="AZ277" s="54"/>
      <c r="BA277" s="54"/>
      <c r="BB277" s="54"/>
      <c r="BC277" s="54"/>
      <c r="BD277" s="54"/>
      <c r="BE277" s="106">
        <f t="shared" si="158"/>
        <v>0</v>
      </c>
      <c r="BF277" s="106">
        <f t="shared" si="159"/>
        <v>0</v>
      </c>
      <c r="BG277" s="106">
        <f t="shared" si="160"/>
        <v>0</v>
      </c>
      <c r="BH277" s="106">
        <f t="shared" si="161"/>
        <v>0</v>
      </c>
      <c r="BI277" s="106">
        <f t="shared" si="162"/>
        <v>0</v>
      </c>
      <c r="BJ277" s="106">
        <f t="shared" si="163"/>
        <v>0.09</v>
      </c>
      <c r="BK277" s="106">
        <f t="shared" si="164"/>
        <v>0.01</v>
      </c>
      <c r="BL277" s="106">
        <f t="shared" si="165"/>
        <v>9.9999999999999992E-2</v>
      </c>
      <c r="BM277" s="106">
        <f t="shared" si="154"/>
        <v>1.22</v>
      </c>
      <c r="BN277" s="106">
        <f t="shared" si="154"/>
        <v>0.14000000000000001</v>
      </c>
      <c r="BO277" s="106">
        <f t="shared" si="166"/>
        <v>1.3599999999999999</v>
      </c>
      <c r="BP277" s="106">
        <f t="shared" si="167"/>
        <v>1.31</v>
      </c>
      <c r="BQ277" s="106">
        <f t="shared" si="168"/>
        <v>0.15000000000000002</v>
      </c>
      <c r="BR277" s="106">
        <f t="shared" si="169"/>
        <v>1.46</v>
      </c>
      <c r="BS277" s="54"/>
      <c r="BT277" s="54">
        <v>0</v>
      </c>
      <c r="BU277" s="54">
        <v>0</v>
      </c>
      <c r="BV277" s="54">
        <v>0</v>
      </c>
      <c r="BW277" s="54">
        <v>0</v>
      </c>
      <c r="BX277" s="54">
        <v>0</v>
      </c>
      <c r="BY277" s="54">
        <v>0.09</v>
      </c>
      <c r="BZ277" s="54">
        <v>0.01</v>
      </c>
      <c r="CA277" s="54">
        <v>9.9999999999999992E-2</v>
      </c>
      <c r="CB277" s="54">
        <v>1.22</v>
      </c>
      <c r="CC277" s="54">
        <v>0.14000000000000001</v>
      </c>
      <c r="CD277" s="54">
        <v>1.3599999999999999</v>
      </c>
      <c r="CE277" s="54">
        <v>1.31</v>
      </c>
      <c r="CF277" s="54">
        <v>0.15000000000000002</v>
      </c>
      <c r="CG277" s="54">
        <v>1.46</v>
      </c>
      <c r="CH277" s="54">
        <f t="shared" si="170"/>
        <v>0</v>
      </c>
      <c r="CI277" s="54">
        <f t="shared" si="171"/>
        <v>0.5</v>
      </c>
      <c r="CJ277" s="54">
        <f t="shared" si="172"/>
        <v>0.5</v>
      </c>
      <c r="CK277" s="45"/>
      <c r="CL277" s="63" t="s">
        <v>40</v>
      </c>
    </row>
    <row r="278" spans="1:91">
      <c r="A278" s="14">
        <v>3</v>
      </c>
      <c r="B278" s="27" t="s">
        <v>319</v>
      </c>
      <c r="C278" s="120" t="s">
        <v>796</v>
      </c>
      <c r="D278" s="2" t="s">
        <v>27</v>
      </c>
      <c r="E278" s="1" t="s">
        <v>28</v>
      </c>
      <c r="F278" s="4" t="s">
        <v>191</v>
      </c>
      <c r="G278" s="1" t="s">
        <v>314</v>
      </c>
      <c r="H278" s="31">
        <v>2</v>
      </c>
      <c r="I278" s="31">
        <v>2</v>
      </c>
      <c r="J278" s="29">
        <v>3</v>
      </c>
      <c r="K278" s="29">
        <f t="shared" si="141"/>
        <v>5</v>
      </c>
      <c r="L278" s="40" t="s">
        <v>57</v>
      </c>
      <c r="M278" s="42" t="s">
        <v>58</v>
      </c>
      <c r="N278" s="48" t="e">
        <f>IF(#REF!=0,"2018-19","2019-20")</f>
        <v>#REF!</v>
      </c>
      <c r="O278" s="29">
        <v>0</v>
      </c>
      <c r="P278" s="29">
        <v>0</v>
      </c>
      <c r="Q278" s="29">
        <f t="shared" si="173"/>
        <v>0</v>
      </c>
      <c r="R278" s="29">
        <f t="shared" si="142"/>
        <v>2</v>
      </c>
      <c r="S278" s="29">
        <f t="shared" si="142"/>
        <v>3</v>
      </c>
      <c r="T278" s="29">
        <f t="shared" si="140"/>
        <v>5</v>
      </c>
      <c r="U278" s="29">
        <v>3</v>
      </c>
      <c r="V278" s="29">
        <v>1.8</v>
      </c>
      <c r="W278" s="105">
        <v>0.2</v>
      </c>
      <c r="X278" s="54">
        <f t="shared" si="155"/>
        <v>2</v>
      </c>
      <c r="Y278" s="29">
        <v>1.8</v>
      </c>
      <c r="Z278" s="105">
        <v>0.2</v>
      </c>
      <c r="AA278" s="54">
        <f t="shared" si="156"/>
        <v>2</v>
      </c>
      <c r="AB278" s="54">
        <v>0</v>
      </c>
      <c r="AC278" s="54">
        <v>0</v>
      </c>
      <c r="AD278" s="54">
        <v>0</v>
      </c>
      <c r="AE278" s="54">
        <v>0</v>
      </c>
      <c r="AF278" s="54">
        <v>0</v>
      </c>
      <c r="AG278" s="54"/>
      <c r="AH278" s="72">
        <v>0</v>
      </c>
      <c r="AI278" s="72">
        <v>0</v>
      </c>
      <c r="AJ278" s="54">
        <f t="shared" si="175"/>
        <v>0</v>
      </c>
      <c r="AK278" s="54">
        <f t="shared" si="137"/>
        <v>1.8</v>
      </c>
      <c r="AL278" s="54">
        <f t="shared" si="138"/>
        <v>0.2</v>
      </c>
      <c r="AM278" s="54">
        <f t="shared" si="139"/>
        <v>2</v>
      </c>
      <c r="AN278" s="54"/>
      <c r="AO278" s="54"/>
      <c r="AP278" s="54">
        <f t="shared" si="143"/>
        <v>0</v>
      </c>
      <c r="AQ278" s="54"/>
      <c r="AR278" s="54"/>
      <c r="AS278" s="54"/>
      <c r="AT278" s="54"/>
      <c r="AU278" s="54"/>
      <c r="AV278" s="54"/>
      <c r="AW278" s="54"/>
      <c r="AX278" s="54"/>
      <c r="AY278" s="54">
        <f t="shared" si="157"/>
        <v>0</v>
      </c>
      <c r="AZ278" s="54"/>
      <c r="BA278" s="54"/>
      <c r="BB278" s="54"/>
      <c r="BC278" s="54"/>
      <c r="BD278" s="54"/>
      <c r="BE278" s="106">
        <f t="shared" si="158"/>
        <v>1.8</v>
      </c>
      <c r="BF278" s="106">
        <f t="shared" si="159"/>
        <v>0.2</v>
      </c>
      <c r="BG278" s="106">
        <f t="shared" si="160"/>
        <v>2</v>
      </c>
      <c r="BH278" s="106">
        <f t="shared" si="161"/>
        <v>0</v>
      </c>
      <c r="BI278" s="106">
        <f t="shared" si="162"/>
        <v>0</v>
      </c>
      <c r="BJ278" s="106">
        <f t="shared" si="163"/>
        <v>0</v>
      </c>
      <c r="BK278" s="106">
        <f t="shared" si="164"/>
        <v>0</v>
      </c>
      <c r="BL278" s="106">
        <f t="shared" si="165"/>
        <v>0</v>
      </c>
      <c r="BM278" s="106">
        <f t="shared" si="154"/>
        <v>0</v>
      </c>
      <c r="BN278" s="106">
        <f t="shared" si="154"/>
        <v>0</v>
      </c>
      <c r="BO278" s="106">
        <f t="shared" si="166"/>
        <v>0</v>
      </c>
      <c r="BP278" s="106">
        <f t="shared" si="167"/>
        <v>1.8</v>
      </c>
      <c r="BQ278" s="106">
        <f t="shared" si="168"/>
        <v>0.2</v>
      </c>
      <c r="BR278" s="106">
        <f t="shared" si="169"/>
        <v>2</v>
      </c>
      <c r="BS278" s="54"/>
      <c r="BT278" s="54">
        <v>1.8</v>
      </c>
      <c r="BU278" s="54">
        <v>0.2</v>
      </c>
      <c r="BV278" s="54">
        <v>2</v>
      </c>
      <c r="BW278" s="54">
        <v>0</v>
      </c>
      <c r="BX278" s="54">
        <v>0</v>
      </c>
      <c r="BY278" s="54">
        <v>0</v>
      </c>
      <c r="BZ278" s="54">
        <v>0</v>
      </c>
      <c r="CA278" s="54">
        <v>0</v>
      </c>
      <c r="CB278" s="54">
        <v>0</v>
      </c>
      <c r="CC278" s="54">
        <v>0</v>
      </c>
      <c r="CD278" s="54">
        <v>0</v>
      </c>
      <c r="CE278" s="54">
        <v>1.8</v>
      </c>
      <c r="CF278" s="54">
        <v>0.2</v>
      </c>
      <c r="CG278" s="54">
        <v>2</v>
      </c>
      <c r="CH278" s="54">
        <f t="shared" si="170"/>
        <v>0</v>
      </c>
      <c r="CI278" s="54">
        <f t="shared" si="171"/>
        <v>3</v>
      </c>
      <c r="CJ278" s="54">
        <f t="shared" si="172"/>
        <v>3</v>
      </c>
      <c r="CK278" s="45"/>
      <c r="CL278" s="63" t="s">
        <v>51</v>
      </c>
    </row>
    <row r="279" spans="1:91" ht="30">
      <c r="A279" s="14"/>
      <c r="B279" s="82" t="s">
        <v>1028</v>
      </c>
      <c r="C279" s="120" t="s">
        <v>1000</v>
      </c>
      <c r="D279" s="42" t="s">
        <v>27</v>
      </c>
      <c r="E279" s="75" t="s">
        <v>28</v>
      </c>
      <c r="F279" s="75" t="s">
        <v>191</v>
      </c>
      <c r="G279" s="75" t="s">
        <v>199</v>
      </c>
      <c r="H279" s="83">
        <v>2</v>
      </c>
      <c r="I279" s="31">
        <v>30</v>
      </c>
      <c r="J279" s="29">
        <v>0</v>
      </c>
      <c r="K279" s="29">
        <f t="shared" si="141"/>
        <v>30</v>
      </c>
      <c r="L279" s="40" t="s">
        <v>57</v>
      </c>
      <c r="M279" s="42" t="s">
        <v>58</v>
      </c>
      <c r="N279" s="48" t="s">
        <v>788</v>
      </c>
      <c r="O279" s="29">
        <v>0</v>
      </c>
      <c r="P279" s="29">
        <v>0</v>
      </c>
      <c r="Q279" s="29">
        <f t="shared" si="173"/>
        <v>0</v>
      </c>
      <c r="R279" s="29">
        <f t="shared" si="142"/>
        <v>30</v>
      </c>
      <c r="S279" s="29">
        <f t="shared" si="142"/>
        <v>0</v>
      </c>
      <c r="T279" s="29">
        <f t="shared" si="140"/>
        <v>30</v>
      </c>
      <c r="U279" s="29">
        <v>0</v>
      </c>
      <c r="V279" s="29">
        <v>7.45</v>
      </c>
      <c r="W279" s="105">
        <v>0.83</v>
      </c>
      <c r="X279" s="54">
        <f t="shared" si="155"/>
        <v>8.2799999999999994</v>
      </c>
      <c r="Y279" s="29"/>
      <c r="Z279" s="105"/>
      <c r="AA279" s="54">
        <f t="shared" si="156"/>
        <v>0</v>
      </c>
      <c r="AB279" s="54"/>
      <c r="AC279" s="54"/>
      <c r="AD279" s="54"/>
      <c r="AE279" s="54"/>
      <c r="AF279" s="54"/>
      <c r="AG279" s="54"/>
      <c r="AH279" s="72"/>
      <c r="AI279" s="72"/>
      <c r="AJ279" s="54"/>
      <c r="AK279" s="54"/>
      <c r="AL279" s="54"/>
      <c r="AM279" s="54"/>
      <c r="AN279" s="54"/>
      <c r="AO279" s="54"/>
      <c r="AP279" s="54">
        <f t="shared" si="143"/>
        <v>0</v>
      </c>
      <c r="AQ279" s="54"/>
      <c r="AR279" s="54"/>
      <c r="AS279" s="54"/>
      <c r="AT279" s="54"/>
      <c r="AU279" s="54"/>
      <c r="AV279" s="54"/>
      <c r="AW279" s="54"/>
      <c r="AX279" s="54"/>
      <c r="AY279" s="54">
        <f t="shared" si="157"/>
        <v>0</v>
      </c>
      <c r="AZ279" s="54"/>
      <c r="BA279" s="54"/>
      <c r="BB279" s="54"/>
      <c r="BC279" s="54"/>
      <c r="BD279" s="54"/>
      <c r="BE279" s="106">
        <f t="shared" si="158"/>
        <v>0</v>
      </c>
      <c r="BF279" s="106">
        <f t="shared" si="159"/>
        <v>0</v>
      </c>
      <c r="BG279" s="106">
        <f t="shared" si="160"/>
        <v>0</v>
      </c>
      <c r="BH279" s="106">
        <f t="shared" si="161"/>
        <v>0</v>
      </c>
      <c r="BI279" s="106">
        <f t="shared" si="162"/>
        <v>0</v>
      </c>
      <c r="BJ279" s="106">
        <f t="shared" si="163"/>
        <v>0</v>
      </c>
      <c r="BK279" s="106">
        <f t="shared" si="164"/>
        <v>0</v>
      </c>
      <c r="BL279" s="106">
        <f t="shared" si="165"/>
        <v>0</v>
      </c>
      <c r="BM279" s="106">
        <f t="shared" si="154"/>
        <v>0</v>
      </c>
      <c r="BN279" s="106">
        <f t="shared" si="154"/>
        <v>0</v>
      </c>
      <c r="BO279" s="106">
        <f t="shared" si="166"/>
        <v>0</v>
      </c>
      <c r="BP279" s="106">
        <f t="shared" si="167"/>
        <v>0</v>
      </c>
      <c r="BQ279" s="106">
        <f t="shared" si="168"/>
        <v>0</v>
      </c>
      <c r="BR279" s="106">
        <f t="shared" si="169"/>
        <v>0</v>
      </c>
      <c r="BS279" s="54"/>
      <c r="BT279" s="54">
        <v>0</v>
      </c>
      <c r="BU279" s="54">
        <v>0</v>
      </c>
      <c r="BV279" s="54">
        <v>0</v>
      </c>
      <c r="BW279" s="54">
        <v>0</v>
      </c>
      <c r="BX279" s="54">
        <v>0</v>
      </c>
      <c r="BY279" s="54">
        <v>0</v>
      </c>
      <c r="BZ279" s="54">
        <v>0</v>
      </c>
      <c r="CA279" s="54">
        <v>0</v>
      </c>
      <c r="CB279" s="54">
        <v>0</v>
      </c>
      <c r="CC279" s="54">
        <v>0</v>
      </c>
      <c r="CD279" s="54">
        <v>0</v>
      </c>
      <c r="CE279" s="54">
        <v>0</v>
      </c>
      <c r="CF279" s="54">
        <v>0</v>
      </c>
      <c r="CG279" s="54">
        <v>0</v>
      </c>
      <c r="CH279" s="54">
        <f t="shared" si="170"/>
        <v>30</v>
      </c>
      <c r="CI279" s="54">
        <f t="shared" si="171"/>
        <v>0</v>
      </c>
      <c r="CJ279" s="54">
        <f t="shared" si="172"/>
        <v>30</v>
      </c>
      <c r="CK279" s="45"/>
      <c r="CL279" s="63"/>
    </row>
    <row r="280" spans="1:91" s="18" customFormat="1">
      <c r="A280" s="17"/>
      <c r="B280" s="28" t="s">
        <v>179</v>
      </c>
      <c r="C280" s="87"/>
      <c r="D280" s="2"/>
      <c r="E280" s="11"/>
      <c r="F280" s="4"/>
      <c r="G280" s="11"/>
      <c r="H280" s="32"/>
      <c r="I280" s="32">
        <f>SUM(I275:I279)</f>
        <v>48</v>
      </c>
      <c r="J280" s="32">
        <f t="shared" ref="J280:BU280" si="176">SUM(J275:J279)</f>
        <v>4</v>
      </c>
      <c r="K280" s="32">
        <f t="shared" si="176"/>
        <v>52</v>
      </c>
      <c r="L280" s="32">
        <f t="shared" si="176"/>
        <v>0</v>
      </c>
      <c r="M280" s="32">
        <f t="shared" si="176"/>
        <v>0</v>
      </c>
      <c r="N280" s="32" t="e">
        <f t="shared" si="176"/>
        <v>#REF!</v>
      </c>
      <c r="O280" s="32">
        <f t="shared" si="176"/>
        <v>11.07</v>
      </c>
      <c r="P280" s="32">
        <f t="shared" si="176"/>
        <v>0.14000000000000001</v>
      </c>
      <c r="Q280" s="32">
        <f t="shared" si="176"/>
        <v>11.21</v>
      </c>
      <c r="R280" s="32">
        <f t="shared" si="176"/>
        <v>36.93</v>
      </c>
      <c r="S280" s="32">
        <f t="shared" si="176"/>
        <v>3.86</v>
      </c>
      <c r="T280" s="32">
        <f t="shared" si="176"/>
        <v>40.79</v>
      </c>
      <c r="U280" s="32">
        <f t="shared" si="176"/>
        <v>3.86</v>
      </c>
      <c r="V280" s="32">
        <f t="shared" si="176"/>
        <v>9.25</v>
      </c>
      <c r="W280" s="32">
        <f t="shared" si="176"/>
        <v>1.03</v>
      </c>
      <c r="X280" s="32">
        <f t="shared" si="176"/>
        <v>10.28</v>
      </c>
      <c r="Y280" s="32">
        <f t="shared" si="176"/>
        <v>1.8</v>
      </c>
      <c r="Z280" s="32">
        <f t="shared" si="176"/>
        <v>0.2</v>
      </c>
      <c r="AA280" s="32">
        <f t="shared" si="176"/>
        <v>2</v>
      </c>
      <c r="AB280" s="32">
        <f t="shared" si="176"/>
        <v>0</v>
      </c>
      <c r="AC280" s="32">
        <f t="shared" si="176"/>
        <v>0.09</v>
      </c>
      <c r="AD280" s="32">
        <f t="shared" si="176"/>
        <v>0.01</v>
      </c>
      <c r="AE280" s="32">
        <f t="shared" si="176"/>
        <v>4.34</v>
      </c>
      <c r="AF280" s="32">
        <f t="shared" si="176"/>
        <v>0.49</v>
      </c>
      <c r="AG280" s="32">
        <f t="shared" si="176"/>
        <v>0</v>
      </c>
      <c r="AH280" s="32">
        <f t="shared" si="176"/>
        <v>0</v>
      </c>
      <c r="AI280" s="32">
        <f t="shared" si="176"/>
        <v>0</v>
      </c>
      <c r="AJ280" s="32">
        <f t="shared" si="176"/>
        <v>0</v>
      </c>
      <c r="AK280" s="32">
        <f t="shared" si="176"/>
        <v>6.2299999999999995</v>
      </c>
      <c r="AL280" s="32">
        <f t="shared" si="176"/>
        <v>0.7</v>
      </c>
      <c r="AM280" s="32">
        <f t="shared" si="176"/>
        <v>6.93</v>
      </c>
      <c r="AN280" s="32">
        <f t="shared" si="176"/>
        <v>0</v>
      </c>
      <c r="AO280" s="32">
        <f t="shared" si="176"/>
        <v>0</v>
      </c>
      <c r="AP280" s="32">
        <f t="shared" si="176"/>
        <v>0</v>
      </c>
      <c r="AQ280" s="32">
        <f t="shared" si="176"/>
        <v>0</v>
      </c>
      <c r="AR280" s="32">
        <f t="shared" si="176"/>
        <v>0</v>
      </c>
      <c r="AS280" s="32">
        <f t="shared" si="176"/>
        <v>0</v>
      </c>
      <c r="AT280" s="32">
        <f t="shared" si="176"/>
        <v>0</v>
      </c>
      <c r="AU280" s="32">
        <f t="shared" si="176"/>
        <v>0</v>
      </c>
      <c r="AV280" s="32">
        <f t="shared" si="176"/>
        <v>0</v>
      </c>
      <c r="AW280" s="32">
        <f t="shared" si="176"/>
        <v>0</v>
      </c>
      <c r="AX280" s="32">
        <f t="shared" si="176"/>
        <v>0</v>
      </c>
      <c r="AY280" s="32">
        <f t="shared" si="176"/>
        <v>0</v>
      </c>
      <c r="AZ280" s="32">
        <f t="shared" si="176"/>
        <v>0</v>
      </c>
      <c r="BA280" s="32">
        <f t="shared" si="176"/>
        <v>0</v>
      </c>
      <c r="BB280" s="32">
        <f t="shared" si="176"/>
        <v>0</v>
      </c>
      <c r="BC280" s="32">
        <f t="shared" si="176"/>
        <v>0</v>
      </c>
      <c r="BD280" s="32">
        <f t="shared" si="176"/>
        <v>0</v>
      </c>
      <c r="BE280" s="32">
        <f t="shared" si="176"/>
        <v>1.8</v>
      </c>
      <c r="BF280" s="32">
        <f t="shared" si="176"/>
        <v>0.2</v>
      </c>
      <c r="BG280" s="32">
        <f t="shared" si="176"/>
        <v>2</v>
      </c>
      <c r="BH280" s="32">
        <f t="shared" si="176"/>
        <v>0</v>
      </c>
      <c r="BI280" s="32">
        <f t="shared" si="176"/>
        <v>0</v>
      </c>
      <c r="BJ280" s="32">
        <f t="shared" si="176"/>
        <v>0.09</v>
      </c>
      <c r="BK280" s="32">
        <f t="shared" si="176"/>
        <v>0.01</v>
      </c>
      <c r="BL280" s="32">
        <f t="shared" si="176"/>
        <v>9.9999999999999992E-2</v>
      </c>
      <c r="BM280" s="32">
        <f t="shared" si="176"/>
        <v>4.34</v>
      </c>
      <c r="BN280" s="32">
        <f t="shared" si="176"/>
        <v>0.49</v>
      </c>
      <c r="BO280" s="32">
        <f t="shared" si="176"/>
        <v>4.83</v>
      </c>
      <c r="BP280" s="32">
        <f t="shared" si="176"/>
        <v>6.2299999999999995</v>
      </c>
      <c r="BQ280" s="32">
        <f t="shared" si="176"/>
        <v>0.7</v>
      </c>
      <c r="BR280" s="32">
        <f t="shared" si="176"/>
        <v>6.93</v>
      </c>
      <c r="BS280" s="32">
        <f t="shared" si="176"/>
        <v>0</v>
      </c>
      <c r="BT280" s="32">
        <f t="shared" si="176"/>
        <v>1.8</v>
      </c>
      <c r="BU280" s="32">
        <f t="shared" si="176"/>
        <v>0.2</v>
      </c>
      <c r="BV280" s="32">
        <f t="shared" ref="BV280:CL280" si="177">SUM(BV275:BV279)</f>
        <v>2</v>
      </c>
      <c r="BW280" s="32">
        <f t="shared" si="177"/>
        <v>0</v>
      </c>
      <c r="BX280" s="32">
        <f t="shared" si="177"/>
        <v>0</v>
      </c>
      <c r="BY280" s="32">
        <f t="shared" si="177"/>
        <v>0.09</v>
      </c>
      <c r="BZ280" s="32">
        <f t="shared" si="177"/>
        <v>0.01</v>
      </c>
      <c r="CA280" s="32">
        <f t="shared" si="177"/>
        <v>9.9999999999999992E-2</v>
      </c>
      <c r="CB280" s="32">
        <f t="shared" si="177"/>
        <v>4.34</v>
      </c>
      <c r="CC280" s="32">
        <f t="shared" si="177"/>
        <v>0.49</v>
      </c>
      <c r="CD280" s="32">
        <f t="shared" si="177"/>
        <v>4.83</v>
      </c>
      <c r="CE280" s="32">
        <f t="shared" si="177"/>
        <v>6.2299999999999995</v>
      </c>
      <c r="CF280" s="32">
        <f t="shared" si="177"/>
        <v>0.7</v>
      </c>
      <c r="CG280" s="32">
        <f t="shared" si="177"/>
        <v>6.93</v>
      </c>
      <c r="CH280" s="32">
        <f t="shared" si="177"/>
        <v>30</v>
      </c>
      <c r="CI280" s="32">
        <f t="shared" si="177"/>
        <v>3.86</v>
      </c>
      <c r="CJ280" s="32">
        <f t="shared" si="177"/>
        <v>33.86</v>
      </c>
      <c r="CK280" s="32">
        <f t="shared" si="177"/>
        <v>0</v>
      </c>
      <c r="CL280" s="32">
        <f t="shared" si="177"/>
        <v>0</v>
      </c>
      <c r="CM280" s="95"/>
    </row>
    <row r="281" spans="1:91" s="18" customFormat="1">
      <c r="A281" s="17" t="s">
        <v>180</v>
      </c>
      <c r="B281" s="28" t="s">
        <v>181</v>
      </c>
      <c r="C281" s="87"/>
      <c r="D281" s="2"/>
      <c r="E281" s="11"/>
      <c r="F281" s="4"/>
      <c r="G281" s="11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H281" s="32"/>
      <c r="AI281" s="32"/>
      <c r="AJ281" s="32"/>
      <c r="AK281" s="32"/>
      <c r="AL281" s="32"/>
      <c r="AM281" s="32"/>
      <c r="AN281" s="32"/>
      <c r="AO281" s="32"/>
      <c r="AP281" s="32"/>
      <c r="AQ281" s="32"/>
      <c r="AR281" s="32"/>
      <c r="AS281" s="32"/>
      <c r="AT281" s="32"/>
      <c r="AU281" s="32"/>
      <c r="AV281" s="32"/>
      <c r="AW281" s="32"/>
      <c r="AX281" s="32"/>
      <c r="AY281" s="32"/>
      <c r="AZ281" s="32"/>
      <c r="BA281" s="32"/>
      <c r="BB281" s="32"/>
      <c r="BC281" s="32"/>
      <c r="BD281" s="32"/>
      <c r="BE281" s="32"/>
      <c r="BF281" s="32"/>
      <c r="BG281" s="32"/>
      <c r="BH281" s="32"/>
      <c r="BI281" s="32"/>
      <c r="BJ281" s="32"/>
      <c r="BK281" s="32"/>
      <c r="BL281" s="32"/>
      <c r="BM281" s="32"/>
      <c r="BN281" s="32"/>
      <c r="BO281" s="32"/>
      <c r="BP281" s="32"/>
      <c r="BQ281" s="32"/>
      <c r="BR281" s="32"/>
      <c r="BS281" s="32"/>
      <c r="BT281" s="32"/>
      <c r="BU281" s="32"/>
      <c r="BV281" s="32"/>
      <c r="BW281" s="32"/>
      <c r="BX281" s="32"/>
      <c r="BY281" s="32"/>
      <c r="BZ281" s="32"/>
      <c r="CA281" s="32"/>
      <c r="CB281" s="32"/>
      <c r="CC281" s="32"/>
      <c r="CD281" s="32"/>
      <c r="CE281" s="32"/>
      <c r="CF281" s="32"/>
      <c r="CG281" s="32"/>
      <c r="CH281" s="32"/>
      <c r="CI281" s="32"/>
      <c r="CJ281" s="32"/>
      <c r="CK281" s="32"/>
      <c r="CL281" s="32"/>
      <c r="CM281" s="95"/>
    </row>
    <row r="282" spans="1:91" ht="31.5">
      <c r="A282" s="14">
        <v>1</v>
      </c>
      <c r="B282" s="27" t="s">
        <v>320</v>
      </c>
      <c r="C282" s="120" t="s">
        <v>796</v>
      </c>
      <c r="D282" s="2" t="s">
        <v>27</v>
      </c>
      <c r="E282" s="4" t="s">
        <v>28</v>
      </c>
      <c r="F282" s="4" t="s">
        <v>191</v>
      </c>
      <c r="G282" s="4" t="s">
        <v>321</v>
      </c>
      <c r="H282" s="29">
        <v>2</v>
      </c>
      <c r="I282" s="29">
        <v>1</v>
      </c>
      <c r="J282" s="29">
        <v>3.5</v>
      </c>
      <c r="K282" s="29">
        <f t="shared" si="141"/>
        <v>4.5</v>
      </c>
      <c r="L282" s="40" t="s">
        <v>30</v>
      </c>
      <c r="M282" s="40" t="s">
        <v>31</v>
      </c>
      <c r="N282" s="48" t="e">
        <f>IF(#REF!=0,"2018-19","2019-20")</f>
        <v>#REF!</v>
      </c>
      <c r="O282" s="29">
        <v>1</v>
      </c>
      <c r="P282" s="29">
        <v>2.77</v>
      </c>
      <c r="Q282" s="29">
        <f t="shared" si="173"/>
        <v>3.77</v>
      </c>
      <c r="R282" s="29">
        <f t="shared" si="142"/>
        <v>0</v>
      </c>
      <c r="S282" s="29">
        <f t="shared" si="142"/>
        <v>0.73</v>
      </c>
      <c r="T282" s="29">
        <f t="shared" ref="T282:T345" si="178">R282+S282</f>
        <v>0.73</v>
      </c>
      <c r="U282" s="29">
        <v>0.73</v>
      </c>
      <c r="V282" s="29">
        <v>0</v>
      </c>
      <c r="W282" s="105">
        <v>0</v>
      </c>
      <c r="X282" s="54">
        <f t="shared" si="155"/>
        <v>0</v>
      </c>
      <c r="Y282" s="29">
        <v>0</v>
      </c>
      <c r="Z282" s="105">
        <v>0</v>
      </c>
      <c r="AA282" s="54">
        <f t="shared" si="156"/>
        <v>0</v>
      </c>
      <c r="AB282" s="54">
        <v>0</v>
      </c>
      <c r="AC282" s="54">
        <v>0</v>
      </c>
      <c r="AD282" s="54">
        <v>0</v>
      </c>
      <c r="AE282" s="54">
        <v>0</v>
      </c>
      <c r="AF282" s="54">
        <v>0</v>
      </c>
      <c r="AG282" s="54"/>
      <c r="AH282" s="54">
        <v>0</v>
      </c>
      <c r="AI282" s="54">
        <v>0</v>
      </c>
      <c r="AJ282" s="54">
        <f t="shared" ref="AJ282:AJ286" si="179">AH282+AI282</f>
        <v>0</v>
      </c>
      <c r="AK282" s="54">
        <f t="shared" ref="AK282:AK346" si="180">Y282+AB282+AC282+AE282</f>
        <v>0</v>
      </c>
      <c r="AL282" s="54">
        <f t="shared" ref="AL282:AL346" si="181">Z282+AD282+AF282</f>
        <v>0</v>
      </c>
      <c r="AM282" s="54">
        <f t="shared" ref="AM282:AM346" si="182">AK282+AL282</f>
        <v>0</v>
      </c>
      <c r="AN282" s="54"/>
      <c r="AO282" s="54"/>
      <c r="AP282" s="54">
        <f t="shared" si="143"/>
        <v>0</v>
      </c>
      <c r="AQ282" s="54"/>
      <c r="AR282" s="54"/>
      <c r="AS282" s="54"/>
      <c r="AT282" s="54"/>
      <c r="AU282" s="54"/>
      <c r="AV282" s="54"/>
      <c r="AW282" s="54"/>
      <c r="AX282" s="54"/>
      <c r="AY282" s="54">
        <f t="shared" si="157"/>
        <v>0</v>
      </c>
      <c r="AZ282" s="54"/>
      <c r="BA282" s="54"/>
      <c r="BB282" s="54"/>
      <c r="BC282" s="54"/>
      <c r="BD282" s="54"/>
      <c r="BE282" s="106">
        <f t="shared" si="158"/>
        <v>0</v>
      </c>
      <c r="BF282" s="106">
        <f t="shared" si="159"/>
        <v>0</v>
      </c>
      <c r="BG282" s="106">
        <f t="shared" si="160"/>
        <v>0</v>
      </c>
      <c r="BH282" s="106">
        <f t="shared" si="161"/>
        <v>0</v>
      </c>
      <c r="BI282" s="106">
        <f t="shared" si="162"/>
        <v>0</v>
      </c>
      <c r="BJ282" s="106">
        <f t="shared" si="163"/>
        <v>0</v>
      </c>
      <c r="BK282" s="106">
        <f t="shared" si="164"/>
        <v>0</v>
      </c>
      <c r="BL282" s="106">
        <f t="shared" si="165"/>
        <v>0</v>
      </c>
      <c r="BM282" s="106">
        <f t="shared" si="154"/>
        <v>0</v>
      </c>
      <c r="BN282" s="106">
        <f t="shared" si="154"/>
        <v>0</v>
      </c>
      <c r="BO282" s="106">
        <f t="shared" si="166"/>
        <v>0</v>
      </c>
      <c r="BP282" s="106">
        <f t="shared" si="167"/>
        <v>0</v>
      </c>
      <c r="BQ282" s="106">
        <f t="shared" si="168"/>
        <v>0</v>
      </c>
      <c r="BR282" s="106">
        <f t="shared" si="169"/>
        <v>0</v>
      </c>
      <c r="BS282" s="54"/>
      <c r="BT282" s="54">
        <v>0</v>
      </c>
      <c r="BU282" s="54">
        <v>0</v>
      </c>
      <c r="BV282" s="54">
        <v>0</v>
      </c>
      <c r="BW282" s="54">
        <v>0</v>
      </c>
      <c r="BX282" s="54">
        <v>0</v>
      </c>
      <c r="BY282" s="54">
        <v>0</v>
      </c>
      <c r="BZ282" s="54">
        <v>0</v>
      </c>
      <c r="CA282" s="54">
        <v>0</v>
      </c>
      <c r="CB282" s="54">
        <v>0</v>
      </c>
      <c r="CC282" s="54">
        <v>0</v>
      </c>
      <c r="CD282" s="54">
        <v>0</v>
      </c>
      <c r="CE282" s="54">
        <v>0</v>
      </c>
      <c r="CF282" s="54">
        <v>0</v>
      </c>
      <c r="CG282" s="54">
        <v>0</v>
      </c>
      <c r="CH282" s="54">
        <f t="shared" si="170"/>
        <v>0</v>
      </c>
      <c r="CI282" s="54">
        <f t="shared" si="171"/>
        <v>0.73</v>
      </c>
      <c r="CJ282" s="54">
        <f t="shared" si="172"/>
        <v>0.73</v>
      </c>
      <c r="CK282" s="45"/>
      <c r="CL282" s="63" t="s">
        <v>33</v>
      </c>
    </row>
    <row r="283" spans="1:91" ht="26.25" customHeight="1">
      <c r="A283" s="14">
        <v>1</v>
      </c>
      <c r="B283" s="79" t="s">
        <v>324</v>
      </c>
      <c r="C283" s="69"/>
      <c r="D283" s="2" t="s">
        <v>27</v>
      </c>
      <c r="E283" s="4" t="s">
        <v>28</v>
      </c>
      <c r="F283" s="4" t="s">
        <v>191</v>
      </c>
      <c r="G283" s="4" t="s">
        <v>191</v>
      </c>
      <c r="H283" s="15">
        <v>3</v>
      </c>
      <c r="I283" s="54">
        <v>42.04</v>
      </c>
      <c r="J283" s="54">
        <v>0</v>
      </c>
      <c r="K283" s="29">
        <f t="shared" ref="K283:K346" si="183">I283+J283</f>
        <v>42.04</v>
      </c>
      <c r="L283" s="68" t="s">
        <v>30</v>
      </c>
      <c r="M283" s="15" t="s">
        <v>31</v>
      </c>
      <c r="N283" s="54" t="s">
        <v>58</v>
      </c>
      <c r="O283" s="54">
        <v>37.290000000000006</v>
      </c>
      <c r="P283" s="54">
        <v>0</v>
      </c>
      <c r="Q283" s="29">
        <f t="shared" si="173"/>
        <v>37.290000000000006</v>
      </c>
      <c r="R283" s="29">
        <f t="shared" si="142"/>
        <v>4.7499999999999929</v>
      </c>
      <c r="S283" s="29">
        <f t="shared" si="142"/>
        <v>0</v>
      </c>
      <c r="T283" s="29">
        <f t="shared" si="178"/>
        <v>4.7499999999999929</v>
      </c>
      <c r="U283" s="56">
        <v>0</v>
      </c>
      <c r="V283" s="54">
        <v>0</v>
      </c>
      <c r="W283" s="106">
        <v>0</v>
      </c>
      <c r="X283" s="54">
        <f t="shared" si="155"/>
        <v>0</v>
      </c>
      <c r="Y283" s="54">
        <v>0</v>
      </c>
      <c r="Z283" s="106">
        <v>0</v>
      </c>
      <c r="AA283" s="54">
        <f t="shared" si="156"/>
        <v>0</v>
      </c>
      <c r="AB283" s="14">
        <v>0</v>
      </c>
      <c r="AC283" s="14">
        <v>0</v>
      </c>
      <c r="AD283" s="14">
        <v>0</v>
      </c>
      <c r="AE283" s="14">
        <v>2.48</v>
      </c>
      <c r="AF283" s="14">
        <v>0.28000000000000003</v>
      </c>
      <c r="AG283" s="14"/>
      <c r="AH283" s="54">
        <v>0</v>
      </c>
      <c r="AI283" s="54">
        <v>0</v>
      </c>
      <c r="AJ283" s="54">
        <f t="shared" si="179"/>
        <v>0</v>
      </c>
      <c r="AK283" s="54">
        <f t="shared" si="180"/>
        <v>2.48</v>
      </c>
      <c r="AL283" s="54">
        <f t="shared" si="181"/>
        <v>0.28000000000000003</v>
      </c>
      <c r="AM283" s="54">
        <f t="shared" si="182"/>
        <v>2.76</v>
      </c>
      <c r="AN283" s="54"/>
      <c r="AO283" s="54"/>
      <c r="AP283" s="54">
        <f t="shared" ref="AP283:AP346" si="184">AN283+AO283</f>
        <v>0</v>
      </c>
      <c r="AQ283" s="54"/>
      <c r="AR283" s="54"/>
      <c r="AS283" s="54"/>
      <c r="AT283" s="54"/>
      <c r="AU283" s="54"/>
      <c r="AV283" s="54"/>
      <c r="AW283" s="54"/>
      <c r="AX283" s="54"/>
      <c r="AY283" s="54">
        <f t="shared" si="157"/>
        <v>0</v>
      </c>
      <c r="AZ283" s="54"/>
      <c r="BA283" s="54"/>
      <c r="BB283" s="54"/>
      <c r="BC283" s="54"/>
      <c r="BD283" s="54"/>
      <c r="BE283" s="106">
        <f t="shared" si="158"/>
        <v>0</v>
      </c>
      <c r="BF283" s="106">
        <f t="shared" si="159"/>
        <v>0</v>
      </c>
      <c r="BG283" s="106">
        <f t="shared" si="160"/>
        <v>0</v>
      </c>
      <c r="BH283" s="106">
        <f t="shared" si="161"/>
        <v>0</v>
      </c>
      <c r="BI283" s="106">
        <f t="shared" si="162"/>
        <v>0</v>
      </c>
      <c r="BJ283" s="106">
        <f t="shared" si="163"/>
        <v>0</v>
      </c>
      <c r="BK283" s="106">
        <f t="shared" si="164"/>
        <v>0</v>
      </c>
      <c r="BL283" s="106">
        <f t="shared" si="165"/>
        <v>0</v>
      </c>
      <c r="BM283" s="106">
        <f t="shared" si="154"/>
        <v>2.48</v>
      </c>
      <c r="BN283" s="106">
        <f t="shared" si="154"/>
        <v>0.28000000000000003</v>
      </c>
      <c r="BO283" s="106">
        <f t="shared" si="166"/>
        <v>2.76</v>
      </c>
      <c r="BP283" s="106">
        <f t="shared" si="167"/>
        <v>2.48</v>
      </c>
      <c r="BQ283" s="106">
        <f t="shared" si="168"/>
        <v>0.28000000000000003</v>
      </c>
      <c r="BR283" s="106">
        <f t="shared" si="169"/>
        <v>2.76</v>
      </c>
      <c r="BS283" s="54"/>
      <c r="BT283" s="54">
        <v>0</v>
      </c>
      <c r="BU283" s="54">
        <v>0</v>
      </c>
      <c r="BV283" s="54">
        <v>0</v>
      </c>
      <c r="BW283" s="54">
        <v>0</v>
      </c>
      <c r="BX283" s="54">
        <v>0</v>
      </c>
      <c r="BY283" s="54">
        <v>0</v>
      </c>
      <c r="BZ283" s="54">
        <v>0</v>
      </c>
      <c r="CA283" s="54">
        <v>0</v>
      </c>
      <c r="CB283" s="54">
        <v>2.48</v>
      </c>
      <c r="CC283" s="54">
        <v>0.28000000000000003</v>
      </c>
      <c r="CD283" s="54">
        <v>2.76</v>
      </c>
      <c r="CE283" s="54">
        <v>2.48</v>
      </c>
      <c r="CF283" s="54">
        <v>0.28000000000000003</v>
      </c>
      <c r="CG283" s="54">
        <v>2.76</v>
      </c>
      <c r="CH283" s="54">
        <f t="shared" si="170"/>
        <v>1.9899999999999931</v>
      </c>
      <c r="CI283" s="54">
        <f t="shared" si="171"/>
        <v>0</v>
      </c>
      <c r="CJ283" s="54">
        <f t="shared" si="172"/>
        <v>1.9899999999999931</v>
      </c>
      <c r="CK283" s="86"/>
      <c r="CL283" s="70"/>
    </row>
    <row r="284" spans="1:91" ht="31.5">
      <c r="A284" s="14">
        <v>2</v>
      </c>
      <c r="B284" s="27" t="s">
        <v>322</v>
      </c>
      <c r="C284" s="120" t="s">
        <v>796</v>
      </c>
      <c r="D284" s="2" t="s">
        <v>27</v>
      </c>
      <c r="E284" s="4" t="s">
        <v>28</v>
      </c>
      <c r="F284" s="4" t="s">
        <v>191</v>
      </c>
      <c r="G284" s="4" t="s">
        <v>250</v>
      </c>
      <c r="H284" s="29">
        <v>3.5</v>
      </c>
      <c r="I284" s="29">
        <v>1</v>
      </c>
      <c r="J284" s="29">
        <v>3.66</v>
      </c>
      <c r="K284" s="29">
        <f t="shared" si="183"/>
        <v>4.66</v>
      </c>
      <c r="L284" s="40" t="s">
        <v>30</v>
      </c>
      <c r="M284" s="40" t="s">
        <v>31</v>
      </c>
      <c r="N284" s="48" t="e">
        <f>IF(#REF!=0,"2018-19","2019-20")</f>
        <v>#REF!</v>
      </c>
      <c r="O284" s="29">
        <v>1</v>
      </c>
      <c r="P284" s="29">
        <v>1.75</v>
      </c>
      <c r="Q284" s="29">
        <f t="shared" si="173"/>
        <v>2.75</v>
      </c>
      <c r="R284" s="29">
        <f t="shared" si="142"/>
        <v>0</v>
      </c>
      <c r="S284" s="29">
        <f t="shared" si="142"/>
        <v>1.9100000000000001</v>
      </c>
      <c r="T284" s="29">
        <f t="shared" si="178"/>
        <v>1.9100000000000001</v>
      </c>
      <c r="U284" s="29">
        <v>1.9100000000000001</v>
      </c>
      <c r="V284" s="29">
        <v>0</v>
      </c>
      <c r="W284" s="105">
        <v>0</v>
      </c>
      <c r="X284" s="54">
        <f t="shared" si="155"/>
        <v>0</v>
      </c>
      <c r="Y284" s="29">
        <v>0</v>
      </c>
      <c r="Z284" s="105">
        <v>0</v>
      </c>
      <c r="AA284" s="54">
        <f t="shared" si="156"/>
        <v>0</v>
      </c>
      <c r="AB284" s="54">
        <v>0</v>
      </c>
      <c r="AC284" s="54">
        <v>0</v>
      </c>
      <c r="AD284" s="54">
        <v>0</v>
      </c>
      <c r="AE284" s="54">
        <v>0</v>
      </c>
      <c r="AF284" s="54">
        <v>0</v>
      </c>
      <c r="AG284" s="54"/>
      <c r="AH284" s="54">
        <v>0</v>
      </c>
      <c r="AI284" s="54">
        <v>0</v>
      </c>
      <c r="AJ284" s="54">
        <f t="shared" si="179"/>
        <v>0</v>
      </c>
      <c r="AK284" s="54">
        <f t="shared" si="180"/>
        <v>0</v>
      </c>
      <c r="AL284" s="54">
        <f t="shared" si="181"/>
        <v>0</v>
      </c>
      <c r="AM284" s="54">
        <f t="shared" si="182"/>
        <v>0</v>
      </c>
      <c r="AN284" s="54"/>
      <c r="AO284" s="54"/>
      <c r="AP284" s="54">
        <f t="shared" si="184"/>
        <v>0</v>
      </c>
      <c r="AQ284" s="54"/>
      <c r="AR284" s="54"/>
      <c r="AS284" s="54"/>
      <c r="AT284" s="54"/>
      <c r="AU284" s="54"/>
      <c r="AV284" s="54"/>
      <c r="AW284" s="54"/>
      <c r="AX284" s="54"/>
      <c r="AY284" s="54">
        <f t="shared" si="157"/>
        <v>0</v>
      </c>
      <c r="AZ284" s="54"/>
      <c r="BA284" s="54"/>
      <c r="BB284" s="54"/>
      <c r="BC284" s="54"/>
      <c r="BD284" s="54"/>
      <c r="BE284" s="106">
        <f t="shared" si="158"/>
        <v>0</v>
      </c>
      <c r="BF284" s="106">
        <f t="shared" si="159"/>
        <v>0</v>
      </c>
      <c r="BG284" s="106">
        <f t="shared" si="160"/>
        <v>0</v>
      </c>
      <c r="BH284" s="106">
        <f t="shared" si="161"/>
        <v>0</v>
      </c>
      <c r="BI284" s="106">
        <f t="shared" si="162"/>
        <v>0</v>
      </c>
      <c r="BJ284" s="106">
        <f t="shared" si="163"/>
        <v>0</v>
      </c>
      <c r="BK284" s="106">
        <f t="shared" si="164"/>
        <v>0</v>
      </c>
      <c r="BL284" s="106">
        <f t="shared" si="165"/>
        <v>0</v>
      </c>
      <c r="BM284" s="106">
        <f t="shared" si="154"/>
        <v>0</v>
      </c>
      <c r="BN284" s="106">
        <f t="shared" si="154"/>
        <v>0</v>
      </c>
      <c r="BO284" s="106">
        <f t="shared" si="166"/>
        <v>0</v>
      </c>
      <c r="BP284" s="106">
        <f t="shared" si="167"/>
        <v>0</v>
      </c>
      <c r="BQ284" s="106">
        <f t="shared" si="168"/>
        <v>0</v>
      </c>
      <c r="BR284" s="106">
        <f t="shared" si="169"/>
        <v>0</v>
      </c>
      <c r="BS284" s="54"/>
      <c r="BT284" s="54">
        <v>0</v>
      </c>
      <c r="BU284" s="54">
        <v>0</v>
      </c>
      <c r="BV284" s="54">
        <v>0</v>
      </c>
      <c r="BW284" s="54">
        <v>0</v>
      </c>
      <c r="BX284" s="54">
        <v>0</v>
      </c>
      <c r="BY284" s="54">
        <v>0</v>
      </c>
      <c r="BZ284" s="54">
        <v>0</v>
      </c>
      <c r="CA284" s="54">
        <v>0</v>
      </c>
      <c r="CB284" s="54">
        <v>0</v>
      </c>
      <c r="CC284" s="54">
        <v>0</v>
      </c>
      <c r="CD284" s="54">
        <v>0</v>
      </c>
      <c r="CE284" s="54">
        <v>0</v>
      </c>
      <c r="CF284" s="54">
        <v>0</v>
      </c>
      <c r="CG284" s="54">
        <v>0</v>
      </c>
      <c r="CH284" s="54">
        <f t="shared" si="170"/>
        <v>0</v>
      </c>
      <c r="CI284" s="54">
        <f t="shared" si="171"/>
        <v>1.9100000000000001</v>
      </c>
      <c r="CJ284" s="54">
        <f t="shared" si="172"/>
        <v>1.9100000000000001</v>
      </c>
      <c r="CK284" s="45"/>
      <c r="CL284" s="63" t="s">
        <v>33</v>
      </c>
    </row>
    <row r="285" spans="1:91" ht="31.5">
      <c r="A285" s="14">
        <v>3</v>
      </c>
      <c r="B285" s="27" t="s">
        <v>323</v>
      </c>
      <c r="C285" s="120" t="s">
        <v>796</v>
      </c>
      <c r="D285" s="2" t="s">
        <v>27</v>
      </c>
      <c r="E285" s="4" t="s">
        <v>28</v>
      </c>
      <c r="F285" s="4" t="s">
        <v>191</v>
      </c>
      <c r="G285" s="1" t="s">
        <v>213</v>
      </c>
      <c r="H285" s="29">
        <v>3</v>
      </c>
      <c r="I285" s="29">
        <v>1</v>
      </c>
      <c r="J285" s="29">
        <v>3.99</v>
      </c>
      <c r="K285" s="29">
        <f t="shared" si="183"/>
        <v>4.99</v>
      </c>
      <c r="L285" s="40" t="s">
        <v>30</v>
      </c>
      <c r="M285" s="40" t="s">
        <v>31</v>
      </c>
      <c r="N285" s="48" t="e">
        <f>IF(#REF!=0,"2018-19","2019-20")</f>
        <v>#REF!</v>
      </c>
      <c r="O285" s="29">
        <v>1</v>
      </c>
      <c r="P285" s="29">
        <v>0.99</v>
      </c>
      <c r="Q285" s="29">
        <f t="shared" si="173"/>
        <v>1.99</v>
      </c>
      <c r="R285" s="29">
        <f t="shared" si="142"/>
        <v>0</v>
      </c>
      <c r="S285" s="29">
        <f t="shared" si="142"/>
        <v>3</v>
      </c>
      <c r="T285" s="29">
        <f t="shared" si="178"/>
        <v>3</v>
      </c>
      <c r="U285" s="29">
        <v>3</v>
      </c>
      <c r="V285" s="29">
        <v>0</v>
      </c>
      <c r="W285" s="105">
        <v>0</v>
      </c>
      <c r="X285" s="54">
        <f t="shared" si="155"/>
        <v>0</v>
      </c>
      <c r="Y285" s="29">
        <v>0</v>
      </c>
      <c r="Z285" s="105">
        <v>0</v>
      </c>
      <c r="AA285" s="54">
        <f t="shared" si="156"/>
        <v>0</v>
      </c>
      <c r="AB285" s="54">
        <v>0</v>
      </c>
      <c r="AC285" s="54">
        <v>0</v>
      </c>
      <c r="AD285" s="54">
        <v>0</v>
      </c>
      <c r="AE285" s="54">
        <v>0</v>
      </c>
      <c r="AF285" s="54">
        <v>0</v>
      </c>
      <c r="AG285" s="54"/>
      <c r="AH285" s="54">
        <v>0</v>
      </c>
      <c r="AI285" s="54">
        <v>0</v>
      </c>
      <c r="AJ285" s="54">
        <f t="shared" si="179"/>
        <v>0</v>
      </c>
      <c r="AK285" s="54">
        <f t="shared" si="180"/>
        <v>0</v>
      </c>
      <c r="AL285" s="54">
        <f t="shared" si="181"/>
        <v>0</v>
      </c>
      <c r="AM285" s="54">
        <f t="shared" si="182"/>
        <v>0</v>
      </c>
      <c r="AN285" s="54"/>
      <c r="AO285" s="54"/>
      <c r="AP285" s="54">
        <f t="shared" si="184"/>
        <v>0</v>
      </c>
      <c r="AQ285" s="54"/>
      <c r="AR285" s="54"/>
      <c r="AS285" s="54"/>
      <c r="AT285" s="54"/>
      <c r="AU285" s="54"/>
      <c r="AV285" s="54"/>
      <c r="AW285" s="54"/>
      <c r="AX285" s="54"/>
      <c r="AY285" s="54">
        <f t="shared" si="157"/>
        <v>0</v>
      </c>
      <c r="AZ285" s="54"/>
      <c r="BA285" s="54"/>
      <c r="BB285" s="54"/>
      <c r="BC285" s="54"/>
      <c r="BD285" s="54"/>
      <c r="BE285" s="106">
        <f t="shared" si="158"/>
        <v>0</v>
      </c>
      <c r="BF285" s="106">
        <f t="shared" si="159"/>
        <v>0</v>
      </c>
      <c r="BG285" s="106">
        <f t="shared" si="160"/>
        <v>0</v>
      </c>
      <c r="BH285" s="106">
        <f t="shared" si="161"/>
        <v>0</v>
      </c>
      <c r="BI285" s="106">
        <f t="shared" si="162"/>
        <v>0</v>
      </c>
      <c r="BJ285" s="106">
        <f t="shared" si="163"/>
        <v>0</v>
      </c>
      <c r="BK285" s="106">
        <f t="shared" si="164"/>
        <v>0</v>
      </c>
      <c r="BL285" s="106">
        <f t="shared" si="165"/>
        <v>0</v>
      </c>
      <c r="BM285" s="106">
        <f t="shared" si="154"/>
        <v>0</v>
      </c>
      <c r="BN285" s="106">
        <f t="shared" si="154"/>
        <v>0</v>
      </c>
      <c r="BO285" s="106">
        <f t="shared" si="166"/>
        <v>0</v>
      </c>
      <c r="BP285" s="106">
        <f t="shared" si="167"/>
        <v>0</v>
      </c>
      <c r="BQ285" s="106">
        <f t="shared" si="168"/>
        <v>0</v>
      </c>
      <c r="BR285" s="106">
        <f t="shared" si="169"/>
        <v>0</v>
      </c>
      <c r="BS285" s="54"/>
      <c r="BT285" s="54">
        <v>0</v>
      </c>
      <c r="BU285" s="54">
        <v>0</v>
      </c>
      <c r="BV285" s="54">
        <v>0</v>
      </c>
      <c r="BW285" s="54">
        <v>0</v>
      </c>
      <c r="BX285" s="54">
        <v>0</v>
      </c>
      <c r="BY285" s="54">
        <v>0</v>
      </c>
      <c r="BZ285" s="54">
        <v>0</v>
      </c>
      <c r="CA285" s="54">
        <v>0</v>
      </c>
      <c r="CB285" s="54">
        <v>0</v>
      </c>
      <c r="CC285" s="54">
        <v>0</v>
      </c>
      <c r="CD285" s="54">
        <v>0</v>
      </c>
      <c r="CE285" s="54">
        <v>0</v>
      </c>
      <c r="CF285" s="54">
        <v>0</v>
      </c>
      <c r="CG285" s="54">
        <v>0</v>
      </c>
      <c r="CH285" s="54">
        <f t="shared" si="170"/>
        <v>0</v>
      </c>
      <c r="CI285" s="54">
        <f t="shared" si="171"/>
        <v>3</v>
      </c>
      <c r="CJ285" s="54">
        <f t="shared" si="172"/>
        <v>3</v>
      </c>
      <c r="CK285" s="45"/>
      <c r="CL285" s="63" t="s">
        <v>40</v>
      </c>
    </row>
    <row r="286" spans="1:91" ht="31.5">
      <c r="A286" s="14">
        <v>5</v>
      </c>
      <c r="B286" s="27" t="s">
        <v>325</v>
      </c>
      <c r="C286" s="120" t="s">
        <v>796</v>
      </c>
      <c r="D286" s="2" t="s">
        <v>27</v>
      </c>
      <c r="E286" s="1" t="s">
        <v>28</v>
      </c>
      <c r="F286" s="4" t="s">
        <v>191</v>
      </c>
      <c r="G286" s="1" t="s">
        <v>326</v>
      </c>
      <c r="H286" s="31">
        <v>2.5</v>
      </c>
      <c r="I286" s="31">
        <v>2</v>
      </c>
      <c r="J286" s="29">
        <v>3</v>
      </c>
      <c r="K286" s="29">
        <f t="shared" si="183"/>
        <v>5</v>
      </c>
      <c r="L286" s="40" t="s">
        <v>57</v>
      </c>
      <c r="M286" s="42" t="s">
        <v>58</v>
      </c>
      <c r="N286" s="48" t="e">
        <f>IF(#REF!=0,"2018-19","2019-20")</f>
        <v>#REF!</v>
      </c>
      <c r="O286" s="29">
        <v>0</v>
      </c>
      <c r="P286" s="29">
        <v>0</v>
      </c>
      <c r="Q286" s="29">
        <f t="shared" si="173"/>
        <v>0</v>
      </c>
      <c r="R286" s="29">
        <f t="shared" si="142"/>
        <v>2</v>
      </c>
      <c r="S286" s="29">
        <f t="shared" si="142"/>
        <v>3</v>
      </c>
      <c r="T286" s="29">
        <f t="shared" si="178"/>
        <v>5</v>
      </c>
      <c r="U286" s="29">
        <v>3</v>
      </c>
      <c r="V286" s="29">
        <v>1.8</v>
      </c>
      <c r="W286" s="105">
        <v>0.2</v>
      </c>
      <c r="X286" s="54">
        <f t="shared" si="155"/>
        <v>2</v>
      </c>
      <c r="Y286" s="29">
        <v>1.8</v>
      </c>
      <c r="Z286" s="105">
        <v>0.2</v>
      </c>
      <c r="AA286" s="54">
        <f t="shared" si="156"/>
        <v>2</v>
      </c>
      <c r="AB286" s="54">
        <v>0</v>
      </c>
      <c r="AC286" s="54">
        <v>0</v>
      </c>
      <c r="AD286" s="54">
        <v>0</v>
      </c>
      <c r="AE286" s="54">
        <v>0</v>
      </c>
      <c r="AF286" s="54">
        <v>0</v>
      </c>
      <c r="AG286" s="54"/>
      <c r="AH286" s="54">
        <v>0</v>
      </c>
      <c r="AI286" s="54">
        <v>0</v>
      </c>
      <c r="AJ286" s="54">
        <f t="shared" si="179"/>
        <v>0</v>
      </c>
      <c r="AK286" s="54">
        <f t="shared" si="180"/>
        <v>1.8</v>
      </c>
      <c r="AL286" s="54">
        <f t="shared" si="181"/>
        <v>0.2</v>
      </c>
      <c r="AM286" s="54">
        <f t="shared" si="182"/>
        <v>2</v>
      </c>
      <c r="AN286" s="54"/>
      <c r="AO286" s="54"/>
      <c r="AP286" s="54">
        <f t="shared" si="184"/>
        <v>0</v>
      </c>
      <c r="AQ286" s="54"/>
      <c r="AR286" s="54"/>
      <c r="AS286" s="54"/>
      <c r="AT286" s="54"/>
      <c r="AU286" s="54"/>
      <c r="AV286" s="54"/>
      <c r="AW286" s="54"/>
      <c r="AX286" s="54"/>
      <c r="AY286" s="54">
        <f t="shared" si="157"/>
        <v>0</v>
      </c>
      <c r="AZ286" s="54"/>
      <c r="BA286" s="54"/>
      <c r="BB286" s="54"/>
      <c r="BC286" s="54"/>
      <c r="BD286" s="54"/>
      <c r="BE286" s="106">
        <f t="shared" si="158"/>
        <v>1.8</v>
      </c>
      <c r="BF286" s="106">
        <f t="shared" si="159"/>
        <v>0.2</v>
      </c>
      <c r="BG286" s="106">
        <f t="shared" si="160"/>
        <v>2</v>
      </c>
      <c r="BH286" s="106">
        <f t="shared" si="161"/>
        <v>0</v>
      </c>
      <c r="BI286" s="106">
        <f t="shared" si="162"/>
        <v>0</v>
      </c>
      <c r="BJ286" s="106">
        <f t="shared" si="163"/>
        <v>0</v>
      </c>
      <c r="BK286" s="106">
        <f t="shared" si="164"/>
        <v>0</v>
      </c>
      <c r="BL286" s="106">
        <f t="shared" si="165"/>
        <v>0</v>
      </c>
      <c r="BM286" s="106">
        <f t="shared" si="154"/>
        <v>0</v>
      </c>
      <c r="BN286" s="106">
        <f t="shared" si="154"/>
        <v>0</v>
      </c>
      <c r="BO286" s="106">
        <f t="shared" si="166"/>
        <v>0</v>
      </c>
      <c r="BP286" s="106">
        <f t="shared" si="167"/>
        <v>1.8</v>
      </c>
      <c r="BQ286" s="106">
        <f t="shared" si="168"/>
        <v>0.2</v>
      </c>
      <c r="BR286" s="106">
        <f t="shared" si="169"/>
        <v>2</v>
      </c>
      <c r="BS286" s="54"/>
      <c r="BT286" s="54">
        <v>1.8</v>
      </c>
      <c r="BU286" s="54">
        <v>0.2</v>
      </c>
      <c r="BV286" s="54">
        <v>2</v>
      </c>
      <c r="BW286" s="54">
        <v>0</v>
      </c>
      <c r="BX286" s="54">
        <v>0</v>
      </c>
      <c r="BY286" s="54">
        <v>0</v>
      </c>
      <c r="BZ286" s="54">
        <v>0</v>
      </c>
      <c r="CA286" s="54">
        <v>0</v>
      </c>
      <c r="CB286" s="54">
        <v>0</v>
      </c>
      <c r="CC286" s="54">
        <v>0</v>
      </c>
      <c r="CD286" s="54">
        <v>0</v>
      </c>
      <c r="CE286" s="54">
        <v>1.8</v>
      </c>
      <c r="CF286" s="54">
        <v>0.2</v>
      </c>
      <c r="CG286" s="54">
        <v>2</v>
      </c>
      <c r="CH286" s="54">
        <f t="shared" si="170"/>
        <v>0</v>
      </c>
      <c r="CI286" s="54">
        <f t="shared" si="171"/>
        <v>3</v>
      </c>
      <c r="CJ286" s="54">
        <f t="shared" si="172"/>
        <v>3</v>
      </c>
      <c r="CK286" s="45"/>
      <c r="CL286" s="63" t="s">
        <v>51</v>
      </c>
    </row>
    <row r="287" spans="1:91" s="18" customFormat="1">
      <c r="A287" s="17"/>
      <c r="B287" s="28" t="s">
        <v>187</v>
      </c>
      <c r="C287" s="87"/>
      <c r="D287" s="2"/>
      <c r="E287" s="11"/>
      <c r="F287" s="4"/>
      <c r="G287" s="11"/>
      <c r="H287" s="32"/>
      <c r="I287" s="32">
        <f>SUM(I282:I286)</f>
        <v>47.04</v>
      </c>
      <c r="J287" s="32">
        <f t="shared" ref="J287:BU287" si="185">SUM(J282:J286)</f>
        <v>14.15</v>
      </c>
      <c r="K287" s="32">
        <f t="shared" si="185"/>
        <v>61.190000000000005</v>
      </c>
      <c r="L287" s="32">
        <f t="shared" si="185"/>
        <v>0</v>
      </c>
      <c r="M287" s="32">
        <f t="shared" si="185"/>
        <v>0</v>
      </c>
      <c r="N287" s="32" t="e">
        <f t="shared" si="185"/>
        <v>#REF!</v>
      </c>
      <c r="O287" s="32">
        <f t="shared" si="185"/>
        <v>40.290000000000006</v>
      </c>
      <c r="P287" s="32">
        <f t="shared" si="185"/>
        <v>5.51</v>
      </c>
      <c r="Q287" s="32">
        <f t="shared" si="185"/>
        <v>45.800000000000011</v>
      </c>
      <c r="R287" s="32">
        <f t="shared" si="185"/>
        <v>6.7499999999999929</v>
      </c>
      <c r="S287" s="32">
        <f t="shared" si="185"/>
        <v>8.64</v>
      </c>
      <c r="T287" s="32">
        <f t="shared" si="185"/>
        <v>15.389999999999993</v>
      </c>
      <c r="U287" s="32">
        <f t="shared" si="185"/>
        <v>8.64</v>
      </c>
      <c r="V287" s="32">
        <f t="shared" si="185"/>
        <v>1.8</v>
      </c>
      <c r="W287" s="32">
        <f t="shared" si="185"/>
        <v>0.2</v>
      </c>
      <c r="X287" s="32">
        <f t="shared" si="185"/>
        <v>2</v>
      </c>
      <c r="Y287" s="32">
        <f t="shared" si="185"/>
        <v>1.8</v>
      </c>
      <c r="Z287" s="32">
        <f t="shared" si="185"/>
        <v>0.2</v>
      </c>
      <c r="AA287" s="32">
        <f t="shared" si="185"/>
        <v>2</v>
      </c>
      <c r="AB287" s="32">
        <f t="shared" si="185"/>
        <v>0</v>
      </c>
      <c r="AC287" s="32">
        <f t="shared" si="185"/>
        <v>0</v>
      </c>
      <c r="AD287" s="32">
        <f t="shared" si="185"/>
        <v>0</v>
      </c>
      <c r="AE287" s="32">
        <f t="shared" si="185"/>
        <v>2.48</v>
      </c>
      <c r="AF287" s="32">
        <f t="shared" si="185"/>
        <v>0.28000000000000003</v>
      </c>
      <c r="AG287" s="32">
        <f t="shared" si="185"/>
        <v>0</v>
      </c>
      <c r="AH287" s="32">
        <f t="shared" si="185"/>
        <v>0</v>
      </c>
      <c r="AI287" s="32">
        <f t="shared" si="185"/>
        <v>0</v>
      </c>
      <c r="AJ287" s="32">
        <f t="shared" si="185"/>
        <v>0</v>
      </c>
      <c r="AK287" s="32">
        <f t="shared" si="185"/>
        <v>4.28</v>
      </c>
      <c r="AL287" s="32">
        <f t="shared" si="185"/>
        <v>0.48000000000000004</v>
      </c>
      <c r="AM287" s="32">
        <f t="shared" si="185"/>
        <v>4.76</v>
      </c>
      <c r="AN287" s="32">
        <f t="shared" si="185"/>
        <v>0</v>
      </c>
      <c r="AO287" s="32">
        <f t="shared" si="185"/>
        <v>0</v>
      </c>
      <c r="AP287" s="32">
        <f t="shared" si="185"/>
        <v>0</v>
      </c>
      <c r="AQ287" s="32">
        <f t="shared" si="185"/>
        <v>0</v>
      </c>
      <c r="AR287" s="32">
        <f t="shared" si="185"/>
        <v>0</v>
      </c>
      <c r="AS287" s="32">
        <f t="shared" si="185"/>
        <v>0</v>
      </c>
      <c r="AT287" s="32">
        <f t="shared" si="185"/>
        <v>0</v>
      </c>
      <c r="AU287" s="32">
        <f t="shared" si="185"/>
        <v>0</v>
      </c>
      <c r="AV287" s="32">
        <f t="shared" si="185"/>
        <v>0</v>
      </c>
      <c r="AW287" s="32">
        <f t="shared" si="185"/>
        <v>0</v>
      </c>
      <c r="AX287" s="32">
        <f t="shared" si="185"/>
        <v>0</v>
      </c>
      <c r="AY287" s="32">
        <f t="shared" si="185"/>
        <v>0</v>
      </c>
      <c r="AZ287" s="32">
        <f t="shared" si="185"/>
        <v>0</v>
      </c>
      <c r="BA287" s="32">
        <f t="shared" si="185"/>
        <v>0</v>
      </c>
      <c r="BB287" s="32">
        <f t="shared" si="185"/>
        <v>0</v>
      </c>
      <c r="BC287" s="32">
        <f t="shared" si="185"/>
        <v>0</v>
      </c>
      <c r="BD287" s="32">
        <f t="shared" si="185"/>
        <v>0</v>
      </c>
      <c r="BE287" s="32">
        <f t="shared" si="185"/>
        <v>1.8</v>
      </c>
      <c r="BF287" s="32">
        <f t="shared" si="185"/>
        <v>0.2</v>
      </c>
      <c r="BG287" s="32">
        <f t="shared" si="185"/>
        <v>2</v>
      </c>
      <c r="BH287" s="32">
        <f t="shared" si="185"/>
        <v>0</v>
      </c>
      <c r="BI287" s="32">
        <f t="shared" si="185"/>
        <v>0</v>
      </c>
      <c r="BJ287" s="32">
        <f t="shared" si="185"/>
        <v>0</v>
      </c>
      <c r="BK287" s="32">
        <f t="shared" si="185"/>
        <v>0</v>
      </c>
      <c r="BL287" s="32">
        <f t="shared" si="185"/>
        <v>0</v>
      </c>
      <c r="BM287" s="32">
        <f t="shared" si="185"/>
        <v>2.48</v>
      </c>
      <c r="BN287" s="32">
        <f t="shared" si="185"/>
        <v>0.28000000000000003</v>
      </c>
      <c r="BO287" s="32">
        <f t="shared" si="185"/>
        <v>2.76</v>
      </c>
      <c r="BP287" s="32">
        <f t="shared" si="185"/>
        <v>4.28</v>
      </c>
      <c r="BQ287" s="32">
        <f t="shared" si="185"/>
        <v>0.48000000000000004</v>
      </c>
      <c r="BR287" s="32">
        <f t="shared" si="185"/>
        <v>4.76</v>
      </c>
      <c r="BS287" s="32">
        <f t="shared" si="185"/>
        <v>0</v>
      </c>
      <c r="BT287" s="32">
        <f t="shared" si="185"/>
        <v>1.8</v>
      </c>
      <c r="BU287" s="32">
        <f t="shared" si="185"/>
        <v>0.2</v>
      </c>
      <c r="BV287" s="32">
        <f t="shared" ref="BV287:CK287" si="186">SUM(BV282:BV286)</f>
        <v>2</v>
      </c>
      <c r="BW287" s="32">
        <f t="shared" si="186"/>
        <v>0</v>
      </c>
      <c r="BX287" s="32">
        <f t="shared" si="186"/>
        <v>0</v>
      </c>
      <c r="BY287" s="32">
        <f t="shared" si="186"/>
        <v>0</v>
      </c>
      <c r="BZ287" s="32">
        <f t="shared" si="186"/>
        <v>0</v>
      </c>
      <c r="CA287" s="32">
        <f t="shared" si="186"/>
        <v>0</v>
      </c>
      <c r="CB287" s="32">
        <f t="shared" si="186"/>
        <v>2.48</v>
      </c>
      <c r="CC287" s="32">
        <f t="shared" si="186"/>
        <v>0.28000000000000003</v>
      </c>
      <c r="CD287" s="32">
        <f t="shared" si="186"/>
        <v>2.76</v>
      </c>
      <c r="CE287" s="32">
        <f t="shared" si="186"/>
        <v>4.28</v>
      </c>
      <c r="CF287" s="32">
        <f t="shared" si="186"/>
        <v>0.48000000000000004</v>
      </c>
      <c r="CG287" s="32">
        <f t="shared" si="186"/>
        <v>4.76</v>
      </c>
      <c r="CH287" s="32">
        <f t="shared" si="186"/>
        <v>1.9899999999999931</v>
      </c>
      <c r="CI287" s="32">
        <f t="shared" si="186"/>
        <v>8.64</v>
      </c>
      <c r="CJ287" s="32">
        <f t="shared" si="186"/>
        <v>10.629999999999994</v>
      </c>
      <c r="CK287" s="32">
        <f t="shared" si="186"/>
        <v>0</v>
      </c>
      <c r="CL287" s="64"/>
      <c r="CM287" s="95"/>
    </row>
    <row r="288" spans="1:91" s="18" customFormat="1">
      <c r="A288" s="17"/>
      <c r="B288" s="28" t="s">
        <v>987</v>
      </c>
      <c r="C288" s="87"/>
      <c r="D288" s="2"/>
      <c r="E288" s="11"/>
      <c r="F288" s="4"/>
      <c r="G288" s="11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  <c r="AB288" s="32"/>
      <c r="AC288" s="32"/>
      <c r="AD288" s="32"/>
      <c r="AE288" s="32"/>
      <c r="AF288" s="32"/>
      <c r="AG288" s="32"/>
      <c r="AH288" s="32"/>
      <c r="AI288" s="32"/>
      <c r="AJ288" s="32"/>
      <c r="AK288" s="32"/>
      <c r="AL288" s="32"/>
      <c r="AM288" s="32"/>
      <c r="AN288" s="32"/>
      <c r="AO288" s="32"/>
      <c r="AP288" s="32"/>
      <c r="AQ288" s="32"/>
      <c r="AR288" s="32"/>
      <c r="AS288" s="32"/>
      <c r="AT288" s="32"/>
      <c r="AU288" s="32"/>
      <c r="AV288" s="32"/>
      <c r="AW288" s="32"/>
      <c r="AX288" s="32"/>
      <c r="AY288" s="32"/>
      <c r="AZ288" s="32"/>
      <c r="BA288" s="32"/>
      <c r="BB288" s="32"/>
      <c r="BC288" s="32"/>
      <c r="BD288" s="32"/>
      <c r="BE288" s="32"/>
      <c r="BF288" s="32"/>
      <c r="BG288" s="32"/>
      <c r="BH288" s="32"/>
      <c r="BI288" s="32"/>
      <c r="BJ288" s="32"/>
      <c r="BK288" s="32"/>
      <c r="BL288" s="32"/>
      <c r="BM288" s="32"/>
      <c r="BN288" s="32"/>
      <c r="BO288" s="32"/>
      <c r="BP288" s="32"/>
      <c r="BQ288" s="32"/>
      <c r="BR288" s="32"/>
      <c r="BS288" s="32"/>
      <c r="BT288" s="32"/>
      <c r="BU288" s="32"/>
      <c r="BV288" s="32"/>
      <c r="BW288" s="32"/>
      <c r="BX288" s="32"/>
      <c r="BY288" s="32"/>
      <c r="BZ288" s="32"/>
      <c r="CA288" s="32"/>
      <c r="CB288" s="32"/>
      <c r="CC288" s="32"/>
      <c r="CD288" s="32"/>
      <c r="CE288" s="32"/>
      <c r="CF288" s="32"/>
      <c r="CG288" s="32"/>
      <c r="CH288" s="32"/>
      <c r="CI288" s="32"/>
      <c r="CJ288" s="32"/>
      <c r="CK288" s="32"/>
      <c r="CL288" s="64"/>
      <c r="CM288" s="95"/>
    </row>
    <row r="289" spans="1:91">
      <c r="A289" s="14">
        <v>1</v>
      </c>
      <c r="B289" s="27" t="s">
        <v>805</v>
      </c>
      <c r="C289" s="120" t="s">
        <v>988</v>
      </c>
      <c r="D289" s="2" t="s">
        <v>27</v>
      </c>
      <c r="E289" s="4" t="s">
        <v>28</v>
      </c>
      <c r="F289" s="4" t="s">
        <v>191</v>
      </c>
      <c r="G289" s="4" t="s">
        <v>989</v>
      </c>
      <c r="H289" s="29"/>
      <c r="I289" s="29">
        <v>4.25</v>
      </c>
      <c r="J289" s="29">
        <v>0</v>
      </c>
      <c r="K289" s="29">
        <f t="shared" si="183"/>
        <v>4.25</v>
      </c>
      <c r="L289" s="48" t="s">
        <v>990</v>
      </c>
      <c r="M289" s="48" t="s">
        <v>48</v>
      </c>
      <c r="N289" s="48" t="s">
        <v>58</v>
      </c>
      <c r="O289" s="29">
        <v>0.68</v>
      </c>
      <c r="P289" s="29">
        <v>0</v>
      </c>
      <c r="Q289" s="29">
        <f t="shared" si="173"/>
        <v>0.68</v>
      </c>
      <c r="R289" s="29">
        <f t="shared" ref="R289:S352" si="187">I289-O289</f>
        <v>3.57</v>
      </c>
      <c r="S289" s="29">
        <f t="shared" si="187"/>
        <v>0</v>
      </c>
      <c r="T289" s="29">
        <f t="shared" si="178"/>
        <v>3.57</v>
      </c>
      <c r="U289" s="29">
        <v>0</v>
      </c>
      <c r="V289" s="29">
        <v>2.85</v>
      </c>
      <c r="W289" s="105">
        <v>0.32</v>
      </c>
      <c r="X289" s="54">
        <f t="shared" si="155"/>
        <v>3.17</v>
      </c>
      <c r="Y289" s="29">
        <v>2.85</v>
      </c>
      <c r="Z289" s="105">
        <v>0.32</v>
      </c>
      <c r="AA289" s="54">
        <f t="shared" si="156"/>
        <v>3.17</v>
      </c>
      <c r="AB289" s="54">
        <v>0</v>
      </c>
      <c r="AC289" s="54">
        <v>0</v>
      </c>
      <c r="AD289" s="54">
        <v>0</v>
      </c>
      <c r="AE289" s="54">
        <v>0</v>
      </c>
      <c r="AF289" s="54">
        <v>0</v>
      </c>
      <c r="AG289" s="54"/>
      <c r="AH289" s="54">
        <v>0</v>
      </c>
      <c r="AI289" s="54">
        <v>0</v>
      </c>
      <c r="AJ289" s="54">
        <f t="shared" ref="AJ289:AJ291" si="188">AH289+AI289</f>
        <v>0</v>
      </c>
      <c r="AK289" s="54">
        <f t="shared" si="180"/>
        <v>2.85</v>
      </c>
      <c r="AL289" s="54">
        <f t="shared" si="181"/>
        <v>0.32</v>
      </c>
      <c r="AM289" s="54">
        <f t="shared" si="182"/>
        <v>3.17</v>
      </c>
      <c r="AN289" s="54"/>
      <c r="AO289" s="54"/>
      <c r="AP289" s="54">
        <f t="shared" si="184"/>
        <v>0</v>
      </c>
      <c r="AQ289" s="54"/>
      <c r="AR289" s="54"/>
      <c r="AS289" s="54"/>
      <c r="AT289" s="54"/>
      <c r="AU289" s="54"/>
      <c r="AV289" s="54"/>
      <c r="AW289" s="54"/>
      <c r="AX289" s="54"/>
      <c r="AY289" s="54">
        <f t="shared" si="157"/>
        <v>0</v>
      </c>
      <c r="AZ289" s="54"/>
      <c r="BA289" s="54"/>
      <c r="BB289" s="54"/>
      <c r="BC289" s="54"/>
      <c r="BD289" s="54"/>
      <c r="BE289" s="106">
        <f t="shared" si="158"/>
        <v>2.85</v>
      </c>
      <c r="BF289" s="106">
        <f t="shared" si="159"/>
        <v>0.32</v>
      </c>
      <c r="BG289" s="106">
        <f t="shared" si="160"/>
        <v>3.17</v>
      </c>
      <c r="BH289" s="106">
        <f t="shared" si="161"/>
        <v>0</v>
      </c>
      <c r="BI289" s="106">
        <f t="shared" si="162"/>
        <v>0</v>
      </c>
      <c r="BJ289" s="106">
        <f t="shared" si="163"/>
        <v>0</v>
      </c>
      <c r="BK289" s="106">
        <f t="shared" si="164"/>
        <v>0</v>
      </c>
      <c r="BL289" s="106">
        <f t="shared" si="165"/>
        <v>0</v>
      </c>
      <c r="BM289" s="106">
        <f t="shared" si="154"/>
        <v>0</v>
      </c>
      <c r="BN289" s="106">
        <f t="shared" si="154"/>
        <v>0</v>
      </c>
      <c r="BO289" s="106">
        <f t="shared" si="166"/>
        <v>0</v>
      </c>
      <c r="BP289" s="106">
        <f t="shared" si="167"/>
        <v>2.85</v>
      </c>
      <c r="BQ289" s="106">
        <f t="shared" si="168"/>
        <v>0.32</v>
      </c>
      <c r="BR289" s="106">
        <f t="shared" si="169"/>
        <v>3.17</v>
      </c>
      <c r="BS289" s="54"/>
      <c r="BT289" s="54">
        <v>2.85</v>
      </c>
      <c r="BU289" s="54">
        <v>0.32</v>
      </c>
      <c r="BV289" s="54">
        <v>3.17</v>
      </c>
      <c r="BW289" s="54">
        <v>0</v>
      </c>
      <c r="BX289" s="54">
        <v>0</v>
      </c>
      <c r="BY289" s="54">
        <v>0</v>
      </c>
      <c r="BZ289" s="54">
        <v>0</v>
      </c>
      <c r="CA289" s="54">
        <v>0</v>
      </c>
      <c r="CB289" s="54">
        <v>0</v>
      </c>
      <c r="CC289" s="54">
        <v>0</v>
      </c>
      <c r="CD289" s="54">
        <v>0</v>
      </c>
      <c r="CE289" s="54">
        <v>2.85</v>
      </c>
      <c r="CF289" s="54">
        <v>0.32</v>
      </c>
      <c r="CG289" s="54">
        <v>3.17</v>
      </c>
      <c r="CH289" s="54">
        <f t="shared" si="170"/>
        <v>0.39999999999999991</v>
      </c>
      <c r="CI289" s="54">
        <f t="shared" si="171"/>
        <v>0</v>
      </c>
      <c r="CJ289" s="54">
        <f t="shared" si="172"/>
        <v>0.39999999999999991</v>
      </c>
      <c r="CK289" s="45"/>
      <c r="CL289" s="63"/>
    </row>
    <row r="290" spans="1:91">
      <c r="A290" s="14">
        <v>2</v>
      </c>
      <c r="B290" s="27" t="s">
        <v>991</v>
      </c>
      <c r="C290" s="120" t="s">
        <v>992</v>
      </c>
      <c r="D290" s="2" t="s">
        <v>27</v>
      </c>
      <c r="E290" s="4" t="s">
        <v>28</v>
      </c>
      <c r="F290" s="4" t="s">
        <v>191</v>
      </c>
      <c r="G290" s="4" t="s">
        <v>791</v>
      </c>
      <c r="H290" s="29"/>
      <c r="I290" s="29">
        <v>5</v>
      </c>
      <c r="J290" s="29">
        <v>0</v>
      </c>
      <c r="K290" s="29">
        <f t="shared" si="183"/>
        <v>5</v>
      </c>
      <c r="L290" s="48" t="s">
        <v>990</v>
      </c>
      <c r="M290" s="48" t="s">
        <v>48</v>
      </c>
      <c r="N290" s="48" t="s">
        <v>58</v>
      </c>
      <c r="O290" s="29">
        <v>2.17</v>
      </c>
      <c r="P290" s="29">
        <v>0</v>
      </c>
      <c r="Q290" s="29">
        <f t="shared" si="173"/>
        <v>2.17</v>
      </c>
      <c r="R290" s="29">
        <f t="shared" si="187"/>
        <v>2.83</v>
      </c>
      <c r="S290" s="29">
        <f t="shared" si="187"/>
        <v>0</v>
      </c>
      <c r="T290" s="29">
        <f t="shared" si="178"/>
        <v>2.83</v>
      </c>
      <c r="U290" s="29">
        <v>0</v>
      </c>
      <c r="V290" s="29">
        <v>2.5499999999999998</v>
      </c>
      <c r="W290" s="105">
        <v>0.28000000000000003</v>
      </c>
      <c r="X290" s="54">
        <f t="shared" si="155"/>
        <v>2.83</v>
      </c>
      <c r="Y290" s="29">
        <v>2.5499999999999998</v>
      </c>
      <c r="Z290" s="105">
        <v>0.28000000000000003</v>
      </c>
      <c r="AA290" s="54">
        <f t="shared" si="156"/>
        <v>2.83</v>
      </c>
      <c r="AB290" s="54">
        <v>0</v>
      </c>
      <c r="AC290" s="54">
        <v>0</v>
      </c>
      <c r="AD290" s="54">
        <v>0</v>
      </c>
      <c r="AE290" s="54">
        <v>0</v>
      </c>
      <c r="AF290" s="54">
        <v>0</v>
      </c>
      <c r="AG290" s="54"/>
      <c r="AH290" s="54">
        <v>0</v>
      </c>
      <c r="AI290" s="54">
        <v>0</v>
      </c>
      <c r="AJ290" s="54">
        <f t="shared" si="188"/>
        <v>0</v>
      </c>
      <c r="AK290" s="54">
        <f t="shared" si="180"/>
        <v>2.5499999999999998</v>
      </c>
      <c r="AL290" s="54">
        <f t="shared" si="181"/>
        <v>0.28000000000000003</v>
      </c>
      <c r="AM290" s="54">
        <f t="shared" si="182"/>
        <v>2.83</v>
      </c>
      <c r="AN290" s="54"/>
      <c r="AO290" s="54"/>
      <c r="AP290" s="54">
        <f t="shared" si="184"/>
        <v>0</v>
      </c>
      <c r="AQ290" s="54"/>
      <c r="AR290" s="54"/>
      <c r="AS290" s="54"/>
      <c r="AT290" s="54"/>
      <c r="AU290" s="54"/>
      <c r="AV290" s="54"/>
      <c r="AW290" s="54"/>
      <c r="AX290" s="54"/>
      <c r="AY290" s="54">
        <f t="shared" si="157"/>
        <v>0</v>
      </c>
      <c r="AZ290" s="54"/>
      <c r="BA290" s="54"/>
      <c r="BB290" s="54"/>
      <c r="BC290" s="54"/>
      <c r="BD290" s="54"/>
      <c r="BE290" s="106">
        <f t="shared" si="158"/>
        <v>2.5499999999999998</v>
      </c>
      <c r="BF290" s="106">
        <f t="shared" si="159"/>
        <v>0.28000000000000003</v>
      </c>
      <c r="BG290" s="106">
        <f t="shared" si="160"/>
        <v>2.83</v>
      </c>
      <c r="BH290" s="106">
        <f t="shared" si="161"/>
        <v>0</v>
      </c>
      <c r="BI290" s="106">
        <f t="shared" si="162"/>
        <v>0</v>
      </c>
      <c r="BJ290" s="106">
        <f t="shared" si="163"/>
        <v>0</v>
      </c>
      <c r="BK290" s="106">
        <f t="shared" si="164"/>
        <v>0</v>
      </c>
      <c r="BL290" s="106">
        <f t="shared" si="165"/>
        <v>0</v>
      </c>
      <c r="BM290" s="106">
        <f t="shared" si="154"/>
        <v>0</v>
      </c>
      <c r="BN290" s="106">
        <f t="shared" si="154"/>
        <v>0</v>
      </c>
      <c r="BO290" s="106">
        <f t="shared" si="166"/>
        <v>0</v>
      </c>
      <c r="BP290" s="106">
        <f t="shared" si="167"/>
        <v>2.5499999999999998</v>
      </c>
      <c r="BQ290" s="106">
        <f t="shared" si="168"/>
        <v>0.28000000000000003</v>
      </c>
      <c r="BR290" s="106">
        <f t="shared" si="169"/>
        <v>2.83</v>
      </c>
      <c r="BS290" s="54"/>
      <c r="BT290" s="54">
        <v>2.5499999999999998</v>
      </c>
      <c r="BU290" s="54">
        <v>0.28000000000000003</v>
      </c>
      <c r="BV290" s="54">
        <v>2.83</v>
      </c>
      <c r="BW290" s="54">
        <v>0</v>
      </c>
      <c r="BX290" s="54">
        <v>0</v>
      </c>
      <c r="BY290" s="54">
        <v>0</v>
      </c>
      <c r="BZ290" s="54">
        <v>0</v>
      </c>
      <c r="CA290" s="54">
        <v>0</v>
      </c>
      <c r="CB290" s="54">
        <v>0</v>
      </c>
      <c r="CC290" s="54">
        <v>0</v>
      </c>
      <c r="CD290" s="54">
        <v>0</v>
      </c>
      <c r="CE290" s="54">
        <v>2.5499999999999998</v>
      </c>
      <c r="CF290" s="54">
        <v>0.28000000000000003</v>
      </c>
      <c r="CG290" s="54">
        <v>2.83</v>
      </c>
      <c r="CH290" s="54">
        <f t="shared" si="170"/>
        <v>0</v>
      </c>
      <c r="CI290" s="54">
        <f t="shared" si="171"/>
        <v>0</v>
      </c>
      <c r="CJ290" s="54">
        <f t="shared" si="172"/>
        <v>0</v>
      </c>
      <c r="CK290" s="45"/>
      <c r="CL290" s="63"/>
    </row>
    <row r="291" spans="1:91">
      <c r="A291" s="14">
        <v>3</v>
      </c>
      <c r="B291" s="27" t="s">
        <v>991</v>
      </c>
      <c r="C291" s="120" t="s">
        <v>992</v>
      </c>
      <c r="D291" s="2" t="s">
        <v>27</v>
      </c>
      <c r="E291" s="4" t="s">
        <v>28</v>
      </c>
      <c r="F291" s="4" t="s">
        <v>191</v>
      </c>
      <c r="G291" s="4" t="s">
        <v>209</v>
      </c>
      <c r="H291" s="29"/>
      <c r="I291" s="29">
        <v>5</v>
      </c>
      <c r="J291" s="29">
        <v>0</v>
      </c>
      <c r="K291" s="29">
        <f t="shared" si="183"/>
        <v>5</v>
      </c>
      <c r="L291" s="48" t="s">
        <v>57</v>
      </c>
      <c r="M291" s="48" t="s">
        <v>58</v>
      </c>
      <c r="N291" s="48" t="s">
        <v>510</v>
      </c>
      <c r="O291" s="29">
        <v>0</v>
      </c>
      <c r="P291" s="29">
        <v>0</v>
      </c>
      <c r="Q291" s="29">
        <f t="shared" si="173"/>
        <v>0</v>
      </c>
      <c r="R291" s="29">
        <f t="shared" si="187"/>
        <v>5</v>
      </c>
      <c r="S291" s="29">
        <f t="shared" si="187"/>
        <v>0</v>
      </c>
      <c r="T291" s="29">
        <f t="shared" si="178"/>
        <v>5</v>
      </c>
      <c r="U291" s="29">
        <v>0</v>
      </c>
      <c r="V291" s="29">
        <v>1.8</v>
      </c>
      <c r="W291" s="105">
        <v>0.2</v>
      </c>
      <c r="X291" s="54">
        <f t="shared" si="155"/>
        <v>2</v>
      </c>
      <c r="Y291" s="29">
        <v>1.8</v>
      </c>
      <c r="Z291" s="105">
        <v>0.2</v>
      </c>
      <c r="AA291" s="54">
        <f t="shared" si="156"/>
        <v>2</v>
      </c>
      <c r="AB291" s="54">
        <v>0</v>
      </c>
      <c r="AC291" s="54">
        <v>0</v>
      </c>
      <c r="AD291" s="54">
        <v>0</v>
      </c>
      <c r="AE291" s="54">
        <v>0</v>
      </c>
      <c r="AF291" s="54">
        <v>0</v>
      </c>
      <c r="AG291" s="54"/>
      <c r="AH291" s="54">
        <v>0</v>
      </c>
      <c r="AI291" s="54">
        <v>0</v>
      </c>
      <c r="AJ291" s="54">
        <f t="shared" si="188"/>
        <v>0</v>
      </c>
      <c r="AK291" s="54">
        <f t="shared" si="180"/>
        <v>1.8</v>
      </c>
      <c r="AL291" s="54">
        <f t="shared" si="181"/>
        <v>0.2</v>
      </c>
      <c r="AM291" s="54">
        <f t="shared" si="182"/>
        <v>2</v>
      </c>
      <c r="AN291" s="54"/>
      <c r="AO291" s="54"/>
      <c r="AP291" s="54">
        <f t="shared" si="184"/>
        <v>0</v>
      </c>
      <c r="AQ291" s="54"/>
      <c r="AR291" s="54"/>
      <c r="AS291" s="54"/>
      <c r="AT291" s="54"/>
      <c r="AU291" s="54"/>
      <c r="AV291" s="54"/>
      <c r="AW291" s="54"/>
      <c r="AX291" s="54"/>
      <c r="AY291" s="54">
        <f t="shared" si="157"/>
        <v>0</v>
      </c>
      <c r="AZ291" s="54"/>
      <c r="BA291" s="54"/>
      <c r="BB291" s="54"/>
      <c r="BC291" s="54"/>
      <c r="BD291" s="54"/>
      <c r="BE291" s="106">
        <f t="shared" si="158"/>
        <v>1.8</v>
      </c>
      <c r="BF291" s="106">
        <f t="shared" si="159"/>
        <v>0.2</v>
      </c>
      <c r="BG291" s="106">
        <f t="shared" si="160"/>
        <v>2</v>
      </c>
      <c r="BH291" s="106">
        <f t="shared" si="161"/>
        <v>0</v>
      </c>
      <c r="BI291" s="106">
        <f t="shared" si="162"/>
        <v>0</v>
      </c>
      <c r="BJ291" s="106">
        <f t="shared" si="163"/>
        <v>0</v>
      </c>
      <c r="BK291" s="106">
        <f t="shared" si="164"/>
        <v>0</v>
      </c>
      <c r="BL291" s="106">
        <f t="shared" si="165"/>
        <v>0</v>
      </c>
      <c r="BM291" s="106">
        <f t="shared" si="154"/>
        <v>0</v>
      </c>
      <c r="BN291" s="106">
        <f t="shared" si="154"/>
        <v>0</v>
      </c>
      <c r="BO291" s="106">
        <f t="shared" si="166"/>
        <v>0</v>
      </c>
      <c r="BP291" s="106">
        <f t="shared" si="167"/>
        <v>1.8</v>
      </c>
      <c r="BQ291" s="106">
        <f t="shared" si="168"/>
        <v>0.2</v>
      </c>
      <c r="BR291" s="106">
        <f t="shared" si="169"/>
        <v>2</v>
      </c>
      <c r="BS291" s="54"/>
      <c r="BT291" s="54">
        <v>1.8</v>
      </c>
      <c r="BU291" s="54">
        <v>0.2</v>
      </c>
      <c r="BV291" s="54">
        <v>2</v>
      </c>
      <c r="BW291" s="54">
        <v>0</v>
      </c>
      <c r="BX291" s="54">
        <v>0</v>
      </c>
      <c r="BY291" s="54">
        <v>0</v>
      </c>
      <c r="BZ291" s="54">
        <v>0</v>
      </c>
      <c r="CA291" s="54">
        <v>0</v>
      </c>
      <c r="CB291" s="54">
        <v>0</v>
      </c>
      <c r="CC291" s="54">
        <v>0</v>
      </c>
      <c r="CD291" s="54">
        <v>0</v>
      </c>
      <c r="CE291" s="54">
        <v>1.8</v>
      </c>
      <c r="CF291" s="54">
        <v>0.2</v>
      </c>
      <c r="CG291" s="54">
        <v>2</v>
      </c>
      <c r="CH291" s="54">
        <f t="shared" si="170"/>
        <v>3</v>
      </c>
      <c r="CI291" s="54">
        <f t="shared" si="171"/>
        <v>0</v>
      </c>
      <c r="CJ291" s="54">
        <f t="shared" si="172"/>
        <v>3</v>
      </c>
      <c r="CK291" s="45"/>
      <c r="CL291" s="63"/>
    </row>
    <row r="292" spans="1:91" s="18" customFormat="1">
      <c r="A292" s="17"/>
      <c r="B292" s="28" t="s">
        <v>993</v>
      </c>
      <c r="C292" s="87"/>
      <c r="D292" s="2"/>
      <c r="E292" s="11"/>
      <c r="F292" s="4"/>
      <c r="G292" s="11"/>
      <c r="H292" s="32"/>
      <c r="I292" s="32">
        <f>SUM(I289:I291)</f>
        <v>14.25</v>
      </c>
      <c r="J292" s="32">
        <f t="shared" ref="J292:BU292" si="189">SUM(J289:J291)</f>
        <v>0</v>
      </c>
      <c r="K292" s="32">
        <f t="shared" si="189"/>
        <v>14.25</v>
      </c>
      <c r="L292" s="32">
        <f t="shared" si="189"/>
        <v>0</v>
      </c>
      <c r="M292" s="32">
        <f t="shared" si="189"/>
        <v>0</v>
      </c>
      <c r="N292" s="32">
        <f t="shared" si="189"/>
        <v>0</v>
      </c>
      <c r="O292" s="32">
        <f t="shared" si="189"/>
        <v>2.85</v>
      </c>
      <c r="P292" s="32">
        <f t="shared" si="189"/>
        <v>0</v>
      </c>
      <c r="Q292" s="32">
        <f t="shared" si="189"/>
        <v>2.85</v>
      </c>
      <c r="R292" s="32">
        <f t="shared" si="189"/>
        <v>11.4</v>
      </c>
      <c r="S292" s="32">
        <f t="shared" si="189"/>
        <v>0</v>
      </c>
      <c r="T292" s="32">
        <f t="shared" si="189"/>
        <v>11.4</v>
      </c>
      <c r="U292" s="32">
        <f t="shared" si="189"/>
        <v>0</v>
      </c>
      <c r="V292" s="32">
        <f t="shared" si="189"/>
        <v>7.2</v>
      </c>
      <c r="W292" s="32">
        <f t="shared" si="189"/>
        <v>0.8</v>
      </c>
      <c r="X292" s="32">
        <f t="shared" si="189"/>
        <v>8</v>
      </c>
      <c r="Y292" s="32">
        <f t="shared" si="189"/>
        <v>7.2</v>
      </c>
      <c r="Z292" s="32">
        <f t="shared" si="189"/>
        <v>0.8</v>
      </c>
      <c r="AA292" s="32">
        <f t="shared" si="189"/>
        <v>8</v>
      </c>
      <c r="AB292" s="32">
        <f t="shared" si="189"/>
        <v>0</v>
      </c>
      <c r="AC292" s="32">
        <f t="shared" si="189"/>
        <v>0</v>
      </c>
      <c r="AD292" s="32">
        <f t="shared" si="189"/>
        <v>0</v>
      </c>
      <c r="AE292" s="32">
        <f t="shared" si="189"/>
        <v>0</v>
      </c>
      <c r="AF292" s="32">
        <f t="shared" si="189"/>
        <v>0</v>
      </c>
      <c r="AG292" s="32">
        <f t="shared" si="189"/>
        <v>0</v>
      </c>
      <c r="AH292" s="32">
        <f t="shared" si="189"/>
        <v>0</v>
      </c>
      <c r="AI292" s="32">
        <f t="shared" si="189"/>
        <v>0</v>
      </c>
      <c r="AJ292" s="32">
        <f t="shared" si="189"/>
        <v>0</v>
      </c>
      <c r="AK292" s="32">
        <f t="shared" si="189"/>
        <v>7.2</v>
      </c>
      <c r="AL292" s="32">
        <f t="shared" si="189"/>
        <v>0.8</v>
      </c>
      <c r="AM292" s="32">
        <f t="shared" si="189"/>
        <v>8</v>
      </c>
      <c r="AN292" s="32">
        <f t="shared" si="189"/>
        <v>0</v>
      </c>
      <c r="AO292" s="32">
        <f t="shared" si="189"/>
        <v>0</v>
      </c>
      <c r="AP292" s="32">
        <f t="shared" si="189"/>
        <v>0</v>
      </c>
      <c r="AQ292" s="32">
        <f t="shared" si="189"/>
        <v>0</v>
      </c>
      <c r="AR292" s="32">
        <f t="shared" si="189"/>
        <v>0</v>
      </c>
      <c r="AS292" s="32">
        <f t="shared" si="189"/>
        <v>0</v>
      </c>
      <c r="AT292" s="32">
        <f t="shared" si="189"/>
        <v>0</v>
      </c>
      <c r="AU292" s="32">
        <f t="shared" si="189"/>
        <v>0</v>
      </c>
      <c r="AV292" s="32">
        <f t="shared" si="189"/>
        <v>0</v>
      </c>
      <c r="AW292" s="32">
        <f t="shared" si="189"/>
        <v>0</v>
      </c>
      <c r="AX292" s="32">
        <f t="shared" si="189"/>
        <v>0</v>
      </c>
      <c r="AY292" s="32">
        <f t="shared" si="189"/>
        <v>0</v>
      </c>
      <c r="AZ292" s="32">
        <f t="shared" si="189"/>
        <v>0</v>
      </c>
      <c r="BA292" s="32">
        <f t="shared" si="189"/>
        <v>0</v>
      </c>
      <c r="BB292" s="32">
        <f t="shared" si="189"/>
        <v>0</v>
      </c>
      <c r="BC292" s="32">
        <f t="shared" si="189"/>
        <v>0</v>
      </c>
      <c r="BD292" s="32">
        <f t="shared" si="189"/>
        <v>0</v>
      </c>
      <c r="BE292" s="32">
        <f t="shared" si="189"/>
        <v>7.2</v>
      </c>
      <c r="BF292" s="32">
        <f t="shared" si="189"/>
        <v>0.8</v>
      </c>
      <c r="BG292" s="32">
        <f t="shared" si="189"/>
        <v>8</v>
      </c>
      <c r="BH292" s="32">
        <f t="shared" si="189"/>
        <v>0</v>
      </c>
      <c r="BI292" s="32">
        <f t="shared" si="189"/>
        <v>0</v>
      </c>
      <c r="BJ292" s="32">
        <f t="shared" si="189"/>
        <v>0</v>
      </c>
      <c r="BK292" s="32">
        <f t="shared" si="189"/>
        <v>0</v>
      </c>
      <c r="BL292" s="32">
        <f t="shared" si="189"/>
        <v>0</v>
      </c>
      <c r="BM292" s="32">
        <f t="shared" si="189"/>
        <v>0</v>
      </c>
      <c r="BN292" s="32">
        <f t="shared" si="189"/>
        <v>0</v>
      </c>
      <c r="BO292" s="32">
        <f t="shared" si="189"/>
        <v>0</v>
      </c>
      <c r="BP292" s="32">
        <f t="shared" si="189"/>
        <v>7.2</v>
      </c>
      <c r="BQ292" s="32">
        <f t="shared" si="189"/>
        <v>0.8</v>
      </c>
      <c r="BR292" s="32">
        <f t="shared" si="189"/>
        <v>8</v>
      </c>
      <c r="BS292" s="32">
        <f t="shared" si="189"/>
        <v>0</v>
      </c>
      <c r="BT292" s="32">
        <f t="shared" si="189"/>
        <v>7.2</v>
      </c>
      <c r="BU292" s="32">
        <f t="shared" si="189"/>
        <v>0.8</v>
      </c>
      <c r="BV292" s="32">
        <f t="shared" ref="BV292:CJ292" si="190">SUM(BV289:BV291)</f>
        <v>8</v>
      </c>
      <c r="BW292" s="32">
        <f t="shared" si="190"/>
        <v>0</v>
      </c>
      <c r="BX292" s="32">
        <f t="shared" si="190"/>
        <v>0</v>
      </c>
      <c r="BY292" s="32">
        <f t="shared" si="190"/>
        <v>0</v>
      </c>
      <c r="BZ292" s="32">
        <f t="shared" si="190"/>
        <v>0</v>
      </c>
      <c r="CA292" s="32">
        <f t="shared" si="190"/>
        <v>0</v>
      </c>
      <c r="CB292" s="32">
        <f t="shared" si="190"/>
        <v>0</v>
      </c>
      <c r="CC292" s="32">
        <f t="shared" si="190"/>
        <v>0</v>
      </c>
      <c r="CD292" s="32">
        <f t="shared" si="190"/>
        <v>0</v>
      </c>
      <c r="CE292" s="32">
        <f t="shared" si="190"/>
        <v>7.2</v>
      </c>
      <c r="CF292" s="32">
        <f t="shared" si="190"/>
        <v>0.8</v>
      </c>
      <c r="CG292" s="32">
        <f t="shared" si="190"/>
        <v>8</v>
      </c>
      <c r="CH292" s="32">
        <f t="shared" si="190"/>
        <v>3.4</v>
      </c>
      <c r="CI292" s="32">
        <f t="shared" si="190"/>
        <v>0</v>
      </c>
      <c r="CJ292" s="32">
        <f t="shared" si="190"/>
        <v>3.4</v>
      </c>
      <c r="CK292" s="46"/>
      <c r="CL292" s="64"/>
      <c r="CM292" s="95"/>
    </row>
    <row r="293" spans="1:91" s="18" customFormat="1">
      <c r="A293" s="17"/>
      <c r="B293" s="28" t="s">
        <v>327</v>
      </c>
      <c r="C293" s="87"/>
      <c r="D293" s="2"/>
      <c r="E293" s="11"/>
      <c r="F293" s="11"/>
      <c r="G293" s="11"/>
      <c r="H293" s="32"/>
      <c r="I293" s="32">
        <f>SUM(I244+I248+I259+I273+I280+I287+I292)</f>
        <v>618.77</v>
      </c>
      <c r="J293" s="32">
        <f t="shared" ref="J293:BU293" si="191">SUM(J244+J248+J259+J273+J280+J287+J292)</f>
        <v>412.80999999999995</v>
      </c>
      <c r="K293" s="32">
        <f t="shared" si="191"/>
        <v>1031.5800000000002</v>
      </c>
      <c r="L293" s="32">
        <f t="shared" si="191"/>
        <v>0</v>
      </c>
      <c r="M293" s="32">
        <f t="shared" si="191"/>
        <v>0</v>
      </c>
      <c r="N293" s="32" t="e">
        <f t="shared" si="191"/>
        <v>#REF!</v>
      </c>
      <c r="O293" s="32">
        <f t="shared" si="191"/>
        <v>278.18000000000018</v>
      </c>
      <c r="P293" s="32">
        <f t="shared" si="191"/>
        <v>90.729000000000013</v>
      </c>
      <c r="Q293" s="32">
        <f t="shared" si="191"/>
        <v>368.90899999999999</v>
      </c>
      <c r="R293" s="32">
        <f t="shared" si="191"/>
        <v>340.59</v>
      </c>
      <c r="S293" s="32">
        <f t="shared" si="191"/>
        <v>322.08099999999996</v>
      </c>
      <c r="T293" s="32">
        <f t="shared" si="191"/>
        <v>662.67099999999994</v>
      </c>
      <c r="U293" s="32">
        <f t="shared" si="191"/>
        <v>294.67100000000005</v>
      </c>
      <c r="V293" s="32">
        <f t="shared" si="191"/>
        <v>180.06099999999998</v>
      </c>
      <c r="W293" s="32">
        <f t="shared" si="191"/>
        <v>20.009000000000007</v>
      </c>
      <c r="X293" s="32">
        <f t="shared" si="191"/>
        <v>200.07</v>
      </c>
      <c r="Y293" s="32">
        <f t="shared" si="191"/>
        <v>141.56099999999998</v>
      </c>
      <c r="Z293" s="32">
        <f t="shared" si="191"/>
        <v>15.729000000000003</v>
      </c>
      <c r="AA293" s="32">
        <f t="shared" si="191"/>
        <v>157.29</v>
      </c>
      <c r="AB293" s="32">
        <f t="shared" si="191"/>
        <v>3.4699999999999998</v>
      </c>
      <c r="AC293" s="32">
        <f t="shared" si="191"/>
        <v>24.96</v>
      </c>
      <c r="AD293" s="32">
        <f t="shared" si="191"/>
        <v>2.76</v>
      </c>
      <c r="AE293" s="32">
        <f t="shared" si="191"/>
        <v>35.449999999999996</v>
      </c>
      <c r="AF293" s="32">
        <f t="shared" si="191"/>
        <v>3.6600000000000019</v>
      </c>
      <c r="AG293" s="32">
        <f t="shared" si="191"/>
        <v>0</v>
      </c>
      <c r="AH293" s="32">
        <f t="shared" si="191"/>
        <v>0</v>
      </c>
      <c r="AI293" s="32">
        <f t="shared" si="191"/>
        <v>0</v>
      </c>
      <c r="AJ293" s="32">
        <f t="shared" si="191"/>
        <v>0</v>
      </c>
      <c r="AK293" s="32">
        <f t="shared" si="191"/>
        <v>205.44099999999995</v>
      </c>
      <c r="AL293" s="32">
        <f t="shared" si="191"/>
        <v>22.148999999999994</v>
      </c>
      <c r="AM293" s="32">
        <f t="shared" si="191"/>
        <v>227.58999999999997</v>
      </c>
      <c r="AN293" s="32">
        <f t="shared" si="191"/>
        <v>17.550000000000004</v>
      </c>
      <c r="AO293" s="32">
        <f t="shared" si="191"/>
        <v>1.9499999999999997</v>
      </c>
      <c r="AP293" s="32">
        <f t="shared" si="191"/>
        <v>19.5</v>
      </c>
      <c r="AQ293" s="32">
        <f t="shared" si="191"/>
        <v>1.29</v>
      </c>
      <c r="AR293" s="32">
        <f t="shared" si="191"/>
        <v>7.0000000000000007E-2</v>
      </c>
      <c r="AS293" s="32">
        <f t="shared" si="191"/>
        <v>0.01</v>
      </c>
      <c r="AT293" s="32">
        <f t="shared" si="191"/>
        <v>0.42</v>
      </c>
      <c r="AU293" s="32">
        <f t="shared" si="191"/>
        <v>0</v>
      </c>
      <c r="AV293" s="32">
        <f t="shared" si="191"/>
        <v>0</v>
      </c>
      <c r="AW293" s="32">
        <f t="shared" si="191"/>
        <v>0</v>
      </c>
      <c r="AX293" s="32">
        <f t="shared" si="191"/>
        <v>0</v>
      </c>
      <c r="AY293" s="32">
        <f t="shared" si="191"/>
        <v>0</v>
      </c>
      <c r="AZ293" s="32">
        <f t="shared" si="191"/>
        <v>0</v>
      </c>
      <c r="BA293" s="32">
        <f t="shared" si="191"/>
        <v>0</v>
      </c>
      <c r="BB293" s="32">
        <f t="shared" si="191"/>
        <v>0</v>
      </c>
      <c r="BC293" s="32">
        <f t="shared" si="191"/>
        <v>0</v>
      </c>
      <c r="BD293" s="32">
        <f t="shared" si="191"/>
        <v>0</v>
      </c>
      <c r="BE293" s="32">
        <f t="shared" si="191"/>
        <v>124.01099999999998</v>
      </c>
      <c r="BF293" s="32">
        <f t="shared" si="191"/>
        <v>13.779</v>
      </c>
      <c r="BG293" s="32">
        <f t="shared" si="191"/>
        <v>137.78999999999996</v>
      </c>
      <c r="BH293" s="32">
        <f t="shared" si="191"/>
        <v>0</v>
      </c>
      <c r="BI293" s="32">
        <f t="shared" si="191"/>
        <v>2.1800000000000002</v>
      </c>
      <c r="BJ293" s="32">
        <f t="shared" si="191"/>
        <v>24.89</v>
      </c>
      <c r="BK293" s="32">
        <f t="shared" si="191"/>
        <v>2.75</v>
      </c>
      <c r="BL293" s="32">
        <f t="shared" si="191"/>
        <v>27.640000000000004</v>
      </c>
      <c r="BM293" s="32">
        <f t="shared" si="191"/>
        <v>35.029999999999994</v>
      </c>
      <c r="BN293" s="32">
        <f t="shared" si="191"/>
        <v>3.6600000000000019</v>
      </c>
      <c r="BO293" s="32">
        <f t="shared" si="191"/>
        <v>38.690000000000005</v>
      </c>
      <c r="BP293" s="32">
        <f t="shared" si="191"/>
        <v>186.11099999999996</v>
      </c>
      <c r="BQ293" s="32">
        <f t="shared" si="191"/>
        <v>20.189</v>
      </c>
      <c r="BR293" s="32">
        <f t="shared" si="191"/>
        <v>206.3</v>
      </c>
      <c r="BS293" s="32">
        <f t="shared" si="191"/>
        <v>0</v>
      </c>
      <c r="BT293" s="32">
        <f t="shared" si="191"/>
        <v>124.01099999999998</v>
      </c>
      <c r="BU293" s="32">
        <f t="shared" si="191"/>
        <v>13.779</v>
      </c>
      <c r="BV293" s="32">
        <f t="shared" ref="BV293:CJ293" si="192">SUM(BV244+BV248+BV259+BV273+BV280+BV287+BV292)</f>
        <v>137.78999999999996</v>
      </c>
      <c r="BW293" s="32">
        <f t="shared" si="192"/>
        <v>0</v>
      </c>
      <c r="BX293" s="32">
        <f t="shared" si="192"/>
        <v>2.1800000000000002</v>
      </c>
      <c r="BY293" s="32">
        <f t="shared" si="192"/>
        <v>24.89</v>
      </c>
      <c r="BZ293" s="32">
        <f t="shared" si="192"/>
        <v>2.75</v>
      </c>
      <c r="CA293" s="32">
        <f t="shared" si="192"/>
        <v>27.640000000000004</v>
      </c>
      <c r="CB293" s="32">
        <f t="shared" si="192"/>
        <v>35.029999999999994</v>
      </c>
      <c r="CC293" s="32">
        <f t="shared" si="192"/>
        <v>3.6600000000000019</v>
      </c>
      <c r="CD293" s="32">
        <f t="shared" si="192"/>
        <v>38.690000000000005</v>
      </c>
      <c r="CE293" s="32">
        <f t="shared" si="192"/>
        <v>186.11099999999996</v>
      </c>
      <c r="CF293" s="32">
        <f t="shared" si="192"/>
        <v>20.189</v>
      </c>
      <c r="CG293" s="32">
        <f t="shared" si="192"/>
        <v>206.3</v>
      </c>
      <c r="CH293" s="32">
        <f t="shared" si="192"/>
        <v>134.28999999999996</v>
      </c>
      <c r="CI293" s="32">
        <f t="shared" si="192"/>
        <v>322.08099999999996</v>
      </c>
      <c r="CJ293" s="32">
        <f t="shared" si="192"/>
        <v>456.37099999999987</v>
      </c>
      <c r="CK293" s="46"/>
      <c r="CL293" s="64"/>
      <c r="CM293" s="94">
        <v>299.93</v>
      </c>
    </row>
    <row r="294" spans="1:91" s="18" customFormat="1">
      <c r="A294" s="17"/>
      <c r="B294" s="28" t="s">
        <v>328</v>
      </c>
      <c r="C294" s="87"/>
      <c r="D294" s="2"/>
      <c r="E294" s="11"/>
      <c r="F294" s="11"/>
      <c r="G294" s="11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H294" s="32"/>
      <c r="AI294" s="32"/>
      <c r="AJ294" s="32"/>
      <c r="AK294" s="32"/>
      <c r="AL294" s="32"/>
      <c r="AM294" s="32"/>
      <c r="AN294" s="32"/>
      <c r="AO294" s="32"/>
      <c r="AP294" s="32"/>
      <c r="AQ294" s="32"/>
      <c r="AR294" s="32"/>
      <c r="AS294" s="32"/>
      <c r="AT294" s="32"/>
      <c r="AU294" s="32"/>
      <c r="AV294" s="32"/>
      <c r="AW294" s="32"/>
      <c r="AX294" s="32"/>
      <c r="AY294" s="32"/>
      <c r="AZ294" s="32"/>
      <c r="BA294" s="32"/>
      <c r="BB294" s="32"/>
      <c r="BC294" s="32"/>
      <c r="BD294" s="32"/>
      <c r="BE294" s="32"/>
      <c r="BF294" s="32"/>
      <c r="BG294" s="32"/>
      <c r="BH294" s="32"/>
      <c r="BI294" s="32"/>
      <c r="BJ294" s="32"/>
      <c r="BK294" s="32"/>
      <c r="BL294" s="32"/>
      <c r="BM294" s="32"/>
      <c r="BN294" s="32"/>
      <c r="BO294" s="32"/>
      <c r="BP294" s="32"/>
      <c r="BQ294" s="32"/>
      <c r="BR294" s="32"/>
      <c r="BS294" s="32"/>
      <c r="BT294" s="32"/>
      <c r="BU294" s="32"/>
      <c r="BV294" s="32"/>
      <c r="BW294" s="32"/>
      <c r="BX294" s="32"/>
      <c r="BY294" s="32"/>
      <c r="BZ294" s="32"/>
      <c r="CA294" s="32"/>
      <c r="CB294" s="32"/>
      <c r="CC294" s="32"/>
      <c r="CD294" s="32"/>
      <c r="CE294" s="32"/>
      <c r="CF294" s="32"/>
      <c r="CG294" s="32"/>
      <c r="CH294" s="32"/>
      <c r="CI294" s="32"/>
      <c r="CJ294" s="32"/>
      <c r="CK294" s="46"/>
      <c r="CL294" s="64"/>
      <c r="CM294" s="95"/>
    </row>
    <row r="295" spans="1:91" s="18" customFormat="1">
      <c r="A295" s="17" t="s">
        <v>24</v>
      </c>
      <c r="B295" s="28" t="s">
        <v>190</v>
      </c>
      <c r="C295" s="87"/>
      <c r="D295" s="2"/>
      <c r="E295" s="11"/>
      <c r="F295" s="11"/>
      <c r="G295" s="11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H295" s="32"/>
      <c r="AI295" s="32"/>
      <c r="AJ295" s="32"/>
      <c r="AK295" s="32"/>
      <c r="AL295" s="32"/>
      <c r="AM295" s="32"/>
      <c r="AN295" s="32"/>
      <c r="AO295" s="32"/>
      <c r="AP295" s="32"/>
      <c r="AQ295" s="32"/>
      <c r="AR295" s="32"/>
      <c r="AS295" s="32"/>
      <c r="AT295" s="32"/>
      <c r="AU295" s="32"/>
      <c r="AV295" s="32"/>
      <c r="AW295" s="32"/>
      <c r="AX295" s="32"/>
      <c r="AY295" s="32"/>
      <c r="AZ295" s="32"/>
      <c r="BA295" s="32"/>
      <c r="BB295" s="32"/>
      <c r="BC295" s="32"/>
      <c r="BD295" s="32"/>
      <c r="BE295" s="32"/>
      <c r="BF295" s="32"/>
      <c r="BG295" s="32"/>
      <c r="BH295" s="32"/>
      <c r="BI295" s="32"/>
      <c r="BJ295" s="32"/>
      <c r="BK295" s="32"/>
      <c r="BL295" s="32"/>
      <c r="BM295" s="32"/>
      <c r="BN295" s="32"/>
      <c r="BO295" s="32"/>
      <c r="BP295" s="32"/>
      <c r="BQ295" s="32"/>
      <c r="BR295" s="32"/>
      <c r="BS295" s="32"/>
      <c r="BT295" s="32"/>
      <c r="BU295" s="32"/>
      <c r="BV295" s="32"/>
      <c r="BW295" s="32"/>
      <c r="BX295" s="32"/>
      <c r="BY295" s="32"/>
      <c r="BZ295" s="32"/>
      <c r="CA295" s="32"/>
      <c r="CB295" s="32"/>
      <c r="CC295" s="32"/>
      <c r="CD295" s="32"/>
      <c r="CE295" s="32"/>
      <c r="CF295" s="32"/>
      <c r="CG295" s="32"/>
      <c r="CH295" s="32"/>
      <c r="CI295" s="32"/>
      <c r="CJ295" s="32"/>
      <c r="CK295" s="45"/>
      <c r="CL295" s="64"/>
      <c r="CM295" s="95"/>
    </row>
    <row r="296" spans="1:91" ht="41.25" customHeight="1">
      <c r="A296" s="14">
        <v>1</v>
      </c>
      <c r="B296" s="27" t="s">
        <v>333</v>
      </c>
      <c r="C296" s="69" t="s">
        <v>796</v>
      </c>
      <c r="D296" s="2" t="s">
        <v>27</v>
      </c>
      <c r="E296" s="4" t="s">
        <v>62</v>
      </c>
      <c r="F296" s="4" t="s">
        <v>329</v>
      </c>
      <c r="G296" s="4" t="s">
        <v>331</v>
      </c>
      <c r="H296" s="15">
        <v>2</v>
      </c>
      <c r="I296" s="54">
        <v>2.74</v>
      </c>
      <c r="J296" s="54">
        <v>0</v>
      </c>
      <c r="K296" s="29">
        <f t="shared" si="183"/>
        <v>2.74</v>
      </c>
      <c r="L296" s="68" t="s">
        <v>30</v>
      </c>
      <c r="M296" s="15" t="s">
        <v>66</v>
      </c>
      <c r="N296" s="54" t="s">
        <v>58</v>
      </c>
      <c r="O296" s="54">
        <v>2.61</v>
      </c>
      <c r="P296" s="54">
        <v>0</v>
      </c>
      <c r="Q296" s="29">
        <f t="shared" si="173"/>
        <v>2.61</v>
      </c>
      <c r="R296" s="29">
        <f t="shared" si="187"/>
        <v>0.13000000000000034</v>
      </c>
      <c r="S296" s="29">
        <f t="shared" si="187"/>
        <v>0</v>
      </c>
      <c r="T296" s="29">
        <f t="shared" si="178"/>
        <v>0.13000000000000034</v>
      </c>
      <c r="U296" s="56">
        <v>0</v>
      </c>
      <c r="V296" s="54">
        <v>2.9976021664879229E-16</v>
      </c>
      <c r="W296" s="106">
        <v>3.3306690738754701E-17</v>
      </c>
      <c r="X296" s="54">
        <f t="shared" si="155"/>
        <v>3.3306690738754696E-16</v>
      </c>
      <c r="Y296" s="54">
        <v>2.9976021664879229E-16</v>
      </c>
      <c r="Z296" s="106">
        <v>3.3306690738754701E-17</v>
      </c>
      <c r="AA296" s="54">
        <f t="shared" si="156"/>
        <v>3.3306690738754696E-16</v>
      </c>
      <c r="AB296" s="14">
        <v>0</v>
      </c>
      <c r="AC296" s="14">
        <v>0</v>
      </c>
      <c r="AD296" s="14">
        <v>0</v>
      </c>
      <c r="AE296" s="14">
        <v>0.12</v>
      </c>
      <c r="AF296" s="14">
        <v>0.01</v>
      </c>
      <c r="AG296" s="14"/>
      <c r="AH296" s="14">
        <v>0</v>
      </c>
      <c r="AI296" s="14">
        <v>0</v>
      </c>
      <c r="AJ296" s="54">
        <f t="shared" ref="AJ296:AJ365" si="193">AH296+AI296</f>
        <v>0</v>
      </c>
      <c r="AK296" s="54">
        <f t="shared" si="180"/>
        <v>0.1200000000000003</v>
      </c>
      <c r="AL296" s="54">
        <f t="shared" si="181"/>
        <v>1.0000000000000033E-2</v>
      </c>
      <c r="AM296" s="54">
        <f t="shared" si="182"/>
        <v>0.13000000000000034</v>
      </c>
      <c r="AN296" s="54"/>
      <c r="AO296" s="54"/>
      <c r="AP296" s="54">
        <f t="shared" si="184"/>
        <v>0</v>
      </c>
      <c r="AQ296" s="54"/>
      <c r="AR296" s="54"/>
      <c r="AS296" s="54"/>
      <c r="AT296" s="54"/>
      <c r="AU296" s="54"/>
      <c r="AV296" s="54"/>
      <c r="AW296" s="54"/>
      <c r="AX296" s="54"/>
      <c r="AY296" s="54">
        <f t="shared" si="157"/>
        <v>0</v>
      </c>
      <c r="AZ296" s="54"/>
      <c r="BA296" s="54"/>
      <c r="BB296" s="54"/>
      <c r="BC296" s="54"/>
      <c r="BD296" s="54"/>
      <c r="BE296" s="106">
        <f t="shared" si="158"/>
        <v>2.9976021664879229E-16</v>
      </c>
      <c r="BF296" s="106">
        <f t="shared" si="159"/>
        <v>3.3306690738754701E-17</v>
      </c>
      <c r="BG296" s="106">
        <f t="shared" si="160"/>
        <v>3.3306690738754696E-16</v>
      </c>
      <c r="BH296" s="106">
        <f t="shared" si="161"/>
        <v>0</v>
      </c>
      <c r="BI296" s="106">
        <f t="shared" si="162"/>
        <v>0</v>
      </c>
      <c r="BJ296" s="106">
        <f t="shared" si="163"/>
        <v>0</v>
      </c>
      <c r="BK296" s="106">
        <f t="shared" si="164"/>
        <v>0</v>
      </c>
      <c r="BL296" s="106">
        <f t="shared" si="165"/>
        <v>0</v>
      </c>
      <c r="BM296" s="106">
        <f t="shared" si="154"/>
        <v>0.12</v>
      </c>
      <c r="BN296" s="106">
        <f t="shared" si="154"/>
        <v>0.01</v>
      </c>
      <c r="BO296" s="106">
        <f t="shared" si="166"/>
        <v>0.13</v>
      </c>
      <c r="BP296" s="106">
        <f t="shared" si="167"/>
        <v>0.1200000000000003</v>
      </c>
      <c r="BQ296" s="106">
        <f t="shared" si="168"/>
        <v>1.0000000000000033E-2</v>
      </c>
      <c r="BR296" s="106">
        <f t="shared" si="169"/>
        <v>0.13000000000000034</v>
      </c>
      <c r="BS296" s="54"/>
      <c r="BT296" s="54">
        <v>2.9976021664879229E-16</v>
      </c>
      <c r="BU296" s="54">
        <v>3.3306690738754701E-17</v>
      </c>
      <c r="BV296" s="54">
        <v>3.3306690738754696E-16</v>
      </c>
      <c r="BW296" s="54">
        <v>0</v>
      </c>
      <c r="BX296" s="54">
        <v>0</v>
      </c>
      <c r="BY296" s="54">
        <v>0</v>
      </c>
      <c r="BZ296" s="54">
        <v>0</v>
      </c>
      <c r="CA296" s="54">
        <v>0</v>
      </c>
      <c r="CB296" s="54">
        <v>0.12</v>
      </c>
      <c r="CC296" s="54">
        <v>0.01</v>
      </c>
      <c r="CD296" s="54">
        <v>0.13</v>
      </c>
      <c r="CE296" s="54">
        <v>0.1200000000000003</v>
      </c>
      <c r="CF296" s="54">
        <v>1.0000000000000033E-2</v>
      </c>
      <c r="CG296" s="54">
        <v>0.13000000000000034</v>
      </c>
      <c r="CH296" s="54">
        <f t="shared" si="170"/>
        <v>0</v>
      </c>
      <c r="CI296" s="54">
        <f t="shared" si="171"/>
        <v>0</v>
      </c>
      <c r="CJ296" s="54">
        <f t="shared" si="172"/>
        <v>0</v>
      </c>
      <c r="CK296" s="86"/>
      <c r="CL296" s="70" t="s">
        <v>40</v>
      </c>
    </row>
    <row r="297" spans="1:91" ht="37.5" customHeight="1">
      <c r="A297" s="14">
        <v>2</v>
      </c>
      <c r="B297" s="79" t="s">
        <v>853</v>
      </c>
      <c r="C297" s="69" t="s">
        <v>796</v>
      </c>
      <c r="D297" s="2" t="s">
        <v>27</v>
      </c>
      <c r="E297" s="4" t="s">
        <v>332</v>
      </c>
      <c r="F297" s="4" t="s">
        <v>329</v>
      </c>
      <c r="G297" s="4" t="s">
        <v>331</v>
      </c>
      <c r="H297" s="15">
        <v>2</v>
      </c>
      <c r="I297" s="54">
        <v>2.95</v>
      </c>
      <c r="J297" s="54">
        <v>0</v>
      </c>
      <c r="K297" s="29">
        <f t="shared" si="183"/>
        <v>2.95</v>
      </c>
      <c r="L297" s="68" t="s">
        <v>30</v>
      </c>
      <c r="M297" s="15" t="s">
        <v>66</v>
      </c>
      <c r="N297" s="54" t="s">
        <v>58</v>
      </c>
      <c r="O297" s="54">
        <v>2.79</v>
      </c>
      <c r="P297" s="54">
        <v>0</v>
      </c>
      <c r="Q297" s="29">
        <f t="shared" si="173"/>
        <v>2.79</v>
      </c>
      <c r="R297" s="29">
        <f t="shared" si="187"/>
        <v>0.16000000000000014</v>
      </c>
      <c r="S297" s="29">
        <f t="shared" si="187"/>
        <v>0</v>
      </c>
      <c r="T297" s="29">
        <f t="shared" si="178"/>
        <v>0.16000000000000014</v>
      </c>
      <c r="U297" s="56">
        <v>0</v>
      </c>
      <c r="V297" s="54">
        <v>0</v>
      </c>
      <c r="W297" s="106">
        <v>0</v>
      </c>
      <c r="X297" s="54">
        <f t="shared" si="155"/>
        <v>0</v>
      </c>
      <c r="Y297" s="54">
        <v>0</v>
      </c>
      <c r="Z297" s="106">
        <v>0</v>
      </c>
      <c r="AA297" s="54">
        <f t="shared" si="156"/>
        <v>0</v>
      </c>
      <c r="AB297" s="14">
        <v>0</v>
      </c>
      <c r="AC297" s="14">
        <v>0</v>
      </c>
      <c r="AD297" s="14">
        <v>0</v>
      </c>
      <c r="AE297" s="14">
        <v>0.23</v>
      </c>
      <c r="AF297" s="14">
        <v>0</v>
      </c>
      <c r="AG297" s="14"/>
      <c r="AH297" s="14">
        <v>0</v>
      </c>
      <c r="AI297" s="14">
        <v>0</v>
      </c>
      <c r="AJ297" s="54">
        <f t="shared" si="193"/>
        <v>0</v>
      </c>
      <c r="AK297" s="54">
        <f t="shared" si="180"/>
        <v>0.23</v>
      </c>
      <c r="AL297" s="54">
        <f t="shared" si="181"/>
        <v>0</v>
      </c>
      <c r="AM297" s="54">
        <f t="shared" si="182"/>
        <v>0.23</v>
      </c>
      <c r="AN297" s="54"/>
      <c r="AO297" s="54"/>
      <c r="AP297" s="54">
        <f t="shared" si="184"/>
        <v>0</v>
      </c>
      <c r="AQ297" s="54"/>
      <c r="AR297" s="54"/>
      <c r="AS297" s="54"/>
      <c r="AT297" s="54"/>
      <c r="AU297" s="54"/>
      <c r="AV297" s="54"/>
      <c r="AW297" s="54"/>
      <c r="AX297" s="54"/>
      <c r="AY297" s="54">
        <f t="shared" si="157"/>
        <v>0</v>
      </c>
      <c r="AZ297" s="54"/>
      <c r="BA297" s="54"/>
      <c r="BB297" s="54"/>
      <c r="BC297" s="54"/>
      <c r="BD297" s="54"/>
      <c r="BE297" s="106">
        <f t="shared" si="158"/>
        <v>0</v>
      </c>
      <c r="BF297" s="106">
        <f t="shared" si="159"/>
        <v>0</v>
      </c>
      <c r="BG297" s="106">
        <f t="shared" si="160"/>
        <v>0</v>
      </c>
      <c r="BH297" s="106">
        <f t="shared" si="161"/>
        <v>0</v>
      </c>
      <c r="BI297" s="106">
        <f t="shared" si="162"/>
        <v>0</v>
      </c>
      <c r="BJ297" s="106">
        <f t="shared" si="163"/>
        <v>0</v>
      </c>
      <c r="BK297" s="106">
        <f t="shared" si="164"/>
        <v>0</v>
      </c>
      <c r="BL297" s="106">
        <f t="shared" si="165"/>
        <v>0</v>
      </c>
      <c r="BM297" s="106">
        <f t="shared" si="154"/>
        <v>0.23</v>
      </c>
      <c r="BN297" s="106">
        <f t="shared" si="154"/>
        <v>0</v>
      </c>
      <c r="BO297" s="106">
        <f t="shared" si="166"/>
        <v>0.23</v>
      </c>
      <c r="BP297" s="106">
        <f t="shared" si="167"/>
        <v>0.23</v>
      </c>
      <c r="BQ297" s="106">
        <f t="shared" si="168"/>
        <v>0</v>
      </c>
      <c r="BR297" s="106">
        <f t="shared" si="169"/>
        <v>0.23</v>
      </c>
      <c r="BS297" s="54"/>
      <c r="BT297" s="54">
        <v>0</v>
      </c>
      <c r="BU297" s="54">
        <v>0</v>
      </c>
      <c r="BV297" s="54">
        <v>0</v>
      </c>
      <c r="BW297" s="54">
        <v>0</v>
      </c>
      <c r="BX297" s="54">
        <v>0</v>
      </c>
      <c r="BY297" s="54">
        <v>0</v>
      </c>
      <c r="BZ297" s="54">
        <v>0</v>
      </c>
      <c r="CA297" s="54">
        <v>0</v>
      </c>
      <c r="CB297" s="54">
        <v>0.23</v>
      </c>
      <c r="CC297" s="54">
        <v>0</v>
      </c>
      <c r="CD297" s="54">
        <v>0.23</v>
      </c>
      <c r="CE297" s="54">
        <v>0.23</v>
      </c>
      <c r="CF297" s="54">
        <v>0</v>
      </c>
      <c r="CG297" s="54">
        <v>0.23</v>
      </c>
      <c r="CH297" s="54">
        <f t="shared" si="170"/>
        <v>-6.9999999999999868E-2</v>
      </c>
      <c r="CI297" s="54">
        <f t="shared" si="171"/>
        <v>0</v>
      </c>
      <c r="CJ297" s="54">
        <f t="shared" si="172"/>
        <v>-6.9999999999999868E-2</v>
      </c>
      <c r="CK297" s="86"/>
      <c r="CL297" s="70" t="s">
        <v>40</v>
      </c>
    </row>
    <row r="298" spans="1:91" ht="47.25">
      <c r="A298" s="14">
        <v>1</v>
      </c>
      <c r="B298" s="27" t="s">
        <v>333</v>
      </c>
      <c r="C298" s="120" t="s">
        <v>796</v>
      </c>
      <c r="D298" s="2" t="s">
        <v>27</v>
      </c>
      <c r="E298" s="4" t="s">
        <v>332</v>
      </c>
      <c r="F298" s="4" t="s">
        <v>329</v>
      </c>
      <c r="G298" s="4" t="s">
        <v>334</v>
      </c>
      <c r="H298" s="29">
        <v>2.5</v>
      </c>
      <c r="I298" s="29">
        <v>4.99</v>
      </c>
      <c r="J298" s="29">
        <v>0</v>
      </c>
      <c r="K298" s="29">
        <f t="shared" si="183"/>
        <v>4.99</v>
      </c>
      <c r="L298" s="40" t="s">
        <v>30</v>
      </c>
      <c r="M298" s="40" t="s">
        <v>35</v>
      </c>
      <c r="N298" s="48" t="e">
        <f>IF(#REF!=0,"2018-19","2019-20")</f>
        <v>#REF!</v>
      </c>
      <c r="O298" s="29">
        <v>3.0599999999999996</v>
      </c>
      <c r="P298" s="29">
        <v>0</v>
      </c>
      <c r="Q298" s="29">
        <f t="shared" si="173"/>
        <v>3.0599999999999996</v>
      </c>
      <c r="R298" s="29">
        <f t="shared" si="187"/>
        <v>1.9300000000000006</v>
      </c>
      <c r="S298" s="29">
        <f t="shared" si="187"/>
        <v>0</v>
      </c>
      <c r="T298" s="29">
        <f t="shared" si="178"/>
        <v>1.9300000000000006</v>
      </c>
      <c r="U298" s="29">
        <v>0</v>
      </c>
      <c r="V298" s="29">
        <v>0.9</v>
      </c>
      <c r="W298" s="105">
        <v>0.1</v>
      </c>
      <c r="X298" s="54">
        <f t="shared" si="155"/>
        <v>1</v>
      </c>
      <c r="Y298" s="29">
        <v>0.9</v>
      </c>
      <c r="Z298" s="105">
        <v>0.1</v>
      </c>
      <c r="AA298" s="54">
        <f t="shared" si="156"/>
        <v>1</v>
      </c>
      <c r="AB298" s="14">
        <v>0</v>
      </c>
      <c r="AC298" s="14">
        <v>0</v>
      </c>
      <c r="AD298" s="14">
        <v>0</v>
      </c>
      <c r="AE298" s="54">
        <v>0.22</v>
      </c>
      <c r="AF298" s="54">
        <v>0.02</v>
      </c>
      <c r="AG298" s="54"/>
      <c r="AH298" s="14">
        <v>0</v>
      </c>
      <c r="AI298" s="14">
        <v>0</v>
      </c>
      <c r="AJ298" s="54">
        <f t="shared" si="193"/>
        <v>0</v>
      </c>
      <c r="AK298" s="54">
        <f t="shared" si="180"/>
        <v>1.1200000000000001</v>
      </c>
      <c r="AL298" s="54">
        <f t="shared" si="181"/>
        <v>0.12000000000000001</v>
      </c>
      <c r="AM298" s="54">
        <f t="shared" si="182"/>
        <v>1.2400000000000002</v>
      </c>
      <c r="AN298" s="54"/>
      <c r="AO298" s="54"/>
      <c r="AP298" s="54">
        <f t="shared" si="184"/>
        <v>0</v>
      </c>
      <c r="AQ298" s="54"/>
      <c r="AR298" s="54"/>
      <c r="AS298" s="54"/>
      <c r="AT298" s="54"/>
      <c r="AU298" s="54"/>
      <c r="AV298" s="54"/>
      <c r="AW298" s="54"/>
      <c r="AX298" s="54"/>
      <c r="AY298" s="54">
        <f t="shared" si="157"/>
        <v>0</v>
      </c>
      <c r="AZ298" s="54"/>
      <c r="BA298" s="54"/>
      <c r="BB298" s="54"/>
      <c r="BC298" s="54"/>
      <c r="BD298" s="54"/>
      <c r="BE298" s="106">
        <f t="shared" si="158"/>
        <v>0.9</v>
      </c>
      <c r="BF298" s="106">
        <f t="shared" si="159"/>
        <v>0.1</v>
      </c>
      <c r="BG298" s="106">
        <f t="shared" si="160"/>
        <v>1</v>
      </c>
      <c r="BH298" s="106">
        <f t="shared" si="161"/>
        <v>0</v>
      </c>
      <c r="BI298" s="106">
        <f t="shared" si="162"/>
        <v>0</v>
      </c>
      <c r="BJ298" s="106">
        <f t="shared" si="163"/>
        <v>0</v>
      </c>
      <c r="BK298" s="106">
        <f t="shared" si="164"/>
        <v>0</v>
      </c>
      <c r="BL298" s="106">
        <f t="shared" si="165"/>
        <v>0</v>
      </c>
      <c r="BM298" s="106">
        <f t="shared" si="154"/>
        <v>0.22</v>
      </c>
      <c r="BN298" s="106">
        <f t="shared" si="154"/>
        <v>0.02</v>
      </c>
      <c r="BO298" s="106">
        <f t="shared" si="166"/>
        <v>0.24</v>
      </c>
      <c r="BP298" s="106">
        <f t="shared" si="167"/>
        <v>1.1200000000000001</v>
      </c>
      <c r="BQ298" s="106">
        <f t="shared" si="168"/>
        <v>0.12000000000000001</v>
      </c>
      <c r="BR298" s="106">
        <f t="shared" si="169"/>
        <v>1.2400000000000002</v>
      </c>
      <c r="BS298" s="54"/>
      <c r="BT298" s="54">
        <v>0.9</v>
      </c>
      <c r="BU298" s="54">
        <v>0.1</v>
      </c>
      <c r="BV298" s="54">
        <v>1</v>
      </c>
      <c r="BW298" s="54">
        <v>0</v>
      </c>
      <c r="BX298" s="54">
        <v>0</v>
      </c>
      <c r="BY298" s="54">
        <v>0</v>
      </c>
      <c r="BZ298" s="54">
        <v>0</v>
      </c>
      <c r="CA298" s="54">
        <v>0</v>
      </c>
      <c r="CB298" s="54">
        <v>0.22</v>
      </c>
      <c r="CC298" s="54">
        <v>0.02</v>
      </c>
      <c r="CD298" s="54">
        <v>0.24</v>
      </c>
      <c r="CE298" s="54">
        <v>1.1200000000000001</v>
      </c>
      <c r="CF298" s="54">
        <v>0.12000000000000001</v>
      </c>
      <c r="CG298" s="54">
        <v>1.2400000000000002</v>
      </c>
      <c r="CH298" s="54">
        <f t="shared" si="170"/>
        <v>0.69000000000000039</v>
      </c>
      <c r="CI298" s="54">
        <f t="shared" si="171"/>
        <v>0</v>
      </c>
      <c r="CJ298" s="54">
        <f t="shared" si="172"/>
        <v>0.69000000000000039</v>
      </c>
      <c r="CK298" s="44" t="s">
        <v>71</v>
      </c>
      <c r="CL298" s="63" t="s">
        <v>33</v>
      </c>
    </row>
    <row r="299" spans="1:91" ht="47.25">
      <c r="A299" s="14">
        <v>2</v>
      </c>
      <c r="B299" s="27" t="s">
        <v>335</v>
      </c>
      <c r="C299" s="120" t="s">
        <v>796</v>
      </c>
      <c r="D299" s="2" t="s">
        <v>27</v>
      </c>
      <c r="E299" s="4" t="s">
        <v>332</v>
      </c>
      <c r="F299" s="4" t="s">
        <v>329</v>
      </c>
      <c r="G299" s="4" t="s">
        <v>336</v>
      </c>
      <c r="H299" s="29">
        <v>2</v>
      </c>
      <c r="I299" s="29">
        <v>5.98</v>
      </c>
      <c r="J299" s="29">
        <v>0</v>
      </c>
      <c r="K299" s="29">
        <f t="shared" si="183"/>
        <v>5.98</v>
      </c>
      <c r="L299" s="40" t="s">
        <v>30</v>
      </c>
      <c r="M299" s="40" t="s">
        <v>35</v>
      </c>
      <c r="N299" s="48" t="e">
        <f>IF(#REF!=0,"2018-19","2019-20")</f>
        <v>#REF!</v>
      </c>
      <c r="O299" s="29">
        <v>5.5</v>
      </c>
      <c r="P299" s="29">
        <v>0</v>
      </c>
      <c r="Q299" s="29">
        <f t="shared" si="173"/>
        <v>5.5</v>
      </c>
      <c r="R299" s="29">
        <f t="shared" si="187"/>
        <v>0.48000000000000043</v>
      </c>
      <c r="S299" s="29">
        <f t="shared" si="187"/>
        <v>0</v>
      </c>
      <c r="T299" s="29">
        <f t="shared" si="178"/>
        <v>0.48000000000000043</v>
      </c>
      <c r="U299" s="29">
        <v>0</v>
      </c>
      <c r="V299" s="29">
        <v>0</v>
      </c>
      <c r="W299" s="105">
        <v>0</v>
      </c>
      <c r="X299" s="54">
        <f t="shared" si="155"/>
        <v>0</v>
      </c>
      <c r="Y299" s="29">
        <v>0</v>
      </c>
      <c r="Z299" s="105">
        <v>0</v>
      </c>
      <c r="AA299" s="54">
        <f t="shared" si="156"/>
        <v>0</v>
      </c>
      <c r="AB299" s="14">
        <v>0</v>
      </c>
      <c r="AC299" s="14">
        <v>0</v>
      </c>
      <c r="AD299" s="14">
        <v>0</v>
      </c>
      <c r="AE299" s="54">
        <v>0.1</v>
      </c>
      <c r="AF299" s="54">
        <v>0.01</v>
      </c>
      <c r="AG299" s="54"/>
      <c r="AH299" s="14">
        <v>0</v>
      </c>
      <c r="AI299" s="14">
        <v>0</v>
      </c>
      <c r="AJ299" s="54">
        <f t="shared" si="193"/>
        <v>0</v>
      </c>
      <c r="AK299" s="54">
        <f t="shared" si="180"/>
        <v>0.1</v>
      </c>
      <c r="AL299" s="54">
        <f t="shared" si="181"/>
        <v>0.01</v>
      </c>
      <c r="AM299" s="54">
        <f t="shared" si="182"/>
        <v>0.11</v>
      </c>
      <c r="AN299" s="54"/>
      <c r="AO299" s="54"/>
      <c r="AP299" s="54">
        <f t="shared" si="184"/>
        <v>0</v>
      </c>
      <c r="AQ299" s="54"/>
      <c r="AR299" s="54"/>
      <c r="AS299" s="54"/>
      <c r="AT299" s="54"/>
      <c r="AU299" s="54"/>
      <c r="AV299" s="54"/>
      <c r="AW299" s="54"/>
      <c r="AX299" s="54"/>
      <c r="AY299" s="54">
        <f t="shared" si="157"/>
        <v>0</v>
      </c>
      <c r="AZ299" s="54"/>
      <c r="BA299" s="54"/>
      <c r="BB299" s="54"/>
      <c r="BC299" s="54"/>
      <c r="BD299" s="54"/>
      <c r="BE299" s="106">
        <f t="shared" si="158"/>
        <v>0</v>
      </c>
      <c r="BF299" s="106">
        <f t="shared" si="159"/>
        <v>0</v>
      </c>
      <c r="BG299" s="106">
        <f t="shared" si="160"/>
        <v>0</v>
      </c>
      <c r="BH299" s="106">
        <f t="shared" si="161"/>
        <v>0</v>
      </c>
      <c r="BI299" s="106">
        <f t="shared" si="162"/>
        <v>0</v>
      </c>
      <c r="BJ299" s="106">
        <f t="shared" si="163"/>
        <v>0</v>
      </c>
      <c r="BK299" s="106">
        <f t="shared" si="164"/>
        <v>0</v>
      </c>
      <c r="BL299" s="106">
        <f t="shared" si="165"/>
        <v>0</v>
      </c>
      <c r="BM299" s="106">
        <f t="shared" si="154"/>
        <v>0.1</v>
      </c>
      <c r="BN299" s="106">
        <f t="shared" si="154"/>
        <v>0.01</v>
      </c>
      <c r="BO299" s="106">
        <f t="shared" si="166"/>
        <v>0.11</v>
      </c>
      <c r="BP299" s="106">
        <f t="shared" si="167"/>
        <v>0.1</v>
      </c>
      <c r="BQ299" s="106">
        <f t="shared" si="168"/>
        <v>0.01</v>
      </c>
      <c r="BR299" s="106">
        <f t="shared" si="169"/>
        <v>0.11</v>
      </c>
      <c r="BS299" s="54"/>
      <c r="BT299" s="54">
        <v>0</v>
      </c>
      <c r="BU299" s="54">
        <v>0</v>
      </c>
      <c r="BV299" s="54">
        <v>0</v>
      </c>
      <c r="BW299" s="54">
        <v>0</v>
      </c>
      <c r="BX299" s="54">
        <v>0</v>
      </c>
      <c r="BY299" s="54">
        <v>0</v>
      </c>
      <c r="BZ299" s="54">
        <v>0</v>
      </c>
      <c r="CA299" s="54">
        <v>0</v>
      </c>
      <c r="CB299" s="54">
        <v>0.1</v>
      </c>
      <c r="CC299" s="54">
        <v>0.01</v>
      </c>
      <c r="CD299" s="54">
        <v>0.11</v>
      </c>
      <c r="CE299" s="54">
        <v>0.1</v>
      </c>
      <c r="CF299" s="54">
        <v>0.01</v>
      </c>
      <c r="CG299" s="54">
        <v>0.11</v>
      </c>
      <c r="CH299" s="54">
        <f t="shared" si="170"/>
        <v>0.37000000000000044</v>
      </c>
      <c r="CI299" s="54">
        <f t="shared" si="171"/>
        <v>0</v>
      </c>
      <c r="CJ299" s="54">
        <f t="shared" si="172"/>
        <v>0.37000000000000044</v>
      </c>
      <c r="CK299" s="44" t="s">
        <v>71</v>
      </c>
      <c r="CL299" s="63" t="s">
        <v>33</v>
      </c>
    </row>
    <row r="300" spans="1:91" ht="31.5">
      <c r="A300" s="14">
        <v>3</v>
      </c>
      <c r="B300" s="27" t="s">
        <v>337</v>
      </c>
      <c r="C300" s="120" t="s">
        <v>796</v>
      </c>
      <c r="D300" s="2" t="s">
        <v>27</v>
      </c>
      <c r="E300" s="4" t="s">
        <v>332</v>
      </c>
      <c r="F300" s="4" t="s">
        <v>329</v>
      </c>
      <c r="G300" s="4" t="s">
        <v>330</v>
      </c>
      <c r="H300" s="29">
        <v>1.5</v>
      </c>
      <c r="I300" s="29">
        <v>7.59</v>
      </c>
      <c r="J300" s="29">
        <v>0</v>
      </c>
      <c r="K300" s="29">
        <f t="shared" si="183"/>
        <v>7.59</v>
      </c>
      <c r="L300" s="40" t="s">
        <v>30</v>
      </c>
      <c r="M300" s="40" t="s">
        <v>35</v>
      </c>
      <c r="N300" s="48" t="e">
        <f>IF(#REF!=0,"2018-19","2019-20")</f>
        <v>#REF!</v>
      </c>
      <c r="O300" s="29">
        <v>3.8600000000000003</v>
      </c>
      <c r="P300" s="29">
        <v>0</v>
      </c>
      <c r="Q300" s="29">
        <f t="shared" si="173"/>
        <v>3.8600000000000003</v>
      </c>
      <c r="R300" s="29">
        <f t="shared" si="187"/>
        <v>3.7299999999999995</v>
      </c>
      <c r="S300" s="29">
        <f t="shared" si="187"/>
        <v>0</v>
      </c>
      <c r="T300" s="29">
        <f t="shared" si="178"/>
        <v>3.7299999999999995</v>
      </c>
      <c r="U300" s="29">
        <v>0</v>
      </c>
      <c r="V300" s="29">
        <v>0.9</v>
      </c>
      <c r="W300" s="105">
        <v>0.1</v>
      </c>
      <c r="X300" s="54">
        <f t="shared" si="155"/>
        <v>1</v>
      </c>
      <c r="Y300" s="29">
        <v>0.9</v>
      </c>
      <c r="Z300" s="105">
        <v>0.1</v>
      </c>
      <c r="AA300" s="54">
        <f t="shared" si="156"/>
        <v>1</v>
      </c>
      <c r="AB300" s="14">
        <v>0</v>
      </c>
      <c r="AC300" s="14">
        <v>0</v>
      </c>
      <c r="AD300" s="14">
        <v>0</v>
      </c>
      <c r="AE300" s="54">
        <v>0.44</v>
      </c>
      <c r="AF300" s="54">
        <v>0.05</v>
      </c>
      <c r="AG300" s="54"/>
      <c r="AH300" s="14">
        <v>0</v>
      </c>
      <c r="AI300" s="14">
        <v>0</v>
      </c>
      <c r="AJ300" s="54">
        <f t="shared" si="193"/>
        <v>0</v>
      </c>
      <c r="AK300" s="54">
        <f t="shared" si="180"/>
        <v>1.34</v>
      </c>
      <c r="AL300" s="54">
        <f t="shared" si="181"/>
        <v>0.15000000000000002</v>
      </c>
      <c r="AM300" s="54">
        <f t="shared" si="182"/>
        <v>1.4900000000000002</v>
      </c>
      <c r="AN300" s="54"/>
      <c r="AO300" s="54"/>
      <c r="AP300" s="54">
        <f t="shared" si="184"/>
        <v>0</v>
      </c>
      <c r="AQ300" s="54"/>
      <c r="AR300" s="54"/>
      <c r="AS300" s="54"/>
      <c r="AT300" s="54"/>
      <c r="AU300" s="54"/>
      <c r="AV300" s="54"/>
      <c r="AW300" s="54"/>
      <c r="AX300" s="54"/>
      <c r="AY300" s="54">
        <f t="shared" si="157"/>
        <v>0</v>
      </c>
      <c r="AZ300" s="54"/>
      <c r="BA300" s="54"/>
      <c r="BB300" s="54"/>
      <c r="BC300" s="54"/>
      <c r="BD300" s="54"/>
      <c r="BE300" s="106">
        <f t="shared" si="158"/>
        <v>0.9</v>
      </c>
      <c r="BF300" s="106">
        <f t="shared" si="159"/>
        <v>0.1</v>
      </c>
      <c r="BG300" s="106">
        <f t="shared" si="160"/>
        <v>1</v>
      </c>
      <c r="BH300" s="106">
        <f t="shared" si="161"/>
        <v>0</v>
      </c>
      <c r="BI300" s="106">
        <f t="shared" si="162"/>
        <v>0</v>
      </c>
      <c r="BJ300" s="106">
        <f t="shared" si="163"/>
        <v>0</v>
      </c>
      <c r="BK300" s="106">
        <f t="shared" si="164"/>
        <v>0</v>
      </c>
      <c r="BL300" s="106">
        <f t="shared" si="165"/>
        <v>0</v>
      </c>
      <c r="BM300" s="106">
        <f t="shared" si="154"/>
        <v>0.44</v>
      </c>
      <c r="BN300" s="106">
        <f t="shared" si="154"/>
        <v>0.05</v>
      </c>
      <c r="BO300" s="106">
        <f t="shared" si="166"/>
        <v>0.49</v>
      </c>
      <c r="BP300" s="106">
        <f t="shared" si="167"/>
        <v>1.34</v>
      </c>
      <c r="BQ300" s="106">
        <f t="shared" si="168"/>
        <v>0.15000000000000002</v>
      </c>
      <c r="BR300" s="106">
        <f t="shared" si="169"/>
        <v>1.4900000000000002</v>
      </c>
      <c r="BS300" s="54"/>
      <c r="BT300" s="54">
        <v>0.9</v>
      </c>
      <c r="BU300" s="54">
        <v>0.1</v>
      </c>
      <c r="BV300" s="54">
        <v>1</v>
      </c>
      <c r="BW300" s="54">
        <v>0</v>
      </c>
      <c r="BX300" s="54">
        <v>0</v>
      </c>
      <c r="BY300" s="54">
        <v>0</v>
      </c>
      <c r="BZ300" s="54">
        <v>0</v>
      </c>
      <c r="CA300" s="54">
        <v>0</v>
      </c>
      <c r="CB300" s="54">
        <v>0.44</v>
      </c>
      <c r="CC300" s="54">
        <v>0.05</v>
      </c>
      <c r="CD300" s="54">
        <v>0.49</v>
      </c>
      <c r="CE300" s="54">
        <v>1.34</v>
      </c>
      <c r="CF300" s="54">
        <v>0.15000000000000002</v>
      </c>
      <c r="CG300" s="54">
        <v>1.4900000000000002</v>
      </c>
      <c r="CH300" s="54">
        <f t="shared" si="170"/>
        <v>2.2399999999999993</v>
      </c>
      <c r="CI300" s="54">
        <f t="shared" si="171"/>
        <v>0</v>
      </c>
      <c r="CJ300" s="54">
        <f t="shared" si="172"/>
        <v>2.2399999999999993</v>
      </c>
      <c r="CK300" s="44" t="s">
        <v>71</v>
      </c>
      <c r="CL300" s="63" t="s">
        <v>33</v>
      </c>
    </row>
    <row r="301" spans="1:91" ht="31.5">
      <c r="A301" s="14">
        <v>4</v>
      </c>
      <c r="B301" s="27" t="s">
        <v>338</v>
      </c>
      <c r="C301" s="120" t="s">
        <v>796</v>
      </c>
      <c r="D301" s="2" t="s">
        <v>27</v>
      </c>
      <c r="E301" s="4" t="s">
        <v>332</v>
      </c>
      <c r="F301" s="4" t="s">
        <v>329</v>
      </c>
      <c r="G301" s="4" t="s">
        <v>339</v>
      </c>
      <c r="H301" s="29">
        <v>2</v>
      </c>
      <c r="I301" s="29">
        <v>9.1199999999999992</v>
      </c>
      <c r="J301" s="29">
        <v>0</v>
      </c>
      <c r="K301" s="29">
        <f t="shared" si="183"/>
        <v>9.1199999999999992</v>
      </c>
      <c r="L301" s="40" t="s">
        <v>30</v>
      </c>
      <c r="M301" s="40" t="s">
        <v>35</v>
      </c>
      <c r="N301" s="48" t="e">
        <f>IF(#REF!=0,"2018-19","2019-20")</f>
        <v>#REF!</v>
      </c>
      <c r="O301" s="29">
        <v>4.01</v>
      </c>
      <c r="P301" s="29">
        <v>0</v>
      </c>
      <c r="Q301" s="29">
        <f t="shared" si="173"/>
        <v>4.01</v>
      </c>
      <c r="R301" s="29">
        <f t="shared" si="187"/>
        <v>5.1099999999999994</v>
      </c>
      <c r="S301" s="29">
        <f t="shared" si="187"/>
        <v>0</v>
      </c>
      <c r="T301" s="29">
        <f t="shared" si="178"/>
        <v>5.1099999999999994</v>
      </c>
      <c r="U301" s="29">
        <v>0</v>
      </c>
      <c r="V301" s="29">
        <v>1.8</v>
      </c>
      <c r="W301" s="105">
        <v>0.2</v>
      </c>
      <c r="X301" s="54">
        <f t="shared" si="155"/>
        <v>2</v>
      </c>
      <c r="Y301" s="29">
        <v>1.8</v>
      </c>
      <c r="Z301" s="105">
        <v>0.2</v>
      </c>
      <c r="AA301" s="54">
        <f t="shared" si="156"/>
        <v>2</v>
      </c>
      <c r="AB301" s="14">
        <v>0</v>
      </c>
      <c r="AC301" s="14">
        <v>0</v>
      </c>
      <c r="AD301" s="14">
        <v>0</v>
      </c>
      <c r="AE301" s="54">
        <v>0.44</v>
      </c>
      <c r="AF301" s="54">
        <v>0.05</v>
      </c>
      <c r="AG301" s="54"/>
      <c r="AH301" s="14">
        <v>0</v>
      </c>
      <c r="AI301" s="14">
        <v>0</v>
      </c>
      <c r="AJ301" s="54">
        <f t="shared" si="193"/>
        <v>0</v>
      </c>
      <c r="AK301" s="54">
        <f t="shared" si="180"/>
        <v>2.2400000000000002</v>
      </c>
      <c r="AL301" s="54">
        <f t="shared" si="181"/>
        <v>0.25</v>
      </c>
      <c r="AM301" s="54">
        <f t="shared" si="182"/>
        <v>2.4900000000000002</v>
      </c>
      <c r="AN301" s="54"/>
      <c r="AO301" s="54"/>
      <c r="AP301" s="54">
        <f t="shared" si="184"/>
        <v>0</v>
      </c>
      <c r="AQ301" s="54"/>
      <c r="AR301" s="54"/>
      <c r="AS301" s="54"/>
      <c r="AT301" s="54"/>
      <c r="AU301" s="54"/>
      <c r="AV301" s="54"/>
      <c r="AW301" s="54"/>
      <c r="AX301" s="54"/>
      <c r="AY301" s="54">
        <f t="shared" si="157"/>
        <v>0</v>
      </c>
      <c r="AZ301" s="54"/>
      <c r="BA301" s="54"/>
      <c r="BB301" s="54"/>
      <c r="BC301" s="54"/>
      <c r="BD301" s="54"/>
      <c r="BE301" s="106">
        <f t="shared" si="158"/>
        <v>1.8</v>
      </c>
      <c r="BF301" s="106">
        <f t="shared" si="159"/>
        <v>0.2</v>
      </c>
      <c r="BG301" s="106">
        <f t="shared" si="160"/>
        <v>2</v>
      </c>
      <c r="BH301" s="106">
        <f t="shared" si="161"/>
        <v>0</v>
      </c>
      <c r="BI301" s="106">
        <f t="shared" si="162"/>
        <v>0</v>
      </c>
      <c r="BJ301" s="106">
        <f t="shared" si="163"/>
        <v>0</v>
      </c>
      <c r="BK301" s="106">
        <f t="shared" si="164"/>
        <v>0</v>
      </c>
      <c r="BL301" s="106">
        <f t="shared" si="165"/>
        <v>0</v>
      </c>
      <c r="BM301" s="106">
        <f t="shared" si="154"/>
        <v>0.44</v>
      </c>
      <c r="BN301" s="106">
        <f t="shared" si="154"/>
        <v>0.05</v>
      </c>
      <c r="BO301" s="106">
        <f t="shared" si="166"/>
        <v>0.49</v>
      </c>
      <c r="BP301" s="106">
        <f t="shared" si="167"/>
        <v>2.2400000000000002</v>
      </c>
      <c r="BQ301" s="106">
        <f t="shared" si="168"/>
        <v>0.25</v>
      </c>
      <c r="BR301" s="106">
        <f t="shared" si="169"/>
        <v>2.4900000000000002</v>
      </c>
      <c r="BS301" s="54"/>
      <c r="BT301" s="54">
        <v>1.8</v>
      </c>
      <c r="BU301" s="54">
        <v>0.2</v>
      </c>
      <c r="BV301" s="54">
        <v>2</v>
      </c>
      <c r="BW301" s="54">
        <v>0</v>
      </c>
      <c r="BX301" s="54">
        <v>0</v>
      </c>
      <c r="BY301" s="54">
        <v>0</v>
      </c>
      <c r="BZ301" s="54">
        <v>0</v>
      </c>
      <c r="CA301" s="54">
        <v>0</v>
      </c>
      <c r="CB301" s="54">
        <v>0.44</v>
      </c>
      <c r="CC301" s="54">
        <v>0.05</v>
      </c>
      <c r="CD301" s="54">
        <v>0.49</v>
      </c>
      <c r="CE301" s="54">
        <v>2.2400000000000002</v>
      </c>
      <c r="CF301" s="54">
        <v>0.25</v>
      </c>
      <c r="CG301" s="54">
        <v>2.4900000000000002</v>
      </c>
      <c r="CH301" s="54">
        <f t="shared" si="170"/>
        <v>2.6199999999999992</v>
      </c>
      <c r="CI301" s="54">
        <f t="shared" si="171"/>
        <v>0</v>
      </c>
      <c r="CJ301" s="54">
        <f t="shared" si="172"/>
        <v>2.6199999999999992</v>
      </c>
      <c r="CK301" s="44" t="s">
        <v>71</v>
      </c>
      <c r="CL301" s="63" t="s">
        <v>33</v>
      </c>
    </row>
    <row r="302" spans="1:91" ht="47.25">
      <c r="A302" s="14">
        <v>5</v>
      </c>
      <c r="B302" s="27" t="s">
        <v>340</v>
      </c>
      <c r="C302" s="120" t="s">
        <v>796</v>
      </c>
      <c r="D302" s="2" t="s">
        <v>27</v>
      </c>
      <c r="E302" s="4" t="s">
        <v>332</v>
      </c>
      <c r="F302" s="4" t="s">
        <v>329</v>
      </c>
      <c r="G302" s="4" t="s">
        <v>331</v>
      </c>
      <c r="H302" s="29">
        <v>2</v>
      </c>
      <c r="I302" s="29">
        <v>4.99</v>
      </c>
      <c r="J302" s="29">
        <v>0</v>
      </c>
      <c r="K302" s="29">
        <f t="shared" si="183"/>
        <v>4.99</v>
      </c>
      <c r="L302" s="40" t="s">
        <v>30</v>
      </c>
      <c r="M302" s="40" t="s">
        <v>35</v>
      </c>
      <c r="N302" s="48" t="e">
        <f>IF(#REF!=0,"2018-19","2019-20")</f>
        <v>#REF!</v>
      </c>
      <c r="O302" s="29">
        <v>3.16</v>
      </c>
      <c r="P302" s="29">
        <v>0</v>
      </c>
      <c r="Q302" s="29">
        <f t="shared" si="173"/>
        <v>3.16</v>
      </c>
      <c r="R302" s="29">
        <f t="shared" si="187"/>
        <v>1.83</v>
      </c>
      <c r="S302" s="29">
        <f t="shared" si="187"/>
        <v>0</v>
      </c>
      <c r="T302" s="29">
        <f t="shared" si="178"/>
        <v>1.83</v>
      </c>
      <c r="U302" s="29">
        <v>0</v>
      </c>
      <c r="V302" s="29">
        <v>0.9</v>
      </c>
      <c r="W302" s="105">
        <v>0.1</v>
      </c>
      <c r="X302" s="54">
        <f t="shared" si="155"/>
        <v>1</v>
      </c>
      <c r="Y302" s="29">
        <v>0.9</v>
      </c>
      <c r="Z302" s="105">
        <v>0.1</v>
      </c>
      <c r="AA302" s="54">
        <f t="shared" si="156"/>
        <v>1</v>
      </c>
      <c r="AB302" s="14">
        <v>0</v>
      </c>
      <c r="AC302" s="14">
        <v>0</v>
      </c>
      <c r="AD302" s="14">
        <v>0</v>
      </c>
      <c r="AE302" s="54">
        <v>0.22</v>
      </c>
      <c r="AF302" s="54">
        <v>0.02</v>
      </c>
      <c r="AG302" s="54"/>
      <c r="AH302" s="14">
        <v>0</v>
      </c>
      <c r="AI302" s="14">
        <v>0</v>
      </c>
      <c r="AJ302" s="54">
        <f t="shared" si="193"/>
        <v>0</v>
      </c>
      <c r="AK302" s="54">
        <f t="shared" si="180"/>
        <v>1.1200000000000001</v>
      </c>
      <c r="AL302" s="54">
        <f t="shared" si="181"/>
        <v>0.12000000000000001</v>
      </c>
      <c r="AM302" s="54">
        <f t="shared" si="182"/>
        <v>1.2400000000000002</v>
      </c>
      <c r="AN302" s="54"/>
      <c r="AO302" s="54"/>
      <c r="AP302" s="54">
        <f t="shared" si="184"/>
        <v>0</v>
      </c>
      <c r="AQ302" s="54"/>
      <c r="AR302" s="54"/>
      <c r="AS302" s="54"/>
      <c r="AT302" s="54"/>
      <c r="AU302" s="54"/>
      <c r="AV302" s="54"/>
      <c r="AW302" s="54"/>
      <c r="AX302" s="54"/>
      <c r="AY302" s="54">
        <f t="shared" si="157"/>
        <v>0</v>
      </c>
      <c r="AZ302" s="54"/>
      <c r="BA302" s="54"/>
      <c r="BB302" s="54"/>
      <c r="BC302" s="54"/>
      <c r="BD302" s="54"/>
      <c r="BE302" s="106">
        <f t="shared" si="158"/>
        <v>0.9</v>
      </c>
      <c r="BF302" s="106">
        <f t="shared" si="159"/>
        <v>0.1</v>
      </c>
      <c r="BG302" s="106">
        <f t="shared" si="160"/>
        <v>1</v>
      </c>
      <c r="BH302" s="106">
        <f t="shared" si="161"/>
        <v>0</v>
      </c>
      <c r="BI302" s="106">
        <f t="shared" si="162"/>
        <v>0</v>
      </c>
      <c r="BJ302" s="106">
        <f t="shared" si="163"/>
        <v>0</v>
      </c>
      <c r="BK302" s="106">
        <f t="shared" si="164"/>
        <v>0</v>
      </c>
      <c r="BL302" s="106">
        <f t="shared" si="165"/>
        <v>0</v>
      </c>
      <c r="BM302" s="106">
        <f t="shared" si="154"/>
        <v>0.22</v>
      </c>
      <c r="BN302" s="106">
        <f t="shared" si="154"/>
        <v>0.02</v>
      </c>
      <c r="BO302" s="106">
        <f t="shared" si="166"/>
        <v>0.24</v>
      </c>
      <c r="BP302" s="106">
        <f t="shared" si="167"/>
        <v>1.1200000000000001</v>
      </c>
      <c r="BQ302" s="106">
        <f t="shared" si="168"/>
        <v>0.12000000000000001</v>
      </c>
      <c r="BR302" s="106">
        <f t="shared" si="169"/>
        <v>1.2400000000000002</v>
      </c>
      <c r="BS302" s="54"/>
      <c r="BT302" s="54">
        <v>0.9</v>
      </c>
      <c r="BU302" s="54">
        <v>0.1</v>
      </c>
      <c r="BV302" s="54">
        <v>1</v>
      </c>
      <c r="BW302" s="54">
        <v>0</v>
      </c>
      <c r="BX302" s="54">
        <v>0</v>
      </c>
      <c r="BY302" s="54">
        <v>0</v>
      </c>
      <c r="BZ302" s="54">
        <v>0</v>
      </c>
      <c r="CA302" s="54">
        <v>0</v>
      </c>
      <c r="CB302" s="54">
        <v>0.22</v>
      </c>
      <c r="CC302" s="54">
        <v>0.02</v>
      </c>
      <c r="CD302" s="54">
        <v>0.24</v>
      </c>
      <c r="CE302" s="54">
        <v>1.1200000000000001</v>
      </c>
      <c r="CF302" s="54">
        <v>0.12000000000000001</v>
      </c>
      <c r="CG302" s="54">
        <v>1.2400000000000002</v>
      </c>
      <c r="CH302" s="54">
        <f t="shared" si="170"/>
        <v>0.58999999999999986</v>
      </c>
      <c r="CI302" s="54">
        <f t="shared" si="171"/>
        <v>0</v>
      </c>
      <c r="CJ302" s="54">
        <f t="shared" si="172"/>
        <v>0.58999999999999986</v>
      </c>
      <c r="CK302" s="44" t="s">
        <v>71</v>
      </c>
      <c r="CL302" s="63" t="s">
        <v>33</v>
      </c>
    </row>
    <row r="303" spans="1:91" ht="31.5">
      <c r="A303" s="14">
        <v>6</v>
      </c>
      <c r="B303" s="27" t="s">
        <v>341</v>
      </c>
      <c r="C303" s="120" t="s">
        <v>796</v>
      </c>
      <c r="D303" s="2" t="s">
        <v>27</v>
      </c>
      <c r="E303" s="4" t="s">
        <v>332</v>
      </c>
      <c r="F303" s="4" t="s">
        <v>329</v>
      </c>
      <c r="G303" s="4" t="s">
        <v>331</v>
      </c>
      <c r="H303" s="29">
        <v>2</v>
      </c>
      <c r="I303" s="29">
        <v>5.24</v>
      </c>
      <c r="J303" s="29">
        <v>0</v>
      </c>
      <c r="K303" s="29">
        <f t="shared" si="183"/>
        <v>5.24</v>
      </c>
      <c r="L303" s="40" t="s">
        <v>30</v>
      </c>
      <c r="M303" s="40" t="s">
        <v>35</v>
      </c>
      <c r="N303" s="48" t="e">
        <f>IF(#REF!=0,"2018-19","2019-20")</f>
        <v>#REF!</v>
      </c>
      <c r="O303" s="29">
        <v>3.4299999999999997</v>
      </c>
      <c r="P303" s="29">
        <v>0</v>
      </c>
      <c r="Q303" s="29">
        <f t="shared" si="173"/>
        <v>3.4299999999999997</v>
      </c>
      <c r="R303" s="29">
        <f t="shared" si="187"/>
        <v>1.8100000000000005</v>
      </c>
      <c r="S303" s="29">
        <f t="shared" si="187"/>
        <v>0</v>
      </c>
      <c r="T303" s="29">
        <f t="shared" si="178"/>
        <v>1.8100000000000005</v>
      </c>
      <c r="U303" s="29">
        <v>0</v>
      </c>
      <c r="V303" s="29">
        <v>0.9</v>
      </c>
      <c r="W303" s="105">
        <v>0.1</v>
      </c>
      <c r="X303" s="54">
        <f t="shared" si="155"/>
        <v>1</v>
      </c>
      <c r="Y303" s="29">
        <v>0.9</v>
      </c>
      <c r="Z303" s="105">
        <v>0.1</v>
      </c>
      <c r="AA303" s="54">
        <f t="shared" si="156"/>
        <v>1</v>
      </c>
      <c r="AB303" s="14">
        <v>0</v>
      </c>
      <c r="AC303" s="14">
        <v>0</v>
      </c>
      <c r="AD303" s="14">
        <v>0</v>
      </c>
      <c r="AE303" s="54">
        <v>0.33</v>
      </c>
      <c r="AF303" s="54">
        <v>0.04</v>
      </c>
      <c r="AG303" s="54"/>
      <c r="AH303" s="14">
        <v>0</v>
      </c>
      <c r="AI303" s="14">
        <v>0</v>
      </c>
      <c r="AJ303" s="54">
        <f t="shared" si="193"/>
        <v>0</v>
      </c>
      <c r="AK303" s="54">
        <f t="shared" si="180"/>
        <v>1.23</v>
      </c>
      <c r="AL303" s="54">
        <f t="shared" si="181"/>
        <v>0.14000000000000001</v>
      </c>
      <c r="AM303" s="54">
        <f t="shared" si="182"/>
        <v>1.37</v>
      </c>
      <c r="AN303" s="54"/>
      <c r="AO303" s="54"/>
      <c r="AP303" s="54">
        <f t="shared" si="184"/>
        <v>0</v>
      </c>
      <c r="AQ303" s="54"/>
      <c r="AR303" s="54"/>
      <c r="AS303" s="54"/>
      <c r="AT303" s="54"/>
      <c r="AU303" s="54"/>
      <c r="AV303" s="54"/>
      <c r="AW303" s="54"/>
      <c r="AX303" s="54"/>
      <c r="AY303" s="54">
        <f t="shared" si="157"/>
        <v>0</v>
      </c>
      <c r="AZ303" s="54"/>
      <c r="BA303" s="54"/>
      <c r="BB303" s="54"/>
      <c r="BC303" s="54"/>
      <c r="BD303" s="54"/>
      <c r="BE303" s="106">
        <f t="shared" si="158"/>
        <v>0.9</v>
      </c>
      <c r="BF303" s="106">
        <f t="shared" si="159"/>
        <v>0.1</v>
      </c>
      <c r="BG303" s="106">
        <f t="shared" si="160"/>
        <v>1</v>
      </c>
      <c r="BH303" s="106">
        <f t="shared" si="161"/>
        <v>0</v>
      </c>
      <c r="BI303" s="106">
        <f t="shared" si="162"/>
        <v>0</v>
      </c>
      <c r="BJ303" s="106">
        <f t="shared" si="163"/>
        <v>0</v>
      </c>
      <c r="BK303" s="106">
        <f t="shared" si="164"/>
        <v>0</v>
      </c>
      <c r="BL303" s="106">
        <f t="shared" si="165"/>
        <v>0</v>
      </c>
      <c r="BM303" s="106">
        <f t="shared" si="154"/>
        <v>0.33</v>
      </c>
      <c r="BN303" s="106">
        <f t="shared" si="154"/>
        <v>0.04</v>
      </c>
      <c r="BO303" s="106">
        <f t="shared" si="166"/>
        <v>0.37</v>
      </c>
      <c r="BP303" s="106">
        <f t="shared" si="167"/>
        <v>1.23</v>
      </c>
      <c r="BQ303" s="106">
        <f t="shared" si="168"/>
        <v>0.14000000000000001</v>
      </c>
      <c r="BR303" s="106">
        <f t="shared" si="169"/>
        <v>1.37</v>
      </c>
      <c r="BS303" s="54"/>
      <c r="BT303" s="54">
        <v>0.9</v>
      </c>
      <c r="BU303" s="54">
        <v>0.1</v>
      </c>
      <c r="BV303" s="54">
        <v>1</v>
      </c>
      <c r="BW303" s="54">
        <v>0</v>
      </c>
      <c r="BX303" s="54">
        <v>0</v>
      </c>
      <c r="BY303" s="54">
        <v>0</v>
      </c>
      <c r="BZ303" s="54">
        <v>0</v>
      </c>
      <c r="CA303" s="54">
        <v>0</v>
      </c>
      <c r="CB303" s="54">
        <v>0.33</v>
      </c>
      <c r="CC303" s="54">
        <v>0.04</v>
      </c>
      <c r="CD303" s="54">
        <v>0.37</v>
      </c>
      <c r="CE303" s="54">
        <v>1.23</v>
      </c>
      <c r="CF303" s="54">
        <v>0.14000000000000001</v>
      </c>
      <c r="CG303" s="54">
        <v>1.37</v>
      </c>
      <c r="CH303" s="54">
        <f t="shared" si="170"/>
        <v>0.44000000000000039</v>
      </c>
      <c r="CI303" s="54">
        <f t="shared" si="171"/>
        <v>0</v>
      </c>
      <c r="CJ303" s="54">
        <f t="shared" si="172"/>
        <v>0.44000000000000039</v>
      </c>
      <c r="CK303" s="44" t="s">
        <v>71</v>
      </c>
      <c r="CL303" s="63" t="s">
        <v>40</v>
      </c>
    </row>
    <row r="304" spans="1:91" ht="31.5">
      <c r="A304" s="14">
        <v>7</v>
      </c>
      <c r="B304" s="27" t="s">
        <v>342</v>
      </c>
      <c r="C304" s="120" t="s">
        <v>796</v>
      </c>
      <c r="D304" s="2" t="s">
        <v>27</v>
      </c>
      <c r="E304" s="4" t="s">
        <v>332</v>
      </c>
      <c r="F304" s="4" t="s">
        <v>329</v>
      </c>
      <c r="G304" s="4" t="s">
        <v>331</v>
      </c>
      <c r="H304" s="29">
        <v>2</v>
      </c>
      <c r="I304" s="29">
        <v>5</v>
      </c>
      <c r="J304" s="29">
        <v>7.0000000000000284E-2</v>
      </c>
      <c r="K304" s="29">
        <f t="shared" si="183"/>
        <v>5.07</v>
      </c>
      <c r="L304" s="40" t="s">
        <v>30</v>
      </c>
      <c r="M304" s="40" t="s">
        <v>35</v>
      </c>
      <c r="N304" s="48" t="s">
        <v>58</v>
      </c>
      <c r="O304" s="29">
        <v>4.34</v>
      </c>
      <c r="P304" s="29">
        <v>0</v>
      </c>
      <c r="Q304" s="29">
        <f t="shared" si="173"/>
        <v>4.34</v>
      </c>
      <c r="R304" s="29">
        <f t="shared" si="187"/>
        <v>0.66000000000000014</v>
      </c>
      <c r="S304" s="29">
        <f t="shared" si="187"/>
        <v>7.0000000000000284E-2</v>
      </c>
      <c r="T304" s="29">
        <f t="shared" si="178"/>
        <v>0.73000000000000043</v>
      </c>
      <c r="U304" s="29">
        <v>7.0000000000000284E-2</v>
      </c>
      <c r="V304" s="29">
        <v>0</v>
      </c>
      <c r="W304" s="105">
        <v>0</v>
      </c>
      <c r="X304" s="54">
        <f t="shared" si="155"/>
        <v>0</v>
      </c>
      <c r="Y304" s="29">
        <v>0</v>
      </c>
      <c r="Z304" s="105">
        <v>0</v>
      </c>
      <c r="AA304" s="54">
        <f t="shared" si="156"/>
        <v>0</v>
      </c>
      <c r="AB304" s="14">
        <v>0</v>
      </c>
      <c r="AC304" s="14">
        <v>0</v>
      </c>
      <c r="AD304" s="14">
        <v>0</v>
      </c>
      <c r="AE304" s="54">
        <v>0.59</v>
      </c>
      <c r="AF304" s="54">
        <v>7.0000000000000007E-2</v>
      </c>
      <c r="AG304" s="54"/>
      <c r="AH304" s="14">
        <v>0</v>
      </c>
      <c r="AI304" s="14">
        <v>0</v>
      </c>
      <c r="AJ304" s="54">
        <f t="shared" si="193"/>
        <v>0</v>
      </c>
      <c r="AK304" s="54">
        <f t="shared" si="180"/>
        <v>0.59</v>
      </c>
      <c r="AL304" s="54">
        <f t="shared" si="181"/>
        <v>7.0000000000000007E-2</v>
      </c>
      <c r="AM304" s="54">
        <f t="shared" si="182"/>
        <v>0.65999999999999992</v>
      </c>
      <c r="AN304" s="54"/>
      <c r="AO304" s="54"/>
      <c r="AP304" s="54">
        <f t="shared" si="184"/>
        <v>0</v>
      </c>
      <c r="AQ304" s="54"/>
      <c r="AR304" s="54"/>
      <c r="AS304" s="54"/>
      <c r="AT304" s="54"/>
      <c r="AU304" s="54"/>
      <c r="AV304" s="54"/>
      <c r="AW304" s="54"/>
      <c r="AX304" s="54"/>
      <c r="AY304" s="54">
        <f t="shared" si="157"/>
        <v>0</v>
      </c>
      <c r="AZ304" s="54"/>
      <c r="BA304" s="54"/>
      <c r="BB304" s="54"/>
      <c r="BC304" s="54"/>
      <c r="BD304" s="54"/>
      <c r="BE304" s="106">
        <f t="shared" si="158"/>
        <v>0</v>
      </c>
      <c r="BF304" s="106">
        <f t="shared" si="159"/>
        <v>0</v>
      </c>
      <c r="BG304" s="106">
        <f t="shared" si="160"/>
        <v>0</v>
      </c>
      <c r="BH304" s="106">
        <f t="shared" si="161"/>
        <v>0</v>
      </c>
      <c r="BI304" s="106">
        <f t="shared" si="162"/>
        <v>0</v>
      </c>
      <c r="BJ304" s="106">
        <f t="shared" si="163"/>
        <v>0</v>
      </c>
      <c r="BK304" s="106">
        <f t="shared" si="164"/>
        <v>0</v>
      </c>
      <c r="BL304" s="106">
        <f t="shared" si="165"/>
        <v>0</v>
      </c>
      <c r="BM304" s="106">
        <f t="shared" si="154"/>
        <v>0.59</v>
      </c>
      <c r="BN304" s="106">
        <f t="shared" si="154"/>
        <v>7.0000000000000007E-2</v>
      </c>
      <c r="BO304" s="106">
        <f t="shared" si="166"/>
        <v>0.65999999999999992</v>
      </c>
      <c r="BP304" s="106">
        <f t="shared" si="167"/>
        <v>0.59</v>
      </c>
      <c r="BQ304" s="106">
        <f t="shared" si="168"/>
        <v>7.0000000000000007E-2</v>
      </c>
      <c r="BR304" s="106">
        <f t="shared" si="169"/>
        <v>0.65999999999999992</v>
      </c>
      <c r="BS304" s="54"/>
      <c r="BT304" s="54">
        <v>0</v>
      </c>
      <c r="BU304" s="54">
        <v>0</v>
      </c>
      <c r="BV304" s="54">
        <v>0</v>
      </c>
      <c r="BW304" s="54">
        <v>0</v>
      </c>
      <c r="BX304" s="54">
        <v>0</v>
      </c>
      <c r="BY304" s="54">
        <v>0</v>
      </c>
      <c r="BZ304" s="54">
        <v>0</v>
      </c>
      <c r="CA304" s="54">
        <v>0</v>
      </c>
      <c r="CB304" s="54">
        <v>0.59</v>
      </c>
      <c r="CC304" s="54">
        <v>7.0000000000000007E-2</v>
      </c>
      <c r="CD304" s="54">
        <v>0.65999999999999992</v>
      </c>
      <c r="CE304" s="54">
        <v>0.59</v>
      </c>
      <c r="CF304" s="54">
        <v>7.0000000000000007E-2</v>
      </c>
      <c r="CG304" s="54">
        <v>0.65999999999999992</v>
      </c>
      <c r="CH304" s="54">
        <f t="shared" si="170"/>
        <v>0</v>
      </c>
      <c r="CI304" s="54">
        <f t="shared" si="171"/>
        <v>7.0000000000000284E-2</v>
      </c>
      <c r="CJ304" s="54">
        <f t="shared" si="172"/>
        <v>7.0000000000000284E-2</v>
      </c>
      <c r="CK304" s="45"/>
      <c r="CL304" s="63" t="s">
        <v>814</v>
      </c>
    </row>
    <row r="305" spans="1:90" ht="31.5">
      <c r="A305" s="14">
        <v>10</v>
      </c>
      <c r="B305" s="79" t="s">
        <v>854</v>
      </c>
      <c r="C305" s="120" t="s">
        <v>796</v>
      </c>
      <c r="D305" s="2" t="s">
        <v>27</v>
      </c>
      <c r="E305" s="4" t="s">
        <v>332</v>
      </c>
      <c r="F305" s="4" t="s">
        <v>329</v>
      </c>
      <c r="G305" s="4" t="s">
        <v>339</v>
      </c>
      <c r="H305" s="15">
        <v>2</v>
      </c>
      <c r="I305" s="54">
        <v>5.9</v>
      </c>
      <c r="J305" s="54">
        <v>0</v>
      </c>
      <c r="K305" s="29">
        <f t="shared" si="183"/>
        <v>5.9</v>
      </c>
      <c r="L305" s="68" t="s">
        <v>30</v>
      </c>
      <c r="M305" s="15" t="s">
        <v>35</v>
      </c>
      <c r="N305" s="54" t="s">
        <v>58</v>
      </c>
      <c r="O305" s="54">
        <v>5.3500000000000005</v>
      </c>
      <c r="P305" s="54">
        <v>0</v>
      </c>
      <c r="Q305" s="29">
        <f t="shared" si="173"/>
        <v>5.3500000000000005</v>
      </c>
      <c r="R305" s="29">
        <f t="shared" si="187"/>
        <v>0.54999999999999982</v>
      </c>
      <c r="S305" s="29">
        <f t="shared" si="187"/>
        <v>0</v>
      </c>
      <c r="T305" s="29">
        <f t="shared" si="178"/>
        <v>0.54999999999999982</v>
      </c>
      <c r="U305" s="56">
        <v>0</v>
      </c>
      <c r="V305" s="54">
        <v>0</v>
      </c>
      <c r="W305" s="106">
        <v>0</v>
      </c>
      <c r="X305" s="54">
        <f t="shared" si="155"/>
        <v>0</v>
      </c>
      <c r="Y305" s="54">
        <v>0</v>
      </c>
      <c r="Z305" s="106">
        <v>0</v>
      </c>
      <c r="AA305" s="54">
        <f t="shared" si="156"/>
        <v>0</v>
      </c>
      <c r="AB305" s="14">
        <v>0</v>
      </c>
      <c r="AC305" s="14">
        <v>0</v>
      </c>
      <c r="AD305" s="14">
        <v>0</v>
      </c>
      <c r="AE305" s="14">
        <v>0.5</v>
      </c>
      <c r="AF305" s="14">
        <v>0.05</v>
      </c>
      <c r="AG305" s="14"/>
      <c r="AH305" s="14">
        <v>0</v>
      </c>
      <c r="AI305" s="14">
        <v>0</v>
      </c>
      <c r="AJ305" s="54">
        <f t="shared" si="193"/>
        <v>0</v>
      </c>
      <c r="AK305" s="54">
        <f t="shared" si="180"/>
        <v>0.5</v>
      </c>
      <c r="AL305" s="54">
        <f t="shared" si="181"/>
        <v>0.05</v>
      </c>
      <c r="AM305" s="54">
        <f t="shared" si="182"/>
        <v>0.55000000000000004</v>
      </c>
      <c r="AN305" s="54"/>
      <c r="AO305" s="54"/>
      <c r="AP305" s="54">
        <f t="shared" si="184"/>
        <v>0</v>
      </c>
      <c r="AQ305" s="54"/>
      <c r="AR305" s="54"/>
      <c r="AS305" s="54"/>
      <c r="AT305" s="54"/>
      <c r="AU305" s="54"/>
      <c r="AV305" s="54"/>
      <c r="AW305" s="54"/>
      <c r="AX305" s="54"/>
      <c r="AY305" s="54">
        <f t="shared" si="157"/>
        <v>0</v>
      </c>
      <c r="AZ305" s="54"/>
      <c r="BA305" s="54"/>
      <c r="BB305" s="54"/>
      <c r="BC305" s="54"/>
      <c r="BD305" s="54"/>
      <c r="BE305" s="106">
        <f t="shared" si="158"/>
        <v>0</v>
      </c>
      <c r="BF305" s="106">
        <f t="shared" si="159"/>
        <v>0</v>
      </c>
      <c r="BG305" s="106">
        <f t="shared" si="160"/>
        <v>0</v>
      </c>
      <c r="BH305" s="106">
        <f t="shared" si="161"/>
        <v>0</v>
      </c>
      <c r="BI305" s="106">
        <f t="shared" si="162"/>
        <v>0</v>
      </c>
      <c r="BJ305" s="106">
        <f t="shared" si="163"/>
        <v>0</v>
      </c>
      <c r="BK305" s="106">
        <f t="shared" si="164"/>
        <v>0</v>
      </c>
      <c r="BL305" s="106">
        <f t="shared" si="165"/>
        <v>0</v>
      </c>
      <c r="BM305" s="106">
        <f t="shared" si="154"/>
        <v>0.5</v>
      </c>
      <c r="BN305" s="106">
        <f t="shared" si="154"/>
        <v>0.05</v>
      </c>
      <c r="BO305" s="106">
        <f t="shared" si="166"/>
        <v>0.55000000000000004</v>
      </c>
      <c r="BP305" s="106">
        <f t="shared" si="167"/>
        <v>0.5</v>
      </c>
      <c r="BQ305" s="106">
        <f t="shared" si="168"/>
        <v>0.05</v>
      </c>
      <c r="BR305" s="106">
        <f t="shared" si="169"/>
        <v>0.55000000000000004</v>
      </c>
      <c r="BS305" s="54"/>
      <c r="BT305" s="54">
        <v>0</v>
      </c>
      <c r="BU305" s="54">
        <v>0</v>
      </c>
      <c r="BV305" s="54">
        <v>0</v>
      </c>
      <c r="BW305" s="54">
        <v>0</v>
      </c>
      <c r="BX305" s="54">
        <v>0</v>
      </c>
      <c r="BY305" s="54">
        <v>0</v>
      </c>
      <c r="BZ305" s="54">
        <v>0</v>
      </c>
      <c r="CA305" s="54">
        <v>0</v>
      </c>
      <c r="CB305" s="54">
        <v>0.5</v>
      </c>
      <c r="CC305" s="54">
        <v>0.05</v>
      </c>
      <c r="CD305" s="54">
        <v>0.55000000000000004</v>
      </c>
      <c r="CE305" s="54">
        <v>0.5</v>
      </c>
      <c r="CF305" s="54">
        <v>0.05</v>
      </c>
      <c r="CG305" s="54">
        <v>0.55000000000000004</v>
      </c>
      <c r="CH305" s="54">
        <f t="shared" si="170"/>
        <v>0</v>
      </c>
      <c r="CI305" s="54">
        <f t="shared" si="171"/>
        <v>0</v>
      </c>
      <c r="CJ305" s="54">
        <f t="shared" si="172"/>
        <v>0</v>
      </c>
      <c r="CK305" s="86"/>
      <c r="CL305" s="70" t="s">
        <v>814</v>
      </c>
    </row>
    <row r="306" spans="1:90" ht="31.5">
      <c r="A306" s="14">
        <v>11</v>
      </c>
      <c r="B306" s="79" t="s">
        <v>855</v>
      </c>
      <c r="C306" s="120" t="s">
        <v>796</v>
      </c>
      <c r="D306" s="2" t="s">
        <v>27</v>
      </c>
      <c r="E306" s="4" t="s">
        <v>332</v>
      </c>
      <c r="F306" s="4" t="s">
        <v>329</v>
      </c>
      <c r="G306" s="4" t="s">
        <v>331</v>
      </c>
      <c r="H306" s="15">
        <v>2</v>
      </c>
      <c r="I306" s="54">
        <v>4.9800000000000004</v>
      </c>
      <c r="J306" s="54">
        <v>0</v>
      </c>
      <c r="K306" s="29">
        <f t="shared" si="183"/>
        <v>4.9800000000000004</v>
      </c>
      <c r="L306" s="68" t="s">
        <v>30</v>
      </c>
      <c r="M306" s="15" t="s">
        <v>35</v>
      </c>
      <c r="N306" s="54" t="e">
        <f>IF(#REF!=0,"2018-19","2019-20")</f>
        <v>#REF!</v>
      </c>
      <c r="O306" s="54">
        <v>4.3599999999999994</v>
      </c>
      <c r="P306" s="54">
        <v>0</v>
      </c>
      <c r="Q306" s="29">
        <f t="shared" si="173"/>
        <v>4.3599999999999994</v>
      </c>
      <c r="R306" s="29">
        <f t="shared" si="187"/>
        <v>0.62000000000000099</v>
      </c>
      <c r="S306" s="29">
        <f t="shared" si="187"/>
        <v>0</v>
      </c>
      <c r="T306" s="29">
        <f t="shared" si="178"/>
        <v>0.62000000000000099</v>
      </c>
      <c r="U306" s="56">
        <v>0</v>
      </c>
      <c r="V306" s="54">
        <v>8.9928064994637676E-16</v>
      </c>
      <c r="W306" s="106">
        <v>9.9920072216264091E-17</v>
      </c>
      <c r="X306" s="54">
        <f t="shared" si="155"/>
        <v>9.9920072216264089E-16</v>
      </c>
      <c r="Y306" s="54">
        <v>8.9928064994637676E-16</v>
      </c>
      <c r="Z306" s="106">
        <v>9.9920072216264091E-17</v>
      </c>
      <c r="AA306" s="54">
        <f t="shared" si="156"/>
        <v>9.9920072216264089E-16</v>
      </c>
      <c r="AB306" s="14">
        <v>0</v>
      </c>
      <c r="AC306" s="14">
        <v>0</v>
      </c>
      <c r="AD306" s="14">
        <v>0</v>
      </c>
      <c r="AE306" s="14">
        <v>0.56000000000000005</v>
      </c>
      <c r="AF306" s="14">
        <v>0.06</v>
      </c>
      <c r="AG306" s="14"/>
      <c r="AH306" s="14">
        <v>0</v>
      </c>
      <c r="AI306" s="14">
        <v>0</v>
      </c>
      <c r="AJ306" s="54">
        <f t="shared" si="193"/>
        <v>0</v>
      </c>
      <c r="AK306" s="54">
        <f t="shared" si="180"/>
        <v>0.56000000000000094</v>
      </c>
      <c r="AL306" s="54">
        <f t="shared" si="181"/>
        <v>6.0000000000000095E-2</v>
      </c>
      <c r="AM306" s="54">
        <f t="shared" si="182"/>
        <v>0.62000000000000099</v>
      </c>
      <c r="AN306" s="54"/>
      <c r="AO306" s="54"/>
      <c r="AP306" s="54">
        <f t="shared" si="184"/>
        <v>0</v>
      </c>
      <c r="AQ306" s="54"/>
      <c r="AR306" s="54"/>
      <c r="AS306" s="54"/>
      <c r="AT306" s="54"/>
      <c r="AU306" s="54"/>
      <c r="AV306" s="54"/>
      <c r="AW306" s="54"/>
      <c r="AX306" s="54"/>
      <c r="AY306" s="54">
        <f t="shared" si="157"/>
        <v>0</v>
      </c>
      <c r="AZ306" s="54"/>
      <c r="BA306" s="54"/>
      <c r="BB306" s="54"/>
      <c r="BC306" s="54"/>
      <c r="BD306" s="54"/>
      <c r="BE306" s="106">
        <f t="shared" si="158"/>
        <v>8.9928064994637676E-16</v>
      </c>
      <c r="BF306" s="106">
        <f t="shared" si="159"/>
        <v>9.9920072216264091E-17</v>
      </c>
      <c r="BG306" s="106">
        <f t="shared" si="160"/>
        <v>9.9920072216264089E-16</v>
      </c>
      <c r="BH306" s="106">
        <f t="shared" si="161"/>
        <v>0</v>
      </c>
      <c r="BI306" s="106">
        <f t="shared" si="162"/>
        <v>0</v>
      </c>
      <c r="BJ306" s="106">
        <f t="shared" si="163"/>
        <v>0</v>
      </c>
      <c r="BK306" s="106">
        <f t="shared" si="164"/>
        <v>0</v>
      </c>
      <c r="BL306" s="106">
        <f t="shared" si="165"/>
        <v>0</v>
      </c>
      <c r="BM306" s="106">
        <f t="shared" si="154"/>
        <v>0.56000000000000005</v>
      </c>
      <c r="BN306" s="106">
        <f t="shared" si="154"/>
        <v>0.06</v>
      </c>
      <c r="BO306" s="106">
        <f t="shared" si="166"/>
        <v>0.62000000000000011</v>
      </c>
      <c r="BP306" s="106">
        <f t="shared" si="167"/>
        <v>0.56000000000000094</v>
      </c>
      <c r="BQ306" s="106">
        <f t="shared" si="168"/>
        <v>6.0000000000000095E-2</v>
      </c>
      <c r="BR306" s="106">
        <f t="shared" si="169"/>
        <v>0.62000000000000099</v>
      </c>
      <c r="BS306" s="54"/>
      <c r="BT306" s="54">
        <v>8.9928064994637676E-16</v>
      </c>
      <c r="BU306" s="54">
        <v>9.9920072216264091E-17</v>
      </c>
      <c r="BV306" s="54">
        <v>9.9920072216264089E-16</v>
      </c>
      <c r="BW306" s="54">
        <v>0</v>
      </c>
      <c r="BX306" s="54">
        <v>0</v>
      </c>
      <c r="BY306" s="54">
        <v>0</v>
      </c>
      <c r="BZ306" s="54">
        <v>0</v>
      </c>
      <c r="CA306" s="54">
        <v>0</v>
      </c>
      <c r="CB306" s="54">
        <v>0.56000000000000005</v>
      </c>
      <c r="CC306" s="54">
        <v>0.06</v>
      </c>
      <c r="CD306" s="54">
        <v>0.62000000000000011</v>
      </c>
      <c r="CE306" s="54">
        <v>0.56000000000000094</v>
      </c>
      <c r="CF306" s="54">
        <v>6.0000000000000095E-2</v>
      </c>
      <c r="CG306" s="54">
        <v>0.62000000000000099</v>
      </c>
      <c r="CH306" s="54">
        <f t="shared" si="170"/>
        <v>0</v>
      </c>
      <c r="CI306" s="54">
        <f t="shared" si="171"/>
        <v>0</v>
      </c>
      <c r="CJ306" s="54">
        <f t="shared" si="172"/>
        <v>0</v>
      </c>
      <c r="CK306" s="86"/>
      <c r="CL306" s="70" t="s">
        <v>814</v>
      </c>
    </row>
    <row r="307" spans="1:90" ht="31.5">
      <c r="A307" s="14">
        <v>12</v>
      </c>
      <c r="B307" s="79" t="s">
        <v>856</v>
      </c>
      <c r="C307" s="120" t="s">
        <v>796</v>
      </c>
      <c r="D307" s="2" t="s">
        <v>27</v>
      </c>
      <c r="E307" s="4" t="s">
        <v>332</v>
      </c>
      <c r="F307" s="4" t="s">
        <v>329</v>
      </c>
      <c r="G307" s="4" t="s">
        <v>331</v>
      </c>
      <c r="H307" s="15">
        <v>2</v>
      </c>
      <c r="I307" s="54">
        <v>10.3</v>
      </c>
      <c r="J307" s="54">
        <v>0</v>
      </c>
      <c r="K307" s="29">
        <f t="shared" si="183"/>
        <v>10.3</v>
      </c>
      <c r="L307" s="68" t="s">
        <v>30</v>
      </c>
      <c r="M307" s="15" t="s">
        <v>35</v>
      </c>
      <c r="N307" s="54" t="e">
        <f>IF(#REF!=0,"2018-19","2019-20")</f>
        <v>#REF!</v>
      </c>
      <c r="O307" s="54">
        <v>9.6999999999999993</v>
      </c>
      <c r="P307" s="54">
        <v>0</v>
      </c>
      <c r="Q307" s="29">
        <f t="shared" si="173"/>
        <v>9.6999999999999993</v>
      </c>
      <c r="R307" s="29">
        <f t="shared" si="187"/>
        <v>0.60000000000000142</v>
      </c>
      <c r="S307" s="29">
        <f t="shared" si="187"/>
        <v>0</v>
      </c>
      <c r="T307" s="29">
        <f t="shared" si="178"/>
        <v>0.60000000000000142</v>
      </c>
      <c r="U307" s="56">
        <v>0</v>
      </c>
      <c r="V307" s="54">
        <v>0</v>
      </c>
      <c r="W307" s="106">
        <v>0</v>
      </c>
      <c r="X307" s="54">
        <f t="shared" si="155"/>
        <v>0</v>
      </c>
      <c r="Y307" s="54">
        <v>0</v>
      </c>
      <c r="Z307" s="106">
        <v>0</v>
      </c>
      <c r="AA307" s="54">
        <f t="shared" si="156"/>
        <v>0</v>
      </c>
      <c r="AB307" s="14">
        <v>0</v>
      </c>
      <c r="AC307" s="14">
        <v>0</v>
      </c>
      <c r="AD307" s="14">
        <v>0</v>
      </c>
      <c r="AE307" s="14">
        <v>0.5</v>
      </c>
      <c r="AF307" s="14">
        <v>0.06</v>
      </c>
      <c r="AG307" s="14"/>
      <c r="AH307" s="14">
        <v>0</v>
      </c>
      <c r="AI307" s="14">
        <v>0</v>
      </c>
      <c r="AJ307" s="54">
        <f t="shared" si="193"/>
        <v>0</v>
      </c>
      <c r="AK307" s="54">
        <f t="shared" si="180"/>
        <v>0.5</v>
      </c>
      <c r="AL307" s="54">
        <f t="shared" si="181"/>
        <v>0.06</v>
      </c>
      <c r="AM307" s="54">
        <f t="shared" si="182"/>
        <v>0.56000000000000005</v>
      </c>
      <c r="AN307" s="54"/>
      <c r="AO307" s="54"/>
      <c r="AP307" s="54">
        <f t="shared" si="184"/>
        <v>0</v>
      </c>
      <c r="AQ307" s="54"/>
      <c r="AR307" s="54"/>
      <c r="AS307" s="54"/>
      <c r="AT307" s="54"/>
      <c r="AU307" s="54"/>
      <c r="AV307" s="54"/>
      <c r="AW307" s="54"/>
      <c r="AX307" s="54"/>
      <c r="AY307" s="54">
        <f t="shared" si="157"/>
        <v>0</v>
      </c>
      <c r="AZ307" s="54"/>
      <c r="BA307" s="54"/>
      <c r="BB307" s="54"/>
      <c r="BC307" s="54"/>
      <c r="BD307" s="54"/>
      <c r="BE307" s="106">
        <f t="shared" si="158"/>
        <v>0</v>
      </c>
      <c r="BF307" s="106">
        <f t="shared" si="159"/>
        <v>0</v>
      </c>
      <c r="BG307" s="106">
        <f t="shared" si="160"/>
        <v>0</v>
      </c>
      <c r="BH307" s="106">
        <f t="shared" si="161"/>
        <v>0</v>
      </c>
      <c r="BI307" s="106">
        <f t="shared" si="162"/>
        <v>0</v>
      </c>
      <c r="BJ307" s="106">
        <f t="shared" si="163"/>
        <v>0</v>
      </c>
      <c r="BK307" s="106">
        <f t="shared" si="164"/>
        <v>0</v>
      </c>
      <c r="BL307" s="106">
        <f t="shared" si="165"/>
        <v>0</v>
      </c>
      <c r="BM307" s="106">
        <f t="shared" si="154"/>
        <v>0.5</v>
      </c>
      <c r="BN307" s="106">
        <f t="shared" si="154"/>
        <v>0.06</v>
      </c>
      <c r="BO307" s="106">
        <f t="shared" si="166"/>
        <v>0.56000000000000005</v>
      </c>
      <c r="BP307" s="106">
        <f t="shared" si="167"/>
        <v>0.5</v>
      </c>
      <c r="BQ307" s="106">
        <f t="shared" si="168"/>
        <v>0.06</v>
      </c>
      <c r="BR307" s="106">
        <f t="shared" si="169"/>
        <v>0.56000000000000005</v>
      </c>
      <c r="BS307" s="54"/>
      <c r="BT307" s="54">
        <v>0</v>
      </c>
      <c r="BU307" s="54">
        <v>0</v>
      </c>
      <c r="BV307" s="54">
        <v>0</v>
      </c>
      <c r="BW307" s="54">
        <v>0</v>
      </c>
      <c r="BX307" s="54">
        <v>0</v>
      </c>
      <c r="BY307" s="54">
        <v>0</v>
      </c>
      <c r="BZ307" s="54">
        <v>0</v>
      </c>
      <c r="CA307" s="54">
        <v>0</v>
      </c>
      <c r="CB307" s="54">
        <v>0.5</v>
      </c>
      <c r="CC307" s="54">
        <v>0.06</v>
      </c>
      <c r="CD307" s="54">
        <v>0.56000000000000005</v>
      </c>
      <c r="CE307" s="54">
        <v>0.5</v>
      </c>
      <c r="CF307" s="54">
        <v>0.06</v>
      </c>
      <c r="CG307" s="54">
        <v>0.56000000000000005</v>
      </c>
      <c r="CH307" s="54">
        <f t="shared" si="170"/>
        <v>4.0000000000001368E-2</v>
      </c>
      <c r="CI307" s="54">
        <f t="shared" si="171"/>
        <v>0</v>
      </c>
      <c r="CJ307" s="54">
        <f t="shared" si="172"/>
        <v>4.0000000000001368E-2</v>
      </c>
      <c r="CK307" s="86"/>
      <c r="CL307" s="70" t="s">
        <v>33</v>
      </c>
    </row>
    <row r="308" spans="1:90" ht="31.5">
      <c r="A308" s="14">
        <v>8</v>
      </c>
      <c r="B308" s="27" t="s">
        <v>343</v>
      </c>
      <c r="C308" s="120" t="s">
        <v>796</v>
      </c>
      <c r="D308" s="2" t="s">
        <v>27</v>
      </c>
      <c r="E308" s="4" t="s">
        <v>332</v>
      </c>
      <c r="F308" s="4" t="s">
        <v>329</v>
      </c>
      <c r="G308" s="4" t="s">
        <v>339</v>
      </c>
      <c r="H308" s="29">
        <v>2</v>
      </c>
      <c r="I308" s="29">
        <v>5.32</v>
      </c>
      <c r="J308" s="29">
        <v>0</v>
      </c>
      <c r="K308" s="29">
        <f t="shared" si="183"/>
        <v>5.32</v>
      </c>
      <c r="L308" s="40" t="s">
        <v>30</v>
      </c>
      <c r="M308" s="40" t="s">
        <v>35</v>
      </c>
      <c r="N308" s="48" t="e">
        <f>IF(#REF!=0,"2018-19","2019-20")</f>
        <v>#REF!</v>
      </c>
      <c r="O308" s="29">
        <v>2.38</v>
      </c>
      <c r="P308" s="29">
        <v>0</v>
      </c>
      <c r="Q308" s="29">
        <f t="shared" si="173"/>
        <v>2.38</v>
      </c>
      <c r="R308" s="29">
        <f t="shared" si="187"/>
        <v>2.9400000000000004</v>
      </c>
      <c r="S308" s="29">
        <f t="shared" si="187"/>
        <v>0</v>
      </c>
      <c r="T308" s="29">
        <f t="shared" si="178"/>
        <v>2.9400000000000004</v>
      </c>
      <c r="U308" s="29">
        <v>0</v>
      </c>
      <c r="V308" s="29">
        <v>0.9</v>
      </c>
      <c r="W308" s="105">
        <v>0.1</v>
      </c>
      <c r="X308" s="54">
        <f t="shared" si="155"/>
        <v>1</v>
      </c>
      <c r="Y308" s="29">
        <v>0.9</v>
      </c>
      <c r="Z308" s="105">
        <v>0.1</v>
      </c>
      <c r="AA308" s="54">
        <f t="shared" si="156"/>
        <v>1</v>
      </c>
      <c r="AB308" s="14">
        <v>0</v>
      </c>
      <c r="AC308" s="14">
        <v>0</v>
      </c>
      <c r="AD308" s="14">
        <v>0</v>
      </c>
      <c r="AE308" s="54">
        <v>0.06</v>
      </c>
      <c r="AF308" s="54">
        <v>0.01</v>
      </c>
      <c r="AG308" s="54"/>
      <c r="AH308" s="14">
        <v>0</v>
      </c>
      <c r="AI308" s="14">
        <v>0</v>
      </c>
      <c r="AJ308" s="54">
        <f t="shared" si="193"/>
        <v>0</v>
      </c>
      <c r="AK308" s="54">
        <f t="shared" si="180"/>
        <v>0.96</v>
      </c>
      <c r="AL308" s="54">
        <f t="shared" si="181"/>
        <v>0.11</v>
      </c>
      <c r="AM308" s="54">
        <f t="shared" si="182"/>
        <v>1.07</v>
      </c>
      <c r="AN308" s="54"/>
      <c r="AO308" s="54"/>
      <c r="AP308" s="54">
        <f t="shared" si="184"/>
        <v>0</v>
      </c>
      <c r="AQ308" s="54"/>
      <c r="AR308" s="54"/>
      <c r="AS308" s="54"/>
      <c r="AT308" s="54"/>
      <c r="AU308" s="54"/>
      <c r="AV308" s="54"/>
      <c r="AW308" s="54"/>
      <c r="AX308" s="54"/>
      <c r="AY308" s="54">
        <f t="shared" si="157"/>
        <v>0</v>
      </c>
      <c r="AZ308" s="54"/>
      <c r="BA308" s="54"/>
      <c r="BB308" s="54"/>
      <c r="BC308" s="54"/>
      <c r="BD308" s="54"/>
      <c r="BE308" s="106">
        <f t="shared" si="158"/>
        <v>0.9</v>
      </c>
      <c r="BF308" s="106">
        <f t="shared" si="159"/>
        <v>0.1</v>
      </c>
      <c r="BG308" s="106">
        <f t="shared" si="160"/>
        <v>1</v>
      </c>
      <c r="BH308" s="106">
        <f t="shared" si="161"/>
        <v>0</v>
      </c>
      <c r="BI308" s="106">
        <f t="shared" si="162"/>
        <v>0</v>
      </c>
      <c r="BJ308" s="106">
        <f t="shared" si="163"/>
        <v>0</v>
      </c>
      <c r="BK308" s="106">
        <f t="shared" si="164"/>
        <v>0</v>
      </c>
      <c r="BL308" s="106">
        <f t="shared" si="165"/>
        <v>0</v>
      </c>
      <c r="BM308" s="106">
        <f t="shared" si="154"/>
        <v>0.06</v>
      </c>
      <c r="BN308" s="106">
        <f t="shared" si="154"/>
        <v>0.01</v>
      </c>
      <c r="BO308" s="106">
        <f t="shared" si="166"/>
        <v>6.9999999999999993E-2</v>
      </c>
      <c r="BP308" s="106">
        <f t="shared" si="167"/>
        <v>0.96</v>
      </c>
      <c r="BQ308" s="106">
        <f t="shared" si="168"/>
        <v>0.11</v>
      </c>
      <c r="BR308" s="106">
        <f t="shared" si="169"/>
        <v>1.07</v>
      </c>
      <c r="BS308" s="54"/>
      <c r="BT308" s="54">
        <v>0.9</v>
      </c>
      <c r="BU308" s="54">
        <v>0.1</v>
      </c>
      <c r="BV308" s="54">
        <v>1</v>
      </c>
      <c r="BW308" s="54">
        <v>0</v>
      </c>
      <c r="BX308" s="54">
        <v>0</v>
      </c>
      <c r="BY308" s="54">
        <v>0</v>
      </c>
      <c r="BZ308" s="54">
        <v>0</v>
      </c>
      <c r="CA308" s="54">
        <v>0</v>
      </c>
      <c r="CB308" s="54">
        <v>0.06</v>
      </c>
      <c r="CC308" s="54">
        <v>0.01</v>
      </c>
      <c r="CD308" s="54">
        <v>6.9999999999999993E-2</v>
      </c>
      <c r="CE308" s="54">
        <v>0.96</v>
      </c>
      <c r="CF308" s="54">
        <v>0.11</v>
      </c>
      <c r="CG308" s="54">
        <v>1.07</v>
      </c>
      <c r="CH308" s="54">
        <f t="shared" si="170"/>
        <v>1.8700000000000003</v>
      </c>
      <c r="CI308" s="54">
        <f t="shared" si="171"/>
        <v>0</v>
      </c>
      <c r="CJ308" s="54">
        <f t="shared" si="172"/>
        <v>1.8700000000000003</v>
      </c>
      <c r="CK308" s="44" t="s">
        <v>71</v>
      </c>
      <c r="CL308" s="63" t="s">
        <v>33</v>
      </c>
    </row>
    <row r="309" spans="1:90" ht="47.25">
      <c r="A309" s="14">
        <v>9</v>
      </c>
      <c r="B309" s="27" t="s">
        <v>344</v>
      </c>
      <c r="C309" s="120" t="s">
        <v>796</v>
      </c>
      <c r="D309" s="2" t="s">
        <v>27</v>
      </c>
      <c r="E309" s="4" t="s">
        <v>332</v>
      </c>
      <c r="F309" s="4" t="s">
        <v>329</v>
      </c>
      <c r="G309" s="4" t="s">
        <v>345</v>
      </c>
      <c r="H309" s="29">
        <v>2.5</v>
      </c>
      <c r="I309" s="29">
        <v>5.14</v>
      </c>
      <c r="J309" s="29">
        <v>0</v>
      </c>
      <c r="K309" s="29">
        <f t="shared" si="183"/>
        <v>5.14</v>
      </c>
      <c r="L309" s="40" t="s">
        <v>30</v>
      </c>
      <c r="M309" s="40" t="s">
        <v>35</v>
      </c>
      <c r="N309" s="48" t="e">
        <f>IF(#REF!=0,"2018-19","2019-20")</f>
        <v>#REF!</v>
      </c>
      <c r="O309" s="29">
        <v>3.41</v>
      </c>
      <c r="P309" s="29">
        <v>0</v>
      </c>
      <c r="Q309" s="29">
        <f t="shared" si="173"/>
        <v>3.41</v>
      </c>
      <c r="R309" s="29">
        <f t="shared" si="187"/>
        <v>1.7299999999999995</v>
      </c>
      <c r="S309" s="29">
        <f t="shared" si="187"/>
        <v>0</v>
      </c>
      <c r="T309" s="29">
        <f t="shared" si="178"/>
        <v>1.7299999999999995</v>
      </c>
      <c r="U309" s="29">
        <v>0</v>
      </c>
      <c r="V309" s="29">
        <v>0.9</v>
      </c>
      <c r="W309" s="105">
        <v>0.1</v>
      </c>
      <c r="X309" s="54">
        <f t="shared" si="155"/>
        <v>1</v>
      </c>
      <c r="Y309" s="29">
        <v>0.9</v>
      </c>
      <c r="Z309" s="105">
        <v>0.1</v>
      </c>
      <c r="AA309" s="54">
        <f t="shared" si="156"/>
        <v>1</v>
      </c>
      <c r="AB309" s="14">
        <v>0</v>
      </c>
      <c r="AC309" s="14">
        <v>0</v>
      </c>
      <c r="AD309" s="14">
        <v>0</v>
      </c>
      <c r="AE309" s="54">
        <v>0.22</v>
      </c>
      <c r="AF309" s="54">
        <v>0.02</v>
      </c>
      <c r="AG309" s="54"/>
      <c r="AH309" s="14">
        <v>0</v>
      </c>
      <c r="AI309" s="14">
        <v>0</v>
      </c>
      <c r="AJ309" s="54">
        <f t="shared" si="193"/>
        <v>0</v>
      </c>
      <c r="AK309" s="54">
        <f t="shared" si="180"/>
        <v>1.1200000000000001</v>
      </c>
      <c r="AL309" s="54">
        <f t="shared" si="181"/>
        <v>0.12000000000000001</v>
      </c>
      <c r="AM309" s="54">
        <f t="shared" si="182"/>
        <v>1.2400000000000002</v>
      </c>
      <c r="AN309" s="54"/>
      <c r="AO309" s="54"/>
      <c r="AP309" s="54">
        <f t="shared" si="184"/>
        <v>0</v>
      </c>
      <c r="AQ309" s="54"/>
      <c r="AR309" s="54"/>
      <c r="AS309" s="54"/>
      <c r="AT309" s="54"/>
      <c r="AU309" s="54"/>
      <c r="AV309" s="54"/>
      <c r="AW309" s="54"/>
      <c r="AX309" s="54"/>
      <c r="AY309" s="54">
        <f t="shared" si="157"/>
        <v>0</v>
      </c>
      <c r="AZ309" s="54"/>
      <c r="BA309" s="54"/>
      <c r="BB309" s="54"/>
      <c r="BC309" s="54"/>
      <c r="BD309" s="54"/>
      <c r="BE309" s="106">
        <f t="shared" si="158"/>
        <v>0.9</v>
      </c>
      <c r="BF309" s="106">
        <f t="shared" si="159"/>
        <v>0.1</v>
      </c>
      <c r="BG309" s="106">
        <f t="shared" si="160"/>
        <v>1</v>
      </c>
      <c r="BH309" s="106">
        <f t="shared" si="161"/>
        <v>0</v>
      </c>
      <c r="BI309" s="106">
        <f t="shared" si="162"/>
        <v>0</v>
      </c>
      <c r="BJ309" s="106">
        <f t="shared" si="163"/>
        <v>0</v>
      </c>
      <c r="BK309" s="106">
        <f t="shared" si="164"/>
        <v>0</v>
      </c>
      <c r="BL309" s="106">
        <f t="shared" si="165"/>
        <v>0</v>
      </c>
      <c r="BM309" s="106">
        <f t="shared" si="154"/>
        <v>0.22</v>
      </c>
      <c r="BN309" s="106">
        <f t="shared" si="154"/>
        <v>0.02</v>
      </c>
      <c r="BO309" s="106">
        <f t="shared" si="166"/>
        <v>0.24</v>
      </c>
      <c r="BP309" s="106">
        <f t="shared" si="167"/>
        <v>1.1200000000000001</v>
      </c>
      <c r="BQ309" s="106">
        <f t="shared" si="168"/>
        <v>0.12000000000000001</v>
      </c>
      <c r="BR309" s="106">
        <f t="shared" si="169"/>
        <v>1.2400000000000002</v>
      </c>
      <c r="BS309" s="54"/>
      <c r="BT309" s="54">
        <v>0.9</v>
      </c>
      <c r="BU309" s="54">
        <v>0.1</v>
      </c>
      <c r="BV309" s="54">
        <v>1</v>
      </c>
      <c r="BW309" s="54">
        <v>0</v>
      </c>
      <c r="BX309" s="54">
        <v>0</v>
      </c>
      <c r="BY309" s="54">
        <v>0</v>
      </c>
      <c r="BZ309" s="54">
        <v>0</v>
      </c>
      <c r="CA309" s="54">
        <v>0</v>
      </c>
      <c r="CB309" s="54">
        <v>0.22</v>
      </c>
      <c r="CC309" s="54">
        <v>0.02</v>
      </c>
      <c r="CD309" s="54">
        <v>0.24</v>
      </c>
      <c r="CE309" s="54">
        <v>1.1200000000000001</v>
      </c>
      <c r="CF309" s="54">
        <v>0.12000000000000001</v>
      </c>
      <c r="CG309" s="54">
        <v>1.2400000000000002</v>
      </c>
      <c r="CH309" s="54">
        <f t="shared" si="170"/>
        <v>0.48999999999999932</v>
      </c>
      <c r="CI309" s="54">
        <f t="shared" si="171"/>
        <v>0</v>
      </c>
      <c r="CJ309" s="54">
        <f t="shared" si="172"/>
        <v>0.48999999999999932</v>
      </c>
      <c r="CK309" s="44" t="s">
        <v>71</v>
      </c>
      <c r="CL309" s="63" t="s">
        <v>40</v>
      </c>
    </row>
    <row r="310" spans="1:90" ht="31.5">
      <c r="A310" s="14">
        <v>10</v>
      </c>
      <c r="B310" s="27" t="s">
        <v>346</v>
      </c>
      <c r="C310" s="120" t="s">
        <v>796</v>
      </c>
      <c r="D310" s="2" t="s">
        <v>27</v>
      </c>
      <c r="E310" s="4" t="s">
        <v>332</v>
      </c>
      <c r="F310" s="4" t="s">
        <v>329</v>
      </c>
      <c r="G310" s="4" t="s">
        <v>347</v>
      </c>
      <c r="H310" s="29">
        <v>2.5</v>
      </c>
      <c r="I310" s="29">
        <v>5.7</v>
      </c>
      <c r="J310" s="29">
        <v>0</v>
      </c>
      <c r="K310" s="29">
        <f t="shared" si="183"/>
        <v>5.7</v>
      </c>
      <c r="L310" s="40" t="s">
        <v>30</v>
      </c>
      <c r="M310" s="40" t="s">
        <v>35</v>
      </c>
      <c r="N310" s="48" t="e">
        <f>IF(#REF!=0,"2018-19","2019-20")</f>
        <v>#REF!</v>
      </c>
      <c r="O310" s="29">
        <v>3.8600000000000003</v>
      </c>
      <c r="P310" s="29">
        <v>0</v>
      </c>
      <c r="Q310" s="29">
        <f t="shared" si="173"/>
        <v>3.8600000000000003</v>
      </c>
      <c r="R310" s="29">
        <f t="shared" si="187"/>
        <v>1.8399999999999999</v>
      </c>
      <c r="S310" s="29">
        <f t="shared" si="187"/>
        <v>0</v>
      </c>
      <c r="T310" s="29">
        <f t="shared" si="178"/>
        <v>1.8399999999999999</v>
      </c>
      <c r="U310" s="29">
        <v>0</v>
      </c>
      <c r="V310" s="29">
        <v>0.9</v>
      </c>
      <c r="W310" s="105">
        <v>0.1</v>
      </c>
      <c r="X310" s="54">
        <f t="shared" si="155"/>
        <v>1</v>
      </c>
      <c r="Y310" s="29">
        <v>0.9</v>
      </c>
      <c r="Z310" s="105">
        <v>0.1</v>
      </c>
      <c r="AA310" s="54">
        <f t="shared" si="156"/>
        <v>1</v>
      </c>
      <c r="AB310" s="14">
        <v>0</v>
      </c>
      <c r="AC310" s="14">
        <v>0</v>
      </c>
      <c r="AD310" s="14">
        <v>0</v>
      </c>
      <c r="AE310" s="54">
        <v>0.44</v>
      </c>
      <c r="AF310" s="54">
        <v>0.05</v>
      </c>
      <c r="AG310" s="54"/>
      <c r="AH310" s="14">
        <v>0</v>
      </c>
      <c r="AI310" s="14">
        <v>0</v>
      </c>
      <c r="AJ310" s="54">
        <f t="shared" si="193"/>
        <v>0</v>
      </c>
      <c r="AK310" s="54">
        <f t="shared" si="180"/>
        <v>1.34</v>
      </c>
      <c r="AL310" s="54">
        <f t="shared" si="181"/>
        <v>0.15000000000000002</v>
      </c>
      <c r="AM310" s="54">
        <f t="shared" si="182"/>
        <v>1.4900000000000002</v>
      </c>
      <c r="AN310" s="54"/>
      <c r="AO310" s="54"/>
      <c r="AP310" s="54">
        <f t="shared" si="184"/>
        <v>0</v>
      </c>
      <c r="AQ310" s="54"/>
      <c r="AR310" s="54"/>
      <c r="AS310" s="54"/>
      <c r="AT310" s="54"/>
      <c r="AU310" s="54"/>
      <c r="AV310" s="54"/>
      <c r="AW310" s="54"/>
      <c r="AX310" s="54"/>
      <c r="AY310" s="54">
        <f t="shared" si="157"/>
        <v>0</v>
      </c>
      <c r="AZ310" s="54"/>
      <c r="BA310" s="54"/>
      <c r="BB310" s="54"/>
      <c r="BC310" s="54"/>
      <c r="BD310" s="54"/>
      <c r="BE310" s="106">
        <f t="shared" si="158"/>
        <v>0.9</v>
      </c>
      <c r="BF310" s="106">
        <f t="shared" si="159"/>
        <v>0.1</v>
      </c>
      <c r="BG310" s="106">
        <f t="shared" si="160"/>
        <v>1</v>
      </c>
      <c r="BH310" s="106">
        <f t="shared" si="161"/>
        <v>0</v>
      </c>
      <c r="BI310" s="106">
        <f t="shared" si="162"/>
        <v>0</v>
      </c>
      <c r="BJ310" s="106">
        <f t="shared" si="163"/>
        <v>0</v>
      </c>
      <c r="BK310" s="106">
        <f t="shared" si="164"/>
        <v>0</v>
      </c>
      <c r="BL310" s="106">
        <f t="shared" si="165"/>
        <v>0</v>
      </c>
      <c r="BM310" s="106">
        <f t="shared" si="154"/>
        <v>0.44</v>
      </c>
      <c r="BN310" s="106">
        <f t="shared" si="154"/>
        <v>0.05</v>
      </c>
      <c r="BO310" s="106">
        <f t="shared" si="166"/>
        <v>0.49</v>
      </c>
      <c r="BP310" s="106">
        <f t="shared" si="167"/>
        <v>1.34</v>
      </c>
      <c r="BQ310" s="106">
        <f t="shared" si="168"/>
        <v>0.15000000000000002</v>
      </c>
      <c r="BR310" s="106">
        <f t="shared" si="169"/>
        <v>1.4900000000000002</v>
      </c>
      <c r="BS310" s="54"/>
      <c r="BT310" s="54">
        <v>0.9</v>
      </c>
      <c r="BU310" s="54">
        <v>0.1</v>
      </c>
      <c r="BV310" s="54">
        <v>1</v>
      </c>
      <c r="BW310" s="54">
        <v>0</v>
      </c>
      <c r="BX310" s="54">
        <v>0</v>
      </c>
      <c r="BY310" s="54">
        <v>0</v>
      </c>
      <c r="BZ310" s="54">
        <v>0</v>
      </c>
      <c r="CA310" s="54">
        <v>0</v>
      </c>
      <c r="CB310" s="54">
        <v>0.44</v>
      </c>
      <c r="CC310" s="54">
        <v>0.05</v>
      </c>
      <c r="CD310" s="54">
        <v>0.49</v>
      </c>
      <c r="CE310" s="54">
        <v>1.34</v>
      </c>
      <c r="CF310" s="54">
        <v>0.15000000000000002</v>
      </c>
      <c r="CG310" s="54">
        <v>1.4900000000000002</v>
      </c>
      <c r="CH310" s="54">
        <f t="shared" si="170"/>
        <v>0.34999999999999964</v>
      </c>
      <c r="CI310" s="54">
        <f t="shared" si="171"/>
        <v>0</v>
      </c>
      <c r="CJ310" s="54">
        <f t="shared" si="172"/>
        <v>0.34999999999999964</v>
      </c>
      <c r="CK310" s="44" t="s">
        <v>71</v>
      </c>
      <c r="CL310" s="63" t="s">
        <v>33</v>
      </c>
    </row>
    <row r="311" spans="1:90" ht="31.5">
      <c r="A311" s="14">
        <v>16</v>
      </c>
      <c r="B311" s="79" t="s">
        <v>857</v>
      </c>
      <c r="C311" s="120" t="s">
        <v>796</v>
      </c>
      <c r="D311" s="2" t="s">
        <v>27</v>
      </c>
      <c r="E311" s="4" t="s">
        <v>332</v>
      </c>
      <c r="F311" s="4" t="s">
        <v>329</v>
      </c>
      <c r="G311" s="4" t="s">
        <v>348</v>
      </c>
      <c r="H311" s="15">
        <v>2</v>
      </c>
      <c r="I311" s="54">
        <v>5.25</v>
      </c>
      <c r="J311" s="54">
        <v>0</v>
      </c>
      <c r="K311" s="29">
        <f t="shared" si="183"/>
        <v>5.25</v>
      </c>
      <c r="L311" s="68" t="s">
        <v>30</v>
      </c>
      <c r="M311" s="15" t="s">
        <v>35</v>
      </c>
      <c r="N311" s="54" t="e">
        <f>IF(#REF!=0,"2018-19","2019-20")</f>
        <v>#REF!</v>
      </c>
      <c r="O311" s="54">
        <v>4.3900000000000006</v>
      </c>
      <c r="P311" s="54">
        <v>0</v>
      </c>
      <c r="Q311" s="29">
        <f t="shared" si="173"/>
        <v>4.3900000000000006</v>
      </c>
      <c r="R311" s="29">
        <f t="shared" si="187"/>
        <v>0.85999999999999943</v>
      </c>
      <c r="S311" s="29">
        <f t="shared" si="187"/>
        <v>0</v>
      </c>
      <c r="T311" s="29">
        <f t="shared" si="178"/>
        <v>0.85999999999999943</v>
      </c>
      <c r="U311" s="56">
        <v>0</v>
      </c>
      <c r="V311" s="54">
        <v>0</v>
      </c>
      <c r="W311" s="106">
        <v>0</v>
      </c>
      <c r="X311" s="54">
        <f t="shared" si="155"/>
        <v>0</v>
      </c>
      <c r="Y311" s="54">
        <v>0</v>
      </c>
      <c r="Z311" s="106">
        <v>0</v>
      </c>
      <c r="AA311" s="54">
        <f t="shared" si="156"/>
        <v>0</v>
      </c>
      <c r="AB311" s="14">
        <v>0.17</v>
      </c>
      <c r="AC311" s="14">
        <v>0</v>
      </c>
      <c r="AD311" s="14">
        <v>0</v>
      </c>
      <c r="AE311" s="14">
        <v>0.61</v>
      </c>
      <c r="AF311" s="14">
        <v>7.0000000000000007E-2</v>
      </c>
      <c r="AG311" s="14"/>
      <c r="AH311" s="14">
        <v>0</v>
      </c>
      <c r="AI311" s="14">
        <v>0</v>
      </c>
      <c r="AJ311" s="54">
        <f t="shared" si="193"/>
        <v>0</v>
      </c>
      <c r="AK311" s="54">
        <f t="shared" si="180"/>
        <v>0.78</v>
      </c>
      <c r="AL311" s="54">
        <f t="shared" si="181"/>
        <v>7.0000000000000007E-2</v>
      </c>
      <c r="AM311" s="54">
        <f t="shared" si="182"/>
        <v>0.85000000000000009</v>
      </c>
      <c r="AN311" s="54"/>
      <c r="AO311" s="54"/>
      <c r="AP311" s="54">
        <f t="shared" si="184"/>
        <v>0</v>
      </c>
      <c r="AQ311" s="54"/>
      <c r="AR311" s="54"/>
      <c r="AS311" s="54"/>
      <c r="AT311" s="54"/>
      <c r="AU311" s="54"/>
      <c r="AV311" s="54"/>
      <c r="AW311" s="54"/>
      <c r="AX311" s="54"/>
      <c r="AY311" s="54">
        <f t="shared" si="157"/>
        <v>0</v>
      </c>
      <c r="AZ311" s="54"/>
      <c r="BA311" s="54"/>
      <c r="BB311" s="54"/>
      <c r="BC311" s="54"/>
      <c r="BD311" s="54"/>
      <c r="BE311" s="106">
        <f t="shared" si="158"/>
        <v>0</v>
      </c>
      <c r="BF311" s="106">
        <f t="shared" si="159"/>
        <v>0</v>
      </c>
      <c r="BG311" s="106">
        <f t="shared" si="160"/>
        <v>0</v>
      </c>
      <c r="BH311" s="106">
        <f t="shared" si="161"/>
        <v>0</v>
      </c>
      <c r="BI311" s="106">
        <f t="shared" si="162"/>
        <v>0.17</v>
      </c>
      <c r="BJ311" s="106">
        <f t="shared" si="163"/>
        <v>0</v>
      </c>
      <c r="BK311" s="106">
        <f t="shared" si="164"/>
        <v>0</v>
      </c>
      <c r="BL311" s="106">
        <f t="shared" si="165"/>
        <v>0</v>
      </c>
      <c r="BM311" s="106">
        <f t="shared" si="154"/>
        <v>0.61</v>
      </c>
      <c r="BN311" s="106">
        <f t="shared" si="154"/>
        <v>7.0000000000000007E-2</v>
      </c>
      <c r="BO311" s="106">
        <f t="shared" si="166"/>
        <v>0.67999999999999994</v>
      </c>
      <c r="BP311" s="106">
        <f t="shared" si="167"/>
        <v>0.78</v>
      </c>
      <c r="BQ311" s="106">
        <f t="shared" si="168"/>
        <v>7.0000000000000007E-2</v>
      </c>
      <c r="BR311" s="106">
        <f t="shared" si="169"/>
        <v>0.85000000000000009</v>
      </c>
      <c r="BS311" s="54"/>
      <c r="BT311" s="54">
        <v>0</v>
      </c>
      <c r="BU311" s="54">
        <v>0</v>
      </c>
      <c r="BV311" s="54">
        <v>0</v>
      </c>
      <c r="BW311" s="54">
        <v>0</v>
      </c>
      <c r="BX311" s="54">
        <v>0.17</v>
      </c>
      <c r="BY311" s="54">
        <v>0</v>
      </c>
      <c r="BZ311" s="54">
        <v>0</v>
      </c>
      <c r="CA311" s="54">
        <v>0</v>
      </c>
      <c r="CB311" s="54">
        <v>0.61</v>
      </c>
      <c r="CC311" s="54">
        <v>7.0000000000000007E-2</v>
      </c>
      <c r="CD311" s="54">
        <v>0.67999999999999994</v>
      </c>
      <c r="CE311" s="54">
        <v>0.78</v>
      </c>
      <c r="CF311" s="54">
        <v>7.0000000000000007E-2</v>
      </c>
      <c r="CG311" s="54">
        <v>0.85000000000000009</v>
      </c>
      <c r="CH311" s="54">
        <f t="shared" si="170"/>
        <v>9.9999999999993427E-3</v>
      </c>
      <c r="CI311" s="54">
        <f t="shared" si="171"/>
        <v>0</v>
      </c>
      <c r="CJ311" s="54">
        <f t="shared" si="172"/>
        <v>9.9999999999993427E-3</v>
      </c>
      <c r="CK311" s="86"/>
      <c r="CL311" s="70" t="s">
        <v>814</v>
      </c>
    </row>
    <row r="312" spans="1:90" ht="31.5">
      <c r="A312" s="14">
        <v>17</v>
      </c>
      <c r="B312" s="79" t="s">
        <v>858</v>
      </c>
      <c r="C312" s="120" t="s">
        <v>796</v>
      </c>
      <c r="D312" s="2" t="s">
        <v>27</v>
      </c>
      <c r="E312" s="4" t="s">
        <v>332</v>
      </c>
      <c r="F312" s="4" t="s">
        <v>329</v>
      </c>
      <c r="G312" s="4" t="s">
        <v>330</v>
      </c>
      <c r="H312" s="15">
        <v>1.5</v>
      </c>
      <c r="I312" s="54">
        <v>2.84</v>
      </c>
      <c r="J312" s="54">
        <v>0</v>
      </c>
      <c r="K312" s="29">
        <f t="shared" si="183"/>
        <v>2.84</v>
      </c>
      <c r="L312" s="68" t="s">
        <v>30</v>
      </c>
      <c r="M312" s="15" t="s">
        <v>35</v>
      </c>
      <c r="N312" s="54" t="e">
        <f>IF(#REF!=0,"2018-19","2019-20")</f>
        <v>#REF!</v>
      </c>
      <c r="O312" s="54">
        <v>2.4500000000000002</v>
      </c>
      <c r="P312" s="54">
        <v>0</v>
      </c>
      <c r="Q312" s="29">
        <f t="shared" si="173"/>
        <v>2.4500000000000002</v>
      </c>
      <c r="R312" s="29">
        <f t="shared" si="187"/>
        <v>0.38999999999999968</v>
      </c>
      <c r="S312" s="29">
        <f t="shared" si="187"/>
        <v>0</v>
      </c>
      <c r="T312" s="29">
        <f t="shared" si="178"/>
        <v>0.38999999999999968</v>
      </c>
      <c r="U312" s="56">
        <v>0</v>
      </c>
      <c r="V312" s="54">
        <v>-2.9976021664879229E-16</v>
      </c>
      <c r="W312" s="106">
        <v>-3.3306690738754701E-17</v>
      </c>
      <c r="X312" s="54">
        <f t="shared" si="155"/>
        <v>-3.3306690738754696E-16</v>
      </c>
      <c r="Y312" s="54">
        <v>-2.9976021664879229E-16</v>
      </c>
      <c r="Z312" s="106">
        <v>-3.3306690738754701E-17</v>
      </c>
      <c r="AA312" s="54">
        <f t="shared" si="156"/>
        <v>-3.3306690738754696E-16</v>
      </c>
      <c r="AB312" s="14">
        <v>0.39</v>
      </c>
      <c r="AC312" s="14">
        <v>0</v>
      </c>
      <c r="AD312" s="14">
        <v>0</v>
      </c>
      <c r="AE312" s="14">
        <v>0</v>
      </c>
      <c r="AF312" s="14">
        <v>0</v>
      </c>
      <c r="AG312" s="14"/>
      <c r="AH312" s="14">
        <v>0</v>
      </c>
      <c r="AI312" s="14">
        <v>0</v>
      </c>
      <c r="AJ312" s="54">
        <f t="shared" si="193"/>
        <v>0</v>
      </c>
      <c r="AK312" s="54">
        <f t="shared" si="180"/>
        <v>0.38999999999999974</v>
      </c>
      <c r="AL312" s="54">
        <f t="shared" si="181"/>
        <v>-3.3306690738754701E-17</v>
      </c>
      <c r="AM312" s="54">
        <f t="shared" si="182"/>
        <v>0.38999999999999968</v>
      </c>
      <c r="AN312" s="54"/>
      <c r="AO312" s="54"/>
      <c r="AP312" s="54">
        <f t="shared" si="184"/>
        <v>0</v>
      </c>
      <c r="AQ312" s="54"/>
      <c r="AR312" s="54"/>
      <c r="AS312" s="54"/>
      <c r="AT312" s="54"/>
      <c r="AU312" s="54"/>
      <c r="AV312" s="54"/>
      <c r="AW312" s="54"/>
      <c r="AX312" s="54"/>
      <c r="AY312" s="54">
        <f t="shared" si="157"/>
        <v>0</v>
      </c>
      <c r="AZ312" s="54"/>
      <c r="BA312" s="54"/>
      <c r="BB312" s="54"/>
      <c r="BC312" s="54"/>
      <c r="BD312" s="54"/>
      <c r="BE312" s="106">
        <f t="shared" si="158"/>
        <v>-2.9976021664879229E-16</v>
      </c>
      <c r="BF312" s="106">
        <f t="shared" si="159"/>
        <v>-3.3306690738754701E-17</v>
      </c>
      <c r="BG312" s="106">
        <f t="shared" si="160"/>
        <v>-3.3306690738754696E-16</v>
      </c>
      <c r="BH312" s="106">
        <f t="shared" si="161"/>
        <v>0</v>
      </c>
      <c r="BI312" s="106">
        <f t="shared" si="162"/>
        <v>0.39</v>
      </c>
      <c r="BJ312" s="106">
        <f t="shared" si="163"/>
        <v>0</v>
      </c>
      <c r="BK312" s="106">
        <f t="shared" si="164"/>
        <v>0</v>
      </c>
      <c r="BL312" s="106">
        <f t="shared" si="165"/>
        <v>0</v>
      </c>
      <c r="BM312" s="106">
        <f t="shared" si="154"/>
        <v>0</v>
      </c>
      <c r="BN312" s="106">
        <f t="shared" si="154"/>
        <v>0</v>
      </c>
      <c r="BO312" s="106">
        <f t="shared" si="166"/>
        <v>0</v>
      </c>
      <c r="BP312" s="106">
        <f t="shared" si="167"/>
        <v>0.38999999999999974</v>
      </c>
      <c r="BQ312" s="106">
        <f t="shared" si="168"/>
        <v>-3.3306690738754701E-17</v>
      </c>
      <c r="BR312" s="106">
        <f t="shared" si="169"/>
        <v>0.38999999999999968</v>
      </c>
      <c r="BS312" s="54"/>
      <c r="BT312" s="54">
        <v>-2.9976021664879229E-16</v>
      </c>
      <c r="BU312" s="54">
        <v>-3.3306690738754701E-17</v>
      </c>
      <c r="BV312" s="54">
        <v>-3.3306690738754696E-16</v>
      </c>
      <c r="BW312" s="54">
        <v>0</v>
      </c>
      <c r="BX312" s="54">
        <v>0.39</v>
      </c>
      <c r="BY312" s="54">
        <v>0</v>
      </c>
      <c r="BZ312" s="54">
        <v>0</v>
      </c>
      <c r="CA312" s="54">
        <v>0</v>
      </c>
      <c r="CB312" s="54">
        <v>0</v>
      </c>
      <c r="CC312" s="54">
        <v>0</v>
      </c>
      <c r="CD312" s="54">
        <v>0</v>
      </c>
      <c r="CE312" s="54">
        <v>0.38999999999999974</v>
      </c>
      <c r="CF312" s="54">
        <v>-3.3306690738754701E-17</v>
      </c>
      <c r="CG312" s="54">
        <v>0.38999999999999968</v>
      </c>
      <c r="CH312" s="54">
        <f t="shared" si="170"/>
        <v>0</v>
      </c>
      <c r="CI312" s="54">
        <f t="shared" si="171"/>
        <v>0</v>
      </c>
      <c r="CJ312" s="54">
        <f t="shared" si="172"/>
        <v>0</v>
      </c>
      <c r="CK312" s="86"/>
      <c r="CL312" s="70" t="s">
        <v>814</v>
      </c>
    </row>
    <row r="313" spans="1:90" ht="31.5">
      <c r="A313" s="14">
        <v>11</v>
      </c>
      <c r="B313" s="27" t="s">
        <v>349</v>
      </c>
      <c r="C313" s="120" t="s">
        <v>796</v>
      </c>
      <c r="D313" s="2" t="s">
        <v>27</v>
      </c>
      <c r="E313" s="4" t="s">
        <v>332</v>
      </c>
      <c r="F313" s="4" t="s">
        <v>329</v>
      </c>
      <c r="G313" s="4" t="s">
        <v>330</v>
      </c>
      <c r="H313" s="29">
        <v>1.5</v>
      </c>
      <c r="I313" s="29">
        <v>5.83</v>
      </c>
      <c r="J313" s="29">
        <v>0</v>
      </c>
      <c r="K313" s="29">
        <f t="shared" si="183"/>
        <v>5.83</v>
      </c>
      <c r="L313" s="40" t="s">
        <v>30</v>
      </c>
      <c r="M313" s="40" t="s">
        <v>35</v>
      </c>
      <c r="N313" s="48" t="e">
        <f>IF(#REF!=0,"2018-19","2019-20")</f>
        <v>#REF!</v>
      </c>
      <c r="O313" s="29">
        <v>3.04</v>
      </c>
      <c r="P313" s="29">
        <v>0</v>
      </c>
      <c r="Q313" s="29">
        <f t="shared" si="173"/>
        <v>3.04</v>
      </c>
      <c r="R313" s="29">
        <f t="shared" si="187"/>
        <v>2.79</v>
      </c>
      <c r="S313" s="29">
        <f t="shared" si="187"/>
        <v>0</v>
      </c>
      <c r="T313" s="29">
        <f t="shared" si="178"/>
        <v>2.79</v>
      </c>
      <c r="U313" s="29">
        <v>0</v>
      </c>
      <c r="V313" s="29">
        <v>0.9</v>
      </c>
      <c r="W313" s="105">
        <v>0.1</v>
      </c>
      <c r="X313" s="54">
        <f t="shared" si="155"/>
        <v>1</v>
      </c>
      <c r="Y313" s="29">
        <v>0.9</v>
      </c>
      <c r="Z313" s="105">
        <v>0.1</v>
      </c>
      <c r="AA313" s="54">
        <f t="shared" si="156"/>
        <v>1</v>
      </c>
      <c r="AB313" s="54">
        <v>0</v>
      </c>
      <c r="AC313" s="54">
        <v>1.02</v>
      </c>
      <c r="AD313" s="54">
        <v>0.11</v>
      </c>
      <c r="AE313" s="54">
        <v>0.22</v>
      </c>
      <c r="AF313" s="54">
        <v>0.02</v>
      </c>
      <c r="AG313" s="54"/>
      <c r="AH313" s="14">
        <v>0</v>
      </c>
      <c r="AI313" s="14">
        <v>0</v>
      </c>
      <c r="AJ313" s="54">
        <f t="shared" si="193"/>
        <v>0</v>
      </c>
      <c r="AK313" s="54">
        <f t="shared" si="180"/>
        <v>2.14</v>
      </c>
      <c r="AL313" s="54">
        <f t="shared" si="181"/>
        <v>0.23</v>
      </c>
      <c r="AM313" s="54">
        <f t="shared" si="182"/>
        <v>2.37</v>
      </c>
      <c r="AN313" s="54"/>
      <c r="AO313" s="54"/>
      <c r="AP313" s="54">
        <f t="shared" si="184"/>
        <v>0</v>
      </c>
      <c r="AQ313" s="54"/>
      <c r="AR313" s="54"/>
      <c r="AS313" s="54"/>
      <c r="AT313" s="54"/>
      <c r="AU313" s="54"/>
      <c r="AV313" s="54"/>
      <c r="AW313" s="54"/>
      <c r="AX313" s="54"/>
      <c r="AY313" s="54">
        <f t="shared" si="157"/>
        <v>0</v>
      </c>
      <c r="AZ313" s="54"/>
      <c r="BA313" s="54"/>
      <c r="BB313" s="54"/>
      <c r="BC313" s="54"/>
      <c r="BD313" s="54"/>
      <c r="BE313" s="106">
        <f t="shared" si="158"/>
        <v>0.9</v>
      </c>
      <c r="BF313" s="106">
        <f t="shared" si="159"/>
        <v>0.1</v>
      </c>
      <c r="BG313" s="106">
        <f t="shared" si="160"/>
        <v>1</v>
      </c>
      <c r="BH313" s="106">
        <f t="shared" si="161"/>
        <v>0</v>
      </c>
      <c r="BI313" s="106">
        <f t="shared" si="162"/>
        <v>0</v>
      </c>
      <c r="BJ313" s="106">
        <f t="shared" si="163"/>
        <v>1.02</v>
      </c>
      <c r="BK313" s="106">
        <f t="shared" si="164"/>
        <v>0.11</v>
      </c>
      <c r="BL313" s="106">
        <f t="shared" si="165"/>
        <v>1.1300000000000001</v>
      </c>
      <c r="BM313" s="106">
        <f t="shared" si="154"/>
        <v>0.22</v>
      </c>
      <c r="BN313" s="106">
        <f t="shared" si="154"/>
        <v>0.02</v>
      </c>
      <c r="BO313" s="106">
        <f t="shared" si="166"/>
        <v>0.24</v>
      </c>
      <c r="BP313" s="106">
        <f t="shared" si="167"/>
        <v>2.14</v>
      </c>
      <c r="BQ313" s="106">
        <f t="shared" si="168"/>
        <v>0.23</v>
      </c>
      <c r="BR313" s="106">
        <f t="shared" si="169"/>
        <v>2.37</v>
      </c>
      <c r="BS313" s="54"/>
      <c r="BT313" s="54">
        <v>0.9</v>
      </c>
      <c r="BU313" s="54">
        <v>0.1</v>
      </c>
      <c r="BV313" s="54">
        <v>1</v>
      </c>
      <c r="BW313" s="54">
        <v>0</v>
      </c>
      <c r="BX313" s="54">
        <v>0</v>
      </c>
      <c r="BY313" s="54">
        <v>1.02</v>
      </c>
      <c r="BZ313" s="54">
        <v>0.11</v>
      </c>
      <c r="CA313" s="54">
        <v>1.1300000000000001</v>
      </c>
      <c r="CB313" s="54">
        <v>0.22</v>
      </c>
      <c r="CC313" s="54">
        <v>0.02</v>
      </c>
      <c r="CD313" s="54">
        <v>0.24</v>
      </c>
      <c r="CE313" s="54">
        <v>2.14</v>
      </c>
      <c r="CF313" s="54">
        <v>0.23</v>
      </c>
      <c r="CG313" s="54">
        <v>2.37</v>
      </c>
      <c r="CH313" s="54">
        <f t="shared" si="170"/>
        <v>0.41999999999999993</v>
      </c>
      <c r="CI313" s="54">
        <f t="shared" si="171"/>
        <v>0</v>
      </c>
      <c r="CJ313" s="54">
        <f t="shared" si="172"/>
        <v>0.41999999999999993</v>
      </c>
      <c r="CK313" s="44" t="s">
        <v>71</v>
      </c>
      <c r="CL313" s="63" t="s">
        <v>33</v>
      </c>
    </row>
    <row r="314" spans="1:90" ht="41.25" customHeight="1">
      <c r="A314" s="14">
        <v>19</v>
      </c>
      <c r="B314" s="79" t="s">
        <v>859</v>
      </c>
      <c r="C314" s="120" t="s">
        <v>796</v>
      </c>
      <c r="D314" s="2" t="s">
        <v>27</v>
      </c>
      <c r="E314" s="4" t="s">
        <v>332</v>
      </c>
      <c r="F314" s="4" t="s">
        <v>329</v>
      </c>
      <c r="G314" s="4" t="s">
        <v>339</v>
      </c>
      <c r="H314" s="15">
        <v>2</v>
      </c>
      <c r="I314" s="54">
        <v>4.99</v>
      </c>
      <c r="J314" s="54">
        <v>0</v>
      </c>
      <c r="K314" s="29">
        <f t="shared" si="183"/>
        <v>4.99</v>
      </c>
      <c r="L314" s="68" t="s">
        <v>30</v>
      </c>
      <c r="M314" s="15" t="s">
        <v>35</v>
      </c>
      <c r="N314" s="54" t="s">
        <v>58</v>
      </c>
      <c r="O314" s="54">
        <v>4.21</v>
      </c>
      <c r="P314" s="54">
        <v>0</v>
      </c>
      <c r="Q314" s="29">
        <f t="shared" si="173"/>
        <v>4.21</v>
      </c>
      <c r="R314" s="29">
        <f t="shared" si="187"/>
        <v>0.78000000000000025</v>
      </c>
      <c r="S314" s="29">
        <f t="shared" si="187"/>
        <v>0</v>
      </c>
      <c r="T314" s="29">
        <f t="shared" si="178"/>
        <v>0.78000000000000025</v>
      </c>
      <c r="U314" s="56">
        <v>0</v>
      </c>
      <c r="V314" s="54">
        <v>0</v>
      </c>
      <c r="W314" s="106">
        <v>0</v>
      </c>
      <c r="X314" s="54">
        <f t="shared" si="155"/>
        <v>0</v>
      </c>
      <c r="Y314" s="54">
        <v>0</v>
      </c>
      <c r="Z314" s="106">
        <v>0</v>
      </c>
      <c r="AA314" s="54">
        <f t="shared" si="156"/>
        <v>0</v>
      </c>
      <c r="AB314" s="14">
        <v>0</v>
      </c>
      <c r="AC314" s="14">
        <v>0.14000000000000001</v>
      </c>
      <c r="AD314" s="14">
        <v>0.02</v>
      </c>
      <c r="AE314" s="14">
        <v>0.56000000000000005</v>
      </c>
      <c r="AF314" s="14">
        <v>0.06</v>
      </c>
      <c r="AG314" s="14"/>
      <c r="AH314" s="14">
        <v>0</v>
      </c>
      <c r="AI314" s="14">
        <v>0</v>
      </c>
      <c r="AJ314" s="54">
        <f t="shared" si="193"/>
        <v>0</v>
      </c>
      <c r="AK314" s="54">
        <f t="shared" si="180"/>
        <v>0.70000000000000007</v>
      </c>
      <c r="AL314" s="54">
        <f t="shared" si="181"/>
        <v>0.08</v>
      </c>
      <c r="AM314" s="54">
        <f t="shared" si="182"/>
        <v>0.78</v>
      </c>
      <c r="AN314" s="54"/>
      <c r="AO314" s="54"/>
      <c r="AP314" s="54">
        <f t="shared" si="184"/>
        <v>0</v>
      </c>
      <c r="AQ314" s="54"/>
      <c r="AR314" s="54"/>
      <c r="AS314" s="54"/>
      <c r="AT314" s="54"/>
      <c r="AU314" s="54"/>
      <c r="AV314" s="54"/>
      <c r="AW314" s="54"/>
      <c r="AX314" s="54"/>
      <c r="AY314" s="54">
        <f t="shared" si="157"/>
        <v>0</v>
      </c>
      <c r="AZ314" s="54"/>
      <c r="BA314" s="54"/>
      <c r="BB314" s="54"/>
      <c r="BC314" s="54"/>
      <c r="BD314" s="54"/>
      <c r="BE314" s="106">
        <f t="shared" si="158"/>
        <v>0</v>
      </c>
      <c r="BF314" s="106">
        <f t="shared" si="159"/>
        <v>0</v>
      </c>
      <c r="BG314" s="106">
        <f t="shared" si="160"/>
        <v>0</v>
      </c>
      <c r="BH314" s="106">
        <f t="shared" si="161"/>
        <v>0</v>
      </c>
      <c r="BI314" s="106">
        <f t="shared" si="162"/>
        <v>0</v>
      </c>
      <c r="BJ314" s="106">
        <f t="shared" si="163"/>
        <v>0.14000000000000001</v>
      </c>
      <c r="BK314" s="106">
        <f t="shared" si="164"/>
        <v>0.02</v>
      </c>
      <c r="BL314" s="106">
        <f t="shared" si="165"/>
        <v>0.16</v>
      </c>
      <c r="BM314" s="106">
        <f t="shared" si="154"/>
        <v>0.56000000000000005</v>
      </c>
      <c r="BN314" s="106">
        <f t="shared" si="154"/>
        <v>0.06</v>
      </c>
      <c r="BO314" s="106">
        <f t="shared" si="166"/>
        <v>0.62000000000000011</v>
      </c>
      <c r="BP314" s="106">
        <f t="shared" si="167"/>
        <v>0.70000000000000007</v>
      </c>
      <c r="BQ314" s="106">
        <f t="shared" si="168"/>
        <v>0.08</v>
      </c>
      <c r="BR314" s="106">
        <f t="shared" si="169"/>
        <v>0.78</v>
      </c>
      <c r="BS314" s="54"/>
      <c r="BT314" s="54">
        <v>0</v>
      </c>
      <c r="BU314" s="54">
        <v>0</v>
      </c>
      <c r="BV314" s="54">
        <v>0</v>
      </c>
      <c r="BW314" s="54">
        <v>0</v>
      </c>
      <c r="BX314" s="54">
        <v>0</v>
      </c>
      <c r="BY314" s="54">
        <v>0.14000000000000001</v>
      </c>
      <c r="BZ314" s="54">
        <v>0.02</v>
      </c>
      <c r="CA314" s="54">
        <v>0.16</v>
      </c>
      <c r="CB314" s="54">
        <v>0.56000000000000005</v>
      </c>
      <c r="CC314" s="54">
        <v>0.06</v>
      </c>
      <c r="CD314" s="54">
        <v>0.62000000000000011</v>
      </c>
      <c r="CE314" s="54">
        <v>0.70000000000000007</v>
      </c>
      <c r="CF314" s="54">
        <v>0.08</v>
      </c>
      <c r="CG314" s="54">
        <v>0.78</v>
      </c>
      <c r="CH314" s="54">
        <f t="shared" si="170"/>
        <v>0</v>
      </c>
      <c r="CI314" s="54">
        <f t="shared" si="171"/>
        <v>0</v>
      </c>
      <c r="CJ314" s="54">
        <f t="shared" si="172"/>
        <v>0</v>
      </c>
      <c r="CK314" s="86"/>
      <c r="CL314" s="70" t="s">
        <v>33</v>
      </c>
    </row>
    <row r="315" spans="1:90" ht="31.5">
      <c r="A315" s="14">
        <v>20</v>
      </c>
      <c r="B315" s="27" t="s">
        <v>350</v>
      </c>
      <c r="C315" s="120" t="s">
        <v>796</v>
      </c>
      <c r="D315" s="2" t="s">
        <v>27</v>
      </c>
      <c r="E315" s="4" t="s">
        <v>332</v>
      </c>
      <c r="F315" s="4" t="s">
        <v>329</v>
      </c>
      <c r="G315" s="4" t="s">
        <v>339</v>
      </c>
      <c r="H315" s="29">
        <v>2</v>
      </c>
      <c r="I315" s="29">
        <v>5.13</v>
      </c>
      <c r="J315" s="29">
        <v>0</v>
      </c>
      <c r="K315" s="29">
        <f t="shared" si="183"/>
        <v>5.13</v>
      </c>
      <c r="L315" s="40" t="s">
        <v>30</v>
      </c>
      <c r="M315" s="40" t="s">
        <v>35</v>
      </c>
      <c r="N315" s="48" t="e">
        <f>IF(#REF!=0,"2018-19","2019-20")</f>
        <v>#REF!</v>
      </c>
      <c r="O315" s="29">
        <v>3.09</v>
      </c>
      <c r="P315" s="29">
        <v>0</v>
      </c>
      <c r="Q315" s="29">
        <f t="shared" si="173"/>
        <v>3.09</v>
      </c>
      <c r="R315" s="29">
        <f t="shared" si="187"/>
        <v>2.04</v>
      </c>
      <c r="S315" s="29">
        <f t="shared" si="187"/>
        <v>0</v>
      </c>
      <c r="T315" s="29">
        <f t="shared" si="178"/>
        <v>2.04</v>
      </c>
      <c r="U315" s="29">
        <v>0</v>
      </c>
      <c r="V315" s="29">
        <v>0.9</v>
      </c>
      <c r="W315" s="105">
        <v>0.1</v>
      </c>
      <c r="X315" s="54">
        <f t="shared" si="155"/>
        <v>1</v>
      </c>
      <c r="Y315" s="29">
        <v>0.9</v>
      </c>
      <c r="Z315" s="105">
        <v>0.1</v>
      </c>
      <c r="AA315" s="54">
        <f t="shared" si="156"/>
        <v>1</v>
      </c>
      <c r="AB315" s="54">
        <v>0</v>
      </c>
      <c r="AC315" s="54">
        <v>0</v>
      </c>
      <c r="AD315" s="54">
        <v>0</v>
      </c>
      <c r="AE315" s="54">
        <v>0.22</v>
      </c>
      <c r="AF315" s="54">
        <v>0.02</v>
      </c>
      <c r="AG315" s="54"/>
      <c r="AH315" s="14">
        <v>0</v>
      </c>
      <c r="AI315" s="14">
        <v>0</v>
      </c>
      <c r="AJ315" s="54">
        <f t="shared" si="193"/>
        <v>0</v>
      </c>
      <c r="AK315" s="54">
        <f t="shared" si="180"/>
        <v>1.1200000000000001</v>
      </c>
      <c r="AL315" s="54">
        <f t="shared" si="181"/>
        <v>0.12000000000000001</v>
      </c>
      <c r="AM315" s="54">
        <f t="shared" si="182"/>
        <v>1.2400000000000002</v>
      </c>
      <c r="AN315" s="54"/>
      <c r="AO315" s="54"/>
      <c r="AP315" s="54">
        <f t="shared" si="184"/>
        <v>0</v>
      </c>
      <c r="AQ315" s="54"/>
      <c r="AR315" s="54"/>
      <c r="AS315" s="54"/>
      <c r="AT315" s="54"/>
      <c r="AU315" s="54"/>
      <c r="AV315" s="54"/>
      <c r="AW315" s="54"/>
      <c r="AX315" s="54"/>
      <c r="AY315" s="54">
        <f t="shared" si="157"/>
        <v>0</v>
      </c>
      <c r="AZ315" s="54"/>
      <c r="BA315" s="54"/>
      <c r="BB315" s="54"/>
      <c r="BC315" s="54"/>
      <c r="BD315" s="54"/>
      <c r="BE315" s="106">
        <f t="shared" si="158"/>
        <v>0.9</v>
      </c>
      <c r="BF315" s="106">
        <f t="shared" si="159"/>
        <v>0.1</v>
      </c>
      <c r="BG315" s="106">
        <f t="shared" si="160"/>
        <v>1</v>
      </c>
      <c r="BH315" s="106">
        <f t="shared" si="161"/>
        <v>0</v>
      </c>
      <c r="BI315" s="106">
        <f t="shared" si="162"/>
        <v>0</v>
      </c>
      <c r="BJ315" s="106">
        <f t="shared" si="163"/>
        <v>0</v>
      </c>
      <c r="BK315" s="106">
        <f t="shared" si="164"/>
        <v>0</v>
      </c>
      <c r="BL315" s="106">
        <f t="shared" si="165"/>
        <v>0</v>
      </c>
      <c r="BM315" s="106">
        <f t="shared" si="154"/>
        <v>0.22</v>
      </c>
      <c r="BN315" s="106">
        <f t="shared" si="154"/>
        <v>0.02</v>
      </c>
      <c r="BO315" s="106">
        <f t="shared" si="166"/>
        <v>0.24</v>
      </c>
      <c r="BP315" s="106">
        <f t="shared" si="167"/>
        <v>1.1200000000000001</v>
      </c>
      <c r="BQ315" s="106">
        <f t="shared" si="168"/>
        <v>0.12000000000000001</v>
      </c>
      <c r="BR315" s="106">
        <f t="shared" si="169"/>
        <v>1.2400000000000002</v>
      </c>
      <c r="BS315" s="54"/>
      <c r="BT315" s="54">
        <v>0.9</v>
      </c>
      <c r="BU315" s="54">
        <v>0.1</v>
      </c>
      <c r="BV315" s="54">
        <v>1</v>
      </c>
      <c r="BW315" s="54">
        <v>0</v>
      </c>
      <c r="BX315" s="54">
        <v>0</v>
      </c>
      <c r="BY315" s="54">
        <v>0</v>
      </c>
      <c r="BZ315" s="54">
        <v>0</v>
      </c>
      <c r="CA315" s="54">
        <v>0</v>
      </c>
      <c r="CB315" s="54">
        <v>0.22</v>
      </c>
      <c r="CC315" s="54">
        <v>0.02</v>
      </c>
      <c r="CD315" s="54">
        <v>0.24</v>
      </c>
      <c r="CE315" s="54">
        <v>1.1200000000000001</v>
      </c>
      <c r="CF315" s="54">
        <v>0.12000000000000001</v>
      </c>
      <c r="CG315" s="54">
        <v>1.2400000000000002</v>
      </c>
      <c r="CH315" s="54">
        <f t="shared" si="170"/>
        <v>0.79999999999999982</v>
      </c>
      <c r="CI315" s="54">
        <f t="shared" si="171"/>
        <v>0</v>
      </c>
      <c r="CJ315" s="54">
        <f t="shared" si="172"/>
        <v>0.79999999999999982</v>
      </c>
      <c r="CK315" s="44" t="s">
        <v>71</v>
      </c>
      <c r="CL315" s="63" t="s">
        <v>40</v>
      </c>
    </row>
    <row r="316" spans="1:90" ht="47.25">
      <c r="A316" s="14">
        <v>13</v>
      </c>
      <c r="B316" s="27" t="s">
        <v>351</v>
      </c>
      <c r="C316" s="120" t="s">
        <v>796</v>
      </c>
      <c r="D316" s="2" t="s">
        <v>27</v>
      </c>
      <c r="E316" s="4" t="s">
        <v>332</v>
      </c>
      <c r="F316" s="4" t="s">
        <v>329</v>
      </c>
      <c r="G316" s="4" t="s">
        <v>339</v>
      </c>
      <c r="H316" s="29">
        <v>2</v>
      </c>
      <c r="I316" s="29">
        <v>4.9800000000000004</v>
      </c>
      <c r="J316" s="29">
        <v>0</v>
      </c>
      <c r="K316" s="29">
        <f t="shared" si="183"/>
        <v>4.9800000000000004</v>
      </c>
      <c r="L316" s="40" t="s">
        <v>30</v>
      </c>
      <c r="M316" s="40" t="s">
        <v>35</v>
      </c>
      <c r="N316" s="48" t="e">
        <f>IF(#REF!=0,"2018-19","2019-20")</f>
        <v>#REF!</v>
      </c>
      <c r="O316" s="29">
        <v>3.33</v>
      </c>
      <c r="P316" s="29">
        <v>0</v>
      </c>
      <c r="Q316" s="29">
        <f t="shared" si="173"/>
        <v>3.33</v>
      </c>
      <c r="R316" s="29">
        <f t="shared" si="187"/>
        <v>1.6500000000000004</v>
      </c>
      <c r="S316" s="29">
        <f t="shared" si="187"/>
        <v>0</v>
      </c>
      <c r="T316" s="29">
        <f t="shared" si="178"/>
        <v>1.6500000000000004</v>
      </c>
      <c r="U316" s="29">
        <v>0</v>
      </c>
      <c r="V316" s="29">
        <v>0.9</v>
      </c>
      <c r="W316" s="105">
        <v>0.1</v>
      </c>
      <c r="X316" s="54">
        <f t="shared" si="155"/>
        <v>1</v>
      </c>
      <c r="Y316" s="29">
        <v>0.9</v>
      </c>
      <c r="Z316" s="105">
        <v>0.1</v>
      </c>
      <c r="AA316" s="54">
        <f t="shared" si="156"/>
        <v>1</v>
      </c>
      <c r="AB316" s="54">
        <v>0</v>
      </c>
      <c r="AC316" s="54">
        <v>0</v>
      </c>
      <c r="AD316" s="54">
        <v>0</v>
      </c>
      <c r="AE316" s="54">
        <v>0.28999999999999998</v>
      </c>
      <c r="AF316" s="54">
        <v>0.03</v>
      </c>
      <c r="AG316" s="54"/>
      <c r="AH316" s="14">
        <v>0</v>
      </c>
      <c r="AI316" s="14">
        <v>0</v>
      </c>
      <c r="AJ316" s="54">
        <f t="shared" si="193"/>
        <v>0</v>
      </c>
      <c r="AK316" s="54">
        <f t="shared" si="180"/>
        <v>1.19</v>
      </c>
      <c r="AL316" s="54">
        <f t="shared" si="181"/>
        <v>0.13</v>
      </c>
      <c r="AM316" s="54">
        <f t="shared" si="182"/>
        <v>1.3199999999999998</v>
      </c>
      <c r="AN316" s="54"/>
      <c r="AO316" s="54"/>
      <c r="AP316" s="54">
        <f t="shared" si="184"/>
        <v>0</v>
      </c>
      <c r="AQ316" s="54"/>
      <c r="AR316" s="54"/>
      <c r="AS316" s="54"/>
      <c r="AT316" s="54"/>
      <c r="AU316" s="54"/>
      <c r="AV316" s="54"/>
      <c r="AW316" s="54"/>
      <c r="AX316" s="54"/>
      <c r="AY316" s="54">
        <f t="shared" si="157"/>
        <v>0</v>
      </c>
      <c r="AZ316" s="54"/>
      <c r="BA316" s="54"/>
      <c r="BB316" s="54"/>
      <c r="BC316" s="54"/>
      <c r="BD316" s="54"/>
      <c r="BE316" s="106">
        <f t="shared" si="158"/>
        <v>0.9</v>
      </c>
      <c r="BF316" s="106">
        <f t="shared" si="159"/>
        <v>0.1</v>
      </c>
      <c r="BG316" s="106">
        <f t="shared" si="160"/>
        <v>1</v>
      </c>
      <c r="BH316" s="106">
        <f t="shared" si="161"/>
        <v>0</v>
      </c>
      <c r="BI316" s="106">
        <f t="shared" si="162"/>
        <v>0</v>
      </c>
      <c r="BJ316" s="106">
        <f t="shared" si="163"/>
        <v>0</v>
      </c>
      <c r="BK316" s="106">
        <f t="shared" si="164"/>
        <v>0</v>
      </c>
      <c r="BL316" s="106">
        <f t="shared" si="165"/>
        <v>0</v>
      </c>
      <c r="BM316" s="106">
        <f t="shared" si="154"/>
        <v>0.28999999999999998</v>
      </c>
      <c r="BN316" s="106">
        <f t="shared" si="154"/>
        <v>0.03</v>
      </c>
      <c r="BO316" s="106">
        <f t="shared" si="166"/>
        <v>0.31999999999999995</v>
      </c>
      <c r="BP316" s="106">
        <f t="shared" si="167"/>
        <v>1.19</v>
      </c>
      <c r="BQ316" s="106">
        <f t="shared" si="168"/>
        <v>0.13</v>
      </c>
      <c r="BR316" s="106">
        <f t="shared" si="169"/>
        <v>1.3199999999999998</v>
      </c>
      <c r="BS316" s="54"/>
      <c r="BT316" s="54">
        <v>0.9</v>
      </c>
      <c r="BU316" s="54">
        <v>0.1</v>
      </c>
      <c r="BV316" s="54">
        <v>1</v>
      </c>
      <c r="BW316" s="54">
        <v>0</v>
      </c>
      <c r="BX316" s="54">
        <v>0</v>
      </c>
      <c r="BY316" s="54">
        <v>0</v>
      </c>
      <c r="BZ316" s="54">
        <v>0</v>
      </c>
      <c r="CA316" s="54">
        <v>0</v>
      </c>
      <c r="CB316" s="54">
        <v>0.28999999999999998</v>
      </c>
      <c r="CC316" s="54">
        <v>0.03</v>
      </c>
      <c r="CD316" s="54">
        <v>0.31999999999999995</v>
      </c>
      <c r="CE316" s="54">
        <v>1.19</v>
      </c>
      <c r="CF316" s="54">
        <v>0.13</v>
      </c>
      <c r="CG316" s="54">
        <v>1.3199999999999998</v>
      </c>
      <c r="CH316" s="54">
        <f t="shared" si="170"/>
        <v>0.33000000000000052</v>
      </c>
      <c r="CI316" s="54">
        <f t="shared" si="171"/>
        <v>0</v>
      </c>
      <c r="CJ316" s="54">
        <f t="shared" si="172"/>
        <v>0.33000000000000052</v>
      </c>
      <c r="CK316" s="44" t="s">
        <v>71</v>
      </c>
      <c r="CL316" s="63" t="s">
        <v>33</v>
      </c>
    </row>
    <row r="317" spans="1:90" ht="31.5">
      <c r="A317" s="14">
        <v>14</v>
      </c>
      <c r="B317" s="27" t="s">
        <v>352</v>
      </c>
      <c r="C317" s="120" t="s">
        <v>796</v>
      </c>
      <c r="D317" s="2" t="s">
        <v>27</v>
      </c>
      <c r="E317" s="4" t="s">
        <v>332</v>
      </c>
      <c r="F317" s="4" t="s">
        <v>329</v>
      </c>
      <c r="G317" s="4" t="s">
        <v>339</v>
      </c>
      <c r="H317" s="29">
        <v>2</v>
      </c>
      <c r="I317" s="29">
        <v>4.9800000000000004</v>
      </c>
      <c r="J317" s="29">
        <v>0</v>
      </c>
      <c r="K317" s="29">
        <f t="shared" si="183"/>
        <v>4.9800000000000004</v>
      </c>
      <c r="L317" s="40" t="s">
        <v>30</v>
      </c>
      <c r="M317" s="40" t="s">
        <v>35</v>
      </c>
      <c r="N317" s="48" t="e">
        <f>IF(#REF!=0,"2018-19","2019-20")</f>
        <v>#REF!</v>
      </c>
      <c r="O317" s="29">
        <v>3.1100000000000003</v>
      </c>
      <c r="P317" s="29">
        <v>0</v>
      </c>
      <c r="Q317" s="29">
        <f t="shared" si="173"/>
        <v>3.1100000000000003</v>
      </c>
      <c r="R317" s="29">
        <f t="shared" si="187"/>
        <v>1.87</v>
      </c>
      <c r="S317" s="29">
        <f t="shared" si="187"/>
        <v>0</v>
      </c>
      <c r="T317" s="29">
        <f t="shared" si="178"/>
        <v>1.87</v>
      </c>
      <c r="U317" s="29">
        <v>0</v>
      </c>
      <c r="V317" s="29">
        <v>0.9</v>
      </c>
      <c r="W317" s="105">
        <v>0.1</v>
      </c>
      <c r="X317" s="54">
        <f t="shared" si="155"/>
        <v>1</v>
      </c>
      <c r="Y317" s="29">
        <v>0.9</v>
      </c>
      <c r="Z317" s="105">
        <v>0.1</v>
      </c>
      <c r="AA317" s="54">
        <f t="shared" si="156"/>
        <v>1</v>
      </c>
      <c r="AB317" s="54">
        <v>0</v>
      </c>
      <c r="AC317" s="54">
        <v>0</v>
      </c>
      <c r="AD317" s="54">
        <v>0</v>
      </c>
      <c r="AE317" s="54">
        <v>0.22</v>
      </c>
      <c r="AF317" s="54">
        <v>0.02</v>
      </c>
      <c r="AG317" s="54"/>
      <c r="AH317" s="14">
        <v>0</v>
      </c>
      <c r="AI317" s="14">
        <v>0</v>
      </c>
      <c r="AJ317" s="54">
        <f t="shared" si="193"/>
        <v>0</v>
      </c>
      <c r="AK317" s="54">
        <f t="shared" si="180"/>
        <v>1.1200000000000001</v>
      </c>
      <c r="AL317" s="54">
        <f t="shared" si="181"/>
        <v>0.12000000000000001</v>
      </c>
      <c r="AM317" s="54">
        <f t="shared" si="182"/>
        <v>1.2400000000000002</v>
      </c>
      <c r="AN317" s="54"/>
      <c r="AO317" s="54"/>
      <c r="AP317" s="54">
        <f t="shared" si="184"/>
        <v>0</v>
      </c>
      <c r="AQ317" s="54"/>
      <c r="AR317" s="54"/>
      <c r="AS317" s="54"/>
      <c r="AT317" s="54"/>
      <c r="AU317" s="54"/>
      <c r="AV317" s="54"/>
      <c r="AW317" s="54"/>
      <c r="AX317" s="54"/>
      <c r="AY317" s="54">
        <f t="shared" si="157"/>
        <v>0</v>
      </c>
      <c r="AZ317" s="54"/>
      <c r="BA317" s="54"/>
      <c r="BB317" s="54"/>
      <c r="BC317" s="54"/>
      <c r="BD317" s="54"/>
      <c r="BE317" s="106">
        <f t="shared" si="158"/>
        <v>0.9</v>
      </c>
      <c r="BF317" s="106">
        <f t="shared" si="159"/>
        <v>0.1</v>
      </c>
      <c r="BG317" s="106">
        <f t="shared" si="160"/>
        <v>1</v>
      </c>
      <c r="BH317" s="106">
        <f t="shared" si="161"/>
        <v>0</v>
      </c>
      <c r="BI317" s="106">
        <f t="shared" si="162"/>
        <v>0</v>
      </c>
      <c r="BJ317" s="106">
        <f t="shared" si="163"/>
        <v>0</v>
      </c>
      <c r="BK317" s="106">
        <f t="shared" si="164"/>
        <v>0</v>
      </c>
      <c r="BL317" s="106">
        <f t="shared" si="165"/>
        <v>0</v>
      </c>
      <c r="BM317" s="106">
        <f t="shared" si="154"/>
        <v>0.22</v>
      </c>
      <c r="BN317" s="106">
        <f t="shared" si="154"/>
        <v>0.02</v>
      </c>
      <c r="BO317" s="106">
        <f t="shared" si="166"/>
        <v>0.24</v>
      </c>
      <c r="BP317" s="106">
        <f t="shared" si="167"/>
        <v>1.1200000000000001</v>
      </c>
      <c r="BQ317" s="106">
        <f t="shared" si="168"/>
        <v>0.12000000000000001</v>
      </c>
      <c r="BR317" s="106">
        <f t="shared" si="169"/>
        <v>1.2400000000000002</v>
      </c>
      <c r="BS317" s="54"/>
      <c r="BT317" s="54">
        <v>0.9</v>
      </c>
      <c r="BU317" s="54">
        <v>0.1</v>
      </c>
      <c r="BV317" s="54">
        <v>1</v>
      </c>
      <c r="BW317" s="54">
        <v>0</v>
      </c>
      <c r="BX317" s="54">
        <v>0</v>
      </c>
      <c r="BY317" s="54">
        <v>0</v>
      </c>
      <c r="BZ317" s="54">
        <v>0</v>
      </c>
      <c r="CA317" s="54">
        <v>0</v>
      </c>
      <c r="CB317" s="54">
        <v>0.22</v>
      </c>
      <c r="CC317" s="54">
        <v>0.02</v>
      </c>
      <c r="CD317" s="54">
        <v>0.24</v>
      </c>
      <c r="CE317" s="54">
        <v>1.1200000000000001</v>
      </c>
      <c r="CF317" s="54">
        <v>0.12000000000000001</v>
      </c>
      <c r="CG317" s="54">
        <v>1.2400000000000002</v>
      </c>
      <c r="CH317" s="54">
        <f t="shared" si="170"/>
        <v>0.62999999999999989</v>
      </c>
      <c r="CI317" s="54">
        <f t="shared" si="171"/>
        <v>0</v>
      </c>
      <c r="CJ317" s="54">
        <f t="shared" si="172"/>
        <v>0.62999999999999989</v>
      </c>
      <c r="CK317" s="44" t="s">
        <v>71</v>
      </c>
      <c r="CL317" s="63" t="s">
        <v>33</v>
      </c>
    </row>
    <row r="318" spans="1:90" ht="31.5">
      <c r="A318" s="14">
        <v>23</v>
      </c>
      <c r="B318" s="79" t="s">
        <v>860</v>
      </c>
      <c r="C318" s="120" t="s">
        <v>796</v>
      </c>
      <c r="D318" s="2" t="s">
        <v>27</v>
      </c>
      <c r="E318" s="4" t="s">
        <v>332</v>
      </c>
      <c r="F318" s="4" t="s">
        <v>329</v>
      </c>
      <c r="G318" s="4" t="s">
        <v>353</v>
      </c>
      <c r="H318" s="15">
        <v>2.5</v>
      </c>
      <c r="I318" s="54">
        <v>5.24</v>
      </c>
      <c r="J318" s="54">
        <v>0</v>
      </c>
      <c r="K318" s="29">
        <f t="shared" si="183"/>
        <v>5.24</v>
      </c>
      <c r="L318" s="68" t="s">
        <v>30</v>
      </c>
      <c r="M318" s="15" t="s">
        <v>35</v>
      </c>
      <c r="N318" s="54" t="s">
        <v>58</v>
      </c>
      <c r="O318" s="54">
        <v>4.5600000000000005</v>
      </c>
      <c r="P318" s="54">
        <v>0</v>
      </c>
      <c r="Q318" s="29">
        <f t="shared" si="173"/>
        <v>4.5600000000000005</v>
      </c>
      <c r="R318" s="29">
        <f t="shared" si="187"/>
        <v>0.67999999999999972</v>
      </c>
      <c r="S318" s="29">
        <f t="shared" si="187"/>
        <v>0</v>
      </c>
      <c r="T318" s="29">
        <f t="shared" si="178"/>
        <v>0.67999999999999972</v>
      </c>
      <c r="U318" s="56">
        <v>0</v>
      </c>
      <c r="V318" s="54">
        <v>0</v>
      </c>
      <c r="W318" s="106">
        <v>0</v>
      </c>
      <c r="X318" s="54">
        <f t="shared" si="155"/>
        <v>0</v>
      </c>
      <c r="Y318" s="54">
        <v>0</v>
      </c>
      <c r="Z318" s="106">
        <v>0</v>
      </c>
      <c r="AA318" s="54">
        <f t="shared" si="156"/>
        <v>0</v>
      </c>
      <c r="AB318" s="54">
        <v>0</v>
      </c>
      <c r="AC318" s="54">
        <v>0</v>
      </c>
      <c r="AD318" s="54">
        <v>0</v>
      </c>
      <c r="AE318" s="14">
        <v>0.61</v>
      </c>
      <c r="AF318" s="14">
        <v>7.0000000000000007E-2</v>
      </c>
      <c r="AG318" s="14"/>
      <c r="AH318" s="14">
        <v>0</v>
      </c>
      <c r="AI318" s="14">
        <v>0</v>
      </c>
      <c r="AJ318" s="54">
        <f t="shared" si="193"/>
        <v>0</v>
      </c>
      <c r="AK318" s="54">
        <f t="shared" si="180"/>
        <v>0.61</v>
      </c>
      <c r="AL318" s="54">
        <f t="shared" si="181"/>
        <v>7.0000000000000007E-2</v>
      </c>
      <c r="AM318" s="54">
        <f t="shared" si="182"/>
        <v>0.67999999999999994</v>
      </c>
      <c r="AN318" s="54"/>
      <c r="AO318" s="54"/>
      <c r="AP318" s="54">
        <f t="shared" si="184"/>
        <v>0</v>
      </c>
      <c r="AQ318" s="54"/>
      <c r="AR318" s="54"/>
      <c r="AS318" s="54"/>
      <c r="AT318" s="54"/>
      <c r="AU318" s="54"/>
      <c r="AV318" s="54"/>
      <c r="AW318" s="54"/>
      <c r="AX318" s="54"/>
      <c r="AY318" s="54">
        <f t="shared" si="157"/>
        <v>0</v>
      </c>
      <c r="AZ318" s="54"/>
      <c r="BA318" s="54"/>
      <c r="BB318" s="54"/>
      <c r="BC318" s="54"/>
      <c r="BD318" s="54"/>
      <c r="BE318" s="106">
        <f t="shared" si="158"/>
        <v>0</v>
      </c>
      <c r="BF318" s="106">
        <f t="shared" si="159"/>
        <v>0</v>
      </c>
      <c r="BG318" s="106">
        <f t="shared" si="160"/>
        <v>0</v>
      </c>
      <c r="BH318" s="106">
        <f t="shared" si="161"/>
        <v>0</v>
      </c>
      <c r="BI318" s="106">
        <f t="shared" si="162"/>
        <v>0</v>
      </c>
      <c r="BJ318" s="106">
        <f t="shared" si="163"/>
        <v>0</v>
      </c>
      <c r="BK318" s="106">
        <f t="shared" si="164"/>
        <v>0</v>
      </c>
      <c r="BL318" s="106">
        <f t="shared" si="165"/>
        <v>0</v>
      </c>
      <c r="BM318" s="106">
        <f t="shared" si="154"/>
        <v>0.61</v>
      </c>
      <c r="BN318" s="106">
        <f t="shared" si="154"/>
        <v>7.0000000000000007E-2</v>
      </c>
      <c r="BO318" s="106">
        <f t="shared" si="166"/>
        <v>0.67999999999999994</v>
      </c>
      <c r="BP318" s="106">
        <f t="shared" si="167"/>
        <v>0.61</v>
      </c>
      <c r="BQ318" s="106">
        <f t="shared" si="168"/>
        <v>7.0000000000000007E-2</v>
      </c>
      <c r="BR318" s="106">
        <f t="shared" si="169"/>
        <v>0.67999999999999994</v>
      </c>
      <c r="BS318" s="54"/>
      <c r="BT318" s="54">
        <v>0</v>
      </c>
      <c r="BU318" s="54">
        <v>0</v>
      </c>
      <c r="BV318" s="54">
        <v>0</v>
      </c>
      <c r="BW318" s="54">
        <v>0</v>
      </c>
      <c r="BX318" s="54">
        <v>0</v>
      </c>
      <c r="BY318" s="54">
        <v>0</v>
      </c>
      <c r="BZ318" s="54">
        <v>0</v>
      </c>
      <c r="CA318" s="54">
        <v>0</v>
      </c>
      <c r="CB318" s="54">
        <v>0.61</v>
      </c>
      <c r="CC318" s="54">
        <v>7.0000000000000007E-2</v>
      </c>
      <c r="CD318" s="54">
        <v>0.67999999999999994</v>
      </c>
      <c r="CE318" s="54">
        <v>0.61</v>
      </c>
      <c r="CF318" s="54">
        <v>7.0000000000000007E-2</v>
      </c>
      <c r="CG318" s="54">
        <v>0.67999999999999994</v>
      </c>
      <c r="CH318" s="54">
        <f t="shared" si="170"/>
        <v>0</v>
      </c>
      <c r="CI318" s="54">
        <f t="shared" si="171"/>
        <v>0</v>
      </c>
      <c r="CJ318" s="54">
        <f t="shared" si="172"/>
        <v>0</v>
      </c>
      <c r="CK318" s="86"/>
      <c r="CL318" s="70" t="s">
        <v>33</v>
      </c>
    </row>
    <row r="319" spans="1:90" ht="47.25">
      <c r="A319" s="14">
        <v>24</v>
      </c>
      <c r="B319" s="79" t="s">
        <v>861</v>
      </c>
      <c r="C319" s="120" t="s">
        <v>796</v>
      </c>
      <c r="D319" s="2" t="s">
        <v>27</v>
      </c>
      <c r="E319" s="4" t="s">
        <v>332</v>
      </c>
      <c r="F319" s="4" t="s">
        <v>329</v>
      </c>
      <c r="G319" s="4" t="s">
        <v>353</v>
      </c>
      <c r="H319" s="15">
        <v>2.5</v>
      </c>
      <c r="I319" s="54">
        <v>5.18</v>
      </c>
      <c r="J319" s="54">
        <v>0</v>
      </c>
      <c r="K319" s="29">
        <f t="shared" si="183"/>
        <v>5.18</v>
      </c>
      <c r="L319" s="68" t="s">
        <v>30</v>
      </c>
      <c r="M319" s="15" t="s">
        <v>35</v>
      </c>
      <c r="N319" s="54" t="s">
        <v>58</v>
      </c>
      <c r="O319" s="54">
        <v>4.5600000000000005</v>
      </c>
      <c r="P319" s="54">
        <v>0</v>
      </c>
      <c r="Q319" s="29">
        <f t="shared" si="173"/>
        <v>4.5600000000000005</v>
      </c>
      <c r="R319" s="29">
        <f t="shared" si="187"/>
        <v>0.61999999999999922</v>
      </c>
      <c r="S319" s="29">
        <f t="shared" si="187"/>
        <v>0</v>
      </c>
      <c r="T319" s="29">
        <f t="shared" si="178"/>
        <v>0.61999999999999922</v>
      </c>
      <c r="U319" s="56">
        <v>0</v>
      </c>
      <c r="V319" s="54">
        <v>0</v>
      </c>
      <c r="W319" s="106">
        <v>0</v>
      </c>
      <c r="X319" s="54">
        <f t="shared" si="155"/>
        <v>0</v>
      </c>
      <c r="Y319" s="54">
        <v>0</v>
      </c>
      <c r="Z319" s="106">
        <v>0</v>
      </c>
      <c r="AA319" s="54">
        <f t="shared" si="156"/>
        <v>0</v>
      </c>
      <c r="AB319" s="54">
        <v>0</v>
      </c>
      <c r="AC319" s="54">
        <v>0</v>
      </c>
      <c r="AD319" s="54">
        <v>0</v>
      </c>
      <c r="AE319" s="14">
        <v>0.56000000000000005</v>
      </c>
      <c r="AF319" s="14">
        <v>0.06</v>
      </c>
      <c r="AG319" s="14"/>
      <c r="AH319" s="14">
        <v>0</v>
      </c>
      <c r="AI319" s="14">
        <v>0</v>
      </c>
      <c r="AJ319" s="54">
        <f t="shared" si="193"/>
        <v>0</v>
      </c>
      <c r="AK319" s="54">
        <f t="shared" si="180"/>
        <v>0.56000000000000005</v>
      </c>
      <c r="AL319" s="54">
        <f t="shared" si="181"/>
        <v>0.06</v>
      </c>
      <c r="AM319" s="54">
        <f t="shared" si="182"/>
        <v>0.62000000000000011</v>
      </c>
      <c r="AN319" s="54"/>
      <c r="AO319" s="54"/>
      <c r="AP319" s="54">
        <f t="shared" si="184"/>
        <v>0</v>
      </c>
      <c r="AQ319" s="54"/>
      <c r="AR319" s="54"/>
      <c r="AS319" s="54"/>
      <c r="AT319" s="54"/>
      <c r="AU319" s="54"/>
      <c r="AV319" s="54"/>
      <c r="AW319" s="54"/>
      <c r="AX319" s="54"/>
      <c r="AY319" s="54">
        <f t="shared" si="157"/>
        <v>0</v>
      </c>
      <c r="AZ319" s="54"/>
      <c r="BA319" s="54"/>
      <c r="BB319" s="54"/>
      <c r="BC319" s="54"/>
      <c r="BD319" s="54"/>
      <c r="BE319" s="106">
        <f t="shared" si="158"/>
        <v>0</v>
      </c>
      <c r="BF319" s="106">
        <f t="shared" si="159"/>
        <v>0</v>
      </c>
      <c r="BG319" s="106">
        <f t="shared" si="160"/>
        <v>0</v>
      </c>
      <c r="BH319" s="106">
        <f t="shared" si="161"/>
        <v>0</v>
      </c>
      <c r="BI319" s="106">
        <f t="shared" si="162"/>
        <v>0</v>
      </c>
      <c r="BJ319" s="106">
        <f t="shared" si="163"/>
        <v>0</v>
      </c>
      <c r="BK319" s="106">
        <f t="shared" si="164"/>
        <v>0</v>
      </c>
      <c r="BL319" s="106">
        <f t="shared" si="165"/>
        <v>0</v>
      </c>
      <c r="BM319" s="106">
        <f t="shared" si="154"/>
        <v>0.56000000000000005</v>
      </c>
      <c r="BN319" s="106">
        <f t="shared" si="154"/>
        <v>0.06</v>
      </c>
      <c r="BO319" s="106">
        <f t="shared" si="166"/>
        <v>0.62000000000000011</v>
      </c>
      <c r="BP319" s="106">
        <f t="shared" si="167"/>
        <v>0.56000000000000005</v>
      </c>
      <c r="BQ319" s="106">
        <f t="shared" si="168"/>
        <v>0.06</v>
      </c>
      <c r="BR319" s="106">
        <f t="shared" si="169"/>
        <v>0.62000000000000011</v>
      </c>
      <c r="BS319" s="54"/>
      <c r="BT319" s="54">
        <v>0</v>
      </c>
      <c r="BU319" s="54">
        <v>0</v>
      </c>
      <c r="BV319" s="54">
        <v>0</v>
      </c>
      <c r="BW319" s="54">
        <v>0</v>
      </c>
      <c r="BX319" s="54">
        <v>0</v>
      </c>
      <c r="BY319" s="54">
        <v>0</v>
      </c>
      <c r="BZ319" s="54">
        <v>0</v>
      </c>
      <c r="CA319" s="54">
        <v>0</v>
      </c>
      <c r="CB319" s="54">
        <v>0.56000000000000005</v>
      </c>
      <c r="CC319" s="54">
        <v>0.06</v>
      </c>
      <c r="CD319" s="54">
        <v>0.62000000000000011</v>
      </c>
      <c r="CE319" s="54">
        <v>0.56000000000000005</v>
      </c>
      <c r="CF319" s="54">
        <v>0.06</v>
      </c>
      <c r="CG319" s="54">
        <v>0.62000000000000011</v>
      </c>
      <c r="CH319" s="54">
        <f t="shared" si="170"/>
        <v>-8.8817841970012523E-16</v>
      </c>
      <c r="CI319" s="54">
        <f t="shared" si="171"/>
        <v>0</v>
      </c>
      <c r="CJ319" s="54">
        <f t="shared" si="172"/>
        <v>-8.8817841970012523E-16</v>
      </c>
      <c r="CK319" s="86"/>
      <c r="CL319" s="70" t="s">
        <v>33</v>
      </c>
    </row>
    <row r="320" spans="1:90" ht="47.25">
      <c r="A320" s="14">
        <v>25</v>
      </c>
      <c r="B320" s="79" t="s">
        <v>862</v>
      </c>
      <c r="C320" s="120" t="s">
        <v>796</v>
      </c>
      <c r="D320" s="2" t="s">
        <v>27</v>
      </c>
      <c r="E320" s="4" t="s">
        <v>332</v>
      </c>
      <c r="F320" s="4" t="s">
        <v>329</v>
      </c>
      <c r="G320" s="4" t="s">
        <v>331</v>
      </c>
      <c r="H320" s="15">
        <v>2</v>
      </c>
      <c r="I320" s="54">
        <v>5.24</v>
      </c>
      <c r="J320" s="54">
        <v>0</v>
      </c>
      <c r="K320" s="29">
        <f t="shared" si="183"/>
        <v>5.24</v>
      </c>
      <c r="L320" s="68" t="s">
        <v>30</v>
      </c>
      <c r="M320" s="15" t="s">
        <v>35</v>
      </c>
      <c r="N320" s="54" t="s">
        <v>58</v>
      </c>
      <c r="O320" s="54">
        <v>4.54</v>
      </c>
      <c r="P320" s="54">
        <v>0</v>
      </c>
      <c r="Q320" s="29">
        <f t="shared" si="173"/>
        <v>4.54</v>
      </c>
      <c r="R320" s="29">
        <f t="shared" si="187"/>
        <v>0.70000000000000018</v>
      </c>
      <c r="S320" s="29">
        <f t="shared" si="187"/>
        <v>0</v>
      </c>
      <c r="T320" s="29">
        <f t="shared" si="178"/>
        <v>0.70000000000000018</v>
      </c>
      <c r="U320" s="56">
        <v>0</v>
      </c>
      <c r="V320" s="54">
        <v>0</v>
      </c>
      <c r="W320" s="106">
        <v>0</v>
      </c>
      <c r="X320" s="54">
        <f t="shared" si="155"/>
        <v>0</v>
      </c>
      <c r="Y320" s="54">
        <v>0</v>
      </c>
      <c r="Z320" s="106">
        <v>0</v>
      </c>
      <c r="AA320" s="54">
        <f t="shared" si="156"/>
        <v>0</v>
      </c>
      <c r="AB320" s="54">
        <v>0</v>
      </c>
      <c r="AC320" s="54">
        <v>0</v>
      </c>
      <c r="AD320" s="54">
        <v>0</v>
      </c>
      <c r="AE320" s="14">
        <v>0.63</v>
      </c>
      <c r="AF320" s="14">
        <v>7.0000000000000007E-2</v>
      </c>
      <c r="AG320" s="14"/>
      <c r="AH320" s="14">
        <v>0</v>
      </c>
      <c r="AI320" s="14">
        <v>0</v>
      </c>
      <c r="AJ320" s="54">
        <f t="shared" si="193"/>
        <v>0</v>
      </c>
      <c r="AK320" s="54">
        <f t="shared" si="180"/>
        <v>0.63</v>
      </c>
      <c r="AL320" s="54">
        <f t="shared" si="181"/>
        <v>7.0000000000000007E-2</v>
      </c>
      <c r="AM320" s="54">
        <f t="shared" si="182"/>
        <v>0.7</v>
      </c>
      <c r="AN320" s="54"/>
      <c r="AO320" s="54"/>
      <c r="AP320" s="54">
        <f t="shared" si="184"/>
        <v>0</v>
      </c>
      <c r="AQ320" s="54"/>
      <c r="AR320" s="54"/>
      <c r="AS320" s="54"/>
      <c r="AT320" s="54"/>
      <c r="AU320" s="54"/>
      <c r="AV320" s="54"/>
      <c r="AW320" s="54"/>
      <c r="AX320" s="54"/>
      <c r="AY320" s="54">
        <f t="shared" si="157"/>
        <v>0</v>
      </c>
      <c r="AZ320" s="54"/>
      <c r="BA320" s="54"/>
      <c r="BB320" s="54"/>
      <c r="BC320" s="54"/>
      <c r="BD320" s="54"/>
      <c r="BE320" s="106">
        <f t="shared" si="158"/>
        <v>0</v>
      </c>
      <c r="BF320" s="106">
        <f t="shared" si="159"/>
        <v>0</v>
      </c>
      <c r="BG320" s="106">
        <f t="shared" si="160"/>
        <v>0</v>
      </c>
      <c r="BH320" s="106">
        <f t="shared" si="161"/>
        <v>0</v>
      </c>
      <c r="BI320" s="106">
        <f t="shared" si="162"/>
        <v>0</v>
      </c>
      <c r="BJ320" s="106">
        <f t="shared" si="163"/>
        <v>0</v>
      </c>
      <c r="BK320" s="106">
        <f t="shared" si="164"/>
        <v>0</v>
      </c>
      <c r="BL320" s="106">
        <f t="shared" si="165"/>
        <v>0</v>
      </c>
      <c r="BM320" s="106">
        <f t="shared" si="154"/>
        <v>0.63</v>
      </c>
      <c r="BN320" s="106">
        <f t="shared" si="154"/>
        <v>7.0000000000000007E-2</v>
      </c>
      <c r="BO320" s="106">
        <f t="shared" si="166"/>
        <v>0.7</v>
      </c>
      <c r="BP320" s="106">
        <f t="shared" si="167"/>
        <v>0.63</v>
      </c>
      <c r="BQ320" s="106">
        <f t="shared" si="168"/>
        <v>7.0000000000000007E-2</v>
      </c>
      <c r="BR320" s="106">
        <f t="shared" si="169"/>
        <v>0.7</v>
      </c>
      <c r="BS320" s="54"/>
      <c r="BT320" s="54">
        <v>0</v>
      </c>
      <c r="BU320" s="54">
        <v>0</v>
      </c>
      <c r="BV320" s="54">
        <v>0</v>
      </c>
      <c r="BW320" s="54">
        <v>0</v>
      </c>
      <c r="BX320" s="54">
        <v>0</v>
      </c>
      <c r="BY320" s="54">
        <v>0</v>
      </c>
      <c r="BZ320" s="54">
        <v>0</v>
      </c>
      <c r="CA320" s="54">
        <v>0</v>
      </c>
      <c r="CB320" s="54">
        <v>0.63</v>
      </c>
      <c r="CC320" s="54">
        <v>7.0000000000000007E-2</v>
      </c>
      <c r="CD320" s="54">
        <v>0.7</v>
      </c>
      <c r="CE320" s="54">
        <v>0.63</v>
      </c>
      <c r="CF320" s="54">
        <v>7.0000000000000007E-2</v>
      </c>
      <c r="CG320" s="54">
        <v>0.7</v>
      </c>
      <c r="CH320" s="54">
        <f t="shared" si="170"/>
        <v>0</v>
      </c>
      <c r="CI320" s="54">
        <f t="shared" si="171"/>
        <v>0</v>
      </c>
      <c r="CJ320" s="54">
        <f t="shared" si="172"/>
        <v>0</v>
      </c>
      <c r="CK320" s="86"/>
      <c r="CL320" s="70" t="s">
        <v>33</v>
      </c>
    </row>
    <row r="321" spans="1:90" ht="31.5">
      <c r="A321" s="14">
        <v>15</v>
      </c>
      <c r="B321" s="27" t="s">
        <v>354</v>
      </c>
      <c r="C321" s="120" t="s">
        <v>796</v>
      </c>
      <c r="D321" s="2" t="s">
        <v>27</v>
      </c>
      <c r="E321" s="4" t="s">
        <v>332</v>
      </c>
      <c r="F321" s="4" t="s">
        <v>329</v>
      </c>
      <c r="G321" s="4" t="s">
        <v>331</v>
      </c>
      <c r="H321" s="29">
        <v>2</v>
      </c>
      <c r="I321" s="29">
        <v>4.99</v>
      </c>
      <c r="J321" s="29">
        <v>0</v>
      </c>
      <c r="K321" s="29">
        <f t="shared" si="183"/>
        <v>4.99</v>
      </c>
      <c r="L321" s="40" t="s">
        <v>30</v>
      </c>
      <c r="M321" s="40" t="s">
        <v>35</v>
      </c>
      <c r="N321" s="48" t="e">
        <f>IF(#REF!=0,"2018-19","2019-20")</f>
        <v>#REF!</v>
      </c>
      <c r="O321" s="29">
        <v>3.0599999999999996</v>
      </c>
      <c r="P321" s="29">
        <v>0</v>
      </c>
      <c r="Q321" s="29">
        <f t="shared" si="173"/>
        <v>3.0599999999999996</v>
      </c>
      <c r="R321" s="29">
        <f t="shared" si="187"/>
        <v>1.9300000000000006</v>
      </c>
      <c r="S321" s="29">
        <f t="shared" si="187"/>
        <v>0</v>
      </c>
      <c r="T321" s="29">
        <f t="shared" si="178"/>
        <v>1.9300000000000006</v>
      </c>
      <c r="U321" s="29">
        <v>0</v>
      </c>
      <c r="V321" s="29">
        <v>0.9</v>
      </c>
      <c r="W321" s="105">
        <v>0.1</v>
      </c>
      <c r="X321" s="54">
        <f t="shared" si="155"/>
        <v>1</v>
      </c>
      <c r="Y321" s="29">
        <v>0.9</v>
      </c>
      <c r="Z321" s="105">
        <v>0.1</v>
      </c>
      <c r="AA321" s="54">
        <f t="shared" si="156"/>
        <v>1</v>
      </c>
      <c r="AB321" s="54">
        <v>0</v>
      </c>
      <c r="AC321" s="54">
        <v>0</v>
      </c>
      <c r="AD321" s="54">
        <v>0</v>
      </c>
      <c r="AE321" s="54">
        <v>0.22</v>
      </c>
      <c r="AF321" s="54">
        <v>0.02</v>
      </c>
      <c r="AG321" s="54"/>
      <c r="AH321" s="14">
        <v>0</v>
      </c>
      <c r="AI321" s="14">
        <v>0</v>
      </c>
      <c r="AJ321" s="54">
        <f t="shared" si="193"/>
        <v>0</v>
      </c>
      <c r="AK321" s="54">
        <f t="shared" si="180"/>
        <v>1.1200000000000001</v>
      </c>
      <c r="AL321" s="54">
        <f t="shared" si="181"/>
        <v>0.12000000000000001</v>
      </c>
      <c r="AM321" s="54">
        <f t="shared" si="182"/>
        <v>1.2400000000000002</v>
      </c>
      <c r="AN321" s="54"/>
      <c r="AO321" s="54"/>
      <c r="AP321" s="54">
        <f t="shared" si="184"/>
        <v>0</v>
      </c>
      <c r="AQ321" s="54"/>
      <c r="AR321" s="54"/>
      <c r="AS321" s="54"/>
      <c r="AT321" s="54"/>
      <c r="AU321" s="54"/>
      <c r="AV321" s="54"/>
      <c r="AW321" s="54"/>
      <c r="AX321" s="54"/>
      <c r="AY321" s="54">
        <f t="shared" si="157"/>
        <v>0</v>
      </c>
      <c r="AZ321" s="54"/>
      <c r="BA321" s="54"/>
      <c r="BB321" s="54"/>
      <c r="BC321" s="54"/>
      <c r="BD321" s="54"/>
      <c r="BE321" s="106">
        <f t="shared" si="158"/>
        <v>0.9</v>
      </c>
      <c r="BF321" s="106">
        <f t="shared" si="159"/>
        <v>0.1</v>
      </c>
      <c r="BG321" s="106">
        <f t="shared" si="160"/>
        <v>1</v>
      </c>
      <c r="BH321" s="106">
        <f t="shared" si="161"/>
        <v>0</v>
      </c>
      <c r="BI321" s="106">
        <f t="shared" si="162"/>
        <v>0</v>
      </c>
      <c r="BJ321" s="106">
        <f t="shared" si="163"/>
        <v>0</v>
      </c>
      <c r="BK321" s="106">
        <f t="shared" si="164"/>
        <v>0</v>
      </c>
      <c r="BL321" s="106">
        <f t="shared" si="165"/>
        <v>0</v>
      </c>
      <c r="BM321" s="106">
        <f t="shared" si="154"/>
        <v>0.22</v>
      </c>
      <c r="BN321" s="106">
        <f t="shared" si="154"/>
        <v>0.02</v>
      </c>
      <c r="BO321" s="106">
        <f t="shared" si="166"/>
        <v>0.24</v>
      </c>
      <c r="BP321" s="106">
        <f t="shared" si="167"/>
        <v>1.1200000000000001</v>
      </c>
      <c r="BQ321" s="106">
        <f t="shared" si="168"/>
        <v>0.12000000000000001</v>
      </c>
      <c r="BR321" s="106">
        <f t="shared" si="169"/>
        <v>1.2400000000000002</v>
      </c>
      <c r="BS321" s="54"/>
      <c r="BT321" s="54">
        <v>0.9</v>
      </c>
      <c r="BU321" s="54">
        <v>0.1</v>
      </c>
      <c r="BV321" s="54">
        <v>1</v>
      </c>
      <c r="BW321" s="54">
        <v>0</v>
      </c>
      <c r="BX321" s="54">
        <v>0</v>
      </c>
      <c r="BY321" s="54">
        <v>0</v>
      </c>
      <c r="BZ321" s="54">
        <v>0</v>
      </c>
      <c r="CA321" s="54">
        <v>0</v>
      </c>
      <c r="CB321" s="54">
        <v>0.22</v>
      </c>
      <c r="CC321" s="54">
        <v>0.02</v>
      </c>
      <c r="CD321" s="54">
        <v>0.24</v>
      </c>
      <c r="CE321" s="54">
        <v>1.1200000000000001</v>
      </c>
      <c r="CF321" s="54">
        <v>0.12000000000000001</v>
      </c>
      <c r="CG321" s="54">
        <v>1.2400000000000002</v>
      </c>
      <c r="CH321" s="54">
        <f t="shared" si="170"/>
        <v>0.69000000000000039</v>
      </c>
      <c r="CI321" s="54">
        <f t="shared" si="171"/>
        <v>0</v>
      </c>
      <c r="CJ321" s="54">
        <f t="shared" si="172"/>
        <v>0.69000000000000039</v>
      </c>
      <c r="CK321" s="44" t="s">
        <v>71</v>
      </c>
      <c r="CL321" s="63" t="s">
        <v>33</v>
      </c>
    </row>
    <row r="322" spans="1:90" ht="31.5">
      <c r="A322" s="14">
        <v>16</v>
      </c>
      <c r="B322" s="27" t="s">
        <v>355</v>
      </c>
      <c r="C322" s="120" t="s">
        <v>796</v>
      </c>
      <c r="D322" s="2" t="s">
        <v>27</v>
      </c>
      <c r="E322" s="4" t="s">
        <v>332</v>
      </c>
      <c r="F322" s="4" t="s">
        <v>329</v>
      </c>
      <c r="G322" s="4" t="s">
        <v>331</v>
      </c>
      <c r="H322" s="29">
        <v>2</v>
      </c>
      <c r="I322" s="29">
        <v>4.9800000000000004</v>
      </c>
      <c r="J322" s="29">
        <v>0</v>
      </c>
      <c r="K322" s="29">
        <f t="shared" si="183"/>
        <v>4.9800000000000004</v>
      </c>
      <c r="L322" s="40" t="s">
        <v>30</v>
      </c>
      <c r="M322" s="40" t="s">
        <v>35</v>
      </c>
      <c r="N322" s="48" t="e">
        <f>IF(#REF!=0,"2018-19","2019-20")</f>
        <v>#REF!</v>
      </c>
      <c r="O322" s="29">
        <v>3.1100000000000003</v>
      </c>
      <c r="P322" s="29">
        <v>0</v>
      </c>
      <c r="Q322" s="29">
        <f t="shared" si="173"/>
        <v>3.1100000000000003</v>
      </c>
      <c r="R322" s="29">
        <f t="shared" si="187"/>
        <v>1.87</v>
      </c>
      <c r="S322" s="29">
        <f t="shared" si="187"/>
        <v>0</v>
      </c>
      <c r="T322" s="29">
        <f t="shared" si="178"/>
        <v>1.87</v>
      </c>
      <c r="U322" s="29">
        <v>0</v>
      </c>
      <c r="V322" s="29">
        <v>0</v>
      </c>
      <c r="W322" s="105">
        <v>0</v>
      </c>
      <c r="X322" s="54">
        <f t="shared" si="155"/>
        <v>0</v>
      </c>
      <c r="Y322" s="29">
        <v>0</v>
      </c>
      <c r="Z322" s="105">
        <v>0</v>
      </c>
      <c r="AA322" s="54">
        <f t="shared" si="156"/>
        <v>0</v>
      </c>
      <c r="AB322" s="54">
        <v>0</v>
      </c>
      <c r="AC322" s="54">
        <v>0</v>
      </c>
      <c r="AD322" s="54">
        <v>0</v>
      </c>
      <c r="AE322" s="54">
        <v>0.22</v>
      </c>
      <c r="AF322" s="54">
        <v>0.02</v>
      </c>
      <c r="AG322" s="54"/>
      <c r="AH322" s="14">
        <v>0</v>
      </c>
      <c r="AI322" s="14">
        <v>0</v>
      </c>
      <c r="AJ322" s="54">
        <f t="shared" si="193"/>
        <v>0</v>
      </c>
      <c r="AK322" s="54">
        <f t="shared" si="180"/>
        <v>0.22</v>
      </c>
      <c r="AL322" s="54">
        <f t="shared" si="181"/>
        <v>0.02</v>
      </c>
      <c r="AM322" s="54">
        <f t="shared" si="182"/>
        <v>0.24</v>
      </c>
      <c r="AN322" s="54"/>
      <c r="AO322" s="54"/>
      <c r="AP322" s="54">
        <f t="shared" si="184"/>
        <v>0</v>
      </c>
      <c r="AQ322" s="54"/>
      <c r="AR322" s="54"/>
      <c r="AS322" s="54"/>
      <c r="AT322" s="54"/>
      <c r="AU322" s="54"/>
      <c r="AV322" s="54"/>
      <c r="AW322" s="54"/>
      <c r="AX322" s="54"/>
      <c r="AY322" s="54">
        <f t="shared" si="157"/>
        <v>0</v>
      </c>
      <c r="AZ322" s="54"/>
      <c r="BA322" s="54"/>
      <c r="BB322" s="54"/>
      <c r="BC322" s="54"/>
      <c r="BD322" s="54"/>
      <c r="BE322" s="106">
        <f t="shared" si="158"/>
        <v>0</v>
      </c>
      <c r="BF322" s="106">
        <f t="shared" si="159"/>
        <v>0</v>
      </c>
      <c r="BG322" s="106">
        <f t="shared" si="160"/>
        <v>0</v>
      </c>
      <c r="BH322" s="106">
        <f t="shared" si="161"/>
        <v>0</v>
      </c>
      <c r="BI322" s="106">
        <f t="shared" si="162"/>
        <v>0</v>
      </c>
      <c r="BJ322" s="106">
        <f t="shared" si="163"/>
        <v>0</v>
      </c>
      <c r="BK322" s="106">
        <f t="shared" si="164"/>
        <v>0</v>
      </c>
      <c r="BL322" s="106">
        <f t="shared" si="165"/>
        <v>0</v>
      </c>
      <c r="BM322" s="106">
        <f t="shared" si="154"/>
        <v>0.22</v>
      </c>
      <c r="BN322" s="106">
        <f t="shared" si="154"/>
        <v>0.02</v>
      </c>
      <c r="BO322" s="106">
        <f t="shared" si="166"/>
        <v>0.24</v>
      </c>
      <c r="BP322" s="106">
        <f t="shared" si="167"/>
        <v>0.22</v>
      </c>
      <c r="BQ322" s="106">
        <f t="shared" si="168"/>
        <v>0.02</v>
      </c>
      <c r="BR322" s="106">
        <f t="shared" si="169"/>
        <v>0.24</v>
      </c>
      <c r="BS322" s="54"/>
      <c r="BT322" s="54">
        <v>0</v>
      </c>
      <c r="BU322" s="54">
        <v>0</v>
      </c>
      <c r="BV322" s="54">
        <v>0</v>
      </c>
      <c r="BW322" s="54">
        <v>0</v>
      </c>
      <c r="BX322" s="54">
        <v>0</v>
      </c>
      <c r="BY322" s="54">
        <v>0</v>
      </c>
      <c r="BZ322" s="54">
        <v>0</v>
      </c>
      <c r="CA322" s="54">
        <v>0</v>
      </c>
      <c r="CB322" s="54">
        <v>0.22</v>
      </c>
      <c r="CC322" s="54">
        <v>0.02</v>
      </c>
      <c r="CD322" s="54">
        <v>0.24</v>
      </c>
      <c r="CE322" s="54">
        <v>0.22</v>
      </c>
      <c r="CF322" s="54">
        <v>0.02</v>
      </c>
      <c r="CG322" s="54">
        <v>0.24</v>
      </c>
      <c r="CH322" s="54">
        <f t="shared" si="170"/>
        <v>1.6300000000000001</v>
      </c>
      <c r="CI322" s="54">
        <f t="shared" si="171"/>
        <v>0</v>
      </c>
      <c r="CJ322" s="54">
        <f t="shared" si="172"/>
        <v>1.6300000000000001</v>
      </c>
      <c r="CK322" s="44" t="s">
        <v>71</v>
      </c>
      <c r="CL322" s="63" t="s">
        <v>33</v>
      </c>
    </row>
    <row r="323" spans="1:90" ht="31.5">
      <c r="A323" s="14">
        <v>17</v>
      </c>
      <c r="B323" s="27" t="s">
        <v>356</v>
      </c>
      <c r="C323" s="120" t="s">
        <v>796</v>
      </c>
      <c r="D323" s="2" t="s">
        <v>27</v>
      </c>
      <c r="E323" s="4" t="s">
        <v>332</v>
      </c>
      <c r="F323" s="4" t="s">
        <v>329</v>
      </c>
      <c r="G323" s="4" t="s">
        <v>331</v>
      </c>
      <c r="H323" s="29">
        <v>2</v>
      </c>
      <c r="I323" s="29">
        <v>5</v>
      </c>
      <c r="J323" s="29">
        <v>0</v>
      </c>
      <c r="K323" s="29">
        <f t="shared" si="183"/>
        <v>5</v>
      </c>
      <c r="L323" s="40" t="s">
        <v>30</v>
      </c>
      <c r="M323" s="40" t="s">
        <v>35</v>
      </c>
      <c r="N323" s="48" t="e">
        <f>IF(#REF!=0,"2018-19","2019-20")</f>
        <v>#REF!</v>
      </c>
      <c r="O323" s="29">
        <v>3.5300000000000002</v>
      </c>
      <c r="P323" s="29">
        <v>0</v>
      </c>
      <c r="Q323" s="29">
        <f t="shared" si="173"/>
        <v>3.5300000000000002</v>
      </c>
      <c r="R323" s="29">
        <f t="shared" si="187"/>
        <v>1.4699999999999998</v>
      </c>
      <c r="S323" s="29">
        <f t="shared" si="187"/>
        <v>0</v>
      </c>
      <c r="T323" s="29">
        <f t="shared" si="178"/>
        <v>1.4699999999999998</v>
      </c>
      <c r="U323" s="29">
        <v>0</v>
      </c>
      <c r="V323" s="29">
        <v>0.9</v>
      </c>
      <c r="W323" s="105">
        <v>0.1</v>
      </c>
      <c r="X323" s="54">
        <f t="shared" si="155"/>
        <v>1</v>
      </c>
      <c r="Y323" s="29">
        <v>0.9</v>
      </c>
      <c r="Z323" s="105">
        <v>0.1</v>
      </c>
      <c r="AA323" s="54">
        <f t="shared" si="156"/>
        <v>1</v>
      </c>
      <c r="AB323" s="54">
        <v>0</v>
      </c>
      <c r="AC323" s="54">
        <v>0</v>
      </c>
      <c r="AD323" s="54">
        <v>0</v>
      </c>
      <c r="AE323" s="54">
        <v>0.33</v>
      </c>
      <c r="AF323" s="54">
        <v>0.04</v>
      </c>
      <c r="AG323" s="54"/>
      <c r="AH323" s="14">
        <v>0</v>
      </c>
      <c r="AI323" s="14">
        <v>0</v>
      </c>
      <c r="AJ323" s="54">
        <f t="shared" si="193"/>
        <v>0</v>
      </c>
      <c r="AK323" s="54">
        <f t="shared" si="180"/>
        <v>1.23</v>
      </c>
      <c r="AL323" s="54">
        <f t="shared" si="181"/>
        <v>0.14000000000000001</v>
      </c>
      <c r="AM323" s="54">
        <f t="shared" si="182"/>
        <v>1.37</v>
      </c>
      <c r="AN323" s="54"/>
      <c r="AO323" s="54"/>
      <c r="AP323" s="54">
        <f t="shared" si="184"/>
        <v>0</v>
      </c>
      <c r="AQ323" s="54"/>
      <c r="AR323" s="54"/>
      <c r="AS323" s="54"/>
      <c r="AT323" s="54"/>
      <c r="AU323" s="54"/>
      <c r="AV323" s="54"/>
      <c r="AW323" s="54"/>
      <c r="AX323" s="54"/>
      <c r="AY323" s="54">
        <f t="shared" si="157"/>
        <v>0</v>
      </c>
      <c r="AZ323" s="54"/>
      <c r="BA323" s="54"/>
      <c r="BB323" s="54"/>
      <c r="BC323" s="54"/>
      <c r="BD323" s="54"/>
      <c r="BE323" s="106">
        <f t="shared" si="158"/>
        <v>0.9</v>
      </c>
      <c r="BF323" s="106">
        <f t="shared" si="159"/>
        <v>0.1</v>
      </c>
      <c r="BG323" s="106">
        <f t="shared" si="160"/>
        <v>1</v>
      </c>
      <c r="BH323" s="106">
        <f t="shared" si="161"/>
        <v>0</v>
      </c>
      <c r="BI323" s="106">
        <f t="shared" si="162"/>
        <v>0</v>
      </c>
      <c r="BJ323" s="106">
        <f t="shared" si="163"/>
        <v>0</v>
      </c>
      <c r="BK323" s="106">
        <f t="shared" si="164"/>
        <v>0</v>
      </c>
      <c r="BL323" s="106">
        <f t="shared" si="165"/>
        <v>0</v>
      </c>
      <c r="BM323" s="106">
        <f t="shared" si="154"/>
        <v>0.33</v>
      </c>
      <c r="BN323" s="106">
        <f t="shared" si="154"/>
        <v>0.04</v>
      </c>
      <c r="BO323" s="106">
        <f t="shared" si="166"/>
        <v>0.37</v>
      </c>
      <c r="BP323" s="106">
        <f t="shared" si="167"/>
        <v>1.23</v>
      </c>
      <c r="BQ323" s="106">
        <f t="shared" si="168"/>
        <v>0.14000000000000001</v>
      </c>
      <c r="BR323" s="106">
        <f t="shared" si="169"/>
        <v>1.37</v>
      </c>
      <c r="BS323" s="54"/>
      <c r="BT323" s="54">
        <v>0.9</v>
      </c>
      <c r="BU323" s="54">
        <v>0.1</v>
      </c>
      <c r="BV323" s="54">
        <v>1</v>
      </c>
      <c r="BW323" s="54">
        <v>0</v>
      </c>
      <c r="BX323" s="54">
        <v>0</v>
      </c>
      <c r="BY323" s="54">
        <v>0</v>
      </c>
      <c r="BZ323" s="54">
        <v>0</v>
      </c>
      <c r="CA323" s="54">
        <v>0</v>
      </c>
      <c r="CB323" s="54">
        <v>0.33</v>
      </c>
      <c r="CC323" s="54">
        <v>0.04</v>
      </c>
      <c r="CD323" s="54">
        <v>0.37</v>
      </c>
      <c r="CE323" s="54">
        <v>1.23</v>
      </c>
      <c r="CF323" s="54">
        <v>0.14000000000000001</v>
      </c>
      <c r="CG323" s="54">
        <v>1.37</v>
      </c>
      <c r="CH323" s="54">
        <f t="shared" si="170"/>
        <v>9.9999999999999645E-2</v>
      </c>
      <c r="CI323" s="54">
        <f t="shared" si="171"/>
        <v>0</v>
      </c>
      <c r="CJ323" s="54">
        <f t="shared" si="172"/>
        <v>9.9999999999999645E-2</v>
      </c>
      <c r="CK323" s="44" t="s">
        <v>71</v>
      </c>
      <c r="CL323" s="63" t="s">
        <v>33</v>
      </c>
    </row>
    <row r="324" spans="1:90" ht="31.5">
      <c r="A324" s="14">
        <v>18</v>
      </c>
      <c r="B324" s="27" t="s">
        <v>357</v>
      </c>
      <c r="C324" s="120" t="s">
        <v>796</v>
      </c>
      <c r="D324" s="2" t="s">
        <v>27</v>
      </c>
      <c r="E324" s="4" t="s">
        <v>332</v>
      </c>
      <c r="F324" s="4" t="s">
        <v>329</v>
      </c>
      <c r="G324" s="4" t="s">
        <v>331</v>
      </c>
      <c r="H324" s="29">
        <v>2</v>
      </c>
      <c r="I324" s="29">
        <v>5.09</v>
      </c>
      <c r="J324" s="29">
        <v>0</v>
      </c>
      <c r="K324" s="29">
        <f t="shared" si="183"/>
        <v>5.09</v>
      </c>
      <c r="L324" s="40" t="s">
        <v>30</v>
      </c>
      <c r="M324" s="40" t="s">
        <v>35</v>
      </c>
      <c r="N324" s="48" t="e">
        <f>IF(#REF!=0,"2018-19","2019-20")</f>
        <v>#REF!</v>
      </c>
      <c r="O324" s="29">
        <v>3.4299999999999997</v>
      </c>
      <c r="P324" s="29">
        <v>0</v>
      </c>
      <c r="Q324" s="29">
        <f t="shared" si="173"/>
        <v>3.4299999999999997</v>
      </c>
      <c r="R324" s="29">
        <f t="shared" si="187"/>
        <v>1.6600000000000001</v>
      </c>
      <c r="S324" s="29">
        <f t="shared" si="187"/>
        <v>0</v>
      </c>
      <c r="T324" s="29">
        <f t="shared" si="178"/>
        <v>1.6600000000000001</v>
      </c>
      <c r="U324" s="29">
        <v>0</v>
      </c>
      <c r="V324" s="29">
        <v>0.9</v>
      </c>
      <c r="W324" s="105">
        <v>0.1</v>
      </c>
      <c r="X324" s="54">
        <f t="shared" si="155"/>
        <v>1</v>
      </c>
      <c r="Y324" s="29">
        <v>0.9</v>
      </c>
      <c r="Z324" s="105">
        <v>0.1</v>
      </c>
      <c r="AA324" s="54">
        <f t="shared" si="156"/>
        <v>1</v>
      </c>
      <c r="AB324" s="54">
        <v>0</v>
      </c>
      <c r="AC324" s="54">
        <v>0</v>
      </c>
      <c r="AD324" s="54">
        <v>0</v>
      </c>
      <c r="AE324" s="54">
        <v>0.33</v>
      </c>
      <c r="AF324" s="54">
        <v>0.04</v>
      </c>
      <c r="AG324" s="54"/>
      <c r="AH324" s="14">
        <v>0</v>
      </c>
      <c r="AI324" s="14">
        <v>0</v>
      </c>
      <c r="AJ324" s="54">
        <f t="shared" si="193"/>
        <v>0</v>
      </c>
      <c r="AK324" s="54">
        <f t="shared" si="180"/>
        <v>1.23</v>
      </c>
      <c r="AL324" s="54">
        <f t="shared" si="181"/>
        <v>0.14000000000000001</v>
      </c>
      <c r="AM324" s="54">
        <f t="shared" si="182"/>
        <v>1.37</v>
      </c>
      <c r="AN324" s="54"/>
      <c r="AO324" s="54"/>
      <c r="AP324" s="54">
        <f t="shared" si="184"/>
        <v>0</v>
      </c>
      <c r="AQ324" s="54"/>
      <c r="AR324" s="54"/>
      <c r="AS324" s="54"/>
      <c r="AT324" s="54"/>
      <c r="AU324" s="54"/>
      <c r="AV324" s="54"/>
      <c r="AW324" s="54"/>
      <c r="AX324" s="54"/>
      <c r="AY324" s="54">
        <f t="shared" si="157"/>
        <v>0</v>
      </c>
      <c r="AZ324" s="54"/>
      <c r="BA324" s="54"/>
      <c r="BB324" s="54"/>
      <c r="BC324" s="54"/>
      <c r="BD324" s="54"/>
      <c r="BE324" s="106">
        <f t="shared" si="158"/>
        <v>0.9</v>
      </c>
      <c r="BF324" s="106">
        <f t="shared" si="159"/>
        <v>0.1</v>
      </c>
      <c r="BG324" s="106">
        <f t="shared" si="160"/>
        <v>1</v>
      </c>
      <c r="BH324" s="106">
        <f t="shared" si="161"/>
        <v>0</v>
      </c>
      <c r="BI324" s="106">
        <f t="shared" si="162"/>
        <v>0</v>
      </c>
      <c r="BJ324" s="106">
        <f t="shared" si="163"/>
        <v>0</v>
      </c>
      <c r="BK324" s="106">
        <f t="shared" si="164"/>
        <v>0</v>
      </c>
      <c r="BL324" s="106">
        <f t="shared" si="165"/>
        <v>0</v>
      </c>
      <c r="BM324" s="106">
        <f t="shared" si="154"/>
        <v>0.33</v>
      </c>
      <c r="BN324" s="106">
        <f t="shared" si="154"/>
        <v>0.04</v>
      </c>
      <c r="BO324" s="106">
        <f t="shared" si="166"/>
        <v>0.37</v>
      </c>
      <c r="BP324" s="106">
        <f t="shared" si="167"/>
        <v>1.23</v>
      </c>
      <c r="BQ324" s="106">
        <f t="shared" si="168"/>
        <v>0.14000000000000001</v>
      </c>
      <c r="BR324" s="106">
        <f t="shared" si="169"/>
        <v>1.37</v>
      </c>
      <c r="BS324" s="54"/>
      <c r="BT324" s="54">
        <v>0.9</v>
      </c>
      <c r="BU324" s="54">
        <v>0.1</v>
      </c>
      <c r="BV324" s="54">
        <v>1</v>
      </c>
      <c r="BW324" s="54">
        <v>0</v>
      </c>
      <c r="BX324" s="54">
        <v>0</v>
      </c>
      <c r="BY324" s="54">
        <v>0</v>
      </c>
      <c r="BZ324" s="54">
        <v>0</v>
      </c>
      <c r="CA324" s="54">
        <v>0</v>
      </c>
      <c r="CB324" s="54">
        <v>0.33</v>
      </c>
      <c r="CC324" s="54">
        <v>0.04</v>
      </c>
      <c r="CD324" s="54">
        <v>0.37</v>
      </c>
      <c r="CE324" s="54">
        <v>1.23</v>
      </c>
      <c r="CF324" s="54">
        <v>0.14000000000000001</v>
      </c>
      <c r="CG324" s="54">
        <v>1.37</v>
      </c>
      <c r="CH324" s="54">
        <f t="shared" si="170"/>
        <v>0.29000000000000004</v>
      </c>
      <c r="CI324" s="54">
        <f t="shared" si="171"/>
        <v>0</v>
      </c>
      <c r="CJ324" s="54">
        <f t="shared" si="172"/>
        <v>0.29000000000000004</v>
      </c>
      <c r="CK324" s="44" t="s">
        <v>71</v>
      </c>
      <c r="CL324" s="63" t="s">
        <v>33</v>
      </c>
    </row>
    <row r="325" spans="1:90" ht="31.5">
      <c r="A325" s="14">
        <v>19</v>
      </c>
      <c r="B325" s="27" t="s">
        <v>358</v>
      </c>
      <c r="C325" s="120" t="s">
        <v>796</v>
      </c>
      <c r="D325" s="2" t="s">
        <v>27</v>
      </c>
      <c r="E325" s="4"/>
      <c r="F325" s="4" t="s">
        <v>329</v>
      </c>
      <c r="G325" s="4" t="s">
        <v>331</v>
      </c>
      <c r="H325" s="29">
        <v>2</v>
      </c>
      <c r="I325" s="29">
        <v>2.97</v>
      </c>
      <c r="J325" s="29">
        <v>0</v>
      </c>
      <c r="K325" s="29">
        <f t="shared" si="183"/>
        <v>2.97</v>
      </c>
      <c r="L325" s="40" t="s">
        <v>30</v>
      </c>
      <c r="M325" s="40" t="s">
        <v>66</v>
      </c>
      <c r="N325" s="48" t="e">
        <f>IF(#REF!=0,"2018-19","2019-20")</f>
        <v>#REF!</v>
      </c>
      <c r="O325" s="29">
        <v>0.97</v>
      </c>
      <c r="P325" s="29">
        <v>0</v>
      </c>
      <c r="Q325" s="29">
        <f t="shared" si="173"/>
        <v>0.97</v>
      </c>
      <c r="R325" s="29">
        <f t="shared" si="187"/>
        <v>2</v>
      </c>
      <c r="S325" s="29">
        <f t="shared" si="187"/>
        <v>0</v>
      </c>
      <c r="T325" s="29">
        <f t="shared" si="178"/>
        <v>2</v>
      </c>
      <c r="U325" s="29">
        <v>0</v>
      </c>
      <c r="V325" s="29">
        <v>0</v>
      </c>
      <c r="W325" s="105">
        <v>0</v>
      </c>
      <c r="X325" s="54">
        <f t="shared" si="155"/>
        <v>0</v>
      </c>
      <c r="Y325" s="29">
        <v>0</v>
      </c>
      <c r="Z325" s="105">
        <v>0</v>
      </c>
      <c r="AA325" s="54">
        <f t="shared" si="156"/>
        <v>0</v>
      </c>
      <c r="AB325" s="54">
        <v>1</v>
      </c>
      <c r="AC325" s="54">
        <v>0</v>
      </c>
      <c r="AD325" s="54">
        <v>0</v>
      </c>
      <c r="AE325" s="54">
        <v>0</v>
      </c>
      <c r="AF325" s="54">
        <v>0</v>
      </c>
      <c r="AG325" s="54"/>
      <c r="AH325" s="14">
        <v>0</v>
      </c>
      <c r="AI325" s="14">
        <v>0</v>
      </c>
      <c r="AJ325" s="54">
        <f t="shared" si="193"/>
        <v>0</v>
      </c>
      <c r="AK325" s="54">
        <f t="shared" si="180"/>
        <v>1</v>
      </c>
      <c r="AL325" s="54">
        <f t="shared" si="181"/>
        <v>0</v>
      </c>
      <c r="AM325" s="54">
        <f t="shared" si="182"/>
        <v>1</v>
      </c>
      <c r="AN325" s="54"/>
      <c r="AO325" s="54"/>
      <c r="AP325" s="54">
        <f t="shared" si="184"/>
        <v>0</v>
      </c>
      <c r="AQ325" s="54"/>
      <c r="AR325" s="54"/>
      <c r="AS325" s="54"/>
      <c r="AT325" s="54"/>
      <c r="AU325" s="54"/>
      <c r="AV325" s="54"/>
      <c r="AW325" s="54"/>
      <c r="AX325" s="54"/>
      <c r="AY325" s="54">
        <f t="shared" si="157"/>
        <v>0</v>
      </c>
      <c r="AZ325" s="54"/>
      <c r="BA325" s="54"/>
      <c r="BB325" s="54"/>
      <c r="BC325" s="54"/>
      <c r="BD325" s="54"/>
      <c r="BE325" s="106">
        <f t="shared" si="158"/>
        <v>0</v>
      </c>
      <c r="BF325" s="106">
        <f t="shared" si="159"/>
        <v>0</v>
      </c>
      <c r="BG325" s="106">
        <f t="shared" si="160"/>
        <v>0</v>
      </c>
      <c r="BH325" s="106">
        <f t="shared" si="161"/>
        <v>0</v>
      </c>
      <c r="BI325" s="106">
        <f t="shared" si="162"/>
        <v>1</v>
      </c>
      <c r="BJ325" s="106">
        <f t="shared" si="163"/>
        <v>0</v>
      </c>
      <c r="BK325" s="106">
        <f t="shared" si="164"/>
        <v>0</v>
      </c>
      <c r="BL325" s="106">
        <f t="shared" si="165"/>
        <v>0</v>
      </c>
      <c r="BM325" s="106">
        <f t="shared" si="154"/>
        <v>0</v>
      </c>
      <c r="BN325" s="106">
        <f t="shared" si="154"/>
        <v>0</v>
      </c>
      <c r="BO325" s="106">
        <f t="shared" si="166"/>
        <v>0</v>
      </c>
      <c r="BP325" s="106">
        <f t="shared" si="167"/>
        <v>1</v>
      </c>
      <c r="BQ325" s="106">
        <f t="shared" si="168"/>
        <v>0</v>
      </c>
      <c r="BR325" s="106">
        <f t="shared" si="169"/>
        <v>1</v>
      </c>
      <c r="BS325" s="54"/>
      <c r="BT325" s="54">
        <v>0</v>
      </c>
      <c r="BU325" s="54">
        <v>0</v>
      </c>
      <c r="BV325" s="54">
        <v>0</v>
      </c>
      <c r="BW325" s="54">
        <v>0</v>
      </c>
      <c r="BX325" s="54">
        <v>1</v>
      </c>
      <c r="BY325" s="54">
        <v>0</v>
      </c>
      <c r="BZ325" s="54">
        <v>0</v>
      </c>
      <c r="CA325" s="54">
        <v>0</v>
      </c>
      <c r="CB325" s="54">
        <v>0</v>
      </c>
      <c r="CC325" s="54">
        <v>0</v>
      </c>
      <c r="CD325" s="54">
        <v>0</v>
      </c>
      <c r="CE325" s="54">
        <v>1</v>
      </c>
      <c r="CF325" s="54">
        <v>0</v>
      </c>
      <c r="CG325" s="54">
        <v>1</v>
      </c>
      <c r="CH325" s="54">
        <f t="shared" si="170"/>
        <v>1</v>
      </c>
      <c r="CI325" s="54">
        <f t="shared" si="171"/>
        <v>0</v>
      </c>
      <c r="CJ325" s="54">
        <f t="shared" si="172"/>
        <v>1</v>
      </c>
      <c r="CK325" s="44" t="s">
        <v>71</v>
      </c>
      <c r="CL325" s="63" t="s">
        <v>33</v>
      </c>
    </row>
    <row r="326" spans="1:90" ht="31.5">
      <c r="A326" s="14">
        <v>31</v>
      </c>
      <c r="B326" s="79" t="s">
        <v>863</v>
      </c>
      <c r="C326" s="120" t="s">
        <v>796</v>
      </c>
      <c r="D326" s="2" t="s">
        <v>27</v>
      </c>
      <c r="E326" s="4" t="s">
        <v>332</v>
      </c>
      <c r="F326" s="4" t="s">
        <v>329</v>
      </c>
      <c r="G326" s="4" t="s">
        <v>331</v>
      </c>
      <c r="H326" s="15">
        <v>2</v>
      </c>
      <c r="I326" s="54">
        <v>4.9800000000000004</v>
      </c>
      <c r="J326" s="54">
        <v>0</v>
      </c>
      <c r="K326" s="29">
        <f t="shared" si="183"/>
        <v>4.9800000000000004</v>
      </c>
      <c r="L326" s="68" t="s">
        <v>30</v>
      </c>
      <c r="M326" s="15" t="s">
        <v>35</v>
      </c>
      <c r="N326" s="54" t="e">
        <f>IF(#REF!=0,"2018-19","2019-20")</f>
        <v>#REF!</v>
      </c>
      <c r="O326" s="54">
        <v>4.4399999999999995</v>
      </c>
      <c r="P326" s="54">
        <v>0</v>
      </c>
      <c r="Q326" s="29">
        <f t="shared" si="173"/>
        <v>4.4399999999999995</v>
      </c>
      <c r="R326" s="29">
        <f t="shared" si="187"/>
        <v>0.54000000000000092</v>
      </c>
      <c r="S326" s="29">
        <f t="shared" si="187"/>
        <v>0</v>
      </c>
      <c r="T326" s="29">
        <f t="shared" si="178"/>
        <v>0.54000000000000092</v>
      </c>
      <c r="U326" s="56">
        <v>0</v>
      </c>
      <c r="V326" s="54">
        <v>7.9936057773011273E-16</v>
      </c>
      <c r="W326" s="106">
        <v>8.8817841970012528E-17</v>
      </c>
      <c r="X326" s="54">
        <f t="shared" si="155"/>
        <v>8.8817841970012523E-16</v>
      </c>
      <c r="Y326" s="54">
        <v>7.9936057773011273E-16</v>
      </c>
      <c r="Z326" s="106">
        <v>8.8817841970012528E-17</v>
      </c>
      <c r="AA326" s="54">
        <f t="shared" si="156"/>
        <v>8.8817841970012523E-16</v>
      </c>
      <c r="AB326" s="14">
        <v>0</v>
      </c>
      <c r="AC326" s="14">
        <v>0</v>
      </c>
      <c r="AD326" s="14">
        <v>0</v>
      </c>
      <c r="AE326" s="14">
        <v>0.49</v>
      </c>
      <c r="AF326" s="14">
        <v>0.05</v>
      </c>
      <c r="AG326" s="14"/>
      <c r="AH326" s="14">
        <v>0</v>
      </c>
      <c r="AI326" s="14">
        <v>0</v>
      </c>
      <c r="AJ326" s="54">
        <f t="shared" si="193"/>
        <v>0</v>
      </c>
      <c r="AK326" s="54">
        <f t="shared" si="180"/>
        <v>0.49000000000000077</v>
      </c>
      <c r="AL326" s="54">
        <f t="shared" si="181"/>
        <v>5.0000000000000093E-2</v>
      </c>
      <c r="AM326" s="54">
        <f t="shared" si="182"/>
        <v>0.54000000000000081</v>
      </c>
      <c r="AN326" s="54"/>
      <c r="AO326" s="54"/>
      <c r="AP326" s="54">
        <f t="shared" si="184"/>
        <v>0</v>
      </c>
      <c r="AQ326" s="54"/>
      <c r="AR326" s="54"/>
      <c r="AS326" s="54"/>
      <c r="AT326" s="54"/>
      <c r="AU326" s="54"/>
      <c r="AV326" s="54"/>
      <c r="AW326" s="54"/>
      <c r="AX326" s="54"/>
      <c r="AY326" s="54">
        <f t="shared" si="157"/>
        <v>0</v>
      </c>
      <c r="AZ326" s="54"/>
      <c r="BA326" s="54"/>
      <c r="BB326" s="54"/>
      <c r="BC326" s="54"/>
      <c r="BD326" s="54"/>
      <c r="BE326" s="106">
        <f t="shared" si="158"/>
        <v>7.9936057773011273E-16</v>
      </c>
      <c r="BF326" s="106">
        <f t="shared" si="159"/>
        <v>8.8817841970012528E-17</v>
      </c>
      <c r="BG326" s="106">
        <f t="shared" si="160"/>
        <v>8.8817841970012523E-16</v>
      </c>
      <c r="BH326" s="106">
        <f t="shared" si="161"/>
        <v>0</v>
      </c>
      <c r="BI326" s="106">
        <f t="shared" si="162"/>
        <v>0</v>
      </c>
      <c r="BJ326" s="106">
        <f t="shared" si="163"/>
        <v>0</v>
      </c>
      <c r="BK326" s="106">
        <f t="shared" si="164"/>
        <v>0</v>
      </c>
      <c r="BL326" s="106">
        <f t="shared" si="165"/>
        <v>0</v>
      </c>
      <c r="BM326" s="106">
        <f t="shared" si="154"/>
        <v>0.49</v>
      </c>
      <c r="BN326" s="106">
        <f t="shared" si="154"/>
        <v>0.05</v>
      </c>
      <c r="BO326" s="106">
        <f t="shared" si="166"/>
        <v>0.54</v>
      </c>
      <c r="BP326" s="106">
        <f t="shared" si="167"/>
        <v>0.49000000000000077</v>
      </c>
      <c r="BQ326" s="106">
        <f t="shared" si="168"/>
        <v>5.0000000000000093E-2</v>
      </c>
      <c r="BR326" s="106">
        <f t="shared" si="169"/>
        <v>0.54000000000000081</v>
      </c>
      <c r="BS326" s="54"/>
      <c r="BT326" s="54">
        <v>7.9936057773011273E-16</v>
      </c>
      <c r="BU326" s="54">
        <v>8.8817841970012528E-17</v>
      </c>
      <c r="BV326" s="54">
        <v>8.8817841970012523E-16</v>
      </c>
      <c r="BW326" s="54">
        <v>0</v>
      </c>
      <c r="BX326" s="54">
        <v>0</v>
      </c>
      <c r="BY326" s="54">
        <v>0</v>
      </c>
      <c r="BZ326" s="54">
        <v>0</v>
      </c>
      <c r="CA326" s="54">
        <v>0</v>
      </c>
      <c r="CB326" s="54">
        <v>0.49</v>
      </c>
      <c r="CC326" s="54">
        <v>0.05</v>
      </c>
      <c r="CD326" s="54">
        <v>0.54</v>
      </c>
      <c r="CE326" s="54">
        <v>0.49000000000000077</v>
      </c>
      <c r="CF326" s="54">
        <v>5.0000000000000093E-2</v>
      </c>
      <c r="CG326" s="54">
        <v>0.54000000000000081</v>
      </c>
      <c r="CH326" s="54">
        <f t="shared" si="170"/>
        <v>0</v>
      </c>
      <c r="CI326" s="54">
        <f t="shared" si="171"/>
        <v>0</v>
      </c>
      <c r="CJ326" s="54">
        <f t="shared" si="172"/>
        <v>0</v>
      </c>
      <c r="CK326" s="86"/>
      <c r="CL326" s="70" t="s">
        <v>814</v>
      </c>
    </row>
    <row r="327" spans="1:90" ht="31.5">
      <c r="A327" s="14">
        <v>20</v>
      </c>
      <c r="B327" s="27" t="s">
        <v>359</v>
      </c>
      <c r="C327" s="120" t="s">
        <v>796</v>
      </c>
      <c r="D327" s="2" t="s">
        <v>27</v>
      </c>
      <c r="E327" s="4" t="s">
        <v>332</v>
      </c>
      <c r="F327" s="4" t="s">
        <v>329</v>
      </c>
      <c r="G327" s="4" t="s">
        <v>331</v>
      </c>
      <c r="H327" s="29">
        <v>2</v>
      </c>
      <c r="I327" s="29">
        <v>5.37</v>
      </c>
      <c r="J327" s="29">
        <v>1.3099999999999996</v>
      </c>
      <c r="K327" s="29">
        <f t="shared" si="183"/>
        <v>6.68</v>
      </c>
      <c r="L327" s="40" t="s">
        <v>30</v>
      </c>
      <c r="M327" s="40" t="s">
        <v>48</v>
      </c>
      <c r="N327" s="48" t="s">
        <v>58</v>
      </c>
      <c r="O327" s="29">
        <v>4.4799999999999995</v>
      </c>
      <c r="P327" s="29">
        <v>0</v>
      </c>
      <c r="Q327" s="29">
        <f t="shared" si="173"/>
        <v>4.4799999999999995</v>
      </c>
      <c r="R327" s="29">
        <f t="shared" si="187"/>
        <v>0.89000000000000057</v>
      </c>
      <c r="S327" s="29">
        <f t="shared" si="187"/>
        <v>1.3099999999999996</v>
      </c>
      <c r="T327" s="29">
        <f t="shared" si="178"/>
        <v>2.2000000000000002</v>
      </c>
      <c r="U327" s="29">
        <v>1.3099999999999996</v>
      </c>
      <c r="V327" s="29">
        <v>0</v>
      </c>
      <c r="W327" s="105">
        <v>0</v>
      </c>
      <c r="X327" s="54">
        <f t="shared" si="155"/>
        <v>0</v>
      </c>
      <c r="Y327" s="29">
        <v>0</v>
      </c>
      <c r="Z327" s="105">
        <v>0</v>
      </c>
      <c r="AA327" s="54">
        <f t="shared" si="156"/>
        <v>0</v>
      </c>
      <c r="AB327" s="54">
        <v>0</v>
      </c>
      <c r="AC327" s="54">
        <v>0.33</v>
      </c>
      <c r="AD327" s="54">
        <v>0.04</v>
      </c>
      <c r="AE327" s="54">
        <v>0.47</v>
      </c>
      <c r="AF327" s="54">
        <v>0.05</v>
      </c>
      <c r="AG327" s="54"/>
      <c r="AH327" s="14">
        <v>0</v>
      </c>
      <c r="AI327" s="14">
        <v>0</v>
      </c>
      <c r="AJ327" s="54">
        <f t="shared" si="193"/>
        <v>0</v>
      </c>
      <c r="AK327" s="54">
        <f t="shared" si="180"/>
        <v>0.8</v>
      </c>
      <c r="AL327" s="54">
        <f t="shared" si="181"/>
        <v>0.09</v>
      </c>
      <c r="AM327" s="54">
        <f t="shared" si="182"/>
        <v>0.89</v>
      </c>
      <c r="AN327" s="54"/>
      <c r="AO327" s="54"/>
      <c r="AP327" s="54">
        <f t="shared" si="184"/>
        <v>0</v>
      </c>
      <c r="AQ327" s="54"/>
      <c r="AR327" s="54"/>
      <c r="AS327" s="54"/>
      <c r="AT327" s="54"/>
      <c r="AU327" s="54"/>
      <c r="AV327" s="54"/>
      <c r="AW327" s="54"/>
      <c r="AX327" s="54"/>
      <c r="AY327" s="54">
        <f t="shared" si="157"/>
        <v>0</v>
      </c>
      <c r="AZ327" s="54"/>
      <c r="BA327" s="54"/>
      <c r="BB327" s="54"/>
      <c r="BC327" s="54"/>
      <c r="BD327" s="54"/>
      <c r="BE327" s="106">
        <f t="shared" si="158"/>
        <v>0</v>
      </c>
      <c r="BF327" s="106">
        <f t="shared" si="159"/>
        <v>0</v>
      </c>
      <c r="BG327" s="106">
        <f t="shared" si="160"/>
        <v>0</v>
      </c>
      <c r="BH327" s="106">
        <f t="shared" si="161"/>
        <v>0</v>
      </c>
      <c r="BI327" s="106">
        <f t="shared" si="162"/>
        <v>0</v>
      </c>
      <c r="BJ327" s="106">
        <f t="shared" si="163"/>
        <v>0.33</v>
      </c>
      <c r="BK327" s="106">
        <f t="shared" si="164"/>
        <v>0.04</v>
      </c>
      <c r="BL327" s="106">
        <f t="shared" si="165"/>
        <v>0.37</v>
      </c>
      <c r="BM327" s="106">
        <f t="shared" si="154"/>
        <v>0.47</v>
      </c>
      <c r="BN327" s="106">
        <f t="shared" si="154"/>
        <v>0.05</v>
      </c>
      <c r="BO327" s="106">
        <f t="shared" si="166"/>
        <v>0.52</v>
      </c>
      <c r="BP327" s="106">
        <f t="shared" si="167"/>
        <v>0.8</v>
      </c>
      <c r="BQ327" s="106">
        <f t="shared" si="168"/>
        <v>0.09</v>
      </c>
      <c r="BR327" s="106">
        <f t="shared" si="169"/>
        <v>0.89</v>
      </c>
      <c r="BS327" s="54"/>
      <c r="BT327" s="54">
        <v>0</v>
      </c>
      <c r="BU327" s="54">
        <v>0</v>
      </c>
      <c r="BV327" s="54">
        <v>0</v>
      </c>
      <c r="BW327" s="54">
        <v>0</v>
      </c>
      <c r="BX327" s="54">
        <v>0</v>
      </c>
      <c r="BY327" s="54">
        <v>0.33</v>
      </c>
      <c r="BZ327" s="54">
        <v>0.04</v>
      </c>
      <c r="CA327" s="54">
        <v>0.37</v>
      </c>
      <c r="CB327" s="54">
        <v>0.47</v>
      </c>
      <c r="CC327" s="54">
        <v>0.05</v>
      </c>
      <c r="CD327" s="54">
        <v>0.52</v>
      </c>
      <c r="CE327" s="54">
        <v>0.8</v>
      </c>
      <c r="CF327" s="54">
        <v>0.09</v>
      </c>
      <c r="CG327" s="54">
        <v>0.89</v>
      </c>
      <c r="CH327" s="54">
        <f t="shared" si="170"/>
        <v>0</v>
      </c>
      <c r="CI327" s="54">
        <f t="shared" si="171"/>
        <v>1.3099999999999996</v>
      </c>
      <c r="CJ327" s="54">
        <f t="shared" si="172"/>
        <v>1.3099999999999996</v>
      </c>
      <c r="CK327" s="45"/>
      <c r="CL327" s="63" t="s">
        <v>33</v>
      </c>
    </row>
    <row r="328" spans="1:90" ht="31.5">
      <c r="A328" s="14">
        <v>21</v>
      </c>
      <c r="B328" s="27" t="s">
        <v>360</v>
      </c>
      <c r="C328" s="120" t="s">
        <v>796</v>
      </c>
      <c r="D328" s="2" t="s">
        <v>27</v>
      </c>
      <c r="E328" s="4" t="s">
        <v>332</v>
      </c>
      <c r="F328" s="4" t="s">
        <v>329</v>
      </c>
      <c r="G328" s="4" t="s">
        <v>345</v>
      </c>
      <c r="H328" s="29">
        <v>2.5</v>
      </c>
      <c r="I328" s="29">
        <v>4.9800000000000004</v>
      </c>
      <c r="J328" s="29">
        <v>0</v>
      </c>
      <c r="K328" s="29">
        <f t="shared" si="183"/>
        <v>4.9800000000000004</v>
      </c>
      <c r="L328" s="40" t="s">
        <v>30</v>
      </c>
      <c r="M328" s="40" t="s">
        <v>35</v>
      </c>
      <c r="N328" s="48" t="e">
        <f>IF(#REF!=0,"2018-19","2019-20")</f>
        <v>#REF!</v>
      </c>
      <c r="O328" s="29">
        <v>2.09</v>
      </c>
      <c r="P328" s="29">
        <v>0</v>
      </c>
      <c r="Q328" s="29">
        <f t="shared" si="173"/>
        <v>2.09</v>
      </c>
      <c r="R328" s="29">
        <f t="shared" si="187"/>
        <v>2.8900000000000006</v>
      </c>
      <c r="S328" s="29">
        <f t="shared" si="187"/>
        <v>0</v>
      </c>
      <c r="T328" s="29">
        <f t="shared" si="178"/>
        <v>2.8900000000000006</v>
      </c>
      <c r="U328" s="29">
        <v>0</v>
      </c>
      <c r="V328" s="29">
        <v>0.9</v>
      </c>
      <c r="W328" s="105">
        <v>0.1</v>
      </c>
      <c r="X328" s="54">
        <f t="shared" si="155"/>
        <v>1</v>
      </c>
      <c r="Y328" s="29">
        <v>0.9</v>
      </c>
      <c r="Z328" s="105">
        <v>0.1</v>
      </c>
      <c r="AA328" s="54">
        <f t="shared" si="156"/>
        <v>1</v>
      </c>
      <c r="AB328" s="54">
        <v>0</v>
      </c>
      <c r="AC328" s="54">
        <v>0</v>
      </c>
      <c r="AD328" s="54">
        <v>0</v>
      </c>
      <c r="AE328" s="54">
        <v>0.22</v>
      </c>
      <c r="AF328" s="54">
        <v>0.02</v>
      </c>
      <c r="AG328" s="54"/>
      <c r="AH328" s="14">
        <v>0</v>
      </c>
      <c r="AI328" s="14">
        <v>0</v>
      </c>
      <c r="AJ328" s="54">
        <f t="shared" si="193"/>
        <v>0</v>
      </c>
      <c r="AK328" s="54">
        <f t="shared" si="180"/>
        <v>1.1200000000000001</v>
      </c>
      <c r="AL328" s="54">
        <f t="shared" si="181"/>
        <v>0.12000000000000001</v>
      </c>
      <c r="AM328" s="54">
        <f t="shared" si="182"/>
        <v>1.2400000000000002</v>
      </c>
      <c r="AN328" s="54"/>
      <c r="AO328" s="54"/>
      <c r="AP328" s="54">
        <f t="shared" si="184"/>
        <v>0</v>
      </c>
      <c r="AQ328" s="54"/>
      <c r="AR328" s="54"/>
      <c r="AS328" s="54"/>
      <c r="AT328" s="54"/>
      <c r="AU328" s="54"/>
      <c r="AV328" s="54"/>
      <c r="AW328" s="54"/>
      <c r="AX328" s="54"/>
      <c r="AY328" s="54">
        <f t="shared" si="157"/>
        <v>0</v>
      </c>
      <c r="AZ328" s="54"/>
      <c r="BA328" s="54"/>
      <c r="BB328" s="54"/>
      <c r="BC328" s="54"/>
      <c r="BD328" s="54"/>
      <c r="BE328" s="106">
        <f t="shared" si="158"/>
        <v>0.9</v>
      </c>
      <c r="BF328" s="106">
        <f t="shared" si="159"/>
        <v>0.1</v>
      </c>
      <c r="BG328" s="106">
        <f t="shared" si="160"/>
        <v>1</v>
      </c>
      <c r="BH328" s="106">
        <f t="shared" si="161"/>
        <v>0</v>
      </c>
      <c r="BI328" s="106">
        <f t="shared" si="162"/>
        <v>0</v>
      </c>
      <c r="BJ328" s="106">
        <f t="shared" si="163"/>
        <v>0</v>
      </c>
      <c r="BK328" s="106">
        <f t="shared" si="164"/>
        <v>0</v>
      </c>
      <c r="BL328" s="106">
        <f t="shared" si="165"/>
        <v>0</v>
      </c>
      <c r="BM328" s="106">
        <f t="shared" si="154"/>
        <v>0.22</v>
      </c>
      <c r="BN328" s="106">
        <f t="shared" si="154"/>
        <v>0.02</v>
      </c>
      <c r="BO328" s="106">
        <f t="shared" si="166"/>
        <v>0.24</v>
      </c>
      <c r="BP328" s="106">
        <f t="shared" si="167"/>
        <v>1.1200000000000001</v>
      </c>
      <c r="BQ328" s="106">
        <f t="shared" si="168"/>
        <v>0.12000000000000001</v>
      </c>
      <c r="BR328" s="106">
        <f t="shared" si="169"/>
        <v>1.2400000000000002</v>
      </c>
      <c r="BS328" s="54"/>
      <c r="BT328" s="54">
        <v>0.9</v>
      </c>
      <c r="BU328" s="54">
        <v>0.1</v>
      </c>
      <c r="BV328" s="54">
        <v>1</v>
      </c>
      <c r="BW328" s="54">
        <v>0</v>
      </c>
      <c r="BX328" s="54">
        <v>0</v>
      </c>
      <c r="BY328" s="54">
        <v>0</v>
      </c>
      <c r="BZ328" s="54">
        <v>0</v>
      </c>
      <c r="CA328" s="54">
        <v>0</v>
      </c>
      <c r="CB328" s="54">
        <v>0.22</v>
      </c>
      <c r="CC328" s="54">
        <v>0.02</v>
      </c>
      <c r="CD328" s="54">
        <v>0.24</v>
      </c>
      <c r="CE328" s="54">
        <v>1.1200000000000001</v>
      </c>
      <c r="CF328" s="54">
        <v>0.12000000000000001</v>
      </c>
      <c r="CG328" s="54">
        <v>1.2400000000000002</v>
      </c>
      <c r="CH328" s="54">
        <f t="shared" si="170"/>
        <v>1.6500000000000004</v>
      </c>
      <c r="CI328" s="54">
        <f t="shared" si="171"/>
        <v>0</v>
      </c>
      <c r="CJ328" s="54">
        <f t="shared" si="172"/>
        <v>1.6500000000000004</v>
      </c>
      <c r="CK328" s="44" t="s">
        <v>71</v>
      </c>
      <c r="CL328" s="63" t="s">
        <v>33</v>
      </c>
    </row>
    <row r="329" spans="1:90" ht="47.25">
      <c r="A329" s="14">
        <v>22</v>
      </c>
      <c r="B329" s="27" t="s">
        <v>361</v>
      </c>
      <c r="C329" s="120" t="s">
        <v>796</v>
      </c>
      <c r="D329" s="2" t="s">
        <v>27</v>
      </c>
      <c r="E329" s="4" t="s">
        <v>332</v>
      </c>
      <c r="F329" s="4" t="s">
        <v>329</v>
      </c>
      <c r="G329" s="4" t="s">
        <v>345</v>
      </c>
      <c r="H329" s="29">
        <v>2.5</v>
      </c>
      <c r="I329" s="29">
        <v>4.96</v>
      </c>
      <c r="J329" s="29">
        <v>0</v>
      </c>
      <c r="K329" s="29">
        <f t="shared" si="183"/>
        <v>4.96</v>
      </c>
      <c r="L329" s="40" t="s">
        <v>30</v>
      </c>
      <c r="M329" s="40" t="s">
        <v>35</v>
      </c>
      <c r="N329" s="48" t="e">
        <f>IF(#REF!=0,"2018-19","2019-20")</f>
        <v>#REF!</v>
      </c>
      <c r="O329" s="29">
        <v>2.1100000000000003</v>
      </c>
      <c r="P329" s="29">
        <v>0</v>
      </c>
      <c r="Q329" s="29">
        <f t="shared" si="173"/>
        <v>2.1100000000000003</v>
      </c>
      <c r="R329" s="29">
        <f t="shared" si="187"/>
        <v>2.8499999999999996</v>
      </c>
      <c r="S329" s="29">
        <f t="shared" si="187"/>
        <v>0</v>
      </c>
      <c r="T329" s="29">
        <f t="shared" si="178"/>
        <v>2.8499999999999996</v>
      </c>
      <c r="U329" s="29">
        <v>0</v>
      </c>
      <c r="V329" s="29">
        <v>0.9</v>
      </c>
      <c r="W329" s="105">
        <v>0.1</v>
      </c>
      <c r="X329" s="54">
        <f t="shared" si="155"/>
        <v>1</v>
      </c>
      <c r="Y329" s="29">
        <v>0.9</v>
      </c>
      <c r="Z329" s="105">
        <v>0.1</v>
      </c>
      <c r="AA329" s="54">
        <f t="shared" si="156"/>
        <v>1</v>
      </c>
      <c r="AB329" s="54">
        <v>0</v>
      </c>
      <c r="AC329" s="54">
        <v>0</v>
      </c>
      <c r="AD329" s="54">
        <v>0</v>
      </c>
      <c r="AE329" s="54">
        <v>0.15</v>
      </c>
      <c r="AF329" s="54">
        <v>0.02</v>
      </c>
      <c r="AG329" s="54"/>
      <c r="AH329" s="14">
        <v>0</v>
      </c>
      <c r="AI329" s="14">
        <v>0</v>
      </c>
      <c r="AJ329" s="54">
        <f t="shared" si="193"/>
        <v>0</v>
      </c>
      <c r="AK329" s="54">
        <f t="shared" si="180"/>
        <v>1.05</v>
      </c>
      <c r="AL329" s="54">
        <f t="shared" si="181"/>
        <v>0.12000000000000001</v>
      </c>
      <c r="AM329" s="54">
        <f t="shared" si="182"/>
        <v>1.1700000000000002</v>
      </c>
      <c r="AN329" s="54"/>
      <c r="AO329" s="54"/>
      <c r="AP329" s="54">
        <f t="shared" si="184"/>
        <v>0</v>
      </c>
      <c r="AQ329" s="54"/>
      <c r="AR329" s="54"/>
      <c r="AS329" s="54"/>
      <c r="AT329" s="54"/>
      <c r="AU329" s="54"/>
      <c r="AV329" s="54"/>
      <c r="AW329" s="54"/>
      <c r="AX329" s="54"/>
      <c r="AY329" s="54">
        <f t="shared" si="157"/>
        <v>0</v>
      </c>
      <c r="AZ329" s="54"/>
      <c r="BA329" s="54"/>
      <c r="BB329" s="54"/>
      <c r="BC329" s="54"/>
      <c r="BD329" s="54"/>
      <c r="BE329" s="106">
        <f t="shared" si="158"/>
        <v>0.9</v>
      </c>
      <c r="BF329" s="106">
        <f t="shared" si="159"/>
        <v>0.1</v>
      </c>
      <c r="BG329" s="106">
        <f t="shared" si="160"/>
        <v>1</v>
      </c>
      <c r="BH329" s="106">
        <f t="shared" si="161"/>
        <v>0</v>
      </c>
      <c r="BI329" s="106">
        <f t="shared" si="162"/>
        <v>0</v>
      </c>
      <c r="BJ329" s="106">
        <f t="shared" si="163"/>
        <v>0</v>
      </c>
      <c r="BK329" s="106">
        <f t="shared" si="164"/>
        <v>0</v>
      </c>
      <c r="BL329" s="106">
        <f t="shared" si="165"/>
        <v>0</v>
      </c>
      <c r="BM329" s="106">
        <f t="shared" ref="BM329:BN392" si="194">AE329-AT329+BC329</f>
        <v>0.15</v>
      </c>
      <c r="BN329" s="106">
        <f t="shared" si="194"/>
        <v>0.02</v>
      </c>
      <c r="BO329" s="106">
        <f t="shared" si="166"/>
        <v>0.16999999999999998</v>
      </c>
      <c r="BP329" s="106">
        <f t="shared" si="167"/>
        <v>1.05</v>
      </c>
      <c r="BQ329" s="106">
        <f t="shared" si="168"/>
        <v>0.12000000000000001</v>
      </c>
      <c r="BR329" s="106">
        <f t="shared" si="169"/>
        <v>1.1700000000000002</v>
      </c>
      <c r="BS329" s="54"/>
      <c r="BT329" s="54">
        <v>0.9</v>
      </c>
      <c r="BU329" s="54">
        <v>0.1</v>
      </c>
      <c r="BV329" s="54">
        <v>1</v>
      </c>
      <c r="BW329" s="54">
        <v>0</v>
      </c>
      <c r="BX329" s="54">
        <v>0</v>
      </c>
      <c r="BY329" s="54">
        <v>0</v>
      </c>
      <c r="BZ329" s="54">
        <v>0</v>
      </c>
      <c r="CA329" s="54">
        <v>0</v>
      </c>
      <c r="CB329" s="54">
        <v>0.15</v>
      </c>
      <c r="CC329" s="54">
        <v>0.02</v>
      </c>
      <c r="CD329" s="54">
        <v>0.16999999999999998</v>
      </c>
      <c r="CE329" s="54">
        <v>1.05</v>
      </c>
      <c r="CF329" s="54">
        <v>0.12000000000000001</v>
      </c>
      <c r="CG329" s="54">
        <v>1.1700000000000002</v>
      </c>
      <c r="CH329" s="54">
        <f t="shared" si="170"/>
        <v>1.6799999999999995</v>
      </c>
      <c r="CI329" s="54">
        <f t="shared" si="171"/>
        <v>0</v>
      </c>
      <c r="CJ329" s="54">
        <f t="shared" si="172"/>
        <v>1.6799999999999995</v>
      </c>
      <c r="CK329" s="44" t="s">
        <v>71</v>
      </c>
      <c r="CL329" s="63" t="s">
        <v>33</v>
      </c>
    </row>
    <row r="330" spans="1:90" ht="18.75">
      <c r="A330" s="14">
        <v>35</v>
      </c>
      <c r="B330" s="79" t="s">
        <v>864</v>
      </c>
      <c r="C330" s="120" t="s">
        <v>796</v>
      </c>
      <c r="D330" s="2" t="s">
        <v>27</v>
      </c>
      <c r="E330" s="4" t="s">
        <v>332</v>
      </c>
      <c r="F330" s="4" t="s">
        <v>329</v>
      </c>
      <c r="G330" s="4" t="s">
        <v>330</v>
      </c>
      <c r="H330" s="15">
        <v>1.5</v>
      </c>
      <c r="I330" s="54">
        <v>2.98</v>
      </c>
      <c r="J330" s="54">
        <v>0</v>
      </c>
      <c r="K330" s="29">
        <f t="shared" si="183"/>
        <v>2.98</v>
      </c>
      <c r="L330" s="68" t="s">
        <v>30</v>
      </c>
      <c r="M330" s="15" t="s">
        <v>66</v>
      </c>
      <c r="N330" s="54" t="e">
        <f>IF(#REF!=0,"2018-19","2019-20")</f>
        <v>#REF!</v>
      </c>
      <c r="O330" s="54">
        <v>1.23</v>
      </c>
      <c r="P330" s="54">
        <v>0</v>
      </c>
      <c r="Q330" s="29">
        <f t="shared" si="173"/>
        <v>1.23</v>
      </c>
      <c r="R330" s="29">
        <f t="shared" si="187"/>
        <v>1.75</v>
      </c>
      <c r="S330" s="29">
        <f t="shared" si="187"/>
        <v>0</v>
      </c>
      <c r="T330" s="29">
        <f t="shared" si="178"/>
        <v>1.75</v>
      </c>
      <c r="U330" s="56">
        <v>0</v>
      </c>
      <c r="V330" s="54">
        <v>0</v>
      </c>
      <c r="W330" s="106">
        <v>0</v>
      </c>
      <c r="X330" s="54">
        <f t="shared" ref="X330:X393" si="195">V330+W330</f>
        <v>0</v>
      </c>
      <c r="Y330" s="54">
        <v>0</v>
      </c>
      <c r="Z330" s="106">
        <v>0</v>
      </c>
      <c r="AA330" s="54">
        <f t="shared" ref="AA330:AA393" si="196">Y330+Z330</f>
        <v>0</v>
      </c>
      <c r="AB330" s="14">
        <v>1.75</v>
      </c>
      <c r="AC330" s="14">
        <v>0</v>
      </c>
      <c r="AD330" s="14">
        <v>0</v>
      </c>
      <c r="AE330" s="14">
        <v>0</v>
      </c>
      <c r="AF330" s="14">
        <v>0</v>
      </c>
      <c r="AG330" s="14"/>
      <c r="AH330" s="14">
        <v>0</v>
      </c>
      <c r="AI330" s="14">
        <v>0</v>
      </c>
      <c r="AJ330" s="54">
        <f t="shared" si="193"/>
        <v>0</v>
      </c>
      <c r="AK330" s="54">
        <f t="shared" si="180"/>
        <v>1.75</v>
      </c>
      <c r="AL330" s="54">
        <f t="shared" si="181"/>
        <v>0</v>
      </c>
      <c r="AM330" s="54">
        <f t="shared" si="182"/>
        <v>1.75</v>
      </c>
      <c r="AN330" s="54"/>
      <c r="AO330" s="54"/>
      <c r="AP330" s="54">
        <f t="shared" si="184"/>
        <v>0</v>
      </c>
      <c r="AQ330" s="54"/>
      <c r="AR330" s="54"/>
      <c r="AS330" s="54"/>
      <c r="AT330" s="54"/>
      <c r="AU330" s="54"/>
      <c r="AV330" s="54"/>
      <c r="AW330" s="54"/>
      <c r="AX330" s="54"/>
      <c r="AY330" s="54">
        <f t="shared" ref="AY330:AY393" si="197">AW330+AX330</f>
        <v>0</v>
      </c>
      <c r="AZ330" s="54"/>
      <c r="BA330" s="54"/>
      <c r="BB330" s="54"/>
      <c r="BC330" s="54"/>
      <c r="BD330" s="54"/>
      <c r="BE330" s="106">
        <f t="shared" ref="BE330:BE393" si="198">Y330+AI330-AN330+AW330</f>
        <v>0</v>
      </c>
      <c r="BF330" s="106">
        <f t="shared" ref="BF330:BF393" si="199">Z330-AO330+AX330</f>
        <v>0</v>
      </c>
      <c r="BG330" s="106">
        <f t="shared" ref="BG330:BG393" si="200">BE330+BF330</f>
        <v>0</v>
      </c>
      <c r="BH330" s="106">
        <f t="shared" ref="BH330:BH393" si="201">AG330</f>
        <v>0</v>
      </c>
      <c r="BI330" s="106">
        <f t="shared" ref="BI330:BI393" si="202">AB330-AQ330+AZ330</f>
        <v>1.75</v>
      </c>
      <c r="BJ330" s="106">
        <f t="shared" ref="BJ330:BJ393" si="203">AC330+AH330-AR330+BA330</f>
        <v>0</v>
      </c>
      <c r="BK330" s="106">
        <f t="shared" ref="BK330:BK393" si="204">AD330-AS330+BB330</f>
        <v>0</v>
      </c>
      <c r="BL330" s="106">
        <f t="shared" ref="BL330:BL393" si="205">BJ330+BK330</f>
        <v>0</v>
      </c>
      <c r="BM330" s="106">
        <f t="shared" si="194"/>
        <v>0</v>
      </c>
      <c r="BN330" s="106">
        <f t="shared" si="194"/>
        <v>0</v>
      </c>
      <c r="BO330" s="106">
        <f t="shared" ref="BO330:BO393" si="206">BM330+BN330</f>
        <v>0</v>
      </c>
      <c r="BP330" s="106">
        <f t="shared" ref="BP330:BP393" si="207">BE330+BH330+BI330+BJ330+BM330</f>
        <v>1.75</v>
      </c>
      <c r="BQ330" s="106">
        <f t="shared" ref="BQ330:BQ393" si="208">BF330+BK330+BN330</f>
        <v>0</v>
      </c>
      <c r="BR330" s="106">
        <f t="shared" ref="BR330:BR393" si="209">BP330+BQ330</f>
        <v>1.75</v>
      </c>
      <c r="BS330" s="54"/>
      <c r="BT330" s="54">
        <v>0</v>
      </c>
      <c r="BU330" s="54">
        <v>0</v>
      </c>
      <c r="BV330" s="54">
        <v>0</v>
      </c>
      <c r="BW330" s="54">
        <v>0</v>
      </c>
      <c r="BX330" s="54">
        <v>1.75</v>
      </c>
      <c r="BY330" s="54">
        <v>0</v>
      </c>
      <c r="BZ330" s="54">
        <v>0</v>
      </c>
      <c r="CA330" s="54">
        <v>0</v>
      </c>
      <c r="CB330" s="54">
        <v>0</v>
      </c>
      <c r="CC330" s="54">
        <v>0</v>
      </c>
      <c r="CD330" s="54">
        <v>0</v>
      </c>
      <c r="CE330" s="54">
        <v>1.75</v>
      </c>
      <c r="CF330" s="54">
        <v>0</v>
      </c>
      <c r="CG330" s="54">
        <v>1.75</v>
      </c>
      <c r="CH330" s="54">
        <f t="shared" ref="CH330:CH393" si="210">I330-O330-CG330</f>
        <v>0</v>
      </c>
      <c r="CI330" s="54">
        <f t="shared" ref="CI330:CI393" si="211">J330-P330-BS330</f>
        <v>0</v>
      </c>
      <c r="CJ330" s="54">
        <f t="shared" ref="CJ330:CJ393" si="212">CH330+CI330</f>
        <v>0</v>
      </c>
      <c r="CK330" s="86"/>
      <c r="CL330" s="70" t="s">
        <v>814</v>
      </c>
    </row>
    <row r="331" spans="1:90" ht="39" customHeight="1">
      <c r="A331" s="14">
        <v>36</v>
      </c>
      <c r="B331" s="79" t="s">
        <v>865</v>
      </c>
      <c r="C331" s="120" t="s">
        <v>796</v>
      </c>
      <c r="D331" s="2" t="s">
        <v>27</v>
      </c>
      <c r="E331" s="4" t="s">
        <v>332</v>
      </c>
      <c r="F331" s="4" t="s">
        <v>329</v>
      </c>
      <c r="G331" s="4" t="s">
        <v>331</v>
      </c>
      <c r="H331" s="15">
        <v>2</v>
      </c>
      <c r="I331" s="54">
        <v>2.4</v>
      </c>
      <c r="J331" s="54">
        <v>0</v>
      </c>
      <c r="K331" s="29">
        <f t="shared" si="183"/>
        <v>2.4</v>
      </c>
      <c r="L331" s="68" t="s">
        <v>30</v>
      </c>
      <c r="M331" s="15" t="s">
        <v>66</v>
      </c>
      <c r="N331" s="54" t="e">
        <f>IF(#REF!=0,"2018-19","2019-20")</f>
        <v>#REF!</v>
      </c>
      <c r="O331" s="54">
        <v>1.35</v>
      </c>
      <c r="P331" s="54">
        <v>0</v>
      </c>
      <c r="Q331" s="29">
        <f t="shared" si="173"/>
        <v>1.35</v>
      </c>
      <c r="R331" s="29">
        <f t="shared" si="187"/>
        <v>1.0499999999999998</v>
      </c>
      <c r="S331" s="29">
        <f t="shared" si="187"/>
        <v>0</v>
      </c>
      <c r="T331" s="29">
        <f t="shared" si="178"/>
        <v>1.0499999999999998</v>
      </c>
      <c r="U331" s="56">
        <v>0</v>
      </c>
      <c r="V331" s="54">
        <v>-1.9984014443252818E-16</v>
      </c>
      <c r="W331" s="106">
        <v>-2.2204460492503132E-17</v>
      </c>
      <c r="X331" s="54">
        <f t="shared" si="195"/>
        <v>-2.2204460492503131E-16</v>
      </c>
      <c r="Y331" s="54">
        <v>-1.9984014443252818E-16</v>
      </c>
      <c r="Z331" s="106">
        <v>-2.2204460492503132E-17</v>
      </c>
      <c r="AA331" s="54">
        <f t="shared" si="196"/>
        <v>-2.2204460492503131E-16</v>
      </c>
      <c r="AB331" s="14">
        <v>1.05</v>
      </c>
      <c r="AC331" s="14">
        <v>0</v>
      </c>
      <c r="AD331" s="14">
        <v>0</v>
      </c>
      <c r="AE331" s="14">
        <v>0</v>
      </c>
      <c r="AF331" s="14">
        <v>0</v>
      </c>
      <c r="AG331" s="14"/>
      <c r="AH331" s="14">
        <v>0</v>
      </c>
      <c r="AI331" s="14">
        <v>0</v>
      </c>
      <c r="AJ331" s="54">
        <f t="shared" si="193"/>
        <v>0</v>
      </c>
      <c r="AK331" s="54">
        <f t="shared" si="180"/>
        <v>1.0499999999999998</v>
      </c>
      <c r="AL331" s="54">
        <f t="shared" si="181"/>
        <v>-2.2204460492503132E-17</v>
      </c>
      <c r="AM331" s="54">
        <f t="shared" si="182"/>
        <v>1.0499999999999998</v>
      </c>
      <c r="AN331" s="54"/>
      <c r="AO331" s="54"/>
      <c r="AP331" s="54">
        <f t="shared" si="184"/>
        <v>0</v>
      </c>
      <c r="AQ331" s="54"/>
      <c r="AR331" s="54"/>
      <c r="AS331" s="54"/>
      <c r="AT331" s="54"/>
      <c r="AU331" s="54"/>
      <c r="AV331" s="54"/>
      <c r="AW331" s="54"/>
      <c r="AX331" s="54"/>
      <c r="AY331" s="54">
        <f t="shared" si="197"/>
        <v>0</v>
      </c>
      <c r="AZ331" s="54"/>
      <c r="BA331" s="54"/>
      <c r="BB331" s="54"/>
      <c r="BC331" s="54"/>
      <c r="BD331" s="54"/>
      <c r="BE331" s="106">
        <f t="shared" si="198"/>
        <v>-1.9984014443252818E-16</v>
      </c>
      <c r="BF331" s="106">
        <f t="shared" si="199"/>
        <v>-2.2204460492503132E-17</v>
      </c>
      <c r="BG331" s="106">
        <f t="shared" si="200"/>
        <v>-2.2204460492503131E-16</v>
      </c>
      <c r="BH331" s="106">
        <f t="shared" si="201"/>
        <v>0</v>
      </c>
      <c r="BI331" s="106">
        <f t="shared" si="202"/>
        <v>1.05</v>
      </c>
      <c r="BJ331" s="106">
        <f t="shared" si="203"/>
        <v>0</v>
      </c>
      <c r="BK331" s="106">
        <f t="shared" si="204"/>
        <v>0</v>
      </c>
      <c r="BL331" s="106">
        <f t="shared" si="205"/>
        <v>0</v>
      </c>
      <c r="BM331" s="106">
        <f t="shared" si="194"/>
        <v>0</v>
      </c>
      <c r="BN331" s="106">
        <f t="shared" si="194"/>
        <v>0</v>
      </c>
      <c r="BO331" s="106">
        <f t="shared" si="206"/>
        <v>0</v>
      </c>
      <c r="BP331" s="106">
        <f t="shared" si="207"/>
        <v>1.0499999999999998</v>
      </c>
      <c r="BQ331" s="106">
        <f t="shared" si="208"/>
        <v>-2.2204460492503132E-17</v>
      </c>
      <c r="BR331" s="106">
        <f t="shared" si="209"/>
        <v>1.0499999999999998</v>
      </c>
      <c r="BS331" s="54"/>
      <c r="BT331" s="54">
        <v>-1.9984014443252818E-16</v>
      </c>
      <c r="BU331" s="54">
        <v>-2.2204460492503132E-17</v>
      </c>
      <c r="BV331" s="54">
        <v>-2.2204460492503131E-16</v>
      </c>
      <c r="BW331" s="54">
        <v>0</v>
      </c>
      <c r="BX331" s="54">
        <v>1.05</v>
      </c>
      <c r="BY331" s="54">
        <v>0</v>
      </c>
      <c r="BZ331" s="54">
        <v>0</v>
      </c>
      <c r="CA331" s="54">
        <v>0</v>
      </c>
      <c r="CB331" s="54">
        <v>0</v>
      </c>
      <c r="CC331" s="54">
        <v>0</v>
      </c>
      <c r="CD331" s="54">
        <v>0</v>
      </c>
      <c r="CE331" s="54">
        <v>1.0499999999999998</v>
      </c>
      <c r="CF331" s="54">
        <v>-2.2204460492503132E-17</v>
      </c>
      <c r="CG331" s="54">
        <v>1.0499999999999998</v>
      </c>
      <c r="CH331" s="54">
        <f t="shared" si="210"/>
        <v>0</v>
      </c>
      <c r="CI331" s="54">
        <f t="shared" si="211"/>
        <v>0</v>
      </c>
      <c r="CJ331" s="54">
        <f t="shared" si="212"/>
        <v>0</v>
      </c>
      <c r="CK331" s="86"/>
      <c r="CL331" s="70" t="s">
        <v>814</v>
      </c>
    </row>
    <row r="332" spans="1:90" ht="18.75">
      <c r="A332" s="14">
        <v>37</v>
      </c>
      <c r="B332" s="79" t="s">
        <v>866</v>
      </c>
      <c r="C332" s="120" t="s">
        <v>796</v>
      </c>
      <c r="D332" s="2" t="s">
        <v>27</v>
      </c>
      <c r="E332" s="4" t="s">
        <v>62</v>
      </c>
      <c r="F332" s="4" t="s">
        <v>329</v>
      </c>
      <c r="G332" s="4" t="s">
        <v>348</v>
      </c>
      <c r="H332" s="15">
        <v>2</v>
      </c>
      <c r="I332" s="54">
        <v>1.26</v>
      </c>
      <c r="J332" s="54">
        <v>0</v>
      </c>
      <c r="K332" s="29">
        <f t="shared" si="183"/>
        <v>1.26</v>
      </c>
      <c r="L332" s="68" t="s">
        <v>30</v>
      </c>
      <c r="M332" s="15" t="s">
        <v>66</v>
      </c>
      <c r="N332" s="54" t="e">
        <f>IF(#REF!=0,"2018-19","2019-20")</f>
        <v>#REF!</v>
      </c>
      <c r="O332" s="54">
        <v>1.06</v>
      </c>
      <c r="P332" s="54">
        <v>0</v>
      </c>
      <c r="Q332" s="29">
        <f t="shared" si="173"/>
        <v>1.06</v>
      </c>
      <c r="R332" s="29">
        <f t="shared" si="187"/>
        <v>0.19999999999999996</v>
      </c>
      <c r="S332" s="29">
        <f t="shared" si="187"/>
        <v>0</v>
      </c>
      <c r="T332" s="29">
        <f t="shared" si="178"/>
        <v>0.19999999999999996</v>
      </c>
      <c r="U332" s="56">
        <v>0</v>
      </c>
      <c r="V332" s="54">
        <v>-4.9960036108132046E-17</v>
      </c>
      <c r="W332" s="106">
        <v>-5.551115123125783E-18</v>
      </c>
      <c r="X332" s="54">
        <f t="shared" si="195"/>
        <v>-5.5511151231257827E-17</v>
      </c>
      <c r="Y332" s="54">
        <v>-4.9960036108132046E-17</v>
      </c>
      <c r="Z332" s="106">
        <v>-5.551115123125783E-18</v>
      </c>
      <c r="AA332" s="54">
        <f t="shared" si="196"/>
        <v>-5.5511151231257827E-17</v>
      </c>
      <c r="AB332" s="14">
        <v>0</v>
      </c>
      <c r="AC332" s="14">
        <v>0.18</v>
      </c>
      <c r="AD332" s="14">
        <v>0.02</v>
      </c>
      <c r="AE332" s="14">
        <v>0</v>
      </c>
      <c r="AF332" s="14">
        <v>0</v>
      </c>
      <c r="AG332" s="14"/>
      <c r="AH332" s="14">
        <v>0</v>
      </c>
      <c r="AI332" s="14">
        <v>0</v>
      </c>
      <c r="AJ332" s="54">
        <f t="shared" si="193"/>
        <v>0</v>
      </c>
      <c r="AK332" s="54">
        <f t="shared" si="180"/>
        <v>0.17999999999999994</v>
      </c>
      <c r="AL332" s="54">
        <f t="shared" si="181"/>
        <v>1.9999999999999993E-2</v>
      </c>
      <c r="AM332" s="54">
        <f t="shared" si="182"/>
        <v>0.19999999999999993</v>
      </c>
      <c r="AN332" s="54"/>
      <c r="AO332" s="54"/>
      <c r="AP332" s="54">
        <f t="shared" si="184"/>
        <v>0</v>
      </c>
      <c r="AQ332" s="54"/>
      <c r="AR332" s="54"/>
      <c r="AS332" s="54"/>
      <c r="AT332" s="54"/>
      <c r="AU332" s="54"/>
      <c r="AV332" s="54"/>
      <c r="AW332" s="54"/>
      <c r="AX332" s="54"/>
      <c r="AY332" s="54">
        <f t="shared" si="197"/>
        <v>0</v>
      </c>
      <c r="AZ332" s="54"/>
      <c r="BA332" s="54"/>
      <c r="BB332" s="54"/>
      <c r="BC332" s="54"/>
      <c r="BD332" s="54"/>
      <c r="BE332" s="106">
        <f t="shared" si="198"/>
        <v>-4.9960036108132046E-17</v>
      </c>
      <c r="BF332" s="106">
        <f t="shared" si="199"/>
        <v>-5.551115123125783E-18</v>
      </c>
      <c r="BG332" s="106">
        <f t="shared" si="200"/>
        <v>-5.5511151231257827E-17</v>
      </c>
      <c r="BH332" s="106">
        <f t="shared" si="201"/>
        <v>0</v>
      </c>
      <c r="BI332" s="106">
        <f t="shared" si="202"/>
        <v>0</v>
      </c>
      <c r="BJ332" s="106">
        <f t="shared" si="203"/>
        <v>0.18</v>
      </c>
      <c r="BK332" s="106">
        <f t="shared" si="204"/>
        <v>0.02</v>
      </c>
      <c r="BL332" s="106">
        <f t="shared" si="205"/>
        <v>0.19999999999999998</v>
      </c>
      <c r="BM332" s="106">
        <f t="shared" si="194"/>
        <v>0</v>
      </c>
      <c r="BN332" s="106">
        <f t="shared" si="194"/>
        <v>0</v>
      </c>
      <c r="BO332" s="106">
        <f t="shared" si="206"/>
        <v>0</v>
      </c>
      <c r="BP332" s="106">
        <f t="shared" si="207"/>
        <v>0.17999999999999994</v>
      </c>
      <c r="BQ332" s="106">
        <f t="shared" si="208"/>
        <v>1.9999999999999993E-2</v>
      </c>
      <c r="BR332" s="106">
        <f t="shared" si="209"/>
        <v>0.19999999999999993</v>
      </c>
      <c r="BS332" s="54"/>
      <c r="BT332" s="54">
        <v>-4.9960036108132046E-17</v>
      </c>
      <c r="BU332" s="54">
        <v>-5.551115123125783E-18</v>
      </c>
      <c r="BV332" s="54">
        <v>-5.5511151231257827E-17</v>
      </c>
      <c r="BW332" s="54">
        <v>0</v>
      </c>
      <c r="BX332" s="54">
        <v>0</v>
      </c>
      <c r="BY332" s="54">
        <v>0.18</v>
      </c>
      <c r="BZ332" s="54">
        <v>0.02</v>
      </c>
      <c r="CA332" s="54">
        <v>0.19999999999999998</v>
      </c>
      <c r="CB332" s="54">
        <v>0</v>
      </c>
      <c r="CC332" s="54">
        <v>0</v>
      </c>
      <c r="CD332" s="54">
        <v>0</v>
      </c>
      <c r="CE332" s="54">
        <v>0.17999999999999994</v>
      </c>
      <c r="CF332" s="54">
        <v>1.9999999999999993E-2</v>
      </c>
      <c r="CG332" s="54">
        <v>0.19999999999999993</v>
      </c>
      <c r="CH332" s="54">
        <f t="shared" si="210"/>
        <v>0</v>
      </c>
      <c r="CI332" s="54">
        <f t="shared" si="211"/>
        <v>0</v>
      </c>
      <c r="CJ332" s="54">
        <f t="shared" si="212"/>
        <v>0</v>
      </c>
      <c r="CK332" s="86"/>
      <c r="CL332" s="70" t="s">
        <v>814</v>
      </c>
    </row>
    <row r="333" spans="1:90" ht="31.5">
      <c r="A333" s="14">
        <v>23</v>
      </c>
      <c r="B333" s="27" t="s">
        <v>362</v>
      </c>
      <c r="C333" s="120" t="s">
        <v>797</v>
      </c>
      <c r="D333" s="2" t="s">
        <v>27</v>
      </c>
      <c r="E333" s="4" t="s">
        <v>332</v>
      </c>
      <c r="F333" s="4" t="s">
        <v>329</v>
      </c>
      <c r="G333" s="4" t="s">
        <v>331</v>
      </c>
      <c r="H333" s="29">
        <v>2</v>
      </c>
      <c r="I333" s="29">
        <v>15</v>
      </c>
      <c r="J333" s="29">
        <v>0</v>
      </c>
      <c r="K333" s="29">
        <f t="shared" si="183"/>
        <v>15</v>
      </c>
      <c r="L333" s="40" t="s">
        <v>30</v>
      </c>
      <c r="M333" s="40" t="s">
        <v>35</v>
      </c>
      <c r="N333" s="48" t="e">
        <f>IF(#REF!=0,"2018-19","2019-20")</f>
        <v>#REF!</v>
      </c>
      <c r="O333" s="29">
        <v>6.51</v>
      </c>
      <c r="P333" s="29">
        <v>0</v>
      </c>
      <c r="Q333" s="29">
        <f t="shared" si="173"/>
        <v>6.51</v>
      </c>
      <c r="R333" s="29">
        <f t="shared" si="187"/>
        <v>8.49</v>
      </c>
      <c r="S333" s="29">
        <f t="shared" si="187"/>
        <v>0</v>
      </c>
      <c r="T333" s="29">
        <f t="shared" si="178"/>
        <v>8.49</v>
      </c>
      <c r="U333" s="29">
        <v>0</v>
      </c>
      <c r="V333" s="29">
        <v>0.9</v>
      </c>
      <c r="W333" s="105">
        <v>0.1</v>
      </c>
      <c r="X333" s="54">
        <f t="shared" si="195"/>
        <v>1</v>
      </c>
      <c r="Y333" s="29">
        <v>0.9</v>
      </c>
      <c r="Z333" s="105">
        <v>0.1</v>
      </c>
      <c r="AA333" s="54">
        <f t="shared" si="196"/>
        <v>1</v>
      </c>
      <c r="AB333" s="54">
        <v>0</v>
      </c>
      <c r="AC333" s="54">
        <v>0</v>
      </c>
      <c r="AD333" s="54">
        <v>0</v>
      </c>
      <c r="AE333" s="54">
        <v>0.44</v>
      </c>
      <c r="AF333" s="54">
        <v>0.05</v>
      </c>
      <c r="AG333" s="54"/>
      <c r="AH333" s="14">
        <v>0</v>
      </c>
      <c r="AI333" s="14">
        <v>0</v>
      </c>
      <c r="AJ333" s="54">
        <f t="shared" si="193"/>
        <v>0</v>
      </c>
      <c r="AK333" s="54">
        <f t="shared" si="180"/>
        <v>1.34</v>
      </c>
      <c r="AL333" s="54">
        <f t="shared" si="181"/>
        <v>0.15000000000000002</v>
      </c>
      <c r="AM333" s="54">
        <f t="shared" si="182"/>
        <v>1.4900000000000002</v>
      </c>
      <c r="AN333" s="54"/>
      <c r="AO333" s="54"/>
      <c r="AP333" s="54">
        <f t="shared" si="184"/>
        <v>0</v>
      </c>
      <c r="AQ333" s="54"/>
      <c r="AR333" s="54"/>
      <c r="AS333" s="54"/>
      <c r="AT333" s="54"/>
      <c r="AU333" s="54"/>
      <c r="AV333" s="54"/>
      <c r="AW333" s="54"/>
      <c r="AX333" s="54"/>
      <c r="AY333" s="54">
        <f t="shared" si="197"/>
        <v>0</v>
      </c>
      <c r="AZ333" s="54"/>
      <c r="BA333" s="54"/>
      <c r="BB333" s="54"/>
      <c r="BC333" s="54"/>
      <c r="BD333" s="54"/>
      <c r="BE333" s="106">
        <f t="shared" si="198"/>
        <v>0.9</v>
      </c>
      <c r="BF333" s="106">
        <f t="shared" si="199"/>
        <v>0.1</v>
      </c>
      <c r="BG333" s="106">
        <f t="shared" si="200"/>
        <v>1</v>
      </c>
      <c r="BH333" s="106">
        <f t="shared" si="201"/>
        <v>0</v>
      </c>
      <c r="BI333" s="106">
        <f t="shared" si="202"/>
        <v>0</v>
      </c>
      <c r="BJ333" s="106">
        <f t="shared" si="203"/>
        <v>0</v>
      </c>
      <c r="BK333" s="106">
        <f t="shared" si="204"/>
        <v>0</v>
      </c>
      <c r="BL333" s="106">
        <f t="shared" si="205"/>
        <v>0</v>
      </c>
      <c r="BM333" s="106">
        <f t="shared" si="194"/>
        <v>0.44</v>
      </c>
      <c r="BN333" s="106">
        <f t="shared" si="194"/>
        <v>0.05</v>
      </c>
      <c r="BO333" s="106">
        <f t="shared" si="206"/>
        <v>0.49</v>
      </c>
      <c r="BP333" s="106">
        <f t="shared" si="207"/>
        <v>1.34</v>
      </c>
      <c r="BQ333" s="106">
        <f t="shared" si="208"/>
        <v>0.15000000000000002</v>
      </c>
      <c r="BR333" s="106">
        <f t="shared" si="209"/>
        <v>1.4900000000000002</v>
      </c>
      <c r="BS333" s="54"/>
      <c r="BT333" s="54">
        <v>0.9</v>
      </c>
      <c r="BU333" s="54">
        <v>0.1</v>
      </c>
      <c r="BV333" s="54">
        <v>1</v>
      </c>
      <c r="BW333" s="54">
        <v>0</v>
      </c>
      <c r="BX333" s="54">
        <v>0</v>
      </c>
      <c r="BY333" s="54">
        <v>0</v>
      </c>
      <c r="BZ333" s="54">
        <v>0</v>
      </c>
      <c r="CA333" s="54">
        <v>0</v>
      </c>
      <c r="CB333" s="54">
        <v>0.44</v>
      </c>
      <c r="CC333" s="54">
        <v>0.05</v>
      </c>
      <c r="CD333" s="54">
        <v>0.49</v>
      </c>
      <c r="CE333" s="54">
        <v>1.34</v>
      </c>
      <c r="CF333" s="54">
        <v>0.15000000000000002</v>
      </c>
      <c r="CG333" s="54">
        <v>1.4900000000000002</v>
      </c>
      <c r="CH333" s="54">
        <f t="shared" si="210"/>
        <v>7</v>
      </c>
      <c r="CI333" s="54">
        <f t="shared" si="211"/>
        <v>0</v>
      </c>
      <c r="CJ333" s="54">
        <f t="shared" si="212"/>
        <v>7</v>
      </c>
      <c r="CK333" s="44" t="s">
        <v>71</v>
      </c>
      <c r="CL333" s="53" t="s">
        <v>40</v>
      </c>
    </row>
    <row r="334" spans="1:90" ht="63">
      <c r="A334" s="14">
        <v>24</v>
      </c>
      <c r="B334" s="27" t="s">
        <v>363</v>
      </c>
      <c r="C334" s="120" t="s">
        <v>796</v>
      </c>
      <c r="D334" s="2" t="s">
        <v>27</v>
      </c>
      <c r="E334" s="4" t="s">
        <v>332</v>
      </c>
      <c r="F334" s="4" t="s">
        <v>329</v>
      </c>
      <c r="G334" s="4" t="s">
        <v>364</v>
      </c>
      <c r="H334" s="29">
        <v>2.5</v>
      </c>
      <c r="I334" s="29">
        <v>5.27</v>
      </c>
      <c r="J334" s="29">
        <v>0</v>
      </c>
      <c r="K334" s="29">
        <f t="shared" si="183"/>
        <v>5.27</v>
      </c>
      <c r="L334" s="40" t="s">
        <v>30</v>
      </c>
      <c r="M334" s="40" t="s">
        <v>35</v>
      </c>
      <c r="N334" s="48" t="e">
        <f>IF(#REF!=0,"2018-19","2019-20")</f>
        <v>#REF!</v>
      </c>
      <c r="O334" s="29">
        <v>2.88</v>
      </c>
      <c r="P334" s="29">
        <v>0</v>
      </c>
      <c r="Q334" s="29">
        <f t="shared" si="173"/>
        <v>2.88</v>
      </c>
      <c r="R334" s="29">
        <f t="shared" si="187"/>
        <v>2.3899999999999997</v>
      </c>
      <c r="S334" s="29">
        <f t="shared" si="187"/>
        <v>0</v>
      </c>
      <c r="T334" s="29">
        <f t="shared" si="178"/>
        <v>2.3899999999999997</v>
      </c>
      <c r="U334" s="29">
        <v>0</v>
      </c>
      <c r="V334" s="29">
        <v>0.9</v>
      </c>
      <c r="W334" s="105">
        <v>0.1</v>
      </c>
      <c r="X334" s="54">
        <f t="shared" si="195"/>
        <v>1</v>
      </c>
      <c r="Y334" s="29">
        <v>0.9</v>
      </c>
      <c r="Z334" s="105">
        <v>0.1</v>
      </c>
      <c r="AA334" s="54">
        <f t="shared" si="196"/>
        <v>1</v>
      </c>
      <c r="AB334" s="54">
        <v>0</v>
      </c>
      <c r="AC334" s="54">
        <v>0</v>
      </c>
      <c r="AD334" s="54">
        <v>0</v>
      </c>
      <c r="AE334" s="54">
        <v>0.22</v>
      </c>
      <c r="AF334" s="54">
        <v>0.02</v>
      </c>
      <c r="AG334" s="54"/>
      <c r="AH334" s="14">
        <v>0</v>
      </c>
      <c r="AI334" s="14">
        <v>0</v>
      </c>
      <c r="AJ334" s="54">
        <f t="shared" si="193"/>
        <v>0</v>
      </c>
      <c r="AK334" s="54">
        <f t="shared" si="180"/>
        <v>1.1200000000000001</v>
      </c>
      <c r="AL334" s="54">
        <f t="shared" si="181"/>
        <v>0.12000000000000001</v>
      </c>
      <c r="AM334" s="54">
        <f t="shared" si="182"/>
        <v>1.2400000000000002</v>
      </c>
      <c r="AN334" s="54"/>
      <c r="AO334" s="54"/>
      <c r="AP334" s="54">
        <f t="shared" si="184"/>
        <v>0</v>
      </c>
      <c r="AQ334" s="54"/>
      <c r="AR334" s="54"/>
      <c r="AS334" s="54"/>
      <c r="AT334" s="54"/>
      <c r="AU334" s="54"/>
      <c r="AV334" s="54"/>
      <c r="AW334" s="54"/>
      <c r="AX334" s="54"/>
      <c r="AY334" s="54">
        <f t="shared" si="197"/>
        <v>0</v>
      </c>
      <c r="AZ334" s="54"/>
      <c r="BA334" s="54"/>
      <c r="BB334" s="54"/>
      <c r="BC334" s="54"/>
      <c r="BD334" s="54"/>
      <c r="BE334" s="106">
        <f t="shared" si="198"/>
        <v>0.9</v>
      </c>
      <c r="BF334" s="106">
        <f t="shared" si="199"/>
        <v>0.1</v>
      </c>
      <c r="BG334" s="106">
        <f t="shared" si="200"/>
        <v>1</v>
      </c>
      <c r="BH334" s="106">
        <f t="shared" si="201"/>
        <v>0</v>
      </c>
      <c r="BI334" s="106">
        <f t="shared" si="202"/>
        <v>0</v>
      </c>
      <c r="BJ334" s="106">
        <f t="shared" si="203"/>
        <v>0</v>
      </c>
      <c r="BK334" s="106">
        <f t="shared" si="204"/>
        <v>0</v>
      </c>
      <c r="BL334" s="106">
        <f t="shared" si="205"/>
        <v>0</v>
      </c>
      <c r="BM334" s="106">
        <f t="shared" si="194"/>
        <v>0.22</v>
      </c>
      <c r="BN334" s="106">
        <f t="shared" si="194"/>
        <v>0.02</v>
      </c>
      <c r="BO334" s="106">
        <f t="shared" si="206"/>
        <v>0.24</v>
      </c>
      <c r="BP334" s="106">
        <f t="shared" si="207"/>
        <v>1.1200000000000001</v>
      </c>
      <c r="BQ334" s="106">
        <f t="shared" si="208"/>
        <v>0.12000000000000001</v>
      </c>
      <c r="BR334" s="106">
        <f t="shared" si="209"/>
        <v>1.2400000000000002</v>
      </c>
      <c r="BS334" s="54"/>
      <c r="BT334" s="54">
        <v>0.9</v>
      </c>
      <c r="BU334" s="54">
        <v>0.1</v>
      </c>
      <c r="BV334" s="54">
        <v>1</v>
      </c>
      <c r="BW334" s="54">
        <v>0</v>
      </c>
      <c r="BX334" s="54">
        <v>0</v>
      </c>
      <c r="BY334" s="54">
        <v>0</v>
      </c>
      <c r="BZ334" s="54">
        <v>0</v>
      </c>
      <c r="CA334" s="54">
        <v>0</v>
      </c>
      <c r="CB334" s="54">
        <v>0.22</v>
      </c>
      <c r="CC334" s="54">
        <v>0.02</v>
      </c>
      <c r="CD334" s="54">
        <v>0.24</v>
      </c>
      <c r="CE334" s="54">
        <v>1.1200000000000001</v>
      </c>
      <c r="CF334" s="54">
        <v>0.12000000000000001</v>
      </c>
      <c r="CG334" s="54">
        <v>1.2400000000000002</v>
      </c>
      <c r="CH334" s="54">
        <f t="shared" si="210"/>
        <v>1.1499999999999995</v>
      </c>
      <c r="CI334" s="54">
        <f t="shared" si="211"/>
        <v>0</v>
      </c>
      <c r="CJ334" s="54">
        <f t="shared" si="212"/>
        <v>1.1499999999999995</v>
      </c>
      <c r="CK334" s="44" t="s">
        <v>71</v>
      </c>
      <c r="CL334" s="63" t="s">
        <v>33</v>
      </c>
    </row>
    <row r="335" spans="1:90" ht="31.5">
      <c r="A335" s="14">
        <v>40</v>
      </c>
      <c r="B335" s="79" t="s">
        <v>867</v>
      </c>
      <c r="C335" s="120" t="s">
        <v>796</v>
      </c>
      <c r="D335" s="2" t="s">
        <v>27</v>
      </c>
      <c r="E335" s="4" t="s">
        <v>332</v>
      </c>
      <c r="F335" s="4" t="s">
        <v>329</v>
      </c>
      <c r="G335" s="4" t="s">
        <v>329</v>
      </c>
      <c r="H335" s="15">
        <v>2.5</v>
      </c>
      <c r="I335" s="54">
        <v>3.12</v>
      </c>
      <c r="J335" s="54">
        <v>0</v>
      </c>
      <c r="K335" s="29">
        <f t="shared" si="183"/>
        <v>3.12</v>
      </c>
      <c r="L335" s="68" t="s">
        <v>30</v>
      </c>
      <c r="M335" s="15" t="s">
        <v>35</v>
      </c>
      <c r="N335" s="54" t="e">
        <f>IF(#REF!=0,"2018-19","2019-20")</f>
        <v>#REF!</v>
      </c>
      <c r="O335" s="54">
        <v>2.6</v>
      </c>
      <c r="P335" s="54">
        <v>0</v>
      </c>
      <c r="Q335" s="29">
        <f t="shared" si="173"/>
        <v>2.6</v>
      </c>
      <c r="R335" s="29">
        <f t="shared" si="187"/>
        <v>0.52</v>
      </c>
      <c r="S335" s="29">
        <f t="shared" si="187"/>
        <v>0</v>
      </c>
      <c r="T335" s="29">
        <f t="shared" si="178"/>
        <v>0.52</v>
      </c>
      <c r="U335" s="56">
        <v>0</v>
      </c>
      <c r="V335" s="54">
        <v>0</v>
      </c>
      <c r="W335" s="106">
        <v>0</v>
      </c>
      <c r="X335" s="54">
        <f t="shared" si="195"/>
        <v>0</v>
      </c>
      <c r="Y335" s="54">
        <v>0</v>
      </c>
      <c r="Z335" s="106">
        <v>0</v>
      </c>
      <c r="AA335" s="54">
        <f t="shared" si="196"/>
        <v>0</v>
      </c>
      <c r="AB335" s="54">
        <v>0</v>
      </c>
      <c r="AC335" s="14">
        <v>0.47</v>
      </c>
      <c r="AD335" s="14">
        <v>0.05</v>
      </c>
      <c r="AE335" s="54">
        <v>0</v>
      </c>
      <c r="AF335" s="54">
        <v>0</v>
      </c>
      <c r="AG335" s="54"/>
      <c r="AH335" s="14">
        <v>0</v>
      </c>
      <c r="AI335" s="14">
        <v>0</v>
      </c>
      <c r="AJ335" s="54">
        <f t="shared" si="193"/>
        <v>0</v>
      </c>
      <c r="AK335" s="54">
        <f t="shared" si="180"/>
        <v>0.47</v>
      </c>
      <c r="AL335" s="54">
        <f t="shared" si="181"/>
        <v>0.05</v>
      </c>
      <c r="AM335" s="54">
        <f t="shared" si="182"/>
        <v>0.52</v>
      </c>
      <c r="AN335" s="54"/>
      <c r="AO335" s="54"/>
      <c r="AP335" s="54">
        <f t="shared" si="184"/>
        <v>0</v>
      </c>
      <c r="AQ335" s="54"/>
      <c r="AR335" s="54"/>
      <c r="AS335" s="54"/>
      <c r="AT335" s="54"/>
      <c r="AU335" s="54"/>
      <c r="AV335" s="54"/>
      <c r="AW335" s="54"/>
      <c r="AX335" s="54"/>
      <c r="AY335" s="54">
        <f t="shared" si="197"/>
        <v>0</v>
      </c>
      <c r="AZ335" s="54"/>
      <c r="BA335" s="54"/>
      <c r="BB335" s="54"/>
      <c r="BC335" s="54"/>
      <c r="BD335" s="54"/>
      <c r="BE335" s="106">
        <f t="shared" si="198"/>
        <v>0</v>
      </c>
      <c r="BF335" s="106">
        <f t="shared" si="199"/>
        <v>0</v>
      </c>
      <c r="BG335" s="106">
        <f t="shared" si="200"/>
        <v>0</v>
      </c>
      <c r="BH335" s="106">
        <f t="shared" si="201"/>
        <v>0</v>
      </c>
      <c r="BI335" s="106">
        <f t="shared" si="202"/>
        <v>0</v>
      </c>
      <c r="BJ335" s="106">
        <f t="shared" si="203"/>
        <v>0.47</v>
      </c>
      <c r="BK335" s="106">
        <f t="shared" si="204"/>
        <v>0.05</v>
      </c>
      <c r="BL335" s="106">
        <f t="shared" si="205"/>
        <v>0.52</v>
      </c>
      <c r="BM335" s="106">
        <f t="shared" si="194"/>
        <v>0</v>
      </c>
      <c r="BN335" s="106">
        <f t="shared" si="194"/>
        <v>0</v>
      </c>
      <c r="BO335" s="106">
        <f t="shared" si="206"/>
        <v>0</v>
      </c>
      <c r="BP335" s="106">
        <f t="shared" si="207"/>
        <v>0.47</v>
      </c>
      <c r="BQ335" s="106">
        <f t="shared" si="208"/>
        <v>0.05</v>
      </c>
      <c r="BR335" s="106">
        <f t="shared" si="209"/>
        <v>0.52</v>
      </c>
      <c r="BS335" s="54"/>
      <c r="BT335" s="54">
        <v>0</v>
      </c>
      <c r="BU335" s="54">
        <v>0</v>
      </c>
      <c r="BV335" s="54">
        <v>0</v>
      </c>
      <c r="BW335" s="54">
        <v>0</v>
      </c>
      <c r="BX335" s="54">
        <v>0</v>
      </c>
      <c r="BY335" s="54">
        <v>0.47</v>
      </c>
      <c r="BZ335" s="54">
        <v>0.05</v>
      </c>
      <c r="CA335" s="54">
        <v>0.52</v>
      </c>
      <c r="CB335" s="54">
        <v>0</v>
      </c>
      <c r="CC335" s="54">
        <v>0</v>
      </c>
      <c r="CD335" s="54">
        <v>0</v>
      </c>
      <c r="CE335" s="54">
        <v>0.47</v>
      </c>
      <c r="CF335" s="54">
        <v>0.05</v>
      </c>
      <c r="CG335" s="54">
        <v>0.52</v>
      </c>
      <c r="CH335" s="54">
        <f t="shared" si="210"/>
        <v>0</v>
      </c>
      <c r="CI335" s="54">
        <f t="shared" si="211"/>
        <v>0</v>
      </c>
      <c r="CJ335" s="54">
        <f t="shared" si="212"/>
        <v>0</v>
      </c>
      <c r="CK335" s="86"/>
      <c r="CL335" s="70"/>
    </row>
    <row r="336" spans="1:90" ht="31.5">
      <c r="A336" s="14">
        <v>25</v>
      </c>
      <c r="B336" s="27" t="s">
        <v>365</v>
      </c>
      <c r="C336" s="120" t="s">
        <v>796</v>
      </c>
      <c r="D336" s="2" t="s">
        <v>27</v>
      </c>
      <c r="E336" s="4" t="s">
        <v>332</v>
      </c>
      <c r="F336" s="4" t="s">
        <v>329</v>
      </c>
      <c r="G336" s="4" t="s">
        <v>329</v>
      </c>
      <c r="H336" s="29">
        <v>2.5</v>
      </c>
      <c r="I336" s="29">
        <v>5.09</v>
      </c>
      <c r="J336" s="29">
        <v>0</v>
      </c>
      <c r="K336" s="29">
        <f t="shared" si="183"/>
        <v>5.09</v>
      </c>
      <c r="L336" s="40" t="s">
        <v>30</v>
      </c>
      <c r="M336" s="40" t="s">
        <v>35</v>
      </c>
      <c r="N336" s="48" t="e">
        <f>IF(#REF!=0,"2018-19","2019-20")</f>
        <v>#REF!</v>
      </c>
      <c r="O336" s="29">
        <v>3.26</v>
      </c>
      <c r="P336" s="29">
        <v>0</v>
      </c>
      <c r="Q336" s="29">
        <f t="shared" si="173"/>
        <v>3.26</v>
      </c>
      <c r="R336" s="29">
        <f t="shared" si="187"/>
        <v>1.83</v>
      </c>
      <c r="S336" s="29">
        <f t="shared" si="187"/>
        <v>0</v>
      </c>
      <c r="T336" s="29">
        <f t="shared" si="178"/>
        <v>1.83</v>
      </c>
      <c r="U336" s="29">
        <v>0</v>
      </c>
      <c r="V336" s="29">
        <v>0.9</v>
      </c>
      <c r="W336" s="105">
        <v>0.1</v>
      </c>
      <c r="X336" s="54">
        <f t="shared" si="195"/>
        <v>1</v>
      </c>
      <c r="Y336" s="29">
        <v>0.9</v>
      </c>
      <c r="Z336" s="105">
        <v>0.1</v>
      </c>
      <c r="AA336" s="54">
        <f t="shared" si="196"/>
        <v>1</v>
      </c>
      <c r="AB336" s="54">
        <v>0</v>
      </c>
      <c r="AC336" s="54">
        <v>0</v>
      </c>
      <c r="AD336" s="54">
        <v>0</v>
      </c>
      <c r="AE336" s="54">
        <v>0.22</v>
      </c>
      <c r="AF336" s="54">
        <v>0.02</v>
      </c>
      <c r="AG336" s="54"/>
      <c r="AH336" s="14">
        <v>0</v>
      </c>
      <c r="AI336" s="14">
        <v>0</v>
      </c>
      <c r="AJ336" s="54">
        <f t="shared" si="193"/>
        <v>0</v>
      </c>
      <c r="AK336" s="54">
        <f t="shared" si="180"/>
        <v>1.1200000000000001</v>
      </c>
      <c r="AL336" s="54">
        <f t="shared" si="181"/>
        <v>0.12000000000000001</v>
      </c>
      <c r="AM336" s="54">
        <f t="shared" si="182"/>
        <v>1.2400000000000002</v>
      </c>
      <c r="AN336" s="54"/>
      <c r="AO336" s="54"/>
      <c r="AP336" s="54">
        <f t="shared" si="184"/>
        <v>0</v>
      </c>
      <c r="AQ336" s="54"/>
      <c r="AR336" s="54"/>
      <c r="AS336" s="54"/>
      <c r="AT336" s="54"/>
      <c r="AU336" s="54"/>
      <c r="AV336" s="54"/>
      <c r="AW336" s="54"/>
      <c r="AX336" s="54"/>
      <c r="AY336" s="54">
        <f t="shared" si="197"/>
        <v>0</v>
      </c>
      <c r="AZ336" s="54"/>
      <c r="BA336" s="54"/>
      <c r="BB336" s="54"/>
      <c r="BC336" s="54"/>
      <c r="BD336" s="54"/>
      <c r="BE336" s="106">
        <f t="shared" si="198"/>
        <v>0.9</v>
      </c>
      <c r="BF336" s="106">
        <f t="shared" si="199"/>
        <v>0.1</v>
      </c>
      <c r="BG336" s="106">
        <f t="shared" si="200"/>
        <v>1</v>
      </c>
      <c r="BH336" s="106">
        <f t="shared" si="201"/>
        <v>0</v>
      </c>
      <c r="BI336" s="106">
        <f t="shared" si="202"/>
        <v>0</v>
      </c>
      <c r="BJ336" s="106">
        <f t="shared" si="203"/>
        <v>0</v>
      </c>
      <c r="BK336" s="106">
        <f t="shared" si="204"/>
        <v>0</v>
      </c>
      <c r="BL336" s="106">
        <f t="shared" si="205"/>
        <v>0</v>
      </c>
      <c r="BM336" s="106">
        <f t="shared" si="194"/>
        <v>0.22</v>
      </c>
      <c r="BN336" s="106">
        <f t="shared" si="194"/>
        <v>0.02</v>
      </c>
      <c r="BO336" s="106">
        <f t="shared" si="206"/>
        <v>0.24</v>
      </c>
      <c r="BP336" s="106">
        <f t="shared" si="207"/>
        <v>1.1200000000000001</v>
      </c>
      <c r="BQ336" s="106">
        <f t="shared" si="208"/>
        <v>0.12000000000000001</v>
      </c>
      <c r="BR336" s="106">
        <f t="shared" si="209"/>
        <v>1.2400000000000002</v>
      </c>
      <c r="BS336" s="54"/>
      <c r="BT336" s="54">
        <v>0.9</v>
      </c>
      <c r="BU336" s="54">
        <v>0.1</v>
      </c>
      <c r="BV336" s="54">
        <v>1</v>
      </c>
      <c r="BW336" s="54">
        <v>0</v>
      </c>
      <c r="BX336" s="54">
        <v>0</v>
      </c>
      <c r="BY336" s="54">
        <v>0</v>
      </c>
      <c r="BZ336" s="54">
        <v>0</v>
      </c>
      <c r="CA336" s="54">
        <v>0</v>
      </c>
      <c r="CB336" s="54">
        <v>0.22</v>
      </c>
      <c r="CC336" s="54">
        <v>0.02</v>
      </c>
      <c r="CD336" s="54">
        <v>0.24</v>
      </c>
      <c r="CE336" s="54">
        <v>1.1200000000000001</v>
      </c>
      <c r="CF336" s="54">
        <v>0.12000000000000001</v>
      </c>
      <c r="CG336" s="54">
        <v>1.2400000000000002</v>
      </c>
      <c r="CH336" s="54">
        <f t="shared" si="210"/>
        <v>0.58999999999999986</v>
      </c>
      <c r="CI336" s="54">
        <f t="shared" si="211"/>
        <v>0</v>
      </c>
      <c r="CJ336" s="54">
        <f t="shared" si="212"/>
        <v>0.58999999999999986</v>
      </c>
      <c r="CK336" s="44" t="s">
        <v>71</v>
      </c>
      <c r="CL336" s="63" t="s">
        <v>40</v>
      </c>
    </row>
    <row r="337" spans="1:90" ht="31.5">
      <c r="A337" s="14">
        <v>42</v>
      </c>
      <c r="B337" s="79" t="s">
        <v>868</v>
      </c>
      <c r="C337" s="120" t="s">
        <v>796</v>
      </c>
      <c r="D337" s="2" t="s">
        <v>27</v>
      </c>
      <c r="E337" s="4" t="s">
        <v>332</v>
      </c>
      <c r="F337" s="4" t="s">
        <v>329</v>
      </c>
      <c r="G337" s="4" t="s">
        <v>329</v>
      </c>
      <c r="H337" s="15">
        <v>2.5</v>
      </c>
      <c r="I337" s="54">
        <v>4.8499999999999996</v>
      </c>
      <c r="J337" s="54">
        <v>0</v>
      </c>
      <c r="K337" s="29">
        <f t="shared" si="183"/>
        <v>4.8499999999999996</v>
      </c>
      <c r="L337" s="68" t="s">
        <v>30</v>
      </c>
      <c r="M337" s="15" t="s">
        <v>35</v>
      </c>
      <c r="N337" s="54" t="s">
        <v>58</v>
      </c>
      <c r="O337" s="54">
        <v>4.28</v>
      </c>
      <c r="P337" s="54">
        <v>0</v>
      </c>
      <c r="Q337" s="29">
        <f t="shared" si="173"/>
        <v>4.28</v>
      </c>
      <c r="R337" s="29">
        <f t="shared" si="187"/>
        <v>0.5699999999999994</v>
      </c>
      <c r="S337" s="29">
        <f t="shared" si="187"/>
        <v>0</v>
      </c>
      <c r="T337" s="29">
        <f t="shared" si="178"/>
        <v>0.5699999999999994</v>
      </c>
      <c r="U337" s="56">
        <v>0</v>
      </c>
      <c r="V337" s="54">
        <v>0</v>
      </c>
      <c r="W337" s="106">
        <v>0</v>
      </c>
      <c r="X337" s="54">
        <f t="shared" si="195"/>
        <v>0</v>
      </c>
      <c r="Y337" s="54">
        <v>0</v>
      </c>
      <c r="Z337" s="106">
        <v>0</v>
      </c>
      <c r="AA337" s="54">
        <f t="shared" si="196"/>
        <v>0</v>
      </c>
      <c r="AB337" s="54">
        <v>0</v>
      </c>
      <c r="AC337" s="54">
        <v>0</v>
      </c>
      <c r="AD337" s="54">
        <v>0</v>
      </c>
      <c r="AE337" s="54">
        <v>0</v>
      </c>
      <c r="AF337" s="54">
        <v>0</v>
      </c>
      <c r="AG337" s="54"/>
      <c r="AH337" s="14">
        <v>0</v>
      </c>
      <c r="AI337" s="14">
        <v>0</v>
      </c>
      <c r="AJ337" s="54">
        <f t="shared" si="193"/>
        <v>0</v>
      </c>
      <c r="AK337" s="54">
        <f t="shared" si="180"/>
        <v>0</v>
      </c>
      <c r="AL337" s="54">
        <f t="shared" si="181"/>
        <v>0</v>
      </c>
      <c r="AM337" s="54">
        <f t="shared" si="182"/>
        <v>0</v>
      </c>
      <c r="AN337" s="54"/>
      <c r="AO337" s="54"/>
      <c r="AP337" s="54">
        <f t="shared" si="184"/>
        <v>0</v>
      </c>
      <c r="AQ337" s="54"/>
      <c r="AR337" s="54"/>
      <c r="AS337" s="54"/>
      <c r="AT337" s="54"/>
      <c r="AU337" s="54"/>
      <c r="AV337" s="54"/>
      <c r="AW337" s="54"/>
      <c r="AX337" s="54"/>
      <c r="AY337" s="54">
        <f t="shared" si="197"/>
        <v>0</v>
      </c>
      <c r="AZ337" s="54"/>
      <c r="BA337" s="54"/>
      <c r="BB337" s="54"/>
      <c r="BC337" s="54"/>
      <c r="BD337" s="54"/>
      <c r="BE337" s="106">
        <f t="shared" si="198"/>
        <v>0</v>
      </c>
      <c r="BF337" s="106">
        <f t="shared" si="199"/>
        <v>0</v>
      </c>
      <c r="BG337" s="106">
        <f t="shared" si="200"/>
        <v>0</v>
      </c>
      <c r="BH337" s="106">
        <f t="shared" si="201"/>
        <v>0</v>
      </c>
      <c r="BI337" s="106">
        <f t="shared" si="202"/>
        <v>0</v>
      </c>
      <c r="BJ337" s="106">
        <f t="shared" si="203"/>
        <v>0</v>
      </c>
      <c r="BK337" s="106">
        <f t="shared" si="204"/>
        <v>0</v>
      </c>
      <c r="BL337" s="106">
        <f t="shared" si="205"/>
        <v>0</v>
      </c>
      <c r="BM337" s="106">
        <f t="shared" si="194"/>
        <v>0</v>
      </c>
      <c r="BN337" s="106">
        <f t="shared" si="194"/>
        <v>0</v>
      </c>
      <c r="BO337" s="106">
        <f t="shared" si="206"/>
        <v>0</v>
      </c>
      <c r="BP337" s="106">
        <f t="shared" si="207"/>
        <v>0</v>
      </c>
      <c r="BQ337" s="106">
        <f t="shared" si="208"/>
        <v>0</v>
      </c>
      <c r="BR337" s="106">
        <f t="shared" si="209"/>
        <v>0</v>
      </c>
      <c r="BS337" s="54"/>
      <c r="BT337" s="54">
        <v>0</v>
      </c>
      <c r="BU337" s="54">
        <v>0</v>
      </c>
      <c r="BV337" s="54">
        <v>0</v>
      </c>
      <c r="BW337" s="54">
        <v>0</v>
      </c>
      <c r="BX337" s="54">
        <v>0</v>
      </c>
      <c r="BY337" s="54">
        <v>0</v>
      </c>
      <c r="BZ337" s="54">
        <v>0</v>
      </c>
      <c r="CA337" s="54">
        <v>0</v>
      </c>
      <c r="CB337" s="54">
        <v>0</v>
      </c>
      <c r="CC337" s="54">
        <v>0</v>
      </c>
      <c r="CD337" s="54">
        <v>0</v>
      </c>
      <c r="CE337" s="54">
        <v>0</v>
      </c>
      <c r="CF337" s="54">
        <v>0</v>
      </c>
      <c r="CG337" s="54">
        <v>0</v>
      </c>
      <c r="CH337" s="54">
        <f t="shared" si="210"/>
        <v>0.5699999999999994</v>
      </c>
      <c r="CI337" s="54">
        <f t="shared" si="211"/>
        <v>0</v>
      </c>
      <c r="CJ337" s="54">
        <f t="shared" si="212"/>
        <v>0.5699999999999994</v>
      </c>
      <c r="CK337" s="86"/>
      <c r="CL337" s="70"/>
    </row>
    <row r="338" spans="1:90" ht="47.25">
      <c r="A338" s="14">
        <v>26</v>
      </c>
      <c r="B338" s="27" t="s">
        <v>366</v>
      </c>
      <c r="C338" s="120" t="s">
        <v>796</v>
      </c>
      <c r="D338" s="2" t="s">
        <v>27</v>
      </c>
      <c r="E338" s="4" t="s">
        <v>332</v>
      </c>
      <c r="F338" s="4" t="s">
        <v>329</v>
      </c>
      <c r="G338" s="4" t="s">
        <v>329</v>
      </c>
      <c r="H338" s="29">
        <v>2.5</v>
      </c>
      <c r="I338" s="29">
        <v>8.17</v>
      </c>
      <c r="J338" s="29">
        <v>0</v>
      </c>
      <c r="K338" s="29">
        <f t="shared" si="183"/>
        <v>8.17</v>
      </c>
      <c r="L338" s="40" t="s">
        <v>30</v>
      </c>
      <c r="M338" s="40" t="s">
        <v>35</v>
      </c>
      <c r="N338" s="48" t="e">
        <f>IF(#REF!=0,"2018-19","2019-20")</f>
        <v>#REF!</v>
      </c>
      <c r="O338" s="29">
        <v>5.9700000000000006</v>
      </c>
      <c r="P338" s="29">
        <v>0</v>
      </c>
      <c r="Q338" s="29">
        <f t="shared" ref="Q338:Q399" si="213">O338+P338</f>
        <v>5.9700000000000006</v>
      </c>
      <c r="R338" s="29">
        <f t="shared" si="187"/>
        <v>2.1999999999999993</v>
      </c>
      <c r="S338" s="29">
        <f t="shared" si="187"/>
        <v>0</v>
      </c>
      <c r="T338" s="29">
        <f t="shared" si="178"/>
        <v>2.1999999999999993</v>
      </c>
      <c r="U338" s="29">
        <v>0</v>
      </c>
      <c r="V338" s="29">
        <v>0.9</v>
      </c>
      <c r="W338" s="105">
        <v>0.1</v>
      </c>
      <c r="X338" s="54">
        <f t="shared" si="195"/>
        <v>1</v>
      </c>
      <c r="Y338" s="29">
        <v>0.9</v>
      </c>
      <c r="Z338" s="105">
        <v>0.1</v>
      </c>
      <c r="AA338" s="54">
        <f t="shared" si="196"/>
        <v>1</v>
      </c>
      <c r="AB338" s="54">
        <v>0</v>
      </c>
      <c r="AC338" s="54">
        <v>0</v>
      </c>
      <c r="AD338" s="54">
        <v>0</v>
      </c>
      <c r="AE338" s="54">
        <v>1.08</v>
      </c>
      <c r="AF338" s="54">
        <v>0.12</v>
      </c>
      <c r="AG338" s="54"/>
      <c r="AH338" s="14">
        <v>0</v>
      </c>
      <c r="AI338" s="14">
        <v>0</v>
      </c>
      <c r="AJ338" s="54">
        <f t="shared" si="193"/>
        <v>0</v>
      </c>
      <c r="AK338" s="54">
        <f t="shared" si="180"/>
        <v>1.98</v>
      </c>
      <c r="AL338" s="54">
        <f t="shared" si="181"/>
        <v>0.22</v>
      </c>
      <c r="AM338" s="54">
        <f t="shared" si="182"/>
        <v>2.2000000000000002</v>
      </c>
      <c r="AN338" s="54"/>
      <c r="AO338" s="54"/>
      <c r="AP338" s="54">
        <f t="shared" si="184"/>
        <v>0</v>
      </c>
      <c r="AQ338" s="54"/>
      <c r="AR338" s="54"/>
      <c r="AS338" s="54"/>
      <c r="AT338" s="54"/>
      <c r="AU338" s="54"/>
      <c r="AV338" s="54"/>
      <c r="AW338" s="54"/>
      <c r="AX338" s="54"/>
      <c r="AY338" s="54">
        <f t="shared" si="197"/>
        <v>0</v>
      </c>
      <c r="AZ338" s="54"/>
      <c r="BA338" s="54"/>
      <c r="BB338" s="54"/>
      <c r="BC338" s="54"/>
      <c r="BD338" s="54"/>
      <c r="BE338" s="106">
        <f t="shared" si="198"/>
        <v>0.9</v>
      </c>
      <c r="BF338" s="106">
        <f t="shared" si="199"/>
        <v>0.1</v>
      </c>
      <c r="BG338" s="106">
        <f t="shared" si="200"/>
        <v>1</v>
      </c>
      <c r="BH338" s="106">
        <f t="shared" si="201"/>
        <v>0</v>
      </c>
      <c r="BI338" s="106">
        <f t="shared" si="202"/>
        <v>0</v>
      </c>
      <c r="BJ338" s="106">
        <f t="shared" si="203"/>
        <v>0</v>
      </c>
      <c r="BK338" s="106">
        <f t="shared" si="204"/>
        <v>0</v>
      </c>
      <c r="BL338" s="106">
        <f t="shared" si="205"/>
        <v>0</v>
      </c>
      <c r="BM338" s="106">
        <f t="shared" si="194"/>
        <v>1.08</v>
      </c>
      <c r="BN338" s="106">
        <f t="shared" si="194"/>
        <v>0.12</v>
      </c>
      <c r="BO338" s="106">
        <f t="shared" si="206"/>
        <v>1.2000000000000002</v>
      </c>
      <c r="BP338" s="106">
        <f t="shared" si="207"/>
        <v>1.98</v>
      </c>
      <c r="BQ338" s="106">
        <f t="shared" si="208"/>
        <v>0.22</v>
      </c>
      <c r="BR338" s="106">
        <f t="shared" si="209"/>
        <v>2.2000000000000002</v>
      </c>
      <c r="BS338" s="54"/>
      <c r="BT338" s="54">
        <v>0.9</v>
      </c>
      <c r="BU338" s="54">
        <v>0.1</v>
      </c>
      <c r="BV338" s="54">
        <v>1</v>
      </c>
      <c r="BW338" s="54">
        <v>0</v>
      </c>
      <c r="BX338" s="54">
        <v>0</v>
      </c>
      <c r="BY338" s="54">
        <v>0</v>
      </c>
      <c r="BZ338" s="54">
        <v>0</v>
      </c>
      <c r="CA338" s="54">
        <v>0</v>
      </c>
      <c r="CB338" s="54">
        <v>1.08</v>
      </c>
      <c r="CC338" s="54">
        <v>0.12</v>
      </c>
      <c r="CD338" s="54">
        <v>1.2000000000000002</v>
      </c>
      <c r="CE338" s="54">
        <v>1.98</v>
      </c>
      <c r="CF338" s="54">
        <v>0.22</v>
      </c>
      <c r="CG338" s="54">
        <v>2.2000000000000002</v>
      </c>
      <c r="CH338" s="54">
        <f t="shared" si="210"/>
        <v>0</v>
      </c>
      <c r="CI338" s="54">
        <f t="shared" si="211"/>
        <v>0</v>
      </c>
      <c r="CJ338" s="54">
        <f t="shared" si="212"/>
        <v>0</v>
      </c>
      <c r="CK338" s="44" t="s">
        <v>71</v>
      </c>
      <c r="CL338" s="63" t="s">
        <v>33</v>
      </c>
    </row>
    <row r="339" spans="1:90" ht="31.5">
      <c r="A339" s="14">
        <v>27</v>
      </c>
      <c r="B339" s="27" t="s">
        <v>367</v>
      </c>
      <c r="C339" s="120" t="s">
        <v>796</v>
      </c>
      <c r="D339" s="2" t="s">
        <v>27</v>
      </c>
      <c r="E339" s="4" t="s">
        <v>332</v>
      </c>
      <c r="F339" s="4" t="s">
        <v>329</v>
      </c>
      <c r="G339" s="4" t="s">
        <v>368</v>
      </c>
      <c r="H339" s="29">
        <v>3</v>
      </c>
      <c r="I339" s="29">
        <v>5.12</v>
      </c>
      <c r="J339" s="29">
        <v>0</v>
      </c>
      <c r="K339" s="29">
        <f t="shared" si="183"/>
        <v>5.12</v>
      </c>
      <c r="L339" s="40" t="s">
        <v>30</v>
      </c>
      <c r="M339" s="40" t="s">
        <v>35</v>
      </c>
      <c r="N339" s="48" t="e">
        <f>IF(#REF!=0,"2018-19","2019-20")</f>
        <v>#REF!</v>
      </c>
      <c r="O339" s="29">
        <v>3.0599999999999996</v>
      </c>
      <c r="P339" s="29">
        <v>0</v>
      </c>
      <c r="Q339" s="29">
        <f t="shared" si="213"/>
        <v>3.0599999999999996</v>
      </c>
      <c r="R339" s="29">
        <f t="shared" si="187"/>
        <v>2.0600000000000005</v>
      </c>
      <c r="S339" s="29">
        <f t="shared" si="187"/>
        <v>0</v>
      </c>
      <c r="T339" s="29">
        <f t="shared" si="178"/>
        <v>2.0600000000000005</v>
      </c>
      <c r="U339" s="29">
        <v>0</v>
      </c>
      <c r="V339" s="29">
        <v>0.9</v>
      </c>
      <c r="W339" s="105">
        <v>0.1</v>
      </c>
      <c r="X339" s="54">
        <f t="shared" si="195"/>
        <v>1</v>
      </c>
      <c r="Y339" s="29">
        <v>0.9</v>
      </c>
      <c r="Z339" s="105">
        <v>0.1</v>
      </c>
      <c r="AA339" s="54">
        <f t="shared" si="196"/>
        <v>1</v>
      </c>
      <c r="AB339" s="54">
        <v>0</v>
      </c>
      <c r="AC339" s="54">
        <v>0</v>
      </c>
      <c r="AD339" s="54">
        <v>0</v>
      </c>
      <c r="AE339" s="54">
        <v>0.22</v>
      </c>
      <c r="AF339" s="54">
        <v>0.02</v>
      </c>
      <c r="AG339" s="54"/>
      <c r="AH339" s="14">
        <v>0</v>
      </c>
      <c r="AI339" s="14">
        <v>0</v>
      </c>
      <c r="AJ339" s="54">
        <f t="shared" si="193"/>
        <v>0</v>
      </c>
      <c r="AK339" s="54">
        <f t="shared" si="180"/>
        <v>1.1200000000000001</v>
      </c>
      <c r="AL339" s="54">
        <f t="shared" si="181"/>
        <v>0.12000000000000001</v>
      </c>
      <c r="AM339" s="54">
        <f t="shared" si="182"/>
        <v>1.2400000000000002</v>
      </c>
      <c r="AN339" s="54"/>
      <c r="AO339" s="54"/>
      <c r="AP339" s="54">
        <f t="shared" si="184"/>
        <v>0</v>
      </c>
      <c r="AQ339" s="54"/>
      <c r="AR339" s="54"/>
      <c r="AS339" s="54"/>
      <c r="AT339" s="54"/>
      <c r="AU339" s="54"/>
      <c r="AV339" s="54"/>
      <c r="AW339" s="54"/>
      <c r="AX339" s="54"/>
      <c r="AY339" s="54">
        <f t="shared" si="197"/>
        <v>0</v>
      </c>
      <c r="AZ339" s="54"/>
      <c r="BA339" s="54"/>
      <c r="BB339" s="54"/>
      <c r="BC339" s="54"/>
      <c r="BD339" s="54"/>
      <c r="BE339" s="106">
        <f t="shared" si="198"/>
        <v>0.9</v>
      </c>
      <c r="BF339" s="106">
        <f t="shared" si="199"/>
        <v>0.1</v>
      </c>
      <c r="BG339" s="106">
        <f t="shared" si="200"/>
        <v>1</v>
      </c>
      <c r="BH339" s="106">
        <f t="shared" si="201"/>
        <v>0</v>
      </c>
      <c r="BI339" s="106">
        <f t="shared" si="202"/>
        <v>0</v>
      </c>
      <c r="BJ339" s="106">
        <f t="shared" si="203"/>
        <v>0</v>
      </c>
      <c r="BK339" s="106">
        <f t="shared" si="204"/>
        <v>0</v>
      </c>
      <c r="BL339" s="106">
        <f t="shared" si="205"/>
        <v>0</v>
      </c>
      <c r="BM339" s="106">
        <f t="shared" si="194"/>
        <v>0.22</v>
      </c>
      <c r="BN339" s="106">
        <f t="shared" si="194"/>
        <v>0.02</v>
      </c>
      <c r="BO339" s="106">
        <f t="shared" si="206"/>
        <v>0.24</v>
      </c>
      <c r="BP339" s="106">
        <f t="shared" si="207"/>
        <v>1.1200000000000001</v>
      </c>
      <c r="BQ339" s="106">
        <f t="shared" si="208"/>
        <v>0.12000000000000001</v>
      </c>
      <c r="BR339" s="106">
        <f t="shared" si="209"/>
        <v>1.2400000000000002</v>
      </c>
      <c r="BS339" s="54"/>
      <c r="BT339" s="54">
        <v>0.9</v>
      </c>
      <c r="BU339" s="54">
        <v>0.1</v>
      </c>
      <c r="BV339" s="54">
        <v>1</v>
      </c>
      <c r="BW339" s="54">
        <v>0</v>
      </c>
      <c r="BX339" s="54">
        <v>0</v>
      </c>
      <c r="BY339" s="54">
        <v>0</v>
      </c>
      <c r="BZ339" s="54">
        <v>0</v>
      </c>
      <c r="CA339" s="54">
        <v>0</v>
      </c>
      <c r="CB339" s="54">
        <v>0.22</v>
      </c>
      <c r="CC339" s="54">
        <v>0.02</v>
      </c>
      <c r="CD339" s="54">
        <v>0.24</v>
      </c>
      <c r="CE339" s="54">
        <v>1.1200000000000001</v>
      </c>
      <c r="CF339" s="54">
        <v>0.12000000000000001</v>
      </c>
      <c r="CG339" s="54">
        <v>1.2400000000000002</v>
      </c>
      <c r="CH339" s="54">
        <f t="shared" si="210"/>
        <v>0.82000000000000028</v>
      </c>
      <c r="CI339" s="54">
        <f t="shared" si="211"/>
        <v>0</v>
      </c>
      <c r="CJ339" s="54">
        <f t="shared" si="212"/>
        <v>0.82000000000000028</v>
      </c>
      <c r="CK339" s="44" t="s">
        <v>71</v>
      </c>
      <c r="CL339" s="63" t="s">
        <v>40</v>
      </c>
    </row>
    <row r="340" spans="1:90" ht="31.5">
      <c r="A340" s="14">
        <v>28</v>
      </c>
      <c r="B340" s="27" t="s">
        <v>369</v>
      </c>
      <c r="C340" s="120" t="s">
        <v>796</v>
      </c>
      <c r="D340" s="2" t="s">
        <v>27</v>
      </c>
      <c r="E340" s="4" t="s">
        <v>332</v>
      </c>
      <c r="F340" s="4" t="s">
        <v>329</v>
      </c>
      <c r="G340" s="4" t="s">
        <v>329</v>
      </c>
      <c r="H340" s="29">
        <v>2.5</v>
      </c>
      <c r="I340" s="29">
        <v>5.63</v>
      </c>
      <c r="J340" s="29">
        <v>0</v>
      </c>
      <c r="K340" s="29">
        <f t="shared" si="183"/>
        <v>5.63</v>
      </c>
      <c r="L340" s="40" t="s">
        <v>30</v>
      </c>
      <c r="M340" s="40" t="s">
        <v>35</v>
      </c>
      <c r="N340" s="48" t="e">
        <f>IF(#REF!=0,"2018-19","2019-20")</f>
        <v>#REF!</v>
      </c>
      <c r="O340" s="29">
        <v>3.8099999999999996</v>
      </c>
      <c r="P340" s="29">
        <v>0</v>
      </c>
      <c r="Q340" s="29">
        <f t="shared" si="213"/>
        <v>3.8099999999999996</v>
      </c>
      <c r="R340" s="29">
        <f t="shared" si="187"/>
        <v>1.8200000000000003</v>
      </c>
      <c r="S340" s="29">
        <f t="shared" si="187"/>
        <v>0</v>
      </c>
      <c r="T340" s="29">
        <f t="shared" si="178"/>
        <v>1.8200000000000003</v>
      </c>
      <c r="U340" s="29">
        <v>0</v>
      </c>
      <c r="V340" s="29">
        <v>0.9</v>
      </c>
      <c r="W340" s="105">
        <v>0.1</v>
      </c>
      <c r="X340" s="54">
        <f t="shared" si="195"/>
        <v>1</v>
      </c>
      <c r="Y340" s="29">
        <v>0.9</v>
      </c>
      <c r="Z340" s="105">
        <v>0.1</v>
      </c>
      <c r="AA340" s="54">
        <f t="shared" si="196"/>
        <v>1</v>
      </c>
      <c r="AB340" s="54">
        <v>0</v>
      </c>
      <c r="AC340" s="54">
        <v>0</v>
      </c>
      <c r="AD340" s="54">
        <v>0</v>
      </c>
      <c r="AE340" s="54">
        <v>0.44</v>
      </c>
      <c r="AF340" s="54">
        <v>0.05</v>
      </c>
      <c r="AG340" s="54"/>
      <c r="AH340" s="14">
        <v>0</v>
      </c>
      <c r="AI340" s="14">
        <v>0</v>
      </c>
      <c r="AJ340" s="54">
        <f t="shared" si="193"/>
        <v>0</v>
      </c>
      <c r="AK340" s="54">
        <f t="shared" si="180"/>
        <v>1.34</v>
      </c>
      <c r="AL340" s="54">
        <f t="shared" si="181"/>
        <v>0.15000000000000002</v>
      </c>
      <c r="AM340" s="54">
        <f t="shared" si="182"/>
        <v>1.4900000000000002</v>
      </c>
      <c r="AN340" s="54"/>
      <c r="AO340" s="54"/>
      <c r="AP340" s="54">
        <f t="shared" si="184"/>
        <v>0</v>
      </c>
      <c r="AQ340" s="54"/>
      <c r="AR340" s="54"/>
      <c r="AS340" s="54"/>
      <c r="AT340" s="54"/>
      <c r="AU340" s="54"/>
      <c r="AV340" s="54"/>
      <c r="AW340" s="54"/>
      <c r="AX340" s="54"/>
      <c r="AY340" s="54">
        <f t="shared" si="197"/>
        <v>0</v>
      </c>
      <c r="AZ340" s="54"/>
      <c r="BA340" s="54"/>
      <c r="BB340" s="54"/>
      <c r="BC340" s="54"/>
      <c r="BD340" s="54"/>
      <c r="BE340" s="106">
        <f t="shared" si="198"/>
        <v>0.9</v>
      </c>
      <c r="BF340" s="106">
        <f t="shared" si="199"/>
        <v>0.1</v>
      </c>
      <c r="BG340" s="106">
        <f t="shared" si="200"/>
        <v>1</v>
      </c>
      <c r="BH340" s="106">
        <f t="shared" si="201"/>
        <v>0</v>
      </c>
      <c r="BI340" s="106">
        <f t="shared" si="202"/>
        <v>0</v>
      </c>
      <c r="BJ340" s="106">
        <f t="shared" si="203"/>
        <v>0</v>
      </c>
      <c r="BK340" s="106">
        <f t="shared" si="204"/>
        <v>0</v>
      </c>
      <c r="BL340" s="106">
        <f t="shared" si="205"/>
        <v>0</v>
      </c>
      <c r="BM340" s="106">
        <f t="shared" si="194"/>
        <v>0.44</v>
      </c>
      <c r="BN340" s="106">
        <f t="shared" si="194"/>
        <v>0.05</v>
      </c>
      <c r="BO340" s="106">
        <f t="shared" si="206"/>
        <v>0.49</v>
      </c>
      <c r="BP340" s="106">
        <f t="shared" si="207"/>
        <v>1.34</v>
      </c>
      <c r="BQ340" s="106">
        <f t="shared" si="208"/>
        <v>0.15000000000000002</v>
      </c>
      <c r="BR340" s="106">
        <f t="shared" si="209"/>
        <v>1.4900000000000002</v>
      </c>
      <c r="BS340" s="54"/>
      <c r="BT340" s="54">
        <v>0.9</v>
      </c>
      <c r="BU340" s="54">
        <v>0.1</v>
      </c>
      <c r="BV340" s="54">
        <v>1</v>
      </c>
      <c r="BW340" s="54">
        <v>0</v>
      </c>
      <c r="BX340" s="54">
        <v>0</v>
      </c>
      <c r="BY340" s="54">
        <v>0</v>
      </c>
      <c r="BZ340" s="54">
        <v>0</v>
      </c>
      <c r="CA340" s="54">
        <v>0</v>
      </c>
      <c r="CB340" s="54">
        <v>0.44</v>
      </c>
      <c r="CC340" s="54">
        <v>0.05</v>
      </c>
      <c r="CD340" s="54">
        <v>0.49</v>
      </c>
      <c r="CE340" s="54">
        <v>1.34</v>
      </c>
      <c r="CF340" s="54">
        <v>0.15000000000000002</v>
      </c>
      <c r="CG340" s="54">
        <v>1.4900000000000002</v>
      </c>
      <c r="CH340" s="54">
        <f t="shared" si="210"/>
        <v>0.33000000000000007</v>
      </c>
      <c r="CI340" s="54">
        <f t="shared" si="211"/>
        <v>0</v>
      </c>
      <c r="CJ340" s="54">
        <f t="shared" si="212"/>
        <v>0.33000000000000007</v>
      </c>
      <c r="CK340" s="44" t="s">
        <v>71</v>
      </c>
      <c r="CL340" s="63" t="s">
        <v>40</v>
      </c>
    </row>
    <row r="341" spans="1:90" ht="31.5">
      <c r="A341" s="14">
        <v>29</v>
      </c>
      <c r="B341" s="27" t="s">
        <v>370</v>
      </c>
      <c r="C341" s="120" t="s">
        <v>796</v>
      </c>
      <c r="D341" s="2" t="s">
        <v>27</v>
      </c>
      <c r="E341" s="4" t="s">
        <v>332</v>
      </c>
      <c r="F341" s="4" t="s">
        <v>329</v>
      </c>
      <c r="G341" s="4" t="s">
        <v>329</v>
      </c>
      <c r="H341" s="29">
        <v>2.5</v>
      </c>
      <c r="I341" s="29">
        <v>5.73</v>
      </c>
      <c r="J341" s="29">
        <v>0</v>
      </c>
      <c r="K341" s="29">
        <f t="shared" si="183"/>
        <v>5.73</v>
      </c>
      <c r="L341" s="40" t="s">
        <v>30</v>
      </c>
      <c r="M341" s="40" t="s">
        <v>35</v>
      </c>
      <c r="N341" s="48" t="e">
        <f>IF(#REF!=0,"2018-19","2019-20")</f>
        <v>#REF!</v>
      </c>
      <c r="O341" s="29">
        <v>3.5300000000000002</v>
      </c>
      <c r="P341" s="29">
        <v>0</v>
      </c>
      <c r="Q341" s="29">
        <f t="shared" si="213"/>
        <v>3.5300000000000002</v>
      </c>
      <c r="R341" s="29">
        <f t="shared" si="187"/>
        <v>2.2000000000000002</v>
      </c>
      <c r="S341" s="29">
        <f t="shared" si="187"/>
        <v>0</v>
      </c>
      <c r="T341" s="29">
        <f t="shared" si="178"/>
        <v>2.2000000000000002</v>
      </c>
      <c r="U341" s="29">
        <v>0</v>
      </c>
      <c r="V341" s="29">
        <v>0.9</v>
      </c>
      <c r="W341" s="105">
        <v>0.1</v>
      </c>
      <c r="X341" s="54">
        <f t="shared" si="195"/>
        <v>1</v>
      </c>
      <c r="Y341" s="29">
        <v>0.9</v>
      </c>
      <c r="Z341" s="105">
        <v>0.1</v>
      </c>
      <c r="AA341" s="54">
        <f t="shared" si="196"/>
        <v>1</v>
      </c>
      <c r="AB341" s="54">
        <v>0</v>
      </c>
      <c r="AC341" s="54">
        <v>0</v>
      </c>
      <c r="AD341" s="54">
        <v>0</v>
      </c>
      <c r="AE341" s="54">
        <v>0.33</v>
      </c>
      <c r="AF341" s="54">
        <v>0.04</v>
      </c>
      <c r="AG341" s="54"/>
      <c r="AH341" s="14">
        <v>0</v>
      </c>
      <c r="AI341" s="14">
        <v>0</v>
      </c>
      <c r="AJ341" s="54">
        <f t="shared" si="193"/>
        <v>0</v>
      </c>
      <c r="AK341" s="54">
        <f t="shared" si="180"/>
        <v>1.23</v>
      </c>
      <c r="AL341" s="54">
        <f t="shared" si="181"/>
        <v>0.14000000000000001</v>
      </c>
      <c r="AM341" s="54">
        <f t="shared" si="182"/>
        <v>1.37</v>
      </c>
      <c r="AN341" s="54"/>
      <c r="AO341" s="54"/>
      <c r="AP341" s="54">
        <f t="shared" si="184"/>
        <v>0</v>
      </c>
      <c r="AQ341" s="54"/>
      <c r="AR341" s="54"/>
      <c r="AS341" s="54"/>
      <c r="AT341" s="54"/>
      <c r="AU341" s="54"/>
      <c r="AV341" s="54"/>
      <c r="AW341" s="54"/>
      <c r="AX341" s="54"/>
      <c r="AY341" s="54">
        <f t="shared" si="197"/>
        <v>0</v>
      </c>
      <c r="AZ341" s="54"/>
      <c r="BA341" s="54"/>
      <c r="BB341" s="54"/>
      <c r="BC341" s="54"/>
      <c r="BD341" s="54"/>
      <c r="BE341" s="106">
        <f t="shared" si="198"/>
        <v>0.9</v>
      </c>
      <c r="BF341" s="106">
        <f t="shared" si="199"/>
        <v>0.1</v>
      </c>
      <c r="BG341" s="106">
        <f t="shared" si="200"/>
        <v>1</v>
      </c>
      <c r="BH341" s="106">
        <f t="shared" si="201"/>
        <v>0</v>
      </c>
      <c r="BI341" s="106">
        <f t="shared" si="202"/>
        <v>0</v>
      </c>
      <c r="BJ341" s="106">
        <f t="shared" si="203"/>
        <v>0</v>
      </c>
      <c r="BK341" s="106">
        <f t="shared" si="204"/>
        <v>0</v>
      </c>
      <c r="BL341" s="106">
        <f t="shared" si="205"/>
        <v>0</v>
      </c>
      <c r="BM341" s="106">
        <f t="shared" si="194"/>
        <v>0.33</v>
      </c>
      <c r="BN341" s="106">
        <f t="shared" si="194"/>
        <v>0.04</v>
      </c>
      <c r="BO341" s="106">
        <f t="shared" si="206"/>
        <v>0.37</v>
      </c>
      <c r="BP341" s="106">
        <f t="shared" si="207"/>
        <v>1.23</v>
      </c>
      <c r="BQ341" s="106">
        <f t="shared" si="208"/>
        <v>0.14000000000000001</v>
      </c>
      <c r="BR341" s="106">
        <f t="shared" si="209"/>
        <v>1.37</v>
      </c>
      <c r="BS341" s="54"/>
      <c r="BT341" s="54">
        <v>0.9</v>
      </c>
      <c r="BU341" s="54">
        <v>0.1</v>
      </c>
      <c r="BV341" s="54">
        <v>1</v>
      </c>
      <c r="BW341" s="54">
        <v>0</v>
      </c>
      <c r="BX341" s="54">
        <v>0</v>
      </c>
      <c r="BY341" s="54">
        <v>0</v>
      </c>
      <c r="BZ341" s="54">
        <v>0</v>
      </c>
      <c r="CA341" s="54">
        <v>0</v>
      </c>
      <c r="CB341" s="54">
        <v>0.33</v>
      </c>
      <c r="CC341" s="54">
        <v>0.04</v>
      </c>
      <c r="CD341" s="54">
        <v>0.37</v>
      </c>
      <c r="CE341" s="54">
        <v>1.23</v>
      </c>
      <c r="CF341" s="54">
        <v>0.14000000000000001</v>
      </c>
      <c r="CG341" s="54">
        <v>1.37</v>
      </c>
      <c r="CH341" s="54">
        <f t="shared" si="210"/>
        <v>0.83000000000000007</v>
      </c>
      <c r="CI341" s="54">
        <f t="shared" si="211"/>
        <v>0</v>
      </c>
      <c r="CJ341" s="54">
        <f t="shared" si="212"/>
        <v>0.83000000000000007</v>
      </c>
      <c r="CK341" s="44" t="s">
        <v>71</v>
      </c>
      <c r="CL341" s="63" t="s">
        <v>40</v>
      </c>
    </row>
    <row r="342" spans="1:90" ht="37.5" customHeight="1">
      <c r="A342" s="14">
        <v>47</v>
      </c>
      <c r="B342" s="79" t="s">
        <v>869</v>
      </c>
      <c r="C342" s="120" t="s">
        <v>796</v>
      </c>
      <c r="D342" s="2" t="s">
        <v>27</v>
      </c>
      <c r="E342" s="4" t="s">
        <v>332</v>
      </c>
      <c r="F342" s="4" t="s">
        <v>329</v>
      </c>
      <c r="G342" s="4" t="s">
        <v>329</v>
      </c>
      <c r="H342" s="15">
        <v>2.5</v>
      </c>
      <c r="I342" s="54">
        <v>4.9800000000000004</v>
      </c>
      <c r="J342" s="54">
        <v>0</v>
      </c>
      <c r="K342" s="29">
        <f t="shared" si="183"/>
        <v>4.9800000000000004</v>
      </c>
      <c r="L342" s="68" t="s">
        <v>30</v>
      </c>
      <c r="M342" s="15" t="s">
        <v>35</v>
      </c>
      <c r="N342" s="54" t="s">
        <v>58</v>
      </c>
      <c r="O342" s="54">
        <v>4.49</v>
      </c>
      <c r="P342" s="54">
        <v>0</v>
      </c>
      <c r="Q342" s="29">
        <f t="shared" si="213"/>
        <v>4.49</v>
      </c>
      <c r="R342" s="29">
        <f t="shared" si="187"/>
        <v>0.49000000000000021</v>
      </c>
      <c r="S342" s="29">
        <f t="shared" si="187"/>
        <v>0</v>
      </c>
      <c r="T342" s="29">
        <f t="shared" si="178"/>
        <v>0.49000000000000021</v>
      </c>
      <c r="U342" s="56">
        <v>0</v>
      </c>
      <c r="V342" s="54">
        <v>0</v>
      </c>
      <c r="W342" s="106">
        <v>0</v>
      </c>
      <c r="X342" s="54">
        <f t="shared" si="195"/>
        <v>0</v>
      </c>
      <c r="Y342" s="54">
        <v>0</v>
      </c>
      <c r="Z342" s="106">
        <v>0</v>
      </c>
      <c r="AA342" s="54">
        <f t="shared" si="196"/>
        <v>0</v>
      </c>
      <c r="AB342" s="14">
        <v>0</v>
      </c>
      <c r="AC342" s="14">
        <v>0</v>
      </c>
      <c r="AD342" s="14">
        <v>0</v>
      </c>
      <c r="AE342" s="14">
        <v>0.17</v>
      </c>
      <c r="AF342" s="14">
        <v>0.02</v>
      </c>
      <c r="AG342" s="14"/>
      <c r="AH342" s="14">
        <v>0</v>
      </c>
      <c r="AI342" s="14">
        <v>0.3</v>
      </c>
      <c r="AJ342" s="54">
        <f t="shared" si="193"/>
        <v>0.3</v>
      </c>
      <c r="AK342" s="54">
        <f t="shared" si="180"/>
        <v>0.17</v>
      </c>
      <c r="AL342" s="54">
        <f t="shared" si="181"/>
        <v>0.02</v>
      </c>
      <c r="AM342" s="54">
        <f t="shared" si="182"/>
        <v>0.19</v>
      </c>
      <c r="AN342" s="54"/>
      <c r="AO342" s="54"/>
      <c r="AP342" s="54">
        <f t="shared" si="184"/>
        <v>0</v>
      </c>
      <c r="AQ342" s="54"/>
      <c r="AR342" s="54"/>
      <c r="AS342" s="54"/>
      <c r="AT342" s="54"/>
      <c r="AU342" s="54"/>
      <c r="AV342" s="54"/>
      <c r="AW342" s="54"/>
      <c r="AX342" s="54"/>
      <c r="AY342" s="54">
        <f t="shared" si="197"/>
        <v>0</v>
      </c>
      <c r="AZ342" s="54"/>
      <c r="BA342" s="54"/>
      <c r="BB342" s="54"/>
      <c r="BC342" s="54"/>
      <c r="BD342" s="54"/>
      <c r="BE342" s="106">
        <f t="shared" si="198"/>
        <v>0.3</v>
      </c>
      <c r="BF342" s="106">
        <f t="shared" si="199"/>
        <v>0</v>
      </c>
      <c r="BG342" s="106">
        <f t="shared" si="200"/>
        <v>0.3</v>
      </c>
      <c r="BH342" s="106">
        <f t="shared" si="201"/>
        <v>0</v>
      </c>
      <c r="BI342" s="106">
        <f t="shared" si="202"/>
        <v>0</v>
      </c>
      <c r="BJ342" s="106">
        <f t="shared" si="203"/>
        <v>0</v>
      </c>
      <c r="BK342" s="106">
        <f t="shared" si="204"/>
        <v>0</v>
      </c>
      <c r="BL342" s="106">
        <f t="shared" si="205"/>
        <v>0</v>
      </c>
      <c r="BM342" s="106">
        <f t="shared" si="194"/>
        <v>0.17</v>
      </c>
      <c r="BN342" s="106">
        <f t="shared" si="194"/>
        <v>0.02</v>
      </c>
      <c r="BO342" s="106">
        <f t="shared" si="206"/>
        <v>0.19</v>
      </c>
      <c r="BP342" s="106">
        <f t="shared" si="207"/>
        <v>0.47</v>
      </c>
      <c r="BQ342" s="106">
        <f t="shared" si="208"/>
        <v>0.02</v>
      </c>
      <c r="BR342" s="106">
        <f t="shared" si="209"/>
        <v>0.49</v>
      </c>
      <c r="BS342" s="54"/>
      <c r="BT342" s="54">
        <v>0.3</v>
      </c>
      <c r="BU342" s="54">
        <v>0</v>
      </c>
      <c r="BV342" s="54">
        <v>0.3</v>
      </c>
      <c r="BW342" s="54">
        <v>0</v>
      </c>
      <c r="BX342" s="54">
        <v>0</v>
      </c>
      <c r="BY342" s="54">
        <v>0</v>
      </c>
      <c r="BZ342" s="54">
        <v>0</v>
      </c>
      <c r="CA342" s="54">
        <v>0</v>
      </c>
      <c r="CB342" s="54">
        <v>0.17</v>
      </c>
      <c r="CC342" s="54">
        <v>0.02</v>
      </c>
      <c r="CD342" s="54">
        <v>0.19</v>
      </c>
      <c r="CE342" s="54">
        <v>0.47</v>
      </c>
      <c r="CF342" s="54">
        <v>0.02</v>
      </c>
      <c r="CG342" s="54">
        <v>0.49</v>
      </c>
      <c r="CH342" s="54">
        <f t="shared" si="210"/>
        <v>0</v>
      </c>
      <c r="CI342" s="54">
        <f t="shared" si="211"/>
        <v>0</v>
      </c>
      <c r="CJ342" s="54">
        <f t="shared" si="212"/>
        <v>0</v>
      </c>
      <c r="CK342" s="86"/>
      <c r="CL342" s="70"/>
    </row>
    <row r="343" spans="1:90" ht="31.5">
      <c r="A343" s="14">
        <v>48</v>
      </c>
      <c r="B343" s="79" t="s">
        <v>870</v>
      </c>
      <c r="C343" s="120" t="s">
        <v>796</v>
      </c>
      <c r="D343" s="2" t="s">
        <v>27</v>
      </c>
      <c r="E343" s="4" t="s">
        <v>332</v>
      </c>
      <c r="F343" s="4" t="s">
        <v>329</v>
      </c>
      <c r="G343" s="4" t="s">
        <v>329</v>
      </c>
      <c r="H343" s="15">
        <v>2.5</v>
      </c>
      <c r="I343" s="54">
        <v>3.38</v>
      </c>
      <c r="J343" s="54">
        <v>0</v>
      </c>
      <c r="K343" s="29">
        <f t="shared" si="183"/>
        <v>3.38</v>
      </c>
      <c r="L343" s="68" t="s">
        <v>30</v>
      </c>
      <c r="M343" s="15" t="s">
        <v>35</v>
      </c>
      <c r="N343" s="54" t="s">
        <v>58</v>
      </c>
      <c r="O343" s="54">
        <v>1.7000000000000002</v>
      </c>
      <c r="P343" s="54">
        <v>0</v>
      </c>
      <c r="Q343" s="29">
        <f t="shared" si="213"/>
        <v>1.7000000000000002</v>
      </c>
      <c r="R343" s="29">
        <f t="shared" si="187"/>
        <v>1.6799999999999997</v>
      </c>
      <c r="S343" s="29">
        <f t="shared" si="187"/>
        <v>0</v>
      </c>
      <c r="T343" s="29">
        <f t="shared" si="178"/>
        <v>1.6799999999999997</v>
      </c>
      <c r="U343" s="56">
        <v>0</v>
      </c>
      <c r="V343" s="54">
        <v>-1.9984014443252818E-16</v>
      </c>
      <c r="W343" s="106">
        <v>-2.2204460492503132E-17</v>
      </c>
      <c r="X343" s="54">
        <f t="shared" si="195"/>
        <v>-2.2204460492503131E-16</v>
      </c>
      <c r="Y343" s="54">
        <v>-1.9984014443252818E-16</v>
      </c>
      <c r="Z343" s="106">
        <v>-2.2204460492503132E-17</v>
      </c>
      <c r="AA343" s="54">
        <f t="shared" si="196"/>
        <v>-2.2204460492503131E-16</v>
      </c>
      <c r="AB343" s="14">
        <v>0</v>
      </c>
      <c r="AC343" s="14">
        <v>1.51</v>
      </c>
      <c r="AD343" s="14">
        <v>0.17</v>
      </c>
      <c r="AE343" s="14">
        <v>0</v>
      </c>
      <c r="AF343" s="14">
        <v>0</v>
      </c>
      <c r="AG343" s="14"/>
      <c r="AH343" s="14">
        <v>0</v>
      </c>
      <c r="AI343" s="14">
        <v>0</v>
      </c>
      <c r="AJ343" s="54">
        <f t="shared" si="193"/>
        <v>0</v>
      </c>
      <c r="AK343" s="54">
        <f t="shared" si="180"/>
        <v>1.5099999999999998</v>
      </c>
      <c r="AL343" s="54">
        <f t="shared" si="181"/>
        <v>0.16999999999999998</v>
      </c>
      <c r="AM343" s="54">
        <f t="shared" si="182"/>
        <v>1.6799999999999997</v>
      </c>
      <c r="AN343" s="54"/>
      <c r="AO343" s="54"/>
      <c r="AP343" s="54">
        <f t="shared" si="184"/>
        <v>0</v>
      </c>
      <c r="AQ343" s="54"/>
      <c r="AR343" s="54"/>
      <c r="AS343" s="54"/>
      <c r="AT343" s="54"/>
      <c r="AU343" s="54"/>
      <c r="AV343" s="54"/>
      <c r="AW343" s="54"/>
      <c r="AX343" s="54"/>
      <c r="AY343" s="54">
        <f t="shared" si="197"/>
        <v>0</v>
      </c>
      <c r="AZ343" s="54"/>
      <c r="BA343" s="54"/>
      <c r="BB343" s="54"/>
      <c r="BC343" s="54"/>
      <c r="BD343" s="54"/>
      <c r="BE343" s="106">
        <f t="shared" si="198"/>
        <v>-1.9984014443252818E-16</v>
      </c>
      <c r="BF343" s="106">
        <f t="shared" si="199"/>
        <v>-2.2204460492503132E-17</v>
      </c>
      <c r="BG343" s="106">
        <f t="shared" si="200"/>
        <v>-2.2204460492503131E-16</v>
      </c>
      <c r="BH343" s="106">
        <f t="shared" si="201"/>
        <v>0</v>
      </c>
      <c r="BI343" s="106">
        <f t="shared" si="202"/>
        <v>0</v>
      </c>
      <c r="BJ343" s="106">
        <f t="shared" si="203"/>
        <v>1.51</v>
      </c>
      <c r="BK343" s="106">
        <f t="shared" si="204"/>
        <v>0.17</v>
      </c>
      <c r="BL343" s="106">
        <f t="shared" si="205"/>
        <v>1.68</v>
      </c>
      <c r="BM343" s="106">
        <f t="shared" si="194"/>
        <v>0</v>
      </c>
      <c r="BN343" s="106">
        <f t="shared" si="194"/>
        <v>0</v>
      </c>
      <c r="BO343" s="106">
        <f t="shared" si="206"/>
        <v>0</v>
      </c>
      <c r="BP343" s="106">
        <f t="shared" si="207"/>
        <v>1.5099999999999998</v>
      </c>
      <c r="BQ343" s="106">
        <f t="shared" si="208"/>
        <v>0.16999999999999998</v>
      </c>
      <c r="BR343" s="106">
        <f t="shared" si="209"/>
        <v>1.6799999999999997</v>
      </c>
      <c r="BS343" s="54"/>
      <c r="BT343" s="54">
        <v>-1.9984014443252818E-16</v>
      </c>
      <c r="BU343" s="54">
        <v>-2.2204460492503132E-17</v>
      </c>
      <c r="BV343" s="54">
        <v>-2.2204460492503131E-16</v>
      </c>
      <c r="BW343" s="54">
        <v>0</v>
      </c>
      <c r="BX343" s="54">
        <v>0</v>
      </c>
      <c r="BY343" s="54">
        <v>1.51</v>
      </c>
      <c r="BZ343" s="54">
        <v>0.17</v>
      </c>
      <c r="CA343" s="54">
        <v>1.68</v>
      </c>
      <c r="CB343" s="54">
        <v>0</v>
      </c>
      <c r="CC343" s="54">
        <v>0</v>
      </c>
      <c r="CD343" s="54">
        <v>0</v>
      </c>
      <c r="CE343" s="54">
        <v>1.5099999999999998</v>
      </c>
      <c r="CF343" s="54">
        <v>0.16999999999999998</v>
      </c>
      <c r="CG343" s="54">
        <v>1.6799999999999997</v>
      </c>
      <c r="CH343" s="54">
        <f t="shared" si="210"/>
        <v>0</v>
      </c>
      <c r="CI343" s="54">
        <f t="shared" si="211"/>
        <v>0</v>
      </c>
      <c r="CJ343" s="54">
        <f t="shared" si="212"/>
        <v>0</v>
      </c>
      <c r="CK343" s="86"/>
      <c r="CL343" s="70"/>
    </row>
    <row r="344" spans="1:90" ht="31.5">
      <c r="A344" s="14">
        <v>49</v>
      </c>
      <c r="B344" s="79" t="s">
        <v>871</v>
      </c>
      <c r="C344" s="120" t="s">
        <v>796</v>
      </c>
      <c r="D344" s="2" t="s">
        <v>27</v>
      </c>
      <c r="E344" s="4" t="s">
        <v>332</v>
      </c>
      <c r="F344" s="4" t="s">
        <v>329</v>
      </c>
      <c r="G344" s="4" t="s">
        <v>329</v>
      </c>
      <c r="H344" s="15">
        <v>2.5</v>
      </c>
      <c r="I344" s="54">
        <v>3.16</v>
      </c>
      <c r="J344" s="54">
        <v>0</v>
      </c>
      <c r="K344" s="29">
        <f t="shared" si="183"/>
        <v>3.16</v>
      </c>
      <c r="L344" s="68" t="s">
        <v>30</v>
      </c>
      <c r="M344" s="15" t="s">
        <v>35</v>
      </c>
      <c r="N344" s="54" t="e">
        <f>IF(#REF!=0,"2018-19","2019-20")</f>
        <v>#REF!</v>
      </c>
      <c r="O344" s="54">
        <v>1.7</v>
      </c>
      <c r="P344" s="54">
        <v>0</v>
      </c>
      <c r="Q344" s="29">
        <f t="shared" si="213"/>
        <v>1.7</v>
      </c>
      <c r="R344" s="29">
        <f t="shared" si="187"/>
        <v>1.4600000000000002</v>
      </c>
      <c r="S344" s="29">
        <f t="shared" si="187"/>
        <v>0</v>
      </c>
      <c r="T344" s="29">
        <f t="shared" si="178"/>
        <v>1.4600000000000002</v>
      </c>
      <c r="U344" s="56">
        <v>0</v>
      </c>
      <c r="V344" s="54">
        <v>1.9984014443252818E-16</v>
      </c>
      <c r="W344" s="106">
        <v>2.2204460492503132E-17</v>
      </c>
      <c r="X344" s="54">
        <f t="shared" si="195"/>
        <v>2.2204460492503131E-16</v>
      </c>
      <c r="Y344" s="54">
        <v>1.9984014443252818E-16</v>
      </c>
      <c r="Z344" s="106">
        <v>2.2204460492503132E-17</v>
      </c>
      <c r="AA344" s="54">
        <f t="shared" si="196"/>
        <v>2.2204460492503131E-16</v>
      </c>
      <c r="AB344" s="54">
        <v>0</v>
      </c>
      <c r="AC344" s="14">
        <v>1.31</v>
      </c>
      <c r="AD344" s="14">
        <v>0.15</v>
      </c>
      <c r="AE344" s="54">
        <v>0</v>
      </c>
      <c r="AF344" s="54">
        <v>0</v>
      </c>
      <c r="AG344" s="54"/>
      <c r="AH344" s="14">
        <v>0</v>
      </c>
      <c r="AI344" s="14">
        <v>0</v>
      </c>
      <c r="AJ344" s="54">
        <f t="shared" si="193"/>
        <v>0</v>
      </c>
      <c r="AK344" s="54">
        <f t="shared" si="180"/>
        <v>1.3100000000000003</v>
      </c>
      <c r="AL344" s="54">
        <f t="shared" si="181"/>
        <v>0.15000000000000002</v>
      </c>
      <c r="AM344" s="54">
        <f t="shared" si="182"/>
        <v>1.4600000000000004</v>
      </c>
      <c r="AN344" s="54"/>
      <c r="AO344" s="54"/>
      <c r="AP344" s="54">
        <f t="shared" si="184"/>
        <v>0</v>
      </c>
      <c r="AQ344" s="54"/>
      <c r="AR344" s="54"/>
      <c r="AS344" s="54"/>
      <c r="AT344" s="54"/>
      <c r="AU344" s="54"/>
      <c r="AV344" s="54"/>
      <c r="AW344" s="54"/>
      <c r="AX344" s="54"/>
      <c r="AY344" s="54">
        <f t="shared" si="197"/>
        <v>0</v>
      </c>
      <c r="AZ344" s="54"/>
      <c r="BA344" s="54"/>
      <c r="BB344" s="54"/>
      <c r="BC344" s="54"/>
      <c r="BD344" s="54"/>
      <c r="BE344" s="106">
        <f t="shared" si="198"/>
        <v>1.9984014443252818E-16</v>
      </c>
      <c r="BF344" s="106">
        <f t="shared" si="199"/>
        <v>2.2204460492503132E-17</v>
      </c>
      <c r="BG344" s="106">
        <f t="shared" si="200"/>
        <v>2.2204460492503131E-16</v>
      </c>
      <c r="BH344" s="106">
        <f t="shared" si="201"/>
        <v>0</v>
      </c>
      <c r="BI344" s="106">
        <f t="shared" si="202"/>
        <v>0</v>
      </c>
      <c r="BJ344" s="106">
        <f t="shared" si="203"/>
        <v>1.31</v>
      </c>
      <c r="BK344" s="106">
        <f t="shared" si="204"/>
        <v>0.15</v>
      </c>
      <c r="BL344" s="106">
        <f t="shared" si="205"/>
        <v>1.46</v>
      </c>
      <c r="BM344" s="106">
        <f t="shared" si="194"/>
        <v>0</v>
      </c>
      <c r="BN344" s="106">
        <f t="shared" si="194"/>
        <v>0</v>
      </c>
      <c r="BO344" s="106">
        <f t="shared" si="206"/>
        <v>0</v>
      </c>
      <c r="BP344" s="106">
        <f t="shared" si="207"/>
        <v>1.3100000000000003</v>
      </c>
      <c r="BQ344" s="106">
        <f t="shared" si="208"/>
        <v>0.15000000000000002</v>
      </c>
      <c r="BR344" s="106">
        <f t="shared" si="209"/>
        <v>1.4600000000000004</v>
      </c>
      <c r="BS344" s="54"/>
      <c r="BT344" s="54">
        <v>1.9984014443252818E-16</v>
      </c>
      <c r="BU344" s="54">
        <v>2.2204460492503132E-17</v>
      </c>
      <c r="BV344" s="54">
        <v>2.2204460492503131E-16</v>
      </c>
      <c r="BW344" s="54">
        <v>0</v>
      </c>
      <c r="BX344" s="54">
        <v>0</v>
      </c>
      <c r="BY344" s="54">
        <v>1.31</v>
      </c>
      <c r="BZ344" s="54">
        <v>0.15</v>
      </c>
      <c r="CA344" s="54">
        <v>1.46</v>
      </c>
      <c r="CB344" s="54">
        <v>0</v>
      </c>
      <c r="CC344" s="54">
        <v>0</v>
      </c>
      <c r="CD344" s="54">
        <v>0</v>
      </c>
      <c r="CE344" s="54">
        <v>1.3100000000000003</v>
      </c>
      <c r="CF344" s="54">
        <v>0.15000000000000002</v>
      </c>
      <c r="CG344" s="54">
        <v>1.4600000000000004</v>
      </c>
      <c r="CH344" s="54">
        <f t="shared" si="210"/>
        <v>0</v>
      </c>
      <c r="CI344" s="54">
        <f t="shared" si="211"/>
        <v>0</v>
      </c>
      <c r="CJ344" s="54">
        <f t="shared" si="212"/>
        <v>0</v>
      </c>
      <c r="CK344" s="86"/>
      <c r="CL344" s="70"/>
    </row>
    <row r="345" spans="1:90" ht="31.5">
      <c r="A345" s="14">
        <v>50</v>
      </c>
      <c r="B345" s="79" t="s">
        <v>872</v>
      </c>
      <c r="C345" s="120" t="s">
        <v>796</v>
      </c>
      <c r="D345" s="2" t="s">
        <v>27</v>
      </c>
      <c r="E345" s="4" t="s">
        <v>332</v>
      </c>
      <c r="F345" s="4" t="s">
        <v>329</v>
      </c>
      <c r="G345" s="4" t="s">
        <v>371</v>
      </c>
      <c r="H345" s="15">
        <v>2.5</v>
      </c>
      <c r="I345" s="54">
        <v>3.45</v>
      </c>
      <c r="J345" s="54">
        <v>0</v>
      </c>
      <c r="K345" s="29">
        <f t="shared" si="183"/>
        <v>3.45</v>
      </c>
      <c r="L345" s="68" t="s">
        <v>30</v>
      </c>
      <c r="M345" s="15" t="s">
        <v>35</v>
      </c>
      <c r="N345" s="54" t="e">
        <f>IF(#REF!=0,"2018-19","2019-20")</f>
        <v>#REF!</v>
      </c>
      <c r="O345" s="54">
        <v>1.7</v>
      </c>
      <c r="P345" s="54">
        <v>0</v>
      </c>
      <c r="Q345" s="29">
        <f t="shared" si="213"/>
        <v>1.7</v>
      </c>
      <c r="R345" s="29">
        <f t="shared" si="187"/>
        <v>1.7500000000000002</v>
      </c>
      <c r="S345" s="29">
        <f t="shared" si="187"/>
        <v>0</v>
      </c>
      <c r="T345" s="29">
        <f t="shared" si="178"/>
        <v>1.7500000000000002</v>
      </c>
      <c r="U345" s="56">
        <v>0</v>
      </c>
      <c r="V345" s="54">
        <v>1.9984014443252818E-16</v>
      </c>
      <c r="W345" s="106">
        <v>2.2204460492503132E-17</v>
      </c>
      <c r="X345" s="54">
        <f t="shared" si="195"/>
        <v>2.2204460492503131E-16</v>
      </c>
      <c r="Y345" s="54">
        <v>1.9984014443252818E-16</v>
      </c>
      <c r="Z345" s="106">
        <v>2.2204460492503132E-17</v>
      </c>
      <c r="AA345" s="54">
        <f t="shared" si="196"/>
        <v>2.2204460492503131E-16</v>
      </c>
      <c r="AB345" s="14">
        <v>0</v>
      </c>
      <c r="AC345" s="14">
        <v>1.58</v>
      </c>
      <c r="AD345" s="14">
        <v>0.17</v>
      </c>
      <c r="AE345" s="14">
        <v>0</v>
      </c>
      <c r="AF345" s="14">
        <v>0</v>
      </c>
      <c r="AG345" s="14"/>
      <c r="AH345" s="14">
        <v>0</v>
      </c>
      <c r="AI345" s="14">
        <v>0</v>
      </c>
      <c r="AJ345" s="54">
        <f t="shared" si="193"/>
        <v>0</v>
      </c>
      <c r="AK345" s="54">
        <f t="shared" si="180"/>
        <v>1.5800000000000003</v>
      </c>
      <c r="AL345" s="54">
        <f t="shared" si="181"/>
        <v>0.17000000000000004</v>
      </c>
      <c r="AM345" s="54">
        <f t="shared" si="182"/>
        <v>1.7500000000000004</v>
      </c>
      <c r="AN345" s="54"/>
      <c r="AO345" s="54"/>
      <c r="AP345" s="54">
        <f t="shared" si="184"/>
        <v>0</v>
      </c>
      <c r="AQ345" s="54"/>
      <c r="AR345" s="54"/>
      <c r="AS345" s="54"/>
      <c r="AT345" s="54"/>
      <c r="AU345" s="54"/>
      <c r="AV345" s="54"/>
      <c r="AW345" s="54"/>
      <c r="AX345" s="54"/>
      <c r="AY345" s="54">
        <f t="shared" si="197"/>
        <v>0</v>
      </c>
      <c r="AZ345" s="54"/>
      <c r="BA345" s="54"/>
      <c r="BB345" s="54"/>
      <c r="BC345" s="54"/>
      <c r="BD345" s="54"/>
      <c r="BE345" s="106">
        <f t="shared" si="198"/>
        <v>1.9984014443252818E-16</v>
      </c>
      <c r="BF345" s="106">
        <f t="shared" si="199"/>
        <v>2.2204460492503132E-17</v>
      </c>
      <c r="BG345" s="106">
        <f t="shared" si="200"/>
        <v>2.2204460492503131E-16</v>
      </c>
      <c r="BH345" s="106">
        <f t="shared" si="201"/>
        <v>0</v>
      </c>
      <c r="BI345" s="106">
        <f t="shared" si="202"/>
        <v>0</v>
      </c>
      <c r="BJ345" s="106">
        <f t="shared" si="203"/>
        <v>1.58</v>
      </c>
      <c r="BK345" s="106">
        <f t="shared" si="204"/>
        <v>0.17</v>
      </c>
      <c r="BL345" s="106">
        <f t="shared" si="205"/>
        <v>1.75</v>
      </c>
      <c r="BM345" s="106">
        <f t="shared" si="194"/>
        <v>0</v>
      </c>
      <c r="BN345" s="106">
        <f t="shared" si="194"/>
        <v>0</v>
      </c>
      <c r="BO345" s="106">
        <f t="shared" si="206"/>
        <v>0</v>
      </c>
      <c r="BP345" s="106">
        <f t="shared" si="207"/>
        <v>1.5800000000000003</v>
      </c>
      <c r="BQ345" s="106">
        <f t="shared" si="208"/>
        <v>0.17000000000000004</v>
      </c>
      <c r="BR345" s="106">
        <f t="shared" si="209"/>
        <v>1.7500000000000004</v>
      </c>
      <c r="BS345" s="54"/>
      <c r="BT345" s="54">
        <v>1.9984014443252818E-16</v>
      </c>
      <c r="BU345" s="54">
        <v>2.2204460492503132E-17</v>
      </c>
      <c r="BV345" s="54">
        <v>2.2204460492503131E-16</v>
      </c>
      <c r="BW345" s="54">
        <v>0</v>
      </c>
      <c r="BX345" s="54">
        <v>0</v>
      </c>
      <c r="BY345" s="54">
        <v>1.58</v>
      </c>
      <c r="BZ345" s="54">
        <v>0.17</v>
      </c>
      <c r="CA345" s="54">
        <v>1.75</v>
      </c>
      <c r="CB345" s="54">
        <v>0</v>
      </c>
      <c r="CC345" s="54">
        <v>0</v>
      </c>
      <c r="CD345" s="54">
        <v>0</v>
      </c>
      <c r="CE345" s="54">
        <v>1.5800000000000003</v>
      </c>
      <c r="CF345" s="54">
        <v>0.17000000000000004</v>
      </c>
      <c r="CG345" s="54">
        <v>1.7500000000000004</v>
      </c>
      <c r="CH345" s="54">
        <f t="shared" si="210"/>
        <v>0</v>
      </c>
      <c r="CI345" s="54">
        <f t="shared" si="211"/>
        <v>0</v>
      </c>
      <c r="CJ345" s="54">
        <f t="shared" si="212"/>
        <v>0</v>
      </c>
      <c r="CK345" s="86"/>
      <c r="CL345" s="70"/>
    </row>
    <row r="346" spans="1:90" ht="47.25">
      <c r="A346" s="14">
        <v>30</v>
      </c>
      <c r="B346" s="27" t="s">
        <v>372</v>
      </c>
      <c r="C346" s="120" t="s">
        <v>796</v>
      </c>
      <c r="D346" s="2" t="s">
        <v>27</v>
      </c>
      <c r="E346" s="4" t="s">
        <v>332</v>
      </c>
      <c r="F346" s="4" t="s">
        <v>329</v>
      </c>
      <c r="G346" s="4" t="s">
        <v>329</v>
      </c>
      <c r="H346" s="29">
        <v>2.5</v>
      </c>
      <c r="I346" s="29">
        <v>5</v>
      </c>
      <c r="J346" s="29">
        <v>0</v>
      </c>
      <c r="K346" s="29">
        <f t="shared" si="183"/>
        <v>5</v>
      </c>
      <c r="L346" s="40" t="s">
        <v>30</v>
      </c>
      <c r="M346" s="40" t="s">
        <v>31</v>
      </c>
      <c r="N346" s="48" t="e">
        <f>IF(#REF!=0,"2018-19","2019-20")</f>
        <v>#REF!</v>
      </c>
      <c r="O346" s="29">
        <v>2.4800000000000004</v>
      </c>
      <c r="P346" s="29">
        <v>0</v>
      </c>
      <c r="Q346" s="29">
        <f t="shared" si="213"/>
        <v>2.4800000000000004</v>
      </c>
      <c r="R346" s="29">
        <f t="shared" si="187"/>
        <v>2.5199999999999996</v>
      </c>
      <c r="S346" s="29">
        <f t="shared" si="187"/>
        <v>0</v>
      </c>
      <c r="T346" s="29">
        <f t="shared" ref="T346:T409" si="214">R346+S346</f>
        <v>2.5199999999999996</v>
      </c>
      <c r="U346" s="29">
        <v>0</v>
      </c>
      <c r="V346" s="29">
        <v>0.9</v>
      </c>
      <c r="W346" s="105">
        <v>0.1</v>
      </c>
      <c r="X346" s="54">
        <f t="shared" si="195"/>
        <v>1</v>
      </c>
      <c r="Y346" s="29">
        <v>0.9</v>
      </c>
      <c r="Z346" s="105">
        <v>0.1</v>
      </c>
      <c r="AA346" s="54">
        <f t="shared" si="196"/>
        <v>1</v>
      </c>
      <c r="AB346" s="54">
        <v>0</v>
      </c>
      <c r="AC346" s="54">
        <v>0</v>
      </c>
      <c r="AD346" s="54">
        <v>0</v>
      </c>
      <c r="AE346" s="54">
        <v>0.33</v>
      </c>
      <c r="AF346" s="54">
        <v>0.04</v>
      </c>
      <c r="AG346" s="54"/>
      <c r="AH346" s="14">
        <v>0</v>
      </c>
      <c r="AI346" s="14">
        <v>0</v>
      </c>
      <c r="AJ346" s="54">
        <f t="shared" si="193"/>
        <v>0</v>
      </c>
      <c r="AK346" s="54">
        <f t="shared" si="180"/>
        <v>1.23</v>
      </c>
      <c r="AL346" s="54">
        <f t="shared" si="181"/>
        <v>0.14000000000000001</v>
      </c>
      <c r="AM346" s="54">
        <f t="shared" si="182"/>
        <v>1.37</v>
      </c>
      <c r="AN346" s="54"/>
      <c r="AO346" s="54"/>
      <c r="AP346" s="54">
        <f t="shared" si="184"/>
        <v>0</v>
      </c>
      <c r="AQ346" s="54"/>
      <c r="AR346" s="54"/>
      <c r="AS346" s="54"/>
      <c r="AT346" s="54"/>
      <c r="AU346" s="54"/>
      <c r="AV346" s="54"/>
      <c r="AW346" s="54"/>
      <c r="AX346" s="54"/>
      <c r="AY346" s="54">
        <f t="shared" si="197"/>
        <v>0</v>
      </c>
      <c r="AZ346" s="54"/>
      <c r="BA346" s="54"/>
      <c r="BB346" s="54"/>
      <c r="BC346" s="54"/>
      <c r="BD346" s="54"/>
      <c r="BE346" s="106">
        <f t="shared" si="198"/>
        <v>0.9</v>
      </c>
      <c r="BF346" s="106">
        <f t="shared" si="199"/>
        <v>0.1</v>
      </c>
      <c r="BG346" s="106">
        <f t="shared" si="200"/>
        <v>1</v>
      </c>
      <c r="BH346" s="106">
        <f t="shared" si="201"/>
        <v>0</v>
      </c>
      <c r="BI346" s="106">
        <f t="shared" si="202"/>
        <v>0</v>
      </c>
      <c r="BJ346" s="106">
        <f t="shared" si="203"/>
        <v>0</v>
      </c>
      <c r="BK346" s="106">
        <f t="shared" si="204"/>
        <v>0</v>
      </c>
      <c r="BL346" s="106">
        <f t="shared" si="205"/>
        <v>0</v>
      </c>
      <c r="BM346" s="106">
        <f t="shared" si="194"/>
        <v>0.33</v>
      </c>
      <c r="BN346" s="106">
        <f t="shared" si="194"/>
        <v>0.04</v>
      </c>
      <c r="BO346" s="106">
        <f t="shared" si="206"/>
        <v>0.37</v>
      </c>
      <c r="BP346" s="106">
        <f t="shared" si="207"/>
        <v>1.23</v>
      </c>
      <c r="BQ346" s="106">
        <f t="shared" si="208"/>
        <v>0.14000000000000001</v>
      </c>
      <c r="BR346" s="106">
        <f t="shared" si="209"/>
        <v>1.37</v>
      </c>
      <c r="BS346" s="54"/>
      <c r="BT346" s="54">
        <v>0.9</v>
      </c>
      <c r="BU346" s="54">
        <v>0.1</v>
      </c>
      <c r="BV346" s="54">
        <v>1</v>
      </c>
      <c r="BW346" s="54">
        <v>0</v>
      </c>
      <c r="BX346" s="54">
        <v>0</v>
      </c>
      <c r="BY346" s="54">
        <v>0</v>
      </c>
      <c r="BZ346" s="54">
        <v>0</v>
      </c>
      <c r="CA346" s="54">
        <v>0</v>
      </c>
      <c r="CB346" s="54">
        <v>0.33</v>
      </c>
      <c r="CC346" s="54">
        <v>0.04</v>
      </c>
      <c r="CD346" s="54">
        <v>0.37</v>
      </c>
      <c r="CE346" s="54">
        <v>1.23</v>
      </c>
      <c r="CF346" s="54">
        <v>0.14000000000000001</v>
      </c>
      <c r="CG346" s="54">
        <v>1.37</v>
      </c>
      <c r="CH346" s="54">
        <f t="shared" si="210"/>
        <v>1.1499999999999995</v>
      </c>
      <c r="CI346" s="54">
        <f t="shared" si="211"/>
        <v>0</v>
      </c>
      <c r="CJ346" s="54">
        <f t="shared" si="212"/>
        <v>1.1499999999999995</v>
      </c>
      <c r="CK346" s="44" t="s">
        <v>71</v>
      </c>
      <c r="CL346" s="63" t="s">
        <v>40</v>
      </c>
    </row>
    <row r="347" spans="1:90">
      <c r="A347" s="14">
        <v>31</v>
      </c>
      <c r="B347" s="27" t="s">
        <v>373</v>
      </c>
      <c r="C347" s="120" t="s">
        <v>796</v>
      </c>
      <c r="D347" s="2" t="s">
        <v>27</v>
      </c>
      <c r="E347" s="4" t="s">
        <v>332</v>
      </c>
      <c r="F347" s="4" t="s">
        <v>329</v>
      </c>
      <c r="G347" s="4" t="s">
        <v>329</v>
      </c>
      <c r="H347" s="29">
        <v>2.5</v>
      </c>
      <c r="I347" s="29">
        <v>2.5</v>
      </c>
      <c r="J347" s="29">
        <v>2.5</v>
      </c>
      <c r="K347" s="29">
        <f t="shared" ref="K347:K410" si="215">I347+J347</f>
        <v>5</v>
      </c>
      <c r="L347" s="40" t="s">
        <v>30</v>
      </c>
      <c r="M347" s="40" t="s">
        <v>31</v>
      </c>
      <c r="N347" s="48" t="e">
        <f>IF(#REF!=0,"2018-19","2019-20")</f>
        <v>#REF!</v>
      </c>
      <c r="O347" s="29">
        <v>1.5</v>
      </c>
      <c r="P347" s="29">
        <v>0</v>
      </c>
      <c r="Q347" s="29">
        <f t="shared" si="213"/>
        <v>1.5</v>
      </c>
      <c r="R347" s="29">
        <f t="shared" si="187"/>
        <v>1</v>
      </c>
      <c r="S347" s="29">
        <f t="shared" si="187"/>
        <v>2.5</v>
      </c>
      <c r="T347" s="29">
        <f t="shared" si="214"/>
        <v>3.5</v>
      </c>
      <c r="U347" s="29">
        <v>2.5</v>
      </c>
      <c r="V347" s="29">
        <v>0</v>
      </c>
      <c r="W347" s="105">
        <v>0</v>
      </c>
      <c r="X347" s="54">
        <f t="shared" si="195"/>
        <v>0</v>
      </c>
      <c r="Y347" s="29">
        <v>0</v>
      </c>
      <c r="Z347" s="105">
        <v>0</v>
      </c>
      <c r="AA347" s="54">
        <f t="shared" si="196"/>
        <v>0</v>
      </c>
      <c r="AB347" s="54"/>
      <c r="AC347" s="54">
        <v>0.35</v>
      </c>
      <c r="AD347" s="54">
        <v>0.04</v>
      </c>
      <c r="AE347" s="54">
        <v>0.55000000000000004</v>
      </c>
      <c r="AF347" s="54">
        <v>0.06</v>
      </c>
      <c r="AG347" s="54"/>
      <c r="AH347" s="14">
        <v>0</v>
      </c>
      <c r="AI347" s="14">
        <v>0</v>
      </c>
      <c r="AJ347" s="54">
        <f t="shared" si="193"/>
        <v>0</v>
      </c>
      <c r="AK347" s="54">
        <f t="shared" ref="AK347:AK410" si="216">Y347+AB347+AC347+AE347</f>
        <v>0.9</v>
      </c>
      <c r="AL347" s="54">
        <f t="shared" ref="AL347:AL410" si="217">Z347+AD347+AF347</f>
        <v>0.1</v>
      </c>
      <c r="AM347" s="54">
        <f t="shared" ref="AM347:AM410" si="218">AK347+AL347</f>
        <v>1</v>
      </c>
      <c r="AN347" s="54"/>
      <c r="AO347" s="54"/>
      <c r="AP347" s="54">
        <f t="shared" ref="AP347:AP410" si="219">AN347+AO347</f>
        <v>0</v>
      </c>
      <c r="AQ347" s="54"/>
      <c r="AR347" s="54"/>
      <c r="AS347" s="54"/>
      <c r="AT347" s="54"/>
      <c r="AU347" s="54"/>
      <c r="AV347" s="54"/>
      <c r="AW347" s="54"/>
      <c r="AX347" s="54"/>
      <c r="AY347" s="54">
        <f t="shared" si="197"/>
        <v>0</v>
      </c>
      <c r="AZ347" s="54"/>
      <c r="BA347" s="54"/>
      <c r="BB347" s="54"/>
      <c r="BC347" s="54"/>
      <c r="BD347" s="54"/>
      <c r="BE347" s="106">
        <f t="shared" si="198"/>
        <v>0</v>
      </c>
      <c r="BF347" s="106">
        <f t="shared" si="199"/>
        <v>0</v>
      </c>
      <c r="BG347" s="106">
        <f t="shared" si="200"/>
        <v>0</v>
      </c>
      <c r="BH347" s="106">
        <f t="shared" si="201"/>
        <v>0</v>
      </c>
      <c r="BI347" s="106">
        <f t="shared" si="202"/>
        <v>0</v>
      </c>
      <c r="BJ347" s="106">
        <f t="shared" si="203"/>
        <v>0.35</v>
      </c>
      <c r="BK347" s="106">
        <f t="shared" si="204"/>
        <v>0.04</v>
      </c>
      <c r="BL347" s="106">
        <f t="shared" si="205"/>
        <v>0.38999999999999996</v>
      </c>
      <c r="BM347" s="106">
        <f t="shared" si="194"/>
        <v>0.55000000000000004</v>
      </c>
      <c r="BN347" s="106">
        <f t="shared" si="194"/>
        <v>0.06</v>
      </c>
      <c r="BO347" s="106">
        <f t="shared" si="206"/>
        <v>0.6100000000000001</v>
      </c>
      <c r="BP347" s="106">
        <f t="shared" si="207"/>
        <v>0.9</v>
      </c>
      <c r="BQ347" s="106">
        <f t="shared" si="208"/>
        <v>0.1</v>
      </c>
      <c r="BR347" s="106">
        <f t="shared" si="209"/>
        <v>1</v>
      </c>
      <c r="BS347" s="54"/>
      <c r="BT347" s="54">
        <v>0</v>
      </c>
      <c r="BU347" s="54">
        <v>0</v>
      </c>
      <c r="BV347" s="54">
        <v>0</v>
      </c>
      <c r="BW347" s="54">
        <v>0</v>
      </c>
      <c r="BX347" s="54">
        <v>0</v>
      </c>
      <c r="BY347" s="54">
        <v>0.35</v>
      </c>
      <c r="BZ347" s="54">
        <v>0.04</v>
      </c>
      <c r="CA347" s="54">
        <v>0.38999999999999996</v>
      </c>
      <c r="CB347" s="54">
        <v>0.55000000000000004</v>
      </c>
      <c r="CC347" s="54">
        <v>0.06</v>
      </c>
      <c r="CD347" s="54">
        <v>0.6100000000000001</v>
      </c>
      <c r="CE347" s="54">
        <v>0.9</v>
      </c>
      <c r="CF347" s="54">
        <v>0.1</v>
      </c>
      <c r="CG347" s="54">
        <v>1</v>
      </c>
      <c r="CH347" s="54">
        <f t="shared" si="210"/>
        <v>0</v>
      </c>
      <c r="CI347" s="54">
        <f t="shared" si="211"/>
        <v>2.5</v>
      </c>
      <c r="CJ347" s="54">
        <f t="shared" si="212"/>
        <v>2.5</v>
      </c>
      <c r="CK347" s="45"/>
      <c r="CL347" s="63" t="s">
        <v>40</v>
      </c>
    </row>
    <row r="348" spans="1:90" ht="31.5">
      <c r="A348" s="14">
        <v>53</v>
      </c>
      <c r="B348" s="79" t="s">
        <v>873</v>
      </c>
      <c r="C348" s="120" t="s">
        <v>796</v>
      </c>
      <c r="D348" s="2" t="s">
        <v>27</v>
      </c>
      <c r="E348" s="4" t="s">
        <v>332</v>
      </c>
      <c r="F348" s="4" t="s">
        <v>329</v>
      </c>
      <c r="G348" s="4" t="s">
        <v>329</v>
      </c>
      <c r="H348" s="15">
        <v>2.5</v>
      </c>
      <c r="I348" s="54">
        <v>4.78</v>
      </c>
      <c r="J348" s="54">
        <v>0</v>
      </c>
      <c r="K348" s="29">
        <f t="shared" si="215"/>
        <v>4.78</v>
      </c>
      <c r="L348" s="68" t="s">
        <v>30</v>
      </c>
      <c r="M348" s="15" t="s">
        <v>139</v>
      </c>
      <c r="N348" s="54" t="e">
        <f>IF(#REF!=0,"2018-19","2019-20")</f>
        <v>#REF!</v>
      </c>
      <c r="O348" s="54">
        <v>4.1399999999999997</v>
      </c>
      <c r="P348" s="54">
        <v>0</v>
      </c>
      <c r="Q348" s="29">
        <f t="shared" si="213"/>
        <v>4.1399999999999997</v>
      </c>
      <c r="R348" s="29">
        <f t="shared" si="187"/>
        <v>0.64000000000000057</v>
      </c>
      <c r="S348" s="29">
        <f t="shared" si="187"/>
        <v>0</v>
      </c>
      <c r="T348" s="29">
        <f t="shared" si="214"/>
        <v>0.64000000000000057</v>
      </c>
      <c r="U348" s="56">
        <v>0</v>
      </c>
      <c r="V348" s="54">
        <v>5.2458037913538643E-16</v>
      </c>
      <c r="W348" s="106">
        <v>5.8286708792820721E-17</v>
      </c>
      <c r="X348" s="54">
        <f t="shared" si="195"/>
        <v>5.8286708792820718E-16</v>
      </c>
      <c r="Y348" s="54">
        <v>5.2458037913538643E-16</v>
      </c>
      <c r="Z348" s="106">
        <v>5.8286708792820721E-17</v>
      </c>
      <c r="AA348" s="54">
        <f t="shared" si="196"/>
        <v>5.8286708792820718E-16</v>
      </c>
      <c r="AB348" s="14">
        <v>0.49</v>
      </c>
      <c r="AC348" s="14"/>
      <c r="AD348" s="14"/>
      <c r="AE348" s="14">
        <v>0.14000000000000001</v>
      </c>
      <c r="AF348" s="14">
        <v>0.01</v>
      </c>
      <c r="AG348" s="14"/>
      <c r="AH348" s="14">
        <v>0</v>
      </c>
      <c r="AI348" s="14">
        <v>0</v>
      </c>
      <c r="AJ348" s="54">
        <f t="shared" si="193"/>
        <v>0</v>
      </c>
      <c r="AK348" s="54">
        <f t="shared" si="216"/>
        <v>0.63000000000000056</v>
      </c>
      <c r="AL348" s="54">
        <f t="shared" si="217"/>
        <v>1.0000000000000059E-2</v>
      </c>
      <c r="AM348" s="54">
        <f t="shared" si="218"/>
        <v>0.64000000000000057</v>
      </c>
      <c r="AN348" s="54"/>
      <c r="AO348" s="54"/>
      <c r="AP348" s="54">
        <f t="shared" si="219"/>
        <v>0</v>
      </c>
      <c r="AQ348" s="54"/>
      <c r="AR348" s="54"/>
      <c r="AS348" s="54"/>
      <c r="AT348" s="54"/>
      <c r="AU348" s="54"/>
      <c r="AV348" s="54"/>
      <c r="AW348" s="54"/>
      <c r="AX348" s="54"/>
      <c r="AY348" s="54">
        <f t="shared" si="197"/>
        <v>0</v>
      </c>
      <c r="AZ348" s="54"/>
      <c r="BA348" s="54"/>
      <c r="BB348" s="54"/>
      <c r="BC348" s="54"/>
      <c r="BD348" s="54"/>
      <c r="BE348" s="106">
        <f t="shared" si="198"/>
        <v>5.2458037913538643E-16</v>
      </c>
      <c r="BF348" s="106">
        <f t="shared" si="199"/>
        <v>5.8286708792820721E-17</v>
      </c>
      <c r="BG348" s="106">
        <f t="shared" si="200"/>
        <v>5.8286708792820718E-16</v>
      </c>
      <c r="BH348" s="106">
        <f t="shared" si="201"/>
        <v>0</v>
      </c>
      <c r="BI348" s="106">
        <f t="shared" si="202"/>
        <v>0.49</v>
      </c>
      <c r="BJ348" s="106">
        <f t="shared" si="203"/>
        <v>0</v>
      </c>
      <c r="BK348" s="106">
        <f t="shared" si="204"/>
        <v>0</v>
      </c>
      <c r="BL348" s="106">
        <f t="shared" si="205"/>
        <v>0</v>
      </c>
      <c r="BM348" s="106">
        <f t="shared" si="194"/>
        <v>0.14000000000000001</v>
      </c>
      <c r="BN348" s="106">
        <f t="shared" si="194"/>
        <v>0.01</v>
      </c>
      <c r="BO348" s="106">
        <f t="shared" si="206"/>
        <v>0.15000000000000002</v>
      </c>
      <c r="BP348" s="106">
        <f t="shared" si="207"/>
        <v>0.63000000000000056</v>
      </c>
      <c r="BQ348" s="106">
        <f t="shared" si="208"/>
        <v>1.0000000000000059E-2</v>
      </c>
      <c r="BR348" s="106">
        <f t="shared" si="209"/>
        <v>0.64000000000000057</v>
      </c>
      <c r="BS348" s="54"/>
      <c r="BT348" s="54">
        <v>5.2458037913538643E-16</v>
      </c>
      <c r="BU348" s="54">
        <v>5.8286708792820721E-17</v>
      </c>
      <c r="BV348" s="54">
        <v>5.8286708792820718E-16</v>
      </c>
      <c r="BW348" s="54">
        <v>0</v>
      </c>
      <c r="BX348" s="54">
        <v>0.49</v>
      </c>
      <c r="BY348" s="54">
        <v>0</v>
      </c>
      <c r="BZ348" s="54">
        <v>0</v>
      </c>
      <c r="CA348" s="54">
        <v>0</v>
      </c>
      <c r="CB348" s="54">
        <v>0.14000000000000001</v>
      </c>
      <c r="CC348" s="54">
        <v>0.01</v>
      </c>
      <c r="CD348" s="54">
        <v>0.15000000000000002</v>
      </c>
      <c r="CE348" s="54">
        <v>0.63000000000000056</v>
      </c>
      <c r="CF348" s="54">
        <v>1.0000000000000059E-2</v>
      </c>
      <c r="CG348" s="54">
        <v>0.64000000000000057</v>
      </c>
      <c r="CH348" s="54">
        <f t="shared" si="210"/>
        <v>0</v>
      </c>
      <c r="CI348" s="54">
        <f t="shared" si="211"/>
        <v>0</v>
      </c>
      <c r="CJ348" s="54">
        <f t="shared" si="212"/>
        <v>0</v>
      </c>
      <c r="CK348" s="86"/>
      <c r="CL348" s="70"/>
    </row>
    <row r="349" spans="1:90" ht="47.25">
      <c r="A349" s="14">
        <v>54</v>
      </c>
      <c r="B349" s="79" t="s">
        <v>874</v>
      </c>
      <c r="C349" s="120" t="s">
        <v>796</v>
      </c>
      <c r="D349" s="2" t="s">
        <v>27</v>
      </c>
      <c r="E349" s="4" t="s">
        <v>332</v>
      </c>
      <c r="F349" s="4" t="s">
        <v>329</v>
      </c>
      <c r="G349" s="4" t="s">
        <v>329</v>
      </c>
      <c r="H349" s="15">
        <v>2.5</v>
      </c>
      <c r="I349" s="54">
        <v>4.92</v>
      </c>
      <c r="J349" s="54">
        <v>0</v>
      </c>
      <c r="K349" s="29">
        <f t="shared" si="215"/>
        <v>4.92</v>
      </c>
      <c r="L349" s="68" t="s">
        <v>30</v>
      </c>
      <c r="M349" s="15" t="s">
        <v>139</v>
      </c>
      <c r="N349" s="54" t="e">
        <f>IF(#REF!=0,"2018-19","2019-20")</f>
        <v>#REF!</v>
      </c>
      <c r="O349" s="54">
        <v>4.4000000000000004</v>
      </c>
      <c r="P349" s="54">
        <v>0</v>
      </c>
      <c r="Q349" s="29">
        <f t="shared" si="213"/>
        <v>4.4000000000000004</v>
      </c>
      <c r="R349" s="29">
        <f t="shared" si="187"/>
        <v>0.51999999999999957</v>
      </c>
      <c r="S349" s="29">
        <f t="shared" si="187"/>
        <v>0</v>
      </c>
      <c r="T349" s="29">
        <f t="shared" si="214"/>
        <v>0.51999999999999957</v>
      </c>
      <c r="U349" s="56">
        <v>0</v>
      </c>
      <c r="V349" s="54">
        <v>-3.9968028886505636E-16</v>
      </c>
      <c r="W349" s="106">
        <v>-4.4408920985006264E-17</v>
      </c>
      <c r="X349" s="54">
        <f t="shared" si="195"/>
        <v>-4.4408920985006262E-16</v>
      </c>
      <c r="Y349" s="54">
        <v>-3.9968028886505636E-16</v>
      </c>
      <c r="Z349" s="106">
        <v>-4.4408920985006264E-17</v>
      </c>
      <c r="AA349" s="54">
        <f t="shared" si="196"/>
        <v>-4.4408920985006262E-16</v>
      </c>
      <c r="AB349" s="14">
        <v>0.39</v>
      </c>
      <c r="AC349" s="14"/>
      <c r="AD349" s="14"/>
      <c r="AE349" s="14">
        <v>0.12</v>
      </c>
      <c r="AF349" s="14">
        <v>0.01</v>
      </c>
      <c r="AG349" s="14"/>
      <c r="AH349" s="14">
        <v>0</v>
      </c>
      <c r="AI349" s="14">
        <v>0</v>
      </c>
      <c r="AJ349" s="54">
        <f t="shared" si="193"/>
        <v>0</v>
      </c>
      <c r="AK349" s="54">
        <f t="shared" si="216"/>
        <v>0.50999999999999956</v>
      </c>
      <c r="AL349" s="54">
        <f t="shared" si="217"/>
        <v>9.9999999999999551E-3</v>
      </c>
      <c r="AM349" s="54">
        <f t="shared" si="218"/>
        <v>0.51999999999999957</v>
      </c>
      <c r="AN349" s="54"/>
      <c r="AO349" s="54"/>
      <c r="AP349" s="54">
        <f t="shared" si="219"/>
        <v>0</v>
      </c>
      <c r="AQ349" s="54"/>
      <c r="AR349" s="54"/>
      <c r="AS349" s="54"/>
      <c r="AT349" s="54"/>
      <c r="AU349" s="54"/>
      <c r="AV349" s="54"/>
      <c r="AW349" s="54"/>
      <c r="AX349" s="54"/>
      <c r="AY349" s="54">
        <f t="shared" si="197"/>
        <v>0</v>
      </c>
      <c r="AZ349" s="54"/>
      <c r="BA349" s="54"/>
      <c r="BB349" s="54"/>
      <c r="BC349" s="54"/>
      <c r="BD349" s="54"/>
      <c r="BE349" s="106">
        <f t="shared" si="198"/>
        <v>-3.9968028886505636E-16</v>
      </c>
      <c r="BF349" s="106">
        <f t="shared" si="199"/>
        <v>-4.4408920985006264E-17</v>
      </c>
      <c r="BG349" s="106">
        <f t="shared" si="200"/>
        <v>-4.4408920985006262E-16</v>
      </c>
      <c r="BH349" s="106">
        <f t="shared" si="201"/>
        <v>0</v>
      </c>
      <c r="BI349" s="106">
        <f t="shared" si="202"/>
        <v>0.39</v>
      </c>
      <c r="BJ349" s="106">
        <f t="shared" si="203"/>
        <v>0</v>
      </c>
      <c r="BK349" s="106">
        <f t="shared" si="204"/>
        <v>0</v>
      </c>
      <c r="BL349" s="106">
        <f t="shared" si="205"/>
        <v>0</v>
      </c>
      <c r="BM349" s="106">
        <f t="shared" si="194"/>
        <v>0.12</v>
      </c>
      <c r="BN349" s="106">
        <f t="shared" si="194"/>
        <v>0.01</v>
      </c>
      <c r="BO349" s="106">
        <f t="shared" si="206"/>
        <v>0.13</v>
      </c>
      <c r="BP349" s="106">
        <f t="shared" si="207"/>
        <v>0.50999999999999956</v>
      </c>
      <c r="BQ349" s="106">
        <f t="shared" si="208"/>
        <v>9.9999999999999551E-3</v>
      </c>
      <c r="BR349" s="106">
        <f t="shared" si="209"/>
        <v>0.51999999999999957</v>
      </c>
      <c r="BS349" s="54"/>
      <c r="BT349" s="54">
        <v>-3.9968028886505636E-16</v>
      </c>
      <c r="BU349" s="54">
        <v>-4.4408920985006264E-17</v>
      </c>
      <c r="BV349" s="54">
        <v>-4.4408920985006262E-16</v>
      </c>
      <c r="BW349" s="54">
        <v>0</v>
      </c>
      <c r="BX349" s="54">
        <v>0.39</v>
      </c>
      <c r="BY349" s="54">
        <v>0</v>
      </c>
      <c r="BZ349" s="54">
        <v>0</v>
      </c>
      <c r="CA349" s="54">
        <v>0</v>
      </c>
      <c r="CB349" s="54">
        <v>0.12</v>
      </c>
      <c r="CC349" s="54">
        <v>0.01</v>
      </c>
      <c r="CD349" s="54">
        <v>0.13</v>
      </c>
      <c r="CE349" s="54">
        <v>0.50999999999999956</v>
      </c>
      <c r="CF349" s="54">
        <v>9.9999999999999551E-3</v>
      </c>
      <c r="CG349" s="54">
        <v>0.51999999999999957</v>
      </c>
      <c r="CH349" s="54">
        <f t="shared" si="210"/>
        <v>0</v>
      </c>
      <c r="CI349" s="54">
        <f t="shared" si="211"/>
        <v>0</v>
      </c>
      <c r="CJ349" s="54">
        <f t="shared" si="212"/>
        <v>0</v>
      </c>
      <c r="CK349" s="86"/>
      <c r="CL349" s="70"/>
    </row>
    <row r="350" spans="1:90" ht="35.25" customHeight="1">
      <c r="A350" s="14">
        <v>55</v>
      </c>
      <c r="B350" s="79" t="s">
        <v>875</v>
      </c>
      <c r="C350" s="120" t="s">
        <v>796</v>
      </c>
      <c r="D350" s="2" t="s">
        <v>27</v>
      </c>
      <c r="E350" s="4" t="s">
        <v>332</v>
      </c>
      <c r="F350" s="4" t="s">
        <v>329</v>
      </c>
      <c r="G350" s="4" t="s">
        <v>345</v>
      </c>
      <c r="H350" s="15">
        <v>2.5</v>
      </c>
      <c r="I350" s="54">
        <v>5</v>
      </c>
      <c r="J350" s="54">
        <v>0</v>
      </c>
      <c r="K350" s="29">
        <f t="shared" si="215"/>
        <v>5</v>
      </c>
      <c r="L350" s="68" t="s">
        <v>30</v>
      </c>
      <c r="M350" s="15" t="s">
        <v>35</v>
      </c>
      <c r="N350" s="54" t="s">
        <v>58</v>
      </c>
      <c r="O350" s="54">
        <v>4.67</v>
      </c>
      <c r="P350" s="54">
        <v>0</v>
      </c>
      <c r="Q350" s="29">
        <f t="shared" si="213"/>
        <v>4.67</v>
      </c>
      <c r="R350" s="29">
        <f t="shared" si="187"/>
        <v>0.33000000000000007</v>
      </c>
      <c r="S350" s="29">
        <f t="shared" si="187"/>
        <v>0</v>
      </c>
      <c r="T350" s="29">
        <f t="shared" si="214"/>
        <v>0.33000000000000007</v>
      </c>
      <c r="U350" s="56">
        <v>0</v>
      </c>
      <c r="V350" s="54">
        <v>0</v>
      </c>
      <c r="W350" s="106">
        <v>0</v>
      </c>
      <c r="X350" s="54">
        <f t="shared" si="195"/>
        <v>0</v>
      </c>
      <c r="Y350" s="54">
        <v>0</v>
      </c>
      <c r="Z350" s="106">
        <v>0</v>
      </c>
      <c r="AA350" s="54">
        <f t="shared" si="196"/>
        <v>0</v>
      </c>
      <c r="AB350" s="14"/>
      <c r="AC350" s="14"/>
      <c r="AD350" s="14"/>
      <c r="AE350" s="14">
        <v>0.3</v>
      </c>
      <c r="AF350" s="14">
        <v>0.03</v>
      </c>
      <c r="AG350" s="14"/>
      <c r="AH350" s="14">
        <v>0</v>
      </c>
      <c r="AI350" s="14">
        <v>0</v>
      </c>
      <c r="AJ350" s="54">
        <f t="shared" si="193"/>
        <v>0</v>
      </c>
      <c r="AK350" s="54">
        <f t="shared" si="216"/>
        <v>0.3</v>
      </c>
      <c r="AL350" s="54">
        <f t="shared" si="217"/>
        <v>0.03</v>
      </c>
      <c r="AM350" s="54">
        <f t="shared" si="218"/>
        <v>0.32999999999999996</v>
      </c>
      <c r="AN350" s="54"/>
      <c r="AO350" s="54"/>
      <c r="AP350" s="54">
        <f t="shared" si="219"/>
        <v>0</v>
      </c>
      <c r="AQ350" s="54"/>
      <c r="AR350" s="54"/>
      <c r="AS350" s="54"/>
      <c r="AT350" s="54"/>
      <c r="AU350" s="54"/>
      <c r="AV350" s="54"/>
      <c r="AW350" s="54"/>
      <c r="AX350" s="54"/>
      <c r="AY350" s="54">
        <f t="shared" si="197"/>
        <v>0</v>
      </c>
      <c r="AZ350" s="54"/>
      <c r="BA350" s="54"/>
      <c r="BB350" s="54"/>
      <c r="BC350" s="54"/>
      <c r="BD350" s="54"/>
      <c r="BE350" s="106">
        <f t="shared" si="198"/>
        <v>0</v>
      </c>
      <c r="BF350" s="106">
        <f t="shared" si="199"/>
        <v>0</v>
      </c>
      <c r="BG350" s="106">
        <f t="shared" si="200"/>
        <v>0</v>
      </c>
      <c r="BH350" s="106">
        <f t="shared" si="201"/>
        <v>0</v>
      </c>
      <c r="BI350" s="106">
        <f t="shared" si="202"/>
        <v>0</v>
      </c>
      <c r="BJ350" s="106">
        <f t="shared" si="203"/>
        <v>0</v>
      </c>
      <c r="BK350" s="106">
        <f t="shared" si="204"/>
        <v>0</v>
      </c>
      <c r="BL350" s="106">
        <f t="shared" si="205"/>
        <v>0</v>
      </c>
      <c r="BM350" s="106">
        <f t="shared" si="194"/>
        <v>0.3</v>
      </c>
      <c r="BN350" s="106">
        <f t="shared" si="194"/>
        <v>0.03</v>
      </c>
      <c r="BO350" s="106">
        <f t="shared" si="206"/>
        <v>0.32999999999999996</v>
      </c>
      <c r="BP350" s="106">
        <f t="shared" si="207"/>
        <v>0.3</v>
      </c>
      <c r="BQ350" s="106">
        <f t="shared" si="208"/>
        <v>0.03</v>
      </c>
      <c r="BR350" s="106">
        <f t="shared" si="209"/>
        <v>0.32999999999999996</v>
      </c>
      <c r="BS350" s="54"/>
      <c r="BT350" s="54">
        <v>0</v>
      </c>
      <c r="BU350" s="54">
        <v>0</v>
      </c>
      <c r="BV350" s="54">
        <v>0</v>
      </c>
      <c r="BW350" s="54">
        <v>0</v>
      </c>
      <c r="BX350" s="54">
        <v>0</v>
      </c>
      <c r="BY350" s="54">
        <v>0</v>
      </c>
      <c r="BZ350" s="54">
        <v>0</v>
      </c>
      <c r="CA350" s="54">
        <v>0</v>
      </c>
      <c r="CB350" s="54">
        <v>0.3</v>
      </c>
      <c r="CC350" s="54">
        <v>0.03</v>
      </c>
      <c r="CD350" s="54">
        <v>0.32999999999999996</v>
      </c>
      <c r="CE350" s="54">
        <v>0.3</v>
      </c>
      <c r="CF350" s="54">
        <v>0.03</v>
      </c>
      <c r="CG350" s="54">
        <v>0.32999999999999996</v>
      </c>
      <c r="CH350" s="54">
        <f t="shared" si="210"/>
        <v>0</v>
      </c>
      <c r="CI350" s="54">
        <f t="shared" si="211"/>
        <v>0</v>
      </c>
      <c r="CJ350" s="54">
        <f t="shared" si="212"/>
        <v>0</v>
      </c>
      <c r="CK350" s="86"/>
      <c r="CL350" s="70" t="s">
        <v>33</v>
      </c>
    </row>
    <row r="351" spans="1:90" ht="47.25">
      <c r="A351" s="14">
        <v>32</v>
      </c>
      <c r="B351" s="27" t="s">
        <v>374</v>
      </c>
      <c r="C351" s="120" t="s">
        <v>803</v>
      </c>
      <c r="D351" s="2" t="s">
        <v>27</v>
      </c>
      <c r="E351" s="4" t="s">
        <v>375</v>
      </c>
      <c r="F351" s="4" t="s">
        <v>329</v>
      </c>
      <c r="G351" s="4" t="s">
        <v>376</v>
      </c>
      <c r="H351" s="29">
        <v>0</v>
      </c>
      <c r="I351" s="29">
        <v>12.35</v>
      </c>
      <c r="J351" s="29">
        <v>0</v>
      </c>
      <c r="K351" s="29">
        <f t="shared" si="215"/>
        <v>12.35</v>
      </c>
      <c r="L351" s="40" t="s">
        <v>30</v>
      </c>
      <c r="M351" s="40" t="s">
        <v>48</v>
      </c>
      <c r="N351" s="48" t="e">
        <f>IF(#REF!=0,"2018-19","2019-20")</f>
        <v>#REF!</v>
      </c>
      <c r="O351" s="29">
        <v>0</v>
      </c>
      <c r="P351" s="29">
        <v>0</v>
      </c>
      <c r="Q351" s="29">
        <f t="shared" si="213"/>
        <v>0</v>
      </c>
      <c r="R351" s="29">
        <f t="shared" si="187"/>
        <v>12.35</v>
      </c>
      <c r="S351" s="29">
        <f t="shared" si="187"/>
        <v>0</v>
      </c>
      <c r="T351" s="29">
        <f t="shared" si="214"/>
        <v>12.35</v>
      </c>
      <c r="U351" s="29">
        <v>0</v>
      </c>
      <c r="V351" s="29">
        <v>7.5869999999999997</v>
      </c>
      <c r="W351" s="105">
        <v>0.84299999999999997</v>
      </c>
      <c r="X351" s="54">
        <f t="shared" si="195"/>
        <v>8.43</v>
      </c>
      <c r="Y351" s="29">
        <v>7.5869999999999997</v>
      </c>
      <c r="Z351" s="105">
        <v>0.84299999999999997</v>
      </c>
      <c r="AA351" s="54">
        <f t="shared" si="196"/>
        <v>8.43</v>
      </c>
      <c r="AB351" s="54">
        <v>0</v>
      </c>
      <c r="AC351" s="54">
        <v>0</v>
      </c>
      <c r="AD351" s="54">
        <v>0</v>
      </c>
      <c r="AE351" s="54">
        <v>1.31</v>
      </c>
      <c r="AF351" s="54">
        <v>0.15</v>
      </c>
      <c r="AG351" s="54"/>
      <c r="AH351" s="14">
        <v>0</v>
      </c>
      <c r="AI351" s="14">
        <v>0</v>
      </c>
      <c r="AJ351" s="54">
        <f t="shared" si="193"/>
        <v>0</v>
      </c>
      <c r="AK351" s="54">
        <f t="shared" si="216"/>
        <v>8.8970000000000002</v>
      </c>
      <c r="AL351" s="54">
        <f t="shared" si="217"/>
        <v>0.99299999999999999</v>
      </c>
      <c r="AM351" s="54">
        <f t="shared" si="218"/>
        <v>9.89</v>
      </c>
      <c r="AN351" s="54">
        <v>1.39</v>
      </c>
      <c r="AO351" s="54">
        <v>0.15</v>
      </c>
      <c r="AP351" s="54">
        <f t="shared" si="219"/>
        <v>1.5399999999999998</v>
      </c>
      <c r="AQ351" s="54">
        <v>0</v>
      </c>
      <c r="AR351" s="54">
        <v>0</v>
      </c>
      <c r="AS351" s="54">
        <v>0</v>
      </c>
      <c r="AT351" s="54">
        <v>1.31</v>
      </c>
      <c r="AU351" s="54">
        <v>0.15</v>
      </c>
      <c r="AV351" s="54"/>
      <c r="AW351" s="54"/>
      <c r="AX351" s="54"/>
      <c r="AY351" s="54">
        <f t="shared" si="197"/>
        <v>0</v>
      </c>
      <c r="AZ351" s="54"/>
      <c r="BA351" s="54"/>
      <c r="BB351" s="54"/>
      <c r="BC351" s="54"/>
      <c r="BD351" s="54"/>
      <c r="BE351" s="106">
        <f t="shared" si="198"/>
        <v>6.1970000000000001</v>
      </c>
      <c r="BF351" s="106">
        <f t="shared" si="199"/>
        <v>0.69299999999999995</v>
      </c>
      <c r="BG351" s="106">
        <f t="shared" si="200"/>
        <v>6.89</v>
      </c>
      <c r="BH351" s="106">
        <f t="shared" si="201"/>
        <v>0</v>
      </c>
      <c r="BI351" s="106">
        <f t="shared" si="202"/>
        <v>0</v>
      </c>
      <c r="BJ351" s="106">
        <f t="shared" si="203"/>
        <v>0</v>
      </c>
      <c r="BK351" s="106">
        <f t="shared" si="204"/>
        <v>0</v>
      </c>
      <c r="BL351" s="106">
        <f t="shared" si="205"/>
        <v>0</v>
      </c>
      <c r="BM351" s="106">
        <f t="shared" si="194"/>
        <v>0</v>
      </c>
      <c r="BN351" s="106">
        <f t="shared" si="194"/>
        <v>0</v>
      </c>
      <c r="BO351" s="106">
        <f t="shared" si="206"/>
        <v>0</v>
      </c>
      <c r="BP351" s="106">
        <f t="shared" si="207"/>
        <v>6.1970000000000001</v>
      </c>
      <c r="BQ351" s="106">
        <f t="shared" si="208"/>
        <v>0.69299999999999995</v>
      </c>
      <c r="BR351" s="106">
        <f t="shared" si="209"/>
        <v>6.89</v>
      </c>
      <c r="BS351" s="54"/>
      <c r="BT351" s="54">
        <v>6.1970000000000001</v>
      </c>
      <c r="BU351" s="54">
        <v>0.69299999999999995</v>
      </c>
      <c r="BV351" s="54">
        <v>6.89</v>
      </c>
      <c r="BW351" s="54">
        <v>0</v>
      </c>
      <c r="BX351" s="54">
        <v>0</v>
      </c>
      <c r="BY351" s="54">
        <v>0</v>
      </c>
      <c r="BZ351" s="54">
        <v>0</v>
      </c>
      <c r="CA351" s="54">
        <v>0</v>
      </c>
      <c r="CB351" s="54">
        <v>0</v>
      </c>
      <c r="CC351" s="54">
        <v>0</v>
      </c>
      <c r="CD351" s="54">
        <v>0</v>
      </c>
      <c r="CE351" s="54">
        <v>6.1970000000000001</v>
      </c>
      <c r="CF351" s="54">
        <v>0.69299999999999995</v>
      </c>
      <c r="CG351" s="54">
        <v>6.89</v>
      </c>
      <c r="CH351" s="54">
        <f t="shared" si="210"/>
        <v>5.46</v>
      </c>
      <c r="CI351" s="54">
        <f t="shared" si="211"/>
        <v>0</v>
      </c>
      <c r="CJ351" s="54">
        <f t="shared" si="212"/>
        <v>5.46</v>
      </c>
      <c r="CK351" s="44" t="s">
        <v>71</v>
      </c>
      <c r="CL351" s="63" t="s">
        <v>40</v>
      </c>
    </row>
    <row r="352" spans="1:90" ht="31.5">
      <c r="A352" s="14">
        <v>57</v>
      </c>
      <c r="B352" s="79" t="s">
        <v>876</v>
      </c>
      <c r="C352" s="69" t="s">
        <v>796</v>
      </c>
      <c r="D352" s="2" t="s">
        <v>27</v>
      </c>
      <c r="E352" s="1" t="s">
        <v>332</v>
      </c>
      <c r="F352" s="4" t="s">
        <v>329</v>
      </c>
      <c r="G352" s="1" t="s">
        <v>336</v>
      </c>
      <c r="H352" s="84">
        <v>2</v>
      </c>
      <c r="I352" s="54">
        <v>4.99</v>
      </c>
      <c r="J352" s="54">
        <v>0</v>
      </c>
      <c r="K352" s="29">
        <f t="shared" si="215"/>
        <v>4.99</v>
      </c>
      <c r="L352" s="68" t="s">
        <v>30</v>
      </c>
      <c r="M352" s="84" t="s">
        <v>35</v>
      </c>
      <c r="N352" s="54" t="e">
        <f>IF(#REF!=0,"2018-19","2019-20")</f>
        <v>#REF!</v>
      </c>
      <c r="O352" s="54">
        <v>4.6900000000000004</v>
      </c>
      <c r="P352" s="54">
        <v>0</v>
      </c>
      <c r="Q352" s="29">
        <f t="shared" si="213"/>
        <v>4.6900000000000004</v>
      </c>
      <c r="R352" s="29">
        <f t="shared" si="187"/>
        <v>0.29999999999999982</v>
      </c>
      <c r="S352" s="29">
        <f t="shared" si="187"/>
        <v>0</v>
      </c>
      <c r="T352" s="29">
        <f t="shared" si="214"/>
        <v>0.29999999999999982</v>
      </c>
      <c r="U352" s="56">
        <v>0</v>
      </c>
      <c r="V352" s="54">
        <v>-1.4988010832439614E-16</v>
      </c>
      <c r="W352" s="106">
        <v>-1.6653345369377351E-17</v>
      </c>
      <c r="X352" s="54">
        <f t="shared" si="195"/>
        <v>-1.6653345369377348E-16</v>
      </c>
      <c r="Y352" s="54">
        <v>-1.4988010832439614E-16</v>
      </c>
      <c r="Z352" s="106">
        <v>-1.6653345369377351E-17</v>
      </c>
      <c r="AA352" s="54">
        <f t="shared" si="196"/>
        <v>-1.6653345369377348E-16</v>
      </c>
      <c r="AB352" s="14">
        <v>0</v>
      </c>
      <c r="AC352" s="14">
        <v>0.27</v>
      </c>
      <c r="AD352" s="14">
        <v>0.03</v>
      </c>
      <c r="AE352" s="14">
        <v>0</v>
      </c>
      <c r="AF352" s="14">
        <v>0</v>
      </c>
      <c r="AG352" s="14"/>
      <c r="AH352" s="14">
        <v>0</v>
      </c>
      <c r="AI352" s="14">
        <v>0</v>
      </c>
      <c r="AJ352" s="54">
        <f t="shared" si="193"/>
        <v>0</v>
      </c>
      <c r="AK352" s="54">
        <f t="shared" si="216"/>
        <v>0.26999999999999985</v>
      </c>
      <c r="AL352" s="54">
        <f t="shared" si="217"/>
        <v>2.9999999999999982E-2</v>
      </c>
      <c r="AM352" s="54">
        <f t="shared" si="218"/>
        <v>0.29999999999999982</v>
      </c>
      <c r="AN352" s="54"/>
      <c r="AO352" s="54"/>
      <c r="AP352" s="54">
        <f t="shared" si="219"/>
        <v>0</v>
      </c>
      <c r="AQ352" s="54"/>
      <c r="AR352" s="54"/>
      <c r="AS352" s="54"/>
      <c r="AT352" s="54"/>
      <c r="AU352" s="54"/>
      <c r="AV352" s="54"/>
      <c r="AW352" s="54"/>
      <c r="AX352" s="54"/>
      <c r="AY352" s="54">
        <f t="shared" si="197"/>
        <v>0</v>
      </c>
      <c r="AZ352" s="54"/>
      <c r="BA352" s="54"/>
      <c r="BB352" s="54"/>
      <c r="BC352" s="54"/>
      <c r="BD352" s="54"/>
      <c r="BE352" s="106">
        <f t="shared" si="198"/>
        <v>-1.4988010832439614E-16</v>
      </c>
      <c r="BF352" s="106">
        <f t="shared" si="199"/>
        <v>-1.6653345369377351E-17</v>
      </c>
      <c r="BG352" s="106">
        <f t="shared" si="200"/>
        <v>-1.6653345369377348E-16</v>
      </c>
      <c r="BH352" s="106">
        <f t="shared" si="201"/>
        <v>0</v>
      </c>
      <c r="BI352" s="106">
        <f t="shared" si="202"/>
        <v>0</v>
      </c>
      <c r="BJ352" s="106">
        <f t="shared" si="203"/>
        <v>0.27</v>
      </c>
      <c r="BK352" s="106">
        <f t="shared" si="204"/>
        <v>0.03</v>
      </c>
      <c r="BL352" s="106">
        <f t="shared" si="205"/>
        <v>0.30000000000000004</v>
      </c>
      <c r="BM352" s="106">
        <f t="shared" si="194"/>
        <v>0</v>
      </c>
      <c r="BN352" s="106">
        <f t="shared" si="194"/>
        <v>0</v>
      </c>
      <c r="BO352" s="106">
        <f t="shared" si="206"/>
        <v>0</v>
      </c>
      <c r="BP352" s="106">
        <f t="shared" si="207"/>
        <v>0.26999999999999985</v>
      </c>
      <c r="BQ352" s="106">
        <f t="shared" si="208"/>
        <v>2.9999999999999982E-2</v>
      </c>
      <c r="BR352" s="106">
        <f t="shared" si="209"/>
        <v>0.29999999999999982</v>
      </c>
      <c r="BS352" s="54"/>
      <c r="BT352" s="54">
        <v>-1.4988010832439614E-16</v>
      </c>
      <c r="BU352" s="54">
        <v>-1.6653345369377351E-17</v>
      </c>
      <c r="BV352" s="54">
        <v>-1.6653345369377348E-16</v>
      </c>
      <c r="BW352" s="54">
        <v>0</v>
      </c>
      <c r="BX352" s="54">
        <v>0</v>
      </c>
      <c r="BY352" s="54">
        <v>0.27</v>
      </c>
      <c r="BZ352" s="54">
        <v>0.03</v>
      </c>
      <c r="CA352" s="54">
        <v>0.30000000000000004</v>
      </c>
      <c r="CB352" s="54">
        <v>0</v>
      </c>
      <c r="CC352" s="54">
        <v>0</v>
      </c>
      <c r="CD352" s="54">
        <v>0</v>
      </c>
      <c r="CE352" s="54">
        <v>0.26999999999999985</v>
      </c>
      <c r="CF352" s="54">
        <v>2.9999999999999982E-2</v>
      </c>
      <c r="CG352" s="54">
        <v>0.29999999999999982</v>
      </c>
      <c r="CH352" s="54">
        <f t="shared" si="210"/>
        <v>0</v>
      </c>
      <c r="CI352" s="54">
        <f t="shared" si="211"/>
        <v>0</v>
      </c>
      <c r="CJ352" s="54">
        <f t="shared" si="212"/>
        <v>0</v>
      </c>
      <c r="CK352" s="86"/>
      <c r="CL352" s="70" t="s">
        <v>33</v>
      </c>
    </row>
    <row r="353" spans="1:90" ht="47.25">
      <c r="A353" s="14">
        <v>33</v>
      </c>
      <c r="B353" s="27" t="s">
        <v>377</v>
      </c>
      <c r="C353" s="120" t="s">
        <v>796</v>
      </c>
      <c r="D353" s="2" t="s">
        <v>27</v>
      </c>
      <c r="E353" s="1" t="s">
        <v>62</v>
      </c>
      <c r="F353" s="4" t="s">
        <v>329</v>
      </c>
      <c r="G353" s="1" t="s">
        <v>331</v>
      </c>
      <c r="H353" s="31">
        <v>2</v>
      </c>
      <c r="I353" s="29">
        <v>1.5</v>
      </c>
      <c r="J353" s="29">
        <v>0.5</v>
      </c>
      <c r="K353" s="29">
        <f t="shared" si="215"/>
        <v>2</v>
      </c>
      <c r="L353" s="40" t="s">
        <v>30</v>
      </c>
      <c r="M353" s="42" t="s">
        <v>31</v>
      </c>
      <c r="N353" s="48" t="e">
        <f>IF(#REF!=0,"2018-19","2019-20")</f>
        <v>#REF!</v>
      </c>
      <c r="O353" s="29">
        <v>0.8</v>
      </c>
      <c r="P353" s="29">
        <v>0</v>
      </c>
      <c r="Q353" s="29">
        <f t="shared" si="213"/>
        <v>0.8</v>
      </c>
      <c r="R353" s="29">
        <f t="shared" ref="R353:S416" si="220">I353-O353</f>
        <v>0.7</v>
      </c>
      <c r="S353" s="29">
        <f t="shared" si="220"/>
        <v>0.5</v>
      </c>
      <c r="T353" s="29">
        <f t="shared" si="214"/>
        <v>1.2</v>
      </c>
      <c r="U353" s="29">
        <v>0.5</v>
      </c>
      <c r="V353" s="29">
        <v>0</v>
      </c>
      <c r="W353" s="105">
        <v>0</v>
      </c>
      <c r="X353" s="54">
        <f t="shared" si="195"/>
        <v>0</v>
      </c>
      <c r="Y353" s="29">
        <v>0</v>
      </c>
      <c r="Z353" s="105">
        <v>0</v>
      </c>
      <c r="AA353" s="54">
        <f t="shared" si="196"/>
        <v>0</v>
      </c>
      <c r="AB353" s="54">
        <v>0</v>
      </c>
      <c r="AC353" s="54">
        <v>0.63</v>
      </c>
      <c r="AD353" s="54">
        <v>7.0000000000000007E-2</v>
      </c>
      <c r="AE353" s="54">
        <v>0</v>
      </c>
      <c r="AF353" s="54">
        <v>0</v>
      </c>
      <c r="AG353" s="54"/>
      <c r="AH353" s="14">
        <v>0</v>
      </c>
      <c r="AI353" s="14">
        <v>0</v>
      </c>
      <c r="AJ353" s="54">
        <f t="shared" si="193"/>
        <v>0</v>
      </c>
      <c r="AK353" s="54">
        <f t="shared" si="216"/>
        <v>0.63</v>
      </c>
      <c r="AL353" s="54">
        <f t="shared" si="217"/>
        <v>7.0000000000000007E-2</v>
      </c>
      <c r="AM353" s="54">
        <f t="shared" si="218"/>
        <v>0.7</v>
      </c>
      <c r="AN353" s="54"/>
      <c r="AO353" s="54"/>
      <c r="AP353" s="54">
        <f t="shared" si="219"/>
        <v>0</v>
      </c>
      <c r="AQ353" s="54"/>
      <c r="AR353" s="54"/>
      <c r="AS353" s="54"/>
      <c r="AT353" s="54"/>
      <c r="AU353" s="54"/>
      <c r="AV353" s="54"/>
      <c r="AW353" s="54"/>
      <c r="AX353" s="54"/>
      <c r="AY353" s="54">
        <f t="shared" si="197"/>
        <v>0</v>
      </c>
      <c r="AZ353" s="54"/>
      <c r="BA353" s="54"/>
      <c r="BB353" s="54"/>
      <c r="BC353" s="54"/>
      <c r="BD353" s="54"/>
      <c r="BE353" s="106">
        <f t="shared" si="198"/>
        <v>0</v>
      </c>
      <c r="BF353" s="106">
        <f t="shared" si="199"/>
        <v>0</v>
      </c>
      <c r="BG353" s="106">
        <f t="shared" si="200"/>
        <v>0</v>
      </c>
      <c r="BH353" s="106">
        <f t="shared" si="201"/>
        <v>0</v>
      </c>
      <c r="BI353" s="106">
        <f t="shared" si="202"/>
        <v>0</v>
      </c>
      <c r="BJ353" s="106">
        <f t="shared" si="203"/>
        <v>0.63</v>
      </c>
      <c r="BK353" s="106">
        <f t="shared" si="204"/>
        <v>7.0000000000000007E-2</v>
      </c>
      <c r="BL353" s="106">
        <f t="shared" si="205"/>
        <v>0.7</v>
      </c>
      <c r="BM353" s="106">
        <f t="shared" si="194"/>
        <v>0</v>
      </c>
      <c r="BN353" s="106">
        <f t="shared" si="194"/>
        <v>0</v>
      </c>
      <c r="BO353" s="106">
        <f t="shared" si="206"/>
        <v>0</v>
      </c>
      <c r="BP353" s="106">
        <f t="shared" si="207"/>
        <v>0.63</v>
      </c>
      <c r="BQ353" s="106">
        <f t="shared" si="208"/>
        <v>7.0000000000000007E-2</v>
      </c>
      <c r="BR353" s="106">
        <f t="shared" si="209"/>
        <v>0.7</v>
      </c>
      <c r="BS353" s="54"/>
      <c r="BT353" s="54">
        <v>0</v>
      </c>
      <c r="BU353" s="54">
        <v>0</v>
      </c>
      <c r="BV353" s="54">
        <v>0</v>
      </c>
      <c r="BW353" s="54">
        <v>0</v>
      </c>
      <c r="BX353" s="54">
        <v>0</v>
      </c>
      <c r="BY353" s="54">
        <v>0.63</v>
      </c>
      <c r="BZ353" s="54">
        <v>7.0000000000000007E-2</v>
      </c>
      <c r="CA353" s="54">
        <v>0.7</v>
      </c>
      <c r="CB353" s="54">
        <v>0</v>
      </c>
      <c r="CC353" s="54">
        <v>0</v>
      </c>
      <c r="CD353" s="54">
        <v>0</v>
      </c>
      <c r="CE353" s="54">
        <v>0.63</v>
      </c>
      <c r="CF353" s="54">
        <v>7.0000000000000007E-2</v>
      </c>
      <c r="CG353" s="54">
        <v>0.7</v>
      </c>
      <c r="CH353" s="54">
        <f t="shared" si="210"/>
        <v>0</v>
      </c>
      <c r="CI353" s="54">
        <f t="shared" si="211"/>
        <v>0.5</v>
      </c>
      <c r="CJ353" s="54">
        <f t="shared" si="212"/>
        <v>0.5</v>
      </c>
      <c r="CK353" s="45"/>
      <c r="CL353" s="63" t="s">
        <v>33</v>
      </c>
    </row>
    <row r="354" spans="1:90" ht="33.75" customHeight="1">
      <c r="A354" s="14">
        <v>34</v>
      </c>
      <c r="B354" s="27" t="s">
        <v>378</v>
      </c>
      <c r="C354" s="120" t="s">
        <v>796</v>
      </c>
      <c r="D354" s="2" t="s">
        <v>27</v>
      </c>
      <c r="E354" s="1" t="s">
        <v>62</v>
      </c>
      <c r="F354" s="4" t="s">
        <v>329</v>
      </c>
      <c r="G354" s="1" t="s">
        <v>379</v>
      </c>
      <c r="H354" s="31">
        <v>2.5</v>
      </c>
      <c r="I354" s="29">
        <v>1.5</v>
      </c>
      <c r="J354" s="29">
        <v>0.5</v>
      </c>
      <c r="K354" s="29">
        <f t="shared" si="215"/>
        <v>2</v>
      </c>
      <c r="L354" s="40" t="s">
        <v>30</v>
      </c>
      <c r="M354" s="42" t="s">
        <v>31</v>
      </c>
      <c r="N354" s="48" t="e">
        <f>IF(#REF!=0,"2018-19","2019-20")</f>
        <v>#REF!</v>
      </c>
      <c r="O354" s="29">
        <v>1.5</v>
      </c>
      <c r="P354" s="29">
        <v>0</v>
      </c>
      <c r="Q354" s="29">
        <f t="shared" si="213"/>
        <v>1.5</v>
      </c>
      <c r="R354" s="29">
        <f t="shared" si="220"/>
        <v>0</v>
      </c>
      <c r="S354" s="29">
        <f t="shared" si="220"/>
        <v>0.5</v>
      </c>
      <c r="T354" s="29">
        <f t="shared" si="214"/>
        <v>0.5</v>
      </c>
      <c r="U354" s="29">
        <v>0.5</v>
      </c>
      <c r="V354" s="29">
        <v>0</v>
      </c>
      <c r="W354" s="105">
        <v>0</v>
      </c>
      <c r="X354" s="54">
        <f t="shared" si="195"/>
        <v>0</v>
      </c>
      <c r="Y354" s="29">
        <v>0</v>
      </c>
      <c r="Z354" s="105">
        <v>0</v>
      </c>
      <c r="AA354" s="54">
        <f t="shared" si="196"/>
        <v>0</v>
      </c>
      <c r="AB354" s="54"/>
      <c r="AC354" s="54"/>
      <c r="AD354" s="54"/>
      <c r="AE354" s="54"/>
      <c r="AF354" s="54"/>
      <c r="AG354" s="54"/>
      <c r="AH354" s="14">
        <v>0</v>
      </c>
      <c r="AI354" s="14">
        <v>0</v>
      </c>
      <c r="AJ354" s="54">
        <f t="shared" si="193"/>
        <v>0</v>
      </c>
      <c r="AK354" s="54">
        <f t="shared" si="216"/>
        <v>0</v>
      </c>
      <c r="AL354" s="54">
        <f t="shared" si="217"/>
        <v>0</v>
      </c>
      <c r="AM354" s="54">
        <f t="shared" si="218"/>
        <v>0</v>
      </c>
      <c r="AN354" s="54"/>
      <c r="AO354" s="54"/>
      <c r="AP354" s="54">
        <f t="shared" si="219"/>
        <v>0</v>
      </c>
      <c r="AQ354" s="54"/>
      <c r="AR354" s="54"/>
      <c r="AS354" s="54"/>
      <c r="AT354" s="54"/>
      <c r="AU354" s="54"/>
      <c r="AV354" s="54"/>
      <c r="AW354" s="54"/>
      <c r="AX354" s="54"/>
      <c r="AY354" s="54">
        <f t="shared" si="197"/>
        <v>0</v>
      </c>
      <c r="AZ354" s="54"/>
      <c r="BA354" s="54"/>
      <c r="BB354" s="54"/>
      <c r="BC354" s="54"/>
      <c r="BD354" s="54"/>
      <c r="BE354" s="106">
        <f t="shared" si="198"/>
        <v>0</v>
      </c>
      <c r="BF354" s="106">
        <f t="shared" si="199"/>
        <v>0</v>
      </c>
      <c r="BG354" s="106">
        <f t="shared" si="200"/>
        <v>0</v>
      </c>
      <c r="BH354" s="106">
        <f t="shared" si="201"/>
        <v>0</v>
      </c>
      <c r="BI354" s="106">
        <f t="shared" si="202"/>
        <v>0</v>
      </c>
      <c r="BJ354" s="106">
        <f t="shared" si="203"/>
        <v>0</v>
      </c>
      <c r="BK354" s="106">
        <f t="shared" si="204"/>
        <v>0</v>
      </c>
      <c r="BL354" s="106">
        <f t="shared" si="205"/>
        <v>0</v>
      </c>
      <c r="BM354" s="106">
        <f t="shared" si="194"/>
        <v>0</v>
      </c>
      <c r="BN354" s="106">
        <f t="shared" si="194"/>
        <v>0</v>
      </c>
      <c r="BO354" s="106">
        <f t="shared" si="206"/>
        <v>0</v>
      </c>
      <c r="BP354" s="106">
        <f t="shared" si="207"/>
        <v>0</v>
      </c>
      <c r="BQ354" s="106">
        <f t="shared" si="208"/>
        <v>0</v>
      </c>
      <c r="BR354" s="106">
        <f t="shared" si="209"/>
        <v>0</v>
      </c>
      <c r="BS354" s="54"/>
      <c r="BT354" s="54">
        <v>0</v>
      </c>
      <c r="BU354" s="54">
        <v>0</v>
      </c>
      <c r="BV354" s="54">
        <v>0</v>
      </c>
      <c r="BW354" s="54">
        <v>0</v>
      </c>
      <c r="BX354" s="54">
        <v>0</v>
      </c>
      <c r="BY354" s="54">
        <v>0</v>
      </c>
      <c r="BZ354" s="54">
        <v>0</v>
      </c>
      <c r="CA354" s="54">
        <v>0</v>
      </c>
      <c r="CB354" s="54">
        <v>0</v>
      </c>
      <c r="CC354" s="54">
        <v>0</v>
      </c>
      <c r="CD354" s="54">
        <v>0</v>
      </c>
      <c r="CE354" s="54">
        <v>0</v>
      </c>
      <c r="CF354" s="54">
        <v>0</v>
      </c>
      <c r="CG354" s="54">
        <v>0</v>
      </c>
      <c r="CH354" s="54">
        <f t="shared" si="210"/>
        <v>0</v>
      </c>
      <c r="CI354" s="54">
        <f t="shared" si="211"/>
        <v>0.5</v>
      </c>
      <c r="CJ354" s="54">
        <f t="shared" si="212"/>
        <v>0.5</v>
      </c>
      <c r="CK354" s="45"/>
      <c r="CL354" s="63" t="s">
        <v>40</v>
      </c>
    </row>
    <row r="355" spans="1:90" ht="47.25">
      <c r="A355" s="14">
        <v>35</v>
      </c>
      <c r="B355" s="27" t="s">
        <v>380</v>
      </c>
      <c r="C355" s="120" t="s">
        <v>796</v>
      </c>
      <c r="D355" s="2" t="s">
        <v>27</v>
      </c>
      <c r="E355" s="1" t="s">
        <v>62</v>
      </c>
      <c r="F355" s="4" t="s">
        <v>329</v>
      </c>
      <c r="G355" s="1" t="s">
        <v>330</v>
      </c>
      <c r="H355" s="31">
        <v>1.5</v>
      </c>
      <c r="I355" s="29">
        <v>1</v>
      </c>
      <c r="J355" s="29">
        <v>4</v>
      </c>
      <c r="K355" s="29">
        <f t="shared" si="215"/>
        <v>5</v>
      </c>
      <c r="L355" s="40" t="s">
        <v>57</v>
      </c>
      <c r="M355" s="42" t="s">
        <v>58</v>
      </c>
      <c r="N355" s="48" t="e">
        <f>IF(#REF!=0,"2018-19","2019-20")</f>
        <v>#REF!</v>
      </c>
      <c r="O355" s="29">
        <v>0</v>
      </c>
      <c r="P355" s="29">
        <v>0</v>
      </c>
      <c r="Q355" s="29">
        <f t="shared" si="213"/>
        <v>0</v>
      </c>
      <c r="R355" s="29">
        <f t="shared" si="220"/>
        <v>1</v>
      </c>
      <c r="S355" s="29">
        <f t="shared" si="220"/>
        <v>4</v>
      </c>
      <c r="T355" s="29">
        <f t="shared" si="214"/>
        <v>5</v>
      </c>
      <c r="U355" s="29">
        <v>4</v>
      </c>
      <c r="V355" s="29">
        <v>0.9</v>
      </c>
      <c r="W355" s="105">
        <v>0.1</v>
      </c>
      <c r="X355" s="54">
        <f t="shared" si="195"/>
        <v>1</v>
      </c>
      <c r="Y355" s="29">
        <v>0.9</v>
      </c>
      <c r="Z355" s="105">
        <v>0.1</v>
      </c>
      <c r="AA355" s="54">
        <f t="shared" si="196"/>
        <v>1</v>
      </c>
      <c r="AB355" s="54"/>
      <c r="AC355" s="54"/>
      <c r="AD355" s="54"/>
      <c r="AE355" s="54">
        <v>0</v>
      </c>
      <c r="AF355" s="54">
        <v>0</v>
      </c>
      <c r="AG355" s="54"/>
      <c r="AH355" s="14">
        <v>0</v>
      </c>
      <c r="AI355" s="14">
        <v>0</v>
      </c>
      <c r="AJ355" s="54">
        <f t="shared" si="193"/>
        <v>0</v>
      </c>
      <c r="AK355" s="54">
        <f t="shared" si="216"/>
        <v>0.9</v>
      </c>
      <c r="AL355" s="54">
        <f t="shared" si="217"/>
        <v>0.1</v>
      </c>
      <c r="AM355" s="54">
        <f t="shared" si="218"/>
        <v>1</v>
      </c>
      <c r="AN355" s="54"/>
      <c r="AO355" s="54"/>
      <c r="AP355" s="54">
        <f t="shared" si="219"/>
        <v>0</v>
      </c>
      <c r="AQ355" s="54"/>
      <c r="AR355" s="54"/>
      <c r="AS355" s="54"/>
      <c r="AT355" s="54"/>
      <c r="AU355" s="54"/>
      <c r="AV355" s="54"/>
      <c r="AW355" s="54"/>
      <c r="AX355" s="54"/>
      <c r="AY355" s="54">
        <f t="shared" si="197"/>
        <v>0</v>
      </c>
      <c r="AZ355" s="54"/>
      <c r="BA355" s="54"/>
      <c r="BB355" s="54"/>
      <c r="BC355" s="54"/>
      <c r="BD355" s="54"/>
      <c r="BE355" s="106">
        <f t="shared" si="198"/>
        <v>0.9</v>
      </c>
      <c r="BF355" s="106">
        <f t="shared" si="199"/>
        <v>0.1</v>
      </c>
      <c r="BG355" s="106">
        <f t="shared" si="200"/>
        <v>1</v>
      </c>
      <c r="BH355" s="106">
        <f t="shared" si="201"/>
        <v>0</v>
      </c>
      <c r="BI355" s="106">
        <f t="shared" si="202"/>
        <v>0</v>
      </c>
      <c r="BJ355" s="106">
        <f t="shared" si="203"/>
        <v>0</v>
      </c>
      <c r="BK355" s="106">
        <f t="shared" si="204"/>
        <v>0</v>
      </c>
      <c r="BL355" s="106">
        <f t="shared" si="205"/>
        <v>0</v>
      </c>
      <c r="BM355" s="106">
        <f t="shared" si="194"/>
        <v>0</v>
      </c>
      <c r="BN355" s="106">
        <f t="shared" si="194"/>
        <v>0</v>
      </c>
      <c r="BO355" s="106">
        <f t="shared" si="206"/>
        <v>0</v>
      </c>
      <c r="BP355" s="106">
        <f t="shared" si="207"/>
        <v>0.9</v>
      </c>
      <c r="BQ355" s="106">
        <f t="shared" si="208"/>
        <v>0.1</v>
      </c>
      <c r="BR355" s="106">
        <f t="shared" si="209"/>
        <v>1</v>
      </c>
      <c r="BS355" s="54"/>
      <c r="BT355" s="54">
        <v>0.9</v>
      </c>
      <c r="BU355" s="54">
        <v>0.1</v>
      </c>
      <c r="BV355" s="54">
        <v>1</v>
      </c>
      <c r="BW355" s="54">
        <v>0</v>
      </c>
      <c r="BX355" s="54">
        <v>0</v>
      </c>
      <c r="BY355" s="54">
        <v>0</v>
      </c>
      <c r="BZ355" s="54">
        <v>0</v>
      </c>
      <c r="CA355" s="54">
        <v>0</v>
      </c>
      <c r="CB355" s="54">
        <v>0</v>
      </c>
      <c r="CC355" s="54">
        <v>0</v>
      </c>
      <c r="CD355" s="54">
        <v>0</v>
      </c>
      <c r="CE355" s="54">
        <v>0.9</v>
      </c>
      <c r="CF355" s="54">
        <v>0.1</v>
      </c>
      <c r="CG355" s="54">
        <v>1</v>
      </c>
      <c r="CH355" s="54">
        <f t="shared" si="210"/>
        <v>0</v>
      </c>
      <c r="CI355" s="54">
        <f t="shared" si="211"/>
        <v>4</v>
      </c>
      <c r="CJ355" s="54">
        <f t="shared" si="212"/>
        <v>4</v>
      </c>
      <c r="CK355" s="45"/>
      <c r="CL355" s="63" t="s">
        <v>51</v>
      </c>
    </row>
    <row r="356" spans="1:90" ht="47.25">
      <c r="A356" s="14">
        <v>36</v>
      </c>
      <c r="B356" s="27" t="s">
        <v>381</v>
      </c>
      <c r="C356" s="120" t="s">
        <v>796</v>
      </c>
      <c r="D356" s="2" t="s">
        <v>27</v>
      </c>
      <c r="E356" s="1" t="s">
        <v>62</v>
      </c>
      <c r="F356" s="4" t="s">
        <v>329</v>
      </c>
      <c r="G356" s="1" t="s">
        <v>382</v>
      </c>
      <c r="H356" s="31">
        <v>2.5</v>
      </c>
      <c r="I356" s="29">
        <v>1</v>
      </c>
      <c r="J356" s="29">
        <v>4</v>
      </c>
      <c r="K356" s="29">
        <f t="shared" si="215"/>
        <v>5</v>
      </c>
      <c r="L356" s="40" t="s">
        <v>57</v>
      </c>
      <c r="M356" s="42" t="s">
        <v>58</v>
      </c>
      <c r="N356" s="48" t="e">
        <f>IF(#REF!=0,"2018-19","2019-20")</f>
        <v>#REF!</v>
      </c>
      <c r="O356" s="29">
        <v>0</v>
      </c>
      <c r="P356" s="29">
        <v>0</v>
      </c>
      <c r="Q356" s="29">
        <f t="shared" si="213"/>
        <v>0</v>
      </c>
      <c r="R356" s="29">
        <f t="shared" si="220"/>
        <v>1</v>
      </c>
      <c r="S356" s="29">
        <f t="shared" si="220"/>
        <v>4</v>
      </c>
      <c r="T356" s="29">
        <f t="shared" si="214"/>
        <v>5</v>
      </c>
      <c r="U356" s="29">
        <v>4</v>
      </c>
      <c r="V356" s="29">
        <v>0.9</v>
      </c>
      <c r="W356" s="105">
        <v>0.1</v>
      </c>
      <c r="X356" s="54">
        <f t="shared" si="195"/>
        <v>1</v>
      </c>
      <c r="Y356" s="29">
        <v>0.9</v>
      </c>
      <c r="Z356" s="105">
        <v>0.1</v>
      </c>
      <c r="AA356" s="54">
        <f t="shared" si="196"/>
        <v>1</v>
      </c>
      <c r="AB356" s="54"/>
      <c r="AC356" s="54"/>
      <c r="AD356" s="54"/>
      <c r="AE356" s="54"/>
      <c r="AF356" s="54"/>
      <c r="AG356" s="54"/>
      <c r="AH356" s="14">
        <v>0</v>
      </c>
      <c r="AI356" s="14">
        <v>0</v>
      </c>
      <c r="AJ356" s="54">
        <f t="shared" si="193"/>
        <v>0</v>
      </c>
      <c r="AK356" s="54">
        <f t="shared" si="216"/>
        <v>0.9</v>
      </c>
      <c r="AL356" s="54">
        <f t="shared" si="217"/>
        <v>0.1</v>
      </c>
      <c r="AM356" s="54">
        <f t="shared" si="218"/>
        <v>1</v>
      </c>
      <c r="AN356" s="54">
        <v>0.9</v>
      </c>
      <c r="AO356" s="54">
        <v>0.1</v>
      </c>
      <c r="AP356" s="54">
        <f t="shared" si="219"/>
        <v>1</v>
      </c>
      <c r="AQ356" s="54">
        <v>0</v>
      </c>
      <c r="AR356" s="54">
        <v>0</v>
      </c>
      <c r="AS356" s="54">
        <v>0</v>
      </c>
      <c r="AT356" s="54">
        <v>0</v>
      </c>
      <c r="AU356" s="54">
        <v>0</v>
      </c>
      <c r="AV356" s="54"/>
      <c r="AW356" s="54"/>
      <c r="AX356" s="54"/>
      <c r="AY356" s="54">
        <f t="shared" si="197"/>
        <v>0</v>
      </c>
      <c r="AZ356" s="54"/>
      <c r="BA356" s="54"/>
      <c r="BB356" s="54"/>
      <c r="BC356" s="54"/>
      <c r="BD356" s="54"/>
      <c r="BE356" s="106">
        <f t="shared" si="198"/>
        <v>0</v>
      </c>
      <c r="BF356" s="106">
        <f t="shared" si="199"/>
        <v>0</v>
      </c>
      <c r="BG356" s="106">
        <f t="shared" si="200"/>
        <v>0</v>
      </c>
      <c r="BH356" s="106">
        <f t="shared" si="201"/>
        <v>0</v>
      </c>
      <c r="BI356" s="106">
        <f t="shared" si="202"/>
        <v>0</v>
      </c>
      <c r="BJ356" s="106">
        <f t="shared" si="203"/>
        <v>0</v>
      </c>
      <c r="BK356" s="106">
        <f t="shared" si="204"/>
        <v>0</v>
      </c>
      <c r="BL356" s="106">
        <f t="shared" si="205"/>
        <v>0</v>
      </c>
      <c r="BM356" s="106">
        <f t="shared" si="194"/>
        <v>0</v>
      </c>
      <c r="BN356" s="106">
        <f t="shared" si="194"/>
        <v>0</v>
      </c>
      <c r="BO356" s="106">
        <f t="shared" si="206"/>
        <v>0</v>
      </c>
      <c r="BP356" s="106">
        <f t="shared" si="207"/>
        <v>0</v>
      </c>
      <c r="BQ356" s="106">
        <f t="shared" si="208"/>
        <v>0</v>
      </c>
      <c r="BR356" s="106">
        <f t="shared" si="209"/>
        <v>0</v>
      </c>
      <c r="BS356" s="54"/>
      <c r="BT356" s="54">
        <v>0</v>
      </c>
      <c r="BU356" s="54">
        <v>0</v>
      </c>
      <c r="BV356" s="54">
        <v>0</v>
      </c>
      <c r="BW356" s="54">
        <v>0</v>
      </c>
      <c r="BX356" s="54">
        <v>0</v>
      </c>
      <c r="BY356" s="54">
        <v>0</v>
      </c>
      <c r="BZ356" s="54">
        <v>0</v>
      </c>
      <c r="CA356" s="54">
        <v>0</v>
      </c>
      <c r="CB356" s="54">
        <v>0</v>
      </c>
      <c r="CC356" s="54">
        <v>0</v>
      </c>
      <c r="CD356" s="54">
        <v>0</v>
      </c>
      <c r="CE356" s="54">
        <v>0</v>
      </c>
      <c r="CF356" s="54">
        <v>0</v>
      </c>
      <c r="CG356" s="54">
        <v>0</v>
      </c>
      <c r="CH356" s="54">
        <f t="shared" si="210"/>
        <v>1</v>
      </c>
      <c r="CI356" s="54">
        <f t="shared" si="211"/>
        <v>4</v>
      </c>
      <c r="CJ356" s="54">
        <f t="shared" si="212"/>
        <v>5</v>
      </c>
      <c r="CK356" s="45"/>
      <c r="CL356" s="63" t="s">
        <v>51</v>
      </c>
    </row>
    <row r="357" spans="1:90" ht="47.25">
      <c r="A357" s="14">
        <v>37</v>
      </c>
      <c r="B357" s="27" t="s">
        <v>383</v>
      </c>
      <c r="C357" s="120" t="s">
        <v>796</v>
      </c>
      <c r="D357" s="2" t="s">
        <v>27</v>
      </c>
      <c r="E357" s="1" t="s">
        <v>62</v>
      </c>
      <c r="F357" s="4" t="s">
        <v>329</v>
      </c>
      <c r="G357" s="1" t="s">
        <v>348</v>
      </c>
      <c r="H357" s="31">
        <v>2</v>
      </c>
      <c r="I357" s="29">
        <v>1</v>
      </c>
      <c r="J357" s="29">
        <v>4</v>
      </c>
      <c r="K357" s="29">
        <f t="shared" si="215"/>
        <v>5</v>
      </c>
      <c r="L357" s="40" t="s">
        <v>57</v>
      </c>
      <c r="M357" s="42" t="s">
        <v>58</v>
      </c>
      <c r="N357" s="48" t="e">
        <f>IF(#REF!=0,"2018-19","2019-20")</f>
        <v>#REF!</v>
      </c>
      <c r="O357" s="29">
        <v>0</v>
      </c>
      <c r="P357" s="29">
        <v>0</v>
      </c>
      <c r="Q357" s="29">
        <f t="shared" si="213"/>
        <v>0</v>
      </c>
      <c r="R357" s="29">
        <f t="shared" si="220"/>
        <v>1</v>
      </c>
      <c r="S357" s="29">
        <f t="shared" si="220"/>
        <v>4</v>
      </c>
      <c r="T357" s="29">
        <f t="shared" si="214"/>
        <v>5</v>
      </c>
      <c r="U357" s="29">
        <v>4</v>
      </c>
      <c r="V357" s="29">
        <v>0.9</v>
      </c>
      <c r="W357" s="105">
        <v>0.1</v>
      </c>
      <c r="X357" s="54">
        <f t="shared" si="195"/>
        <v>1</v>
      </c>
      <c r="Y357" s="29">
        <v>0.9</v>
      </c>
      <c r="Z357" s="105">
        <v>0.1</v>
      </c>
      <c r="AA357" s="54">
        <f t="shared" si="196"/>
        <v>1</v>
      </c>
      <c r="AB357" s="54">
        <v>0</v>
      </c>
      <c r="AC357" s="54">
        <v>0</v>
      </c>
      <c r="AD357" s="54">
        <v>0</v>
      </c>
      <c r="AE357" s="54">
        <v>0</v>
      </c>
      <c r="AF357" s="54">
        <v>0</v>
      </c>
      <c r="AG357" s="54"/>
      <c r="AH357" s="14">
        <v>0</v>
      </c>
      <c r="AI357" s="14">
        <v>0</v>
      </c>
      <c r="AJ357" s="54">
        <f t="shared" si="193"/>
        <v>0</v>
      </c>
      <c r="AK357" s="54">
        <f t="shared" si="216"/>
        <v>0.9</v>
      </c>
      <c r="AL357" s="54">
        <f t="shared" si="217"/>
        <v>0.1</v>
      </c>
      <c r="AM357" s="54">
        <f t="shared" si="218"/>
        <v>1</v>
      </c>
      <c r="AN357" s="54"/>
      <c r="AO357" s="54"/>
      <c r="AP357" s="54">
        <f t="shared" si="219"/>
        <v>0</v>
      </c>
      <c r="AQ357" s="54"/>
      <c r="AR357" s="54"/>
      <c r="AS357" s="54"/>
      <c r="AT357" s="54"/>
      <c r="AU357" s="54"/>
      <c r="AV357" s="54"/>
      <c r="AW357" s="54"/>
      <c r="AX357" s="54"/>
      <c r="AY357" s="54">
        <f t="shared" si="197"/>
        <v>0</v>
      </c>
      <c r="AZ357" s="54"/>
      <c r="BA357" s="54"/>
      <c r="BB357" s="54"/>
      <c r="BC357" s="54"/>
      <c r="BD357" s="54"/>
      <c r="BE357" s="106">
        <f t="shared" si="198"/>
        <v>0.9</v>
      </c>
      <c r="BF357" s="106">
        <f t="shared" si="199"/>
        <v>0.1</v>
      </c>
      <c r="BG357" s="106">
        <f t="shared" si="200"/>
        <v>1</v>
      </c>
      <c r="BH357" s="106">
        <f t="shared" si="201"/>
        <v>0</v>
      </c>
      <c r="BI357" s="106">
        <f t="shared" si="202"/>
        <v>0</v>
      </c>
      <c r="BJ357" s="106">
        <f t="shared" si="203"/>
        <v>0</v>
      </c>
      <c r="BK357" s="106">
        <f t="shared" si="204"/>
        <v>0</v>
      </c>
      <c r="BL357" s="106">
        <f t="shared" si="205"/>
        <v>0</v>
      </c>
      <c r="BM357" s="106">
        <f t="shared" si="194"/>
        <v>0</v>
      </c>
      <c r="BN357" s="106">
        <f t="shared" si="194"/>
        <v>0</v>
      </c>
      <c r="BO357" s="106">
        <f t="shared" si="206"/>
        <v>0</v>
      </c>
      <c r="BP357" s="106">
        <f t="shared" si="207"/>
        <v>0.9</v>
      </c>
      <c r="BQ357" s="106">
        <f t="shared" si="208"/>
        <v>0.1</v>
      </c>
      <c r="BR357" s="106">
        <f t="shared" si="209"/>
        <v>1</v>
      </c>
      <c r="BS357" s="54"/>
      <c r="BT357" s="54">
        <v>0.9</v>
      </c>
      <c r="BU357" s="54">
        <v>0.1</v>
      </c>
      <c r="BV357" s="54">
        <v>1</v>
      </c>
      <c r="BW357" s="54">
        <v>0</v>
      </c>
      <c r="BX357" s="54">
        <v>0</v>
      </c>
      <c r="BY357" s="54">
        <v>0</v>
      </c>
      <c r="BZ357" s="54">
        <v>0</v>
      </c>
      <c r="CA357" s="54">
        <v>0</v>
      </c>
      <c r="CB357" s="54">
        <v>0</v>
      </c>
      <c r="CC357" s="54">
        <v>0</v>
      </c>
      <c r="CD357" s="54">
        <v>0</v>
      </c>
      <c r="CE357" s="54">
        <v>0.9</v>
      </c>
      <c r="CF357" s="54">
        <v>0.1</v>
      </c>
      <c r="CG357" s="54">
        <v>1</v>
      </c>
      <c r="CH357" s="54">
        <f t="shared" si="210"/>
        <v>0</v>
      </c>
      <c r="CI357" s="54">
        <f t="shared" si="211"/>
        <v>4</v>
      </c>
      <c r="CJ357" s="54">
        <f t="shared" si="212"/>
        <v>4</v>
      </c>
      <c r="CK357" s="45"/>
      <c r="CL357" s="63" t="s">
        <v>51</v>
      </c>
    </row>
    <row r="358" spans="1:90" ht="31.5">
      <c r="A358" s="14">
        <v>38</v>
      </c>
      <c r="B358" s="27" t="s">
        <v>384</v>
      </c>
      <c r="C358" s="120" t="s">
        <v>796</v>
      </c>
      <c r="D358" s="2" t="s">
        <v>27</v>
      </c>
      <c r="E358" s="1" t="s">
        <v>62</v>
      </c>
      <c r="F358" s="4" t="s">
        <v>329</v>
      </c>
      <c r="G358" s="1" t="s">
        <v>339</v>
      </c>
      <c r="H358" s="31">
        <v>2</v>
      </c>
      <c r="I358" s="29">
        <v>1</v>
      </c>
      <c r="J358" s="29">
        <v>4</v>
      </c>
      <c r="K358" s="29">
        <f t="shared" si="215"/>
        <v>5</v>
      </c>
      <c r="L358" s="40" t="s">
        <v>57</v>
      </c>
      <c r="M358" s="42" t="s">
        <v>58</v>
      </c>
      <c r="N358" s="48" t="e">
        <f>IF(#REF!=0,"2018-19","2019-20")</f>
        <v>#REF!</v>
      </c>
      <c r="O358" s="29">
        <v>0</v>
      </c>
      <c r="P358" s="29">
        <v>0</v>
      </c>
      <c r="Q358" s="29">
        <f t="shared" si="213"/>
        <v>0</v>
      </c>
      <c r="R358" s="29">
        <f t="shared" si="220"/>
        <v>1</v>
      </c>
      <c r="S358" s="29">
        <f t="shared" si="220"/>
        <v>4</v>
      </c>
      <c r="T358" s="29">
        <f t="shared" si="214"/>
        <v>5</v>
      </c>
      <c r="U358" s="29">
        <v>4</v>
      </c>
      <c r="V358" s="29">
        <v>0.9</v>
      </c>
      <c r="W358" s="105">
        <v>0.1</v>
      </c>
      <c r="X358" s="54">
        <f t="shared" si="195"/>
        <v>1</v>
      </c>
      <c r="Y358" s="29">
        <v>0.9</v>
      </c>
      <c r="Z358" s="105">
        <v>0.1</v>
      </c>
      <c r="AA358" s="54">
        <f t="shared" si="196"/>
        <v>1</v>
      </c>
      <c r="AB358" s="54">
        <v>0</v>
      </c>
      <c r="AC358" s="54">
        <v>0</v>
      </c>
      <c r="AD358" s="54">
        <v>0</v>
      </c>
      <c r="AE358" s="54">
        <v>0</v>
      </c>
      <c r="AF358" s="54">
        <v>0</v>
      </c>
      <c r="AG358" s="54"/>
      <c r="AH358" s="14">
        <v>0</v>
      </c>
      <c r="AI358" s="14">
        <v>0</v>
      </c>
      <c r="AJ358" s="54">
        <f t="shared" si="193"/>
        <v>0</v>
      </c>
      <c r="AK358" s="54">
        <f t="shared" si="216"/>
        <v>0.9</v>
      </c>
      <c r="AL358" s="54">
        <f t="shared" si="217"/>
        <v>0.1</v>
      </c>
      <c r="AM358" s="54">
        <f t="shared" si="218"/>
        <v>1</v>
      </c>
      <c r="AN358" s="54"/>
      <c r="AO358" s="54"/>
      <c r="AP358" s="54">
        <f t="shared" si="219"/>
        <v>0</v>
      </c>
      <c r="AQ358" s="54"/>
      <c r="AR358" s="54"/>
      <c r="AS358" s="54"/>
      <c r="AT358" s="54"/>
      <c r="AU358" s="54"/>
      <c r="AV358" s="54"/>
      <c r="AW358" s="54"/>
      <c r="AX358" s="54"/>
      <c r="AY358" s="54">
        <f t="shared" si="197"/>
        <v>0</v>
      </c>
      <c r="AZ358" s="54"/>
      <c r="BA358" s="54"/>
      <c r="BB358" s="54"/>
      <c r="BC358" s="54"/>
      <c r="BD358" s="54"/>
      <c r="BE358" s="106">
        <f t="shared" si="198"/>
        <v>0.9</v>
      </c>
      <c r="BF358" s="106">
        <f t="shared" si="199"/>
        <v>0.1</v>
      </c>
      <c r="BG358" s="106">
        <f t="shared" si="200"/>
        <v>1</v>
      </c>
      <c r="BH358" s="106">
        <f t="shared" si="201"/>
        <v>0</v>
      </c>
      <c r="BI358" s="106">
        <f t="shared" si="202"/>
        <v>0</v>
      </c>
      <c r="BJ358" s="106">
        <f t="shared" si="203"/>
        <v>0</v>
      </c>
      <c r="BK358" s="106">
        <f t="shared" si="204"/>
        <v>0</v>
      </c>
      <c r="BL358" s="106">
        <f t="shared" si="205"/>
        <v>0</v>
      </c>
      <c r="BM358" s="106">
        <f t="shared" si="194"/>
        <v>0</v>
      </c>
      <c r="BN358" s="106">
        <f t="shared" si="194"/>
        <v>0</v>
      </c>
      <c r="BO358" s="106">
        <f t="shared" si="206"/>
        <v>0</v>
      </c>
      <c r="BP358" s="106">
        <f t="shared" si="207"/>
        <v>0.9</v>
      </c>
      <c r="BQ358" s="106">
        <f t="shared" si="208"/>
        <v>0.1</v>
      </c>
      <c r="BR358" s="106">
        <f t="shared" si="209"/>
        <v>1</v>
      </c>
      <c r="BS358" s="54"/>
      <c r="BT358" s="54">
        <v>0.9</v>
      </c>
      <c r="BU358" s="54">
        <v>0.1</v>
      </c>
      <c r="BV358" s="54">
        <v>1</v>
      </c>
      <c r="BW358" s="54">
        <v>0</v>
      </c>
      <c r="BX358" s="54">
        <v>0</v>
      </c>
      <c r="BY358" s="54">
        <v>0</v>
      </c>
      <c r="BZ358" s="54">
        <v>0</v>
      </c>
      <c r="CA358" s="54">
        <v>0</v>
      </c>
      <c r="CB358" s="54">
        <v>0</v>
      </c>
      <c r="CC358" s="54">
        <v>0</v>
      </c>
      <c r="CD358" s="54">
        <v>0</v>
      </c>
      <c r="CE358" s="54">
        <v>0.9</v>
      </c>
      <c r="CF358" s="54">
        <v>0.1</v>
      </c>
      <c r="CG358" s="54">
        <v>1</v>
      </c>
      <c r="CH358" s="54">
        <f t="shared" si="210"/>
        <v>0</v>
      </c>
      <c r="CI358" s="54">
        <f t="shared" si="211"/>
        <v>4</v>
      </c>
      <c r="CJ358" s="54">
        <f t="shared" si="212"/>
        <v>4</v>
      </c>
      <c r="CK358" s="45"/>
      <c r="CL358" s="63" t="s">
        <v>51</v>
      </c>
    </row>
    <row r="359" spans="1:90" ht="31.5">
      <c r="A359" s="14">
        <v>39</v>
      </c>
      <c r="B359" s="27" t="s">
        <v>385</v>
      </c>
      <c r="C359" s="120" t="s">
        <v>796</v>
      </c>
      <c r="D359" s="2" t="s">
        <v>27</v>
      </c>
      <c r="E359" s="1" t="s">
        <v>62</v>
      </c>
      <c r="F359" s="4" t="s">
        <v>329</v>
      </c>
      <c r="G359" s="1" t="s">
        <v>329</v>
      </c>
      <c r="H359" s="31">
        <v>2.5</v>
      </c>
      <c r="I359" s="29">
        <v>1</v>
      </c>
      <c r="J359" s="29">
        <v>4</v>
      </c>
      <c r="K359" s="29">
        <f t="shared" si="215"/>
        <v>5</v>
      </c>
      <c r="L359" s="40" t="s">
        <v>57</v>
      </c>
      <c r="M359" s="42" t="s">
        <v>58</v>
      </c>
      <c r="N359" s="48" t="e">
        <f>IF(#REF!=0,"2018-19","2019-20")</f>
        <v>#REF!</v>
      </c>
      <c r="O359" s="29">
        <v>0</v>
      </c>
      <c r="P359" s="29">
        <v>0</v>
      </c>
      <c r="Q359" s="29">
        <f t="shared" si="213"/>
        <v>0</v>
      </c>
      <c r="R359" s="29">
        <f t="shared" si="220"/>
        <v>1</v>
      </c>
      <c r="S359" s="29">
        <f t="shared" si="220"/>
        <v>4</v>
      </c>
      <c r="T359" s="29">
        <f t="shared" si="214"/>
        <v>5</v>
      </c>
      <c r="U359" s="29">
        <v>4</v>
      </c>
      <c r="V359" s="29">
        <v>0.9</v>
      </c>
      <c r="W359" s="105">
        <v>0.1</v>
      </c>
      <c r="X359" s="54">
        <f t="shared" si="195"/>
        <v>1</v>
      </c>
      <c r="Y359" s="29">
        <v>0.9</v>
      </c>
      <c r="Z359" s="105">
        <v>0.1</v>
      </c>
      <c r="AA359" s="54">
        <f t="shared" si="196"/>
        <v>1</v>
      </c>
      <c r="AB359" s="54"/>
      <c r="AC359" s="54"/>
      <c r="AD359" s="54"/>
      <c r="AE359" s="54"/>
      <c r="AF359" s="54"/>
      <c r="AG359" s="54"/>
      <c r="AH359" s="14">
        <v>0</v>
      </c>
      <c r="AI359" s="14">
        <v>0</v>
      </c>
      <c r="AJ359" s="54">
        <f t="shared" si="193"/>
        <v>0</v>
      </c>
      <c r="AK359" s="54">
        <f t="shared" si="216"/>
        <v>0.9</v>
      </c>
      <c r="AL359" s="54">
        <f t="shared" si="217"/>
        <v>0.1</v>
      </c>
      <c r="AM359" s="54">
        <f t="shared" si="218"/>
        <v>1</v>
      </c>
      <c r="AN359" s="54"/>
      <c r="AO359" s="54"/>
      <c r="AP359" s="54">
        <f t="shared" si="219"/>
        <v>0</v>
      </c>
      <c r="AQ359" s="54"/>
      <c r="AR359" s="54"/>
      <c r="AS359" s="54"/>
      <c r="AT359" s="54"/>
      <c r="AU359" s="54"/>
      <c r="AV359" s="54"/>
      <c r="AW359" s="54"/>
      <c r="AX359" s="54"/>
      <c r="AY359" s="54">
        <f t="shared" si="197"/>
        <v>0</v>
      </c>
      <c r="AZ359" s="54"/>
      <c r="BA359" s="54"/>
      <c r="BB359" s="54"/>
      <c r="BC359" s="54"/>
      <c r="BD359" s="54"/>
      <c r="BE359" s="106">
        <f t="shared" si="198"/>
        <v>0.9</v>
      </c>
      <c r="BF359" s="106">
        <f t="shared" si="199"/>
        <v>0.1</v>
      </c>
      <c r="BG359" s="106">
        <f t="shared" si="200"/>
        <v>1</v>
      </c>
      <c r="BH359" s="106">
        <f t="shared" si="201"/>
        <v>0</v>
      </c>
      <c r="BI359" s="106">
        <f t="shared" si="202"/>
        <v>0</v>
      </c>
      <c r="BJ359" s="106">
        <f t="shared" si="203"/>
        <v>0</v>
      </c>
      <c r="BK359" s="106">
        <f t="shared" si="204"/>
        <v>0</v>
      </c>
      <c r="BL359" s="106">
        <f t="shared" si="205"/>
        <v>0</v>
      </c>
      <c r="BM359" s="106">
        <f t="shared" si="194"/>
        <v>0</v>
      </c>
      <c r="BN359" s="106">
        <f t="shared" si="194"/>
        <v>0</v>
      </c>
      <c r="BO359" s="106">
        <f t="shared" si="206"/>
        <v>0</v>
      </c>
      <c r="BP359" s="106">
        <f t="shared" si="207"/>
        <v>0.9</v>
      </c>
      <c r="BQ359" s="106">
        <f t="shared" si="208"/>
        <v>0.1</v>
      </c>
      <c r="BR359" s="106">
        <f t="shared" si="209"/>
        <v>1</v>
      </c>
      <c r="BS359" s="54"/>
      <c r="BT359" s="54">
        <v>0.9</v>
      </c>
      <c r="BU359" s="54">
        <v>0.1</v>
      </c>
      <c r="BV359" s="54">
        <v>1</v>
      </c>
      <c r="BW359" s="54">
        <v>0</v>
      </c>
      <c r="BX359" s="54">
        <v>0</v>
      </c>
      <c r="BY359" s="54">
        <v>0</v>
      </c>
      <c r="BZ359" s="54">
        <v>0</v>
      </c>
      <c r="CA359" s="54">
        <v>0</v>
      </c>
      <c r="CB359" s="54">
        <v>0</v>
      </c>
      <c r="CC359" s="54">
        <v>0</v>
      </c>
      <c r="CD359" s="54">
        <v>0</v>
      </c>
      <c r="CE359" s="54">
        <v>0.9</v>
      </c>
      <c r="CF359" s="54">
        <v>0.1</v>
      </c>
      <c r="CG359" s="54">
        <v>1</v>
      </c>
      <c r="CH359" s="54">
        <f t="shared" si="210"/>
        <v>0</v>
      </c>
      <c r="CI359" s="54">
        <f t="shared" si="211"/>
        <v>4</v>
      </c>
      <c r="CJ359" s="54">
        <f t="shared" si="212"/>
        <v>4</v>
      </c>
      <c r="CK359" s="45"/>
      <c r="CL359" s="63" t="s">
        <v>51</v>
      </c>
    </row>
    <row r="360" spans="1:90" ht="31.5">
      <c r="A360" s="14">
        <v>40</v>
      </c>
      <c r="B360" s="27" t="s">
        <v>386</v>
      </c>
      <c r="C360" s="120" t="s">
        <v>796</v>
      </c>
      <c r="D360" s="2" t="s">
        <v>27</v>
      </c>
      <c r="E360" s="1" t="s">
        <v>62</v>
      </c>
      <c r="F360" s="4" t="s">
        <v>329</v>
      </c>
      <c r="G360" s="1" t="s">
        <v>331</v>
      </c>
      <c r="H360" s="31">
        <v>2</v>
      </c>
      <c r="I360" s="29">
        <v>12</v>
      </c>
      <c r="J360" s="29">
        <v>4</v>
      </c>
      <c r="K360" s="29">
        <f t="shared" si="215"/>
        <v>16</v>
      </c>
      <c r="L360" s="40" t="s">
        <v>57</v>
      </c>
      <c r="M360" s="42" t="s">
        <v>58</v>
      </c>
      <c r="N360" s="48" t="e">
        <f>IF(#REF!=0,"2018-19","2019-20")</f>
        <v>#REF!</v>
      </c>
      <c r="O360" s="29">
        <v>0</v>
      </c>
      <c r="P360" s="29">
        <v>0</v>
      </c>
      <c r="Q360" s="29">
        <f t="shared" si="213"/>
        <v>0</v>
      </c>
      <c r="R360" s="29">
        <f t="shared" si="220"/>
        <v>12</v>
      </c>
      <c r="S360" s="29">
        <f t="shared" si="220"/>
        <v>4</v>
      </c>
      <c r="T360" s="29">
        <f t="shared" si="214"/>
        <v>16</v>
      </c>
      <c r="U360" s="29">
        <v>4</v>
      </c>
      <c r="V360" s="29">
        <v>0.9</v>
      </c>
      <c r="W360" s="105">
        <v>0.1</v>
      </c>
      <c r="X360" s="54">
        <f t="shared" si="195"/>
        <v>1</v>
      </c>
      <c r="Y360" s="29">
        <v>0.9</v>
      </c>
      <c r="Z360" s="105">
        <v>0.1</v>
      </c>
      <c r="AA360" s="54">
        <f t="shared" si="196"/>
        <v>1</v>
      </c>
      <c r="AB360" s="54">
        <v>0</v>
      </c>
      <c r="AC360" s="54">
        <v>0</v>
      </c>
      <c r="AD360" s="54">
        <v>0</v>
      </c>
      <c r="AE360" s="54">
        <v>0</v>
      </c>
      <c r="AF360" s="54">
        <v>0</v>
      </c>
      <c r="AG360" s="54"/>
      <c r="AH360" s="14">
        <v>0</v>
      </c>
      <c r="AI360" s="14">
        <v>0</v>
      </c>
      <c r="AJ360" s="54">
        <f t="shared" si="193"/>
        <v>0</v>
      </c>
      <c r="AK360" s="54">
        <f t="shared" si="216"/>
        <v>0.9</v>
      </c>
      <c r="AL360" s="54">
        <f t="shared" si="217"/>
        <v>0.1</v>
      </c>
      <c r="AM360" s="54">
        <f t="shared" si="218"/>
        <v>1</v>
      </c>
      <c r="AN360" s="54"/>
      <c r="AO360" s="54"/>
      <c r="AP360" s="54">
        <f t="shared" si="219"/>
        <v>0</v>
      </c>
      <c r="AQ360" s="54"/>
      <c r="AR360" s="54"/>
      <c r="AS360" s="54"/>
      <c r="AT360" s="54"/>
      <c r="AU360" s="54"/>
      <c r="AV360" s="54"/>
      <c r="AW360" s="54"/>
      <c r="AX360" s="54"/>
      <c r="AY360" s="54">
        <f t="shared" si="197"/>
        <v>0</v>
      </c>
      <c r="AZ360" s="54"/>
      <c r="BA360" s="54"/>
      <c r="BB360" s="54"/>
      <c r="BC360" s="54"/>
      <c r="BD360" s="54"/>
      <c r="BE360" s="106">
        <f t="shared" si="198"/>
        <v>0.9</v>
      </c>
      <c r="BF360" s="106">
        <f t="shared" si="199"/>
        <v>0.1</v>
      </c>
      <c r="BG360" s="106">
        <f t="shared" si="200"/>
        <v>1</v>
      </c>
      <c r="BH360" s="106">
        <f t="shared" si="201"/>
        <v>0</v>
      </c>
      <c r="BI360" s="106">
        <f t="shared" si="202"/>
        <v>0</v>
      </c>
      <c r="BJ360" s="106">
        <f t="shared" si="203"/>
        <v>0</v>
      </c>
      <c r="BK360" s="106">
        <f t="shared" si="204"/>
        <v>0</v>
      </c>
      <c r="BL360" s="106">
        <f t="shared" si="205"/>
        <v>0</v>
      </c>
      <c r="BM360" s="106">
        <f t="shared" si="194"/>
        <v>0</v>
      </c>
      <c r="BN360" s="106">
        <f t="shared" si="194"/>
        <v>0</v>
      </c>
      <c r="BO360" s="106">
        <f t="shared" si="206"/>
        <v>0</v>
      </c>
      <c r="BP360" s="106">
        <f t="shared" si="207"/>
        <v>0.9</v>
      </c>
      <c r="BQ360" s="106">
        <f t="shared" si="208"/>
        <v>0.1</v>
      </c>
      <c r="BR360" s="106">
        <f t="shared" si="209"/>
        <v>1</v>
      </c>
      <c r="BS360" s="54"/>
      <c r="BT360" s="54">
        <v>0.9</v>
      </c>
      <c r="BU360" s="54">
        <v>0.1</v>
      </c>
      <c r="BV360" s="54">
        <v>1</v>
      </c>
      <c r="BW360" s="54">
        <v>0</v>
      </c>
      <c r="BX360" s="54">
        <v>0</v>
      </c>
      <c r="BY360" s="54">
        <v>0</v>
      </c>
      <c r="BZ360" s="54">
        <v>0</v>
      </c>
      <c r="CA360" s="54">
        <v>0</v>
      </c>
      <c r="CB360" s="54">
        <v>0</v>
      </c>
      <c r="CC360" s="54">
        <v>0</v>
      </c>
      <c r="CD360" s="54">
        <v>0</v>
      </c>
      <c r="CE360" s="54">
        <v>0.9</v>
      </c>
      <c r="CF360" s="54">
        <v>0.1</v>
      </c>
      <c r="CG360" s="54">
        <v>1</v>
      </c>
      <c r="CH360" s="54">
        <f t="shared" si="210"/>
        <v>11</v>
      </c>
      <c r="CI360" s="54">
        <f t="shared" si="211"/>
        <v>4</v>
      </c>
      <c r="CJ360" s="54">
        <f t="shared" si="212"/>
        <v>15</v>
      </c>
      <c r="CK360" s="45"/>
      <c r="CL360" s="63" t="s">
        <v>51</v>
      </c>
    </row>
    <row r="361" spans="1:90" ht="47.25">
      <c r="A361" s="14">
        <v>41</v>
      </c>
      <c r="B361" s="27" t="s">
        <v>387</v>
      </c>
      <c r="C361" s="120" t="s">
        <v>796</v>
      </c>
      <c r="D361" s="2" t="s">
        <v>27</v>
      </c>
      <c r="E361" s="1" t="s">
        <v>62</v>
      </c>
      <c r="F361" s="4" t="s">
        <v>329</v>
      </c>
      <c r="G361" s="1" t="s">
        <v>331</v>
      </c>
      <c r="H361" s="31">
        <v>2</v>
      </c>
      <c r="I361" s="29">
        <v>1.5</v>
      </c>
      <c r="J361" s="29">
        <v>4.5</v>
      </c>
      <c r="K361" s="29">
        <f t="shared" si="215"/>
        <v>6</v>
      </c>
      <c r="L361" s="40" t="s">
        <v>57</v>
      </c>
      <c r="M361" s="42" t="s">
        <v>58</v>
      </c>
      <c r="N361" s="48" t="e">
        <f>IF(#REF!=0,"2018-19","2019-20")</f>
        <v>#REF!</v>
      </c>
      <c r="O361" s="29">
        <v>0</v>
      </c>
      <c r="P361" s="29">
        <v>0</v>
      </c>
      <c r="Q361" s="29">
        <f t="shared" si="213"/>
        <v>0</v>
      </c>
      <c r="R361" s="29">
        <f t="shared" si="220"/>
        <v>1.5</v>
      </c>
      <c r="S361" s="29">
        <f t="shared" si="220"/>
        <v>4.5</v>
      </c>
      <c r="T361" s="29">
        <f t="shared" si="214"/>
        <v>6</v>
      </c>
      <c r="U361" s="29">
        <v>4.5</v>
      </c>
      <c r="V361" s="29">
        <v>1.35</v>
      </c>
      <c r="W361" s="105">
        <v>0.15000000000000002</v>
      </c>
      <c r="X361" s="54">
        <f t="shared" si="195"/>
        <v>1.5</v>
      </c>
      <c r="Y361" s="29">
        <v>1.35</v>
      </c>
      <c r="Z361" s="105">
        <v>0.15000000000000002</v>
      </c>
      <c r="AA361" s="54">
        <f t="shared" si="196"/>
        <v>1.5</v>
      </c>
      <c r="AB361" s="54">
        <v>0</v>
      </c>
      <c r="AC361" s="54">
        <v>0</v>
      </c>
      <c r="AD361" s="54">
        <v>0</v>
      </c>
      <c r="AE361" s="54">
        <v>0</v>
      </c>
      <c r="AF361" s="54">
        <v>0</v>
      </c>
      <c r="AG361" s="54"/>
      <c r="AH361" s="14">
        <v>0</v>
      </c>
      <c r="AI361" s="14">
        <v>0</v>
      </c>
      <c r="AJ361" s="54">
        <f t="shared" si="193"/>
        <v>0</v>
      </c>
      <c r="AK361" s="54">
        <f t="shared" si="216"/>
        <v>1.35</v>
      </c>
      <c r="AL361" s="54">
        <f t="shared" si="217"/>
        <v>0.15000000000000002</v>
      </c>
      <c r="AM361" s="54">
        <f t="shared" si="218"/>
        <v>1.5</v>
      </c>
      <c r="AN361" s="54"/>
      <c r="AO361" s="54"/>
      <c r="AP361" s="54">
        <f t="shared" si="219"/>
        <v>0</v>
      </c>
      <c r="AQ361" s="54"/>
      <c r="AR361" s="54"/>
      <c r="AS361" s="54"/>
      <c r="AT361" s="54"/>
      <c r="AU361" s="54"/>
      <c r="AV361" s="54"/>
      <c r="AW361" s="54"/>
      <c r="AX361" s="54"/>
      <c r="AY361" s="54">
        <f t="shared" si="197"/>
        <v>0</v>
      </c>
      <c r="AZ361" s="54"/>
      <c r="BA361" s="54"/>
      <c r="BB361" s="54"/>
      <c r="BC361" s="54"/>
      <c r="BD361" s="54"/>
      <c r="BE361" s="106">
        <f t="shared" si="198"/>
        <v>1.35</v>
      </c>
      <c r="BF361" s="106">
        <f t="shared" si="199"/>
        <v>0.15000000000000002</v>
      </c>
      <c r="BG361" s="106">
        <f t="shared" si="200"/>
        <v>1.5</v>
      </c>
      <c r="BH361" s="106">
        <f t="shared" si="201"/>
        <v>0</v>
      </c>
      <c r="BI361" s="106">
        <f t="shared" si="202"/>
        <v>0</v>
      </c>
      <c r="BJ361" s="106">
        <f t="shared" si="203"/>
        <v>0</v>
      </c>
      <c r="BK361" s="106">
        <f t="shared" si="204"/>
        <v>0</v>
      </c>
      <c r="BL361" s="106">
        <f t="shared" si="205"/>
        <v>0</v>
      </c>
      <c r="BM361" s="106">
        <f t="shared" si="194"/>
        <v>0</v>
      </c>
      <c r="BN361" s="106">
        <f t="shared" si="194"/>
        <v>0</v>
      </c>
      <c r="BO361" s="106">
        <f t="shared" si="206"/>
        <v>0</v>
      </c>
      <c r="BP361" s="106">
        <f t="shared" si="207"/>
        <v>1.35</v>
      </c>
      <c r="BQ361" s="106">
        <f t="shared" si="208"/>
        <v>0.15000000000000002</v>
      </c>
      <c r="BR361" s="106">
        <f t="shared" si="209"/>
        <v>1.5</v>
      </c>
      <c r="BS361" s="54"/>
      <c r="BT361" s="54">
        <v>1.35</v>
      </c>
      <c r="BU361" s="54">
        <v>0.15000000000000002</v>
      </c>
      <c r="BV361" s="54">
        <v>1.5</v>
      </c>
      <c r="BW361" s="54">
        <v>0</v>
      </c>
      <c r="BX361" s="54">
        <v>0</v>
      </c>
      <c r="BY361" s="54">
        <v>0</v>
      </c>
      <c r="BZ361" s="54">
        <v>0</v>
      </c>
      <c r="CA361" s="54">
        <v>0</v>
      </c>
      <c r="CB361" s="54">
        <v>0</v>
      </c>
      <c r="CC361" s="54">
        <v>0</v>
      </c>
      <c r="CD361" s="54">
        <v>0</v>
      </c>
      <c r="CE361" s="54">
        <v>1.35</v>
      </c>
      <c r="CF361" s="54">
        <v>0.15000000000000002</v>
      </c>
      <c r="CG361" s="54">
        <v>1.5</v>
      </c>
      <c r="CH361" s="54">
        <f t="shared" si="210"/>
        <v>0</v>
      </c>
      <c r="CI361" s="54">
        <f t="shared" si="211"/>
        <v>4.5</v>
      </c>
      <c r="CJ361" s="54">
        <f t="shared" si="212"/>
        <v>4.5</v>
      </c>
      <c r="CK361" s="45"/>
      <c r="CL361" s="63" t="s">
        <v>51</v>
      </c>
    </row>
    <row r="362" spans="1:90" ht="31.5">
      <c r="A362" s="14">
        <v>42</v>
      </c>
      <c r="B362" s="27" t="s">
        <v>388</v>
      </c>
      <c r="C362" s="120" t="s">
        <v>796</v>
      </c>
      <c r="D362" s="2" t="s">
        <v>27</v>
      </c>
      <c r="E362" s="1" t="s">
        <v>62</v>
      </c>
      <c r="F362" s="4" t="s">
        <v>329</v>
      </c>
      <c r="G362" s="1" t="s">
        <v>339</v>
      </c>
      <c r="H362" s="31">
        <v>2</v>
      </c>
      <c r="I362" s="29">
        <v>1</v>
      </c>
      <c r="J362" s="29">
        <v>4</v>
      </c>
      <c r="K362" s="29">
        <f t="shared" si="215"/>
        <v>5</v>
      </c>
      <c r="L362" s="40" t="s">
        <v>57</v>
      </c>
      <c r="M362" s="42" t="s">
        <v>58</v>
      </c>
      <c r="N362" s="48" t="e">
        <f>IF(#REF!=0,"2018-19","2019-20")</f>
        <v>#REF!</v>
      </c>
      <c r="O362" s="29">
        <v>0</v>
      </c>
      <c r="P362" s="29">
        <v>0</v>
      </c>
      <c r="Q362" s="29">
        <f t="shared" si="213"/>
        <v>0</v>
      </c>
      <c r="R362" s="29">
        <f t="shared" si="220"/>
        <v>1</v>
      </c>
      <c r="S362" s="29">
        <f t="shared" si="220"/>
        <v>4</v>
      </c>
      <c r="T362" s="29">
        <f t="shared" si="214"/>
        <v>5</v>
      </c>
      <c r="U362" s="29">
        <v>4</v>
      </c>
      <c r="V362" s="29">
        <v>0.9</v>
      </c>
      <c r="W362" s="105">
        <v>0.1</v>
      </c>
      <c r="X362" s="54">
        <f t="shared" si="195"/>
        <v>1</v>
      </c>
      <c r="Y362" s="29">
        <v>0.9</v>
      </c>
      <c r="Z362" s="105">
        <v>0.1</v>
      </c>
      <c r="AA362" s="54">
        <f t="shared" si="196"/>
        <v>1</v>
      </c>
      <c r="AB362" s="54">
        <v>0</v>
      </c>
      <c r="AC362" s="54">
        <v>0</v>
      </c>
      <c r="AD362" s="54">
        <v>0</v>
      </c>
      <c r="AE362" s="54">
        <v>0</v>
      </c>
      <c r="AF362" s="54">
        <v>0</v>
      </c>
      <c r="AG362" s="54"/>
      <c r="AH362" s="14">
        <v>0</v>
      </c>
      <c r="AI362" s="14">
        <v>0</v>
      </c>
      <c r="AJ362" s="54">
        <f t="shared" si="193"/>
        <v>0</v>
      </c>
      <c r="AK362" s="54">
        <f t="shared" si="216"/>
        <v>0.9</v>
      </c>
      <c r="AL362" s="54">
        <f t="shared" si="217"/>
        <v>0.1</v>
      </c>
      <c r="AM362" s="54">
        <f t="shared" si="218"/>
        <v>1</v>
      </c>
      <c r="AN362" s="54"/>
      <c r="AO362" s="54"/>
      <c r="AP362" s="54">
        <f t="shared" si="219"/>
        <v>0</v>
      </c>
      <c r="AQ362" s="54"/>
      <c r="AR362" s="54"/>
      <c r="AS362" s="54"/>
      <c r="AT362" s="54"/>
      <c r="AU362" s="54"/>
      <c r="AV362" s="54"/>
      <c r="AW362" s="54"/>
      <c r="AX362" s="54"/>
      <c r="AY362" s="54">
        <f t="shared" si="197"/>
        <v>0</v>
      </c>
      <c r="AZ362" s="54"/>
      <c r="BA362" s="54"/>
      <c r="BB362" s="54"/>
      <c r="BC362" s="54"/>
      <c r="BD362" s="54"/>
      <c r="BE362" s="106">
        <f t="shared" si="198"/>
        <v>0.9</v>
      </c>
      <c r="BF362" s="106">
        <f t="shared" si="199"/>
        <v>0.1</v>
      </c>
      <c r="BG362" s="106">
        <f t="shared" si="200"/>
        <v>1</v>
      </c>
      <c r="BH362" s="106">
        <f t="shared" si="201"/>
        <v>0</v>
      </c>
      <c r="BI362" s="106">
        <f t="shared" si="202"/>
        <v>0</v>
      </c>
      <c r="BJ362" s="106">
        <f t="shared" si="203"/>
        <v>0</v>
      </c>
      <c r="BK362" s="106">
        <f t="shared" si="204"/>
        <v>0</v>
      </c>
      <c r="BL362" s="106">
        <f t="shared" si="205"/>
        <v>0</v>
      </c>
      <c r="BM362" s="106">
        <f t="shared" si="194"/>
        <v>0</v>
      </c>
      <c r="BN362" s="106">
        <f t="shared" si="194"/>
        <v>0</v>
      </c>
      <c r="BO362" s="106">
        <f t="shared" si="206"/>
        <v>0</v>
      </c>
      <c r="BP362" s="106">
        <f t="shared" si="207"/>
        <v>0.9</v>
      </c>
      <c r="BQ362" s="106">
        <f t="shared" si="208"/>
        <v>0.1</v>
      </c>
      <c r="BR362" s="106">
        <f t="shared" si="209"/>
        <v>1</v>
      </c>
      <c r="BS362" s="54"/>
      <c r="BT362" s="54">
        <v>0.9</v>
      </c>
      <c r="BU362" s="54">
        <v>0.1</v>
      </c>
      <c r="BV362" s="54">
        <v>1</v>
      </c>
      <c r="BW362" s="54">
        <v>0</v>
      </c>
      <c r="BX362" s="54">
        <v>0</v>
      </c>
      <c r="BY362" s="54">
        <v>0</v>
      </c>
      <c r="BZ362" s="54">
        <v>0</v>
      </c>
      <c r="CA362" s="54">
        <v>0</v>
      </c>
      <c r="CB362" s="54">
        <v>0</v>
      </c>
      <c r="CC362" s="54">
        <v>0</v>
      </c>
      <c r="CD362" s="54">
        <v>0</v>
      </c>
      <c r="CE362" s="54">
        <v>0.9</v>
      </c>
      <c r="CF362" s="54">
        <v>0.1</v>
      </c>
      <c r="CG362" s="54">
        <v>1</v>
      </c>
      <c r="CH362" s="54">
        <f t="shared" si="210"/>
        <v>0</v>
      </c>
      <c r="CI362" s="54">
        <f t="shared" si="211"/>
        <v>4</v>
      </c>
      <c r="CJ362" s="54">
        <f t="shared" si="212"/>
        <v>4</v>
      </c>
      <c r="CK362" s="45"/>
      <c r="CL362" s="63" t="s">
        <v>51</v>
      </c>
    </row>
    <row r="363" spans="1:90" ht="47.25">
      <c r="A363" s="14">
        <v>43</v>
      </c>
      <c r="B363" s="27" t="s">
        <v>389</v>
      </c>
      <c r="C363" s="120" t="s">
        <v>796</v>
      </c>
      <c r="D363" s="2" t="s">
        <v>27</v>
      </c>
      <c r="E363" s="1" t="s">
        <v>62</v>
      </c>
      <c r="F363" s="4" t="s">
        <v>329</v>
      </c>
      <c r="G363" s="1" t="s">
        <v>382</v>
      </c>
      <c r="H363" s="31">
        <v>2.5</v>
      </c>
      <c r="I363" s="29">
        <v>1</v>
      </c>
      <c r="J363" s="29">
        <v>4</v>
      </c>
      <c r="K363" s="29">
        <f t="shared" si="215"/>
        <v>5</v>
      </c>
      <c r="L363" s="40" t="s">
        <v>57</v>
      </c>
      <c r="M363" s="42" t="s">
        <v>58</v>
      </c>
      <c r="N363" s="48" t="e">
        <f>IF(#REF!=0,"2018-19","2019-20")</f>
        <v>#REF!</v>
      </c>
      <c r="O363" s="29">
        <v>0</v>
      </c>
      <c r="P363" s="29">
        <v>0</v>
      </c>
      <c r="Q363" s="29">
        <f t="shared" si="213"/>
        <v>0</v>
      </c>
      <c r="R363" s="29">
        <f t="shared" si="220"/>
        <v>1</v>
      </c>
      <c r="S363" s="29">
        <f t="shared" si="220"/>
        <v>4</v>
      </c>
      <c r="T363" s="29">
        <f t="shared" si="214"/>
        <v>5</v>
      </c>
      <c r="U363" s="29">
        <v>4</v>
      </c>
      <c r="V363" s="29">
        <v>0.9</v>
      </c>
      <c r="W363" s="105">
        <v>0.1</v>
      </c>
      <c r="X363" s="54">
        <f t="shared" si="195"/>
        <v>1</v>
      </c>
      <c r="Y363" s="29">
        <v>0.9</v>
      </c>
      <c r="Z363" s="105">
        <v>0.1</v>
      </c>
      <c r="AA363" s="54">
        <f t="shared" si="196"/>
        <v>1</v>
      </c>
      <c r="AB363" s="54"/>
      <c r="AC363" s="54"/>
      <c r="AD363" s="54"/>
      <c r="AE363" s="54"/>
      <c r="AF363" s="54"/>
      <c r="AG363" s="54"/>
      <c r="AH363" s="14">
        <v>0</v>
      </c>
      <c r="AI363" s="14">
        <v>0</v>
      </c>
      <c r="AJ363" s="54">
        <f t="shared" si="193"/>
        <v>0</v>
      </c>
      <c r="AK363" s="54">
        <f t="shared" si="216"/>
        <v>0.9</v>
      </c>
      <c r="AL363" s="54">
        <f t="shared" si="217"/>
        <v>0.1</v>
      </c>
      <c r="AM363" s="54">
        <f t="shared" si="218"/>
        <v>1</v>
      </c>
      <c r="AN363" s="54"/>
      <c r="AO363" s="54"/>
      <c r="AP363" s="54">
        <f t="shared" si="219"/>
        <v>0</v>
      </c>
      <c r="AQ363" s="54"/>
      <c r="AR363" s="54"/>
      <c r="AS363" s="54"/>
      <c r="AT363" s="54"/>
      <c r="AU363" s="54"/>
      <c r="AV363" s="54"/>
      <c r="AW363" s="54"/>
      <c r="AX363" s="54"/>
      <c r="AY363" s="54">
        <f t="shared" si="197"/>
        <v>0</v>
      </c>
      <c r="AZ363" s="54"/>
      <c r="BA363" s="54"/>
      <c r="BB363" s="54"/>
      <c r="BC363" s="54"/>
      <c r="BD363" s="54"/>
      <c r="BE363" s="106">
        <f t="shared" si="198"/>
        <v>0.9</v>
      </c>
      <c r="BF363" s="106">
        <f t="shared" si="199"/>
        <v>0.1</v>
      </c>
      <c r="BG363" s="106">
        <f t="shared" si="200"/>
        <v>1</v>
      </c>
      <c r="BH363" s="106">
        <f t="shared" si="201"/>
        <v>0</v>
      </c>
      <c r="BI363" s="106">
        <f t="shared" si="202"/>
        <v>0</v>
      </c>
      <c r="BJ363" s="106">
        <f t="shared" si="203"/>
        <v>0</v>
      </c>
      <c r="BK363" s="106">
        <f t="shared" si="204"/>
        <v>0</v>
      </c>
      <c r="BL363" s="106">
        <f t="shared" si="205"/>
        <v>0</v>
      </c>
      <c r="BM363" s="106">
        <f t="shared" si="194"/>
        <v>0</v>
      </c>
      <c r="BN363" s="106">
        <f t="shared" si="194"/>
        <v>0</v>
      </c>
      <c r="BO363" s="106">
        <f t="shared" si="206"/>
        <v>0</v>
      </c>
      <c r="BP363" s="106">
        <f t="shared" si="207"/>
        <v>0.9</v>
      </c>
      <c r="BQ363" s="106">
        <f t="shared" si="208"/>
        <v>0.1</v>
      </c>
      <c r="BR363" s="106">
        <f t="shared" si="209"/>
        <v>1</v>
      </c>
      <c r="BS363" s="54"/>
      <c r="BT363" s="54">
        <v>0.9</v>
      </c>
      <c r="BU363" s="54">
        <v>0.1</v>
      </c>
      <c r="BV363" s="54">
        <v>1</v>
      </c>
      <c r="BW363" s="54">
        <v>0</v>
      </c>
      <c r="BX363" s="54">
        <v>0</v>
      </c>
      <c r="BY363" s="54">
        <v>0</v>
      </c>
      <c r="BZ363" s="54">
        <v>0</v>
      </c>
      <c r="CA363" s="54">
        <v>0</v>
      </c>
      <c r="CB363" s="54">
        <v>0</v>
      </c>
      <c r="CC363" s="54">
        <v>0</v>
      </c>
      <c r="CD363" s="54">
        <v>0</v>
      </c>
      <c r="CE363" s="54">
        <v>0.9</v>
      </c>
      <c r="CF363" s="54">
        <v>0.1</v>
      </c>
      <c r="CG363" s="54">
        <v>1</v>
      </c>
      <c r="CH363" s="54">
        <f t="shared" si="210"/>
        <v>0</v>
      </c>
      <c r="CI363" s="54">
        <f t="shared" si="211"/>
        <v>4</v>
      </c>
      <c r="CJ363" s="54">
        <f t="shared" si="212"/>
        <v>4</v>
      </c>
      <c r="CK363" s="45"/>
      <c r="CL363" s="63" t="s">
        <v>51</v>
      </c>
    </row>
    <row r="364" spans="1:90" ht="31.5">
      <c r="A364" s="14">
        <v>44</v>
      </c>
      <c r="B364" s="27" t="s">
        <v>390</v>
      </c>
      <c r="C364" s="120" t="s">
        <v>796</v>
      </c>
      <c r="D364" s="2" t="s">
        <v>27</v>
      </c>
      <c r="E364" s="1" t="s">
        <v>62</v>
      </c>
      <c r="F364" s="4" t="s">
        <v>329</v>
      </c>
      <c r="G364" s="1" t="s">
        <v>382</v>
      </c>
      <c r="H364" s="31">
        <v>2.5</v>
      </c>
      <c r="I364" s="29">
        <v>1</v>
      </c>
      <c r="J364" s="29">
        <v>4</v>
      </c>
      <c r="K364" s="29">
        <f t="shared" si="215"/>
        <v>5</v>
      </c>
      <c r="L364" s="40" t="s">
        <v>57</v>
      </c>
      <c r="M364" s="42" t="s">
        <v>58</v>
      </c>
      <c r="N364" s="48" t="e">
        <f>IF(#REF!=0,"2018-19","2019-20")</f>
        <v>#REF!</v>
      </c>
      <c r="O364" s="29">
        <v>0</v>
      </c>
      <c r="P364" s="29">
        <v>0</v>
      </c>
      <c r="Q364" s="29">
        <f t="shared" si="213"/>
        <v>0</v>
      </c>
      <c r="R364" s="29">
        <f t="shared" si="220"/>
        <v>1</v>
      </c>
      <c r="S364" s="29">
        <f t="shared" si="220"/>
        <v>4</v>
      </c>
      <c r="T364" s="29">
        <f t="shared" si="214"/>
        <v>5</v>
      </c>
      <c r="U364" s="29">
        <v>4</v>
      </c>
      <c r="V364" s="29">
        <v>0.9</v>
      </c>
      <c r="W364" s="105">
        <v>0.1</v>
      </c>
      <c r="X364" s="54">
        <f t="shared" si="195"/>
        <v>1</v>
      </c>
      <c r="Y364" s="29">
        <v>0.9</v>
      </c>
      <c r="Z364" s="105">
        <v>0.1</v>
      </c>
      <c r="AA364" s="54">
        <f t="shared" si="196"/>
        <v>1</v>
      </c>
      <c r="AB364" s="54"/>
      <c r="AC364" s="54"/>
      <c r="AD364" s="54"/>
      <c r="AE364" s="54"/>
      <c r="AF364" s="54"/>
      <c r="AG364" s="54"/>
      <c r="AH364" s="14">
        <v>0</v>
      </c>
      <c r="AI364" s="14">
        <v>0</v>
      </c>
      <c r="AJ364" s="54">
        <f t="shared" si="193"/>
        <v>0</v>
      </c>
      <c r="AK364" s="54">
        <f t="shared" si="216"/>
        <v>0.9</v>
      </c>
      <c r="AL364" s="54">
        <f t="shared" si="217"/>
        <v>0.1</v>
      </c>
      <c r="AM364" s="54">
        <f t="shared" si="218"/>
        <v>1</v>
      </c>
      <c r="AN364" s="54">
        <v>0.9</v>
      </c>
      <c r="AO364" s="54">
        <v>0.1</v>
      </c>
      <c r="AP364" s="54">
        <f t="shared" si="219"/>
        <v>1</v>
      </c>
      <c r="AQ364" s="54"/>
      <c r="AR364" s="54"/>
      <c r="AS364" s="54"/>
      <c r="AT364" s="54"/>
      <c r="AU364" s="54"/>
      <c r="AV364" s="54"/>
      <c r="AW364" s="54"/>
      <c r="AX364" s="54"/>
      <c r="AY364" s="54">
        <f t="shared" si="197"/>
        <v>0</v>
      </c>
      <c r="AZ364" s="54"/>
      <c r="BA364" s="54"/>
      <c r="BB364" s="54"/>
      <c r="BC364" s="54"/>
      <c r="BD364" s="54"/>
      <c r="BE364" s="106">
        <f t="shared" si="198"/>
        <v>0</v>
      </c>
      <c r="BF364" s="106">
        <f t="shared" si="199"/>
        <v>0</v>
      </c>
      <c r="BG364" s="106">
        <f t="shared" si="200"/>
        <v>0</v>
      </c>
      <c r="BH364" s="106">
        <f t="shared" si="201"/>
        <v>0</v>
      </c>
      <c r="BI364" s="106">
        <f t="shared" si="202"/>
        <v>0</v>
      </c>
      <c r="BJ364" s="106">
        <f t="shared" si="203"/>
        <v>0</v>
      </c>
      <c r="BK364" s="106">
        <f t="shared" si="204"/>
        <v>0</v>
      </c>
      <c r="BL364" s="106">
        <f t="shared" si="205"/>
        <v>0</v>
      </c>
      <c r="BM364" s="106">
        <f t="shared" si="194"/>
        <v>0</v>
      </c>
      <c r="BN364" s="106">
        <f t="shared" si="194"/>
        <v>0</v>
      </c>
      <c r="BO364" s="106">
        <f t="shared" si="206"/>
        <v>0</v>
      </c>
      <c r="BP364" s="106">
        <f t="shared" si="207"/>
        <v>0</v>
      </c>
      <c r="BQ364" s="106">
        <f t="shared" si="208"/>
        <v>0</v>
      </c>
      <c r="BR364" s="106">
        <f t="shared" si="209"/>
        <v>0</v>
      </c>
      <c r="BS364" s="54"/>
      <c r="BT364" s="54">
        <v>0</v>
      </c>
      <c r="BU364" s="54">
        <v>0</v>
      </c>
      <c r="BV364" s="54">
        <v>0</v>
      </c>
      <c r="BW364" s="54">
        <v>0</v>
      </c>
      <c r="BX364" s="54">
        <v>0</v>
      </c>
      <c r="BY364" s="54">
        <v>0</v>
      </c>
      <c r="BZ364" s="54">
        <v>0</v>
      </c>
      <c r="CA364" s="54">
        <v>0</v>
      </c>
      <c r="CB364" s="54">
        <v>0</v>
      </c>
      <c r="CC364" s="54">
        <v>0</v>
      </c>
      <c r="CD364" s="54">
        <v>0</v>
      </c>
      <c r="CE364" s="54">
        <v>0</v>
      </c>
      <c r="CF364" s="54">
        <v>0</v>
      </c>
      <c r="CG364" s="54">
        <v>0</v>
      </c>
      <c r="CH364" s="54">
        <f t="shared" si="210"/>
        <v>1</v>
      </c>
      <c r="CI364" s="54">
        <f t="shared" si="211"/>
        <v>4</v>
      </c>
      <c r="CJ364" s="54">
        <f t="shared" si="212"/>
        <v>5</v>
      </c>
      <c r="CK364" s="45"/>
      <c r="CL364" s="63" t="s">
        <v>51</v>
      </c>
    </row>
    <row r="365" spans="1:90" ht="31.5">
      <c r="A365" s="14">
        <v>45</v>
      </c>
      <c r="B365" s="27" t="s">
        <v>391</v>
      </c>
      <c r="C365" s="120" t="s">
        <v>796</v>
      </c>
      <c r="D365" s="2" t="s">
        <v>27</v>
      </c>
      <c r="E365" s="1" t="s">
        <v>62</v>
      </c>
      <c r="F365" s="4" t="s">
        <v>329</v>
      </c>
      <c r="G365" s="1" t="s">
        <v>330</v>
      </c>
      <c r="H365" s="31">
        <v>1.5</v>
      </c>
      <c r="I365" s="29">
        <v>2.5</v>
      </c>
      <c r="J365" s="29">
        <v>2.5</v>
      </c>
      <c r="K365" s="29">
        <f t="shared" si="215"/>
        <v>5</v>
      </c>
      <c r="L365" s="40" t="s">
        <v>57</v>
      </c>
      <c r="M365" s="42" t="s">
        <v>58</v>
      </c>
      <c r="N365" s="48" t="e">
        <f>IF(#REF!=0,"2018-19","2019-20")</f>
        <v>#REF!</v>
      </c>
      <c r="O365" s="29">
        <v>0</v>
      </c>
      <c r="P365" s="29">
        <v>0</v>
      </c>
      <c r="Q365" s="29">
        <f t="shared" si="213"/>
        <v>0</v>
      </c>
      <c r="R365" s="29">
        <f t="shared" si="220"/>
        <v>2.5</v>
      </c>
      <c r="S365" s="29">
        <f t="shared" si="220"/>
        <v>2.5</v>
      </c>
      <c r="T365" s="29">
        <f t="shared" si="214"/>
        <v>5</v>
      </c>
      <c r="U365" s="29">
        <v>2.5</v>
      </c>
      <c r="V365" s="29">
        <v>1.35</v>
      </c>
      <c r="W365" s="105">
        <v>0.15000000000000002</v>
      </c>
      <c r="X365" s="54">
        <f t="shared" si="195"/>
        <v>1.5</v>
      </c>
      <c r="Y365" s="29">
        <v>1.35</v>
      </c>
      <c r="Z365" s="105">
        <v>0.15000000000000002</v>
      </c>
      <c r="AA365" s="54">
        <f t="shared" si="196"/>
        <v>1.5</v>
      </c>
      <c r="AB365" s="54">
        <v>0</v>
      </c>
      <c r="AC365" s="54">
        <v>0</v>
      </c>
      <c r="AD365" s="54">
        <v>0</v>
      </c>
      <c r="AE365" s="54">
        <v>0</v>
      </c>
      <c r="AF365" s="54">
        <v>0</v>
      </c>
      <c r="AG365" s="54"/>
      <c r="AH365" s="14">
        <v>0</v>
      </c>
      <c r="AI365" s="14">
        <v>0</v>
      </c>
      <c r="AJ365" s="54">
        <f t="shared" si="193"/>
        <v>0</v>
      </c>
      <c r="AK365" s="54">
        <f t="shared" si="216"/>
        <v>1.35</v>
      </c>
      <c r="AL365" s="54">
        <f t="shared" si="217"/>
        <v>0.15000000000000002</v>
      </c>
      <c r="AM365" s="54">
        <f t="shared" si="218"/>
        <v>1.5</v>
      </c>
      <c r="AN365" s="54"/>
      <c r="AO365" s="54"/>
      <c r="AP365" s="54">
        <f t="shared" si="219"/>
        <v>0</v>
      </c>
      <c r="AQ365" s="54"/>
      <c r="AR365" s="54"/>
      <c r="AS365" s="54"/>
      <c r="AT365" s="54"/>
      <c r="AU365" s="54"/>
      <c r="AV365" s="54"/>
      <c r="AW365" s="54"/>
      <c r="AX365" s="54"/>
      <c r="AY365" s="54">
        <f t="shared" si="197"/>
        <v>0</v>
      </c>
      <c r="AZ365" s="54"/>
      <c r="BA365" s="54"/>
      <c r="BB365" s="54"/>
      <c r="BC365" s="54"/>
      <c r="BD365" s="54"/>
      <c r="BE365" s="106">
        <f t="shared" si="198"/>
        <v>1.35</v>
      </c>
      <c r="BF365" s="106">
        <f t="shared" si="199"/>
        <v>0.15000000000000002</v>
      </c>
      <c r="BG365" s="106">
        <f t="shared" si="200"/>
        <v>1.5</v>
      </c>
      <c r="BH365" s="106">
        <f t="shared" si="201"/>
        <v>0</v>
      </c>
      <c r="BI365" s="106">
        <f t="shared" si="202"/>
        <v>0</v>
      </c>
      <c r="BJ365" s="106">
        <f t="shared" si="203"/>
        <v>0</v>
      </c>
      <c r="BK365" s="106">
        <f t="shared" si="204"/>
        <v>0</v>
      </c>
      <c r="BL365" s="106">
        <f t="shared" si="205"/>
        <v>0</v>
      </c>
      <c r="BM365" s="106">
        <f t="shared" si="194"/>
        <v>0</v>
      </c>
      <c r="BN365" s="106">
        <f t="shared" si="194"/>
        <v>0</v>
      </c>
      <c r="BO365" s="106">
        <f t="shared" si="206"/>
        <v>0</v>
      </c>
      <c r="BP365" s="106">
        <f t="shared" si="207"/>
        <v>1.35</v>
      </c>
      <c r="BQ365" s="106">
        <f t="shared" si="208"/>
        <v>0.15000000000000002</v>
      </c>
      <c r="BR365" s="106">
        <f t="shared" si="209"/>
        <v>1.5</v>
      </c>
      <c r="BS365" s="54"/>
      <c r="BT365" s="54">
        <v>1.35</v>
      </c>
      <c r="BU365" s="54">
        <v>0.15000000000000002</v>
      </c>
      <c r="BV365" s="54">
        <v>1.5</v>
      </c>
      <c r="BW365" s="54">
        <v>0</v>
      </c>
      <c r="BX365" s="54">
        <v>0</v>
      </c>
      <c r="BY365" s="54">
        <v>0</v>
      </c>
      <c r="BZ365" s="54">
        <v>0</v>
      </c>
      <c r="CA365" s="54">
        <v>0</v>
      </c>
      <c r="CB365" s="54">
        <v>0</v>
      </c>
      <c r="CC365" s="54">
        <v>0</v>
      </c>
      <c r="CD365" s="54">
        <v>0</v>
      </c>
      <c r="CE365" s="54">
        <v>1.35</v>
      </c>
      <c r="CF365" s="54">
        <v>0.15000000000000002</v>
      </c>
      <c r="CG365" s="54">
        <v>1.5</v>
      </c>
      <c r="CH365" s="54">
        <f t="shared" si="210"/>
        <v>1</v>
      </c>
      <c r="CI365" s="54">
        <f t="shared" si="211"/>
        <v>2.5</v>
      </c>
      <c r="CJ365" s="54">
        <f t="shared" si="212"/>
        <v>3.5</v>
      </c>
      <c r="CK365" s="44" t="s">
        <v>71</v>
      </c>
      <c r="CL365" s="63" t="s">
        <v>51</v>
      </c>
    </row>
    <row r="366" spans="1:90" ht="31.5">
      <c r="A366" s="14">
        <v>46</v>
      </c>
      <c r="B366" s="27" t="s">
        <v>392</v>
      </c>
      <c r="C366" s="120" t="s">
        <v>796</v>
      </c>
      <c r="D366" s="2" t="s">
        <v>27</v>
      </c>
      <c r="E366" s="1" t="s">
        <v>62</v>
      </c>
      <c r="F366" s="4" t="s">
        <v>329</v>
      </c>
      <c r="G366" s="1" t="s">
        <v>339</v>
      </c>
      <c r="H366" s="31">
        <v>2</v>
      </c>
      <c r="I366" s="29">
        <v>4</v>
      </c>
      <c r="J366" s="29">
        <v>4</v>
      </c>
      <c r="K366" s="29">
        <f t="shared" si="215"/>
        <v>8</v>
      </c>
      <c r="L366" s="40" t="s">
        <v>57</v>
      </c>
      <c r="M366" s="42" t="s">
        <v>58</v>
      </c>
      <c r="N366" s="48" t="e">
        <f>IF(#REF!=0,"2018-19","2019-20")</f>
        <v>#REF!</v>
      </c>
      <c r="O366" s="29">
        <v>0</v>
      </c>
      <c r="P366" s="29">
        <v>0</v>
      </c>
      <c r="Q366" s="29">
        <f t="shared" si="213"/>
        <v>0</v>
      </c>
      <c r="R366" s="29">
        <f t="shared" si="220"/>
        <v>4</v>
      </c>
      <c r="S366" s="29">
        <f t="shared" si="220"/>
        <v>4</v>
      </c>
      <c r="T366" s="29">
        <f t="shared" si="214"/>
        <v>8</v>
      </c>
      <c r="U366" s="29">
        <v>4</v>
      </c>
      <c r="V366" s="29">
        <v>0.9</v>
      </c>
      <c r="W366" s="105">
        <v>0.1</v>
      </c>
      <c r="X366" s="54">
        <f t="shared" si="195"/>
        <v>1</v>
      </c>
      <c r="Y366" s="29">
        <v>0.9</v>
      </c>
      <c r="Z366" s="105">
        <v>0.1</v>
      </c>
      <c r="AA366" s="54">
        <f t="shared" si="196"/>
        <v>1</v>
      </c>
      <c r="AB366" s="54">
        <v>0</v>
      </c>
      <c r="AC366" s="54">
        <v>0</v>
      </c>
      <c r="AD366" s="54">
        <v>0</v>
      </c>
      <c r="AE366" s="54">
        <v>0</v>
      </c>
      <c r="AF366" s="54">
        <v>0</v>
      </c>
      <c r="AG366" s="54"/>
      <c r="AH366" s="14">
        <v>0</v>
      </c>
      <c r="AI366" s="14">
        <v>0</v>
      </c>
      <c r="AJ366" s="54">
        <f t="shared" ref="AJ366:AJ369" si="221">AH366+AI366</f>
        <v>0</v>
      </c>
      <c r="AK366" s="54">
        <f t="shared" si="216"/>
        <v>0.9</v>
      </c>
      <c r="AL366" s="54">
        <f t="shared" si="217"/>
        <v>0.1</v>
      </c>
      <c r="AM366" s="54">
        <f t="shared" si="218"/>
        <v>1</v>
      </c>
      <c r="AN366" s="54"/>
      <c r="AO366" s="54"/>
      <c r="AP366" s="54">
        <f t="shared" si="219"/>
        <v>0</v>
      </c>
      <c r="AQ366" s="54"/>
      <c r="AR366" s="54"/>
      <c r="AS366" s="54"/>
      <c r="AT366" s="54"/>
      <c r="AU366" s="54"/>
      <c r="AV366" s="54"/>
      <c r="AW366" s="54"/>
      <c r="AX366" s="54"/>
      <c r="AY366" s="54">
        <f t="shared" si="197"/>
        <v>0</v>
      </c>
      <c r="AZ366" s="54"/>
      <c r="BA366" s="54"/>
      <c r="BB366" s="54"/>
      <c r="BC366" s="54"/>
      <c r="BD366" s="54"/>
      <c r="BE366" s="106">
        <f t="shared" si="198"/>
        <v>0.9</v>
      </c>
      <c r="BF366" s="106">
        <f t="shared" si="199"/>
        <v>0.1</v>
      </c>
      <c r="BG366" s="106">
        <f t="shared" si="200"/>
        <v>1</v>
      </c>
      <c r="BH366" s="106">
        <f t="shared" si="201"/>
        <v>0</v>
      </c>
      <c r="BI366" s="106">
        <f t="shared" si="202"/>
        <v>0</v>
      </c>
      <c r="BJ366" s="106">
        <f t="shared" si="203"/>
        <v>0</v>
      </c>
      <c r="BK366" s="106">
        <f t="shared" si="204"/>
        <v>0</v>
      </c>
      <c r="BL366" s="106">
        <f t="shared" si="205"/>
        <v>0</v>
      </c>
      <c r="BM366" s="106">
        <f t="shared" si="194"/>
        <v>0</v>
      </c>
      <c r="BN366" s="106">
        <f t="shared" si="194"/>
        <v>0</v>
      </c>
      <c r="BO366" s="106">
        <f t="shared" si="206"/>
        <v>0</v>
      </c>
      <c r="BP366" s="106">
        <f t="shared" si="207"/>
        <v>0.9</v>
      </c>
      <c r="BQ366" s="106">
        <f t="shared" si="208"/>
        <v>0.1</v>
      </c>
      <c r="BR366" s="106">
        <f t="shared" si="209"/>
        <v>1</v>
      </c>
      <c r="BS366" s="54"/>
      <c r="BT366" s="54">
        <v>0.9</v>
      </c>
      <c r="BU366" s="54">
        <v>0.1</v>
      </c>
      <c r="BV366" s="54">
        <v>1</v>
      </c>
      <c r="BW366" s="54">
        <v>0</v>
      </c>
      <c r="BX366" s="54">
        <v>0</v>
      </c>
      <c r="BY366" s="54">
        <v>0</v>
      </c>
      <c r="BZ366" s="54">
        <v>0</v>
      </c>
      <c r="CA366" s="54">
        <v>0</v>
      </c>
      <c r="CB366" s="54">
        <v>0</v>
      </c>
      <c r="CC366" s="54">
        <v>0</v>
      </c>
      <c r="CD366" s="54">
        <v>0</v>
      </c>
      <c r="CE366" s="54">
        <v>0.9</v>
      </c>
      <c r="CF366" s="54">
        <v>0.1</v>
      </c>
      <c r="CG366" s="54">
        <v>1</v>
      </c>
      <c r="CH366" s="54">
        <f t="shared" si="210"/>
        <v>3</v>
      </c>
      <c r="CI366" s="54">
        <f t="shared" si="211"/>
        <v>4</v>
      </c>
      <c r="CJ366" s="54">
        <f t="shared" si="212"/>
        <v>7</v>
      </c>
      <c r="CK366" s="45"/>
      <c r="CL366" s="63" t="s">
        <v>51</v>
      </c>
    </row>
    <row r="367" spans="1:90" ht="47.25">
      <c r="A367" s="14">
        <v>47</v>
      </c>
      <c r="B367" s="27" t="s">
        <v>393</v>
      </c>
      <c r="C367" s="120" t="s">
        <v>796</v>
      </c>
      <c r="D367" s="2" t="s">
        <v>27</v>
      </c>
      <c r="E367" s="4" t="s">
        <v>332</v>
      </c>
      <c r="F367" s="4" t="s">
        <v>329</v>
      </c>
      <c r="G367" s="4" t="s">
        <v>353</v>
      </c>
      <c r="H367" s="29">
        <v>2.5</v>
      </c>
      <c r="I367" s="29">
        <v>21.86</v>
      </c>
      <c r="J367" s="29">
        <v>4.1500000000000004</v>
      </c>
      <c r="K367" s="29">
        <f t="shared" si="215"/>
        <v>26.009999999999998</v>
      </c>
      <c r="L367" s="40" t="s">
        <v>57</v>
      </c>
      <c r="M367" s="48" t="s">
        <v>58</v>
      </c>
      <c r="N367" s="48" t="e">
        <f>IF(#REF!=0,"2018-19","2019-20")</f>
        <v>#REF!</v>
      </c>
      <c r="O367" s="29">
        <v>0</v>
      </c>
      <c r="P367" s="29">
        <v>0</v>
      </c>
      <c r="Q367" s="29">
        <f t="shared" si="213"/>
        <v>0</v>
      </c>
      <c r="R367" s="29">
        <f t="shared" si="220"/>
        <v>21.86</v>
      </c>
      <c r="S367" s="29">
        <f t="shared" si="220"/>
        <v>4.1500000000000004</v>
      </c>
      <c r="T367" s="29">
        <f t="shared" si="214"/>
        <v>26.009999999999998</v>
      </c>
      <c r="U367" s="29">
        <v>4</v>
      </c>
      <c r="V367" s="29">
        <v>0.9</v>
      </c>
      <c r="W367" s="105">
        <v>0.1</v>
      </c>
      <c r="X367" s="54">
        <f t="shared" si="195"/>
        <v>1</v>
      </c>
      <c r="Y367" s="29">
        <v>0.9</v>
      </c>
      <c r="Z367" s="105">
        <v>0.1</v>
      </c>
      <c r="AA367" s="54">
        <f t="shared" si="196"/>
        <v>1</v>
      </c>
      <c r="AB367" s="54">
        <v>0</v>
      </c>
      <c r="AC367" s="54">
        <v>0</v>
      </c>
      <c r="AD367" s="54">
        <v>0</v>
      </c>
      <c r="AE367" s="54">
        <v>0</v>
      </c>
      <c r="AF367" s="54">
        <v>0</v>
      </c>
      <c r="AG367" s="54"/>
      <c r="AH367" s="14">
        <v>0</v>
      </c>
      <c r="AI367" s="14">
        <v>0</v>
      </c>
      <c r="AJ367" s="54">
        <f t="shared" si="221"/>
        <v>0</v>
      </c>
      <c r="AK367" s="54">
        <f t="shared" si="216"/>
        <v>0.9</v>
      </c>
      <c r="AL367" s="54">
        <f t="shared" si="217"/>
        <v>0.1</v>
      </c>
      <c r="AM367" s="54">
        <f t="shared" si="218"/>
        <v>1</v>
      </c>
      <c r="AN367" s="54"/>
      <c r="AO367" s="54"/>
      <c r="AP367" s="54">
        <f t="shared" si="219"/>
        <v>0</v>
      </c>
      <c r="AQ367" s="54"/>
      <c r="AR367" s="54"/>
      <c r="AS367" s="54"/>
      <c r="AT367" s="54"/>
      <c r="AU367" s="54"/>
      <c r="AV367" s="54"/>
      <c r="AW367" s="54"/>
      <c r="AX367" s="54"/>
      <c r="AY367" s="54">
        <f t="shared" si="197"/>
        <v>0</v>
      </c>
      <c r="AZ367" s="54"/>
      <c r="BA367" s="54"/>
      <c r="BB367" s="54"/>
      <c r="BC367" s="54"/>
      <c r="BD367" s="54"/>
      <c r="BE367" s="106">
        <f t="shared" si="198"/>
        <v>0.9</v>
      </c>
      <c r="BF367" s="106">
        <f t="shared" si="199"/>
        <v>0.1</v>
      </c>
      <c r="BG367" s="106">
        <f t="shared" si="200"/>
        <v>1</v>
      </c>
      <c r="BH367" s="106">
        <f t="shared" si="201"/>
        <v>0</v>
      </c>
      <c r="BI367" s="106">
        <f t="shared" si="202"/>
        <v>0</v>
      </c>
      <c r="BJ367" s="106">
        <f t="shared" si="203"/>
        <v>0</v>
      </c>
      <c r="BK367" s="106">
        <f t="shared" si="204"/>
        <v>0</v>
      </c>
      <c r="BL367" s="106">
        <f t="shared" si="205"/>
        <v>0</v>
      </c>
      <c r="BM367" s="106">
        <f t="shared" si="194"/>
        <v>0</v>
      </c>
      <c r="BN367" s="106">
        <f t="shared" si="194"/>
        <v>0</v>
      </c>
      <c r="BO367" s="106">
        <f t="shared" si="206"/>
        <v>0</v>
      </c>
      <c r="BP367" s="106">
        <f t="shared" si="207"/>
        <v>0.9</v>
      </c>
      <c r="BQ367" s="106">
        <f t="shared" si="208"/>
        <v>0.1</v>
      </c>
      <c r="BR367" s="106">
        <f t="shared" si="209"/>
        <v>1</v>
      </c>
      <c r="BS367" s="54"/>
      <c r="BT367" s="54">
        <v>0.9</v>
      </c>
      <c r="BU367" s="54">
        <v>0.1</v>
      </c>
      <c r="BV367" s="54">
        <v>1</v>
      </c>
      <c r="BW367" s="54">
        <v>0</v>
      </c>
      <c r="BX367" s="54">
        <v>0</v>
      </c>
      <c r="BY367" s="54">
        <v>0</v>
      </c>
      <c r="BZ367" s="54">
        <v>0</v>
      </c>
      <c r="CA367" s="54">
        <v>0</v>
      </c>
      <c r="CB367" s="54">
        <v>0</v>
      </c>
      <c r="CC367" s="54">
        <v>0</v>
      </c>
      <c r="CD367" s="54">
        <v>0</v>
      </c>
      <c r="CE367" s="54">
        <v>0.9</v>
      </c>
      <c r="CF367" s="54">
        <v>0.1</v>
      </c>
      <c r="CG367" s="54">
        <v>1</v>
      </c>
      <c r="CH367" s="54">
        <f t="shared" si="210"/>
        <v>20.86</v>
      </c>
      <c r="CI367" s="54">
        <f t="shared" si="211"/>
        <v>4.1500000000000004</v>
      </c>
      <c r="CJ367" s="54">
        <f t="shared" si="212"/>
        <v>25.009999999999998</v>
      </c>
      <c r="CK367" s="45"/>
      <c r="CL367" s="63" t="s">
        <v>394</v>
      </c>
    </row>
    <row r="368" spans="1:90" ht="31.5">
      <c r="A368" s="14">
        <v>48</v>
      </c>
      <c r="B368" s="27" t="s">
        <v>395</v>
      </c>
      <c r="C368" s="120" t="s">
        <v>796</v>
      </c>
      <c r="D368" s="2" t="s">
        <v>27</v>
      </c>
      <c r="E368" s="4" t="s">
        <v>332</v>
      </c>
      <c r="F368" s="4" t="s">
        <v>329</v>
      </c>
      <c r="G368" s="4" t="s">
        <v>336</v>
      </c>
      <c r="H368" s="29">
        <v>2</v>
      </c>
      <c r="I368" s="29">
        <v>10.09</v>
      </c>
      <c r="J368" s="29">
        <v>4.62</v>
      </c>
      <c r="K368" s="29">
        <f t="shared" si="215"/>
        <v>14.71</v>
      </c>
      <c r="L368" s="40" t="s">
        <v>57</v>
      </c>
      <c r="M368" s="48" t="s">
        <v>58</v>
      </c>
      <c r="N368" s="48" t="e">
        <f>IF(#REF!=0,"2018-19","2019-20")</f>
        <v>#REF!</v>
      </c>
      <c r="O368" s="29">
        <v>0</v>
      </c>
      <c r="P368" s="29">
        <v>0</v>
      </c>
      <c r="Q368" s="29">
        <f t="shared" si="213"/>
        <v>0</v>
      </c>
      <c r="R368" s="29">
        <f t="shared" si="220"/>
        <v>10.09</v>
      </c>
      <c r="S368" s="29">
        <f t="shared" si="220"/>
        <v>4.62</v>
      </c>
      <c r="T368" s="29">
        <f t="shared" si="214"/>
        <v>14.71</v>
      </c>
      <c r="U368" s="29">
        <v>4</v>
      </c>
      <c r="V368" s="29">
        <v>0.9</v>
      </c>
      <c r="W368" s="105">
        <v>0.1</v>
      </c>
      <c r="X368" s="54">
        <f t="shared" si="195"/>
        <v>1</v>
      </c>
      <c r="Y368" s="29">
        <v>0.9</v>
      </c>
      <c r="Z368" s="105">
        <v>0.1</v>
      </c>
      <c r="AA368" s="54">
        <f t="shared" si="196"/>
        <v>1</v>
      </c>
      <c r="AB368" s="54">
        <v>0</v>
      </c>
      <c r="AC368" s="54">
        <v>0</v>
      </c>
      <c r="AD368" s="54">
        <v>0</v>
      </c>
      <c r="AE368" s="54">
        <v>0</v>
      </c>
      <c r="AF368" s="54">
        <v>0</v>
      </c>
      <c r="AG368" s="54"/>
      <c r="AH368" s="14">
        <v>0</v>
      </c>
      <c r="AI368" s="14">
        <v>0</v>
      </c>
      <c r="AJ368" s="54">
        <f t="shared" si="221"/>
        <v>0</v>
      </c>
      <c r="AK368" s="54">
        <f t="shared" si="216"/>
        <v>0.9</v>
      </c>
      <c r="AL368" s="54">
        <f t="shared" si="217"/>
        <v>0.1</v>
      </c>
      <c r="AM368" s="54">
        <f t="shared" si="218"/>
        <v>1</v>
      </c>
      <c r="AN368" s="54"/>
      <c r="AO368" s="54"/>
      <c r="AP368" s="54">
        <f t="shared" si="219"/>
        <v>0</v>
      </c>
      <c r="AQ368" s="54"/>
      <c r="AR368" s="54"/>
      <c r="AS368" s="54"/>
      <c r="AT368" s="54"/>
      <c r="AU368" s="54"/>
      <c r="AV368" s="54"/>
      <c r="AW368" s="54"/>
      <c r="AX368" s="54"/>
      <c r="AY368" s="54">
        <f t="shared" si="197"/>
        <v>0</v>
      </c>
      <c r="AZ368" s="54"/>
      <c r="BA368" s="54"/>
      <c r="BB368" s="54"/>
      <c r="BC368" s="54"/>
      <c r="BD368" s="54"/>
      <c r="BE368" s="106">
        <f t="shared" si="198"/>
        <v>0.9</v>
      </c>
      <c r="BF368" s="106">
        <f t="shared" si="199"/>
        <v>0.1</v>
      </c>
      <c r="BG368" s="106">
        <f t="shared" si="200"/>
        <v>1</v>
      </c>
      <c r="BH368" s="106">
        <f t="shared" si="201"/>
        <v>0</v>
      </c>
      <c r="BI368" s="106">
        <f t="shared" si="202"/>
        <v>0</v>
      </c>
      <c r="BJ368" s="106">
        <f t="shared" si="203"/>
        <v>0</v>
      </c>
      <c r="BK368" s="106">
        <f t="shared" si="204"/>
        <v>0</v>
      </c>
      <c r="BL368" s="106">
        <f t="shared" si="205"/>
        <v>0</v>
      </c>
      <c r="BM368" s="106">
        <f t="shared" si="194"/>
        <v>0</v>
      </c>
      <c r="BN368" s="106">
        <f t="shared" si="194"/>
        <v>0</v>
      </c>
      <c r="BO368" s="106">
        <f t="shared" si="206"/>
        <v>0</v>
      </c>
      <c r="BP368" s="106">
        <f t="shared" si="207"/>
        <v>0.9</v>
      </c>
      <c r="BQ368" s="106">
        <f t="shared" si="208"/>
        <v>0.1</v>
      </c>
      <c r="BR368" s="106">
        <f t="shared" si="209"/>
        <v>1</v>
      </c>
      <c r="BS368" s="54"/>
      <c r="BT368" s="54">
        <v>0.9</v>
      </c>
      <c r="BU368" s="54">
        <v>0.1</v>
      </c>
      <c r="BV368" s="54">
        <v>1</v>
      </c>
      <c r="BW368" s="54">
        <v>0</v>
      </c>
      <c r="BX368" s="54">
        <v>0</v>
      </c>
      <c r="BY368" s="54">
        <v>0</v>
      </c>
      <c r="BZ368" s="54">
        <v>0</v>
      </c>
      <c r="CA368" s="54">
        <v>0</v>
      </c>
      <c r="CB368" s="54">
        <v>0</v>
      </c>
      <c r="CC368" s="54">
        <v>0</v>
      </c>
      <c r="CD368" s="54">
        <v>0</v>
      </c>
      <c r="CE368" s="54">
        <v>0.9</v>
      </c>
      <c r="CF368" s="54">
        <v>0.1</v>
      </c>
      <c r="CG368" s="54">
        <v>1</v>
      </c>
      <c r="CH368" s="54">
        <f t="shared" si="210"/>
        <v>9.09</v>
      </c>
      <c r="CI368" s="54">
        <f t="shared" si="211"/>
        <v>4.62</v>
      </c>
      <c r="CJ368" s="54">
        <f t="shared" si="212"/>
        <v>13.71</v>
      </c>
      <c r="CK368" s="45"/>
      <c r="CL368" s="63" t="s">
        <v>394</v>
      </c>
    </row>
    <row r="369" spans="1:91" ht="47.25">
      <c r="A369" s="14">
        <v>49</v>
      </c>
      <c r="B369" s="27" t="s">
        <v>793</v>
      </c>
      <c r="C369" s="120" t="s">
        <v>796</v>
      </c>
      <c r="D369" s="2" t="s">
        <v>27</v>
      </c>
      <c r="E369" s="4" t="s">
        <v>332</v>
      </c>
      <c r="F369" s="4" t="s">
        <v>329</v>
      </c>
      <c r="G369" s="4" t="s">
        <v>331</v>
      </c>
      <c r="H369" s="29">
        <v>2</v>
      </c>
      <c r="I369" s="29">
        <v>2</v>
      </c>
      <c r="J369" s="29">
        <v>5.93</v>
      </c>
      <c r="K369" s="29">
        <f t="shared" si="215"/>
        <v>7.93</v>
      </c>
      <c r="L369" s="40" t="s">
        <v>57</v>
      </c>
      <c r="M369" s="48" t="s">
        <v>58</v>
      </c>
      <c r="N369" s="48" t="e">
        <f>IF(#REF!=0,"2018-19","2019-20")</f>
        <v>#REF!</v>
      </c>
      <c r="O369" s="29">
        <v>0</v>
      </c>
      <c r="P369" s="29">
        <v>0</v>
      </c>
      <c r="Q369" s="29">
        <f t="shared" si="213"/>
        <v>0</v>
      </c>
      <c r="R369" s="29">
        <f t="shared" si="220"/>
        <v>2</v>
      </c>
      <c r="S369" s="29">
        <f t="shared" si="220"/>
        <v>5.93</v>
      </c>
      <c r="T369" s="29">
        <f t="shared" si="214"/>
        <v>7.93</v>
      </c>
      <c r="U369" s="29">
        <v>6</v>
      </c>
      <c r="V369" s="29">
        <v>0.9</v>
      </c>
      <c r="W369" s="105">
        <v>0.1</v>
      </c>
      <c r="X369" s="54">
        <f t="shared" si="195"/>
        <v>1</v>
      </c>
      <c r="Y369" s="29">
        <v>0.9</v>
      </c>
      <c r="Z369" s="105">
        <v>0.1</v>
      </c>
      <c r="AA369" s="54">
        <f t="shared" si="196"/>
        <v>1</v>
      </c>
      <c r="AB369" s="54">
        <v>0</v>
      </c>
      <c r="AC369" s="54">
        <v>0</v>
      </c>
      <c r="AD369" s="54">
        <v>0</v>
      </c>
      <c r="AE369" s="54">
        <v>0</v>
      </c>
      <c r="AF369" s="54">
        <v>0</v>
      </c>
      <c r="AG369" s="54"/>
      <c r="AH369" s="14">
        <v>0</v>
      </c>
      <c r="AI369" s="14">
        <v>0</v>
      </c>
      <c r="AJ369" s="54">
        <f t="shared" si="221"/>
        <v>0</v>
      </c>
      <c r="AK369" s="54">
        <f t="shared" si="216"/>
        <v>0.9</v>
      </c>
      <c r="AL369" s="54">
        <f t="shared" si="217"/>
        <v>0.1</v>
      </c>
      <c r="AM369" s="54">
        <f t="shared" si="218"/>
        <v>1</v>
      </c>
      <c r="AN369" s="54"/>
      <c r="AO369" s="54"/>
      <c r="AP369" s="54">
        <f t="shared" si="219"/>
        <v>0</v>
      </c>
      <c r="AQ369" s="54"/>
      <c r="AR369" s="54"/>
      <c r="AS369" s="54"/>
      <c r="AT369" s="54"/>
      <c r="AU369" s="54"/>
      <c r="AV369" s="54"/>
      <c r="AW369" s="54"/>
      <c r="AX369" s="54"/>
      <c r="AY369" s="54">
        <f t="shared" si="197"/>
        <v>0</v>
      </c>
      <c r="AZ369" s="54"/>
      <c r="BA369" s="54"/>
      <c r="BB369" s="54"/>
      <c r="BC369" s="54"/>
      <c r="BD369" s="54"/>
      <c r="BE369" s="106">
        <f t="shared" si="198"/>
        <v>0.9</v>
      </c>
      <c r="BF369" s="106">
        <f t="shared" si="199"/>
        <v>0.1</v>
      </c>
      <c r="BG369" s="106">
        <f t="shared" si="200"/>
        <v>1</v>
      </c>
      <c r="BH369" s="106">
        <f t="shared" si="201"/>
        <v>0</v>
      </c>
      <c r="BI369" s="106">
        <f t="shared" si="202"/>
        <v>0</v>
      </c>
      <c r="BJ369" s="106">
        <f t="shared" si="203"/>
        <v>0</v>
      </c>
      <c r="BK369" s="106">
        <f t="shared" si="204"/>
        <v>0</v>
      </c>
      <c r="BL369" s="106">
        <f t="shared" si="205"/>
        <v>0</v>
      </c>
      <c r="BM369" s="106">
        <f t="shared" si="194"/>
        <v>0</v>
      </c>
      <c r="BN369" s="106">
        <f t="shared" si="194"/>
        <v>0</v>
      </c>
      <c r="BO369" s="106">
        <f t="shared" si="206"/>
        <v>0</v>
      </c>
      <c r="BP369" s="106">
        <f t="shared" si="207"/>
        <v>0.9</v>
      </c>
      <c r="BQ369" s="106">
        <f t="shared" si="208"/>
        <v>0.1</v>
      </c>
      <c r="BR369" s="106">
        <f t="shared" si="209"/>
        <v>1</v>
      </c>
      <c r="BS369" s="54"/>
      <c r="BT369" s="54">
        <v>0.9</v>
      </c>
      <c r="BU369" s="54">
        <v>0.1</v>
      </c>
      <c r="BV369" s="54">
        <v>1</v>
      </c>
      <c r="BW369" s="54">
        <v>0</v>
      </c>
      <c r="BX369" s="54">
        <v>0</v>
      </c>
      <c r="BY369" s="54">
        <v>0</v>
      </c>
      <c r="BZ369" s="54">
        <v>0</v>
      </c>
      <c r="CA369" s="54">
        <v>0</v>
      </c>
      <c r="CB369" s="54">
        <v>0</v>
      </c>
      <c r="CC369" s="54">
        <v>0</v>
      </c>
      <c r="CD369" s="54">
        <v>0</v>
      </c>
      <c r="CE369" s="54">
        <v>0.9</v>
      </c>
      <c r="CF369" s="54">
        <v>0.1</v>
      </c>
      <c r="CG369" s="54">
        <v>1</v>
      </c>
      <c r="CH369" s="54">
        <f t="shared" si="210"/>
        <v>1</v>
      </c>
      <c r="CI369" s="54">
        <f t="shared" si="211"/>
        <v>5.93</v>
      </c>
      <c r="CJ369" s="54">
        <f t="shared" si="212"/>
        <v>6.93</v>
      </c>
      <c r="CK369" s="45" t="s">
        <v>71</v>
      </c>
      <c r="CL369" s="63" t="s">
        <v>394</v>
      </c>
    </row>
    <row r="370" spans="1:91" s="18" customFormat="1">
      <c r="A370" s="14"/>
      <c r="B370" s="28" t="s">
        <v>129</v>
      </c>
      <c r="C370" s="87"/>
      <c r="D370" s="2"/>
      <c r="E370" s="11"/>
      <c r="F370" s="4"/>
      <c r="G370" s="11"/>
      <c r="H370" s="32"/>
      <c r="I370" s="32">
        <f>SUM(I296:I369)</f>
        <v>362.99999999999994</v>
      </c>
      <c r="J370" s="32">
        <f t="shared" ref="J370:BU370" si="222">SUM(J296:J369)</f>
        <v>66.579999999999984</v>
      </c>
      <c r="K370" s="32">
        <f t="shared" si="222"/>
        <v>429.57999999999993</v>
      </c>
      <c r="L370" s="32">
        <f t="shared" si="222"/>
        <v>0</v>
      </c>
      <c r="M370" s="32">
        <f t="shared" si="222"/>
        <v>0</v>
      </c>
      <c r="N370" s="32" t="e">
        <f t="shared" si="222"/>
        <v>#REF!</v>
      </c>
      <c r="O370" s="32">
        <f t="shared" si="222"/>
        <v>199.62999999999997</v>
      </c>
      <c r="P370" s="32">
        <f t="shared" si="222"/>
        <v>0</v>
      </c>
      <c r="Q370" s="32">
        <f t="shared" si="222"/>
        <v>199.62999999999997</v>
      </c>
      <c r="R370" s="32">
        <f t="shared" si="222"/>
        <v>163.36999999999998</v>
      </c>
      <c r="S370" s="32">
        <f t="shared" si="222"/>
        <v>66.579999999999984</v>
      </c>
      <c r="T370" s="32">
        <f t="shared" si="222"/>
        <v>229.94999999999996</v>
      </c>
      <c r="U370" s="32">
        <f t="shared" si="222"/>
        <v>65.88</v>
      </c>
      <c r="V370" s="32">
        <f t="shared" si="222"/>
        <v>45.386999999999979</v>
      </c>
      <c r="W370" s="32">
        <f t="shared" si="222"/>
        <v>5.0430000000000001</v>
      </c>
      <c r="X370" s="32">
        <f t="shared" si="222"/>
        <v>50.43</v>
      </c>
      <c r="Y370" s="32">
        <f t="shared" si="222"/>
        <v>45.386999999999979</v>
      </c>
      <c r="Z370" s="32">
        <f t="shared" si="222"/>
        <v>5.0430000000000001</v>
      </c>
      <c r="AA370" s="32">
        <f t="shared" si="222"/>
        <v>50.43</v>
      </c>
      <c r="AB370" s="32">
        <f t="shared" si="222"/>
        <v>5.24</v>
      </c>
      <c r="AC370" s="32">
        <f t="shared" si="222"/>
        <v>7.79</v>
      </c>
      <c r="AD370" s="32">
        <f t="shared" si="222"/>
        <v>0.87000000000000011</v>
      </c>
      <c r="AE370" s="32">
        <f t="shared" si="222"/>
        <v>17.190000000000005</v>
      </c>
      <c r="AF370" s="32">
        <f t="shared" si="222"/>
        <v>1.8400000000000007</v>
      </c>
      <c r="AG370" s="32">
        <f t="shared" si="222"/>
        <v>0</v>
      </c>
      <c r="AH370" s="32">
        <f t="shared" si="222"/>
        <v>0</v>
      </c>
      <c r="AI370" s="32">
        <f t="shared" si="222"/>
        <v>0.3</v>
      </c>
      <c r="AJ370" s="32">
        <f t="shared" si="222"/>
        <v>0.3</v>
      </c>
      <c r="AK370" s="32">
        <f t="shared" si="222"/>
        <v>75.607000000000028</v>
      </c>
      <c r="AL370" s="32">
        <f t="shared" si="222"/>
        <v>7.7529999999999974</v>
      </c>
      <c r="AM370" s="32">
        <f t="shared" si="222"/>
        <v>83.360000000000014</v>
      </c>
      <c r="AN370" s="32">
        <f t="shared" si="222"/>
        <v>3.19</v>
      </c>
      <c r="AO370" s="32">
        <f t="shared" si="222"/>
        <v>0.35</v>
      </c>
      <c r="AP370" s="32">
        <f t="shared" si="222"/>
        <v>3.54</v>
      </c>
      <c r="AQ370" s="32">
        <f t="shared" si="222"/>
        <v>0</v>
      </c>
      <c r="AR370" s="32">
        <f t="shared" si="222"/>
        <v>0</v>
      </c>
      <c r="AS370" s="32">
        <f t="shared" si="222"/>
        <v>0</v>
      </c>
      <c r="AT370" s="32">
        <f t="shared" si="222"/>
        <v>1.31</v>
      </c>
      <c r="AU370" s="32">
        <f t="shared" si="222"/>
        <v>0.15</v>
      </c>
      <c r="AV370" s="32">
        <f t="shared" si="222"/>
        <v>0</v>
      </c>
      <c r="AW370" s="32">
        <f t="shared" si="222"/>
        <v>0</v>
      </c>
      <c r="AX370" s="32">
        <f t="shared" si="222"/>
        <v>0</v>
      </c>
      <c r="AY370" s="32">
        <f t="shared" si="222"/>
        <v>0</v>
      </c>
      <c r="AZ370" s="32">
        <f t="shared" si="222"/>
        <v>0</v>
      </c>
      <c r="BA370" s="32">
        <f t="shared" si="222"/>
        <v>0</v>
      </c>
      <c r="BB370" s="32">
        <f t="shared" si="222"/>
        <v>0</v>
      </c>
      <c r="BC370" s="32">
        <f t="shared" si="222"/>
        <v>0</v>
      </c>
      <c r="BD370" s="32">
        <f t="shared" si="222"/>
        <v>0</v>
      </c>
      <c r="BE370" s="32">
        <f t="shared" si="222"/>
        <v>42.496999999999986</v>
      </c>
      <c r="BF370" s="32">
        <f t="shared" si="222"/>
        <v>4.6930000000000005</v>
      </c>
      <c r="BG370" s="32">
        <f t="shared" si="222"/>
        <v>47.19</v>
      </c>
      <c r="BH370" s="32">
        <f t="shared" si="222"/>
        <v>0</v>
      </c>
      <c r="BI370" s="32">
        <f t="shared" si="222"/>
        <v>5.24</v>
      </c>
      <c r="BJ370" s="32">
        <f t="shared" si="222"/>
        <v>7.79</v>
      </c>
      <c r="BK370" s="32">
        <f t="shared" si="222"/>
        <v>0.87000000000000011</v>
      </c>
      <c r="BL370" s="32">
        <f t="shared" si="222"/>
        <v>8.6599999999999984</v>
      </c>
      <c r="BM370" s="32">
        <f t="shared" si="222"/>
        <v>15.880000000000006</v>
      </c>
      <c r="BN370" s="32">
        <f t="shared" si="222"/>
        <v>1.6900000000000008</v>
      </c>
      <c r="BO370" s="32">
        <f t="shared" si="222"/>
        <v>17.569999999999997</v>
      </c>
      <c r="BP370" s="32">
        <f t="shared" si="222"/>
        <v>71.407000000000011</v>
      </c>
      <c r="BQ370" s="32">
        <f t="shared" si="222"/>
        <v>7.2529999999999974</v>
      </c>
      <c r="BR370" s="32">
        <f t="shared" si="222"/>
        <v>78.660000000000025</v>
      </c>
      <c r="BS370" s="32">
        <f t="shared" si="222"/>
        <v>0</v>
      </c>
      <c r="BT370" s="32">
        <f t="shared" si="222"/>
        <v>42.496999999999986</v>
      </c>
      <c r="BU370" s="32">
        <f t="shared" si="222"/>
        <v>4.6930000000000005</v>
      </c>
      <c r="BV370" s="32">
        <f t="shared" ref="BV370:CJ370" si="223">SUM(BV296:BV369)</f>
        <v>47.19</v>
      </c>
      <c r="BW370" s="32">
        <f t="shared" si="223"/>
        <v>0</v>
      </c>
      <c r="BX370" s="32">
        <f t="shared" si="223"/>
        <v>5.24</v>
      </c>
      <c r="BY370" s="32">
        <f t="shared" si="223"/>
        <v>7.79</v>
      </c>
      <c r="BZ370" s="32">
        <f t="shared" si="223"/>
        <v>0.87000000000000011</v>
      </c>
      <c r="CA370" s="32">
        <f t="shared" si="223"/>
        <v>8.6599999999999984</v>
      </c>
      <c r="CB370" s="32">
        <f t="shared" si="223"/>
        <v>15.880000000000006</v>
      </c>
      <c r="CC370" s="32">
        <f t="shared" si="223"/>
        <v>1.6900000000000008</v>
      </c>
      <c r="CD370" s="32">
        <f t="shared" si="223"/>
        <v>17.569999999999997</v>
      </c>
      <c r="CE370" s="32">
        <f t="shared" si="223"/>
        <v>71.407000000000011</v>
      </c>
      <c r="CF370" s="32">
        <f t="shared" si="223"/>
        <v>7.2529999999999974</v>
      </c>
      <c r="CG370" s="32">
        <f t="shared" si="223"/>
        <v>78.660000000000025</v>
      </c>
      <c r="CH370" s="32">
        <f t="shared" si="223"/>
        <v>84.710000000000008</v>
      </c>
      <c r="CI370" s="32">
        <f t="shared" si="223"/>
        <v>66.579999999999984</v>
      </c>
      <c r="CJ370" s="32">
        <f t="shared" si="223"/>
        <v>151.29000000000002</v>
      </c>
      <c r="CK370" s="32"/>
      <c r="CL370" s="32"/>
      <c r="CM370" s="95"/>
    </row>
    <row r="371" spans="1:91" s="18" customFormat="1">
      <c r="A371" s="14"/>
      <c r="B371" s="28" t="s">
        <v>131</v>
      </c>
      <c r="C371" s="87"/>
      <c r="D371" s="2"/>
      <c r="E371" s="11"/>
      <c r="F371" s="4"/>
      <c r="G371" s="11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  <c r="AB371" s="32"/>
      <c r="AC371" s="32"/>
      <c r="AD371" s="32"/>
      <c r="AE371" s="32"/>
      <c r="AF371" s="32"/>
      <c r="AG371" s="32"/>
      <c r="AH371" s="32"/>
      <c r="AI371" s="32"/>
      <c r="AJ371" s="32"/>
      <c r="AK371" s="32"/>
      <c r="AL371" s="32"/>
      <c r="AM371" s="32"/>
      <c r="AN371" s="32"/>
      <c r="AO371" s="32"/>
      <c r="AP371" s="32"/>
      <c r="AQ371" s="32"/>
      <c r="AR371" s="32"/>
      <c r="AS371" s="32"/>
      <c r="AT371" s="32"/>
      <c r="AU371" s="32"/>
      <c r="AV371" s="32"/>
      <c r="AW371" s="32"/>
      <c r="AX371" s="32"/>
      <c r="AY371" s="32"/>
      <c r="AZ371" s="32"/>
      <c r="BA371" s="32"/>
      <c r="BB371" s="32"/>
      <c r="BC371" s="32"/>
      <c r="BD371" s="32"/>
      <c r="BE371" s="32"/>
      <c r="BF371" s="32"/>
      <c r="BG371" s="32"/>
      <c r="BH371" s="32"/>
      <c r="BI371" s="32"/>
      <c r="BJ371" s="32"/>
      <c r="BK371" s="32"/>
      <c r="BL371" s="32"/>
      <c r="BM371" s="32"/>
      <c r="BN371" s="32"/>
      <c r="BO371" s="32"/>
      <c r="BP371" s="32"/>
      <c r="BQ371" s="32"/>
      <c r="BR371" s="32"/>
      <c r="BS371" s="32"/>
      <c r="BT371" s="32"/>
      <c r="BU371" s="32"/>
      <c r="BV371" s="32"/>
      <c r="BW371" s="32"/>
      <c r="BX371" s="32"/>
      <c r="BY371" s="32"/>
      <c r="BZ371" s="32"/>
      <c r="CA371" s="32"/>
      <c r="CB371" s="32"/>
      <c r="CC371" s="32"/>
      <c r="CD371" s="32"/>
      <c r="CE371" s="32"/>
      <c r="CF371" s="32"/>
      <c r="CG371" s="32"/>
      <c r="CH371" s="32"/>
      <c r="CI371" s="32"/>
      <c r="CJ371" s="32"/>
      <c r="CK371" s="32"/>
      <c r="CL371" s="32"/>
      <c r="CM371" s="95"/>
    </row>
    <row r="372" spans="1:91" ht="47.25">
      <c r="A372" s="14">
        <v>1</v>
      </c>
      <c r="B372" s="27" t="s">
        <v>396</v>
      </c>
      <c r="C372" s="120" t="s">
        <v>796</v>
      </c>
      <c r="D372" s="2" t="s">
        <v>27</v>
      </c>
      <c r="E372" s="4" t="s">
        <v>332</v>
      </c>
      <c r="F372" s="4" t="s">
        <v>329</v>
      </c>
      <c r="G372" s="4" t="s">
        <v>339</v>
      </c>
      <c r="H372" s="29">
        <v>2</v>
      </c>
      <c r="I372" s="29">
        <v>9</v>
      </c>
      <c r="J372" s="29">
        <v>0</v>
      </c>
      <c r="K372" s="29">
        <f t="shared" si="215"/>
        <v>9</v>
      </c>
      <c r="L372" s="40" t="s">
        <v>30</v>
      </c>
      <c r="M372" s="40" t="s">
        <v>64</v>
      </c>
      <c r="N372" s="48">
        <v>0</v>
      </c>
      <c r="O372" s="29">
        <v>3.58</v>
      </c>
      <c r="P372" s="29">
        <v>0</v>
      </c>
      <c r="Q372" s="29">
        <f t="shared" si="213"/>
        <v>3.58</v>
      </c>
      <c r="R372" s="29">
        <f t="shared" si="220"/>
        <v>5.42</v>
      </c>
      <c r="S372" s="29">
        <f t="shared" si="220"/>
        <v>0</v>
      </c>
      <c r="T372" s="29">
        <f t="shared" si="214"/>
        <v>5.42</v>
      </c>
      <c r="U372" s="29">
        <v>0</v>
      </c>
      <c r="V372" s="29">
        <v>0</v>
      </c>
      <c r="W372" s="105">
        <v>0</v>
      </c>
      <c r="X372" s="54">
        <f t="shared" si="195"/>
        <v>0</v>
      </c>
      <c r="Y372" s="29">
        <v>0</v>
      </c>
      <c r="Z372" s="105">
        <v>0</v>
      </c>
      <c r="AA372" s="54">
        <f t="shared" si="196"/>
        <v>0</v>
      </c>
      <c r="AB372" s="54">
        <v>0</v>
      </c>
      <c r="AC372" s="54">
        <v>0</v>
      </c>
      <c r="AD372" s="54">
        <v>0</v>
      </c>
      <c r="AE372" s="54">
        <v>0</v>
      </c>
      <c r="AF372" s="54">
        <v>0</v>
      </c>
      <c r="AG372" s="54"/>
      <c r="AH372" s="54">
        <v>0</v>
      </c>
      <c r="AI372" s="54">
        <v>0</v>
      </c>
      <c r="AJ372" s="54">
        <f t="shared" ref="AJ372" si="224">AH372+AI372</f>
        <v>0</v>
      </c>
      <c r="AK372" s="54">
        <f t="shared" si="216"/>
        <v>0</v>
      </c>
      <c r="AL372" s="54">
        <f t="shared" si="217"/>
        <v>0</v>
      </c>
      <c r="AM372" s="54">
        <f t="shared" si="218"/>
        <v>0</v>
      </c>
      <c r="AN372" s="54"/>
      <c r="AO372" s="54"/>
      <c r="AP372" s="54">
        <f t="shared" si="219"/>
        <v>0</v>
      </c>
      <c r="AQ372" s="54"/>
      <c r="AR372" s="54"/>
      <c r="AS372" s="54"/>
      <c r="AT372" s="54"/>
      <c r="AU372" s="54"/>
      <c r="AV372" s="54"/>
      <c r="AW372" s="54"/>
      <c r="AX372" s="54"/>
      <c r="AY372" s="54">
        <f t="shared" si="197"/>
        <v>0</v>
      </c>
      <c r="AZ372" s="54"/>
      <c r="BA372" s="54"/>
      <c r="BB372" s="54"/>
      <c r="BC372" s="54"/>
      <c r="BD372" s="54"/>
      <c r="BE372" s="106">
        <f t="shared" si="198"/>
        <v>0</v>
      </c>
      <c r="BF372" s="106">
        <f t="shared" si="199"/>
        <v>0</v>
      </c>
      <c r="BG372" s="106">
        <f t="shared" si="200"/>
        <v>0</v>
      </c>
      <c r="BH372" s="106">
        <f t="shared" si="201"/>
        <v>0</v>
      </c>
      <c r="BI372" s="106">
        <f t="shared" si="202"/>
        <v>0</v>
      </c>
      <c r="BJ372" s="106">
        <f t="shared" si="203"/>
        <v>0</v>
      </c>
      <c r="BK372" s="106">
        <f t="shared" si="204"/>
        <v>0</v>
      </c>
      <c r="BL372" s="106">
        <f t="shared" si="205"/>
        <v>0</v>
      </c>
      <c r="BM372" s="106">
        <f t="shared" si="194"/>
        <v>0</v>
      </c>
      <c r="BN372" s="106">
        <f t="shared" si="194"/>
        <v>0</v>
      </c>
      <c r="BO372" s="106">
        <f t="shared" si="206"/>
        <v>0</v>
      </c>
      <c r="BP372" s="106">
        <f t="shared" si="207"/>
        <v>0</v>
      </c>
      <c r="BQ372" s="106">
        <f t="shared" si="208"/>
        <v>0</v>
      </c>
      <c r="BR372" s="106">
        <f t="shared" si="209"/>
        <v>0</v>
      </c>
      <c r="BS372" s="54"/>
      <c r="BT372" s="54">
        <v>0</v>
      </c>
      <c r="BU372" s="54">
        <v>0</v>
      </c>
      <c r="BV372" s="54">
        <v>0</v>
      </c>
      <c r="BW372" s="54">
        <v>0</v>
      </c>
      <c r="BX372" s="54">
        <v>0</v>
      </c>
      <c r="BY372" s="54">
        <v>0</v>
      </c>
      <c r="BZ372" s="54">
        <v>0</v>
      </c>
      <c r="CA372" s="54">
        <v>0</v>
      </c>
      <c r="CB372" s="54">
        <v>0</v>
      </c>
      <c r="CC372" s="54">
        <v>0</v>
      </c>
      <c r="CD372" s="54">
        <v>0</v>
      </c>
      <c r="CE372" s="54">
        <v>0</v>
      </c>
      <c r="CF372" s="54">
        <v>0</v>
      </c>
      <c r="CG372" s="54">
        <v>0</v>
      </c>
      <c r="CH372" s="54">
        <f t="shared" si="210"/>
        <v>5.42</v>
      </c>
      <c r="CI372" s="54">
        <f t="shared" si="211"/>
        <v>0</v>
      </c>
      <c r="CJ372" s="54">
        <f t="shared" si="212"/>
        <v>5.42</v>
      </c>
      <c r="CK372" s="45"/>
      <c r="CL372" s="53" t="s">
        <v>397</v>
      </c>
    </row>
    <row r="373" spans="1:91" s="18" customFormat="1">
      <c r="A373" s="14"/>
      <c r="B373" s="28" t="s">
        <v>136</v>
      </c>
      <c r="C373" s="87"/>
      <c r="D373" s="2"/>
      <c r="E373" s="11"/>
      <c r="F373" s="4"/>
      <c r="G373" s="11"/>
      <c r="H373" s="32"/>
      <c r="I373" s="32">
        <f>SUM(I372)</f>
        <v>9</v>
      </c>
      <c r="J373" s="32">
        <f t="shared" ref="J373:BU373" si="225">SUM(J372)</f>
        <v>0</v>
      </c>
      <c r="K373" s="32">
        <f t="shared" si="225"/>
        <v>9</v>
      </c>
      <c r="L373" s="32">
        <f t="shared" si="225"/>
        <v>0</v>
      </c>
      <c r="M373" s="32">
        <f t="shared" si="225"/>
        <v>0</v>
      </c>
      <c r="N373" s="32">
        <f t="shared" si="225"/>
        <v>0</v>
      </c>
      <c r="O373" s="32">
        <f t="shared" si="225"/>
        <v>3.58</v>
      </c>
      <c r="P373" s="32">
        <f t="shared" si="225"/>
        <v>0</v>
      </c>
      <c r="Q373" s="32">
        <f t="shared" si="225"/>
        <v>3.58</v>
      </c>
      <c r="R373" s="32">
        <f t="shared" si="225"/>
        <v>5.42</v>
      </c>
      <c r="S373" s="32">
        <f t="shared" si="225"/>
        <v>0</v>
      </c>
      <c r="T373" s="32">
        <f t="shared" si="225"/>
        <v>5.42</v>
      </c>
      <c r="U373" s="32">
        <f t="shared" si="225"/>
        <v>0</v>
      </c>
      <c r="V373" s="32">
        <f t="shared" si="225"/>
        <v>0</v>
      </c>
      <c r="W373" s="32">
        <f t="shared" si="225"/>
        <v>0</v>
      </c>
      <c r="X373" s="32">
        <f t="shared" si="225"/>
        <v>0</v>
      </c>
      <c r="Y373" s="32">
        <f t="shared" si="225"/>
        <v>0</v>
      </c>
      <c r="Z373" s="32">
        <f t="shared" si="225"/>
        <v>0</v>
      </c>
      <c r="AA373" s="32">
        <f t="shared" si="225"/>
        <v>0</v>
      </c>
      <c r="AB373" s="32">
        <f t="shared" si="225"/>
        <v>0</v>
      </c>
      <c r="AC373" s="32">
        <f t="shared" si="225"/>
        <v>0</v>
      </c>
      <c r="AD373" s="32">
        <f t="shared" si="225"/>
        <v>0</v>
      </c>
      <c r="AE373" s="32">
        <f t="shared" si="225"/>
        <v>0</v>
      </c>
      <c r="AF373" s="32">
        <f t="shared" si="225"/>
        <v>0</v>
      </c>
      <c r="AG373" s="32">
        <f t="shared" si="225"/>
        <v>0</v>
      </c>
      <c r="AH373" s="32">
        <f t="shared" si="225"/>
        <v>0</v>
      </c>
      <c r="AI373" s="32">
        <f t="shared" si="225"/>
        <v>0</v>
      </c>
      <c r="AJ373" s="32">
        <f t="shared" si="225"/>
        <v>0</v>
      </c>
      <c r="AK373" s="32">
        <f t="shared" si="225"/>
        <v>0</v>
      </c>
      <c r="AL373" s="32">
        <f t="shared" si="225"/>
        <v>0</v>
      </c>
      <c r="AM373" s="32">
        <f t="shared" si="225"/>
        <v>0</v>
      </c>
      <c r="AN373" s="32">
        <f t="shared" si="225"/>
        <v>0</v>
      </c>
      <c r="AO373" s="32">
        <f t="shared" si="225"/>
        <v>0</v>
      </c>
      <c r="AP373" s="32">
        <f t="shared" si="225"/>
        <v>0</v>
      </c>
      <c r="AQ373" s="32">
        <f t="shared" si="225"/>
        <v>0</v>
      </c>
      <c r="AR373" s="32">
        <f t="shared" si="225"/>
        <v>0</v>
      </c>
      <c r="AS373" s="32">
        <f t="shared" si="225"/>
        <v>0</v>
      </c>
      <c r="AT373" s="32">
        <f t="shared" si="225"/>
        <v>0</v>
      </c>
      <c r="AU373" s="32">
        <f t="shared" si="225"/>
        <v>0</v>
      </c>
      <c r="AV373" s="32">
        <f t="shared" si="225"/>
        <v>0</v>
      </c>
      <c r="AW373" s="32">
        <f t="shared" si="225"/>
        <v>0</v>
      </c>
      <c r="AX373" s="32">
        <f t="shared" si="225"/>
        <v>0</v>
      </c>
      <c r="AY373" s="32">
        <f t="shared" si="225"/>
        <v>0</v>
      </c>
      <c r="AZ373" s="32">
        <f t="shared" si="225"/>
        <v>0</v>
      </c>
      <c r="BA373" s="32">
        <f t="shared" si="225"/>
        <v>0</v>
      </c>
      <c r="BB373" s="32">
        <f t="shared" si="225"/>
        <v>0</v>
      </c>
      <c r="BC373" s="32">
        <f t="shared" si="225"/>
        <v>0</v>
      </c>
      <c r="BD373" s="32">
        <f t="shared" si="225"/>
        <v>0</v>
      </c>
      <c r="BE373" s="32">
        <f t="shared" si="225"/>
        <v>0</v>
      </c>
      <c r="BF373" s="32">
        <f t="shared" si="225"/>
        <v>0</v>
      </c>
      <c r="BG373" s="32">
        <f t="shared" si="225"/>
        <v>0</v>
      </c>
      <c r="BH373" s="32">
        <f t="shared" si="225"/>
        <v>0</v>
      </c>
      <c r="BI373" s="32">
        <f t="shared" si="225"/>
        <v>0</v>
      </c>
      <c r="BJ373" s="32">
        <f t="shared" si="225"/>
        <v>0</v>
      </c>
      <c r="BK373" s="32">
        <f t="shared" si="225"/>
        <v>0</v>
      </c>
      <c r="BL373" s="32">
        <f t="shared" si="225"/>
        <v>0</v>
      </c>
      <c r="BM373" s="32">
        <f t="shared" si="225"/>
        <v>0</v>
      </c>
      <c r="BN373" s="32">
        <f t="shared" si="225"/>
        <v>0</v>
      </c>
      <c r="BO373" s="32">
        <f t="shared" si="225"/>
        <v>0</v>
      </c>
      <c r="BP373" s="32">
        <f t="shared" si="225"/>
        <v>0</v>
      </c>
      <c r="BQ373" s="32">
        <f t="shared" si="225"/>
        <v>0</v>
      </c>
      <c r="BR373" s="32">
        <f t="shared" si="225"/>
        <v>0</v>
      </c>
      <c r="BS373" s="32">
        <f t="shared" si="225"/>
        <v>0</v>
      </c>
      <c r="BT373" s="32">
        <f t="shared" si="225"/>
        <v>0</v>
      </c>
      <c r="BU373" s="32">
        <f t="shared" si="225"/>
        <v>0</v>
      </c>
      <c r="BV373" s="32">
        <f t="shared" ref="BV373:CJ373" si="226">SUM(BV372)</f>
        <v>0</v>
      </c>
      <c r="BW373" s="32">
        <f t="shared" si="226"/>
        <v>0</v>
      </c>
      <c r="BX373" s="32">
        <f t="shared" si="226"/>
        <v>0</v>
      </c>
      <c r="BY373" s="32">
        <f t="shared" si="226"/>
        <v>0</v>
      </c>
      <c r="BZ373" s="32">
        <f t="shared" si="226"/>
        <v>0</v>
      </c>
      <c r="CA373" s="32">
        <f t="shared" si="226"/>
        <v>0</v>
      </c>
      <c r="CB373" s="32">
        <f t="shared" si="226"/>
        <v>0</v>
      </c>
      <c r="CC373" s="32">
        <f t="shared" si="226"/>
        <v>0</v>
      </c>
      <c r="CD373" s="32">
        <f t="shared" si="226"/>
        <v>0</v>
      </c>
      <c r="CE373" s="32">
        <f t="shared" si="226"/>
        <v>0</v>
      </c>
      <c r="CF373" s="32">
        <f t="shared" si="226"/>
        <v>0</v>
      </c>
      <c r="CG373" s="32">
        <f t="shared" si="226"/>
        <v>0</v>
      </c>
      <c r="CH373" s="32">
        <f t="shared" si="226"/>
        <v>5.42</v>
      </c>
      <c r="CI373" s="32">
        <f t="shared" si="226"/>
        <v>0</v>
      </c>
      <c r="CJ373" s="32">
        <f t="shared" si="226"/>
        <v>5.42</v>
      </c>
      <c r="CK373" s="46"/>
      <c r="CL373" s="64"/>
      <c r="CM373" s="95"/>
    </row>
    <row r="374" spans="1:91" s="18" customFormat="1">
      <c r="A374" s="17" t="s">
        <v>137</v>
      </c>
      <c r="B374" s="38" t="s">
        <v>398</v>
      </c>
      <c r="C374" s="87"/>
      <c r="D374" s="2"/>
      <c r="E374" s="3"/>
      <c r="F374" s="4"/>
      <c r="G374" s="3"/>
      <c r="H374" s="34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  <c r="AB374" s="32"/>
      <c r="AC374" s="32"/>
      <c r="AD374" s="32"/>
      <c r="AE374" s="32"/>
      <c r="AF374" s="32"/>
      <c r="AG374" s="32"/>
      <c r="AH374" s="32"/>
      <c r="AI374" s="32"/>
      <c r="AJ374" s="32"/>
      <c r="AK374" s="32"/>
      <c r="AL374" s="32"/>
      <c r="AM374" s="32"/>
      <c r="AN374" s="32"/>
      <c r="AO374" s="32"/>
      <c r="AP374" s="32"/>
      <c r="AQ374" s="32"/>
      <c r="AR374" s="32"/>
      <c r="AS374" s="32"/>
      <c r="AT374" s="32"/>
      <c r="AU374" s="32"/>
      <c r="AV374" s="32"/>
      <c r="AW374" s="32"/>
      <c r="AX374" s="32"/>
      <c r="AY374" s="32"/>
      <c r="AZ374" s="32"/>
      <c r="BA374" s="32"/>
      <c r="BB374" s="32"/>
      <c r="BC374" s="32"/>
      <c r="BD374" s="32"/>
      <c r="BE374" s="32"/>
      <c r="BF374" s="32"/>
      <c r="BG374" s="32"/>
      <c r="BH374" s="32"/>
      <c r="BI374" s="32"/>
      <c r="BJ374" s="32"/>
      <c r="BK374" s="32"/>
      <c r="BL374" s="32"/>
      <c r="BM374" s="32"/>
      <c r="BN374" s="32"/>
      <c r="BO374" s="32"/>
      <c r="BP374" s="32"/>
      <c r="BQ374" s="32"/>
      <c r="BR374" s="32"/>
      <c r="BS374" s="32"/>
      <c r="BT374" s="32"/>
      <c r="BU374" s="32"/>
      <c r="BV374" s="32"/>
      <c r="BW374" s="32"/>
      <c r="BX374" s="32"/>
      <c r="BY374" s="32"/>
      <c r="BZ374" s="32"/>
      <c r="CA374" s="32"/>
      <c r="CB374" s="32"/>
      <c r="CC374" s="32"/>
      <c r="CD374" s="32"/>
      <c r="CE374" s="32"/>
      <c r="CF374" s="32"/>
      <c r="CG374" s="32"/>
      <c r="CH374" s="32"/>
      <c r="CI374" s="32"/>
      <c r="CJ374" s="32"/>
      <c r="CK374" s="46"/>
      <c r="CL374" s="64"/>
      <c r="CM374" s="95"/>
    </row>
    <row r="375" spans="1:91" ht="31.5">
      <c r="A375" s="14">
        <v>1</v>
      </c>
      <c r="B375" s="27" t="s">
        <v>399</v>
      </c>
      <c r="C375" s="120" t="s">
        <v>796</v>
      </c>
      <c r="D375" s="2" t="s">
        <v>27</v>
      </c>
      <c r="E375" s="1" t="s">
        <v>332</v>
      </c>
      <c r="F375" s="4" t="s">
        <v>329</v>
      </c>
      <c r="G375" s="1" t="s">
        <v>331</v>
      </c>
      <c r="H375" s="31">
        <v>2</v>
      </c>
      <c r="I375" s="29">
        <v>4</v>
      </c>
      <c r="J375" s="29">
        <v>1</v>
      </c>
      <c r="K375" s="29">
        <f t="shared" si="215"/>
        <v>5</v>
      </c>
      <c r="L375" s="42" t="s">
        <v>57</v>
      </c>
      <c r="M375" s="42" t="s">
        <v>58</v>
      </c>
      <c r="N375" s="48" t="e">
        <f>IF(#REF!=0,"2018-19","2019-20")</f>
        <v>#REF!</v>
      </c>
      <c r="O375" s="29">
        <v>0</v>
      </c>
      <c r="P375" s="29">
        <v>0</v>
      </c>
      <c r="Q375" s="29">
        <f t="shared" si="213"/>
        <v>0</v>
      </c>
      <c r="R375" s="29">
        <f t="shared" si="220"/>
        <v>4</v>
      </c>
      <c r="S375" s="29">
        <f t="shared" si="220"/>
        <v>1</v>
      </c>
      <c r="T375" s="29">
        <f t="shared" si="214"/>
        <v>5</v>
      </c>
      <c r="U375" s="29">
        <v>0</v>
      </c>
      <c r="V375" s="29">
        <v>1.8</v>
      </c>
      <c r="W375" s="105">
        <v>0.2</v>
      </c>
      <c r="X375" s="54">
        <f t="shared" si="195"/>
        <v>2</v>
      </c>
      <c r="Y375" s="29">
        <v>1.8</v>
      </c>
      <c r="Z375" s="105">
        <v>0.2</v>
      </c>
      <c r="AA375" s="54">
        <f t="shared" si="196"/>
        <v>2</v>
      </c>
      <c r="AB375" s="54">
        <v>0</v>
      </c>
      <c r="AC375" s="54">
        <v>0</v>
      </c>
      <c r="AD375" s="54">
        <v>0</v>
      </c>
      <c r="AE375" s="54">
        <v>0</v>
      </c>
      <c r="AF375" s="54">
        <v>0</v>
      </c>
      <c r="AG375" s="54"/>
      <c r="AH375" s="54">
        <v>0</v>
      </c>
      <c r="AI375" s="54">
        <v>0</v>
      </c>
      <c r="AJ375" s="54">
        <f t="shared" ref="AJ375:AJ380" si="227">AH375+AI375</f>
        <v>0</v>
      </c>
      <c r="AK375" s="54">
        <f t="shared" si="216"/>
        <v>1.8</v>
      </c>
      <c r="AL375" s="54">
        <f t="shared" si="217"/>
        <v>0.2</v>
      </c>
      <c r="AM375" s="54">
        <f t="shared" si="218"/>
        <v>2</v>
      </c>
      <c r="AN375" s="54"/>
      <c r="AO375" s="54"/>
      <c r="AP375" s="54">
        <f t="shared" si="219"/>
        <v>0</v>
      </c>
      <c r="AQ375" s="54"/>
      <c r="AR375" s="54"/>
      <c r="AS375" s="54"/>
      <c r="AT375" s="54"/>
      <c r="AU375" s="54"/>
      <c r="AV375" s="54"/>
      <c r="AW375" s="54"/>
      <c r="AX375" s="54"/>
      <c r="AY375" s="54">
        <f t="shared" si="197"/>
        <v>0</v>
      </c>
      <c r="AZ375" s="54"/>
      <c r="BA375" s="54"/>
      <c r="BB375" s="54"/>
      <c r="BC375" s="54"/>
      <c r="BD375" s="54"/>
      <c r="BE375" s="106">
        <f t="shared" si="198"/>
        <v>1.8</v>
      </c>
      <c r="BF375" s="106">
        <f t="shared" si="199"/>
        <v>0.2</v>
      </c>
      <c r="BG375" s="106">
        <f t="shared" si="200"/>
        <v>2</v>
      </c>
      <c r="BH375" s="106">
        <f t="shared" si="201"/>
        <v>0</v>
      </c>
      <c r="BI375" s="106">
        <f t="shared" si="202"/>
        <v>0</v>
      </c>
      <c r="BJ375" s="106">
        <f t="shared" si="203"/>
        <v>0</v>
      </c>
      <c r="BK375" s="106">
        <f t="shared" si="204"/>
        <v>0</v>
      </c>
      <c r="BL375" s="106">
        <f t="shared" si="205"/>
        <v>0</v>
      </c>
      <c r="BM375" s="106">
        <f t="shared" si="194"/>
        <v>0</v>
      </c>
      <c r="BN375" s="106">
        <f t="shared" si="194"/>
        <v>0</v>
      </c>
      <c r="BO375" s="106">
        <f t="shared" si="206"/>
        <v>0</v>
      </c>
      <c r="BP375" s="106">
        <f t="shared" si="207"/>
        <v>1.8</v>
      </c>
      <c r="BQ375" s="106">
        <f t="shared" si="208"/>
        <v>0.2</v>
      </c>
      <c r="BR375" s="106">
        <f t="shared" si="209"/>
        <v>2</v>
      </c>
      <c r="BS375" s="54"/>
      <c r="BT375" s="54">
        <v>1.8</v>
      </c>
      <c r="BU375" s="54">
        <v>0.2</v>
      </c>
      <c r="BV375" s="54">
        <v>2</v>
      </c>
      <c r="BW375" s="54">
        <v>0</v>
      </c>
      <c r="BX375" s="54">
        <v>0</v>
      </c>
      <c r="BY375" s="54">
        <v>0</v>
      </c>
      <c r="BZ375" s="54">
        <v>0</v>
      </c>
      <c r="CA375" s="54">
        <v>0</v>
      </c>
      <c r="CB375" s="54">
        <v>0</v>
      </c>
      <c r="CC375" s="54">
        <v>0</v>
      </c>
      <c r="CD375" s="54">
        <v>0</v>
      </c>
      <c r="CE375" s="54">
        <v>1.8</v>
      </c>
      <c r="CF375" s="54">
        <v>0.2</v>
      </c>
      <c r="CG375" s="54">
        <v>2</v>
      </c>
      <c r="CH375" s="54">
        <f t="shared" si="210"/>
        <v>2</v>
      </c>
      <c r="CI375" s="54">
        <f t="shared" si="211"/>
        <v>1</v>
      </c>
      <c r="CJ375" s="54">
        <f t="shared" si="212"/>
        <v>3</v>
      </c>
      <c r="CK375" s="44" t="s">
        <v>71</v>
      </c>
      <c r="CL375" s="63" t="s">
        <v>40</v>
      </c>
    </row>
    <row r="376" spans="1:91" s="78" customFormat="1" ht="31.5">
      <c r="A376" s="73">
        <v>1</v>
      </c>
      <c r="B376" s="120" t="s">
        <v>877</v>
      </c>
      <c r="C376" s="74" t="s">
        <v>799</v>
      </c>
      <c r="D376" s="42" t="s">
        <v>27</v>
      </c>
      <c r="E376" s="124" t="s">
        <v>332</v>
      </c>
      <c r="F376" s="75" t="s">
        <v>329</v>
      </c>
      <c r="G376" s="124" t="s">
        <v>331</v>
      </c>
      <c r="H376" s="120">
        <v>2</v>
      </c>
      <c r="I376" s="29">
        <v>5</v>
      </c>
      <c r="J376" s="29">
        <v>0</v>
      </c>
      <c r="K376" s="29">
        <f t="shared" si="215"/>
        <v>5</v>
      </c>
      <c r="L376" s="42" t="s">
        <v>30</v>
      </c>
      <c r="M376" s="120" t="s">
        <v>48</v>
      </c>
      <c r="N376" s="29" t="s">
        <v>510</v>
      </c>
      <c r="O376" s="29">
        <v>0</v>
      </c>
      <c r="P376" s="29">
        <v>0</v>
      </c>
      <c r="Q376" s="29">
        <f t="shared" si="213"/>
        <v>0</v>
      </c>
      <c r="R376" s="29">
        <f t="shared" si="220"/>
        <v>5</v>
      </c>
      <c r="S376" s="29">
        <f t="shared" si="220"/>
        <v>0</v>
      </c>
      <c r="T376" s="29">
        <f t="shared" si="214"/>
        <v>5</v>
      </c>
      <c r="U376" s="76">
        <v>0</v>
      </c>
      <c r="V376" s="29">
        <v>0</v>
      </c>
      <c r="W376" s="105">
        <v>0</v>
      </c>
      <c r="X376" s="54">
        <f t="shared" si="195"/>
        <v>0</v>
      </c>
      <c r="Y376" s="29">
        <v>0</v>
      </c>
      <c r="Z376" s="105">
        <v>0</v>
      </c>
      <c r="AA376" s="54">
        <f t="shared" si="196"/>
        <v>0</v>
      </c>
      <c r="AB376" s="73">
        <v>0</v>
      </c>
      <c r="AC376" s="73">
        <v>4.5</v>
      </c>
      <c r="AD376" s="73">
        <v>0.5</v>
      </c>
      <c r="AE376" s="73">
        <v>0</v>
      </c>
      <c r="AF376" s="73">
        <v>0</v>
      </c>
      <c r="AG376" s="73"/>
      <c r="AH376" s="54">
        <v>0</v>
      </c>
      <c r="AI376" s="54">
        <v>0</v>
      </c>
      <c r="AJ376" s="54">
        <f t="shared" si="227"/>
        <v>0</v>
      </c>
      <c r="AK376" s="29">
        <f t="shared" si="216"/>
        <v>4.5</v>
      </c>
      <c r="AL376" s="29">
        <f t="shared" si="217"/>
        <v>0.5</v>
      </c>
      <c r="AM376" s="29">
        <f t="shared" si="218"/>
        <v>5</v>
      </c>
      <c r="AN376" s="29"/>
      <c r="AO376" s="29"/>
      <c r="AP376" s="54">
        <f t="shared" si="219"/>
        <v>0</v>
      </c>
      <c r="AQ376" s="29"/>
      <c r="AR376" s="29"/>
      <c r="AS376" s="29"/>
      <c r="AT376" s="29"/>
      <c r="AU376" s="29"/>
      <c r="AV376" s="29"/>
      <c r="AW376" s="29"/>
      <c r="AX376" s="29"/>
      <c r="AY376" s="54">
        <f t="shared" si="197"/>
        <v>0</v>
      </c>
      <c r="AZ376" s="29"/>
      <c r="BA376" s="29"/>
      <c r="BB376" s="29"/>
      <c r="BC376" s="29"/>
      <c r="BD376" s="29"/>
      <c r="BE376" s="106">
        <f t="shared" si="198"/>
        <v>0</v>
      </c>
      <c r="BF376" s="106">
        <f t="shared" si="199"/>
        <v>0</v>
      </c>
      <c r="BG376" s="106">
        <f t="shared" si="200"/>
        <v>0</v>
      </c>
      <c r="BH376" s="106">
        <f t="shared" si="201"/>
        <v>0</v>
      </c>
      <c r="BI376" s="106">
        <f t="shared" si="202"/>
        <v>0</v>
      </c>
      <c r="BJ376" s="106">
        <f t="shared" si="203"/>
        <v>4.5</v>
      </c>
      <c r="BK376" s="106">
        <f t="shared" si="204"/>
        <v>0.5</v>
      </c>
      <c r="BL376" s="106">
        <f t="shared" si="205"/>
        <v>5</v>
      </c>
      <c r="BM376" s="106">
        <f t="shared" si="194"/>
        <v>0</v>
      </c>
      <c r="BN376" s="106">
        <f t="shared" si="194"/>
        <v>0</v>
      </c>
      <c r="BO376" s="106">
        <f t="shared" si="206"/>
        <v>0</v>
      </c>
      <c r="BP376" s="106">
        <f t="shared" si="207"/>
        <v>4.5</v>
      </c>
      <c r="BQ376" s="106">
        <f t="shared" si="208"/>
        <v>0.5</v>
      </c>
      <c r="BR376" s="106">
        <f t="shared" si="209"/>
        <v>5</v>
      </c>
      <c r="BS376" s="54"/>
      <c r="BT376" s="29">
        <v>0</v>
      </c>
      <c r="BU376" s="29">
        <v>0</v>
      </c>
      <c r="BV376" s="29">
        <v>0</v>
      </c>
      <c r="BW376" s="29">
        <v>0</v>
      </c>
      <c r="BX376" s="29">
        <v>0</v>
      </c>
      <c r="BY376" s="29">
        <v>4.5</v>
      </c>
      <c r="BZ376" s="29">
        <v>0.5</v>
      </c>
      <c r="CA376" s="29">
        <v>5</v>
      </c>
      <c r="CB376" s="29">
        <v>0</v>
      </c>
      <c r="CC376" s="29">
        <v>0</v>
      </c>
      <c r="CD376" s="29">
        <v>0</v>
      </c>
      <c r="CE376" s="29">
        <v>4.5</v>
      </c>
      <c r="CF376" s="29">
        <v>0.5</v>
      </c>
      <c r="CG376" s="29">
        <v>5</v>
      </c>
      <c r="CH376" s="54">
        <f t="shared" si="210"/>
        <v>0</v>
      </c>
      <c r="CI376" s="54">
        <f t="shared" si="211"/>
        <v>0</v>
      </c>
      <c r="CJ376" s="54">
        <f t="shared" si="212"/>
        <v>0</v>
      </c>
      <c r="CK376" s="73"/>
      <c r="CL376" s="77"/>
    </row>
    <row r="377" spans="1:91" ht="31.5">
      <c r="A377" s="14">
        <v>2</v>
      </c>
      <c r="B377" s="27" t="s">
        <v>400</v>
      </c>
      <c r="C377" s="120" t="s">
        <v>796</v>
      </c>
      <c r="D377" s="2" t="s">
        <v>27</v>
      </c>
      <c r="E377" s="1" t="s">
        <v>332</v>
      </c>
      <c r="F377" s="4" t="s">
        <v>329</v>
      </c>
      <c r="G377" s="1" t="s">
        <v>331</v>
      </c>
      <c r="H377" s="31">
        <v>2</v>
      </c>
      <c r="I377" s="29">
        <v>5</v>
      </c>
      <c r="J377" s="29">
        <v>0</v>
      </c>
      <c r="K377" s="29">
        <f t="shared" si="215"/>
        <v>5</v>
      </c>
      <c r="L377" s="42" t="s">
        <v>57</v>
      </c>
      <c r="M377" s="42" t="s">
        <v>58</v>
      </c>
      <c r="N377" s="48" t="e">
        <f>IF(#REF!=0,"2018-19","2019-20")</f>
        <v>#REF!</v>
      </c>
      <c r="O377" s="29">
        <v>0</v>
      </c>
      <c r="P377" s="29">
        <v>0</v>
      </c>
      <c r="Q377" s="29">
        <f t="shared" si="213"/>
        <v>0</v>
      </c>
      <c r="R377" s="29">
        <f t="shared" si="220"/>
        <v>5</v>
      </c>
      <c r="S377" s="29">
        <f t="shared" si="220"/>
        <v>0</v>
      </c>
      <c r="T377" s="29">
        <f t="shared" si="214"/>
        <v>5</v>
      </c>
      <c r="U377" s="29">
        <v>0</v>
      </c>
      <c r="V377" s="29">
        <v>1.8</v>
      </c>
      <c r="W377" s="105">
        <v>0.2</v>
      </c>
      <c r="X377" s="54">
        <f t="shared" si="195"/>
        <v>2</v>
      </c>
      <c r="Y377" s="29">
        <v>1.8</v>
      </c>
      <c r="Z377" s="105">
        <v>0.2</v>
      </c>
      <c r="AA377" s="54">
        <f t="shared" si="196"/>
        <v>2</v>
      </c>
      <c r="AB377" s="54">
        <v>0</v>
      </c>
      <c r="AC377" s="54">
        <v>0</v>
      </c>
      <c r="AD377" s="54">
        <v>0</v>
      </c>
      <c r="AE377" s="54">
        <v>0</v>
      </c>
      <c r="AF377" s="54">
        <v>0</v>
      </c>
      <c r="AG377" s="54"/>
      <c r="AH377" s="54">
        <v>0</v>
      </c>
      <c r="AI377" s="54">
        <v>0</v>
      </c>
      <c r="AJ377" s="54">
        <f t="shared" si="227"/>
        <v>0</v>
      </c>
      <c r="AK377" s="54">
        <f t="shared" si="216"/>
        <v>1.8</v>
      </c>
      <c r="AL377" s="54">
        <f t="shared" si="217"/>
        <v>0.2</v>
      </c>
      <c r="AM377" s="54">
        <f t="shared" si="218"/>
        <v>2</v>
      </c>
      <c r="AN377" s="54"/>
      <c r="AO377" s="54"/>
      <c r="AP377" s="54">
        <f t="shared" si="219"/>
        <v>0</v>
      </c>
      <c r="AQ377" s="54"/>
      <c r="AR377" s="54"/>
      <c r="AS377" s="54"/>
      <c r="AT377" s="54"/>
      <c r="AU377" s="54"/>
      <c r="AV377" s="54"/>
      <c r="AW377" s="54"/>
      <c r="AX377" s="54"/>
      <c r="AY377" s="54">
        <f t="shared" si="197"/>
        <v>0</v>
      </c>
      <c r="AZ377" s="54"/>
      <c r="BA377" s="54"/>
      <c r="BB377" s="54"/>
      <c r="BC377" s="54"/>
      <c r="BD377" s="54"/>
      <c r="BE377" s="106">
        <f t="shared" si="198"/>
        <v>1.8</v>
      </c>
      <c r="BF377" s="106">
        <f t="shared" si="199"/>
        <v>0.2</v>
      </c>
      <c r="BG377" s="106">
        <f t="shared" si="200"/>
        <v>2</v>
      </c>
      <c r="BH377" s="106">
        <f t="shared" si="201"/>
        <v>0</v>
      </c>
      <c r="BI377" s="106">
        <f t="shared" si="202"/>
        <v>0</v>
      </c>
      <c r="BJ377" s="106">
        <f t="shared" si="203"/>
        <v>0</v>
      </c>
      <c r="BK377" s="106">
        <f t="shared" si="204"/>
        <v>0</v>
      </c>
      <c r="BL377" s="106">
        <f t="shared" si="205"/>
        <v>0</v>
      </c>
      <c r="BM377" s="106">
        <f t="shared" si="194"/>
        <v>0</v>
      </c>
      <c r="BN377" s="106">
        <f t="shared" si="194"/>
        <v>0</v>
      </c>
      <c r="BO377" s="106">
        <f t="shared" si="206"/>
        <v>0</v>
      </c>
      <c r="BP377" s="106">
        <f t="shared" si="207"/>
        <v>1.8</v>
      </c>
      <c r="BQ377" s="106">
        <f t="shared" si="208"/>
        <v>0.2</v>
      </c>
      <c r="BR377" s="106">
        <f t="shared" si="209"/>
        <v>2</v>
      </c>
      <c r="BS377" s="54"/>
      <c r="BT377" s="54">
        <v>1.8</v>
      </c>
      <c r="BU377" s="54">
        <v>0.2</v>
      </c>
      <c r="BV377" s="54">
        <v>2</v>
      </c>
      <c r="BW377" s="54">
        <v>0</v>
      </c>
      <c r="BX377" s="54">
        <v>0</v>
      </c>
      <c r="BY377" s="54">
        <v>0</v>
      </c>
      <c r="BZ377" s="54">
        <v>0</v>
      </c>
      <c r="CA377" s="54">
        <v>0</v>
      </c>
      <c r="CB377" s="54">
        <v>0</v>
      </c>
      <c r="CC377" s="54">
        <v>0</v>
      </c>
      <c r="CD377" s="54">
        <v>0</v>
      </c>
      <c r="CE377" s="54">
        <v>1.8</v>
      </c>
      <c r="CF377" s="54">
        <v>0.2</v>
      </c>
      <c r="CG377" s="54">
        <v>2</v>
      </c>
      <c r="CH377" s="54">
        <f t="shared" si="210"/>
        <v>3</v>
      </c>
      <c r="CI377" s="54">
        <f t="shared" si="211"/>
        <v>0</v>
      </c>
      <c r="CJ377" s="54">
        <f t="shared" si="212"/>
        <v>3</v>
      </c>
      <c r="CK377" s="44" t="s">
        <v>71</v>
      </c>
      <c r="CL377" s="63" t="s">
        <v>40</v>
      </c>
    </row>
    <row r="378" spans="1:91" ht="31.5">
      <c r="A378" s="14">
        <v>3</v>
      </c>
      <c r="B378" s="27" t="s">
        <v>401</v>
      </c>
      <c r="C378" s="120" t="s">
        <v>796</v>
      </c>
      <c r="D378" s="2" t="s">
        <v>27</v>
      </c>
      <c r="E378" s="1" t="s">
        <v>332</v>
      </c>
      <c r="F378" s="4" t="s">
        <v>329</v>
      </c>
      <c r="G378" s="1" t="s">
        <v>345</v>
      </c>
      <c r="H378" s="31">
        <v>2.5</v>
      </c>
      <c r="I378" s="29">
        <v>1</v>
      </c>
      <c r="J378" s="29">
        <v>4</v>
      </c>
      <c r="K378" s="29">
        <f t="shared" si="215"/>
        <v>5</v>
      </c>
      <c r="L378" s="42" t="s">
        <v>57</v>
      </c>
      <c r="M378" s="42" t="s">
        <v>58</v>
      </c>
      <c r="N378" s="48" t="e">
        <f>IF(#REF!=0,"2018-19","2019-20")</f>
        <v>#REF!</v>
      </c>
      <c r="O378" s="29">
        <v>0</v>
      </c>
      <c r="P378" s="29">
        <v>0</v>
      </c>
      <c r="Q378" s="29">
        <f t="shared" si="213"/>
        <v>0</v>
      </c>
      <c r="R378" s="29">
        <f t="shared" si="220"/>
        <v>1</v>
      </c>
      <c r="S378" s="29">
        <f t="shared" si="220"/>
        <v>4</v>
      </c>
      <c r="T378" s="29">
        <f t="shared" si="214"/>
        <v>5</v>
      </c>
      <c r="U378" s="29">
        <v>4</v>
      </c>
      <c r="V378" s="29">
        <v>0.9</v>
      </c>
      <c r="W378" s="105">
        <v>0.1</v>
      </c>
      <c r="X378" s="54">
        <f t="shared" si="195"/>
        <v>1</v>
      </c>
      <c r="Y378" s="29">
        <v>0.9</v>
      </c>
      <c r="Z378" s="105">
        <v>0.1</v>
      </c>
      <c r="AA378" s="54">
        <f t="shared" si="196"/>
        <v>1</v>
      </c>
      <c r="AB378" s="54">
        <v>0</v>
      </c>
      <c r="AC378" s="54">
        <v>0</v>
      </c>
      <c r="AD378" s="54">
        <v>0</v>
      </c>
      <c r="AE378" s="54">
        <v>0</v>
      </c>
      <c r="AF378" s="54">
        <v>0</v>
      </c>
      <c r="AG378" s="54"/>
      <c r="AH378" s="54">
        <v>0</v>
      </c>
      <c r="AI378" s="54">
        <v>0</v>
      </c>
      <c r="AJ378" s="54">
        <f t="shared" si="227"/>
        <v>0</v>
      </c>
      <c r="AK378" s="54">
        <f t="shared" si="216"/>
        <v>0.9</v>
      </c>
      <c r="AL378" s="54">
        <f t="shared" si="217"/>
        <v>0.1</v>
      </c>
      <c r="AM378" s="54">
        <f t="shared" si="218"/>
        <v>1</v>
      </c>
      <c r="AN378" s="54"/>
      <c r="AO378" s="54"/>
      <c r="AP378" s="54">
        <f t="shared" si="219"/>
        <v>0</v>
      </c>
      <c r="AQ378" s="54"/>
      <c r="AR378" s="54"/>
      <c r="AS378" s="54"/>
      <c r="AT378" s="54"/>
      <c r="AU378" s="54"/>
      <c r="AV378" s="54"/>
      <c r="AW378" s="54"/>
      <c r="AX378" s="54"/>
      <c r="AY378" s="54">
        <f t="shared" si="197"/>
        <v>0</v>
      </c>
      <c r="AZ378" s="54"/>
      <c r="BA378" s="54"/>
      <c r="BB378" s="54"/>
      <c r="BC378" s="54"/>
      <c r="BD378" s="54"/>
      <c r="BE378" s="106">
        <f t="shared" si="198"/>
        <v>0.9</v>
      </c>
      <c r="BF378" s="106">
        <f t="shared" si="199"/>
        <v>0.1</v>
      </c>
      <c r="BG378" s="106">
        <f t="shared" si="200"/>
        <v>1</v>
      </c>
      <c r="BH378" s="106">
        <f t="shared" si="201"/>
        <v>0</v>
      </c>
      <c r="BI378" s="106">
        <f t="shared" si="202"/>
        <v>0</v>
      </c>
      <c r="BJ378" s="106">
        <f t="shared" si="203"/>
        <v>0</v>
      </c>
      <c r="BK378" s="106">
        <f t="shared" si="204"/>
        <v>0</v>
      </c>
      <c r="BL378" s="106">
        <f t="shared" si="205"/>
        <v>0</v>
      </c>
      <c r="BM378" s="106">
        <f t="shared" si="194"/>
        <v>0</v>
      </c>
      <c r="BN378" s="106">
        <f t="shared" si="194"/>
        <v>0</v>
      </c>
      <c r="BO378" s="106">
        <f t="shared" si="206"/>
        <v>0</v>
      </c>
      <c r="BP378" s="106">
        <f t="shared" si="207"/>
        <v>0.9</v>
      </c>
      <c r="BQ378" s="106">
        <f t="shared" si="208"/>
        <v>0.1</v>
      </c>
      <c r="BR378" s="106">
        <f t="shared" si="209"/>
        <v>1</v>
      </c>
      <c r="BS378" s="54"/>
      <c r="BT378" s="54">
        <v>0.9</v>
      </c>
      <c r="BU378" s="54">
        <v>0.1</v>
      </c>
      <c r="BV378" s="54">
        <v>1</v>
      </c>
      <c r="BW378" s="54">
        <v>0</v>
      </c>
      <c r="BX378" s="54">
        <v>0</v>
      </c>
      <c r="BY378" s="54">
        <v>0</v>
      </c>
      <c r="BZ378" s="54">
        <v>0</v>
      </c>
      <c r="CA378" s="54">
        <v>0</v>
      </c>
      <c r="CB378" s="54">
        <v>0</v>
      </c>
      <c r="CC378" s="54">
        <v>0</v>
      </c>
      <c r="CD378" s="54">
        <v>0</v>
      </c>
      <c r="CE378" s="54">
        <v>0.9</v>
      </c>
      <c r="CF378" s="54">
        <v>0.1</v>
      </c>
      <c r="CG378" s="54">
        <v>1</v>
      </c>
      <c r="CH378" s="54">
        <f t="shared" si="210"/>
        <v>0</v>
      </c>
      <c r="CI378" s="54">
        <f t="shared" si="211"/>
        <v>4</v>
      </c>
      <c r="CJ378" s="54">
        <f t="shared" si="212"/>
        <v>4</v>
      </c>
      <c r="CK378" s="45"/>
      <c r="CL378" s="63" t="s">
        <v>40</v>
      </c>
    </row>
    <row r="379" spans="1:91" ht="47.25">
      <c r="A379" s="14">
        <v>4</v>
      </c>
      <c r="B379" s="27" t="s">
        <v>402</v>
      </c>
      <c r="C379" s="120" t="s">
        <v>796</v>
      </c>
      <c r="D379" s="2" t="s">
        <v>27</v>
      </c>
      <c r="E379" s="1" t="s">
        <v>332</v>
      </c>
      <c r="F379" s="4" t="s">
        <v>329</v>
      </c>
      <c r="G379" s="1" t="s">
        <v>331</v>
      </c>
      <c r="H379" s="31">
        <v>2</v>
      </c>
      <c r="I379" s="29">
        <v>4</v>
      </c>
      <c r="J379" s="29">
        <v>1</v>
      </c>
      <c r="K379" s="29">
        <f t="shared" si="215"/>
        <v>5</v>
      </c>
      <c r="L379" s="42" t="s">
        <v>57</v>
      </c>
      <c r="M379" s="42" t="s">
        <v>58</v>
      </c>
      <c r="N379" s="48" t="e">
        <f>IF(#REF!=0,"2018-19","2019-20")</f>
        <v>#REF!</v>
      </c>
      <c r="O379" s="29">
        <v>0</v>
      </c>
      <c r="P379" s="29">
        <v>0</v>
      </c>
      <c r="Q379" s="29">
        <f t="shared" si="213"/>
        <v>0</v>
      </c>
      <c r="R379" s="29">
        <f t="shared" si="220"/>
        <v>4</v>
      </c>
      <c r="S379" s="29">
        <f t="shared" si="220"/>
        <v>1</v>
      </c>
      <c r="T379" s="29">
        <f t="shared" si="214"/>
        <v>5</v>
      </c>
      <c r="U379" s="29">
        <v>4</v>
      </c>
      <c r="V379" s="29">
        <v>0.9</v>
      </c>
      <c r="W379" s="105">
        <v>0.1</v>
      </c>
      <c r="X379" s="54">
        <f t="shared" si="195"/>
        <v>1</v>
      </c>
      <c r="Y379" s="29">
        <v>0.9</v>
      </c>
      <c r="Z379" s="105">
        <v>0.1</v>
      </c>
      <c r="AA379" s="54">
        <f t="shared" si="196"/>
        <v>1</v>
      </c>
      <c r="AB379" s="54">
        <v>0</v>
      </c>
      <c r="AC379" s="54">
        <v>0</v>
      </c>
      <c r="AD379" s="54">
        <v>0</v>
      </c>
      <c r="AE379" s="54">
        <v>0</v>
      </c>
      <c r="AF379" s="54">
        <v>0</v>
      </c>
      <c r="AG379" s="54"/>
      <c r="AH379" s="54">
        <v>0</v>
      </c>
      <c r="AI379" s="54">
        <v>0</v>
      </c>
      <c r="AJ379" s="54">
        <f t="shared" si="227"/>
        <v>0</v>
      </c>
      <c r="AK379" s="54">
        <f t="shared" si="216"/>
        <v>0.9</v>
      </c>
      <c r="AL379" s="54">
        <f t="shared" si="217"/>
        <v>0.1</v>
      </c>
      <c r="AM379" s="54">
        <f t="shared" si="218"/>
        <v>1</v>
      </c>
      <c r="AN379" s="54"/>
      <c r="AO379" s="54"/>
      <c r="AP379" s="54">
        <f t="shared" si="219"/>
        <v>0</v>
      </c>
      <c r="AQ379" s="54"/>
      <c r="AR379" s="54"/>
      <c r="AS379" s="54"/>
      <c r="AT379" s="54"/>
      <c r="AU379" s="54"/>
      <c r="AV379" s="54"/>
      <c r="AW379" s="54"/>
      <c r="AX379" s="54"/>
      <c r="AY379" s="54">
        <f t="shared" si="197"/>
        <v>0</v>
      </c>
      <c r="AZ379" s="54"/>
      <c r="BA379" s="54"/>
      <c r="BB379" s="54"/>
      <c r="BC379" s="54"/>
      <c r="BD379" s="54"/>
      <c r="BE379" s="106">
        <f t="shared" si="198"/>
        <v>0.9</v>
      </c>
      <c r="BF379" s="106">
        <f t="shared" si="199"/>
        <v>0.1</v>
      </c>
      <c r="BG379" s="106">
        <f t="shared" si="200"/>
        <v>1</v>
      </c>
      <c r="BH379" s="106">
        <f t="shared" si="201"/>
        <v>0</v>
      </c>
      <c r="BI379" s="106">
        <f t="shared" si="202"/>
        <v>0</v>
      </c>
      <c r="BJ379" s="106">
        <f t="shared" si="203"/>
        <v>0</v>
      </c>
      <c r="BK379" s="106">
        <f t="shared" si="204"/>
        <v>0</v>
      </c>
      <c r="BL379" s="106">
        <f t="shared" si="205"/>
        <v>0</v>
      </c>
      <c r="BM379" s="106">
        <f t="shared" si="194"/>
        <v>0</v>
      </c>
      <c r="BN379" s="106">
        <f t="shared" si="194"/>
        <v>0</v>
      </c>
      <c r="BO379" s="106">
        <f t="shared" si="206"/>
        <v>0</v>
      </c>
      <c r="BP379" s="106">
        <f t="shared" si="207"/>
        <v>0.9</v>
      </c>
      <c r="BQ379" s="106">
        <f t="shared" si="208"/>
        <v>0.1</v>
      </c>
      <c r="BR379" s="106">
        <f t="shared" si="209"/>
        <v>1</v>
      </c>
      <c r="BS379" s="54"/>
      <c r="BT379" s="54">
        <v>0.9</v>
      </c>
      <c r="BU379" s="54">
        <v>0.1</v>
      </c>
      <c r="BV379" s="54">
        <v>1</v>
      </c>
      <c r="BW379" s="54">
        <v>0</v>
      </c>
      <c r="BX379" s="54">
        <v>0</v>
      </c>
      <c r="BY379" s="54">
        <v>0</v>
      </c>
      <c r="BZ379" s="54">
        <v>0</v>
      </c>
      <c r="CA379" s="54">
        <v>0</v>
      </c>
      <c r="CB379" s="54">
        <v>0</v>
      </c>
      <c r="CC379" s="54">
        <v>0</v>
      </c>
      <c r="CD379" s="54">
        <v>0</v>
      </c>
      <c r="CE379" s="54">
        <v>0.9</v>
      </c>
      <c r="CF379" s="54">
        <v>0.1</v>
      </c>
      <c r="CG379" s="54">
        <v>1</v>
      </c>
      <c r="CH379" s="54">
        <f t="shared" si="210"/>
        <v>3</v>
      </c>
      <c r="CI379" s="54">
        <f t="shared" si="211"/>
        <v>1</v>
      </c>
      <c r="CJ379" s="54">
        <f t="shared" si="212"/>
        <v>4</v>
      </c>
      <c r="CK379" s="45"/>
      <c r="CL379" s="63" t="s">
        <v>40</v>
      </c>
    </row>
    <row r="380" spans="1:91" ht="47.25">
      <c r="A380" s="14">
        <v>5</v>
      </c>
      <c r="B380" s="27" t="s">
        <v>403</v>
      </c>
      <c r="C380" s="120" t="s">
        <v>796</v>
      </c>
      <c r="D380" s="2" t="s">
        <v>27</v>
      </c>
      <c r="E380" s="1" t="s">
        <v>332</v>
      </c>
      <c r="F380" s="4" t="s">
        <v>329</v>
      </c>
      <c r="G380" s="1" t="s">
        <v>331</v>
      </c>
      <c r="H380" s="31">
        <v>2</v>
      </c>
      <c r="I380" s="29">
        <v>11.38</v>
      </c>
      <c r="J380" s="29">
        <v>4.07</v>
      </c>
      <c r="K380" s="29">
        <f t="shared" si="215"/>
        <v>15.450000000000001</v>
      </c>
      <c r="L380" s="42" t="s">
        <v>57</v>
      </c>
      <c r="M380" s="42" t="s">
        <v>58</v>
      </c>
      <c r="N380" s="48" t="e">
        <f>IF(#REF!=0,"2018-19","2019-20")</f>
        <v>#REF!</v>
      </c>
      <c r="O380" s="29">
        <v>0</v>
      </c>
      <c r="P380" s="29">
        <v>0</v>
      </c>
      <c r="Q380" s="29">
        <f t="shared" si="213"/>
        <v>0</v>
      </c>
      <c r="R380" s="29">
        <f t="shared" si="220"/>
        <v>11.38</v>
      </c>
      <c r="S380" s="29">
        <f t="shared" si="220"/>
        <v>4.07</v>
      </c>
      <c r="T380" s="29">
        <f t="shared" si="214"/>
        <v>15.450000000000001</v>
      </c>
      <c r="U380" s="29">
        <v>4</v>
      </c>
      <c r="V380" s="29">
        <v>0.9</v>
      </c>
      <c r="W380" s="105">
        <v>0.1</v>
      </c>
      <c r="X380" s="54">
        <f t="shared" si="195"/>
        <v>1</v>
      </c>
      <c r="Y380" s="29">
        <v>0.9</v>
      </c>
      <c r="Z380" s="105">
        <v>0.1</v>
      </c>
      <c r="AA380" s="54">
        <f t="shared" si="196"/>
        <v>1</v>
      </c>
      <c r="AB380" s="54">
        <v>0</v>
      </c>
      <c r="AC380" s="54">
        <v>0</v>
      </c>
      <c r="AD380" s="54">
        <v>0</v>
      </c>
      <c r="AE380" s="54">
        <v>0</v>
      </c>
      <c r="AF380" s="54">
        <v>0</v>
      </c>
      <c r="AG380" s="54"/>
      <c r="AH380" s="54">
        <v>0</v>
      </c>
      <c r="AI380" s="54">
        <v>0</v>
      </c>
      <c r="AJ380" s="54">
        <f t="shared" si="227"/>
        <v>0</v>
      </c>
      <c r="AK380" s="54">
        <f t="shared" si="216"/>
        <v>0.9</v>
      </c>
      <c r="AL380" s="54">
        <f t="shared" si="217"/>
        <v>0.1</v>
      </c>
      <c r="AM380" s="54">
        <f t="shared" si="218"/>
        <v>1</v>
      </c>
      <c r="AN380" s="54"/>
      <c r="AO380" s="54"/>
      <c r="AP380" s="54">
        <f t="shared" si="219"/>
        <v>0</v>
      </c>
      <c r="AQ380" s="54"/>
      <c r="AR380" s="54"/>
      <c r="AS380" s="54"/>
      <c r="AT380" s="54"/>
      <c r="AU380" s="54"/>
      <c r="AV380" s="54"/>
      <c r="AW380" s="54"/>
      <c r="AX380" s="54"/>
      <c r="AY380" s="54">
        <f t="shared" si="197"/>
        <v>0</v>
      </c>
      <c r="AZ380" s="54"/>
      <c r="BA380" s="54"/>
      <c r="BB380" s="54"/>
      <c r="BC380" s="54"/>
      <c r="BD380" s="54"/>
      <c r="BE380" s="106">
        <f t="shared" si="198"/>
        <v>0.9</v>
      </c>
      <c r="BF380" s="106">
        <f t="shared" si="199"/>
        <v>0.1</v>
      </c>
      <c r="BG380" s="106">
        <f t="shared" si="200"/>
        <v>1</v>
      </c>
      <c r="BH380" s="106">
        <f t="shared" si="201"/>
        <v>0</v>
      </c>
      <c r="BI380" s="106">
        <f t="shared" si="202"/>
        <v>0</v>
      </c>
      <c r="BJ380" s="106">
        <f t="shared" si="203"/>
        <v>0</v>
      </c>
      <c r="BK380" s="106">
        <f t="shared" si="204"/>
        <v>0</v>
      </c>
      <c r="BL380" s="106">
        <f t="shared" si="205"/>
        <v>0</v>
      </c>
      <c r="BM380" s="106">
        <f t="shared" si="194"/>
        <v>0</v>
      </c>
      <c r="BN380" s="106">
        <f t="shared" si="194"/>
        <v>0</v>
      </c>
      <c r="BO380" s="106">
        <f t="shared" si="206"/>
        <v>0</v>
      </c>
      <c r="BP380" s="106">
        <f t="shared" si="207"/>
        <v>0.9</v>
      </c>
      <c r="BQ380" s="106">
        <f t="shared" si="208"/>
        <v>0.1</v>
      </c>
      <c r="BR380" s="106">
        <f t="shared" si="209"/>
        <v>1</v>
      </c>
      <c r="BS380" s="54"/>
      <c r="BT380" s="54">
        <v>0.9</v>
      </c>
      <c r="BU380" s="54">
        <v>0.1</v>
      </c>
      <c r="BV380" s="54">
        <v>1</v>
      </c>
      <c r="BW380" s="54">
        <v>0</v>
      </c>
      <c r="BX380" s="54">
        <v>0</v>
      </c>
      <c r="BY380" s="54">
        <v>0</v>
      </c>
      <c r="BZ380" s="54">
        <v>0</v>
      </c>
      <c r="CA380" s="54">
        <v>0</v>
      </c>
      <c r="CB380" s="54">
        <v>0</v>
      </c>
      <c r="CC380" s="54">
        <v>0</v>
      </c>
      <c r="CD380" s="54">
        <v>0</v>
      </c>
      <c r="CE380" s="54">
        <v>0.9</v>
      </c>
      <c r="CF380" s="54">
        <v>0.1</v>
      </c>
      <c r="CG380" s="54">
        <v>1</v>
      </c>
      <c r="CH380" s="54">
        <f t="shared" si="210"/>
        <v>10.38</v>
      </c>
      <c r="CI380" s="54">
        <f t="shared" si="211"/>
        <v>4.07</v>
      </c>
      <c r="CJ380" s="54">
        <f t="shared" si="212"/>
        <v>14.450000000000001</v>
      </c>
      <c r="CK380" s="45"/>
      <c r="CL380" s="63" t="s">
        <v>40</v>
      </c>
    </row>
    <row r="381" spans="1:91" s="18" customFormat="1">
      <c r="A381" s="17"/>
      <c r="B381" s="38" t="s">
        <v>18</v>
      </c>
      <c r="C381" s="87"/>
      <c r="D381" s="2"/>
      <c r="E381" s="3"/>
      <c r="F381" s="4"/>
      <c r="G381" s="3"/>
      <c r="H381" s="34"/>
      <c r="I381" s="34">
        <f>SUM(I375:I380)</f>
        <v>30.380000000000003</v>
      </c>
      <c r="J381" s="34">
        <f t="shared" ref="J381:BU381" si="228">SUM(J375:J380)</f>
        <v>10.07</v>
      </c>
      <c r="K381" s="34">
        <f t="shared" si="228"/>
        <v>40.450000000000003</v>
      </c>
      <c r="L381" s="34">
        <f t="shared" si="228"/>
        <v>0</v>
      </c>
      <c r="M381" s="34">
        <f t="shared" si="228"/>
        <v>0</v>
      </c>
      <c r="N381" s="34" t="e">
        <f t="shared" si="228"/>
        <v>#REF!</v>
      </c>
      <c r="O381" s="34">
        <f t="shared" si="228"/>
        <v>0</v>
      </c>
      <c r="P381" s="34">
        <f t="shared" si="228"/>
        <v>0</v>
      </c>
      <c r="Q381" s="34">
        <f t="shared" si="228"/>
        <v>0</v>
      </c>
      <c r="R381" s="34">
        <f t="shared" si="228"/>
        <v>30.380000000000003</v>
      </c>
      <c r="S381" s="34">
        <f t="shared" si="228"/>
        <v>10.07</v>
      </c>
      <c r="T381" s="34">
        <f t="shared" si="228"/>
        <v>40.450000000000003</v>
      </c>
      <c r="U381" s="34">
        <f t="shared" si="228"/>
        <v>12</v>
      </c>
      <c r="V381" s="34">
        <f t="shared" si="228"/>
        <v>6.3000000000000007</v>
      </c>
      <c r="W381" s="34">
        <f t="shared" si="228"/>
        <v>0.7</v>
      </c>
      <c r="X381" s="34">
        <f t="shared" si="228"/>
        <v>7</v>
      </c>
      <c r="Y381" s="34">
        <f t="shared" si="228"/>
        <v>6.3000000000000007</v>
      </c>
      <c r="Z381" s="34">
        <f t="shared" si="228"/>
        <v>0.7</v>
      </c>
      <c r="AA381" s="34">
        <f t="shared" si="228"/>
        <v>7</v>
      </c>
      <c r="AB381" s="34">
        <f t="shared" si="228"/>
        <v>0</v>
      </c>
      <c r="AC381" s="34">
        <f t="shared" si="228"/>
        <v>4.5</v>
      </c>
      <c r="AD381" s="34">
        <f t="shared" si="228"/>
        <v>0.5</v>
      </c>
      <c r="AE381" s="34">
        <f t="shared" si="228"/>
        <v>0</v>
      </c>
      <c r="AF381" s="34">
        <f t="shared" si="228"/>
        <v>0</v>
      </c>
      <c r="AG381" s="34">
        <f t="shared" si="228"/>
        <v>0</v>
      </c>
      <c r="AH381" s="34">
        <f t="shared" si="228"/>
        <v>0</v>
      </c>
      <c r="AI381" s="34">
        <f t="shared" si="228"/>
        <v>0</v>
      </c>
      <c r="AJ381" s="34">
        <f t="shared" si="228"/>
        <v>0</v>
      </c>
      <c r="AK381" s="34">
        <f t="shared" si="228"/>
        <v>10.8</v>
      </c>
      <c r="AL381" s="34">
        <f t="shared" si="228"/>
        <v>1.2</v>
      </c>
      <c r="AM381" s="34">
        <f t="shared" si="228"/>
        <v>12</v>
      </c>
      <c r="AN381" s="34">
        <f t="shared" si="228"/>
        <v>0</v>
      </c>
      <c r="AO381" s="34">
        <f t="shared" si="228"/>
        <v>0</v>
      </c>
      <c r="AP381" s="34">
        <f t="shared" si="228"/>
        <v>0</v>
      </c>
      <c r="AQ381" s="34">
        <f t="shared" si="228"/>
        <v>0</v>
      </c>
      <c r="AR381" s="34">
        <f t="shared" si="228"/>
        <v>0</v>
      </c>
      <c r="AS381" s="34">
        <f t="shared" si="228"/>
        <v>0</v>
      </c>
      <c r="AT381" s="34">
        <f t="shared" si="228"/>
        <v>0</v>
      </c>
      <c r="AU381" s="34">
        <f t="shared" si="228"/>
        <v>0</v>
      </c>
      <c r="AV381" s="34">
        <f t="shared" si="228"/>
        <v>0</v>
      </c>
      <c r="AW381" s="34">
        <f t="shared" si="228"/>
        <v>0</v>
      </c>
      <c r="AX381" s="34">
        <f t="shared" si="228"/>
        <v>0</v>
      </c>
      <c r="AY381" s="34">
        <f t="shared" si="228"/>
        <v>0</v>
      </c>
      <c r="AZ381" s="34">
        <f t="shared" si="228"/>
        <v>0</v>
      </c>
      <c r="BA381" s="34">
        <f t="shared" si="228"/>
        <v>0</v>
      </c>
      <c r="BB381" s="34">
        <f t="shared" si="228"/>
        <v>0</v>
      </c>
      <c r="BC381" s="34">
        <f t="shared" si="228"/>
        <v>0</v>
      </c>
      <c r="BD381" s="34">
        <f t="shared" si="228"/>
        <v>0</v>
      </c>
      <c r="BE381" s="34">
        <f t="shared" si="228"/>
        <v>6.3000000000000007</v>
      </c>
      <c r="BF381" s="34">
        <f t="shared" si="228"/>
        <v>0.7</v>
      </c>
      <c r="BG381" s="34">
        <f t="shared" si="228"/>
        <v>7</v>
      </c>
      <c r="BH381" s="34">
        <f t="shared" si="228"/>
        <v>0</v>
      </c>
      <c r="BI381" s="34">
        <f t="shared" si="228"/>
        <v>0</v>
      </c>
      <c r="BJ381" s="34">
        <f t="shared" si="228"/>
        <v>4.5</v>
      </c>
      <c r="BK381" s="34">
        <f t="shared" si="228"/>
        <v>0.5</v>
      </c>
      <c r="BL381" s="34">
        <f t="shared" si="228"/>
        <v>5</v>
      </c>
      <c r="BM381" s="34">
        <f t="shared" si="228"/>
        <v>0</v>
      </c>
      <c r="BN381" s="34">
        <f t="shared" si="228"/>
        <v>0</v>
      </c>
      <c r="BO381" s="34">
        <f t="shared" si="228"/>
        <v>0</v>
      </c>
      <c r="BP381" s="34">
        <f t="shared" si="228"/>
        <v>10.8</v>
      </c>
      <c r="BQ381" s="34">
        <f t="shared" si="228"/>
        <v>1.2</v>
      </c>
      <c r="BR381" s="34">
        <f t="shared" si="228"/>
        <v>12</v>
      </c>
      <c r="BS381" s="34">
        <f t="shared" si="228"/>
        <v>0</v>
      </c>
      <c r="BT381" s="34">
        <f t="shared" si="228"/>
        <v>6.3000000000000007</v>
      </c>
      <c r="BU381" s="34">
        <f t="shared" si="228"/>
        <v>0.7</v>
      </c>
      <c r="BV381" s="34">
        <f t="shared" ref="BV381:CJ381" si="229">SUM(BV375:BV380)</f>
        <v>7</v>
      </c>
      <c r="BW381" s="34">
        <f t="shared" si="229"/>
        <v>0</v>
      </c>
      <c r="BX381" s="34">
        <f t="shared" si="229"/>
        <v>0</v>
      </c>
      <c r="BY381" s="34">
        <f t="shared" si="229"/>
        <v>4.5</v>
      </c>
      <c r="BZ381" s="34">
        <f t="shared" si="229"/>
        <v>0.5</v>
      </c>
      <c r="CA381" s="34">
        <f t="shared" si="229"/>
        <v>5</v>
      </c>
      <c r="CB381" s="34">
        <f t="shared" si="229"/>
        <v>0</v>
      </c>
      <c r="CC381" s="34">
        <f t="shared" si="229"/>
        <v>0</v>
      </c>
      <c r="CD381" s="34">
        <f t="shared" si="229"/>
        <v>0</v>
      </c>
      <c r="CE381" s="34">
        <f t="shared" si="229"/>
        <v>10.8</v>
      </c>
      <c r="CF381" s="34">
        <f t="shared" si="229"/>
        <v>1.2</v>
      </c>
      <c r="CG381" s="34">
        <f t="shared" si="229"/>
        <v>12</v>
      </c>
      <c r="CH381" s="34">
        <f t="shared" si="229"/>
        <v>18.380000000000003</v>
      </c>
      <c r="CI381" s="34">
        <f t="shared" si="229"/>
        <v>10.07</v>
      </c>
      <c r="CJ381" s="34">
        <f t="shared" si="229"/>
        <v>28.450000000000003</v>
      </c>
      <c r="CK381" s="59"/>
      <c r="CL381" s="64"/>
      <c r="CM381" s="95"/>
    </row>
    <row r="382" spans="1:91" s="18" customFormat="1">
      <c r="A382" s="17" t="s">
        <v>151</v>
      </c>
      <c r="B382" s="28" t="s">
        <v>152</v>
      </c>
      <c r="C382" s="87"/>
      <c r="D382" s="2"/>
      <c r="E382" s="11"/>
      <c r="F382" s="4"/>
      <c r="G382" s="11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  <c r="AB382" s="32"/>
      <c r="AC382" s="32"/>
      <c r="AD382" s="32"/>
      <c r="AE382" s="32"/>
      <c r="AF382" s="32"/>
      <c r="AG382" s="32"/>
      <c r="AH382" s="32"/>
      <c r="AI382" s="32"/>
      <c r="AJ382" s="32"/>
      <c r="AK382" s="32"/>
      <c r="AL382" s="32"/>
      <c r="AM382" s="32"/>
      <c r="AN382" s="32"/>
      <c r="AO382" s="32"/>
      <c r="AP382" s="32"/>
      <c r="AQ382" s="32"/>
      <c r="AR382" s="32"/>
      <c r="AS382" s="32"/>
      <c r="AT382" s="32"/>
      <c r="AU382" s="32"/>
      <c r="AV382" s="32"/>
      <c r="AW382" s="32"/>
      <c r="AX382" s="32"/>
      <c r="AY382" s="32"/>
      <c r="AZ382" s="32"/>
      <c r="BA382" s="32"/>
      <c r="BB382" s="32"/>
      <c r="BC382" s="32"/>
      <c r="BD382" s="32"/>
      <c r="BE382" s="32"/>
      <c r="BF382" s="32"/>
      <c r="BG382" s="32"/>
      <c r="BH382" s="32"/>
      <c r="BI382" s="32"/>
      <c r="BJ382" s="32"/>
      <c r="BK382" s="32"/>
      <c r="BL382" s="32"/>
      <c r="BM382" s="32"/>
      <c r="BN382" s="32"/>
      <c r="BO382" s="32"/>
      <c r="BP382" s="32"/>
      <c r="BQ382" s="32"/>
      <c r="BR382" s="32"/>
      <c r="BS382" s="32"/>
      <c r="BT382" s="32"/>
      <c r="BU382" s="32"/>
      <c r="BV382" s="32"/>
      <c r="BW382" s="32"/>
      <c r="BX382" s="32"/>
      <c r="BY382" s="32"/>
      <c r="BZ382" s="32"/>
      <c r="CA382" s="32"/>
      <c r="CB382" s="32"/>
      <c r="CC382" s="32"/>
      <c r="CD382" s="32"/>
      <c r="CE382" s="32"/>
      <c r="CF382" s="32"/>
      <c r="CG382" s="32"/>
      <c r="CH382" s="32"/>
      <c r="CI382" s="32"/>
      <c r="CJ382" s="32"/>
      <c r="CK382" s="57"/>
      <c r="CL382" s="64"/>
      <c r="CM382" s="95"/>
    </row>
    <row r="383" spans="1:91" ht="31.5">
      <c r="A383" s="14">
        <v>1</v>
      </c>
      <c r="B383" s="27" t="s">
        <v>404</v>
      </c>
      <c r="C383" s="120" t="s">
        <v>797</v>
      </c>
      <c r="D383" s="2" t="s">
        <v>27</v>
      </c>
      <c r="E383" s="4" t="s">
        <v>62</v>
      </c>
      <c r="F383" s="4" t="s">
        <v>329</v>
      </c>
      <c r="G383" s="4" t="s">
        <v>329</v>
      </c>
      <c r="H383" s="29">
        <v>2.5</v>
      </c>
      <c r="I383" s="29">
        <v>87.95</v>
      </c>
      <c r="J383" s="29">
        <v>0</v>
      </c>
      <c r="K383" s="29">
        <f t="shared" si="215"/>
        <v>87.95</v>
      </c>
      <c r="L383" s="40" t="s">
        <v>30</v>
      </c>
      <c r="M383" s="40" t="s">
        <v>64</v>
      </c>
      <c r="N383" s="48" t="e">
        <f>IF(#REF!=0,"2018-19","2019-20")</f>
        <v>#REF!</v>
      </c>
      <c r="O383" s="29">
        <v>33.519999999999996</v>
      </c>
      <c r="P383" s="29">
        <v>0</v>
      </c>
      <c r="Q383" s="29">
        <f t="shared" si="213"/>
        <v>33.519999999999996</v>
      </c>
      <c r="R383" s="29">
        <f t="shared" si="220"/>
        <v>54.430000000000007</v>
      </c>
      <c r="S383" s="29">
        <f t="shared" si="220"/>
        <v>0</v>
      </c>
      <c r="T383" s="29">
        <f t="shared" si="214"/>
        <v>54.430000000000007</v>
      </c>
      <c r="U383" s="29">
        <v>0</v>
      </c>
      <c r="V383" s="29">
        <v>2.7</v>
      </c>
      <c r="W383" s="105">
        <v>0.30000000000000004</v>
      </c>
      <c r="X383" s="54">
        <f t="shared" si="195"/>
        <v>3</v>
      </c>
      <c r="Y383" s="29">
        <v>2.7</v>
      </c>
      <c r="Z383" s="105">
        <v>0.30000000000000004</v>
      </c>
      <c r="AA383" s="54">
        <f t="shared" si="196"/>
        <v>3</v>
      </c>
      <c r="AB383" s="54">
        <v>0</v>
      </c>
      <c r="AC383" s="54">
        <v>0</v>
      </c>
      <c r="AD383" s="54">
        <v>0</v>
      </c>
      <c r="AE383" s="54">
        <v>1.85</v>
      </c>
      <c r="AF383" s="54">
        <v>0.21</v>
      </c>
      <c r="AG383" s="54"/>
      <c r="AH383" s="54">
        <v>0</v>
      </c>
      <c r="AI383" s="54">
        <v>0</v>
      </c>
      <c r="AJ383" s="54">
        <f t="shared" ref="AJ383:AJ393" si="230">AH383+AI383</f>
        <v>0</v>
      </c>
      <c r="AK383" s="54">
        <f t="shared" si="216"/>
        <v>4.5500000000000007</v>
      </c>
      <c r="AL383" s="54">
        <f t="shared" si="217"/>
        <v>0.51</v>
      </c>
      <c r="AM383" s="54">
        <f t="shared" si="218"/>
        <v>5.0600000000000005</v>
      </c>
      <c r="AN383" s="54"/>
      <c r="AO383" s="54"/>
      <c r="AP383" s="54">
        <f t="shared" si="219"/>
        <v>0</v>
      </c>
      <c r="AQ383" s="54"/>
      <c r="AR383" s="54"/>
      <c r="AS383" s="54"/>
      <c r="AT383" s="54"/>
      <c r="AU383" s="54"/>
      <c r="AV383" s="54"/>
      <c r="AW383" s="54">
        <v>6.19</v>
      </c>
      <c r="AX383" s="54">
        <v>0.69</v>
      </c>
      <c r="AY383" s="54">
        <f t="shared" si="197"/>
        <v>6.8800000000000008</v>
      </c>
      <c r="AZ383" s="54">
        <v>0</v>
      </c>
      <c r="BA383" s="54">
        <v>0</v>
      </c>
      <c r="BB383" s="54">
        <v>0</v>
      </c>
      <c r="BC383" s="54">
        <v>0</v>
      </c>
      <c r="BD383" s="54">
        <v>0</v>
      </c>
      <c r="BE383" s="106">
        <f t="shared" si="198"/>
        <v>8.89</v>
      </c>
      <c r="BF383" s="106">
        <f t="shared" si="199"/>
        <v>0.99</v>
      </c>
      <c r="BG383" s="106">
        <f t="shared" si="200"/>
        <v>9.8800000000000008</v>
      </c>
      <c r="BH383" s="106">
        <f t="shared" si="201"/>
        <v>0</v>
      </c>
      <c r="BI383" s="106">
        <f t="shared" si="202"/>
        <v>0</v>
      </c>
      <c r="BJ383" s="106">
        <f t="shared" si="203"/>
        <v>0</v>
      </c>
      <c r="BK383" s="106">
        <f t="shared" si="204"/>
        <v>0</v>
      </c>
      <c r="BL383" s="106">
        <f t="shared" si="205"/>
        <v>0</v>
      </c>
      <c r="BM383" s="106">
        <f t="shared" si="194"/>
        <v>1.85</v>
      </c>
      <c r="BN383" s="106">
        <f t="shared" si="194"/>
        <v>0.21</v>
      </c>
      <c r="BO383" s="106">
        <f t="shared" si="206"/>
        <v>2.06</v>
      </c>
      <c r="BP383" s="106">
        <f t="shared" si="207"/>
        <v>10.74</v>
      </c>
      <c r="BQ383" s="106">
        <f t="shared" si="208"/>
        <v>1.2</v>
      </c>
      <c r="BR383" s="106">
        <f t="shared" si="209"/>
        <v>11.94</v>
      </c>
      <c r="BS383" s="54"/>
      <c r="BT383" s="54">
        <v>8.89</v>
      </c>
      <c r="BU383" s="54">
        <v>0.99</v>
      </c>
      <c r="BV383" s="54">
        <v>9.8800000000000008</v>
      </c>
      <c r="BW383" s="54">
        <v>0</v>
      </c>
      <c r="BX383" s="54">
        <v>0</v>
      </c>
      <c r="BY383" s="54">
        <v>0</v>
      </c>
      <c r="BZ383" s="54">
        <v>0</v>
      </c>
      <c r="CA383" s="54">
        <v>0</v>
      </c>
      <c r="CB383" s="54">
        <v>1.85</v>
      </c>
      <c r="CC383" s="54">
        <v>0.21</v>
      </c>
      <c r="CD383" s="54">
        <v>2.06</v>
      </c>
      <c r="CE383" s="54">
        <v>10.74</v>
      </c>
      <c r="CF383" s="54">
        <v>1.2</v>
      </c>
      <c r="CG383" s="54">
        <v>11.94</v>
      </c>
      <c r="CH383" s="54">
        <f t="shared" si="210"/>
        <v>42.490000000000009</v>
      </c>
      <c r="CI383" s="54">
        <f t="shared" si="211"/>
        <v>0</v>
      </c>
      <c r="CJ383" s="54">
        <f t="shared" si="212"/>
        <v>42.490000000000009</v>
      </c>
      <c r="CK383" s="44" t="s">
        <v>71</v>
      </c>
      <c r="CL383" s="63" t="s">
        <v>405</v>
      </c>
    </row>
    <row r="384" spans="1:91" ht="47.25">
      <c r="A384" s="14">
        <v>2</v>
      </c>
      <c r="B384" s="27" t="s">
        <v>406</v>
      </c>
      <c r="C384" s="120" t="s">
        <v>796</v>
      </c>
      <c r="D384" s="2" t="s">
        <v>27</v>
      </c>
      <c r="E384" s="4" t="s">
        <v>62</v>
      </c>
      <c r="F384" s="4" t="s">
        <v>329</v>
      </c>
      <c r="G384" s="4" t="s">
        <v>334</v>
      </c>
      <c r="H384" s="29">
        <v>2.5</v>
      </c>
      <c r="I384" s="29">
        <v>8.1</v>
      </c>
      <c r="J384" s="29">
        <v>0</v>
      </c>
      <c r="K384" s="29">
        <f t="shared" si="215"/>
        <v>8.1</v>
      </c>
      <c r="L384" s="40" t="s">
        <v>30</v>
      </c>
      <c r="M384" s="40" t="s">
        <v>64</v>
      </c>
      <c r="N384" s="48" t="s">
        <v>407</v>
      </c>
      <c r="O384" s="29">
        <v>1.96</v>
      </c>
      <c r="P384" s="29">
        <v>0</v>
      </c>
      <c r="Q384" s="29">
        <f t="shared" si="213"/>
        <v>1.96</v>
      </c>
      <c r="R384" s="29">
        <f t="shared" si="220"/>
        <v>6.14</v>
      </c>
      <c r="S384" s="29">
        <f t="shared" si="220"/>
        <v>0</v>
      </c>
      <c r="T384" s="29">
        <f t="shared" si="214"/>
        <v>6.14</v>
      </c>
      <c r="U384" s="29">
        <v>0</v>
      </c>
      <c r="V384" s="29">
        <v>0</v>
      </c>
      <c r="W384" s="105">
        <v>0</v>
      </c>
      <c r="X384" s="54">
        <f t="shared" si="195"/>
        <v>0</v>
      </c>
      <c r="Y384" s="29">
        <v>0</v>
      </c>
      <c r="Z384" s="105">
        <v>0</v>
      </c>
      <c r="AA384" s="54">
        <f t="shared" si="196"/>
        <v>0</v>
      </c>
      <c r="AB384" s="54">
        <v>0</v>
      </c>
      <c r="AC384" s="54">
        <v>0</v>
      </c>
      <c r="AD384" s="54">
        <v>0</v>
      </c>
      <c r="AE384" s="54">
        <v>0</v>
      </c>
      <c r="AF384" s="54">
        <v>0</v>
      </c>
      <c r="AG384" s="54"/>
      <c r="AH384" s="54">
        <v>0</v>
      </c>
      <c r="AI384" s="54">
        <v>0</v>
      </c>
      <c r="AJ384" s="54">
        <f t="shared" si="230"/>
        <v>0</v>
      </c>
      <c r="AK384" s="54">
        <f t="shared" si="216"/>
        <v>0</v>
      </c>
      <c r="AL384" s="54">
        <f t="shared" si="217"/>
        <v>0</v>
      </c>
      <c r="AM384" s="54">
        <f t="shared" si="218"/>
        <v>0</v>
      </c>
      <c r="AN384" s="54"/>
      <c r="AO384" s="54"/>
      <c r="AP384" s="54">
        <f t="shared" si="219"/>
        <v>0</v>
      </c>
      <c r="AQ384" s="54"/>
      <c r="AR384" s="54"/>
      <c r="AS384" s="54"/>
      <c r="AT384" s="54"/>
      <c r="AU384" s="54"/>
      <c r="AV384" s="54"/>
      <c r="AW384" s="54"/>
      <c r="AX384" s="54"/>
      <c r="AY384" s="54">
        <f t="shared" si="197"/>
        <v>0</v>
      </c>
      <c r="AZ384" s="54"/>
      <c r="BA384" s="54"/>
      <c r="BB384" s="54"/>
      <c r="BC384" s="54"/>
      <c r="BD384" s="54"/>
      <c r="BE384" s="106">
        <f t="shared" si="198"/>
        <v>0</v>
      </c>
      <c r="BF384" s="106">
        <f t="shared" si="199"/>
        <v>0</v>
      </c>
      <c r="BG384" s="106">
        <f t="shared" si="200"/>
        <v>0</v>
      </c>
      <c r="BH384" s="106">
        <f t="shared" si="201"/>
        <v>0</v>
      </c>
      <c r="BI384" s="106">
        <f t="shared" si="202"/>
        <v>0</v>
      </c>
      <c r="BJ384" s="106">
        <f t="shared" si="203"/>
        <v>0</v>
      </c>
      <c r="BK384" s="106">
        <f t="shared" si="204"/>
        <v>0</v>
      </c>
      <c r="BL384" s="106">
        <f t="shared" si="205"/>
        <v>0</v>
      </c>
      <c r="BM384" s="106">
        <f t="shared" si="194"/>
        <v>0</v>
      </c>
      <c r="BN384" s="106">
        <f t="shared" si="194"/>
        <v>0</v>
      </c>
      <c r="BO384" s="106">
        <f t="shared" si="206"/>
        <v>0</v>
      </c>
      <c r="BP384" s="106">
        <f t="shared" si="207"/>
        <v>0</v>
      </c>
      <c r="BQ384" s="106">
        <f t="shared" si="208"/>
        <v>0</v>
      </c>
      <c r="BR384" s="106">
        <f t="shared" si="209"/>
        <v>0</v>
      </c>
      <c r="BS384" s="54"/>
      <c r="BT384" s="54">
        <v>0</v>
      </c>
      <c r="BU384" s="54">
        <v>0</v>
      </c>
      <c r="BV384" s="54">
        <v>0</v>
      </c>
      <c r="BW384" s="54">
        <v>0</v>
      </c>
      <c r="BX384" s="54">
        <v>0</v>
      </c>
      <c r="BY384" s="54">
        <v>0</v>
      </c>
      <c r="BZ384" s="54">
        <v>0</v>
      </c>
      <c r="CA384" s="54">
        <v>0</v>
      </c>
      <c r="CB384" s="54">
        <v>0</v>
      </c>
      <c r="CC384" s="54">
        <v>0</v>
      </c>
      <c r="CD384" s="54">
        <v>0</v>
      </c>
      <c r="CE384" s="54">
        <v>0</v>
      </c>
      <c r="CF384" s="54">
        <v>0</v>
      </c>
      <c r="CG384" s="54">
        <v>0</v>
      </c>
      <c r="CH384" s="54">
        <f t="shared" si="210"/>
        <v>6.14</v>
      </c>
      <c r="CI384" s="54">
        <f t="shared" si="211"/>
        <v>0</v>
      </c>
      <c r="CJ384" s="54">
        <f t="shared" si="212"/>
        <v>6.14</v>
      </c>
      <c r="CK384" s="45"/>
      <c r="CL384" s="53" t="s">
        <v>397</v>
      </c>
    </row>
    <row r="385" spans="1:91" ht="31.5">
      <c r="A385" s="14">
        <v>3</v>
      </c>
      <c r="B385" s="27" t="s">
        <v>408</v>
      </c>
      <c r="C385" s="120" t="s">
        <v>796</v>
      </c>
      <c r="D385" s="2" t="s">
        <v>27</v>
      </c>
      <c r="E385" s="4" t="s">
        <v>62</v>
      </c>
      <c r="F385" s="4" t="s">
        <v>329</v>
      </c>
      <c r="G385" s="4" t="s">
        <v>331</v>
      </c>
      <c r="H385" s="29">
        <v>2</v>
      </c>
      <c r="I385" s="29">
        <v>8.1</v>
      </c>
      <c r="J385" s="29">
        <v>0</v>
      </c>
      <c r="K385" s="29">
        <f t="shared" si="215"/>
        <v>8.1</v>
      </c>
      <c r="L385" s="40" t="s">
        <v>30</v>
      </c>
      <c r="M385" s="40" t="s">
        <v>64</v>
      </c>
      <c r="N385" s="48" t="e">
        <f>IF(#REF!=0,"2018-19","2019-20")</f>
        <v>#REF!</v>
      </c>
      <c r="O385" s="29">
        <v>5.3</v>
      </c>
      <c r="P385" s="29">
        <v>0</v>
      </c>
      <c r="Q385" s="29">
        <f t="shared" si="213"/>
        <v>5.3</v>
      </c>
      <c r="R385" s="29">
        <f t="shared" si="220"/>
        <v>2.8</v>
      </c>
      <c r="S385" s="29">
        <f t="shared" si="220"/>
        <v>0</v>
      </c>
      <c r="T385" s="29">
        <f t="shared" si="214"/>
        <v>2.8</v>
      </c>
      <c r="U385" s="29">
        <v>0</v>
      </c>
      <c r="V385" s="29">
        <v>0</v>
      </c>
      <c r="W385" s="105">
        <v>0</v>
      </c>
      <c r="X385" s="54">
        <f t="shared" si="195"/>
        <v>0</v>
      </c>
      <c r="Y385" s="29">
        <v>0</v>
      </c>
      <c r="Z385" s="105">
        <v>0</v>
      </c>
      <c r="AA385" s="54">
        <f t="shared" si="196"/>
        <v>0</v>
      </c>
      <c r="AB385" s="54">
        <v>0</v>
      </c>
      <c r="AC385" s="54">
        <v>0</v>
      </c>
      <c r="AD385" s="54">
        <v>0</v>
      </c>
      <c r="AE385" s="54">
        <v>0</v>
      </c>
      <c r="AF385" s="54">
        <v>0</v>
      </c>
      <c r="AG385" s="54"/>
      <c r="AH385" s="54">
        <v>0</v>
      </c>
      <c r="AI385" s="54">
        <v>0</v>
      </c>
      <c r="AJ385" s="54">
        <f t="shared" si="230"/>
        <v>0</v>
      </c>
      <c r="AK385" s="54">
        <f t="shared" si="216"/>
        <v>0</v>
      </c>
      <c r="AL385" s="54">
        <f t="shared" si="217"/>
        <v>0</v>
      </c>
      <c r="AM385" s="54">
        <f t="shared" si="218"/>
        <v>0</v>
      </c>
      <c r="AN385" s="54"/>
      <c r="AO385" s="54"/>
      <c r="AP385" s="54">
        <f t="shared" si="219"/>
        <v>0</v>
      </c>
      <c r="AQ385" s="54"/>
      <c r="AR385" s="54"/>
      <c r="AS385" s="54"/>
      <c r="AT385" s="54"/>
      <c r="AU385" s="54"/>
      <c r="AV385" s="54"/>
      <c r="AW385" s="54"/>
      <c r="AX385" s="54"/>
      <c r="AY385" s="54">
        <f t="shared" si="197"/>
        <v>0</v>
      </c>
      <c r="AZ385" s="54"/>
      <c r="BA385" s="54"/>
      <c r="BB385" s="54"/>
      <c r="BC385" s="54"/>
      <c r="BD385" s="54"/>
      <c r="BE385" s="106">
        <f t="shared" si="198"/>
        <v>0</v>
      </c>
      <c r="BF385" s="106">
        <f t="shared" si="199"/>
        <v>0</v>
      </c>
      <c r="BG385" s="106">
        <f t="shared" si="200"/>
        <v>0</v>
      </c>
      <c r="BH385" s="106">
        <f t="shared" si="201"/>
        <v>0</v>
      </c>
      <c r="BI385" s="106">
        <f t="shared" si="202"/>
        <v>0</v>
      </c>
      <c r="BJ385" s="106">
        <f t="shared" si="203"/>
        <v>0</v>
      </c>
      <c r="BK385" s="106">
        <f t="shared" si="204"/>
        <v>0</v>
      </c>
      <c r="BL385" s="106">
        <f t="shared" si="205"/>
        <v>0</v>
      </c>
      <c r="BM385" s="106">
        <f t="shared" si="194"/>
        <v>0</v>
      </c>
      <c r="BN385" s="106">
        <f t="shared" si="194"/>
        <v>0</v>
      </c>
      <c r="BO385" s="106">
        <f t="shared" si="206"/>
        <v>0</v>
      </c>
      <c r="BP385" s="106">
        <f t="shared" si="207"/>
        <v>0</v>
      </c>
      <c r="BQ385" s="106">
        <f t="shared" si="208"/>
        <v>0</v>
      </c>
      <c r="BR385" s="106">
        <f t="shared" si="209"/>
        <v>0</v>
      </c>
      <c r="BS385" s="54"/>
      <c r="BT385" s="54">
        <v>0</v>
      </c>
      <c r="BU385" s="54">
        <v>0</v>
      </c>
      <c r="BV385" s="54">
        <v>0</v>
      </c>
      <c r="BW385" s="54">
        <v>0</v>
      </c>
      <c r="BX385" s="54">
        <v>0</v>
      </c>
      <c r="BY385" s="54">
        <v>0</v>
      </c>
      <c r="BZ385" s="54">
        <v>0</v>
      </c>
      <c r="CA385" s="54">
        <v>0</v>
      </c>
      <c r="CB385" s="54">
        <v>0</v>
      </c>
      <c r="CC385" s="54">
        <v>0</v>
      </c>
      <c r="CD385" s="54">
        <v>0</v>
      </c>
      <c r="CE385" s="54">
        <v>0</v>
      </c>
      <c r="CF385" s="54">
        <v>0</v>
      </c>
      <c r="CG385" s="54">
        <v>0</v>
      </c>
      <c r="CH385" s="54">
        <f t="shared" si="210"/>
        <v>2.8</v>
      </c>
      <c r="CI385" s="54">
        <f t="shared" si="211"/>
        <v>0</v>
      </c>
      <c r="CJ385" s="54">
        <f t="shared" si="212"/>
        <v>2.8</v>
      </c>
      <c r="CK385" s="45"/>
      <c r="CL385" s="53" t="s">
        <v>397</v>
      </c>
    </row>
    <row r="386" spans="1:91" ht="31.5">
      <c r="A386" s="14">
        <v>2</v>
      </c>
      <c r="B386" s="79" t="s">
        <v>878</v>
      </c>
      <c r="C386" s="120" t="s">
        <v>796</v>
      </c>
      <c r="D386" s="2" t="s">
        <v>27</v>
      </c>
      <c r="E386" s="4" t="s">
        <v>62</v>
      </c>
      <c r="F386" s="4" t="s">
        <v>329</v>
      </c>
      <c r="G386" s="4" t="s">
        <v>330</v>
      </c>
      <c r="H386" s="15">
        <v>1.5</v>
      </c>
      <c r="I386" s="54">
        <v>11.41</v>
      </c>
      <c r="J386" s="54">
        <v>0</v>
      </c>
      <c r="K386" s="29">
        <f t="shared" si="215"/>
        <v>11.41</v>
      </c>
      <c r="L386" s="68" t="s">
        <v>30</v>
      </c>
      <c r="M386" s="15" t="s">
        <v>64</v>
      </c>
      <c r="N386" s="54" t="s">
        <v>58</v>
      </c>
      <c r="O386" s="54">
        <v>10.84</v>
      </c>
      <c r="P386" s="54">
        <v>0</v>
      </c>
      <c r="Q386" s="29">
        <f t="shared" si="213"/>
        <v>10.84</v>
      </c>
      <c r="R386" s="29">
        <f t="shared" si="220"/>
        <v>0.57000000000000028</v>
      </c>
      <c r="S386" s="29">
        <f t="shared" si="220"/>
        <v>0</v>
      </c>
      <c r="T386" s="29">
        <f t="shared" si="214"/>
        <v>0.57000000000000028</v>
      </c>
      <c r="U386" s="56">
        <v>0</v>
      </c>
      <c r="V386" s="54">
        <v>0</v>
      </c>
      <c r="W386" s="106">
        <v>0</v>
      </c>
      <c r="X386" s="54">
        <f t="shared" si="195"/>
        <v>0</v>
      </c>
      <c r="Y386" s="54">
        <v>0</v>
      </c>
      <c r="Z386" s="106">
        <v>0</v>
      </c>
      <c r="AA386" s="54">
        <f t="shared" si="196"/>
        <v>0</v>
      </c>
      <c r="AB386" s="14">
        <v>0</v>
      </c>
      <c r="AC386" s="14">
        <v>0</v>
      </c>
      <c r="AD386" s="14">
        <v>0</v>
      </c>
      <c r="AE386" s="14">
        <v>0.51</v>
      </c>
      <c r="AF386" s="14">
        <v>0.06</v>
      </c>
      <c r="AG386" s="14"/>
      <c r="AH386" s="54">
        <v>0</v>
      </c>
      <c r="AI386" s="54">
        <v>0</v>
      </c>
      <c r="AJ386" s="54">
        <f t="shared" si="230"/>
        <v>0</v>
      </c>
      <c r="AK386" s="54">
        <f t="shared" si="216"/>
        <v>0.51</v>
      </c>
      <c r="AL386" s="54">
        <f t="shared" si="217"/>
        <v>0.06</v>
      </c>
      <c r="AM386" s="54">
        <f t="shared" si="218"/>
        <v>0.57000000000000006</v>
      </c>
      <c r="AN386" s="54"/>
      <c r="AO386" s="54"/>
      <c r="AP386" s="54">
        <f t="shared" si="219"/>
        <v>0</v>
      </c>
      <c r="AQ386" s="54"/>
      <c r="AR386" s="54"/>
      <c r="AS386" s="54"/>
      <c r="AT386" s="54"/>
      <c r="AU386" s="54"/>
      <c r="AV386" s="54"/>
      <c r="AW386" s="54"/>
      <c r="AX386" s="54"/>
      <c r="AY386" s="54">
        <f t="shared" si="197"/>
        <v>0</v>
      </c>
      <c r="AZ386" s="54"/>
      <c r="BA386" s="54"/>
      <c r="BB386" s="54"/>
      <c r="BC386" s="54"/>
      <c r="BD386" s="54"/>
      <c r="BE386" s="106">
        <f t="shared" si="198"/>
        <v>0</v>
      </c>
      <c r="BF386" s="106">
        <f t="shared" si="199"/>
        <v>0</v>
      </c>
      <c r="BG386" s="106">
        <f t="shared" si="200"/>
        <v>0</v>
      </c>
      <c r="BH386" s="106">
        <f t="shared" si="201"/>
        <v>0</v>
      </c>
      <c r="BI386" s="106">
        <f t="shared" si="202"/>
        <v>0</v>
      </c>
      <c r="BJ386" s="106">
        <f t="shared" si="203"/>
        <v>0</v>
      </c>
      <c r="BK386" s="106">
        <f t="shared" si="204"/>
        <v>0</v>
      </c>
      <c r="BL386" s="106">
        <f t="shared" si="205"/>
        <v>0</v>
      </c>
      <c r="BM386" s="106">
        <f t="shared" si="194"/>
        <v>0.51</v>
      </c>
      <c r="BN386" s="106">
        <f t="shared" si="194"/>
        <v>0.06</v>
      </c>
      <c r="BO386" s="106">
        <f t="shared" si="206"/>
        <v>0.57000000000000006</v>
      </c>
      <c r="BP386" s="106">
        <f t="shared" si="207"/>
        <v>0.51</v>
      </c>
      <c r="BQ386" s="106">
        <f t="shared" si="208"/>
        <v>0.06</v>
      </c>
      <c r="BR386" s="106">
        <f t="shared" si="209"/>
        <v>0.57000000000000006</v>
      </c>
      <c r="BS386" s="54"/>
      <c r="BT386" s="54">
        <v>0</v>
      </c>
      <c r="BU386" s="54">
        <v>0</v>
      </c>
      <c r="BV386" s="54">
        <v>0</v>
      </c>
      <c r="BW386" s="54">
        <v>0</v>
      </c>
      <c r="BX386" s="54">
        <v>0</v>
      </c>
      <c r="BY386" s="54">
        <v>0</v>
      </c>
      <c r="BZ386" s="54">
        <v>0</v>
      </c>
      <c r="CA386" s="54">
        <v>0</v>
      </c>
      <c r="CB386" s="54">
        <v>0.51</v>
      </c>
      <c r="CC386" s="54">
        <v>0.06</v>
      </c>
      <c r="CD386" s="54">
        <v>0.57000000000000006</v>
      </c>
      <c r="CE386" s="54">
        <v>0.51</v>
      </c>
      <c r="CF386" s="54">
        <v>0.06</v>
      </c>
      <c r="CG386" s="54">
        <v>0.57000000000000006</v>
      </c>
      <c r="CH386" s="54">
        <f t="shared" si="210"/>
        <v>0</v>
      </c>
      <c r="CI386" s="54">
        <f t="shared" si="211"/>
        <v>0</v>
      </c>
      <c r="CJ386" s="54">
        <f t="shared" si="212"/>
        <v>0</v>
      </c>
      <c r="CK386" s="86"/>
      <c r="CL386" s="70" t="s">
        <v>33</v>
      </c>
    </row>
    <row r="387" spans="1:91" ht="31.5">
      <c r="A387" s="14">
        <v>4</v>
      </c>
      <c r="B387" s="27" t="s">
        <v>409</v>
      </c>
      <c r="C387" s="120" t="s">
        <v>796</v>
      </c>
      <c r="D387" s="2" t="s">
        <v>27</v>
      </c>
      <c r="E387" s="4" t="s">
        <v>332</v>
      </c>
      <c r="F387" s="4" t="s">
        <v>329</v>
      </c>
      <c r="G387" s="4" t="s">
        <v>330</v>
      </c>
      <c r="H387" s="29">
        <v>1.5</v>
      </c>
      <c r="I387" s="29">
        <v>11.95</v>
      </c>
      <c r="J387" s="29">
        <v>0</v>
      </c>
      <c r="K387" s="29">
        <f t="shared" si="215"/>
        <v>11.95</v>
      </c>
      <c r="L387" s="40" t="s">
        <v>30</v>
      </c>
      <c r="M387" s="40" t="s">
        <v>66</v>
      </c>
      <c r="N387" s="48" t="e">
        <f>IF(#REF!=0,"2018-19","2019-20")</f>
        <v>#REF!</v>
      </c>
      <c r="O387" s="29">
        <v>4.46</v>
      </c>
      <c r="P387" s="29">
        <v>0</v>
      </c>
      <c r="Q387" s="29">
        <f t="shared" si="213"/>
        <v>4.46</v>
      </c>
      <c r="R387" s="29">
        <f t="shared" si="220"/>
        <v>7.4899999999999993</v>
      </c>
      <c r="S387" s="29">
        <f t="shared" si="220"/>
        <v>0</v>
      </c>
      <c r="T387" s="29">
        <f t="shared" si="214"/>
        <v>7.4899999999999993</v>
      </c>
      <c r="U387" s="29">
        <v>0</v>
      </c>
      <c r="V387" s="29">
        <v>0</v>
      </c>
      <c r="W387" s="105">
        <v>0</v>
      </c>
      <c r="X387" s="54">
        <f t="shared" si="195"/>
        <v>0</v>
      </c>
      <c r="Y387" s="29">
        <v>0</v>
      </c>
      <c r="Z387" s="105">
        <v>0</v>
      </c>
      <c r="AA387" s="54">
        <f t="shared" si="196"/>
        <v>0</v>
      </c>
      <c r="AB387" s="54">
        <v>0</v>
      </c>
      <c r="AC387" s="54">
        <v>0</v>
      </c>
      <c r="AD387" s="54">
        <v>0</v>
      </c>
      <c r="AE387" s="54">
        <v>0.22</v>
      </c>
      <c r="AF387" s="54">
        <v>0.02</v>
      </c>
      <c r="AG387" s="54"/>
      <c r="AH387" s="54">
        <v>0</v>
      </c>
      <c r="AI387" s="54">
        <v>0</v>
      </c>
      <c r="AJ387" s="54">
        <f t="shared" si="230"/>
        <v>0</v>
      </c>
      <c r="AK387" s="54">
        <f t="shared" si="216"/>
        <v>0.22</v>
      </c>
      <c r="AL387" s="54">
        <f t="shared" si="217"/>
        <v>0.02</v>
      </c>
      <c r="AM387" s="54">
        <f t="shared" si="218"/>
        <v>0.24</v>
      </c>
      <c r="AN387" s="54"/>
      <c r="AO387" s="54"/>
      <c r="AP387" s="54">
        <f t="shared" si="219"/>
        <v>0</v>
      </c>
      <c r="AQ387" s="54"/>
      <c r="AR387" s="54"/>
      <c r="AS387" s="54"/>
      <c r="AT387" s="54"/>
      <c r="AU387" s="54"/>
      <c r="AV387" s="54"/>
      <c r="AW387" s="54"/>
      <c r="AX387" s="54"/>
      <c r="AY387" s="54">
        <f t="shared" si="197"/>
        <v>0</v>
      </c>
      <c r="AZ387" s="54"/>
      <c r="BA387" s="54"/>
      <c r="BB387" s="54"/>
      <c r="BC387" s="54"/>
      <c r="BD387" s="54"/>
      <c r="BE387" s="106">
        <f t="shared" si="198"/>
        <v>0</v>
      </c>
      <c r="BF387" s="106">
        <f t="shared" si="199"/>
        <v>0</v>
      </c>
      <c r="BG387" s="106">
        <f t="shared" si="200"/>
        <v>0</v>
      </c>
      <c r="BH387" s="106">
        <f t="shared" si="201"/>
        <v>0</v>
      </c>
      <c r="BI387" s="106">
        <f t="shared" si="202"/>
        <v>0</v>
      </c>
      <c r="BJ387" s="106">
        <f t="shared" si="203"/>
        <v>0</v>
      </c>
      <c r="BK387" s="106">
        <f t="shared" si="204"/>
        <v>0</v>
      </c>
      <c r="BL387" s="106">
        <f t="shared" si="205"/>
        <v>0</v>
      </c>
      <c r="BM387" s="106">
        <f t="shared" si="194"/>
        <v>0.22</v>
      </c>
      <c r="BN387" s="106">
        <f t="shared" si="194"/>
        <v>0.02</v>
      </c>
      <c r="BO387" s="106">
        <f t="shared" si="206"/>
        <v>0.24</v>
      </c>
      <c r="BP387" s="106">
        <f t="shared" si="207"/>
        <v>0.22</v>
      </c>
      <c r="BQ387" s="106">
        <f t="shared" si="208"/>
        <v>0.02</v>
      </c>
      <c r="BR387" s="106">
        <f t="shared" si="209"/>
        <v>0.24</v>
      </c>
      <c r="BS387" s="54"/>
      <c r="BT387" s="54">
        <v>0</v>
      </c>
      <c r="BU387" s="54">
        <v>0</v>
      </c>
      <c r="BV387" s="54">
        <v>0</v>
      </c>
      <c r="BW387" s="54">
        <v>0</v>
      </c>
      <c r="BX387" s="54">
        <v>0</v>
      </c>
      <c r="BY387" s="54">
        <v>0</v>
      </c>
      <c r="BZ387" s="54">
        <v>0</v>
      </c>
      <c r="CA387" s="54">
        <v>0</v>
      </c>
      <c r="CB387" s="54">
        <v>0.22</v>
      </c>
      <c r="CC387" s="54">
        <v>0.02</v>
      </c>
      <c r="CD387" s="54">
        <v>0.24</v>
      </c>
      <c r="CE387" s="54">
        <v>0.22</v>
      </c>
      <c r="CF387" s="54">
        <v>0.02</v>
      </c>
      <c r="CG387" s="54">
        <v>0.24</v>
      </c>
      <c r="CH387" s="54">
        <f t="shared" si="210"/>
        <v>7.2499999999999991</v>
      </c>
      <c r="CI387" s="54">
        <f t="shared" si="211"/>
        <v>0</v>
      </c>
      <c r="CJ387" s="54">
        <f t="shared" si="212"/>
        <v>7.2499999999999991</v>
      </c>
      <c r="CK387" s="44" t="s">
        <v>71</v>
      </c>
      <c r="CL387" s="63" t="s">
        <v>33</v>
      </c>
    </row>
    <row r="388" spans="1:91" ht="31.5">
      <c r="A388" s="14">
        <v>4</v>
      </c>
      <c r="B388" s="79" t="s">
        <v>879</v>
      </c>
      <c r="C388" s="120" t="s">
        <v>796</v>
      </c>
      <c r="D388" s="2" t="s">
        <v>27</v>
      </c>
      <c r="E388" s="4" t="s">
        <v>62</v>
      </c>
      <c r="F388" s="4" t="s">
        <v>329</v>
      </c>
      <c r="G388" s="4" t="s">
        <v>339</v>
      </c>
      <c r="H388" s="15">
        <v>2</v>
      </c>
      <c r="I388" s="54">
        <v>8.4600000000000009</v>
      </c>
      <c r="J388" s="54">
        <v>0</v>
      </c>
      <c r="K388" s="29">
        <f t="shared" si="215"/>
        <v>8.4600000000000009</v>
      </c>
      <c r="L388" s="68" t="s">
        <v>30</v>
      </c>
      <c r="M388" s="15" t="s">
        <v>64</v>
      </c>
      <c r="N388" s="54" t="e">
        <f>IF(#REF!=0,"2018-19","2019-20")</f>
        <v>#REF!</v>
      </c>
      <c r="O388" s="54">
        <v>8.02</v>
      </c>
      <c r="P388" s="54">
        <v>0</v>
      </c>
      <c r="Q388" s="29">
        <f t="shared" si="213"/>
        <v>8.02</v>
      </c>
      <c r="R388" s="29">
        <f t="shared" si="220"/>
        <v>0.44000000000000128</v>
      </c>
      <c r="S388" s="29">
        <f t="shared" si="220"/>
        <v>0</v>
      </c>
      <c r="T388" s="29">
        <f t="shared" si="214"/>
        <v>0.44000000000000128</v>
      </c>
      <c r="U388" s="56">
        <v>0</v>
      </c>
      <c r="V388" s="54">
        <v>1.149080830487037E-15</v>
      </c>
      <c r="W388" s="106">
        <v>1.2767564783189302E-16</v>
      </c>
      <c r="X388" s="54">
        <f t="shared" si="195"/>
        <v>1.27675647831893E-15</v>
      </c>
      <c r="Y388" s="54">
        <v>1.149080830487037E-15</v>
      </c>
      <c r="Z388" s="106">
        <v>1.2767564783189302E-16</v>
      </c>
      <c r="AA388" s="54">
        <f t="shared" si="196"/>
        <v>1.27675647831893E-15</v>
      </c>
      <c r="AB388" s="14">
        <v>0.25</v>
      </c>
      <c r="AC388" s="14">
        <v>0</v>
      </c>
      <c r="AD388" s="14">
        <v>0</v>
      </c>
      <c r="AE388" s="14">
        <v>0.17</v>
      </c>
      <c r="AF388" s="14">
        <v>0.02</v>
      </c>
      <c r="AG388" s="14"/>
      <c r="AH388" s="54">
        <v>0</v>
      </c>
      <c r="AI388" s="54">
        <v>0</v>
      </c>
      <c r="AJ388" s="54">
        <f t="shared" si="230"/>
        <v>0</v>
      </c>
      <c r="AK388" s="54">
        <f t="shared" si="216"/>
        <v>0.42000000000000115</v>
      </c>
      <c r="AL388" s="54">
        <f t="shared" si="217"/>
        <v>2.0000000000000129E-2</v>
      </c>
      <c r="AM388" s="54">
        <f t="shared" si="218"/>
        <v>0.44000000000000128</v>
      </c>
      <c r="AN388" s="54"/>
      <c r="AO388" s="54"/>
      <c r="AP388" s="54">
        <f t="shared" si="219"/>
        <v>0</v>
      </c>
      <c r="AQ388" s="54"/>
      <c r="AR388" s="54"/>
      <c r="AS388" s="54"/>
      <c r="AT388" s="54"/>
      <c r="AU388" s="54"/>
      <c r="AV388" s="54"/>
      <c r="AW388" s="54"/>
      <c r="AX388" s="54"/>
      <c r="AY388" s="54">
        <f t="shared" si="197"/>
        <v>0</v>
      </c>
      <c r="AZ388" s="54"/>
      <c r="BA388" s="54"/>
      <c r="BB388" s="54"/>
      <c r="BC388" s="54"/>
      <c r="BD388" s="54"/>
      <c r="BE388" s="106">
        <f t="shared" si="198"/>
        <v>1.149080830487037E-15</v>
      </c>
      <c r="BF388" s="106">
        <f t="shared" si="199"/>
        <v>1.2767564783189302E-16</v>
      </c>
      <c r="BG388" s="106">
        <f t="shared" si="200"/>
        <v>1.27675647831893E-15</v>
      </c>
      <c r="BH388" s="106">
        <f t="shared" si="201"/>
        <v>0</v>
      </c>
      <c r="BI388" s="106">
        <f t="shared" si="202"/>
        <v>0.25</v>
      </c>
      <c r="BJ388" s="106">
        <f t="shared" si="203"/>
        <v>0</v>
      </c>
      <c r="BK388" s="106">
        <f t="shared" si="204"/>
        <v>0</v>
      </c>
      <c r="BL388" s="106">
        <f t="shared" si="205"/>
        <v>0</v>
      </c>
      <c r="BM388" s="106">
        <f t="shared" si="194"/>
        <v>0.17</v>
      </c>
      <c r="BN388" s="106">
        <f t="shared" si="194"/>
        <v>0.02</v>
      </c>
      <c r="BO388" s="106">
        <f t="shared" si="206"/>
        <v>0.19</v>
      </c>
      <c r="BP388" s="106">
        <f t="shared" si="207"/>
        <v>0.42000000000000115</v>
      </c>
      <c r="BQ388" s="106">
        <f t="shared" si="208"/>
        <v>2.0000000000000129E-2</v>
      </c>
      <c r="BR388" s="106">
        <f t="shared" si="209"/>
        <v>0.44000000000000128</v>
      </c>
      <c r="BS388" s="54"/>
      <c r="BT388" s="54">
        <v>1.149080830487037E-15</v>
      </c>
      <c r="BU388" s="54">
        <v>1.2767564783189302E-16</v>
      </c>
      <c r="BV388" s="54">
        <v>1.27675647831893E-15</v>
      </c>
      <c r="BW388" s="54">
        <v>0</v>
      </c>
      <c r="BX388" s="54">
        <v>0.25</v>
      </c>
      <c r="BY388" s="54">
        <v>0</v>
      </c>
      <c r="BZ388" s="54">
        <v>0</v>
      </c>
      <c r="CA388" s="54">
        <v>0</v>
      </c>
      <c r="CB388" s="54">
        <v>0.17</v>
      </c>
      <c r="CC388" s="54">
        <v>0.02</v>
      </c>
      <c r="CD388" s="54">
        <v>0.19</v>
      </c>
      <c r="CE388" s="54">
        <v>0.42000000000000115</v>
      </c>
      <c r="CF388" s="54">
        <v>2.0000000000000129E-2</v>
      </c>
      <c r="CG388" s="54">
        <v>0.44000000000000128</v>
      </c>
      <c r="CH388" s="54">
        <f t="shared" si="210"/>
        <v>0</v>
      </c>
      <c r="CI388" s="54">
        <f t="shared" si="211"/>
        <v>0</v>
      </c>
      <c r="CJ388" s="54">
        <f t="shared" si="212"/>
        <v>0</v>
      </c>
      <c r="CK388" s="86"/>
      <c r="CL388" s="70" t="s">
        <v>33</v>
      </c>
    </row>
    <row r="389" spans="1:91" ht="31.5">
      <c r="A389" s="14">
        <v>5</v>
      </c>
      <c r="B389" s="79" t="s">
        <v>880</v>
      </c>
      <c r="C389" s="120" t="s">
        <v>796</v>
      </c>
      <c r="D389" s="2" t="s">
        <v>27</v>
      </c>
      <c r="E389" s="4" t="s">
        <v>62</v>
      </c>
      <c r="F389" s="4" t="s">
        <v>329</v>
      </c>
      <c r="G389" s="4" t="s">
        <v>329</v>
      </c>
      <c r="H389" s="15">
        <v>2.5</v>
      </c>
      <c r="I389" s="54">
        <v>10</v>
      </c>
      <c r="J389" s="54">
        <v>0</v>
      </c>
      <c r="K389" s="29">
        <f t="shared" si="215"/>
        <v>10</v>
      </c>
      <c r="L389" s="68" t="s">
        <v>30</v>
      </c>
      <c r="M389" s="15" t="s">
        <v>64</v>
      </c>
      <c r="N389" s="54" t="e">
        <f>IF(#REF!=0,"2018-19","2019-20")</f>
        <v>#REF!</v>
      </c>
      <c r="O389" s="54">
        <v>9.14</v>
      </c>
      <c r="P389" s="54">
        <v>0</v>
      </c>
      <c r="Q389" s="29">
        <f t="shared" si="213"/>
        <v>9.14</v>
      </c>
      <c r="R389" s="29">
        <f t="shared" si="220"/>
        <v>0.85999999999999943</v>
      </c>
      <c r="S389" s="29">
        <f t="shared" si="220"/>
        <v>0</v>
      </c>
      <c r="T389" s="29">
        <f t="shared" si="214"/>
        <v>0.85999999999999943</v>
      </c>
      <c r="U389" s="56">
        <v>0</v>
      </c>
      <c r="V389" s="54">
        <v>0</v>
      </c>
      <c r="W389" s="106">
        <v>0</v>
      </c>
      <c r="X389" s="54">
        <f t="shared" si="195"/>
        <v>0</v>
      </c>
      <c r="Y389" s="54">
        <v>0</v>
      </c>
      <c r="Z389" s="106">
        <v>0</v>
      </c>
      <c r="AA389" s="54">
        <f t="shared" si="196"/>
        <v>0</v>
      </c>
      <c r="AB389" s="14">
        <v>0</v>
      </c>
      <c r="AC389" s="14">
        <v>0</v>
      </c>
      <c r="AD389" s="14">
        <v>0</v>
      </c>
      <c r="AE389" s="14">
        <v>0.77</v>
      </c>
      <c r="AF389" s="14">
        <v>0.09</v>
      </c>
      <c r="AG389" s="14"/>
      <c r="AH389" s="54">
        <v>0</v>
      </c>
      <c r="AI389" s="54">
        <v>0</v>
      </c>
      <c r="AJ389" s="54">
        <f t="shared" si="230"/>
        <v>0</v>
      </c>
      <c r="AK389" s="54">
        <f t="shared" si="216"/>
        <v>0.77</v>
      </c>
      <c r="AL389" s="54">
        <f t="shared" si="217"/>
        <v>0.09</v>
      </c>
      <c r="AM389" s="54">
        <f t="shared" si="218"/>
        <v>0.86</v>
      </c>
      <c r="AN389" s="54"/>
      <c r="AO389" s="54"/>
      <c r="AP389" s="54">
        <f t="shared" si="219"/>
        <v>0</v>
      </c>
      <c r="AQ389" s="54"/>
      <c r="AR389" s="54"/>
      <c r="AS389" s="54"/>
      <c r="AT389" s="54"/>
      <c r="AU389" s="54"/>
      <c r="AV389" s="54"/>
      <c r="AW389" s="54"/>
      <c r="AX389" s="54"/>
      <c r="AY389" s="54">
        <f t="shared" si="197"/>
        <v>0</v>
      </c>
      <c r="AZ389" s="54"/>
      <c r="BA389" s="54"/>
      <c r="BB389" s="54"/>
      <c r="BC389" s="54"/>
      <c r="BD389" s="54"/>
      <c r="BE389" s="106">
        <f t="shared" si="198"/>
        <v>0</v>
      </c>
      <c r="BF389" s="106">
        <f t="shared" si="199"/>
        <v>0</v>
      </c>
      <c r="BG389" s="106">
        <f t="shared" si="200"/>
        <v>0</v>
      </c>
      <c r="BH389" s="106">
        <f t="shared" si="201"/>
        <v>0</v>
      </c>
      <c r="BI389" s="106">
        <f t="shared" si="202"/>
        <v>0</v>
      </c>
      <c r="BJ389" s="106">
        <f t="shared" si="203"/>
        <v>0</v>
      </c>
      <c r="BK389" s="106">
        <f t="shared" si="204"/>
        <v>0</v>
      </c>
      <c r="BL389" s="106">
        <f t="shared" si="205"/>
        <v>0</v>
      </c>
      <c r="BM389" s="106">
        <f t="shared" si="194"/>
        <v>0.77</v>
      </c>
      <c r="BN389" s="106">
        <f t="shared" si="194"/>
        <v>0.09</v>
      </c>
      <c r="BO389" s="106">
        <f t="shared" si="206"/>
        <v>0.86</v>
      </c>
      <c r="BP389" s="106">
        <f t="shared" si="207"/>
        <v>0.77</v>
      </c>
      <c r="BQ389" s="106">
        <f t="shared" si="208"/>
        <v>0.09</v>
      </c>
      <c r="BR389" s="106">
        <f t="shared" si="209"/>
        <v>0.86</v>
      </c>
      <c r="BS389" s="54"/>
      <c r="BT389" s="54">
        <v>0</v>
      </c>
      <c r="BU389" s="54">
        <v>0</v>
      </c>
      <c r="BV389" s="54">
        <v>0</v>
      </c>
      <c r="BW389" s="54">
        <v>0</v>
      </c>
      <c r="BX389" s="54">
        <v>0</v>
      </c>
      <c r="BY389" s="54">
        <v>0</v>
      </c>
      <c r="BZ389" s="54">
        <v>0</v>
      </c>
      <c r="CA389" s="54">
        <v>0</v>
      </c>
      <c r="CB389" s="54">
        <v>0.77</v>
      </c>
      <c r="CC389" s="54">
        <v>0.09</v>
      </c>
      <c r="CD389" s="54">
        <v>0.86</v>
      </c>
      <c r="CE389" s="54">
        <v>0.77</v>
      </c>
      <c r="CF389" s="54">
        <v>0.09</v>
      </c>
      <c r="CG389" s="54">
        <v>0.86</v>
      </c>
      <c r="CH389" s="54">
        <f t="shared" si="210"/>
        <v>0</v>
      </c>
      <c r="CI389" s="54">
        <f t="shared" si="211"/>
        <v>0</v>
      </c>
      <c r="CJ389" s="54">
        <f t="shared" si="212"/>
        <v>0</v>
      </c>
      <c r="CK389" s="86"/>
      <c r="CL389" s="70"/>
    </row>
    <row r="390" spans="1:91" ht="47.25">
      <c r="A390" s="14">
        <v>5</v>
      </c>
      <c r="B390" s="27" t="s">
        <v>410</v>
      </c>
      <c r="C390" s="120" t="s">
        <v>796</v>
      </c>
      <c r="D390" s="2" t="s">
        <v>27</v>
      </c>
      <c r="E390" s="4" t="s">
        <v>62</v>
      </c>
      <c r="F390" s="4" t="s">
        <v>329</v>
      </c>
      <c r="G390" s="4" t="s">
        <v>368</v>
      </c>
      <c r="H390" s="29">
        <v>3</v>
      </c>
      <c r="I390" s="29">
        <v>7.07</v>
      </c>
      <c r="J390" s="29">
        <v>0</v>
      </c>
      <c r="K390" s="29">
        <f t="shared" si="215"/>
        <v>7.07</v>
      </c>
      <c r="L390" s="40" t="s">
        <v>30</v>
      </c>
      <c r="M390" s="40" t="s">
        <v>64</v>
      </c>
      <c r="N390" s="48" t="e">
        <f>IF(#REF!=0,"2018-19","2019-20")</f>
        <v>#REF!</v>
      </c>
      <c r="O390" s="29">
        <v>2.8899999999999997</v>
      </c>
      <c r="P390" s="29">
        <v>0</v>
      </c>
      <c r="Q390" s="29">
        <f t="shared" si="213"/>
        <v>2.8899999999999997</v>
      </c>
      <c r="R390" s="29">
        <f t="shared" si="220"/>
        <v>4.1800000000000006</v>
      </c>
      <c r="S390" s="29">
        <f t="shared" si="220"/>
        <v>0</v>
      </c>
      <c r="T390" s="29">
        <f t="shared" si="214"/>
        <v>4.1800000000000006</v>
      </c>
      <c r="U390" s="29">
        <v>0</v>
      </c>
      <c r="V390" s="29">
        <v>0</v>
      </c>
      <c r="W390" s="105">
        <v>0</v>
      </c>
      <c r="X390" s="54">
        <f t="shared" si="195"/>
        <v>0</v>
      </c>
      <c r="Y390" s="29">
        <v>0</v>
      </c>
      <c r="Z390" s="105">
        <v>0</v>
      </c>
      <c r="AA390" s="54">
        <f t="shared" si="196"/>
        <v>0</v>
      </c>
      <c r="AB390" s="54"/>
      <c r="AC390" s="54"/>
      <c r="AD390" s="54"/>
      <c r="AE390" s="54"/>
      <c r="AF390" s="54"/>
      <c r="AG390" s="54"/>
      <c r="AH390" s="54">
        <v>0</v>
      </c>
      <c r="AI390" s="54">
        <v>0</v>
      </c>
      <c r="AJ390" s="54">
        <f t="shared" si="230"/>
        <v>0</v>
      </c>
      <c r="AK390" s="54">
        <f t="shared" si="216"/>
        <v>0</v>
      </c>
      <c r="AL390" s="54">
        <f t="shared" si="217"/>
        <v>0</v>
      </c>
      <c r="AM390" s="54">
        <f t="shared" si="218"/>
        <v>0</v>
      </c>
      <c r="AN390" s="54"/>
      <c r="AO390" s="54"/>
      <c r="AP390" s="54">
        <f t="shared" si="219"/>
        <v>0</v>
      </c>
      <c r="AQ390" s="54"/>
      <c r="AR390" s="54"/>
      <c r="AS390" s="54"/>
      <c r="AT390" s="54"/>
      <c r="AU390" s="54"/>
      <c r="AV390" s="54"/>
      <c r="AW390" s="54"/>
      <c r="AX390" s="54"/>
      <c r="AY390" s="54">
        <f t="shared" si="197"/>
        <v>0</v>
      </c>
      <c r="AZ390" s="54"/>
      <c r="BA390" s="54"/>
      <c r="BB390" s="54"/>
      <c r="BC390" s="54"/>
      <c r="BD390" s="54"/>
      <c r="BE390" s="106">
        <f t="shared" si="198"/>
        <v>0</v>
      </c>
      <c r="BF390" s="106">
        <f t="shared" si="199"/>
        <v>0</v>
      </c>
      <c r="BG390" s="106">
        <f t="shared" si="200"/>
        <v>0</v>
      </c>
      <c r="BH390" s="106">
        <f t="shared" si="201"/>
        <v>0</v>
      </c>
      <c r="BI390" s="106">
        <f t="shared" si="202"/>
        <v>0</v>
      </c>
      <c r="BJ390" s="106">
        <f t="shared" si="203"/>
        <v>0</v>
      </c>
      <c r="BK390" s="106">
        <f t="shared" si="204"/>
        <v>0</v>
      </c>
      <c r="BL390" s="106">
        <f t="shared" si="205"/>
        <v>0</v>
      </c>
      <c r="BM390" s="106">
        <f t="shared" si="194"/>
        <v>0</v>
      </c>
      <c r="BN390" s="106">
        <f t="shared" si="194"/>
        <v>0</v>
      </c>
      <c r="BO390" s="106">
        <f t="shared" si="206"/>
        <v>0</v>
      </c>
      <c r="BP390" s="106">
        <f t="shared" si="207"/>
        <v>0</v>
      </c>
      <c r="BQ390" s="106">
        <f t="shared" si="208"/>
        <v>0</v>
      </c>
      <c r="BR390" s="106">
        <f t="shared" si="209"/>
        <v>0</v>
      </c>
      <c r="BS390" s="54"/>
      <c r="BT390" s="54">
        <v>0</v>
      </c>
      <c r="BU390" s="54">
        <v>0</v>
      </c>
      <c r="BV390" s="54">
        <v>0</v>
      </c>
      <c r="BW390" s="54">
        <v>0</v>
      </c>
      <c r="BX390" s="54">
        <v>0</v>
      </c>
      <c r="BY390" s="54">
        <v>0</v>
      </c>
      <c r="BZ390" s="54">
        <v>0</v>
      </c>
      <c r="CA390" s="54">
        <v>0</v>
      </c>
      <c r="CB390" s="54">
        <v>0</v>
      </c>
      <c r="CC390" s="54">
        <v>0</v>
      </c>
      <c r="CD390" s="54">
        <v>0</v>
      </c>
      <c r="CE390" s="54">
        <v>0</v>
      </c>
      <c r="CF390" s="54">
        <v>0</v>
      </c>
      <c r="CG390" s="54">
        <v>0</v>
      </c>
      <c r="CH390" s="54">
        <f t="shared" si="210"/>
        <v>4.1800000000000006</v>
      </c>
      <c r="CI390" s="54">
        <f t="shared" si="211"/>
        <v>0</v>
      </c>
      <c r="CJ390" s="54">
        <f t="shared" si="212"/>
        <v>4.1800000000000006</v>
      </c>
      <c r="CK390" s="44" t="s">
        <v>71</v>
      </c>
      <c r="CL390" s="63" t="s">
        <v>40</v>
      </c>
    </row>
    <row r="391" spans="1:91" ht="31.5">
      <c r="A391" s="14">
        <v>6</v>
      </c>
      <c r="B391" s="27" t="s">
        <v>411</v>
      </c>
      <c r="C391" s="120" t="s">
        <v>796</v>
      </c>
      <c r="D391" s="2" t="s">
        <v>27</v>
      </c>
      <c r="E391" s="4" t="s">
        <v>62</v>
      </c>
      <c r="F391" s="4" t="s">
        <v>329</v>
      </c>
      <c r="G391" s="1" t="s">
        <v>379</v>
      </c>
      <c r="H391" s="29">
        <v>2.5</v>
      </c>
      <c r="I391" s="29">
        <v>10.84</v>
      </c>
      <c r="J391" s="29">
        <v>0</v>
      </c>
      <c r="K391" s="29">
        <f t="shared" si="215"/>
        <v>10.84</v>
      </c>
      <c r="L391" s="40" t="s">
        <v>30</v>
      </c>
      <c r="M391" s="40" t="s">
        <v>64</v>
      </c>
      <c r="N391" s="48" t="e">
        <f>IF(#REF!=0,"2018-19","2019-20")</f>
        <v>#REF!</v>
      </c>
      <c r="O391" s="29">
        <v>6.0220000000000002</v>
      </c>
      <c r="P391" s="29">
        <v>0</v>
      </c>
      <c r="Q391" s="29">
        <f t="shared" si="213"/>
        <v>6.0220000000000002</v>
      </c>
      <c r="R391" s="29">
        <f t="shared" si="220"/>
        <v>4.8179999999999996</v>
      </c>
      <c r="S391" s="29">
        <f t="shared" si="220"/>
        <v>0</v>
      </c>
      <c r="T391" s="29">
        <f t="shared" si="214"/>
        <v>4.8179999999999996</v>
      </c>
      <c r="U391" s="29">
        <v>0</v>
      </c>
      <c r="V391" s="29">
        <v>0.9</v>
      </c>
      <c r="W391" s="105">
        <v>0.1</v>
      </c>
      <c r="X391" s="54">
        <f t="shared" si="195"/>
        <v>1</v>
      </c>
      <c r="Y391" s="29">
        <v>0.9</v>
      </c>
      <c r="Z391" s="105">
        <v>0.1</v>
      </c>
      <c r="AA391" s="54">
        <f t="shared" si="196"/>
        <v>1</v>
      </c>
      <c r="AB391" s="54">
        <v>0</v>
      </c>
      <c r="AC391" s="54">
        <v>0</v>
      </c>
      <c r="AD391" s="54">
        <v>0</v>
      </c>
      <c r="AE391" s="54">
        <v>2.5499999999999998</v>
      </c>
      <c r="AF391" s="54">
        <v>0</v>
      </c>
      <c r="AG391" s="54"/>
      <c r="AH391" s="54">
        <v>0</v>
      </c>
      <c r="AI391" s="54">
        <v>0</v>
      </c>
      <c r="AJ391" s="54">
        <f t="shared" si="230"/>
        <v>0</v>
      </c>
      <c r="AK391" s="54">
        <f t="shared" si="216"/>
        <v>3.4499999999999997</v>
      </c>
      <c r="AL391" s="54">
        <f t="shared" si="217"/>
        <v>0.1</v>
      </c>
      <c r="AM391" s="54">
        <f t="shared" si="218"/>
        <v>3.55</v>
      </c>
      <c r="AN391" s="54"/>
      <c r="AO391" s="54"/>
      <c r="AP391" s="54">
        <f t="shared" si="219"/>
        <v>0</v>
      </c>
      <c r="AQ391" s="54"/>
      <c r="AR391" s="54"/>
      <c r="AS391" s="54"/>
      <c r="AT391" s="54"/>
      <c r="AU391" s="54"/>
      <c r="AV391" s="54"/>
      <c r="AW391" s="54">
        <v>1.01</v>
      </c>
      <c r="AX391" s="54">
        <v>0.11</v>
      </c>
      <c r="AY391" s="54">
        <f t="shared" si="197"/>
        <v>1.1200000000000001</v>
      </c>
      <c r="AZ391" s="54">
        <v>0</v>
      </c>
      <c r="BA391" s="54">
        <v>0</v>
      </c>
      <c r="BB391" s="54">
        <v>0</v>
      </c>
      <c r="BC391" s="54">
        <v>0</v>
      </c>
      <c r="BD391" s="54">
        <v>0</v>
      </c>
      <c r="BE391" s="106">
        <f t="shared" si="198"/>
        <v>1.9100000000000001</v>
      </c>
      <c r="BF391" s="106">
        <f t="shared" si="199"/>
        <v>0.21000000000000002</v>
      </c>
      <c r="BG391" s="106">
        <f t="shared" si="200"/>
        <v>2.12</v>
      </c>
      <c r="BH391" s="106">
        <f t="shared" si="201"/>
        <v>0</v>
      </c>
      <c r="BI391" s="106">
        <f t="shared" si="202"/>
        <v>0</v>
      </c>
      <c r="BJ391" s="106">
        <f t="shared" si="203"/>
        <v>0</v>
      </c>
      <c r="BK391" s="106">
        <f t="shared" si="204"/>
        <v>0</v>
      </c>
      <c r="BL391" s="106">
        <f t="shared" si="205"/>
        <v>0</v>
      </c>
      <c r="BM391" s="106">
        <f t="shared" si="194"/>
        <v>2.5499999999999998</v>
      </c>
      <c r="BN391" s="106">
        <f t="shared" si="194"/>
        <v>0</v>
      </c>
      <c r="BO391" s="106">
        <f t="shared" si="206"/>
        <v>2.5499999999999998</v>
      </c>
      <c r="BP391" s="106">
        <f t="shared" si="207"/>
        <v>4.46</v>
      </c>
      <c r="BQ391" s="106">
        <f t="shared" si="208"/>
        <v>0.21000000000000002</v>
      </c>
      <c r="BR391" s="106">
        <f t="shared" si="209"/>
        <v>4.67</v>
      </c>
      <c r="BS391" s="54"/>
      <c r="BT391" s="54">
        <v>1.9100000000000001</v>
      </c>
      <c r="BU391" s="54">
        <v>0.21000000000000002</v>
      </c>
      <c r="BV391" s="54">
        <v>2.12</v>
      </c>
      <c r="BW391" s="54">
        <v>0</v>
      </c>
      <c r="BX391" s="54">
        <v>0</v>
      </c>
      <c r="BY391" s="54">
        <v>0</v>
      </c>
      <c r="BZ391" s="54">
        <v>0</v>
      </c>
      <c r="CA391" s="54">
        <v>0</v>
      </c>
      <c r="CB391" s="54">
        <v>2.5499999999999998</v>
      </c>
      <c r="CC391" s="54">
        <v>0</v>
      </c>
      <c r="CD391" s="54">
        <v>2.5499999999999998</v>
      </c>
      <c r="CE391" s="54">
        <v>4.46</v>
      </c>
      <c r="CF391" s="54">
        <v>0.21000000000000002</v>
      </c>
      <c r="CG391" s="54">
        <v>4.67</v>
      </c>
      <c r="CH391" s="54">
        <f t="shared" si="210"/>
        <v>0.14799999999999969</v>
      </c>
      <c r="CI391" s="54">
        <f t="shared" si="211"/>
        <v>0</v>
      </c>
      <c r="CJ391" s="54">
        <f t="shared" si="212"/>
        <v>0.14799999999999969</v>
      </c>
      <c r="CK391" s="44" t="s">
        <v>71</v>
      </c>
      <c r="CL391" s="63" t="s">
        <v>33</v>
      </c>
    </row>
    <row r="392" spans="1:91" ht="31.5">
      <c r="A392" s="14">
        <v>7</v>
      </c>
      <c r="B392" s="27" t="s">
        <v>412</v>
      </c>
      <c r="C392" s="120" t="s">
        <v>796</v>
      </c>
      <c r="D392" s="2" t="s">
        <v>27</v>
      </c>
      <c r="E392" s="4" t="s">
        <v>62</v>
      </c>
      <c r="F392" s="4" t="s">
        <v>329</v>
      </c>
      <c r="G392" s="4" t="s">
        <v>382</v>
      </c>
      <c r="H392" s="29">
        <v>2.5</v>
      </c>
      <c r="I392" s="29">
        <v>8.1</v>
      </c>
      <c r="J392" s="29">
        <v>0</v>
      </c>
      <c r="K392" s="29">
        <f t="shared" si="215"/>
        <v>8.1</v>
      </c>
      <c r="L392" s="40" t="s">
        <v>30</v>
      </c>
      <c r="M392" s="40" t="s">
        <v>64</v>
      </c>
      <c r="N392" s="48" t="e">
        <f>IF(#REF!=0,"2018-19","2019-20")</f>
        <v>#REF!</v>
      </c>
      <c r="O392" s="29">
        <v>3.88</v>
      </c>
      <c r="P392" s="29">
        <v>0</v>
      </c>
      <c r="Q392" s="29">
        <f t="shared" si="213"/>
        <v>3.88</v>
      </c>
      <c r="R392" s="29">
        <f t="shared" si="220"/>
        <v>4.22</v>
      </c>
      <c r="S392" s="29">
        <f t="shared" si="220"/>
        <v>0</v>
      </c>
      <c r="T392" s="29">
        <f t="shared" si="214"/>
        <v>4.22</v>
      </c>
      <c r="U392" s="29">
        <v>0</v>
      </c>
      <c r="V392" s="29">
        <v>0</v>
      </c>
      <c r="W392" s="105">
        <v>0</v>
      </c>
      <c r="X392" s="54">
        <f t="shared" si="195"/>
        <v>0</v>
      </c>
      <c r="Y392" s="29">
        <v>0</v>
      </c>
      <c r="Z392" s="105">
        <v>0</v>
      </c>
      <c r="AA392" s="54">
        <f t="shared" si="196"/>
        <v>0</v>
      </c>
      <c r="AB392" s="54"/>
      <c r="AC392" s="54"/>
      <c r="AD392" s="54"/>
      <c r="AE392" s="54"/>
      <c r="AF392" s="54"/>
      <c r="AG392" s="54"/>
      <c r="AH392" s="54">
        <v>0</v>
      </c>
      <c r="AI392" s="54">
        <v>0</v>
      </c>
      <c r="AJ392" s="54">
        <f t="shared" si="230"/>
        <v>0</v>
      </c>
      <c r="AK392" s="54">
        <f t="shared" si="216"/>
        <v>0</v>
      </c>
      <c r="AL392" s="54">
        <f t="shared" si="217"/>
        <v>0</v>
      </c>
      <c r="AM392" s="54">
        <f t="shared" si="218"/>
        <v>0</v>
      </c>
      <c r="AN392" s="54"/>
      <c r="AO392" s="54"/>
      <c r="AP392" s="54">
        <f t="shared" si="219"/>
        <v>0</v>
      </c>
      <c r="AQ392" s="54"/>
      <c r="AR392" s="54"/>
      <c r="AS392" s="54"/>
      <c r="AT392" s="54"/>
      <c r="AU392" s="54"/>
      <c r="AV392" s="54"/>
      <c r="AW392" s="54"/>
      <c r="AX392" s="54"/>
      <c r="AY392" s="54">
        <f t="shared" si="197"/>
        <v>0</v>
      </c>
      <c r="AZ392" s="54"/>
      <c r="BA392" s="54"/>
      <c r="BB392" s="54"/>
      <c r="BC392" s="54"/>
      <c r="BD392" s="54"/>
      <c r="BE392" s="106">
        <f t="shared" si="198"/>
        <v>0</v>
      </c>
      <c r="BF392" s="106">
        <f t="shared" si="199"/>
        <v>0</v>
      </c>
      <c r="BG392" s="106">
        <f t="shared" si="200"/>
        <v>0</v>
      </c>
      <c r="BH392" s="106">
        <f t="shared" si="201"/>
        <v>0</v>
      </c>
      <c r="BI392" s="106">
        <f t="shared" si="202"/>
        <v>0</v>
      </c>
      <c r="BJ392" s="106">
        <f t="shared" si="203"/>
        <v>0</v>
      </c>
      <c r="BK392" s="106">
        <f t="shared" si="204"/>
        <v>0</v>
      </c>
      <c r="BL392" s="106">
        <f t="shared" si="205"/>
        <v>0</v>
      </c>
      <c r="BM392" s="106">
        <f t="shared" si="194"/>
        <v>0</v>
      </c>
      <c r="BN392" s="106">
        <f t="shared" si="194"/>
        <v>0</v>
      </c>
      <c r="BO392" s="106">
        <f t="shared" si="206"/>
        <v>0</v>
      </c>
      <c r="BP392" s="106">
        <f t="shared" si="207"/>
        <v>0</v>
      </c>
      <c r="BQ392" s="106">
        <f t="shared" si="208"/>
        <v>0</v>
      </c>
      <c r="BR392" s="106">
        <f t="shared" si="209"/>
        <v>0</v>
      </c>
      <c r="BS392" s="54"/>
      <c r="BT392" s="54">
        <v>0</v>
      </c>
      <c r="BU392" s="54">
        <v>0</v>
      </c>
      <c r="BV392" s="54">
        <v>0</v>
      </c>
      <c r="BW392" s="54">
        <v>0</v>
      </c>
      <c r="BX392" s="54">
        <v>0</v>
      </c>
      <c r="BY392" s="54">
        <v>0</v>
      </c>
      <c r="BZ392" s="54">
        <v>0</v>
      </c>
      <c r="CA392" s="54">
        <v>0</v>
      </c>
      <c r="CB392" s="54">
        <v>0</v>
      </c>
      <c r="CC392" s="54">
        <v>0</v>
      </c>
      <c r="CD392" s="54">
        <v>0</v>
      </c>
      <c r="CE392" s="54">
        <v>0</v>
      </c>
      <c r="CF392" s="54">
        <v>0</v>
      </c>
      <c r="CG392" s="54">
        <v>0</v>
      </c>
      <c r="CH392" s="54">
        <f t="shared" si="210"/>
        <v>4.22</v>
      </c>
      <c r="CI392" s="54">
        <f t="shared" si="211"/>
        <v>0</v>
      </c>
      <c r="CJ392" s="54">
        <f t="shared" si="212"/>
        <v>4.22</v>
      </c>
      <c r="CK392" s="45"/>
      <c r="CL392" s="63" t="s">
        <v>397</v>
      </c>
    </row>
    <row r="393" spans="1:91" ht="47.25">
      <c r="A393" s="14">
        <v>11</v>
      </c>
      <c r="B393" s="27" t="s">
        <v>413</v>
      </c>
      <c r="C393" s="120" t="s">
        <v>796</v>
      </c>
      <c r="D393" s="2" t="s">
        <v>27</v>
      </c>
      <c r="E393" s="4" t="s">
        <v>332</v>
      </c>
      <c r="F393" s="4" t="s">
        <v>329</v>
      </c>
      <c r="G393" s="4" t="s">
        <v>330</v>
      </c>
      <c r="H393" s="29">
        <v>1.5</v>
      </c>
      <c r="I393" s="29">
        <v>5</v>
      </c>
      <c r="J393" s="29">
        <v>10</v>
      </c>
      <c r="K393" s="29">
        <f t="shared" si="215"/>
        <v>15</v>
      </c>
      <c r="L393" s="42"/>
      <c r="M393" s="40"/>
      <c r="N393" s="48" t="e">
        <f>IF(#REF!=0,"2018-19","2019-20")</f>
        <v>#REF!</v>
      </c>
      <c r="O393" s="29">
        <v>0</v>
      </c>
      <c r="P393" s="29">
        <v>0</v>
      </c>
      <c r="Q393" s="29">
        <f t="shared" si="213"/>
        <v>0</v>
      </c>
      <c r="R393" s="29">
        <f t="shared" si="220"/>
        <v>5</v>
      </c>
      <c r="S393" s="29">
        <f t="shared" si="220"/>
        <v>10</v>
      </c>
      <c r="T393" s="29">
        <f t="shared" si="214"/>
        <v>15</v>
      </c>
      <c r="U393" s="29">
        <v>10</v>
      </c>
      <c r="V393" s="29">
        <v>2.7</v>
      </c>
      <c r="W393" s="105">
        <v>0.30000000000000004</v>
      </c>
      <c r="X393" s="54">
        <f t="shared" si="195"/>
        <v>3</v>
      </c>
      <c r="Y393" s="29">
        <v>2.7</v>
      </c>
      <c r="Z393" s="105">
        <v>0.30000000000000004</v>
      </c>
      <c r="AA393" s="54">
        <f t="shared" si="196"/>
        <v>3</v>
      </c>
      <c r="AB393" s="54">
        <v>0</v>
      </c>
      <c r="AC393" s="54">
        <v>0</v>
      </c>
      <c r="AD393" s="54">
        <v>0</v>
      </c>
      <c r="AE393" s="54">
        <v>0</v>
      </c>
      <c r="AF393" s="54">
        <v>0</v>
      </c>
      <c r="AG393" s="54"/>
      <c r="AH393" s="54">
        <v>0</v>
      </c>
      <c r="AI393" s="54">
        <v>0</v>
      </c>
      <c r="AJ393" s="54">
        <f t="shared" si="230"/>
        <v>0</v>
      </c>
      <c r="AK393" s="54">
        <f t="shared" si="216"/>
        <v>2.7</v>
      </c>
      <c r="AL393" s="54">
        <f t="shared" si="217"/>
        <v>0.30000000000000004</v>
      </c>
      <c r="AM393" s="54">
        <f t="shared" si="218"/>
        <v>3</v>
      </c>
      <c r="AN393" s="54">
        <v>0</v>
      </c>
      <c r="AO393" s="54">
        <v>0</v>
      </c>
      <c r="AP393" s="54">
        <f t="shared" si="219"/>
        <v>0</v>
      </c>
      <c r="AQ393" s="54">
        <v>0</v>
      </c>
      <c r="AR393" s="54">
        <v>0</v>
      </c>
      <c r="AS393" s="54">
        <v>0</v>
      </c>
      <c r="AT393" s="54">
        <v>0</v>
      </c>
      <c r="AU393" s="54">
        <v>0</v>
      </c>
      <c r="AV393" s="54"/>
      <c r="AW393" s="54">
        <v>0</v>
      </c>
      <c r="AX393" s="54">
        <v>0</v>
      </c>
      <c r="AY393" s="54">
        <f t="shared" si="197"/>
        <v>0</v>
      </c>
      <c r="AZ393" s="54"/>
      <c r="BA393" s="54"/>
      <c r="BB393" s="54"/>
      <c r="BC393" s="54"/>
      <c r="BD393" s="54"/>
      <c r="BE393" s="106">
        <f t="shared" si="198"/>
        <v>2.7</v>
      </c>
      <c r="BF393" s="106">
        <f t="shared" si="199"/>
        <v>0.30000000000000004</v>
      </c>
      <c r="BG393" s="106">
        <f t="shared" si="200"/>
        <v>3</v>
      </c>
      <c r="BH393" s="106">
        <f t="shared" si="201"/>
        <v>0</v>
      </c>
      <c r="BI393" s="106">
        <f t="shared" si="202"/>
        <v>0</v>
      </c>
      <c r="BJ393" s="106">
        <f t="shared" si="203"/>
        <v>0</v>
      </c>
      <c r="BK393" s="106">
        <f t="shared" si="204"/>
        <v>0</v>
      </c>
      <c r="BL393" s="106">
        <f t="shared" si="205"/>
        <v>0</v>
      </c>
      <c r="BM393" s="106">
        <f t="shared" ref="BM393:BN456" si="231">AE393-AT393+BC393</f>
        <v>0</v>
      </c>
      <c r="BN393" s="106">
        <f t="shared" si="231"/>
        <v>0</v>
      </c>
      <c r="BO393" s="106">
        <f t="shared" si="206"/>
        <v>0</v>
      </c>
      <c r="BP393" s="106">
        <f t="shared" si="207"/>
        <v>2.7</v>
      </c>
      <c r="BQ393" s="106">
        <f t="shared" si="208"/>
        <v>0.30000000000000004</v>
      </c>
      <c r="BR393" s="106">
        <f t="shared" si="209"/>
        <v>3</v>
      </c>
      <c r="BS393" s="54"/>
      <c r="BT393" s="54">
        <v>2.7</v>
      </c>
      <c r="BU393" s="54">
        <v>0.30000000000000004</v>
      </c>
      <c r="BV393" s="54">
        <v>3</v>
      </c>
      <c r="BW393" s="54">
        <v>0</v>
      </c>
      <c r="BX393" s="54">
        <v>0</v>
      </c>
      <c r="BY393" s="54">
        <v>0</v>
      </c>
      <c r="BZ393" s="54">
        <v>0</v>
      </c>
      <c r="CA393" s="54">
        <v>0</v>
      </c>
      <c r="CB393" s="54">
        <v>0</v>
      </c>
      <c r="CC393" s="54">
        <v>0</v>
      </c>
      <c r="CD393" s="54">
        <v>0</v>
      </c>
      <c r="CE393" s="54">
        <v>2.7</v>
      </c>
      <c r="CF393" s="54">
        <v>0.30000000000000004</v>
      </c>
      <c r="CG393" s="54">
        <v>3</v>
      </c>
      <c r="CH393" s="54">
        <f t="shared" si="210"/>
        <v>2</v>
      </c>
      <c r="CI393" s="54">
        <f t="shared" si="211"/>
        <v>10</v>
      </c>
      <c r="CJ393" s="54">
        <f t="shared" si="212"/>
        <v>12</v>
      </c>
      <c r="CK393" s="44" t="s">
        <v>71</v>
      </c>
      <c r="CL393" s="53"/>
    </row>
    <row r="394" spans="1:91" s="18" customFormat="1">
      <c r="A394" s="17"/>
      <c r="B394" s="28" t="s">
        <v>170</v>
      </c>
      <c r="C394" s="87"/>
      <c r="D394" s="2"/>
      <c r="E394" s="11"/>
      <c r="F394" s="4"/>
      <c r="G394" s="11"/>
      <c r="H394" s="32"/>
      <c r="I394" s="32">
        <f>SUM(I383:I393)</f>
        <v>176.98</v>
      </c>
      <c r="J394" s="32">
        <f t="shared" ref="J394:BU394" si="232">SUM(J383:J393)</f>
        <v>10</v>
      </c>
      <c r="K394" s="32">
        <f t="shared" si="232"/>
        <v>186.98</v>
      </c>
      <c r="L394" s="32">
        <f t="shared" si="232"/>
        <v>0</v>
      </c>
      <c r="M394" s="32">
        <f t="shared" si="232"/>
        <v>0</v>
      </c>
      <c r="N394" s="32" t="e">
        <f t="shared" si="232"/>
        <v>#REF!</v>
      </c>
      <c r="O394" s="32">
        <f t="shared" si="232"/>
        <v>86.031999999999996</v>
      </c>
      <c r="P394" s="32">
        <f t="shared" si="232"/>
        <v>0</v>
      </c>
      <c r="Q394" s="32">
        <f t="shared" si="232"/>
        <v>86.031999999999996</v>
      </c>
      <c r="R394" s="32">
        <f t="shared" si="232"/>
        <v>90.948000000000008</v>
      </c>
      <c r="S394" s="32">
        <f t="shared" si="232"/>
        <v>10</v>
      </c>
      <c r="T394" s="32">
        <f t="shared" si="232"/>
        <v>100.94800000000001</v>
      </c>
      <c r="U394" s="32">
        <f t="shared" si="232"/>
        <v>10</v>
      </c>
      <c r="V394" s="32">
        <f t="shared" si="232"/>
        <v>6.3000000000000016</v>
      </c>
      <c r="W394" s="32">
        <f t="shared" si="232"/>
        <v>0.70000000000000018</v>
      </c>
      <c r="X394" s="32">
        <f t="shared" si="232"/>
        <v>7.0000000000000018</v>
      </c>
      <c r="Y394" s="32">
        <f t="shared" si="232"/>
        <v>6.3000000000000016</v>
      </c>
      <c r="Z394" s="32">
        <f t="shared" si="232"/>
        <v>0.70000000000000018</v>
      </c>
      <c r="AA394" s="32">
        <f t="shared" si="232"/>
        <v>7.0000000000000018</v>
      </c>
      <c r="AB394" s="32">
        <f t="shared" si="232"/>
        <v>0.25</v>
      </c>
      <c r="AC394" s="32">
        <f t="shared" si="232"/>
        <v>0</v>
      </c>
      <c r="AD394" s="32">
        <f t="shared" si="232"/>
        <v>0</v>
      </c>
      <c r="AE394" s="32">
        <f t="shared" si="232"/>
        <v>6.07</v>
      </c>
      <c r="AF394" s="32">
        <f t="shared" si="232"/>
        <v>0.4</v>
      </c>
      <c r="AG394" s="32">
        <f t="shared" si="232"/>
        <v>0</v>
      </c>
      <c r="AH394" s="32">
        <f t="shared" si="232"/>
        <v>0</v>
      </c>
      <c r="AI394" s="32">
        <f t="shared" si="232"/>
        <v>0</v>
      </c>
      <c r="AJ394" s="32">
        <f t="shared" si="232"/>
        <v>0</v>
      </c>
      <c r="AK394" s="32">
        <f t="shared" si="232"/>
        <v>12.620000000000001</v>
      </c>
      <c r="AL394" s="32">
        <f t="shared" si="232"/>
        <v>1.1000000000000001</v>
      </c>
      <c r="AM394" s="32">
        <f t="shared" si="232"/>
        <v>13.720000000000002</v>
      </c>
      <c r="AN394" s="32">
        <f t="shared" si="232"/>
        <v>0</v>
      </c>
      <c r="AO394" s="32">
        <f t="shared" si="232"/>
        <v>0</v>
      </c>
      <c r="AP394" s="32">
        <f t="shared" si="232"/>
        <v>0</v>
      </c>
      <c r="AQ394" s="32">
        <f t="shared" si="232"/>
        <v>0</v>
      </c>
      <c r="AR394" s="32">
        <f t="shared" si="232"/>
        <v>0</v>
      </c>
      <c r="AS394" s="32">
        <f t="shared" si="232"/>
        <v>0</v>
      </c>
      <c r="AT394" s="32">
        <f t="shared" si="232"/>
        <v>0</v>
      </c>
      <c r="AU394" s="32">
        <f t="shared" si="232"/>
        <v>0</v>
      </c>
      <c r="AV394" s="32">
        <f t="shared" si="232"/>
        <v>0</v>
      </c>
      <c r="AW394" s="32">
        <f t="shared" si="232"/>
        <v>7.2</v>
      </c>
      <c r="AX394" s="32">
        <f t="shared" si="232"/>
        <v>0.79999999999999993</v>
      </c>
      <c r="AY394" s="32">
        <f t="shared" si="232"/>
        <v>8</v>
      </c>
      <c r="AZ394" s="32">
        <f t="shared" si="232"/>
        <v>0</v>
      </c>
      <c r="BA394" s="32">
        <f t="shared" si="232"/>
        <v>0</v>
      </c>
      <c r="BB394" s="32">
        <f t="shared" si="232"/>
        <v>0</v>
      </c>
      <c r="BC394" s="32">
        <f t="shared" si="232"/>
        <v>0</v>
      </c>
      <c r="BD394" s="32">
        <f t="shared" si="232"/>
        <v>0</v>
      </c>
      <c r="BE394" s="32">
        <f t="shared" si="232"/>
        <v>13.500000000000004</v>
      </c>
      <c r="BF394" s="32">
        <f t="shared" si="232"/>
        <v>1.5000000000000002</v>
      </c>
      <c r="BG394" s="32">
        <f t="shared" si="232"/>
        <v>15.000000000000004</v>
      </c>
      <c r="BH394" s="32">
        <f t="shared" si="232"/>
        <v>0</v>
      </c>
      <c r="BI394" s="32">
        <f t="shared" si="232"/>
        <v>0.25</v>
      </c>
      <c r="BJ394" s="32">
        <f t="shared" si="232"/>
        <v>0</v>
      </c>
      <c r="BK394" s="32">
        <f t="shared" si="232"/>
        <v>0</v>
      </c>
      <c r="BL394" s="32">
        <f t="shared" si="232"/>
        <v>0</v>
      </c>
      <c r="BM394" s="32">
        <f t="shared" si="232"/>
        <v>6.07</v>
      </c>
      <c r="BN394" s="32">
        <f t="shared" si="232"/>
        <v>0.4</v>
      </c>
      <c r="BO394" s="32">
        <f t="shared" si="232"/>
        <v>6.47</v>
      </c>
      <c r="BP394" s="32">
        <f t="shared" si="232"/>
        <v>19.82</v>
      </c>
      <c r="BQ394" s="32">
        <f t="shared" si="232"/>
        <v>1.9000000000000004</v>
      </c>
      <c r="BR394" s="32">
        <f t="shared" si="232"/>
        <v>21.72</v>
      </c>
      <c r="BS394" s="32">
        <f t="shared" si="232"/>
        <v>0</v>
      </c>
      <c r="BT394" s="32">
        <f t="shared" si="232"/>
        <v>13.500000000000004</v>
      </c>
      <c r="BU394" s="32">
        <f t="shared" si="232"/>
        <v>1.5000000000000002</v>
      </c>
      <c r="BV394" s="32">
        <f t="shared" ref="BV394:CJ394" si="233">SUM(BV383:BV393)</f>
        <v>15.000000000000004</v>
      </c>
      <c r="BW394" s="32">
        <f t="shared" si="233"/>
        <v>0</v>
      </c>
      <c r="BX394" s="32">
        <f t="shared" si="233"/>
        <v>0.25</v>
      </c>
      <c r="BY394" s="32">
        <f t="shared" si="233"/>
        <v>0</v>
      </c>
      <c r="BZ394" s="32">
        <f t="shared" si="233"/>
        <v>0</v>
      </c>
      <c r="CA394" s="32">
        <f t="shared" si="233"/>
        <v>0</v>
      </c>
      <c r="CB394" s="32">
        <f t="shared" si="233"/>
        <v>6.07</v>
      </c>
      <c r="CC394" s="32">
        <f t="shared" si="233"/>
        <v>0.4</v>
      </c>
      <c r="CD394" s="32">
        <f t="shared" si="233"/>
        <v>6.47</v>
      </c>
      <c r="CE394" s="32">
        <f t="shared" si="233"/>
        <v>19.82</v>
      </c>
      <c r="CF394" s="32">
        <f t="shared" si="233"/>
        <v>1.9000000000000004</v>
      </c>
      <c r="CG394" s="32">
        <f t="shared" si="233"/>
        <v>21.72</v>
      </c>
      <c r="CH394" s="32">
        <f t="shared" si="233"/>
        <v>69.228000000000009</v>
      </c>
      <c r="CI394" s="32">
        <f t="shared" si="233"/>
        <v>10</v>
      </c>
      <c r="CJ394" s="32">
        <f t="shared" si="233"/>
        <v>79.228000000000009</v>
      </c>
      <c r="CK394" s="46"/>
      <c r="CL394" s="64"/>
      <c r="CM394" s="95"/>
    </row>
    <row r="395" spans="1:91" s="18" customFormat="1">
      <c r="A395" s="17" t="s">
        <v>171</v>
      </c>
      <c r="B395" s="28" t="s">
        <v>172</v>
      </c>
      <c r="C395" s="87"/>
      <c r="D395" s="2"/>
      <c r="E395" s="11"/>
      <c r="F395" s="4"/>
      <c r="G395" s="11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  <c r="AB395" s="32"/>
      <c r="AC395" s="32"/>
      <c r="AD395" s="32"/>
      <c r="AE395" s="32"/>
      <c r="AF395" s="32"/>
      <c r="AG395" s="32"/>
      <c r="AH395" s="32"/>
      <c r="AI395" s="32"/>
      <c r="AJ395" s="32"/>
      <c r="AK395" s="32"/>
      <c r="AL395" s="32"/>
      <c r="AM395" s="32"/>
      <c r="AN395" s="32"/>
      <c r="AO395" s="32"/>
      <c r="AP395" s="32"/>
      <c r="AQ395" s="32"/>
      <c r="AR395" s="32"/>
      <c r="AS395" s="32"/>
      <c r="AT395" s="32"/>
      <c r="AU395" s="32"/>
      <c r="AV395" s="32"/>
      <c r="AW395" s="32"/>
      <c r="AX395" s="32"/>
      <c r="AY395" s="32"/>
      <c r="AZ395" s="32"/>
      <c r="BA395" s="32"/>
      <c r="BB395" s="32"/>
      <c r="BC395" s="32"/>
      <c r="BD395" s="32"/>
      <c r="BE395" s="32"/>
      <c r="BF395" s="32"/>
      <c r="BG395" s="32"/>
      <c r="BH395" s="32"/>
      <c r="BI395" s="32"/>
      <c r="BJ395" s="32"/>
      <c r="BK395" s="32"/>
      <c r="BL395" s="32"/>
      <c r="BM395" s="32"/>
      <c r="BN395" s="32"/>
      <c r="BO395" s="32"/>
      <c r="BP395" s="32"/>
      <c r="BQ395" s="32"/>
      <c r="BR395" s="32"/>
      <c r="BS395" s="32"/>
      <c r="BT395" s="32"/>
      <c r="BU395" s="32"/>
      <c r="BV395" s="32"/>
      <c r="BW395" s="32"/>
      <c r="BX395" s="32"/>
      <c r="BY395" s="32"/>
      <c r="BZ395" s="32"/>
      <c r="CA395" s="32"/>
      <c r="CB395" s="32"/>
      <c r="CC395" s="32"/>
      <c r="CD395" s="32"/>
      <c r="CE395" s="32"/>
      <c r="CF395" s="32"/>
      <c r="CG395" s="32"/>
      <c r="CH395" s="32"/>
      <c r="CI395" s="32"/>
      <c r="CJ395" s="32"/>
      <c r="CK395" s="46"/>
      <c r="CL395" s="64"/>
      <c r="CM395" s="95"/>
    </row>
    <row r="396" spans="1:91" ht="31.5">
      <c r="A396" s="14">
        <v>1</v>
      </c>
      <c r="B396" s="27" t="s">
        <v>414</v>
      </c>
      <c r="C396" s="120" t="s">
        <v>797</v>
      </c>
      <c r="D396" s="2" t="s">
        <v>27</v>
      </c>
      <c r="E396" s="4" t="s">
        <v>62</v>
      </c>
      <c r="F396" s="4" t="s">
        <v>329</v>
      </c>
      <c r="G396" s="4" t="s">
        <v>345</v>
      </c>
      <c r="H396" s="29">
        <v>2.5</v>
      </c>
      <c r="I396" s="29">
        <v>17.8</v>
      </c>
      <c r="J396" s="29">
        <v>0</v>
      </c>
      <c r="K396" s="29">
        <f t="shared" si="215"/>
        <v>17.8</v>
      </c>
      <c r="L396" s="40" t="s">
        <v>30</v>
      </c>
      <c r="M396" s="40" t="s">
        <v>48</v>
      </c>
      <c r="N396" s="48" t="e">
        <f>IF(#REF!=0,"2018-19","2019-20")</f>
        <v>#REF!</v>
      </c>
      <c r="O396" s="29">
        <v>3.79</v>
      </c>
      <c r="P396" s="29">
        <v>0</v>
      </c>
      <c r="Q396" s="29">
        <f t="shared" si="213"/>
        <v>3.79</v>
      </c>
      <c r="R396" s="29">
        <f t="shared" si="220"/>
        <v>14.010000000000002</v>
      </c>
      <c r="S396" s="29">
        <f t="shared" si="220"/>
        <v>0</v>
      </c>
      <c r="T396" s="29">
        <f t="shared" si="214"/>
        <v>14.010000000000002</v>
      </c>
      <c r="U396" s="29">
        <v>0</v>
      </c>
      <c r="V396" s="29">
        <v>3.63</v>
      </c>
      <c r="W396" s="105">
        <v>0.4</v>
      </c>
      <c r="X396" s="54">
        <f t="shared" ref="X396:X459" si="234">V396+W396</f>
        <v>4.03</v>
      </c>
      <c r="Y396" s="29">
        <v>3.63</v>
      </c>
      <c r="Z396" s="105">
        <v>7.9000000000000015E-2</v>
      </c>
      <c r="AA396" s="54">
        <f t="shared" ref="AA396:AA459" si="235">Y396+Z396</f>
        <v>3.7090000000000001</v>
      </c>
      <c r="AB396" s="54">
        <v>0</v>
      </c>
      <c r="AC396" s="54">
        <v>0</v>
      </c>
      <c r="AD396" s="54">
        <v>0</v>
      </c>
      <c r="AE396" s="54">
        <v>5.46</v>
      </c>
      <c r="AF396" s="54">
        <v>2.87</v>
      </c>
      <c r="AG396" s="54"/>
      <c r="AH396" s="54">
        <v>0</v>
      </c>
      <c r="AI396" s="54">
        <v>0</v>
      </c>
      <c r="AJ396" s="54">
        <f t="shared" ref="AJ396" si="236">AH396+AI396</f>
        <v>0</v>
      </c>
      <c r="AK396" s="54">
        <f t="shared" si="216"/>
        <v>9.09</v>
      </c>
      <c r="AL396" s="54">
        <f t="shared" si="217"/>
        <v>2.9490000000000003</v>
      </c>
      <c r="AM396" s="54">
        <f t="shared" si="218"/>
        <v>12.039</v>
      </c>
      <c r="AN396" s="54"/>
      <c r="AO396" s="54"/>
      <c r="AP396" s="54">
        <f t="shared" si="219"/>
        <v>0</v>
      </c>
      <c r="AQ396" s="54"/>
      <c r="AR396" s="54"/>
      <c r="AS396" s="54"/>
      <c r="AT396" s="54"/>
      <c r="AU396" s="54"/>
      <c r="AV396" s="54"/>
      <c r="AW396" s="54"/>
      <c r="AX396" s="54"/>
      <c r="AY396" s="54">
        <f t="shared" ref="AY396:AY459" si="237">AW396+AX396</f>
        <v>0</v>
      </c>
      <c r="AZ396" s="54"/>
      <c r="BA396" s="54"/>
      <c r="BB396" s="54"/>
      <c r="BC396" s="54"/>
      <c r="BD396" s="54"/>
      <c r="BE396" s="106">
        <f t="shared" ref="BE396:BE459" si="238">Y396+AI396-AN396+AW396</f>
        <v>3.63</v>
      </c>
      <c r="BF396" s="106">
        <f t="shared" ref="BF396:BF459" si="239">Z396-AO396+AX396</f>
        <v>7.9000000000000015E-2</v>
      </c>
      <c r="BG396" s="106">
        <f t="shared" ref="BG396:BG459" si="240">BE396+BF396</f>
        <v>3.7090000000000001</v>
      </c>
      <c r="BH396" s="106">
        <f t="shared" ref="BH396:BH459" si="241">AG396</f>
        <v>0</v>
      </c>
      <c r="BI396" s="106">
        <f t="shared" ref="BI396:BI459" si="242">AB396-AQ396+AZ396</f>
        <v>0</v>
      </c>
      <c r="BJ396" s="106">
        <f t="shared" ref="BJ396:BJ459" si="243">AC396+AH396-AR396+BA396</f>
        <v>0</v>
      </c>
      <c r="BK396" s="106">
        <f t="shared" ref="BK396:BK459" si="244">AD396-AS396+BB396</f>
        <v>0</v>
      </c>
      <c r="BL396" s="106">
        <f t="shared" ref="BL396:BL459" si="245">BJ396+BK396</f>
        <v>0</v>
      </c>
      <c r="BM396" s="106">
        <f t="shared" si="231"/>
        <v>5.46</v>
      </c>
      <c r="BN396" s="106">
        <f t="shared" si="231"/>
        <v>2.87</v>
      </c>
      <c r="BO396" s="106">
        <f t="shared" ref="BO396:BO459" si="246">BM396+BN396</f>
        <v>8.33</v>
      </c>
      <c r="BP396" s="106">
        <f t="shared" ref="BP396:BP459" si="247">BE396+BH396+BI396+BJ396+BM396</f>
        <v>9.09</v>
      </c>
      <c r="BQ396" s="106">
        <f t="shared" ref="BQ396:BQ459" si="248">BF396+BK396+BN396</f>
        <v>2.9490000000000003</v>
      </c>
      <c r="BR396" s="106">
        <f t="shared" ref="BR396:BR459" si="249">BP396+BQ396</f>
        <v>12.039</v>
      </c>
      <c r="BS396" s="54"/>
      <c r="BT396" s="54">
        <v>3.63</v>
      </c>
      <c r="BU396" s="54">
        <v>7.9000000000000015E-2</v>
      </c>
      <c r="BV396" s="54">
        <v>3.7090000000000001</v>
      </c>
      <c r="BW396" s="54">
        <v>0</v>
      </c>
      <c r="BX396" s="54">
        <v>0</v>
      </c>
      <c r="BY396" s="54">
        <v>0</v>
      </c>
      <c r="BZ396" s="54">
        <v>0</v>
      </c>
      <c r="CA396" s="54">
        <v>0</v>
      </c>
      <c r="CB396" s="54">
        <v>5.46</v>
      </c>
      <c r="CC396" s="54">
        <v>2.87</v>
      </c>
      <c r="CD396" s="54">
        <v>8.33</v>
      </c>
      <c r="CE396" s="54">
        <v>9.09</v>
      </c>
      <c r="CF396" s="54">
        <v>2.9490000000000003</v>
      </c>
      <c r="CG396" s="54">
        <v>12.039</v>
      </c>
      <c r="CH396" s="54">
        <f t="shared" ref="CH396:CH459" si="250">I396-O396-CG396</f>
        <v>1.9710000000000019</v>
      </c>
      <c r="CI396" s="54">
        <f t="shared" ref="CI396:CI459" si="251">J396-P396-BS396</f>
        <v>0</v>
      </c>
      <c r="CJ396" s="54">
        <f t="shared" ref="CJ396:CJ459" si="252">CH396+CI396</f>
        <v>1.9710000000000019</v>
      </c>
      <c r="CK396" s="44" t="s">
        <v>71</v>
      </c>
      <c r="CL396" s="63" t="s">
        <v>33</v>
      </c>
    </row>
    <row r="397" spans="1:91" s="18" customFormat="1">
      <c r="A397" s="17"/>
      <c r="B397" s="28" t="s">
        <v>179</v>
      </c>
      <c r="C397" s="87"/>
      <c r="D397" s="2"/>
      <c r="E397" s="11"/>
      <c r="F397" s="4"/>
      <c r="G397" s="11"/>
      <c r="H397" s="32"/>
      <c r="I397" s="32">
        <f>SUM(I396)</f>
        <v>17.8</v>
      </c>
      <c r="J397" s="32">
        <f t="shared" ref="J397:BU397" si="253">SUM(J396)</f>
        <v>0</v>
      </c>
      <c r="K397" s="32">
        <f t="shared" si="253"/>
        <v>17.8</v>
      </c>
      <c r="L397" s="32">
        <f t="shared" si="253"/>
        <v>0</v>
      </c>
      <c r="M397" s="32">
        <f t="shared" si="253"/>
        <v>0</v>
      </c>
      <c r="N397" s="32" t="e">
        <f t="shared" si="253"/>
        <v>#REF!</v>
      </c>
      <c r="O397" s="32">
        <f t="shared" si="253"/>
        <v>3.79</v>
      </c>
      <c r="P397" s="32">
        <f t="shared" si="253"/>
        <v>0</v>
      </c>
      <c r="Q397" s="32">
        <f t="shared" si="253"/>
        <v>3.79</v>
      </c>
      <c r="R397" s="32">
        <f t="shared" si="253"/>
        <v>14.010000000000002</v>
      </c>
      <c r="S397" s="32">
        <f t="shared" si="253"/>
        <v>0</v>
      </c>
      <c r="T397" s="32">
        <f t="shared" si="253"/>
        <v>14.010000000000002</v>
      </c>
      <c r="U397" s="32">
        <f t="shared" si="253"/>
        <v>0</v>
      </c>
      <c r="V397" s="32">
        <f t="shared" si="253"/>
        <v>3.63</v>
      </c>
      <c r="W397" s="32">
        <f t="shared" si="253"/>
        <v>0.4</v>
      </c>
      <c r="X397" s="32">
        <f t="shared" si="253"/>
        <v>4.03</v>
      </c>
      <c r="Y397" s="32">
        <f t="shared" si="253"/>
        <v>3.63</v>
      </c>
      <c r="Z397" s="32">
        <f t="shared" si="253"/>
        <v>7.9000000000000015E-2</v>
      </c>
      <c r="AA397" s="32">
        <f t="shared" si="253"/>
        <v>3.7090000000000001</v>
      </c>
      <c r="AB397" s="32">
        <f t="shared" si="253"/>
        <v>0</v>
      </c>
      <c r="AC397" s="32">
        <f t="shared" si="253"/>
        <v>0</v>
      </c>
      <c r="AD397" s="32">
        <f t="shared" si="253"/>
        <v>0</v>
      </c>
      <c r="AE397" s="32">
        <f t="shared" si="253"/>
        <v>5.46</v>
      </c>
      <c r="AF397" s="32">
        <f t="shared" si="253"/>
        <v>2.87</v>
      </c>
      <c r="AG397" s="32">
        <f t="shared" si="253"/>
        <v>0</v>
      </c>
      <c r="AH397" s="32">
        <f t="shared" si="253"/>
        <v>0</v>
      </c>
      <c r="AI397" s="32">
        <f t="shared" si="253"/>
        <v>0</v>
      </c>
      <c r="AJ397" s="32">
        <f t="shared" si="253"/>
        <v>0</v>
      </c>
      <c r="AK397" s="32">
        <f t="shared" si="253"/>
        <v>9.09</v>
      </c>
      <c r="AL397" s="32">
        <f t="shared" si="253"/>
        <v>2.9490000000000003</v>
      </c>
      <c r="AM397" s="32">
        <f t="shared" si="253"/>
        <v>12.039</v>
      </c>
      <c r="AN397" s="32">
        <f t="shared" si="253"/>
        <v>0</v>
      </c>
      <c r="AO397" s="32">
        <f t="shared" si="253"/>
        <v>0</v>
      </c>
      <c r="AP397" s="32">
        <f t="shared" si="253"/>
        <v>0</v>
      </c>
      <c r="AQ397" s="32">
        <f t="shared" si="253"/>
        <v>0</v>
      </c>
      <c r="AR397" s="32">
        <f t="shared" si="253"/>
        <v>0</v>
      </c>
      <c r="AS397" s="32">
        <f t="shared" si="253"/>
        <v>0</v>
      </c>
      <c r="AT397" s="32">
        <f t="shared" si="253"/>
        <v>0</v>
      </c>
      <c r="AU397" s="32">
        <f t="shared" si="253"/>
        <v>0</v>
      </c>
      <c r="AV397" s="32">
        <f t="shared" si="253"/>
        <v>0</v>
      </c>
      <c r="AW397" s="32">
        <f t="shared" si="253"/>
        <v>0</v>
      </c>
      <c r="AX397" s="32">
        <f t="shared" si="253"/>
        <v>0</v>
      </c>
      <c r="AY397" s="32">
        <f t="shared" si="253"/>
        <v>0</v>
      </c>
      <c r="AZ397" s="32">
        <f t="shared" si="253"/>
        <v>0</v>
      </c>
      <c r="BA397" s="32">
        <f t="shared" si="253"/>
        <v>0</v>
      </c>
      <c r="BB397" s="32">
        <f t="shared" si="253"/>
        <v>0</v>
      </c>
      <c r="BC397" s="32">
        <f t="shared" si="253"/>
        <v>0</v>
      </c>
      <c r="BD397" s="32">
        <f t="shared" si="253"/>
        <v>0</v>
      </c>
      <c r="BE397" s="32">
        <f t="shared" si="253"/>
        <v>3.63</v>
      </c>
      <c r="BF397" s="32">
        <f t="shared" si="253"/>
        <v>7.9000000000000015E-2</v>
      </c>
      <c r="BG397" s="32">
        <f t="shared" si="253"/>
        <v>3.7090000000000001</v>
      </c>
      <c r="BH397" s="32">
        <f t="shared" si="253"/>
        <v>0</v>
      </c>
      <c r="BI397" s="32">
        <f t="shared" si="253"/>
        <v>0</v>
      </c>
      <c r="BJ397" s="32">
        <f t="shared" si="253"/>
        <v>0</v>
      </c>
      <c r="BK397" s="32">
        <f t="shared" si="253"/>
        <v>0</v>
      </c>
      <c r="BL397" s="32">
        <f t="shared" si="253"/>
        <v>0</v>
      </c>
      <c r="BM397" s="32">
        <f t="shared" si="253"/>
        <v>5.46</v>
      </c>
      <c r="BN397" s="32">
        <f t="shared" si="253"/>
        <v>2.87</v>
      </c>
      <c r="BO397" s="32">
        <f t="shared" si="253"/>
        <v>8.33</v>
      </c>
      <c r="BP397" s="32">
        <f t="shared" si="253"/>
        <v>9.09</v>
      </c>
      <c r="BQ397" s="32">
        <f t="shared" si="253"/>
        <v>2.9490000000000003</v>
      </c>
      <c r="BR397" s="32">
        <f t="shared" si="253"/>
        <v>12.039</v>
      </c>
      <c r="BS397" s="32">
        <f t="shared" si="253"/>
        <v>0</v>
      </c>
      <c r="BT397" s="32">
        <f t="shared" si="253"/>
        <v>3.63</v>
      </c>
      <c r="BU397" s="32">
        <f t="shared" si="253"/>
        <v>7.9000000000000015E-2</v>
      </c>
      <c r="BV397" s="32">
        <f t="shared" ref="BV397:CJ397" si="254">SUM(BV396)</f>
        <v>3.7090000000000001</v>
      </c>
      <c r="BW397" s="32">
        <f t="shared" si="254"/>
        <v>0</v>
      </c>
      <c r="BX397" s="32">
        <f t="shared" si="254"/>
        <v>0</v>
      </c>
      <c r="BY397" s="32">
        <f t="shared" si="254"/>
        <v>0</v>
      </c>
      <c r="BZ397" s="32">
        <f t="shared" si="254"/>
        <v>0</v>
      </c>
      <c r="CA397" s="32">
        <f t="shared" si="254"/>
        <v>0</v>
      </c>
      <c r="CB397" s="32">
        <f t="shared" si="254"/>
        <v>5.46</v>
      </c>
      <c r="CC397" s="32">
        <f t="shared" si="254"/>
        <v>2.87</v>
      </c>
      <c r="CD397" s="32">
        <f t="shared" si="254"/>
        <v>8.33</v>
      </c>
      <c r="CE397" s="32">
        <f t="shared" si="254"/>
        <v>9.09</v>
      </c>
      <c r="CF397" s="32">
        <f t="shared" si="254"/>
        <v>2.9490000000000003</v>
      </c>
      <c r="CG397" s="32">
        <f t="shared" si="254"/>
        <v>12.039</v>
      </c>
      <c r="CH397" s="32">
        <f t="shared" si="254"/>
        <v>1.9710000000000019</v>
      </c>
      <c r="CI397" s="32">
        <f t="shared" si="254"/>
        <v>0</v>
      </c>
      <c r="CJ397" s="32">
        <f t="shared" si="254"/>
        <v>1.9710000000000019</v>
      </c>
      <c r="CK397" s="32"/>
      <c r="CL397" s="32">
        <f t="shared" ref="CL397" si="255">SUM(CL396)</f>
        <v>0</v>
      </c>
      <c r="CM397" s="95"/>
    </row>
    <row r="398" spans="1:91" s="18" customFormat="1">
      <c r="A398" s="17" t="s">
        <v>180</v>
      </c>
      <c r="B398" s="28" t="s">
        <v>181</v>
      </c>
      <c r="C398" s="87"/>
      <c r="D398" s="2"/>
      <c r="E398" s="11"/>
      <c r="F398" s="4"/>
      <c r="G398" s="11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  <c r="AB398" s="32"/>
      <c r="AC398" s="32"/>
      <c r="AD398" s="32"/>
      <c r="AE398" s="32"/>
      <c r="AF398" s="32"/>
      <c r="AG398" s="32"/>
      <c r="AH398" s="32"/>
      <c r="AI398" s="32"/>
      <c r="AJ398" s="32"/>
      <c r="AK398" s="32"/>
      <c r="AL398" s="32"/>
      <c r="AM398" s="32"/>
      <c r="AN398" s="32"/>
      <c r="AO398" s="32"/>
      <c r="AP398" s="32"/>
      <c r="AQ398" s="32"/>
      <c r="AR398" s="32"/>
      <c r="AS398" s="32"/>
      <c r="AT398" s="32"/>
      <c r="AU398" s="32"/>
      <c r="AV398" s="32"/>
      <c r="AW398" s="32"/>
      <c r="AX398" s="32"/>
      <c r="AY398" s="32"/>
      <c r="AZ398" s="32"/>
      <c r="BA398" s="32"/>
      <c r="BB398" s="32"/>
      <c r="BC398" s="32"/>
      <c r="BD398" s="32"/>
      <c r="BE398" s="32"/>
      <c r="BF398" s="32"/>
      <c r="BG398" s="32"/>
      <c r="BH398" s="32"/>
      <c r="BI398" s="32"/>
      <c r="BJ398" s="32"/>
      <c r="BK398" s="32"/>
      <c r="BL398" s="32"/>
      <c r="BM398" s="32"/>
      <c r="BN398" s="32"/>
      <c r="BO398" s="32"/>
      <c r="BP398" s="32"/>
      <c r="BQ398" s="32"/>
      <c r="BR398" s="32"/>
      <c r="BS398" s="32"/>
      <c r="BT398" s="32"/>
      <c r="BU398" s="32"/>
      <c r="BV398" s="32"/>
      <c r="BW398" s="32"/>
      <c r="BX398" s="32"/>
      <c r="BY398" s="32"/>
      <c r="BZ398" s="32"/>
      <c r="CA398" s="32"/>
      <c r="CB398" s="32"/>
      <c r="CC398" s="32"/>
      <c r="CD398" s="32"/>
      <c r="CE398" s="32"/>
      <c r="CF398" s="32"/>
      <c r="CG398" s="32"/>
      <c r="CH398" s="32"/>
      <c r="CI398" s="32"/>
      <c r="CJ398" s="32"/>
      <c r="CK398" s="32"/>
      <c r="CL398" s="32"/>
      <c r="CM398" s="95"/>
    </row>
    <row r="399" spans="1:91" ht="31.5">
      <c r="A399" s="14">
        <v>1</v>
      </c>
      <c r="B399" s="27" t="s">
        <v>415</v>
      </c>
      <c r="C399" s="120" t="s">
        <v>797</v>
      </c>
      <c r="D399" s="2" t="s">
        <v>27</v>
      </c>
      <c r="E399" s="4" t="s">
        <v>62</v>
      </c>
      <c r="F399" s="4" t="s">
        <v>329</v>
      </c>
      <c r="G399" s="4" t="s">
        <v>336</v>
      </c>
      <c r="H399" s="29">
        <v>2</v>
      </c>
      <c r="I399" s="29">
        <v>27.96</v>
      </c>
      <c r="J399" s="29">
        <v>0</v>
      </c>
      <c r="K399" s="29">
        <f t="shared" si="215"/>
        <v>27.96</v>
      </c>
      <c r="L399" s="40" t="s">
        <v>30</v>
      </c>
      <c r="M399" s="40" t="s">
        <v>35</v>
      </c>
      <c r="N399" s="48" t="e">
        <f>IF(#REF!=0,"2018-19","2019-20")</f>
        <v>#REF!</v>
      </c>
      <c r="O399" s="29">
        <v>21.55</v>
      </c>
      <c r="P399" s="29">
        <v>0</v>
      </c>
      <c r="Q399" s="29">
        <f t="shared" si="213"/>
        <v>21.55</v>
      </c>
      <c r="R399" s="29">
        <f t="shared" si="220"/>
        <v>6.41</v>
      </c>
      <c r="S399" s="29">
        <f t="shared" si="220"/>
        <v>0</v>
      </c>
      <c r="T399" s="29">
        <f t="shared" si="214"/>
        <v>6.41</v>
      </c>
      <c r="U399" s="29">
        <v>0</v>
      </c>
      <c r="V399" s="29">
        <v>0.9</v>
      </c>
      <c r="W399" s="105">
        <v>0.1</v>
      </c>
      <c r="X399" s="54">
        <f t="shared" si="234"/>
        <v>1</v>
      </c>
      <c r="Y399" s="29">
        <v>0.9</v>
      </c>
      <c r="Z399" s="105">
        <v>0.1</v>
      </c>
      <c r="AA399" s="54">
        <f t="shared" si="235"/>
        <v>1</v>
      </c>
      <c r="AB399" s="54">
        <v>0</v>
      </c>
      <c r="AC399" s="54">
        <v>0</v>
      </c>
      <c r="AD399" s="54">
        <v>0</v>
      </c>
      <c r="AE399" s="54">
        <v>0.87</v>
      </c>
      <c r="AF399" s="54">
        <v>0.1</v>
      </c>
      <c r="AG399" s="54"/>
      <c r="AH399" s="54">
        <v>0</v>
      </c>
      <c r="AI399" s="54">
        <v>0</v>
      </c>
      <c r="AJ399" s="54">
        <f t="shared" ref="AJ399" si="256">AH399+AI399</f>
        <v>0</v>
      </c>
      <c r="AK399" s="54">
        <f t="shared" si="216"/>
        <v>1.77</v>
      </c>
      <c r="AL399" s="54">
        <f t="shared" si="217"/>
        <v>0.2</v>
      </c>
      <c r="AM399" s="54">
        <f t="shared" si="218"/>
        <v>1.97</v>
      </c>
      <c r="AN399" s="54"/>
      <c r="AO399" s="54"/>
      <c r="AP399" s="54">
        <f t="shared" si="219"/>
        <v>0</v>
      </c>
      <c r="AQ399" s="54"/>
      <c r="AR399" s="54"/>
      <c r="AS399" s="54"/>
      <c r="AT399" s="54"/>
      <c r="AU399" s="54"/>
      <c r="AV399" s="54"/>
      <c r="AW399" s="54"/>
      <c r="AX399" s="54"/>
      <c r="AY399" s="54">
        <f t="shared" si="237"/>
        <v>0</v>
      </c>
      <c r="AZ399" s="54"/>
      <c r="BA399" s="54"/>
      <c r="BB399" s="54"/>
      <c r="BC399" s="54"/>
      <c r="BD399" s="54"/>
      <c r="BE399" s="106">
        <f t="shared" si="238"/>
        <v>0.9</v>
      </c>
      <c r="BF399" s="106">
        <f t="shared" si="239"/>
        <v>0.1</v>
      </c>
      <c r="BG399" s="106">
        <f t="shared" si="240"/>
        <v>1</v>
      </c>
      <c r="BH399" s="106">
        <f t="shared" si="241"/>
        <v>0</v>
      </c>
      <c r="BI399" s="106">
        <f t="shared" si="242"/>
        <v>0</v>
      </c>
      <c r="BJ399" s="106">
        <f t="shared" si="243"/>
        <v>0</v>
      </c>
      <c r="BK399" s="106">
        <f t="shared" si="244"/>
        <v>0</v>
      </c>
      <c r="BL399" s="106">
        <f t="shared" si="245"/>
        <v>0</v>
      </c>
      <c r="BM399" s="106">
        <f t="shared" si="231"/>
        <v>0.87</v>
      </c>
      <c r="BN399" s="106">
        <f t="shared" si="231"/>
        <v>0.1</v>
      </c>
      <c r="BO399" s="106">
        <f t="shared" si="246"/>
        <v>0.97</v>
      </c>
      <c r="BP399" s="106">
        <f t="shared" si="247"/>
        <v>1.77</v>
      </c>
      <c r="BQ399" s="106">
        <f t="shared" si="248"/>
        <v>0.2</v>
      </c>
      <c r="BR399" s="106">
        <f t="shared" si="249"/>
        <v>1.97</v>
      </c>
      <c r="BS399" s="54"/>
      <c r="BT399" s="54">
        <v>0.9</v>
      </c>
      <c r="BU399" s="54">
        <v>0.1</v>
      </c>
      <c r="BV399" s="54">
        <v>1</v>
      </c>
      <c r="BW399" s="54">
        <v>0</v>
      </c>
      <c r="BX399" s="54">
        <v>0</v>
      </c>
      <c r="BY399" s="54">
        <v>0</v>
      </c>
      <c r="BZ399" s="54">
        <v>0</v>
      </c>
      <c r="CA399" s="54">
        <v>0</v>
      </c>
      <c r="CB399" s="54">
        <v>0.87</v>
      </c>
      <c r="CC399" s="54">
        <v>0.1</v>
      </c>
      <c r="CD399" s="54">
        <v>0.97</v>
      </c>
      <c r="CE399" s="54">
        <v>1.77</v>
      </c>
      <c r="CF399" s="54">
        <v>0.2</v>
      </c>
      <c r="CG399" s="54">
        <v>1.97</v>
      </c>
      <c r="CH399" s="54">
        <f t="shared" si="250"/>
        <v>4.4400000000000004</v>
      </c>
      <c r="CI399" s="54">
        <f t="shared" si="251"/>
        <v>0</v>
      </c>
      <c r="CJ399" s="54">
        <f t="shared" si="252"/>
        <v>4.4400000000000004</v>
      </c>
      <c r="CK399" s="44" t="s">
        <v>71</v>
      </c>
      <c r="CL399" s="63" t="s">
        <v>40</v>
      </c>
    </row>
    <row r="400" spans="1:91">
      <c r="A400" s="17"/>
      <c r="B400" s="28" t="s">
        <v>187</v>
      </c>
      <c r="C400" s="87"/>
      <c r="D400" s="2"/>
      <c r="E400" s="11"/>
      <c r="F400" s="4"/>
      <c r="G400" s="11"/>
      <c r="H400" s="32"/>
      <c r="I400" s="32">
        <f>SUM(I399)</f>
        <v>27.96</v>
      </c>
      <c r="J400" s="32">
        <f t="shared" ref="J400:BU400" si="257">SUM(J399)</f>
        <v>0</v>
      </c>
      <c r="K400" s="32">
        <f t="shared" si="257"/>
        <v>27.96</v>
      </c>
      <c r="L400" s="32">
        <f t="shared" si="257"/>
        <v>0</v>
      </c>
      <c r="M400" s="32">
        <f t="shared" si="257"/>
        <v>0</v>
      </c>
      <c r="N400" s="32" t="e">
        <f t="shared" si="257"/>
        <v>#REF!</v>
      </c>
      <c r="O400" s="32">
        <f t="shared" si="257"/>
        <v>21.55</v>
      </c>
      <c r="P400" s="32">
        <f t="shared" si="257"/>
        <v>0</v>
      </c>
      <c r="Q400" s="32">
        <f t="shared" si="257"/>
        <v>21.55</v>
      </c>
      <c r="R400" s="32">
        <f t="shared" si="257"/>
        <v>6.41</v>
      </c>
      <c r="S400" s="32">
        <f t="shared" si="257"/>
        <v>0</v>
      </c>
      <c r="T400" s="32">
        <f t="shared" si="257"/>
        <v>6.41</v>
      </c>
      <c r="U400" s="32">
        <f t="shared" si="257"/>
        <v>0</v>
      </c>
      <c r="V400" s="32">
        <f t="shared" si="257"/>
        <v>0.9</v>
      </c>
      <c r="W400" s="32">
        <f t="shared" si="257"/>
        <v>0.1</v>
      </c>
      <c r="X400" s="32">
        <f t="shared" si="257"/>
        <v>1</v>
      </c>
      <c r="Y400" s="32">
        <f t="shared" si="257"/>
        <v>0.9</v>
      </c>
      <c r="Z400" s="32">
        <f t="shared" si="257"/>
        <v>0.1</v>
      </c>
      <c r="AA400" s="32">
        <f t="shared" si="257"/>
        <v>1</v>
      </c>
      <c r="AB400" s="32">
        <f t="shared" si="257"/>
        <v>0</v>
      </c>
      <c r="AC400" s="32">
        <f t="shared" si="257"/>
        <v>0</v>
      </c>
      <c r="AD400" s="32">
        <f t="shared" si="257"/>
        <v>0</v>
      </c>
      <c r="AE400" s="32">
        <f t="shared" si="257"/>
        <v>0.87</v>
      </c>
      <c r="AF400" s="32">
        <f t="shared" si="257"/>
        <v>0.1</v>
      </c>
      <c r="AG400" s="32">
        <f t="shared" si="257"/>
        <v>0</v>
      </c>
      <c r="AH400" s="32">
        <f t="shared" si="257"/>
        <v>0</v>
      </c>
      <c r="AI400" s="32">
        <f t="shared" si="257"/>
        <v>0</v>
      </c>
      <c r="AJ400" s="32">
        <f t="shared" si="257"/>
        <v>0</v>
      </c>
      <c r="AK400" s="32">
        <f t="shared" si="257"/>
        <v>1.77</v>
      </c>
      <c r="AL400" s="32">
        <f t="shared" si="257"/>
        <v>0.2</v>
      </c>
      <c r="AM400" s="32">
        <f t="shared" si="257"/>
        <v>1.97</v>
      </c>
      <c r="AN400" s="32">
        <f t="shared" si="257"/>
        <v>0</v>
      </c>
      <c r="AO400" s="32">
        <f t="shared" si="257"/>
        <v>0</v>
      </c>
      <c r="AP400" s="32">
        <f t="shared" si="257"/>
        <v>0</v>
      </c>
      <c r="AQ400" s="32">
        <f t="shared" si="257"/>
        <v>0</v>
      </c>
      <c r="AR400" s="32">
        <f t="shared" si="257"/>
        <v>0</v>
      </c>
      <c r="AS400" s="32">
        <f t="shared" si="257"/>
        <v>0</v>
      </c>
      <c r="AT400" s="32">
        <f t="shared" si="257"/>
        <v>0</v>
      </c>
      <c r="AU400" s="32">
        <f t="shared" si="257"/>
        <v>0</v>
      </c>
      <c r="AV400" s="32">
        <f t="shared" si="257"/>
        <v>0</v>
      </c>
      <c r="AW400" s="32">
        <f t="shared" si="257"/>
        <v>0</v>
      </c>
      <c r="AX400" s="32">
        <f t="shared" si="257"/>
        <v>0</v>
      </c>
      <c r="AY400" s="32">
        <f t="shared" si="257"/>
        <v>0</v>
      </c>
      <c r="AZ400" s="32">
        <f t="shared" si="257"/>
        <v>0</v>
      </c>
      <c r="BA400" s="32">
        <f t="shared" si="257"/>
        <v>0</v>
      </c>
      <c r="BB400" s="32">
        <f t="shared" si="257"/>
        <v>0</v>
      </c>
      <c r="BC400" s="32">
        <f t="shared" si="257"/>
        <v>0</v>
      </c>
      <c r="BD400" s="32">
        <f t="shared" si="257"/>
        <v>0</v>
      </c>
      <c r="BE400" s="32">
        <f t="shared" si="257"/>
        <v>0.9</v>
      </c>
      <c r="BF400" s="32">
        <f t="shared" si="257"/>
        <v>0.1</v>
      </c>
      <c r="BG400" s="32">
        <f t="shared" si="257"/>
        <v>1</v>
      </c>
      <c r="BH400" s="32">
        <f t="shared" si="257"/>
        <v>0</v>
      </c>
      <c r="BI400" s="32">
        <f t="shared" si="257"/>
        <v>0</v>
      </c>
      <c r="BJ400" s="32">
        <f t="shared" si="257"/>
        <v>0</v>
      </c>
      <c r="BK400" s="32">
        <f t="shared" si="257"/>
        <v>0</v>
      </c>
      <c r="BL400" s="32">
        <f t="shared" si="257"/>
        <v>0</v>
      </c>
      <c r="BM400" s="32">
        <f t="shared" si="257"/>
        <v>0.87</v>
      </c>
      <c r="BN400" s="32">
        <f t="shared" si="257"/>
        <v>0.1</v>
      </c>
      <c r="BO400" s="32">
        <f t="shared" si="257"/>
        <v>0.97</v>
      </c>
      <c r="BP400" s="32">
        <f t="shared" si="257"/>
        <v>1.77</v>
      </c>
      <c r="BQ400" s="32">
        <f t="shared" si="257"/>
        <v>0.2</v>
      </c>
      <c r="BR400" s="32">
        <f t="shared" si="257"/>
        <v>1.97</v>
      </c>
      <c r="BS400" s="32">
        <f t="shared" si="257"/>
        <v>0</v>
      </c>
      <c r="BT400" s="32">
        <f t="shared" si="257"/>
        <v>0.9</v>
      </c>
      <c r="BU400" s="32">
        <f t="shared" si="257"/>
        <v>0.1</v>
      </c>
      <c r="BV400" s="32">
        <f t="shared" ref="BV400:CJ400" si="258">SUM(BV399)</f>
        <v>1</v>
      </c>
      <c r="BW400" s="32">
        <f t="shared" si="258"/>
        <v>0</v>
      </c>
      <c r="BX400" s="32">
        <f t="shared" si="258"/>
        <v>0</v>
      </c>
      <c r="BY400" s="32">
        <f t="shared" si="258"/>
        <v>0</v>
      </c>
      <c r="BZ400" s="32">
        <f t="shared" si="258"/>
        <v>0</v>
      </c>
      <c r="CA400" s="32">
        <f t="shared" si="258"/>
        <v>0</v>
      </c>
      <c r="CB400" s="32">
        <f t="shared" si="258"/>
        <v>0.87</v>
      </c>
      <c r="CC400" s="32">
        <f t="shared" si="258"/>
        <v>0.1</v>
      </c>
      <c r="CD400" s="32">
        <f t="shared" si="258"/>
        <v>0.97</v>
      </c>
      <c r="CE400" s="32">
        <f t="shared" si="258"/>
        <v>1.77</v>
      </c>
      <c r="CF400" s="32">
        <f t="shared" si="258"/>
        <v>0.2</v>
      </c>
      <c r="CG400" s="32">
        <f t="shared" si="258"/>
        <v>1.97</v>
      </c>
      <c r="CH400" s="32">
        <f t="shared" si="258"/>
        <v>4.4400000000000004</v>
      </c>
      <c r="CI400" s="32">
        <f t="shared" si="258"/>
        <v>0</v>
      </c>
      <c r="CJ400" s="32">
        <f t="shared" si="258"/>
        <v>4.4400000000000004</v>
      </c>
      <c r="CK400" s="46"/>
      <c r="CL400" s="64"/>
    </row>
    <row r="401" spans="1:91" s="18" customFormat="1">
      <c r="A401" s="17"/>
      <c r="B401" s="28" t="s">
        <v>416</v>
      </c>
      <c r="C401" s="87"/>
      <c r="D401" s="2"/>
      <c r="E401" s="11"/>
      <c r="F401" s="11"/>
      <c r="G401" s="11"/>
      <c r="H401" s="32"/>
      <c r="I401" s="32">
        <f>SUM(I370+I373+I381+I394+I397+I400)</f>
        <v>625.11999999999989</v>
      </c>
      <c r="J401" s="32">
        <f t="shared" ref="J401:BU401" si="259">SUM(J370+J373+J381+J394+J397+J400)</f>
        <v>86.649999999999977</v>
      </c>
      <c r="K401" s="32">
        <f t="shared" si="259"/>
        <v>711.76999999999987</v>
      </c>
      <c r="L401" s="32">
        <f t="shared" si="259"/>
        <v>0</v>
      </c>
      <c r="M401" s="32">
        <f t="shared" si="259"/>
        <v>0</v>
      </c>
      <c r="N401" s="32" t="e">
        <f t="shared" si="259"/>
        <v>#REF!</v>
      </c>
      <c r="O401" s="32">
        <f t="shared" si="259"/>
        <v>314.58199999999999</v>
      </c>
      <c r="P401" s="32">
        <f t="shared" si="259"/>
        <v>0</v>
      </c>
      <c r="Q401" s="32">
        <f t="shared" si="259"/>
        <v>314.58199999999999</v>
      </c>
      <c r="R401" s="32">
        <f t="shared" si="259"/>
        <v>310.53799999999995</v>
      </c>
      <c r="S401" s="32">
        <f t="shared" si="259"/>
        <v>86.649999999999977</v>
      </c>
      <c r="T401" s="32">
        <f t="shared" si="259"/>
        <v>397.18799999999993</v>
      </c>
      <c r="U401" s="32">
        <f t="shared" si="259"/>
        <v>87.88</v>
      </c>
      <c r="V401" s="32">
        <f t="shared" si="259"/>
        <v>62.516999999999989</v>
      </c>
      <c r="W401" s="32">
        <f t="shared" si="259"/>
        <v>6.9430000000000005</v>
      </c>
      <c r="X401" s="32">
        <f t="shared" si="259"/>
        <v>69.460000000000008</v>
      </c>
      <c r="Y401" s="32">
        <f t="shared" si="259"/>
        <v>62.516999999999989</v>
      </c>
      <c r="Z401" s="32">
        <f t="shared" si="259"/>
        <v>6.6219999999999999</v>
      </c>
      <c r="AA401" s="32">
        <f t="shared" si="259"/>
        <v>69.13900000000001</v>
      </c>
      <c r="AB401" s="32">
        <f t="shared" si="259"/>
        <v>5.49</v>
      </c>
      <c r="AC401" s="32">
        <f t="shared" si="259"/>
        <v>12.29</v>
      </c>
      <c r="AD401" s="32">
        <f t="shared" si="259"/>
        <v>1.37</v>
      </c>
      <c r="AE401" s="32">
        <f t="shared" si="259"/>
        <v>29.590000000000007</v>
      </c>
      <c r="AF401" s="32">
        <f t="shared" si="259"/>
        <v>5.2100000000000009</v>
      </c>
      <c r="AG401" s="32">
        <f t="shared" si="259"/>
        <v>0</v>
      </c>
      <c r="AH401" s="32">
        <f t="shared" si="259"/>
        <v>0</v>
      </c>
      <c r="AI401" s="32">
        <f t="shared" si="259"/>
        <v>0.3</v>
      </c>
      <c r="AJ401" s="32">
        <f t="shared" si="259"/>
        <v>0.3</v>
      </c>
      <c r="AK401" s="32">
        <f t="shared" si="259"/>
        <v>109.88700000000003</v>
      </c>
      <c r="AL401" s="32">
        <f t="shared" si="259"/>
        <v>13.201999999999996</v>
      </c>
      <c r="AM401" s="32">
        <f t="shared" si="259"/>
        <v>123.08900000000001</v>
      </c>
      <c r="AN401" s="32">
        <f t="shared" si="259"/>
        <v>3.19</v>
      </c>
      <c r="AO401" s="32">
        <f t="shared" si="259"/>
        <v>0.35</v>
      </c>
      <c r="AP401" s="32">
        <f t="shared" si="259"/>
        <v>3.54</v>
      </c>
      <c r="AQ401" s="32">
        <f t="shared" si="259"/>
        <v>0</v>
      </c>
      <c r="AR401" s="32">
        <f t="shared" si="259"/>
        <v>0</v>
      </c>
      <c r="AS401" s="32">
        <f t="shared" si="259"/>
        <v>0</v>
      </c>
      <c r="AT401" s="32">
        <f t="shared" si="259"/>
        <v>1.31</v>
      </c>
      <c r="AU401" s="32">
        <f t="shared" si="259"/>
        <v>0.15</v>
      </c>
      <c r="AV401" s="32">
        <f t="shared" si="259"/>
        <v>0</v>
      </c>
      <c r="AW401" s="32">
        <f t="shared" si="259"/>
        <v>7.2</v>
      </c>
      <c r="AX401" s="32">
        <f t="shared" si="259"/>
        <v>0.79999999999999993</v>
      </c>
      <c r="AY401" s="32">
        <f t="shared" si="259"/>
        <v>8</v>
      </c>
      <c r="AZ401" s="32">
        <f t="shared" si="259"/>
        <v>0</v>
      </c>
      <c r="BA401" s="32">
        <f t="shared" si="259"/>
        <v>0</v>
      </c>
      <c r="BB401" s="32">
        <f t="shared" si="259"/>
        <v>0</v>
      </c>
      <c r="BC401" s="32">
        <f t="shared" si="259"/>
        <v>0</v>
      </c>
      <c r="BD401" s="32">
        <f t="shared" si="259"/>
        <v>0</v>
      </c>
      <c r="BE401" s="32">
        <f t="shared" si="259"/>
        <v>66.826999999999984</v>
      </c>
      <c r="BF401" s="32">
        <f t="shared" si="259"/>
        <v>7.0720000000000001</v>
      </c>
      <c r="BG401" s="32">
        <f t="shared" si="259"/>
        <v>73.899000000000001</v>
      </c>
      <c r="BH401" s="32">
        <f t="shared" si="259"/>
        <v>0</v>
      </c>
      <c r="BI401" s="32">
        <f t="shared" si="259"/>
        <v>5.49</v>
      </c>
      <c r="BJ401" s="32">
        <f t="shared" si="259"/>
        <v>12.29</v>
      </c>
      <c r="BK401" s="32">
        <f t="shared" si="259"/>
        <v>1.37</v>
      </c>
      <c r="BL401" s="32">
        <f t="shared" si="259"/>
        <v>13.659999999999998</v>
      </c>
      <c r="BM401" s="32">
        <f t="shared" si="259"/>
        <v>28.280000000000008</v>
      </c>
      <c r="BN401" s="32">
        <f t="shared" si="259"/>
        <v>5.0600000000000005</v>
      </c>
      <c r="BO401" s="32">
        <f t="shared" si="259"/>
        <v>33.339999999999996</v>
      </c>
      <c r="BP401" s="32">
        <f t="shared" si="259"/>
        <v>112.88700000000001</v>
      </c>
      <c r="BQ401" s="32">
        <f t="shared" si="259"/>
        <v>13.501999999999997</v>
      </c>
      <c r="BR401" s="32">
        <f t="shared" si="259"/>
        <v>126.38900000000002</v>
      </c>
      <c r="BS401" s="32">
        <f t="shared" si="259"/>
        <v>0</v>
      </c>
      <c r="BT401" s="32">
        <f t="shared" si="259"/>
        <v>66.826999999999984</v>
      </c>
      <c r="BU401" s="32">
        <f t="shared" si="259"/>
        <v>7.0720000000000001</v>
      </c>
      <c r="BV401" s="32">
        <f t="shared" ref="BV401:CJ401" si="260">SUM(BV370+BV373+BV381+BV394+BV397+BV400)</f>
        <v>73.899000000000001</v>
      </c>
      <c r="BW401" s="32">
        <f t="shared" si="260"/>
        <v>0</v>
      </c>
      <c r="BX401" s="32">
        <f t="shared" si="260"/>
        <v>5.49</v>
      </c>
      <c r="BY401" s="32">
        <f t="shared" si="260"/>
        <v>12.29</v>
      </c>
      <c r="BZ401" s="32">
        <f t="shared" si="260"/>
        <v>1.37</v>
      </c>
      <c r="CA401" s="32">
        <f t="shared" si="260"/>
        <v>13.659999999999998</v>
      </c>
      <c r="CB401" s="32">
        <f t="shared" si="260"/>
        <v>28.280000000000008</v>
      </c>
      <c r="CC401" s="32">
        <f t="shared" si="260"/>
        <v>5.0600000000000005</v>
      </c>
      <c r="CD401" s="32">
        <f t="shared" si="260"/>
        <v>33.339999999999996</v>
      </c>
      <c r="CE401" s="32">
        <f t="shared" si="260"/>
        <v>112.88700000000001</v>
      </c>
      <c r="CF401" s="32">
        <f t="shared" si="260"/>
        <v>13.501999999999997</v>
      </c>
      <c r="CG401" s="32">
        <f t="shared" si="260"/>
        <v>126.38900000000002</v>
      </c>
      <c r="CH401" s="32">
        <f t="shared" si="260"/>
        <v>184.14900000000003</v>
      </c>
      <c r="CI401" s="32">
        <f t="shared" si="260"/>
        <v>86.649999999999977</v>
      </c>
      <c r="CJ401" s="32">
        <f t="shared" si="260"/>
        <v>270.79900000000004</v>
      </c>
      <c r="CK401" s="46"/>
      <c r="CL401" s="64"/>
      <c r="CM401" s="94">
        <v>106.25</v>
      </c>
    </row>
    <row r="402" spans="1:91">
      <c r="A402" s="17"/>
      <c r="B402" s="28" t="s">
        <v>417</v>
      </c>
      <c r="C402" s="87"/>
      <c r="D402" s="2"/>
      <c r="E402" s="11"/>
      <c r="F402" s="11"/>
      <c r="G402" s="11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  <c r="AB402" s="32"/>
      <c r="AC402" s="32"/>
      <c r="AD402" s="32"/>
      <c r="AE402" s="32"/>
      <c r="AF402" s="32"/>
      <c r="AG402" s="32"/>
      <c r="AH402" s="32"/>
      <c r="AI402" s="32"/>
      <c r="AJ402" s="32"/>
      <c r="AK402" s="32"/>
      <c r="AL402" s="32"/>
      <c r="AM402" s="32"/>
      <c r="AN402" s="32"/>
      <c r="AO402" s="32"/>
      <c r="AP402" s="32"/>
      <c r="AQ402" s="32"/>
      <c r="AR402" s="32"/>
      <c r="AS402" s="32"/>
      <c r="AT402" s="32"/>
      <c r="AU402" s="32"/>
      <c r="AV402" s="32"/>
      <c r="AW402" s="32"/>
      <c r="AX402" s="32"/>
      <c r="AY402" s="32"/>
      <c r="AZ402" s="32"/>
      <c r="BA402" s="32"/>
      <c r="BB402" s="32"/>
      <c r="BC402" s="32"/>
      <c r="BD402" s="32"/>
      <c r="BE402" s="32"/>
      <c r="BF402" s="32"/>
      <c r="BG402" s="32"/>
      <c r="BH402" s="32"/>
      <c r="BI402" s="32"/>
      <c r="BJ402" s="32"/>
      <c r="BK402" s="32"/>
      <c r="BL402" s="32"/>
      <c r="BM402" s="32"/>
      <c r="BN402" s="32"/>
      <c r="BO402" s="32"/>
      <c r="BP402" s="32"/>
      <c r="BQ402" s="32"/>
      <c r="BR402" s="32"/>
      <c r="BS402" s="32"/>
      <c r="BT402" s="32"/>
      <c r="BU402" s="32"/>
      <c r="BV402" s="32"/>
      <c r="BW402" s="32"/>
      <c r="BX402" s="32"/>
      <c r="BY402" s="32"/>
      <c r="BZ402" s="32"/>
      <c r="CA402" s="32"/>
      <c r="CB402" s="32"/>
      <c r="CC402" s="32"/>
      <c r="CD402" s="32"/>
      <c r="CE402" s="32"/>
      <c r="CF402" s="32"/>
      <c r="CG402" s="32"/>
      <c r="CH402" s="32"/>
      <c r="CI402" s="32"/>
      <c r="CJ402" s="32"/>
      <c r="CK402" s="45"/>
      <c r="CL402" s="64"/>
    </row>
    <row r="403" spans="1:91">
      <c r="A403" s="17" t="s">
        <v>24</v>
      </c>
      <c r="B403" s="28" t="s">
        <v>190</v>
      </c>
      <c r="C403" s="87"/>
      <c r="D403" s="2"/>
      <c r="E403" s="11"/>
      <c r="F403" s="11"/>
      <c r="G403" s="11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  <c r="AB403" s="32"/>
      <c r="AC403" s="32"/>
      <c r="AD403" s="32"/>
      <c r="AE403" s="32"/>
      <c r="AF403" s="32"/>
      <c r="AG403" s="32"/>
      <c r="AH403" s="32"/>
      <c r="AI403" s="32"/>
      <c r="AJ403" s="32"/>
      <c r="AK403" s="32"/>
      <c r="AL403" s="32"/>
      <c r="AM403" s="32"/>
      <c r="AN403" s="32"/>
      <c r="AO403" s="32"/>
      <c r="AP403" s="32"/>
      <c r="AQ403" s="32"/>
      <c r="AR403" s="32"/>
      <c r="AS403" s="32"/>
      <c r="AT403" s="32"/>
      <c r="AU403" s="32"/>
      <c r="AV403" s="32"/>
      <c r="AW403" s="32"/>
      <c r="AX403" s="32"/>
      <c r="AY403" s="32"/>
      <c r="AZ403" s="32"/>
      <c r="BA403" s="32"/>
      <c r="BB403" s="32"/>
      <c r="BC403" s="32"/>
      <c r="BD403" s="32"/>
      <c r="BE403" s="32"/>
      <c r="BF403" s="32"/>
      <c r="BG403" s="32"/>
      <c r="BH403" s="32"/>
      <c r="BI403" s="32"/>
      <c r="BJ403" s="32"/>
      <c r="BK403" s="32"/>
      <c r="BL403" s="32"/>
      <c r="BM403" s="32"/>
      <c r="BN403" s="32"/>
      <c r="BO403" s="32"/>
      <c r="BP403" s="32"/>
      <c r="BQ403" s="32"/>
      <c r="BR403" s="32"/>
      <c r="BS403" s="32"/>
      <c r="BT403" s="32"/>
      <c r="BU403" s="32"/>
      <c r="BV403" s="32"/>
      <c r="BW403" s="32"/>
      <c r="BX403" s="32"/>
      <c r="BY403" s="32"/>
      <c r="BZ403" s="32"/>
      <c r="CA403" s="32"/>
      <c r="CB403" s="32"/>
      <c r="CC403" s="32"/>
      <c r="CD403" s="32"/>
      <c r="CE403" s="32"/>
      <c r="CF403" s="32"/>
      <c r="CG403" s="32"/>
      <c r="CH403" s="32"/>
      <c r="CI403" s="32"/>
      <c r="CJ403" s="32"/>
      <c r="CK403" s="45"/>
      <c r="CL403" s="64"/>
    </row>
    <row r="404" spans="1:91" ht="31.5">
      <c r="A404" s="14">
        <v>1</v>
      </c>
      <c r="B404" s="27" t="s">
        <v>418</v>
      </c>
      <c r="C404" s="120" t="s">
        <v>797</v>
      </c>
      <c r="D404" s="2" t="s">
        <v>27</v>
      </c>
      <c r="E404" s="4" t="s">
        <v>62</v>
      </c>
      <c r="F404" s="4" t="s">
        <v>419</v>
      </c>
      <c r="G404" s="4" t="s">
        <v>420</v>
      </c>
      <c r="H404" s="29">
        <v>2.5</v>
      </c>
      <c r="I404" s="29">
        <v>5</v>
      </c>
      <c r="J404" s="29">
        <v>0</v>
      </c>
      <c r="K404" s="29">
        <f t="shared" si="215"/>
        <v>5</v>
      </c>
      <c r="L404" s="40" t="s">
        <v>30</v>
      </c>
      <c r="M404" s="40" t="s">
        <v>35</v>
      </c>
      <c r="N404" s="48" t="e">
        <f>IF(#REF!=0,"2018-19","2019-20")</f>
        <v>#REF!</v>
      </c>
      <c r="O404" s="29">
        <v>4.8</v>
      </c>
      <c r="P404" s="29">
        <v>0</v>
      </c>
      <c r="Q404" s="29">
        <f t="shared" ref="Q404:Q467" si="261">O404+P404</f>
        <v>4.8</v>
      </c>
      <c r="R404" s="29">
        <f t="shared" si="220"/>
        <v>0.20000000000000018</v>
      </c>
      <c r="S404" s="29">
        <f t="shared" si="220"/>
        <v>0</v>
      </c>
      <c r="T404" s="29">
        <f t="shared" si="214"/>
        <v>0.20000000000000018</v>
      </c>
      <c r="U404" s="29">
        <v>0</v>
      </c>
      <c r="V404" s="29">
        <v>0.18000000000000016</v>
      </c>
      <c r="W404" s="105">
        <v>2.0000000000000018E-2</v>
      </c>
      <c r="X404" s="54">
        <f t="shared" si="234"/>
        <v>0.20000000000000018</v>
      </c>
      <c r="Y404" s="29">
        <v>0.18000000000000016</v>
      </c>
      <c r="Z404" s="105">
        <v>2.0000000000000018E-2</v>
      </c>
      <c r="AA404" s="54">
        <f t="shared" si="235"/>
        <v>0.20000000000000018</v>
      </c>
      <c r="AB404" s="54">
        <v>0</v>
      </c>
      <c r="AC404" s="54">
        <v>0</v>
      </c>
      <c r="AD404" s="54">
        <v>0</v>
      </c>
      <c r="AE404" s="54">
        <v>0</v>
      </c>
      <c r="AF404" s="54">
        <v>0</v>
      </c>
      <c r="AG404" s="54"/>
      <c r="AH404" s="54">
        <v>0</v>
      </c>
      <c r="AI404" s="54">
        <v>0</v>
      </c>
      <c r="AJ404" s="54">
        <f t="shared" ref="AJ404:AJ467" si="262">AH404+AI404</f>
        <v>0</v>
      </c>
      <c r="AK404" s="54">
        <f t="shared" si="216"/>
        <v>0.18000000000000016</v>
      </c>
      <c r="AL404" s="54">
        <f t="shared" si="217"/>
        <v>2.0000000000000018E-2</v>
      </c>
      <c r="AM404" s="54">
        <f t="shared" si="218"/>
        <v>0.20000000000000018</v>
      </c>
      <c r="AN404" s="54"/>
      <c r="AO404" s="54"/>
      <c r="AP404" s="54">
        <f t="shared" si="219"/>
        <v>0</v>
      </c>
      <c r="AQ404" s="54"/>
      <c r="AR404" s="54"/>
      <c r="AS404" s="54"/>
      <c r="AT404" s="54"/>
      <c r="AU404" s="54"/>
      <c r="AV404" s="54"/>
      <c r="AW404" s="54"/>
      <c r="AX404" s="54"/>
      <c r="AY404" s="54">
        <f t="shared" si="237"/>
        <v>0</v>
      </c>
      <c r="AZ404" s="54"/>
      <c r="BA404" s="54"/>
      <c r="BB404" s="54"/>
      <c r="BC404" s="54"/>
      <c r="BD404" s="54"/>
      <c r="BE404" s="106">
        <f t="shared" si="238"/>
        <v>0.18000000000000016</v>
      </c>
      <c r="BF404" s="106">
        <f t="shared" si="239"/>
        <v>2.0000000000000018E-2</v>
      </c>
      <c r="BG404" s="106">
        <f t="shared" si="240"/>
        <v>0.20000000000000018</v>
      </c>
      <c r="BH404" s="106">
        <f t="shared" si="241"/>
        <v>0</v>
      </c>
      <c r="BI404" s="106">
        <f t="shared" si="242"/>
        <v>0</v>
      </c>
      <c r="BJ404" s="106">
        <f t="shared" si="243"/>
        <v>0</v>
      </c>
      <c r="BK404" s="106">
        <f t="shared" si="244"/>
        <v>0</v>
      </c>
      <c r="BL404" s="106">
        <f t="shared" si="245"/>
        <v>0</v>
      </c>
      <c r="BM404" s="106">
        <f t="shared" si="231"/>
        <v>0</v>
      </c>
      <c r="BN404" s="106">
        <f t="shared" si="231"/>
        <v>0</v>
      </c>
      <c r="BO404" s="106">
        <f t="shared" si="246"/>
        <v>0</v>
      </c>
      <c r="BP404" s="106">
        <f t="shared" si="247"/>
        <v>0.18000000000000016</v>
      </c>
      <c r="BQ404" s="106">
        <f t="shared" si="248"/>
        <v>2.0000000000000018E-2</v>
      </c>
      <c r="BR404" s="106">
        <f t="shared" si="249"/>
        <v>0.20000000000000018</v>
      </c>
      <c r="BS404" s="54"/>
      <c r="BT404" s="54">
        <v>0.18000000000000016</v>
      </c>
      <c r="BU404" s="54">
        <v>2.0000000000000018E-2</v>
      </c>
      <c r="BV404" s="54">
        <v>0.20000000000000018</v>
      </c>
      <c r="BW404" s="54">
        <v>0</v>
      </c>
      <c r="BX404" s="54">
        <v>0</v>
      </c>
      <c r="BY404" s="54">
        <v>0</v>
      </c>
      <c r="BZ404" s="54">
        <v>0</v>
      </c>
      <c r="CA404" s="54">
        <v>0</v>
      </c>
      <c r="CB404" s="54">
        <v>0</v>
      </c>
      <c r="CC404" s="54">
        <v>0</v>
      </c>
      <c r="CD404" s="54">
        <v>0</v>
      </c>
      <c r="CE404" s="54">
        <v>0.18000000000000016</v>
      </c>
      <c r="CF404" s="54">
        <v>2.0000000000000018E-2</v>
      </c>
      <c r="CG404" s="54">
        <v>0.20000000000000018</v>
      </c>
      <c r="CH404" s="54">
        <f t="shared" si="250"/>
        <v>0</v>
      </c>
      <c r="CI404" s="54">
        <f t="shared" si="251"/>
        <v>0</v>
      </c>
      <c r="CJ404" s="54">
        <f t="shared" si="252"/>
        <v>0</v>
      </c>
      <c r="CK404" s="45"/>
      <c r="CL404" s="63" t="s">
        <v>40</v>
      </c>
    </row>
    <row r="405" spans="1:91" ht="31.5">
      <c r="A405" s="14">
        <v>1</v>
      </c>
      <c r="B405" s="79" t="s">
        <v>881</v>
      </c>
      <c r="C405" s="69" t="s">
        <v>1000</v>
      </c>
      <c r="D405" s="2" t="s">
        <v>27</v>
      </c>
      <c r="E405" s="4" t="s">
        <v>62</v>
      </c>
      <c r="F405" s="4" t="s">
        <v>419</v>
      </c>
      <c r="G405" s="4" t="s">
        <v>422</v>
      </c>
      <c r="H405" s="15">
        <v>2</v>
      </c>
      <c r="I405" s="54">
        <v>5</v>
      </c>
      <c r="J405" s="54">
        <v>0</v>
      </c>
      <c r="K405" s="29">
        <f t="shared" si="215"/>
        <v>5</v>
      </c>
      <c r="L405" s="68" t="s">
        <v>30</v>
      </c>
      <c r="M405" s="15" t="s">
        <v>31</v>
      </c>
      <c r="N405" s="54" t="s">
        <v>58</v>
      </c>
      <c r="O405" s="54">
        <v>4.28</v>
      </c>
      <c r="P405" s="54">
        <v>0</v>
      </c>
      <c r="Q405" s="29">
        <f t="shared" si="261"/>
        <v>4.28</v>
      </c>
      <c r="R405" s="29">
        <f t="shared" si="220"/>
        <v>0.71999999999999975</v>
      </c>
      <c r="S405" s="29">
        <f t="shared" si="220"/>
        <v>0</v>
      </c>
      <c r="T405" s="29">
        <f t="shared" si="214"/>
        <v>0.71999999999999975</v>
      </c>
      <c r="U405" s="56">
        <v>0</v>
      </c>
      <c r="V405" s="54">
        <v>0</v>
      </c>
      <c r="W405" s="106">
        <v>0</v>
      </c>
      <c r="X405" s="54">
        <f t="shared" si="234"/>
        <v>0</v>
      </c>
      <c r="Y405" s="54">
        <v>0</v>
      </c>
      <c r="Z405" s="106">
        <v>0</v>
      </c>
      <c r="AA405" s="54">
        <f t="shared" si="235"/>
        <v>0</v>
      </c>
      <c r="AB405" s="14">
        <v>0</v>
      </c>
      <c r="AC405" s="14">
        <v>0</v>
      </c>
      <c r="AD405" s="14">
        <v>0</v>
      </c>
      <c r="AE405" s="14">
        <v>0.65</v>
      </c>
      <c r="AF405" s="14">
        <v>7.0000000000000007E-2</v>
      </c>
      <c r="AG405" s="14"/>
      <c r="AH405" s="54">
        <v>0</v>
      </c>
      <c r="AI405" s="54">
        <v>0</v>
      </c>
      <c r="AJ405" s="54">
        <f t="shared" si="262"/>
        <v>0</v>
      </c>
      <c r="AK405" s="54">
        <f t="shared" si="216"/>
        <v>0.65</v>
      </c>
      <c r="AL405" s="54">
        <f t="shared" si="217"/>
        <v>7.0000000000000007E-2</v>
      </c>
      <c r="AM405" s="54">
        <f t="shared" si="218"/>
        <v>0.72</v>
      </c>
      <c r="AN405" s="54"/>
      <c r="AO405" s="54"/>
      <c r="AP405" s="54">
        <f t="shared" si="219"/>
        <v>0</v>
      </c>
      <c r="AQ405" s="54"/>
      <c r="AR405" s="54"/>
      <c r="AS405" s="54"/>
      <c r="AT405" s="54"/>
      <c r="AU405" s="54"/>
      <c r="AV405" s="54"/>
      <c r="AW405" s="54"/>
      <c r="AX405" s="54"/>
      <c r="AY405" s="54">
        <f t="shared" si="237"/>
        <v>0</v>
      </c>
      <c r="AZ405" s="54"/>
      <c r="BA405" s="54"/>
      <c r="BB405" s="54"/>
      <c r="BC405" s="54"/>
      <c r="BD405" s="54"/>
      <c r="BE405" s="106">
        <f t="shared" si="238"/>
        <v>0</v>
      </c>
      <c r="BF405" s="106">
        <f t="shared" si="239"/>
        <v>0</v>
      </c>
      <c r="BG405" s="106">
        <f t="shared" si="240"/>
        <v>0</v>
      </c>
      <c r="BH405" s="106">
        <f t="shared" si="241"/>
        <v>0</v>
      </c>
      <c r="BI405" s="106">
        <f t="shared" si="242"/>
        <v>0</v>
      </c>
      <c r="BJ405" s="106">
        <f t="shared" si="243"/>
        <v>0</v>
      </c>
      <c r="BK405" s="106">
        <f t="shared" si="244"/>
        <v>0</v>
      </c>
      <c r="BL405" s="106">
        <f t="shared" si="245"/>
        <v>0</v>
      </c>
      <c r="BM405" s="106">
        <f t="shared" si="231"/>
        <v>0.65</v>
      </c>
      <c r="BN405" s="106">
        <f t="shared" si="231"/>
        <v>7.0000000000000007E-2</v>
      </c>
      <c r="BO405" s="106">
        <f t="shared" si="246"/>
        <v>0.72</v>
      </c>
      <c r="BP405" s="106">
        <f t="shared" si="247"/>
        <v>0.65</v>
      </c>
      <c r="BQ405" s="106">
        <f t="shared" si="248"/>
        <v>7.0000000000000007E-2</v>
      </c>
      <c r="BR405" s="106">
        <f t="shared" si="249"/>
        <v>0.72</v>
      </c>
      <c r="BS405" s="54"/>
      <c r="BT405" s="54">
        <v>0</v>
      </c>
      <c r="BU405" s="54">
        <v>0</v>
      </c>
      <c r="BV405" s="54">
        <v>0</v>
      </c>
      <c r="BW405" s="54">
        <v>0</v>
      </c>
      <c r="BX405" s="54">
        <v>0</v>
      </c>
      <c r="BY405" s="54">
        <v>0</v>
      </c>
      <c r="BZ405" s="54">
        <v>0</v>
      </c>
      <c r="CA405" s="54">
        <v>0</v>
      </c>
      <c r="CB405" s="54">
        <v>0.65</v>
      </c>
      <c r="CC405" s="54">
        <v>7.0000000000000007E-2</v>
      </c>
      <c r="CD405" s="54">
        <v>0.72</v>
      </c>
      <c r="CE405" s="54">
        <v>0.65</v>
      </c>
      <c r="CF405" s="54">
        <v>7.0000000000000007E-2</v>
      </c>
      <c r="CG405" s="54">
        <v>0.72</v>
      </c>
      <c r="CH405" s="54">
        <f t="shared" si="250"/>
        <v>0</v>
      </c>
      <c r="CI405" s="54">
        <f t="shared" si="251"/>
        <v>0</v>
      </c>
      <c r="CJ405" s="54">
        <f t="shared" si="252"/>
        <v>0</v>
      </c>
      <c r="CK405" s="86"/>
      <c r="CL405" s="70" t="s">
        <v>40</v>
      </c>
    </row>
    <row r="406" spans="1:91" ht="94.5">
      <c r="A406" s="14">
        <v>2</v>
      </c>
      <c r="B406" s="27" t="s">
        <v>421</v>
      </c>
      <c r="C406" s="120" t="s">
        <v>797</v>
      </c>
      <c r="D406" s="2" t="s">
        <v>27</v>
      </c>
      <c r="E406" s="4" t="s">
        <v>62</v>
      </c>
      <c r="F406" s="4" t="s">
        <v>419</v>
      </c>
      <c r="G406" s="4" t="s">
        <v>422</v>
      </c>
      <c r="H406" s="29">
        <v>2</v>
      </c>
      <c r="I406" s="29">
        <v>10</v>
      </c>
      <c r="J406" s="29">
        <v>0</v>
      </c>
      <c r="K406" s="29">
        <f t="shared" si="215"/>
        <v>10</v>
      </c>
      <c r="L406" s="40" t="s">
        <v>30</v>
      </c>
      <c r="M406" s="40" t="s">
        <v>35</v>
      </c>
      <c r="N406" s="48" t="e">
        <f>IF(#REF!=0,"2018-19","2019-20")</f>
        <v>#REF!</v>
      </c>
      <c r="O406" s="29">
        <v>4.8</v>
      </c>
      <c r="P406" s="29">
        <v>0</v>
      </c>
      <c r="Q406" s="29">
        <f t="shared" si="261"/>
        <v>4.8</v>
      </c>
      <c r="R406" s="29">
        <f t="shared" si="220"/>
        <v>5.2</v>
      </c>
      <c r="S406" s="29">
        <f t="shared" si="220"/>
        <v>0</v>
      </c>
      <c r="T406" s="29">
        <f t="shared" si="214"/>
        <v>5.2</v>
      </c>
      <c r="U406" s="29">
        <v>0</v>
      </c>
      <c r="V406" s="29">
        <v>1.35</v>
      </c>
      <c r="W406" s="105">
        <v>0.15000000000000002</v>
      </c>
      <c r="X406" s="54">
        <f t="shared" si="234"/>
        <v>1.5</v>
      </c>
      <c r="Y406" s="29">
        <v>1.35</v>
      </c>
      <c r="Z406" s="105">
        <v>0.15000000000000002</v>
      </c>
      <c r="AA406" s="54">
        <f t="shared" si="235"/>
        <v>1.5</v>
      </c>
      <c r="AB406" s="54">
        <v>0</v>
      </c>
      <c r="AC406" s="54">
        <v>0</v>
      </c>
      <c r="AD406" s="54">
        <v>0</v>
      </c>
      <c r="AE406" s="54">
        <v>0</v>
      </c>
      <c r="AF406" s="54">
        <v>0</v>
      </c>
      <c r="AG406" s="54"/>
      <c r="AH406" s="54">
        <v>0</v>
      </c>
      <c r="AI406" s="54">
        <v>0</v>
      </c>
      <c r="AJ406" s="54">
        <f t="shared" si="262"/>
        <v>0</v>
      </c>
      <c r="AK406" s="54">
        <f t="shared" si="216"/>
        <v>1.35</v>
      </c>
      <c r="AL406" s="54">
        <f t="shared" si="217"/>
        <v>0.15000000000000002</v>
      </c>
      <c r="AM406" s="54">
        <f t="shared" si="218"/>
        <v>1.5</v>
      </c>
      <c r="AN406" s="54"/>
      <c r="AO406" s="54"/>
      <c r="AP406" s="54">
        <f t="shared" si="219"/>
        <v>0</v>
      </c>
      <c r="AQ406" s="54"/>
      <c r="AR406" s="54"/>
      <c r="AS406" s="54"/>
      <c r="AT406" s="54"/>
      <c r="AU406" s="54"/>
      <c r="AV406" s="54"/>
      <c r="AW406" s="54"/>
      <c r="AX406" s="54"/>
      <c r="AY406" s="54">
        <f t="shared" si="237"/>
        <v>0</v>
      </c>
      <c r="AZ406" s="54"/>
      <c r="BA406" s="54"/>
      <c r="BB406" s="54"/>
      <c r="BC406" s="54"/>
      <c r="BD406" s="54"/>
      <c r="BE406" s="106">
        <f t="shared" si="238"/>
        <v>1.35</v>
      </c>
      <c r="BF406" s="106">
        <f t="shared" si="239"/>
        <v>0.15000000000000002</v>
      </c>
      <c r="BG406" s="106">
        <f t="shared" si="240"/>
        <v>1.5</v>
      </c>
      <c r="BH406" s="106">
        <f t="shared" si="241"/>
        <v>0</v>
      </c>
      <c r="BI406" s="106">
        <f t="shared" si="242"/>
        <v>0</v>
      </c>
      <c r="BJ406" s="106">
        <f t="shared" si="243"/>
        <v>0</v>
      </c>
      <c r="BK406" s="106">
        <f t="shared" si="244"/>
        <v>0</v>
      </c>
      <c r="BL406" s="106">
        <f t="shared" si="245"/>
        <v>0</v>
      </c>
      <c r="BM406" s="106">
        <f t="shared" si="231"/>
        <v>0</v>
      </c>
      <c r="BN406" s="106">
        <f t="shared" si="231"/>
        <v>0</v>
      </c>
      <c r="BO406" s="106">
        <f t="shared" si="246"/>
        <v>0</v>
      </c>
      <c r="BP406" s="106">
        <f t="shared" si="247"/>
        <v>1.35</v>
      </c>
      <c r="BQ406" s="106">
        <f t="shared" si="248"/>
        <v>0.15000000000000002</v>
      </c>
      <c r="BR406" s="106">
        <f t="shared" si="249"/>
        <v>1.5</v>
      </c>
      <c r="BS406" s="54"/>
      <c r="BT406" s="54">
        <v>1.35</v>
      </c>
      <c r="BU406" s="54">
        <v>0.15000000000000002</v>
      </c>
      <c r="BV406" s="54">
        <v>1.5</v>
      </c>
      <c r="BW406" s="54">
        <v>0</v>
      </c>
      <c r="BX406" s="54">
        <v>0</v>
      </c>
      <c r="BY406" s="54">
        <v>0</v>
      </c>
      <c r="BZ406" s="54">
        <v>0</v>
      </c>
      <c r="CA406" s="54">
        <v>0</v>
      </c>
      <c r="CB406" s="54">
        <v>0</v>
      </c>
      <c r="CC406" s="54">
        <v>0</v>
      </c>
      <c r="CD406" s="54">
        <v>0</v>
      </c>
      <c r="CE406" s="54">
        <v>1.35</v>
      </c>
      <c r="CF406" s="54">
        <v>0.15000000000000002</v>
      </c>
      <c r="CG406" s="54">
        <v>1.5</v>
      </c>
      <c r="CH406" s="54">
        <f t="shared" si="250"/>
        <v>3.7</v>
      </c>
      <c r="CI406" s="54">
        <f t="shared" si="251"/>
        <v>0</v>
      </c>
      <c r="CJ406" s="54">
        <f t="shared" si="252"/>
        <v>3.7</v>
      </c>
      <c r="CK406" s="44" t="s">
        <v>71</v>
      </c>
      <c r="CL406" s="53" t="s">
        <v>40</v>
      </c>
    </row>
    <row r="407" spans="1:91" ht="31.5">
      <c r="A407" s="14">
        <v>2</v>
      </c>
      <c r="B407" s="27" t="s">
        <v>423</v>
      </c>
      <c r="C407" s="120" t="s">
        <v>796</v>
      </c>
      <c r="D407" s="2" t="s">
        <v>27</v>
      </c>
      <c r="E407" s="4" t="s">
        <v>62</v>
      </c>
      <c r="F407" s="4" t="s">
        <v>419</v>
      </c>
      <c r="G407" s="4" t="s">
        <v>419</v>
      </c>
      <c r="H407" s="29">
        <v>2</v>
      </c>
      <c r="I407" s="29">
        <v>18.600000000000001</v>
      </c>
      <c r="J407" s="29">
        <v>0</v>
      </c>
      <c r="K407" s="29">
        <f t="shared" si="215"/>
        <v>18.600000000000001</v>
      </c>
      <c r="L407" s="40" t="s">
        <v>30</v>
      </c>
      <c r="M407" s="40" t="s">
        <v>35</v>
      </c>
      <c r="N407" s="48" t="e">
        <f>IF(#REF!=0,"2018-19","2019-20")</f>
        <v>#REF!</v>
      </c>
      <c r="O407" s="29">
        <v>10.43</v>
      </c>
      <c r="P407" s="29">
        <v>0</v>
      </c>
      <c r="Q407" s="29">
        <f t="shared" si="261"/>
        <v>10.43</v>
      </c>
      <c r="R407" s="29">
        <f t="shared" si="220"/>
        <v>8.1700000000000017</v>
      </c>
      <c r="S407" s="29">
        <f t="shared" si="220"/>
        <v>0</v>
      </c>
      <c r="T407" s="29">
        <f t="shared" si="214"/>
        <v>8.1700000000000017</v>
      </c>
      <c r="U407" s="29">
        <v>0</v>
      </c>
      <c r="V407" s="29">
        <v>5.45</v>
      </c>
      <c r="W407" s="105">
        <v>0.61</v>
      </c>
      <c r="X407" s="54">
        <f t="shared" si="234"/>
        <v>6.0600000000000005</v>
      </c>
      <c r="Y407" s="29">
        <v>5.45</v>
      </c>
      <c r="Z407" s="105">
        <v>0.30000000000000004</v>
      </c>
      <c r="AA407" s="54">
        <f t="shared" si="235"/>
        <v>5.75</v>
      </c>
      <c r="AB407" s="54">
        <v>0</v>
      </c>
      <c r="AC407" s="54">
        <v>0</v>
      </c>
      <c r="AD407" s="54">
        <v>0</v>
      </c>
      <c r="AE407" s="54">
        <v>5.09</v>
      </c>
      <c r="AF407" s="54">
        <v>0.08</v>
      </c>
      <c r="AG407" s="54"/>
      <c r="AH407" s="54">
        <v>0</v>
      </c>
      <c r="AI407" s="54">
        <v>0</v>
      </c>
      <c r="AJ407" s="54">
        <f t="shared" si="262"/>
        <v>0</v>
      </c>
      <c r="AK407" s="54">
        <f t="shared" si="216"/>
        <v>10.54</v>
      </c>
      <c r="AL407" s="54">
        <f t="shared" si="217"/>
        <v>0.38000000000000006</v>
      </c>
      <c r="AM407" s="54">
        <f t="shared" si="218"/>
        <v>10.92</v>
      </c>
      <c r="AN407" s="54">
        <v>0</v>
      </c>
      <c r="AO407" s="54">
        <v>0</v>
      </c>
      <c r="AP407" s="54">
        <f t="shared" si="219"/>
        <v>0</v>
      </c>
      <c r="AQ407" s="54">
        <v>0</v>
      </c>
      <c r="AR407" s="15">
        <v>0</v>
      </c>
      <c r="AS407" s="15">
        <v>0</v>
      </c>
      <c r="AT407" s="54">
        <v>2.39</v>
      </c>
      <c r="AU407" s="54">
        <v>0.08</v>
      </c>
      <c r="AV407" s="54"/>
      <c r="AW407" s="54"/>
      <c r="AX407" s="54"/>
      <c r="AY407" s="54">
        <f t="shared" si="237"/>
        <v>0</v>
      </c>
      <c r="AZ407" s="54"/>
      <c r="BA407" s="54"/>
      <c r="BB407" s="54"/>
      <c r="BC407" s="54"/>
      <c r="BD407" s="54"/>
      <c r="BE407" s="106">
        <f t="shared" si="238"/>
        <v>5.45</v>
      </c>
      <c r="BF407" s="106">
        <f t="shared" si="239"/>
        <v>0.30000000000000004</v>
      </c>
      <c r="BG407" s="106">
        <f t="shared" si="240"/>
        <v>5.75</v>
      </c>
      <c r="BH407" s="106">
        <f t="shared" si="241"/>
        <v>0</v>
      </c>
      <c r="BI407" s="106">
        <f t="shared" si="242"/>
        <v>0</v>
      </c>
      <c r="BJ407" s="106">
        <f t="shared" si="243"/>
        <v>0</v>
      </c>
      <c r="BK407" s="106">
        <f t="shared" si="244"/>
        <v>0</v>
      </c>
      <c r="BL407" s="106">
        <f t="shared" si="245"/>
        <v>0</v>
      </c>
      <c r="BM407" s="106">
        <f t="shared" si="231"/>
        <v>2.6999999999999997</v>
      </c>
      <c r="BN407" s="106">
        <f t="shared" si="231"/>
        <v>0</v>
      </c>
      <c r="BO407" s="106">
        <f t="shared" si="246"/>
        <v>2.6999999999999997</v>
      </c>
      <c r="BP407" s="106">
        <f t="shared" si="247"/>
        <v>8.15</v>
      </c>
      <c r="BQ407" s="106">
        <f t="shared" si="248"/>
        <v>0.30000000000000004</v>
      </c>
      <c r="BR407" s="106">
        <f t="shared" si="249"/>
        <v>8.4500000000000011</v>
      </c>
      <c r="BS407" s="54"/>
      <c r="BT407" s="54">
        <v>5.45</v>
      </c>
      <c r="BU407" s="54">
        <v>0.30000000000000004</v>
      </c>
      <c r="BV407" s="54">
        <v>5.75</v>
      </c>
      <c r="BW407" s="54">
        <v>0</v>
      </c>
      <c r="BX407" s="54">
        <v>0</v>
      </c>
      <c r="BY407" s="54">
        <v>0</v>
      </c>
      <c r="BZ407" s="54">
        <v>0</v>
      </c>
      <c r="CA407" s="54">
        <v>0</v>
      </c>
      <c r="CB407" s="54">
        <v>0</v>
      </c>
      <c r="CC407" s="54">
        <v>0</v>
      </c>
      <c r="CD407" s="54">
        <v>0</v>
      </c>
      <c r="CE407" s="54">
        <v>0</v>
      </c>
      <c r="CF407" s="54">
        <v>0</v>
      </c>
      <c r="CG407" s="54">
        <v>0</v>
      </c>
      <c r="CH407" s="54">
        <f t="shared" si="250"/>
        <v>8.1700000000000017</v>
      </c>
      <c r="CI407" s="54">
        <f t="shared" si="251"/>
        <v>0</v>
      </c>
      <c r="CJ407" s="54">
        <f t="shared" si="252"/>
        <v>8.1700000000000017</v>
      </c>
      <c r="CK407" s="44" t="s">
        <v>71</v>
      </c>
      <c r="CL407" s="63" t="s">
        <v>33</v>
      </c>
    </row>
    <row r="408" spans="1:91" ht="31.5">
      <c r="A408" s="14">
        <v>4</v>
      </c>
      <c r="B408" s="79" t="s">
        <v>883</v>
      </c>
      <c r="C408" s="120" t="s">
        <v>796</v>
      </c>
      <c r="D408" s="2" t="s">
        <v>27</v>
      </c>
      <c r="E408" s="4" t="s">
        <v>62</v>
      </c>
      <c r="F408" s="4" t="s">
        <v>419</v>
      </c>
      <c r="G408" s="4" t="s">
        <v>194</v>
      </c>
      <c r="H408" s="15">
        <v>1</v>
      </c>
      <c r="I408" s="54">
        <v>3.93</v>
      </c>
      <c r="J408" s="54">
        <v>0</v>
      </c>
      <c r="K408" s="29">
        <f t="shared" si="215"/>
        <v>3.93</v>
      </c>
      <c r="L408" s="68" t="s">
        <v>30</v>
      </c>
      <c r="M408" s="15" t="s">
        <v>35</v>
      </c>
      <c r="N408" s="54" t="s">
        <v>58</v>
      </c>
      <c r="O408" s="54">
        <v>3.37</v>
      </c>
      <c r="P408" s="54">
        <v>0</v>
      </c>
      <c r="Q408" s="29">
        <f t="shared" si="261"/>
        <v>3.37</v>
      </c>
      <c r="R408" s="29">
        <f t="shared" si="220"/>
        <v>0.56000000000000005</v>
      </c>
      <c r="S408" s="29">
        <f t="shared" si="220"/>
        <v>0</v>
      </c>
      <c r="T408" s="29">
        <f t="shared" si="214"/>
        <v>0.56000000000000005</v>
      </c>
      <c r="U408" s="56">
        <v>0</v>
      </c>
      <c r="V408" s="54">
        <v>0</v>
      </c>
      <c r="W408" s="106">
        <v>0</v>
      </c>
      <c r="X408" s="54">
        <f t="shared" si="234"/>
        <v>0</v>
      </c>
      <c r="Y408" s="54">
        <v>0</v>
      </c>
      <c r="Z408" s="106">
        <v>0</v>
      </c>
      <c r="AA408" s="54">
        <f t="shared" si="235"/>
        <v>0</v>
      </c>
      <c r="AB408" s="14">
        <v>0</v>
      </c>
      <c r="AC408" s="14">
        <v>0.26</v>
      </c>
      <c r="AD408" s="14">
        <v>0.03</v>
      </c>
      <c r="AE408" s="14">
        <v>0.24</v>
      </c>
      <c r="AF408" s="14">
        <v>0.03</v>
      </c>
      <c r="AG408" s="14"/>
      <c r="AH408" s="54">
        <v>0</v>
      </c>
      <c r="AI408" s="54">
        <v>0</v>
      </c>
      <c r="AJ408" s="54">
        <f t="shared" si="262"/>
        <v>0</v>
      </c>
      <c r="AK408" s="54">
        <f t="shared" si="216"/>
        <v>0.5</v>
      </c>
      <c r="AL408" s="54">
        <f t="shared" si="217"/>
        <v>0.06</v>
      </c>
      <c r="AM408" s="54">
        <f t="shared" si="218"/>
        <v>0.56000000000000005</v>
      </c>
      <c r="AN408" s="54"/>
      <c r="AO408" s="54"/>
      <c r="AP408" s="54">
        <f t="shared" si="219"/>
        <v>0</v>
      </c>
      <c r="AQ408" s="54"/>
      <c r="AR408" s="54"/>
      <c r="AS408" s="54"/>
      <c r="AT408" s="54"/>
      <c r="AU408" s="54"/>
      <c r="AV408" s="54"/>
      <c r="AW408" s="54"/>
      <c r="AX408" s="54"/>
      <c r="AY408" s="54">
        <f t="shared" si="237"/>
        <v>0</v>
      </c>
      <c r="AZ408" s="54"/>
      <c r="BA408" s="54"/>
      <c r="BB408" s="54"/>
      <c r="BC408" s="54"/>
      <c r="BD408" s="54"/>
      <c r="BE408" s="106">
        <f t="shared" si="238"/>
        <v>0</v>
      </c>
      <c r="BF408" s="106">
        <f t="shared" si="239"/>
        <v>0</v>
      </c>
      <c r="BG408" s="106">
        <f t="shared" si="240"/>
        <v>0</v>
      </c>
      <c r="BH408" s="106">
        <f t="shared" si="241"/>
        <v>0</v>
      </c>
      <c r="BI408" s="106">
        <f t="shared" si="242"/>
        <v>0</v>
      </c>
      <c r="BJ408" s="106">
        <f t="shared" si="243"/>
        <v>0.26</v>
      </c>
      <c r="BK408" s="106">
        <f t="shared" si="244"/>
        <v>0.03</v>
      </c>
      <c r="BL408" s="106">
        <f t="shared" si="245"/>
        <v>0.29000000000000004</v>
      </c>
      <c r="BM408" s="106">
        <f t="shared" si="231"/>
        <v>0.24</v>
      </c>
      <c r="BN408" s="106">
        <f t="shared" si="231"/>
        <v>0.03</v>
      </c>
      <c r="BO408" s="106">
        <f t="shared" si="246"/>
        <v>0.27</v>
      </c>
      <c r="BP408" s="106">
        <f t="shared" si="247"/>
        <v>0.5</v>
      </c>
      <c r="BQ408" s="106">
        <f t="shared" si="248"/>
        <v>0.06</v>
      </c>
      <c r="BR408" s="106">
        <f t="shared" si="249"/>
        <v>0.56000000000000005</v>
      </c>
      <c r="BS408" s="54"/>
      <c r="BT408" s="54">
        <v>0</v>
      </c>
      <c r="BU408" s="54">
        <v>0</v>
      </c>
      <c r="BV408" s="54">
        <v>0</v>
      </c>
      <c r="BW408" s="54">
        <v>0</v>
      </c>
      <c r="BX408" s="54">
        <v>0</v>
      </c>
      <c r="BY408" s="54">
        <v>0.26</v>
      </c>
      <c r="BZ408" s="54">
        <v>0.03</v>
      </c>
      <c r="CA408" s="54">
        <v>0.29000000000000004</v>
      </c>
      <c r="CB408" s="54">
        <v>0.24</v>
      </c>
      <c r="CC408" s="54">
        <v>0.03</v>
      </c>
      <c r="CD408" s="54">
        <v>0.27</v>
      </c>
      <c r="CE408" s="54">
        <v>0.5</v>
      </c>
      <c r="CF408" s="54">
        <v>0.06</v>
      </c>
      <c r="CG408" s="54">
        <v>0.56000000000000005</v>
      </c>
      <c r="CH408" s="54">
        <f t="shared" si="250"/>
        <v>0</v>
      </c>
      <c r="CI408" s="54">
        <f t="shared" si="251"/>
        <v>0</v>
      </c>
      <c r="CJ408" s="54">
        <f t="shared" si="252"/>
        <v>0</v>
      </c>
      <c r="CK408" s="86"/>
      <c r="CL408" s="70"/>
    </row>
    <row r="409" spans="1:91" ht="31.5">
      <c r="A409" s="14">
        <v>4</v>
      </c>
      <c r="B409" s="27" t="s">
        <v>424</v>
      </c>
      <c r="C409" s="120" t="s">
        <v>796</v>
      </c>
      <c r="D409" s="2" t="s">
        <v>27</v>
      </c>
      <c r="E409" s="4" t="s">
        <v>62</v>
      </c>
      <c r="F409" s="4" t="s">
        <v>419</v>
      </c>
      <c r="G409" s="4" t="s">
        <v>194</v>
      </c>
      <c r="H409" s="29">
        <v>1</v>
      </c>
      <c r="I409" s="29">
        <v>7.16</v>
      </c>
      <c r="J409" s="29">
        <v>0</v>
      </c>
      <c r="K409" s="29">
        <f t="shared" si="215"/>
        <v>7.16</v>
      </c>
      <c r="L409" s="40" t="s">
        <v>30</v>
      </c>
      <c r="M409" s="40" t="s">
        <v>35</v>
      </c>
      <c r="N409" s="48" t="e">
        <f>IF(#REF!=0,"2018-19","2019-20")</f>
        <v>#REF!</v>
      </c>
      <c r="O409" s="29">
        <v>4.09</v>
      </c>
      <c r="P409" s="29">
        <v>0</v>
      </c>
      <c r="Q409" s="29">
        <f t="shared" si="261"/>
        <v>4.09</v>
      </c>
      <c r="R409" s="29">
        <f t="shared" si="220"/>
        <v>3.0700000000000003</v>
      </c>
      <c r="S409" s="29">
        <f t="shared" si="220"/>
        <v>0</v>
      </c>
      <c r="T409" s="29">
        <f t="shared" si="214"/>
        <v>3.0700000000000003</v>
      </c>
      <c r="U409" s="29">
        <v>0</v>
      </c>
      <c r="V409" s="29">
        <v>1.35</v>
      </c>
      <c r="W409" s="105">
        <v>0.15000000000000002</v>
      </c>
      <c r="X409" s="54">
        <f t="shared" si="234"/>
        <v>1.5</v>
      </c>
      <c r="Y409" s="29">
        <v>1.35</v>
      </c>
      <c r="Z409" s="105">
        <v>0.15000000000000002</v>
      </c>
      <c r="AA409" s="54">
        <f t="shared" si="235"/>
        <v>1.5</v>
      </c>
      <c r="AB409" s="54">
        <v>0</v>
      </c>
      <c r="AC409" s="54">
        <v>0</v>
      </c>
      <c r="AD409" s="54">
        <v>0</v>
      </c>
      <c r="AE409" s="54">
        <v>0.37</v>
      </c>
      <c r="AF409" s="54">
        <v>0.04</v>
      </c>
      <c r="AG409" s="54"/>
      <c r="AH409" s="54">
        <v>0</v>
      </c>
      <c r="AI409" s="54">
        <v>0</v>
      </c>
      <c r="AJ409" s="54">
        <f t="shared" si="262"/>
        <v>0</v>
      </c>
      <c r="AK409" s="54">
        <f t="shared" si="216"/>
        <v>1.7200000000000002</v>
      </c>
      <c r="AL409" s="54">
        <f t="shared" si="217"/>
        <v>0.19000000000000003</v>
      </c>
      <c r="AM409" s="54">
        <f t="shared" si="218"/>
        <v>1.9100000000000001</v>
      </c>
      <c r="AN409" s="54"/>
      <c r="AO409" s="54"/>
      <c r="AP409" s="54">
        <f t="shared" si="219"/>
        <v>0</v>
      </c>
      <c r="AQ409" s="54"/>
      <c r="AR409" s="54"/>
      <c r="AS409" s="54"/>
      <c r="AT409" s="54"/>
      <c r="AU409" s="54"/>
      <c r="AV409" s="54"/>
      <c r="AW409" s="54"/>
      <c r="AX409" s="54"/>
      <c r="AY409" s="54">
        <f t="shared" si="237"/>
        <v>0</v>
      </c>
      <c r="AZ409" s="54"/>
      <c r="BA409" s="54"/>
      <c r="BB409" s="54"/>
      <c r="BC409" s="54"/>
      <c r="BD409" s="54"/>
      <c r="BE409" s="106">
        <f t="shared" si="238"/>
        <v>1.35</v>
      </c>
      <c r="BF409" s="106">
        <f t="shared" si="239"/>
        <v>0.15000000000000002</v>
      </c>
      <c r="BG409" s="106">
        <f t="shared" si="240"/>
        <v>1.5</v>
      </c>
      <c r="BH409" s="106">
        <f t="shared" si="241"/>
        <v>0</v>
      </c>
      <c r="BI409" s="106">
        <f t="shared" si="242"/>
        <v>0</v>
      </c>
      <c r="BJ409" s="106">
        <f t="shared" si="243"/>
        <v>0</v>
      </c>
      <c r="BK409" s="106">
        <f t="shared" si="244"/>
        <v>0</v>
      </c>
      <c r="BL409" s="106">
        <f t="shared" si="245"/>
        <v>0</v>
      </c>
      <c r="BM409" s="106">
        <f t="shared" si="231"/>
        <v>0.37</v>
      </c>
      <c r="BN409" s="106">
        <f t="shared" si="231"/>
        <v>0.04</v>
      </c>
      <c r="BO409" s="106">
        <f t="shared" si="246"/>
        <v>0.41</v>
      </c>
      <c r="BP409" s="106">
        <f t="shared" si="247"/>
        <v>1.7200000000000002</v>
      </c>
      <c r="BQ409" s="106">
        <f t="shared" si="248"/>
        <v>0.19000000000000003</v>
      </c>
      <c r="BR409" s="106">
        <f t="shared" si="249"/>
        <v>1.9100000000000001</v>
      </c>
      <c r="BS409" s="54"/>
      <c r="BT409" s="54">
        <v>1.35</v>
      </c>
      <c r="BU409" s="54">
        <v>0.15000000000000002</v>
      </c>
      <c r="BV409" s="54">
        <v>1.5</v>
      </c>
      <c r="BW409" s="54">
        <v>0</v>
      </c>
      <c r="BX409" s="54">
        <v>0</v>
      </c>
      <c r="BY409" s="54">
        <v>0</v>
      </c>
      <c r="BZ409" s="54">
        <v>0</v>
      </c>
      <c r="CA409" s="54">
        <v>0</v>
      </c>
      <c r="CB409" s="54">
        <v>0.37</v>
      </c>
      <c r="CC409" s="54">
        <v>0.04</v>
      </c>
      <c r="CD409" s="54">
        <v>0.41</v>
      </c>
      <c r="CE409" s="54">
        <v>1.7200000000000002</v>
      </c>
      <c r="CF409" s="54">
        <v>0.19000000000000003</v>
      </c>
      <c r="CG409" s="54">
        <v>1.9100000000000001</v>
      </c>
      <c r="CH409" s="54">
        <f t="shared" si="250"/>
        <v>1.1600000000000001</v>
      </c>
      <c r="CI409" s="54">
        <f t="shared" si="251"/>
        <v>0</v>
      </c>
      <c r="CJ409" s="54">
        <f t="shared" si="252"/>
        <v>1.1600000000000001</v>
      </c>
      <c r="CK409" s="44" t="s">
        <v>71</v>
      </c>
      <c r="CL409" s="63" t="s">
        <v>33</v>
      </c>
    </row>
    <row r="410" spans="1:91" ht="38.25" customHeight="1">
      <c r="A410" s="14">
        <v>3</v>
      </c>
      <c r="B410" s="79" t="s">
        <v>882</v>
      </c>
      <c r="C410" s="120" t="s">
        <v>796</v>
      </c>
      <c r="D410" s="2" t="s">
        <v>27</v>
      </c>
      <c r="E410" s="4" t="s">
        <v>62</v>
      </c>
      <c r="F410" s="4" t="s">
        <v>419</v>
      </c>
      <c r="G410" s="4" t="s">
        <v>420</v>
      </c>
      <c r="H410" s="15">
        <v>2.5</v>
      </c>
      <c r="I410" s="54">
        <v>3.36</v>
      </c>
      <c r="J410" s="54">
        <v>0</v>
      </c>
      <c r="K410" s="29">
        <f t="shared" si="215"/>
        <v>3.36</v>
      </c>
      <c r="L410" s="68" t="s">
        <v>30</v>
      </c>
      <c r="M410" s="15" t="s">
        <v>35</v>
      </c>
      <c r="N410" s="54" t="e">
        <f>IF(#REF!=0,"2018-19","2019-20")</f>
        <v>#REF!</v>
      </c>
      <c r="O410" s="54">
        <v>2.4</v>
      </c>
      <c r="P410" s="54">
        <v>0</v>
      </c>
      <c r="Q410" s="29">
        <f t="shared" si="261"/>
        <v>2.4</v>
      </c>
      <c r="R410" s="29">
        <f t="shared" si="220"/>
        <v>0.96</v>
      </c>
      <c r="S410" s="29">
        <f t="shared" si="220"/>
        <v>0</v>
      </c>
      <c r="T410" s="29">
        <f t="shared" ref="T410:T473" si="263">R410+S410</f>
        <v>0.96</v>
      </c>
      <c r="U410" s="56">
        <v>0</v>
      </c>
      <c r="V410" s="54">
        <v>0</v>
      </c>
      <c r="W410" s="106">
        <v>0</v>
      </c>
      <c r="X410" s="54">
        <f t="shared" si="234"/>
        <v>0</v>
      </c>
      <c r="Y410" s="54">
        <v>0</v>
      </c>
      <c r="Z410" s="106">
        <v>0</v>
      </c>
      <c r="AA410" s="54">
        <f t="shared" si="235"/>
        <v>0</v>
      </c>
      <c r="AB410" s="14">
        <v>0</v>
      </c>
      <c r="AC410" s="14">
        <v>0.86</v>
      </c>
      <c r="AD410" s="14">
        <v>0.1</v>
      </c>
      <c r="AE410" s="14">
        <v>0</v>
      </c>
      <c r="AF410" s="14">
        <v>0</v>
      </c>
      <c r="AG410" s="14"/>
      <c r="AH410" s="54">
        <v>0</v>
      </c>
      <c r="AI410" s="54">
        <v>0</v>
      </c>
      <c r="AJ410" s="54">
        <f t="shared" si="262"/>
        <v>0</v>
      </c>
      <c r="AK410" s="54">
        <f t="shared" si="216"/>
        <v>0.86</v>
      </c>
      <c r="AL410" s="54">
        <f t="shared" si="217"/>
        <v>0.1</v>
      </c>
      <c r="AM410" s="54">
        <f t="shared" si="218"/>
        <v>0.96</v>
      </c>
      <c r="AN410" s="54"/>
      <c r="AO410" s="54"/>
      <c r="AP410" s="54">
        <f t="shared" si="219"/>
        <v>0</v>
      </c>
      <c r="AQ410" s="54"/>
      <c r="AR410" s="54"/>
      <c r="AS410" s="54"/>
      <c r="AT410" s="54"/>
      <c r="AU410" s="54"/>
      <c r="AV410" s="54"/>
      <c r="AW410" s="54"/>
      <c r="AX410" s="54"/>
      <c r="AY410" s="54">
        <f t="shared" si="237"/>
        <v>0</v>
      </c>
      <c r="AZ410" s="54"/>
      <c r="BA410" s="54"/>
      <c r="BB410" s="54"/>
      <c r="BC410" s="54"/>
      <c r="BD410" s="54"/>
      <c r="BE410" s="106">
        <f t="shared" si="238"/>
        <v>0</v>
      </c>
      <c r="BF410" s="106">
        <f t="shared" si="239"/>
        <v>0</v>
      </c>
      <c r="BG410" s="106">
        <f t="shared" si="240"/>
        <v>0</v>
      </c>
      <c r="BH410" s="106">
        <f t="shared" si="241"/>
        <v>0</v>
      </c>
      <c r="BI410" s="106">
        <f t="shared" si="242"/>
        <v>0</v>
      </c>
      <c r="BJ410" s="106">
        <f t="shared" si="243"/>
        <v>0.86</v>
      </c>
      <c r="BK410" s="106">
        <f t="shared" si="244"/>
        <v>0.1</v>
      </c>
      <c r="BL410" s="106">
        <f t="shared" si="245"/>
        <v>0.96</v>
      </c>
      <c r="BM410" s="106">
        <f t="shared" si="231"/>
        <v>0</v>
      </c>
      <c r="BN410" s="106">
        <f t="shared" si="231"/>
        <v>0</v>
      </c>
      <c r="BO410" s="106">
        <f t="shared" si="246"/>
        <v>0</v>
      </c>
      <c r="BP410" s="106">
        <f t="shared" si="247"/>
        <v>0.86</v>
      </c>
      <c r="BQ410" s="106">
        <f t="shared" si="248"/>
        <v>0.1</v>
      </c>
      <c r="BR410" s="106">
        <f t="shared" si="249"/>
        <v>0.96</v>
      </c>
      <c r="BS410" s="54"/>
      <c r="BT410" s="54">
        <v>0</v>
      </c>
      <c r="BU410" s="54">
        <v>0</v>
      </c>
      <c r="BV410" s="54">
        <v>0</v>
      </c>
      <c r="BW410" s="54">
        <v>0</v>
      </c>
      <c r="BX410" s="54">
        <v>0</v>
      </c>
      <c r="BY410" s="54">
        <v>0.86</v>
      </c>
      <c r="BZ410" s="54">
        <v>0.1</v>
      </c>
      <c r="CA410" s="54">
        <v>0.96</v>
      </c>
      <c r="CB410" s="54">
        <v>0</v>
      </c>
      <c r="CC410" s="54">
        <v>0</v>
      </c>
      <c r="CD410" s="54">
        <v>0</v>
      </c>
      <c r="CE410" s="54">
        <v>0.86</v>
      </c>
      <c r="CF410" s="54">
        <v>0.1</v>
      </c>
      <c r="CG410" s="54">
        <v>0.96</v>
      </c>
      <c r="CH410" s="54">
        <f t="shared" si="250"/>
        <v>0</v>
      </c>
      <c r="CI410" s="54">
        <f t="shared" si="251"/>
        <v>0</v>
      </c>
      <c r="CJ410" s="54">
        <f t="shared" si="252"/>
        <v>0</v>
      </c>
      <c r="CK410" s="86"/>
      <c r="CL410" s="70"/>
    </row>
    <row r="411" spans="1:91" ht="31.5">
      <c r="A411" s="14">
        <v>6</v>
      </c>
      <c r="B411" s="79" t="s">
        <v>884</v>
      </c>
      <c r="C411" s="120" t="s">
        <v>796</v>
      </c>
      <c r="D411" s="2" t="s">
        <v>27</v>
      </c>
      <c r="E411" s="4" t="s">
        <v>62</v>
      </c>
      <c r="F411" s="4" t="s">
        <v>419</v>
      </c>
      <c r="G411" s="4" t="s">
        <v>194</v>
      </c>
      <c r="H411" s="15">
        <v>1</v>
      </c>
      <c r="I411" s="54">
        <v>4.97</v>
      </c>
      <c r="J411" s="54">
        <v>0</v>
      </c>
      <c r="K411" s="29">
        <f t="shared" ref="K411:K474" si="264">I411+J411</f>
        <v>4.97</v>
      </c>
      <c r="L411" s="68" t="s">
        <v>30</v>
      </c>
      <c r="M411" s="15" t="s">
        <v>35</v>
      </c>
      <c r="N411" s="54" t="s">
        <v>58</v>
      </c>
      <c r="O411" s="54">
        <v>4.4399999999999995</v>
      </c>
      <c r="P411" s="54">
        <v>0</v>
      </c>
      <c r="Q411" s="29">
        <f t="shared" si="261"/>
        <v>4.4399999999999995</v>
      </c>
      <c r="R411" s="29">
        <f t="shared" si="220"/>
        <v>0.53000000000000025</v>
      </c>
      <c r="S411" s="29">
        <f t="shared" si="220"/>
        <v>0</v>
      </c>
      <c r="T411" s="29">
        <f t="shared" si="263"/>
        <v>0.53000000000000025</v>
      </c>
      <c r="U411" s="56">
        <v>0</v>
      </c>
      <c r="V411" s="54">
        <v>0</v>
      </c>
      <c r="W411" s="106">
        <v>0</v>
      </c>
      <c r="X411" s="54">
        <f t="shared" si="234"/>
        <v>0</v>
      </c>
      <c r="Y411" s="54">
        <v>0</v>
      </c>
      <c r="Z411" s="106">
        <v>0</v>
      </c>
      <c r="AA411" s="54">
        <f t="shared" si="235"/>
        <v>0</v>
      </c>
      <c r="AB411" s="14">
        <v>0</v>
      </c>
      <c r="AC411" s="14">
        <v>0</v>
      </c>
      <c r="AD411" s="14">
        <v>0</v>
      </c>
      <c r="AE411" s="14">
        <v>0.48</v>
      </c>
      <c r="AF411" s="14">
        <v>0.05</v>
      </c>
      <c r="AG411" s="14"/>
      <c r="AH411" s="54">
        <v>0</v>
      </c>
      <c r="AI411" s="54">
        <v>0</v>
      </c>
      <c r="AJ411" s="54">
        <f t="shared" si="262"/>
        <v>0</v>
      </c>
      <c r="AK411" s="54">
        <f t="shared" ref="AK411:AK474" si="265">Y411+AB411+AC411+AE411</f>
        <v>0.48</v>
      </c>
      <c r="AL411" s="54">
        <f t="shared" ref="AL411:AL474" si="266">Z411+AD411+AF411</f>
        <v>0.05</v>
      </c>
      <c r="AM411" s="54">
        <f t="shared" ref="AM411:AM474" si="267">AK411+AL411</f>
        <v>0.53</v>
      </c>
      <c r="AN411" s="54">
        <v>0</v>
      </c>
      <c r="AO411" s="54">
        <v>0</v>
      </c>
      <c r="AP411" s="54">
        <f t="shared" ref="AP411:AP474" si="268">AN411+AO411</f>
        <v>0</v>
      </c>
      <c r="AQ411" s="54">
        <v>0</v>
      </c>
      <c r="AR411" s="54">
        <v>0</v>
      </c>
      <c r="AS411" s="54">
        <v>0</v>
      </c>
      <c r="AT411" s="54">
        <v>7.0000000000000007E-2</v>
      </c>
      <c r="AU411" s="54">
        <v>0</v>
      </c>
      <c r="AV411" s="54"/>
      <c r="AW411" s="54"/>
      <c r="AX411" s="54"/>
      <c r="AY411" s="54">
        <f t="shared" si="237"/>
        <v>0</v>
      </c>
      <c r="AZ411" s="54"/>
      <c r="BA411" s="54"/>
      <c r="BB411" s="54"/>
      <c r="BC411" s="54"/>
      <c r="BD411" s="54"/>
      <c r="BE411" s="106">
        <f t="shared" si="238"/>
        <v>0</v>
      </c>
      <c r="BF411" s="106">
        <f t="shared" si="239"/>
        <v>0</v>
      </c>
      <c r="BG411" s="106">
        <f t="shared" si="240"/>
        <v>0</v>
      </c>
      <c r="BH411" s="106">
        <f t="shared" si="241"/>
        <v>0</v>
      </c>
      <c r="BI411" s="106">
        <f t="shared" si="242"/>
        <v>0</v>
      </c>
      <c r="BJ411" s="106">
        <f t="shared" si="243"/>
        <v>0</v>
      </c>
      <c r="BK411" s="106">
        <f t="shared" si="244"/>
        <v>0</v>
      </c>
      <c r="BL411" s="106">
        <f t="shared" si="245"/>
        <v>0</v>
      </c>
      <c r="BM411" s="106">
        <f t="shared" si="231"/>
        <v>0.41</v>
      </c>
      <c r="BN411" s="106">
        <f t="shared" si="231"/>
        <v>0.05</v>
      </c>
      <c r="BO411" s="106">
        <f t="shared" si="246"/>
        <v>0.45999999999999996</v>
      </c>
      <c r="BP411" s="106">
        <f t="shared" si="247"/>
        <v>0.41</v>
      </c>
      <c r="BQ411" s="106">
        <f t="shared" si="248"/>
        <v>0.05</v>
      </c>
      <c r="BR411" s="106">
        <f t="shared" si="249"/>
        <v>0.45999999999999996</v>
      </c>
      <c r="BS411" s="54"/>
      <c r="BT411" s="54">
        <v>0</v>
      </c>
      <c r="BU411" s="54">
        <v>0</v>
      </c>
      <c r="BV411" s="54">
        <v>0</v>
      </c>
      <c r="BW411" s="54">
        <v>0</v>
      </c>
      <c r="BX411" s="54">
        <v>0</v>
      </c>
      <c r="BY411" s="54">
        <v>0</v>
      </c>
      <c r="BZ411" s="54">
        <v>0</v>
      </c>
      <c r="CA411" s="54">
        <v>0</v>
      </c>
      <c r="CB411" s="54">
        <v>0.41</v>
      </c>
      <c r="CC411" s="54">
        <v>0.05</v>
      </c>
      <c r="CD411" s="54">
        <v>0.45999999999999996</v>
      </c>
      <c r="CE411" s="54">
        <v>0.41</v>
      </c>
      <c r="CF411" s="54">
        <v>0.05</v>
      </c>
      <c r="CG411" s="54">
        <v>0.45999999999999996</v>
      </c>
      <c r="CH411" s="54">
        <f t="shared" si="250"/>
        <v>7.0000000000000284E-2</v>
      </c>
      <c r="CI411" s="54">
        <f t="shared" si="251"/>
        <v>0</v>
      </c>
      <c r="CJ411" s="54">
        <f t="shared" si="252"/>
        <v>7.0000000000000284E-2</v>
      </c>
      <c r="CK411" s="86"/>
      <c r="CL411" s="70"/>
    </row>
    <row r="412" spans="1:91" ht="31.5">
      <c r="A412" s="14">
        <v>7</v>
      </c>
      <c r="B412" s="79" t="s">
        <v>885</v>
      </c>
      <c r="C412" s="120" t="s">
        <v>796</v>
      </c>
      <c r="D412" s="2" t="s">
        <v>27</v>
      </c>
      <c r="E412" s="4" t="s">
        <v>62</v>
      </c>
      <c r="F412" s="4" t="s">
        <v>419</v>
      </c>
      <c r="G412" s="4" t="s">
        <v>194</v>
      </c>
      <c r="H412" s="15">
        <v>1</v>
      </c>
      <c r="I412" s="54">
        <v>4.09</v>
      </c>
      <c r="J412" s="54">
        <v>0</v>
      </c>
      <c r="K412" s="29">
        <f t="shared" si="264"/>
        <v>4.09</v>
      </c>
      <c r="L412" s="68" t="s">
        <v>30</v>
      </c>
      <c r="M412" s="15" t="s">
        <v>35</v>
      </c>
      <c r="N412" s="54" t="e">
        <f>IF(#REF!=0,"2018-19","2019-20")</f>
        <v>#REF!</v>
      </c>
      <c r="O412" s="54">
        <v>2.5</v>
      </c>
      <c r="P412" s="54">
        <v>0</v>
      </c>
      <c r="Q412" s="29">
        <f t="shared" si="261"/>
        <v>2.5</v>
      </c>
      <c r="R412" s="29">
        <f t="shared" si="220"/>
        <v>1.5899999999999999</v>
      </c>
      <c r="S412" s="29">
        <f t="shared" si="220"/>
        <v>0</v>
      </c>
      <c r="T412" s="29">
        <f t="shared" si="263"/>
        <v>1.5899999999999999</v>
      </c>
      <c r="U412" s="56">
        <v>0</v>
      </c>
      <c r="V412" s="54">
        <v>-1.9984014443252818E-16</v>
      </c>
      <c r="W412" s="106">
        <v>-2.2204460492503132E-17</v>
      </c>
      <c r="X412" s="54">
        <f t="shared" si="234"/>
        <v>-2.2204460492503131E-16</v>
      </c>
      <c r="Y412" s="54">
        <v>-1.9984014443252818E-16</v>
      </c>
      <c r="Z412" s="106">
        <v>-2.2204460492503132E-17</v>
      </c>
      <c r="AA412" s="54">
        <f t="shared" si="235"/>
        <v>-2.2204460492503131E-16</v>
      </c>
      <c r="AB412" s="14">
        <v>0</v>
      </c>
      <c r="AC412" s="14">
        <v>1.43</v>
      </c>
      <c r="AD412" s="14">
        <v>0.16</v>
      </c>
      <c r="AE412" s="14">
        <v>0</v>
      </c>
      <c r="AF412" s="14">
        <v>0</v>
      </c>
      <c r="AG412" s="14"/>
      <c r="AH412" s="54">
        <v>0</v>
      </c>
      <c r="AI412" s="54">
        <v>0</v>
      </c>
      <c r="AJ412" s="54">
        <f t="shared" si="262"/>
        <v>0</v>
      </c>
      <c r="AK412" s="54">
        <f t="shared" si="265"/>
        <v>1.4299999999999997</v>
      </c>
      <c r="AL412" s="54">
        <f t="shared" si="266"/>
        <v>0.15999999999999998</v>
      </c>
      <c r="AM412" s="54">
        <f t="shared" si="267"/>
        <v>1.5899999999999996</v>
      </c>
      <c r="AN412" s="54"/>
      <c r="AO412" s="54"/>
      <c r="AP412" s="54">
        <f t="shared" si="268"/>
        <v>0</v>
      </c>
      <c r="AQ412" s="54"/>
      <c r="AR412" s="54"/>
      <c r="AS412" s="54"/>
      <c r="AT412" s="54"/>
      <c r="AU412" s="54"/>
      <c r="AV412" s="54"/>
      <c r="AW412" s="54"/>
      <c r="AX412" s="54"/>
      <c r="AY412" s="54">
        <f t="shared" si="237"/>
        <v>0</v>
      </c>
      <c r="AZ412" s="54"/>
      <c r="BA412" s="54"/>
      <c r="BB412" s="54"/>
      <c r="BC412" s="54"/>
      <c r="BD412" s="54"/>
      <c r="BE412" s="106">
        <f t="shared" si="238"/>
        <v>-1.9984014443252818E-16</v>
      </c>
      <c r="BF412" s="106">
        <f t="shared" si="239"/>
        <v>-2.2204460492503132E-17</v>
      </c>
      <c r="BG412" s="106">
        <f t="shared" si="240"/>
        <v>-2.2204460492503131E-16</v>
      </c>
      <c r="BH412" s="106">
        <f t="shared" si="241"/>
        <v>0</v>
      </c>
      <c r="BI412" s="106">
        <f t="shared" si="242"/>
        <v>0</v>
      </c>
      <c r="BJ412" s="106">
        <f t="shared" si="243"/>
        <v>1.43</v>
      </c>
      <c r="BK412" s="106">
        <f t="shared" si="244"/>
        <v>0.16</v>
      </c>
      <c r="BL412" s="106">
        <f t="shared" si="245"/>
        <v>1.5899999999999999</v>
      </c>
      <c r="BM412" s="106">
        <f t="shared" si="231"/>
        <v>0</v>
      </c>
      <c r="BN412" s="106">
        <f t="shared" si="231"/>
        <v>0</v>
      </c>
      <c r="BO412" s="106">
        <f t="shared" si="246"/>
        <v>0</v>
      </c>
      <c r="BP412" s="106">
        <f t="shared" si="247"/>
        <v>1.4299999999999997</v>
      </c>
      <c r="BQ412" s="106">
        <f t="shared" si="248"/>
        <v>0.15999999999999998</v>
      </c>
      <c r="BR412" s="106">
        <f t="shared" si="249"/>
        <v>1.5899999999999996</v>
      </c>
      <c r="BS412" s="54"/>
      <c r="BT412" s="54">
        <v>-1.9984014443252818E-16</v>
      </c>
      <c r="BU412" s="54">
        <v>-2.2204460492503132E-17</v>
      </c>
      <c r="BV412" s="54">
        <v>-2.2204460492503131E-16</v>
      </c>
      <c r="BW412" s="54">
        <v>0</v>
      </c>
      <c r="BX412" s="54">
        <v>0</v>
      </c>
      <c r="BY412" s="54">
        <v>1.43</v>
      </c>
      <c r="BZ412" s="54">
        <v>0.16</v>
      </c>
      <c r="CA412" s="54">
        <v>1.5899999999999999</v>
      </c>
      <c r="CB412" s="54">
        <v>0</v>
      </c>
      <c r="CC412" s="54">
        <v>0</v>
      </c>
      <c r="CD412" s="54">
        <v>0</v>
      </c>
      <c r="CE412" s="54">
        <v>1.4299999999999997</v>
      </c>
      <c r="CF412" s="54">
        <v>0.15999999999999998</v>
      </c>
      <c r="CG412" s="54">
        <v>1.5899999999999996</v>
      </c>
      <c r="CH412" s="54">
        <f t="shared" si="250"/>
        <v>0</v>
      </c>
      <c r="CI412" s="54">
        <f t="shared" si="251"/>
        <v>0</v>
      </c>
      <c r="CJ412" s="54">
        <f t="shared" si="252"/>
        <v>0</v>
      </c>
      <c r="CK412" s="86"/>
      <c r="CL412" s="70"/>
    </row>
    <row r="413" spans="1:91" ht="25.5" customHeight="1">
      <c r="A413" s="14">
        <v>8</v>
      </c>
      <c r="B413" s="79" t="s">
        <v>886</v>
      </c>
      <c r="C413" s="120" t="s">
        <v>796</v>
      </c>
      <c r="D413" s="2" t="s">
        <v>27</v>
      </c>
      <c r="E413" s="4" t="s">
        <v>62</v>
      </c>
      <c r="F413" s="4" t="s">
        <v>419</v>
      </c>
      <c r="G413" s="4" t="s">
        <v>194</v>
      </c>
      <c r="H413" s="15">
        <v>1</v>
      </c>
      <c r="I413" s="54">
        <v>8.1300000000000008</v>
      </c>
      <c r="J413" s="54">
        <v>0</v>
      </c>
      <c r="K413" s="29">
        <f t="shared" si="264"/>
        <v>8.1300000000000008</v>
      </c>
      <c r="L413" s="68" t="s">
        <v>30</v>
      </c>
      <c r="M413" s="15" t="s">
        <v>35</v>
      </c>
      <c r="N413" s="54" t="e">
        <f>IF(#REF!=0,"2018-19","2019-20")</f>
        <v>#REF!</v>
      </c>
      <c r="O413" s="54">
        <v>7.6099999999999994</v>
      </c>
      <c r="P413" s="54">
        <v>0</v>
      </c>
      <c r="Q413" s="29">
        <f t="shared" si="261"/>
        <v>7.6099999999999994</v>
      </c>
      <c r="R413" s="29">
        <f t="shared" si="220"/>
        <v>0.52000000000000135</v>
      </c>
      <c r="S413" s="29">
        <f t="shared" si="220"/>
        <v>0</v>
      </c>
      <c r="T413" s="29">
        <f t="shared" si="263"/>
        <v>0.52000000000000135</v>
      </c>
      <c r="U413" s="56">
        <v>0</v>
      </c>
      <c r="V413" s="54">
        <v>1.1990408665951691E-15</v>
      </c>
      <c r="W413" s="106">
        <v>1.332267629550188E-16</v>
      </c>
      <c r="X413" s="54">
        <f t="shared" si="234"/>
        <v>1.3322676295501878E-15</v>
      </c>
      <c r="Y413" s="54">
        <v>1.1990408665951691E-15</v>
      </c>
      <c r="Z413" s="106">
        <v>1.332267629550188E-16</v>
      </c>
      <c r="AA413" s="54">
        <f t="shared" si="235"/>
        <v>1.3322676295501878E-15</v>
      </c>
      <c r="AB413" s="14">
        <v>0</v>
      </c>
      <c r="AC413" s="14">
        <v>0</v>
      </c>
      <c r="AD413" s="14">
        <v>0</v>
      </c>
      <c r="AE413" s="14">
        <v>0.47</v>
      </c>
      <c r="AF413" s="14">
        <v>0</v>
      </c>
      <c r="AG413" s="14"/>
      <c r="AH413" s="54">
        <v>0</v>
      </c>
      <c r="AI413" s="54">
        <v>0</v>
      </c>
      <c r="AJ413" s="54">
        <f t="shared" si="262"/>
        <v>0</v>
      </c>
      <c r="AK413" s="54">
        <f t="shared" si="265"/>
        <v>0.47000000000000119</v>
      </c>
      <c r="AL413" s="54">
        <f t="shared" si="266"/>
        <v>1.332267629550188E-16</v>
      </c>
      <c r="AM413" s="54">
        <f t="shared" si="267"/>
        <v>0.47000000000000131</v>
      </c>
      <c r="AN413" s="54"/>
      <c r="AO413" s="54"/>
      <c r="AP413" s="54">
        <f t="shared" si="268"/>
        <v>0</v>
      </c>
      <c r="AQ413" s="54"/>
      <c r="AR413" s="54"/>
      <c r="AS413" s="54"/>
      <c r="AT413" s="54"/>
      <c r="AU413" s="54"/>
      <c r="AV413" s="54"/>
      <c r="AW413" s="54"/>
      <c r="AX413" s="54"/>
      <c r="AY413" s="54">
        <f t="shared" si="237"/>
        <v>0</v>
      </c>
      <c r="AZ413" s="54"/>
      <c r="BA413" s="54"/>
      <c r="BB413" s="54"/>
      <c r="BC413" s="54"/>
      <c r="BD413" s="54"/>
      <c r="BE413" s="106">
        <f t="shared" si="238"/>
        <v>1.1990408665951691E-15</v>
      </c>
      <c r="BF413" s="106">
        <f t="shared" si="239"/>
        <v>1.332267629550188E-16</v>
      </c>
      <c r="BG413" s="106">
        <f t="shared" si="240"/>
        <v>1.3322676295501878E-15</v>
      </c>
      <c r="BH413" s="106">
        <f t="shared" si="241"/>
        <v>0</v>
      </c>
      <c r="BI413" s="106">
        <f t="shared" si="242"/>
        <v>0</v>
      </c>
      <c r="BJ413" s="106">
        <f t="shared" si="243"/>
        <v>0</v>
      </c>
      <c r="BK413" s="106">
        <f t="shared" si="244"/>
        <v>0</v>
      </c>
      <c r="BL413" s="106">
        <f t="shared" si="245"/>
        <v>0</v>
      </c>
      <c r="BM413" s="106">
        <f t="shared" si="231"/>
        <v>0.47</v>
      </c>
      <c r="BN413" s="106">
        <f t="shared" si="231"/>
        <v>0</v>
      </c>
      <c r="BO413" s="106">
        <f t="shared" si="246"/>
        <v>0.47</v>
      </c>
      <c r="BP413" s="106">
        <f t="shared" si="247"/>
        <v>0.47000000000000119</v>
      </c>
      <c r="BQ413" s="106">
        <f t="shared" si="248"/>
        <v>1.332267629550188E-16</v>
      </c>
      <c r="BR413" s="106">
        <f t="shared" si="249"/>
        <v>0.47000000000000131</v>
      </c>
      <c r="BS413" s="54"/>
      <c r="BT413" s="54">
        <v>1.1990408665951691E-15</v>
      </c>
      <c r="BU413" s="54">
        <v>1.332267629550188E-16</v>
      </c>
      <c r="BV413" s="54">
        <v>1.3322676295501878E-15</v>
      </c>
      <c r="BW413" s="54">
        <v>0</v>
      </c>
      <c r="BX413" s="54">
        <v>0</v>
      </c>
      <c r="BY413" s="54">
        <v>0</v>
      </c>
      <c r="BZ413" s="54">
        <v>0</v>
      </c>
      <c r="CA413" s="54">
        <v>0</v>
      </c>
      <c r="CB413" s="54">
        <v>0.47</v>
      </c>
      <c r="CC413" s="54">
        <v>0</v>
      </c>
      <c r="CD413" s="54">
        <v>0.47</v>
      </c>
      <c r="CE413" s="54">
        <v>0.47000000000000119</v>
      </c>
      <c r="CF413" s="54">
        <v>1.332267629550188E-16</v>
      </c>
      <c r="CG413" s="54">
        <v>0.47000000000000131</v>
      </c>
      <c r="CH413" s="54">
        <f t="shared" si="250"/>
        <v>5.0000000000000044E-2</v>
      </c>
      <c r="CI413" s="54">
        <f t="shared" si="251"/>
        <v>0</v>
      </c>
      <c r="CJ413" s="54">
        <f t="shared" si="252"/>
        <v>5.0000000000000044E-2</v>
      </c>
      <c r="CK413" s="86"/>
      <c r="CL413" s="70"/>
    </row>
    <row r="414" spans="1:91" ht="31.5">
      <c r="A414" s="14">
        <v>9</v>
      </c>
      <c r="B414" s="79" t="s">
        <v>887</v>
      </c>
      <c r="C414" s="120" t="s">
        <v>796</v>
      </c>
      <c r="D414" s="2" t="s">
        <v>27</v>
      </c>
      <c r="E414" s="4" t="s">
        <v>332</v>
      </c>
      <c r="F414" s="4" t="s">
        <v>419</v>
      </c>
      <c r="G414" s="4" t="s">
        <v>194</v>
      </c>
      <c r="H414" s="15">
        <v>1</v>
      </c>
      <c r="I414" s="54">
        <v>6.57</v>
      </c>
      <c r="J414" s="54">
        <v>0</v>
      </c>
      <c r="K414" s="29">
        <f t="shared" si="264"/>
        <v>6.57</v>
      </c>
      <c r="L414" s="68" t="s">
        <v>30</v>
      </c>
      <c r="M414" s="15" t="s">
        <v>35</v>
      </c>
      <c r="N414" s="54" t="s">
        <v>58</v>
      </c>
      <c r="O414" s="54">
        <v>5.8999999999999995</v>
      </c>
      <c r="P414" s="54">
        <v>0</v>
      </c>
      <c r="Q414" s="29">
        <f t="shared" si="261"/>
        <v>5.8999999999999995</v>
      </c>
      <c r="R414" s="29">
        <f t="shared" si="220"/>
        <v>0.67000000000000082</v>
      </c>
      <c r="S414" s="29">
        <f t="shared" si="220"/>
        <v>0</v>
      </c>
      <c r="T414" s="29">
        <f t="shared" si="263"/>
        <v>0.67000000000000082</v>
      </c>
      <c r="U414" s="56">
        <v>0</v>
      </c>
      <c r="V414" s="54">
        <v>0</v>
      </c>
      <c r="W414" s="106">
        <v>0</v>
      </c>
      <c r="X414" s="54">
        <f t="shared" si="234"/>
        <v>0</v>
      </c>
      <c r="Y414" s="54">
        <v>0</v>
      </c>
      <c r="Z414" s="106">
        <v>0</v>
      </c>
      <c r="AA414" s="54">
        <f t="shared" si="235"/>
        <v>0</v>
      </c>
      <c r="AB414" s="14">
        <v>0</v>
      </c>
      <c r="AC414" s="14">
        <v>0</v>
      </c>
      <c r="AD414" s="14">
        <v>0</v>
      </c>
      <c r="AE414" s="14">
        <v>0.6</v>
      </c>
      <c r="AF414" s="14">
        <v>7.0000000000000007E-2</v>
      </c>
      <c r="AG414" s="14"/>
      <c r="AH414" s="54">
        <v>0</v>
      </c>
      <c r="AI414" s="54">
        <v>0</v>
      </c>
      <c r="AJ414" s="54">
        <f t="shared" si="262"/>
        <v>0</v>
      </c>
      <c r="AK414" s="54">
        <f t="shared" si="265"/>
        <v>0.6</v>
      </c>
      <c r="AL414" s="54">
        <f t="shared" si="266"/>
        <v>7.0000000000000007E-2</v>
      </c>
      <c r="AM414" s="54">
        <f t="shared" si="267"/>
        <v>0.66999999999999993</v>
      </c>
      <c r="AN414" s="54"/>
      <c r="AO414" s="54"/>
      <c r="AP414" s="54">
        <f t="shared" si="268"/>
        <v>0</v>
      </c>
      <c r="AQ414" s="54"/>
      <c r="AR414" s="54"/>
      <c r="AS414" s="54"/>
      <c r="AT414" s="54"/>
      <c r="AU414" s="54"/>
      <c r="AV414" s="54"/>
      <c r="AW414" s="54"/>
      <c r="AX414" s="54"/>
      <c r="AY414" s="54">
        <f t="shared" si="237"/>
        <v>0</v>
      </c>
      <c r="AZ414" s="54"/>
      <c r="BA414" s="54"/>
      <c r="BB414" s="54"/>
      <c r="BC414" s="54"/>
      <c r="BD414" s="54"/>
      <c r="BE414" s="106">
        <f t="shared" si="238"/>
        <v>0</v>
      </c>
      <c r="BF414" s="106">
        <f t="shared" si="239"/>
        <v>0</v>
      </c>
      <c r="BG414" s="106">
        <f t="shared" si="240"/>
        <v>0</v>
      </c>
      <c r="BH414" s="106">
        <f t="shared" si="241"/>
        <v>0</v>
      </c>
      <c r="BI414" s="106">
        <f t="shared" si="242"/>
        <v>0</v>
      </c>
      <c r="BJ414" s="106">
        <f t="shared" si="243"/>
        <v>0</v>
      </c>
      <c r="BK414" s="106">
        <f t="shared" si="244"/>
        <v>0</v>
      </c>
      <c r="BL414" s="106">
        <f t="shared" si="245"/>
        <v>0</v>
      </c>
      <c r="BM414" s="106">
        <f t="shared" si="231"/>
        <v>0.6</v>
      </c>
      <c r="BN414" s="106">
        <f t="shared" si="231"/>
        <v>7.0000000000000007E-2</v>
      </c>
      <c r="BO414" s="106">
        <f t="shared" si="246"/>
        <v>0.66999999999999993</v>
      </c>
      <c r="BP414" s="106">
        <f t="shared" si="247"/>
        <v>0.6</v>
      </c>
      <c r="BQ414" s="106">
        <f t="shared" si="248"/>
        <v>7.0000000000000007E-2</v>
      </c>
      <c r="BR414" s="106">
        <f t="shared" si="249"/>
        <v>0.66999999999999993</v>
      </c>
      <c r="BS414" s="54"/>
      <c r="BT414" s="54">
        <v>0</v>
      </c>
      <c r="BU414" s="54">
        <v>0</v>
      </c>
      <c r="BV414" s="54">
        <v>0</v>
      </c>
      <c r="BW414" s="54">
        <v>0</v>
      </c>
      <c r="BX414" s="54">
        <v>0</v>
      </c>
      <c r="BY414" s="54">
        <v>0</v>
      </c>
      <c r="BZ414" s="54">
        <v>0</v>
      </c>
      <c r="CA414" s="54">
        <v>0</v>
      </c>
      <c r="CB414" s="54">
        <v>0.6</v>
      </c>
      <c r="CC414" s="54">
        <v>7.0000000000000007E-2</v>
      </c>
      <c r="CD414" s="54">
        <v>0.66999999999999993</v>
      </c>
      <c r="CE414" s="54">
        <v>0.6</v>
      </c>
      <c r="CF414" s="54">
        <v>7.0000000000000007E-2</v>
      </c>
      <c r="CG414" s="54">
        <v>0.66999999999999993</v>
      </c>
      <c r="CH414" s="54">
        <f t="shared" si="250"/>
        <v>8.8817841970012523E-16</v>
      </c>
      <c r="CI414" s="54">
        <f t="shared" si="251"/>
        <v>0</v>
      </c>
      <c r="CJ414" s="54">
        <f t="shared" si="252"/>
        <v>8.8817841970012523E-16</v>
      </c>
      <c r="CK414" s="86"/>
      <c r="CL414" s="70"/>
    </row>
    <row r="415" spans="1:91" ht="55.5" customHeight="1">
      <c r="A415" s="14">
        <v>10</v>
      </c>
      <c r="B415" s="79" t="s">
        <v>888</v>
      </c>
      <c r="C415" s="120" t="s">
        <v>796</v>
      </c>
      <c r="D415" s="2" t="s">
        <v>27</v>
      </c>
      <c r="E415" s="4" t="s">
        <v>62</v>
      </c>
      <c r="F415" s="4" t="s">
        <v>419</v>
      </c>
      <c r="G415" s="4" t="s">
        <v>425</v>
      </c>
      <c r="H415" s="15">
        <v>2</v>
      </c>
      <c r="I415" s="54">
        <v>4.9800000000000004</v>
      </c>
      <c r="J415" s="54">
        <v>0</v>
      </c>
      <c r="K415" s="29">
        <f t="shared" si="264"/>
        <v>4.9800000000000004</v>
      </c>
      <c r="L415" s="68" t="s">
        <v>30</v>
      </c>
      <c r="M415" s="15" t="s">
        <v>35</v>
      </c>
      <c r="N415" s="54" t="e">
        <f>IF(#REF!=0,"2018-19","2019-20")</f>
        <v>#REF!</v>
      </c>
      <c r="O415" s="54">
        <v>4.5299999999999994</v>
      </c>
      <c r="P415" s="54">
        <v>0</v>
      </c>
      <c r="Q415" s="29">
        <f t="shared" si="261"/>
        <v>4.5299999999999994</v>
      </c>
      <c r="R415" s="29">
        <f t="shared" si="220"/>
        <v>0.45000000000000107</v>
      </c>
      <c r="S415" s="29">
        <f t="shared" si="220"/>
        <v>0</v>
      </c>
      <c r="T415" s="29">
        <f t="shared" si="263"/>
        <v>0.45000000000000107</v>
      </c>
      <c r="U415" s="56">
        <v>0</v>
      </c>
      <c r="V415" s="54">
        <v>9.4924068605450892E-16</v>
      </c>
      <c r="W415" s="106">
        <v>1.0547118733938988E-16</v>
      </c>
      <c r="X415" s="54">
        <f t="shared" si="234"/>
        <v>1.0547118733938987E-15</v>
      </c>
      <c r="Y415" s="54">
        <v>9.4924068605450892E-16</v>
      </c>
      <c r="Z415" s="106">
        <v>1.0547118733938988E-16</v>
      </c>
      <c r="AA415" s="54">
        <f t="shared" si="235"/>
        <v>1.0547118733938987E-15</v>
      </c>
      <c r="AB415" s="14">
        <v>0</v>
      </c>
      <c r="AC415" s="14">
        <v>0</v>
      </c>
      <c r="AD415" s="14">
        <v>0</v>
      </c>
      <c r="AE415" s="14">
        <v>0.41</v>
      </c>
      <c r="AF415" s="14">
        <v>0.04</v>
      </c>
      <c r="AG415" s="14"/>
      <c r="AH415" s="54">
        <v>0</v>
      </c>
      <c r="AI415" s="54">
        <v>0</v>
      </c>
      <c r="AJ415" s="54">
        <f t="shared" si="262"/>
        <v>0</v>
      </c>
      <c r="AK415" s="54">
        <f t="shared" si="265"/>
        <v>0.41000000000000092</v>
      </c>
      <c r="AL415" s="54">
        <f t="shared" si="266"/>
        <v>4.0000000000000105E-2</v>
      </c>
      <c r="AM415" s="54">
        <f t="shared" si="267"/>
        <v>0.45000000000000101</v>
      </c>
      <c r="AN415" s="54"/>
      <c r="AO415" s="54"/>
      <c r="AP415" s="54">
        <f t="shared" si="268"/>
        <v>0</v>
      </c>
      <c r="AQ415" s="54"/>
      <c r="AR415" s="54"/>
      <c r="AS415" s="54"/>
      <c r="AT415" s="54"/>
      <c r="AU415" s="54"/>
      <c r="AV415" s="54"/>
      <c r="AW415" s="54"/>
      <c r="AX415" s="54"/>
      <c r="AY415" s="54">
        <f t="shared" si="237"/>
        <v>0</v>
      </c>
      <c r="AZ415" s="54"/>
      <c r="BA415" s="54"/>
      <c r="BB415" s="54"/>
      <c r="BC415" s="54"/>
      <c r="BD415" s="54"/>
      <c r="BE415" s="106">
        <f t="shared" si="238"/>
        <v>9.4924068605450892E-16</v>
      </c>
      <c r="BF415" s="106">
        <f t="shared" si="239"/>
        <v>1.0547118733938988E-16</v>
      </c>
      <c r="BG415" s="106">
        <f t="shared" si="240"/>
        <v>1.0547118733938987E-15</v>
      </c>
      <c r="BH415" s="106">
        <f t="shared" si="241"/>
        <v>0</v>
      </c>
      <c r="BI415" s="106">
        <f t="shared" si="242"/>
        <v>0</v>
      </c>
      <c r="BJ415" s="106">
        <f t="shared" si="243"/>
        <v>0</v>
      </c>
      <c r="BK415" s="106">
        <f t="shared" si="244"/>
        <v>0</v>
      </c>
      <c r="BL415" s="106">
        <f t="shared" si="245"/>
        <v>0</v>
      </c>
      <c r="BM415" s="106">
        <f t="shared" si="231"/>
        <v>0.41</v>
      </c>
      <c r="BN415" s="106">
        <f t="shared" si="231"/>
        <v>0.04</v>
      </c>
      <c r="BO415" s="106">
        <f t="shared" si="246"/>
        <v>0.44999999999999996</v>
      </c>
      <c r="BP415" s="106">
        <f t="shared" si="247"/>
        <v>0.41000000000000092</v>
      </c>
      <c r="BQ415" s="106">
        <f t="shared" si="248"/>
        <v>4.0000000000000105E-2</v>
      </c>
      <c r="BR415" s="106">
        <f t="shared" si="249"/>
        <v>0.45000000000000101</v>
      </c>
      <c r="BS415" s="54"/>
      <c r="BT415" s="54">
        <v>9.4924068605450892E-16</v>
      </c>
      <c r="BU415" s="54">
        <v>1.0547118733938988E-16</v>
      </c>
      <c r="BV415" s="54">
        <v>1.0547118733938987E-15</v>
      </c>
      <c r="BW415" s="54">
        <v>0</v>
      </c>
      <c r="BX415" s="54">
        <v>0</v>
      </c>
      <c r="BY415" s="54">
        <v>0</v>
      </c>
      <c r="BZ415" s="54">
        <v>0</v>
      </c>
      <c r="CA415" s="54">
        <v>0</v>
      </c>
      <c r="CB415" s="54">
        <v>0.41</v>
      </c>
      <c r="CC415" s="54">
        <v>0.04</v>
      </c>
      <c r="CD415" s="54">
        <v>0.44999999999999996</v>
      </c>
      <c r="CE415" s="54">
        <v>0.41000000000000092</v>
      </c>
      <c r="CF415" s="54">
        <v>4.0000000000000105E-2</v>
      </c>
      <c r="CG415" s="54">
        <v>0.45000000000000101</v>
      </c>
      <c r="CH415" s="54">
        <f t="shared" si="250"/>
        <v>0</v>
      </c>
      <c r="CI415" s="54">
        <f t="shared" si="251"/>
        <v>0</v>
      </c>
      <c r="CJ415" s="54">
        <f t="shared" si="252"/>
        <v>0</v>
      </c>
      <c r="CK415" s="86"/>
      <c r="CL415" s="70"/>
    </row>
    <row r="416" spans="1:91" ht="47.25">
      <c r="A416" s="14">
        <v>11</v>
      </c>
      <c r="B416" s="79" t="s">
        <v>889</v>
      </c>
      <c r="C416" s="120" t="s">
        <v>796</v>
      </c>
      <c r="D416" s="2" t="s">
        <v>27</v>
      </c>
      <c r="E416" s="4" t="s">
        <v>62</v>
      </c>
      <c r="F416" s="4" t="s">
        <v>419</v>
      </c>
      <c r="G416" s="1" t="s">
        <v>426</v>
      </c>
      <c r="H416" s="15">
        <v>2</v>
      </c>
      <c r="I416" s="54">
        <v>4.9800000000000004</v>
      </c>
      <c r="J416" s="54">
        <v>0</v>
      </c>
      <c r="K416" s="29">
        <f t="shared" si="264"/>
        <v>4.9800000000000004</v>
      </c>
      <c r="L416" s="68" t="s">
        <v>30</v>
      </c>
      <c r="M416" s="15" t="s">
        <v>890</v>
      </c>
      <c r="N416" s="54" t="e">
        <f>IF(#REF!=0,"2018-19","2019-20")</f>
        <v>#REF!</v>
      </c>
      <c r="O416" s="54">
        <v>4.5</v>
      </c>
      <c r="P416" s="54">
        <v>0</v>
      </c>
      <c r="Q416" s="29">
        <f t="shared" si="261"/>
        <v>4.5</v>
      </c>
      <c r="R416" s="29">
        <f t="shared" si="220"/>
        <v>0.48000000000000043</v>
      </c>
      <c r="S416" s="29">
        <f t="shared" si="220"/>
        <v>0</v>
      </c>
      <c r="T416" s="29">
        <f t="shared" si="263"/>
        <v>0.48000000000000043</v>
      </c>
      <c r="U416" s="56">
        <v>0</v>
      </c>
      <c r="V416" s="54">
        <v>3.9968028886505636E-16</v>
      </c>
      <c r="W416" s="106">
        <v>4.4408920985006264E-17</v>
      </c>
      <c r="X416" s="54">
        <f t="shared" si="234"/>
        <v>4.4408920985006262E-16</v>
      </c>
      <c r="Y416" s="54">
        <v>3.9968028886505636E-16</v>
      </c>
      <c r="Z416" s="106">
        <v>4.4408920985006264E-17</v>
      </c>
      <c r="AA416" s="54">
        <f t="shared" si="235"/>
        <v>4.4408920985006262E-16</v>
      </c>
      <c r="AB416" s="14">
        <v>0</v>
      </c>
      <c r="AC416" s="14">
        <v>0.26</v>
      </c>
      <c r="AD416" s="14">
        <v>0.03</v>
      </c>
      <c r="AE416" s="14">
        <v>0.17</v>
      </c>
      <c r="AF416" s="14">
        <v>0.02</v>
      </c>
      <c r="AG416" s="14"/>
      <c r="AH416" s="54">
        <v>0</v>
      </c>
      <c r="AI416" s="54">
        <v>0</v>
      </c>
      <c r="AJ416" s="54">
        <f t="shared" si="262"/>
        <v>0</v>
      </c>
      <c r="AK416" s="54">
        <f t="shared" si="265"/>
        <v>0.43000000000000038</v>
      </c>
      <c r="AL416" s="54">
        <f t="shared" si="266"/>
        <v>5.0000000000000044E-2</v>
      </c>
      <c r="AM416" s="54">
        <f t="shared" si="267"/>
        <v>0.48000000000000043</v>
      </c>
      <c r="AN416" s="54"/>
      <c r="AO416" s="54"/>
      <c r="AP416" s="54">
        <f t="shared" si="268"/>
        <v>0</v>
      </c>
      <c r="AQ416" s="54"/>
      <c r="AR416" s="54"/>
      <c r="AS416" s="54"/>
      <c r="AT416" s="54"/>
      <c r="AU416" s="54"/>
      <c r="AV416" s="54"/>
      <c r="AW416" s="54"/>
      <c r="AX416" s="54"/>
      <c r="AY416" s="54">
        <f t="shared" si="237"/>
        <v>0</v>
      </c>
      <c r="AZ416" s="54"/>
      <c r="BA416" s="54"/>
      <c r="BB416" s="54"/>
      <c r="BC416" s="54"/>
      <c r="BD416" s="54"/>
      <c r="BE416" s="106">
        <f t="shared" si="238"/>
        <v>3.9968028886505636E-16</v>
      </c>
      <c r="BF416" s="106">
        <f t="shared" si="239"/>
        <v>4.4408920985006264E-17</v>
      </c>
      <c r="BG416" s="106">
        <f t="shared" si="240"/>
        <v>4.4408920985006262E-16</v>
      </c>
      <c r="BH416" s="106">
        <f t="shared" si="241"/>
        <v>0</v>
      </c>
      <c r="BI416" s="106">
        <f t="shared" si="242"/>
        <v>0</v>
      </c>
      <c r="BJ416" s="106">
        <f t="shared" si="243"/>
        <v>0.26</v>
      </c>
      <c r="BK416" s="106">
        <f t="shared" si="244"/>
        <v>0.03</v>
      </c>
      <c r="BL416" s="106">
        <f t="shared" si="245"/>
        <v>0.29000000000000004</v>
      </c>
      <c r="BM416" s="106">
        <f t="shared" si="231"/>
        <v>0.17</v>
      </c>
      <c r="BN416" s="106">
        <f t="shared" si="231"/>
        <v>0.02</v>
      </c>
      <c r="BO416" s="106">
        <f t="shared" si="246"/>
        <v>0.19</v>
      </c>
      <c r="BP416" s="106">
        <f t="shared" si="247"/>
        <v>0.43000000000000038</v>
      </c>
      <c r="BQ416" s="106">
        <f t="shared" si="248"/>
        <v>5.0000000000000044E-2</v>
      </c>
      <c r="BR416" s="106">
        <f t="shared" si="249"/>
        <v>0.48000000000000043</v>
      </c>
      <c r="BS416" s="54"/>
      <c r="BT416" s="54">
        <v>3.9968028886505636E-16</v>
      </c>
      <c r="BU416" s="54">
        <v>4.4408920985006264E-17</v>
      </c>
      <c r="BV416" s="54">
        <v>4.4408920985006262E-16</v>
      </c>
      <c r="BW416" s="54">
        <v>0</v>
      </c>
      <c r="BX416" s="54">
        <v>0</v>
      </c>
      <c r="BY416" s="54">
        <v>0.26</v>
      </c>
      <c r="BZ416" s="54">
        <v>0.03</v>
      </c>
      <c r="CA416" s="54">
        <v>0.29000000000000004</v>
      </c>
      <c r="CB416" s="54">
        <v>0.17</v>
      </c>
      <c r="CC416" s="54">
        <v>0.02</v>
      </c>
      <c r="CD416" s="54">
        <v>0.19</v>
      </c>
      <c r="CE416" s="54">
        <v>0.43000000000000038</v>
      </c>
      <c r="CF416" s="54">
        <v>5.0000000000000044E-2</v>
      </c>
      <c r="CG416" s="54">
        <v>0.48000000000000043</v>
      </c>
      <c r="CH416" s="54">
        <f t="shared" si="250"/>
        <v>0</v>
      </c>
      <c r="CI416" s="54">
        <f t="shared" si="251"/>
        <v>0</v>
      </c>
      <c r="CJ416" s="54">
        <f t="shared" si="252"/>
        <v>0</v>
      </c>
      <c r="CK416" s="86"/>
      <c r="CL416" s="70"/>
    </row>
    <row r="417" spans="1:90" ht="31.5">
      <c r="A417" s="14">
        <v>5</v>
      </c>
      <c r="B417" s="27" t="s">
        <v>427</v>
      </c>
      <c r="C417" s="120" t="s">
        <v>796</v>
      </c>
      <c r="D417" s="2" t="s">
        <v>27</v>
      </c>
      <c r="E417" s="4" t="s">
        <v>62</v>
      </c>
      <c r="F417" s="4" t="s">
        <v>419</v>
      </c>
      <c r="G417" s="1" t="s">
        <v>426</v>
      </c>
      <c r="H417" s="29">
        <v>2</v>
      </c>
      <c r="I417" s="29">
        <v>1.5</v>
      </c>
      <c r="J417" s="29">
        <v>3.5</v>
      </c>
      <c r="K417" s="29">
        <f t="shared" si="264"/>
        <v>5</v>
      </c>
      <c r="L417" s="40" t="s">
        <v>30</v>
      </c>
      <c r="M417" s="40" t="s">
        <v>428</v>
      </c>
      <c r="N417" s="48" t="e">
        <f>IF(#REF!=0,"2018-19","2019-20")</f>
        <v>#REF!</v>
      </c>
      <c r="O417" s="29">
        <v>1.5</v>
      </c>
      <c r="P417" s="29">
        <v>0</v>
      </c>
      <c r="Q417" s="29">
        <f t="shared" si="261"/>
        <v>1.5</v>
      </c>
      <c r="R417" s="29">
        <f t="shared" ref="R417:S480" si="269">I417-O417</f>
        <v>0</v>
      </c>
      <c r="S417" s="29">
        <f t="shared" si="269"/>
        <v>3.5</v>
      </c>
      <c r="T417" s="29">
        <f t="shared" si="263"/>
        <v>3.5</v>
      </c>
      <c r="U417" s="29">
        <v>3.5</v>
      </c>
      <c r="V417" s="29">
        <v>0</v>
      </c>
      <c r="W417" s="105">
        <v>0</v>
      </c>
      <c r="X417" s="54">
        <f t="shared" si="234"/>
        <v>0</v>
      </c>
      <c r="Y417" s="29">
        <v>0</v>
      </c>
      <c r="Z417" s="105">
        <v>0</v>
      </c>
      <c r="AA417" s="54">
        <f t="shared" si="235"/>
        <v>0</v>
      </c>
      <c r="AB417" s="54">
        <v>0</v>
      </c>
      <c r="AC417" s="54">
        <v>0</v>
      </c>
      <c r="AD417" s="54">
        <v>0</v>
      </c>
      <c r="AE417" s="54">
        <v>0</v>
      </c>
      <c r="AF417" s="54">
        <v>0</v>
      </c>
      <c r="AG417" s="54"/>
      <c r="AH417" s="54">
        <v>0</v>
      </c>
      <c r="AI417" s="54">
        <v>0</v>
      </c>
      <c r="AJ417" s="54">
        <f t="shared" si="262"/>
        <v>0</v>
      </c>
      <c r="AK417" s="54">
        <f t="shared" si="265"/>
        <v>0</v>
      </c>
      <c r="AL417" s="54">
        <f t="shared" si="266"/>
        <v>0</v>
      </c>
      <c r="AM417" s="54">
        <f t="shared" si="267"/>
        <v>0</v>
      </c>
      <c r="AN417" s="54"/>
      <c r="AO417" s="54"/>
      <c r="AP417" s="54">
        <f t="shared" si="268"/>
        <v>0</v>
      </c>
      <c r="AQ417" s="54"/>
      <c r="AR417" s="54"/>
      <c r="AS417" s="54"/>
      <c r="AT417" s="54"/>
      <c r="AU417" s="54"/>
      <c r="AV417" s="54"/>
      <c r="AW417" s="54"/>
      <c r="AX417" s="54"/>
      <c r="AY417" s="54">
        <f t="shared" si="237"/>
        <v>0</v>
      </c>
      <c r="AZ417" s="54"/>
      <c r="BA417" s="54"/>
      <c r="BB417" s="54"/>
      <c r="BC417" s="54"/>
      <c r="BD417" s="54"/>
      <c r="BE417" s="106">
        <f t="shared" si="238"/>
        <v>0</v>
      </c>
      <c r="BF417" s="106">
        <f t="shared" si="239"/>
        <v>0</v>
      </c>
      <c r="BG417" s="106">
        <f t="shared" si="240"/>
        <v>0</v>
      </c>
      <c r="BH417" s="106">
        <f t="shared" si="241"/>
        <v>0</v>
      </c>
      <c r="BI417" s="106">
        <f t="shared" si="242"/>
        <v>0</v>
      </c>
      <c r="BJ417" s="106">
        <f t="shared" si="243"/>
        <v>0</v>
      </c>
      <c r="BK417" s="106">
        <f t="shared" si="244"/>
        <v>0</v>
      </c>
      <c r="BL417" s="106">
        <f t="shared" si="245"/>
        <v>0</v>
      </c>
      <c r="BM417" s="106">
        <f t="shared" si="231"/>
        <v>0</v>
      </c>
      <c r="BN417" s="106">
        <f t="shared" si="231"/>
        <v>0</v>
      </c>
      <c r="BO417" s="106">
        <f t="shared" si="246"/>
        <v>0</v>
      </c>
      <c r="BP417" s="106">
        <f t="shared" si="247"/>
        <v>0</v>
      </c>
      <c r="BQ417" s="106">
        <f t="shared" si="248"/>
        <v>0</v>
      </c>
      <c r="BR417" s="106">
        <f t="shared" si="249"/>
        <v>0</v>
      </c>
      <c r="BS417" s="54"/>
      <c r="BT417" s="54">
        <v>0</v>
      </c>
      <c r="BU417" s="54">
        <v>0</v>
      </c>
      <c r="BV417" s="54">
        <v>0</v>
      </c>
      <c r="BW417" s="54">
        <v>0</v>
      </c>
      <c r="BX417" s="54">
        <v>0</v>
      </c>
      <c r="BY417" s="54">
        <v>0</v>
      </c>
      <c r="BZ417" s="54">
        <v>0</v>
      </c>
      <c r="CA417" s="54">
        <v>0</v>
      </c>
      <c r="CB417" s="54">
        <v>0</v>
      </c>
      <c r="CC417" s="54">
        <v>0</v>
      </c>
      <c r="CD417" s="54">
        <v>0</v>
      </c>
      <c r="CE417" s="54">
        <v>0</v>
      </c>
      <c r="CF417" s="54">
        <v>0</v>
      </c>
      <c r="CG417" s="54">
        <v>0</v>
      </c>
      <c r="CH417" s="54">
        <f t="shared" si="250"/>
        <v>0</v>
      </c>
      <c r="CI417" s="54">
        <f t="shared" si="251"/>
        <v>3.5</v>
      </c>
      <c r="CJ417" s="54">
        <f t="shared" si="252"/>
        <v>3.5</v>
      </c>
      <c r="CK417" s="45"/>
      <c r="CL417" s="63" t="s">
        <v>40</v>
      </c>
    </row>
    <row r="418" spans="1:90" ht="31.5">
      <c r="A418" s="14">
        <v>6</v>
      </c>
      <c r="B418" s="27" t="s">
        <v>429</v>
      </c>
      <c r="C418" s="120" t="s">
        <v>796</v>
      </c>
      <c r="D418" s="2" t="s">
        <v>27</v>
      </c>
      <c r="E418" s="4" t="s">
        <v>62</v>
      </c>
      <c r="F418" s="4" t="s">
        <v>419</v>
      </c>
      <c r="G418" s="1" t="s">
        <v>426</v>
      </c>
      <c r="H418" s="29">
        <v>2</v>
      </c>
      <c r="I418" s="29">
        <v>1.5</v>
      </c>
      <c r="J418" s="29">
        <v>3.5</v>
      </c>
      <c r="K418" s="29">
        <f t="shared" si="264"/>
        <v>5</v>
      </c>
      <c r="L418" s="40" t="s">
        <v>30</v>
      </c>
      <c r="M418" s="40" t="s">
        <v>31</v>
      </c>
      <c r="N418" s="48" t="e">
        <f>IF(#REF!=0,"2018-19","2019-20")</f>
        <v>#REF!</v>
      </c>
      <c r="O418" s="29">
        <v>1.5</v>
      </c>
      <c r="P418" s="29">
        <v>1.86</v>
      </c>
      <c r="Q418" s="29">
        <f t="shared" si="261"/>
        <v>3.3600000000000003</v>
      </c>
      <c r="R418" s="29">
        <f t="shared" si="269"/>
        <v>0</v>
      </c>
      <c r="S418" s="29">
        <f t="shared" si="269"/>
        <v>1.64</v>
      </c>
      <c r="T418" s="29">
        <f t="shared" si="263"/>
        <v>1.64</v>
      </c>
      <c r="U418" s="29">
        <v>1.64</v>
      </c>
      <c r="V418" s="29">
        <v>0</v>
      </c>
      <c r="W418" s="105">
        <v>0</v>
      </c>
      <c r="X418" s="54">
        <f t="shared" si="234"/>
        <v>0</v>
      </c>
      <c r="Y418" s="29">
        <v>0</v>
      </c>
      <c r="Z418" s="105">
        <v>0</v>
      </c>
      <c r="AA418" s="54">
        <f t="shared" si="235"/>
        <v>0</v>
      </c>
      <c r="AB418" s="54">
        <v>0</v>
      </c>
      <c r="AC418" s="54">
        <v>0</v>
      </c>
      <c r="AD418" s="54">
        <v>0</v>
      </c>
      <c r="AE418" s="54">
        <v>0</v>
      </c>
      <c r="AF418" s="54">
        <v>0</v>
      </c>
      <c r="AG418" s="54"/>
      <c r="AH418" s="54">
        <v>0</v>
      </c>
      <c r="AI418" s="54">
        <v>0</v>
      </c>
      <c r="AJ418" s="54">
        <f t="shared" si="262"/>
        <v>0</v>
      </c>
      <c r="AK418" s="54">
        <f t="shared" si="265"/>
        <v>0</v>
      </c>
      <c r="AL418" s="54">
        <f t="shared" si="266"/>
        <v>0</v>
      </c>
      <c r="AM418" s="54">
        <f t="shared" si="267"/>
        <v>0</v>
      </c>
      <c r="AN418" s="54"/>
      <c r="AO418" s="54"/>
      <c r="AP418" s="54">
        <f t="shared" si="268"/>
        <v>0</v>
      </c>
      <c r="AQ418" s="54"/>
      <c r="AR418" s="54"/>
      <c r="AS418" s="54"/>
      <c r="AT418" s="54"/>
      <c r="AU418" s="54"/>
      <c r="AV418" s="54"/>
      <c r="AW418" s="54"/>
      <c r="AX418" s="54"/>
      <c r="AY418" s="54">
        <f t="shared" si="237"/>
        <v>0</v>
      </c>
      <c r="AZ418" s="54"/>
      <c r="BA418" s="54"/>
      <c r="BB418" s="54"/>
      <c r="BC418" s="54"/>
      <c r="BD418" s="54"/>
      <c r="BE418" s="106">
        <f t="shared" si="238"/>
        <v>0</v>
      </c>
      <c r="BF418" s="106">
        <f t="shared" si="239"/>
        <v>0</v>
      </c>
      <c r="BG418" s="106">
        <f t="shared" si="240"/>
        <v>0</v>
      </c>
      <c r="BH418" s="106">
        <f t="shared" si="241"/>
        <v>0</v>
      </c>
      <c r="BI418" s="106">
        <f t="shared" si="242"/>
        <v>0</v>
      </c>
      <c r="BJ418" s="106">
        <f t="shared" si="243"/>
        <v>0</v>
      </c>
      <c r="BK418" s="106">
        <f t="shared" si="244"/>
        <v>0</v>
      </c>
      <c r="BL418" s="106">
        <f t="shared" si="245"/>
        <v>0</v>
      </c>
      <c r="BM418" s="106">
        <f t="shared" si="231"/>
        <v>0</v>
      </c>
      <c r="BN418" s="106">
        <f t="shared" si="231"/>
        <v>0</v>
      </c>
      <c r="BO418" s="106">
        <f t="shared" si="246"/>
        <v>0</v>
      </c>
      <c r="BP418" s="106">
        <f t="shared" si="247"/>
        <v>0</v>
      </c>
      <c r="BQ418" s="106">
        <f t="shared" si="248"/>
        <v>0</v>
      </c>
      <c r="BR418" s="106">
        <f t="shared" si="249"/>
        <v>0</v>
      </c>
      <c r="BS418" s="54"/>
      <c r="BT418" s="54">
        <v>0</v>
      </c>
      <c r="BU418" s="54">
        <v>0</v>
      </c>
      <c r="BV418" s="54">
        <v>0</v>
      </c>
      <c r="BW418" s="54">
        <v>0</v>
      </c>
      <c r="BX418" s="54">
        <v>0</v>
      </c>
      <c r="BY418" s="54">
        <v>0</v>
      </c>
      <c r="BZ418" s="54">
        <v>0</v>
      </c>
      <c r="CA418" s="54">
        <v>0</v>
      </c>
      <c r="CB418" s="54">
        <v>0</v>
      </c>
      <c r="CC418" s="54">
        <v>0</v>
      </c>
      <c r="CD418" s="54">
        <v>0</v>
      </c>
      <c r="CE418" s="54">
        <v>0</v>
      </c>
      <c r="CF418" s="54">
        <v>0</v>
      </c>
      <c r="CG418" s="54">
        <v>0</v>
      </c>
      <c r="CH418" s="54">
        <f t="shared" si="250"/>
        <v>0</v>
      </c>
      <c r="CI418" s="54">
        <f t="shared" si="251"/>
        <v>1.64</v>
      </c>
      <c r="CJ418" s="54">
        <f t="shared" si="252"/>
        <v>1.64</v>
      </c>
      <c r="CK418" s="45"/>
      <c r="CL418" s="63" t="s">
        <v>33</v>
      </c>
    </row>
    <row r="419" spans="1:90" ht="31.5">
      <c r="A419" s="14">
        <v>7</v>
      </c>
      <c r="B419" s="27" t="s">
        <v>430</v>
      </c>
      <c r="C419" s="120" t="s">
        <v>796</v>
      </c>
      <c r="D419" s="2" t="s">
        <v>27</v>
      </c>
      <c r="E419" s="4" t="s">
        <v>62</v>
      </c>
      <c r="F419" s="4" t="s">
        <v>419</v>
      </c>
      <c r="G419" s="1" t="s">
        <v>426</v>
      </c>
      <c r="H419" s="29">
        <v>2</v>
      </c>
      <c r="I419" s="29">
        <v>1.5</v>
      </c>
      <c r="J419" s="29">
        <v>3.5</v>
      </c>
      <c r="K419" s="29">
        <f t="shared" si="264"/>
        <v>5</v>
      </c>
      <c r="L419" s="40" t="s">
        <v>30</v>
      </c>
      <c r="M419" s="40" t="s">
        <v>31</v>
      </c>
      <c r="N419" s="48" t="e">
        <f>IF(#REF!=0,"2018-19","2019-20")</f>
        <v>#REF!</v>
      </c>
      <c r="O419" s="29">
        <v>1.5</v>
      </c>
      <c r="P419" s="29">
        <v>0</v>
      </c>
      <c r="Q419" s="29">
        <f t="shared" si="261"/>
        <v>1.5</v>
      </c>
      <c r="R419" s="29">
        <f t="shared" si="269"/>
        <v>0</v>
      </c>
      <c r="S419" s="29">
        <f t="shared" si="269"/>
        <v>3.5</v>
      </c>
      <c r="T419" s="29">
        <f t="shared" si="263"/>
        <v>3.5</v>
      </c>
      <c r="U419" s="29">
        <v>3.5</v>
      </c>
      <c r="V419" s="29">
        <v>0</v>
      </c>
      <c r="W419" s="105">
        <v>0</v>
      </c>
      <c r="X419" s="54">
        <f t="shared" si="234"/>
        <v>0</v>
      </c>
      <c r="Y419" s="29">
        <v>0</v>
      </c>
      <c r="Z419" s="105">
        <v>0</v>
      </c>
      <c r="AA419" s="54">
        <f t="shared" si="235"/>
        <v>0</v>
      </c>
      <c r="AB419" s="54">
        <v>0</v>
      </c>
      <c r="AC419" s="54">
        <v>0</v>
      </c>
      <c r="AD419" s="54">
        <v>0</v>
      </c>
      <c r="AE419" s="54">
        <v>0</v>
      </c>
      <c r="AF419" s="54">
        <v>0</v>
      </c>
      <c r="AG419" s="54"/>
      <c r="AH419" s="54">
        <v>0</v>
      </c>
      <c r="AI419" s="54">
        <v>0</v>
      </c>
      <c r="AJ419" s="54">
        <f t="shared" si="262"/>
        <v>0</v>
      </c>
      <c r="AK419" s="54">
        <f t="shared" si="265"/>
        <v>0</v>
      </c>
      <c r="AL419" s="54">
        <f t="shared" si="266"/>
        <v>0</v>
      </c>
      <c r="AM419" s="54">
        <f t="shared" si="267"/>
        <v>0</v>
      </c>
      <c r="AN419" s="54"/>
      <c r="AO419" s="54"/>
      <c r="AP419" s="54">
        <f t="shared" si="268"/>
        <v>0</v>
      </c>
      <c r="AQ419" s="54"/>
      <c r="AR419" s="54"/>
      <c r="AS419" s="54"/>
      <c r="AT419" s="54"/>
      <c r="AU419" s="54"/>
      <c r="AV419" s="54"/>
      <c r="AW419" s="54"/>
      <c r="AX419" s="54"/>
      <c r="AY419" s="54">
        <f t="shared" si="237"/>
        <v>0</v>
      </c>
      <c r="AZ419" s="54"/>
      <c r="BA419" s="54"/>
      <c r="BB419" s="54"/>
      <c r="BC419" s="54"/>
      <c r="BD419" s="54"/>
      <c r="BE419" s="106">
        <f t="shared" si="238"/>
        <v>0</v>
      </c>
      <c r="BF419" s="106">
        <f t="shared" si="239"/>
        <v>0</v>
      </c>
      <c r="BG419" s="106">
        <f t="shared" si="240"/>
        <v>0</v>
      </c>
      <c r="BH419" s="106">
        <f t="shared" si="241"/>
        <v>0</v>
      </c>
      <c r="BI419" s="106">
        <f t="shared" si="242"/>
        <v>0</v>
      </c>
      <c r="BJ419" s="106">
        <f t="shared" si="243"/>
        <v>0</v>
      </c>
      <c r="BK419" s="106">
        <f t="shared" si="244"/>
        <v>0</v>
      </c>
      <c r="BL419" s="106">
        <f t="shared" si="245"/>
        <v>0</v>
      </c>
      <c r="BM419" s="106">
        <f t="shared" si="231"/>
        <v>0</v>
      </c>
      <c r="BN419" s="106">
        <f t="shared" si="231"/>
        <v>0</v>
      </c>
      <c r="BO419" s="106">
        <f t="shared" si="246"/>
        <v>0</v>
      </c>
      <c r="BP419" s="106">
        <f t="shared" si="247"/>
        <v>0</v>
      </c>
      <c r="BQ419" s="106">
        <f t="shared" si="248"/>
        <v>0</v>
      </c>
      <c r="BR419" s="106">
        <f t="shared" si="249"/>
        <v>0</v>
      </c>
      <c r="BS419" s="54"/>
      <c r="BT419" s="54">
        <v>0</v>
      </c>
      <c r="BU419" s="54">
        <v>0</v>
      </c>
      <c r="BV419" s="54">
        <v>0</v>
      </c>
      <c r="BW419" s="54">
        <v>0</v>
      </c>
      <c r="BX419" s="54">
        <v>0</v>
      </c>
      <c r="BY419" s="54">
        <v>0</v>
      </c>
      <c r="BZ419" s="54">
        <v>0</v>
      </c>
      <c r="CA419" s="54">
        <v>0</v>
      </c>
      <c r="CB419" s="54">
        <v>0</v>
      </c>
      <c r="CC419" s="54">
        <v>0</v>
      </c>
      <c r="CD419" s="54">
        <v>0</v>
      </c>
      <c r="CE419" s="54">
        <v>0</v>
      </c>
      <c r="CF419" s="54">
        <v>0</v>
      </c>
      <c r="CG419" s="54">
        <v>0</v>
      </c>
      <c r="CH419" s="54">
        <f t="shared" si="250"/>
        <v>0</v>
      </c>
      <c r="CI419" s="54">
        <f t="shared" si="251"/>
        <v>3.5</v>
      </c>
      <c r="CJ419" s="54">
        <f t="shared" si="252"/>
        <v>3.5</v>
      </c>
      <c r="CK419" s="45"/>
      <c r="CL419" s="63" t="s">
        <v>40</v>
      </c>
    </row>
    <row r="420" spans="1:90" ht="47.25">
      <c r="A420" s="14">
        <v>8</v>
      </c>
      <c r="B420" s="27" t="s">
        <v>431</v>
      </c>
      <c r="C420" s="120" t="s">
        <v>796</v>
      </c>
      <c r="D420" s="2" t="s">
        <v>27</v>
      </c>
      <c r="E420" s="4" t="s">
        <v>62</v>
      </c>
      <c r="F420" s="4" t="s">
        <v>419</v>
      </c>
      <c r="G420" s="4" t="s">
        <v>432</v>
      </c>
      <c r="H420" s="29">
        <v>2</v>
      </c>
      <c r="I420" s="29">
        <v>1.5</v>
      </c>
      <c r="J420" s="29">
        <v>3.5</v>
      </c>
      <c r="K420" s="29">
        <f t="shared" si="264"/>
        <v>5</v>
      </c>
      <c r="L420" s="40" t="s">
        <v>30</v>
      </c>
      <c r="M420" s="40" t="s">
        <v>31</v>
      </c>
      <c r="N420" s="48" t="e">
        <f>IF(#REF!=0,"2018-19","2019-20")</f>
        <v>#REF!</v>
      </c>
      <c r="O420" s="29">
        <v>1.5</v>
      </c>
      <c r="P420" s="29">
        <v>0.57999999999999996</v>
      </c>
      <c r="Q420" s="29">
        <f t="shared" si="261"/>
        <v>2.08</v>
      </c>
      <c r="R420" s="29">
        <f t="shared" si="269"/>
        <v>0</v>
      </c>
      <c r="S420" s="29">
        <f t="shared" si="269"/>
        <v>2.92</v>
      </c>
      <c r="T420" s="29">
        <f t="shared" si="263"/>
        <v>2.92</v>
      </c>
      <c r="U420" s="29">
        <v>2.92</v>
      </c>
      <c r="V420" s="29">
        <v>0</v>
      </c>
      <c r="W420" s="105">
        <v>0</v>
      </c>
      <c r="X420" s="54">
        <f t="shared" si="234"/>
        <v>0</v>
      </c>
      <c r="Y420" s="29">
        <v>0</v>
      </c>
      <c r="Z420" s="105">
        <v>0</v>
      </c>
      <c r="AA420" s="54">
        <f t="shared" si="235"/>
        <v>0</v>
      </c>
      <c r="AB420" s="54">
        <v>0</v>
      </c>
      <c r="AC420" s="54">
        <v>0</v>
      </c>
      <c r="AD420" s="54">
        <v>0</v>
      </c>
      <c r="AE420" s="54">
        <v>0</v>
      </c>
      <c r="AF420" s="54">
        <v>0</v>
      </c>
      <c r="AG420" s="54"/>
      <c r="AH420" s="54">
        <v>0</v>
      </c>
      <c r="AI420" s="54">
        <v>0</v>
      </c>
      <c r="AJ420" s="54">
        <f t="shared" si="262"/>
        <v>0</v>
      </c>
      <c r="AK420" s="54">
        <f t="shared" si="265"/>
        <v>0</v>
      </c>
      <c r="AL420" s="54">
        <f t="shared" si="266"/>
        <v>0</v>
      </c>
      <c r="AM420" s="54">
        <f t="shared" si="267"/>
        <v>0</v>
      </c>
      <c r="AN420" s="54"/>
      <c r="AO420" s="54"/>
      <c r="AP420" s="54">
        <f t="shared" si="268"/>
        <v>0</v>
      </c>
      <c r="AQ420" s="54"/>
      <c r="AR420" s="54"/>
      <c r="AS420" s="54"/>
      <c r="AT420" s="54"/>
      <c r="AU420" s="54"/>
      <c r="AV420" s="54"/>
      <c r="AW420" s="54"/>
      <c r="AX420" s="54"/>
      <c r="AY420" s="54">
        <f t="shared" si="237"/>
        <v>0</v>
      </c>
      <c r="AZ420" s="54"/>
      <c r="BA420" s="54"/>
      <c r="BB420" s="54"/>
      <c r="BC420" s="54"/>
      <c r="BD420" s="54"/>
      <c r="BE420" s="106">
        <f t="shared" si="238"/>
        <v>0</v>
      </c>
      <c r="BF420" s="106">
        <f t="shared" si="239"/>
        <v>0</v>
      </c>
      <c r="BG420" s="106">
        <f t="shared" si="240"/>
        <v>0</v>
      </c>
      <c r="BH420" s="106">
        <f t="shared" si="241"/>
        <v>0</v>
      </c>
      <c r="BI420" s="106">
        <f t="shared" si="242"/>
        <v>0</v>
      </c>
      <c r="BJ420" s="106">
        <f t="shared" si="243"/>
        <v>0</v>
      </c>
      <c r="BK420" s="106">
        <f t="shared" si="244"/>
        <v>0</v>
      </c>
      <c r="BL420" s="106">
        <f t="shared" si="245"/>
        <v>0</v>
      </c>
      <c r="BM420" s="106">
        <f t="shared" si="231"/>
        <v>0</v>
      </c>
      <c r="BN420" s="106">
        <f t="shared" si="231"/>
        <v>0</v>
      </c>
      <c r="BO420" s="106">
        <f t="shared" si="246"/>
        <v>0</v>
      </c>
      <c r="BP420" s="106">
        <f t="shared" si="247"/>
        <v>0</v>
      </c>
      <c r="BQ420" s="106">
        <f t="shared" si="248"/>
        <v>0</v>
      </c>
      <c r="BR420" s="106">
        <f t="shared" si="249"/>
        <v>0</v>
      </c>
      <c r="BS420" s="54"/>
      <c r="BT420" s="54">
        <v>0</v>
      </c>
      <c r="BU420" s="54">
        <v>0</v>
      </c>
      <c r="BV420" s="54">
        <v>0</v>
      </c>
      <c r="BW420" s="54">
        <v>0</v>
      </c>
      <c r="BX420" s="54">
        <v>0</v>
      </c>
      <c r="BY420" s="54">
        <v>0</v>
      </c>
      <c r="BZ420" s="54">
        <v>0</v>
      </c>
      <c r="CA420" s="54">
        <v>0</v>
      </c>
      <c r="CB420" s="54">
        <v>0</v>
      </c>
      <c r="CC420" s="54">
        <v>0</v>
      </c>
      <c r="CD420" s="54">
        <v>0</v>
      </c>
      <c r="CE420" s="54">
        <v>0</v>
      </c>
      <c r="CF420" s="54">
        <v>0</v>
      </c>
      <c r="CG420" s="54">
        <v>0</v>
      </c>
      <c r="CH420" s="54">
        <f t="shared" si="250"/>
        <v>0</v>
      </c>
      <c r="CI420" s="54">
        <f t="shared" si="251"/>
        <v>2.92</v>
      </c>
      <c r="CJ420" s="54">
        <f t="shared" si="252"/>
        <v>2.92</v>
      </c>
      <c r="CK420" s="45"/>
      <c r="CL420" s="63" t="s">
        <v>33</v>
      </c>
    </row>
    <row r="421" spans="1:90" ht="63">
      <c r="A421" s="14">
        <v>9</v>
      </c>
      <c r="B421" s="27" t="s">
        <v>433</v>
      </c>
      <c r="C421" s="120" t="s">
        <v>796</v>
      </c>
      <c r="D421" s="2" t="s">
        <v>27</v>
      </c>
      <c r="E421" s="4" t="s">
        <v>62</v>
      </c>
      <c r="F421" s="4" t="s">
        <v>419</v>
      </c>
      <c r="G421" s="4" t="s">
        <v>432</v>
      </c>
      <c r="H421" s="29">
        <v>2</v>
      </c>
      <c r="I421" s="29">
        <v>1.5</v>
      </c>
      <c r="J421" s="29">
        <v>3.5</v>
      </c>
      <c r="K421" s="29">
        <f t="shared" si="264"/>
        <v>5</v>
      </c>
      <c r="L421" s="40" t="s">
        <v>30</v>
      </c>
      <c r="M421" s="40" t="s">
        <v>48</v>
      </c>
      <c r="N421" s="48" t="s">
        <v>58</v>
      </c>
      <c r="O421" s="29">
        <v>1.19</v>
      </c>
      <c r="P421" s="29">
        <v>0</v>
      </c>
      <c r="Q421" s="29">
        <f t="shared" si="261"/>
        <v>1.19</v>
      </c>
      <c r="R421" s="29">
        <f t="shared" si="269"/>
        <v>0.31000000000000005</v>
      </c>
      <c r="S421" s="29">
        <f t="shared" si="269"/>
        <v>3.5</v>
      </c>
      <c r="T421" s="29">
        <f t="shared" si="263"/>
        <v>3.81</v>
      </c>
      <c r="U421" s="29">
        <v>3.5</v>
      </c>
      <c r="V421" s="29">
        <v>0</v>
      </c>
      <c r="W421" s="105">
        <v>0</v>
      </c>
      <c r="X421" s="54">
        <f t="shared" si="234"/>
        <v>0</v>
      </c>
      <c r="Y421" s="29">
        <v>0</v>
      </c>
      <c r="Z421" s="105">
        <v>0</v>
      </c>
      <c r="AA421" s="54">
        <f t="shared" si="235"/>
        <v>0</v>
      </c>
      <c r="AB421" s="54">
        <v>0</v>
      </c>
      <c r="AC421" s="54">
        <v>0</v>
      </c>
      <c r="AD421" s="54">
        <v>0</v>
      </c>
      <c r="AE421" s="54">
        <v>0.28000000000000003</v>
      </c>
      <c r="AF421" s="54">
        <v>0.03</v>
      </c>
      <c r="AG421" s="54"/>
      <c r="AH421" s="54">
        <v>0</v>
      </c>
      <c r="AI421" s="54">
        <v>0</v>
      </c>
      <c r="AJ421" s="54">
        <f t="shared" si="262"/>
        <v>0</v>
      </c>
      <c r="AK421" s="54">
        <f t="shared" si="265"/>
        <v>0.28000000000000003</v>
      </c>
      <c r="AL421" s="54">
        <f t="shared" si="266"/>
        <v>0.03</v>
      </c>
      <c r="AM421" s="54">
        <f t="shared" si="267"/>
        <v>0.31000000000000005</v>
      </c>
      <c r="AN421" s="54"/>
      <c r="AO421" s="54"/>
      <c r="AP421" s="54">
        <f t="shared" si="268"/>
        <v>0</v>
      </c>
      <c r="AQ421" s="54"/>
      <c r="AR421" s="54"/>
      <c r="AS421" s="54"/>
      <c r="AT421" s="54"/>
      <c r="AU421" s="54"/>
      <c r="AV421" s="54"/>
      <c r="AW421" s="54"/>
      <c r="AX421" s="54"/>
      <c r="AY421" s="54">
        <f t="shared" si="237"/>
        <v>0</v>
      </c>
      <c r="AZ421" s="54"/>
      <c r="BA421" s="54"/>
      <c r="BB421" s="54"/>
      <c r="BC421" s="54"/>
      <c r="BD421" s="54"/>
      <c r="BE421" s="106">
        <f t="shared" si="238"/>
        <v>0</v>
      </c>
      <c r="BF421" s="106">
        <f t="shared" si="239"/>
        <v>0</v>
      </c>
      <c r="BG421" s="106">
        <f t="shared" si="240"/>
        <v>0</v>
      </c>
      <c r="BH421" s="106">
        <f t="shared" si="241"/>
        <v>0</v>
      </c>
      <c r="BI421" s="106">
        <f t="shared" si="242"/>
        <v>0</v>
      </c>
      <c r="BJ421" s="106">
        <f t="shared" si="243"/>
        <v>0</v>
      </c>
      <c r="BK421" s="106">
        <f t="shared" si="244"/>
        <v>0</v>
      </c>
      <c r="BL421" s="106">
        <f t="shared" si="245"/>
        <v>0</v>
      </c>
      <c r="BM421" s="106">
        <f t="shared" si="231"/>
        <v>0.28000000000000003</v>
      </c>
      <c r="BN421" s="106">
        <f t="shared" si="231"/>
        <v>0.03</v>
      </c>
      <c r="BO421" s="106">
        <f t="shared" si="246"/>
        <v>0.31000000000000005</v>
      </c>
      <c r="BP421" s="106">
        <f t="shared" si="247"/>
        <v>0.28000000000000003</v>
      </c>
      <c r="BQ421" s="106">
        <f t="shared" si="248"/>
        <v>0.03</v>
      </c>
      <c r="BR421" s="106">
        <f t="shared" si="249"/>
        <v>0.31000000000000005</v>
      </c>
      <c r="BS421" s="54"/>
      <c r="BT421" s="54">
        <v>0</v>
      </c>
      <c r="BU421" s="54">
        <v>0</v>
      </c>
      <c r="BV421" s="54">
        <v>0</v>
      </c>
      <c r="BW421" s="54">
        <v>0</v>
      </c>
      <c r="BX421" s="54">
        <v>0</v>
      </c>
      <c r="BY421" s="54">
        <v>0</v>
      </c>
      <c r="BZ421" s="54">
        <v>0</v>
      </c>
      <c r="CA421" s="54">
        <v>0</v>
      </c>
      <c r="CB421" s="54">
        <v>0.28000000000000003</v>
      </c>
      <c r="CC421" s="54">
        <v>0.03</v>
      </c>
      <c r="CD421" s="54">
        <v>0.31000000000000005</v>
      </c>
      <c r="CE421" s="54">
        <v>0.28000000000000003</v>
      </c>
      <c r="CF421" s="54">
        <v>0.03</v>
      </c>
      <c r="CG421" s="54">
        <v>0.31000000000000005</v>
      </c>
      <c r="CH421" s="54">
        <f t="shared" si="250"/>
        <v>0</v>
      </c>
      <c r="CI421" s="54">
        <f t="shared" si="251"/>
        <v>3.5</v>
      </c>
      <c r="CJ421" s="54">
        <f t="shared" si="252"/>
        <v>3.5</v>
      </c>
      <c r="CK421" s="45"/>
      <c r="CL421" s="63" t="s">
        <v>40</v>
      </c>
    </row>
    <row r="422" spans="1:90" ht="31.5">
      <c r="A422" s="14">
        <v>13</v>
      </c>
      <c r="B422" s="79" t="s">
        <v>891</v>
      </c>
      <c r="C422" s="69" t="s">
        <v>796</v>
      </c>
      <c r="D422" s="2" t="s">
        <v>27</v>
      </c>
      <c r="E422" s="4" t="s">
        <v>62</v>
      </c>
      <c r="F422" s="4" t="s">
        <v>419</v>
      </c>
      <c r="G422" s="4" t="s">
        <v>419</v>
      </c>
      <c r="H422" s="15">
        <v>2</v>
      </c>
      <c r="I422" s="54">
        <v>5</v>
      </c>
      <c r="J422" s="54">
        <v>0</v>
      </c>
      <c r="K422" s="29">
        <f t="shared" si="264"/>
        <v>5</v>
      </c>
      <c r="L422" s="68" t="s">
        <v>30</v>
      </c>
      <c r="M422" s="15" t="s">
        <v>35</v>
      </c>
      <c r="N422" s="54" t="s">
        <v>58</v>
      </c>
      <c r="O422" s="54">
        <v>4.4800000000000004</v>
      </c>
      <c r="P422" s="54">
        <v>0</v>
      </c>
      <c r="Q422" s="29">
        <f t="shared" si="261"/>
        <v>4.4800000000000004</v>
      </c>
      <c r="R422" s="29">
        <f t="shared" si="269"/>
        <v>0.51999999999999957</v>
      </c>
      <c r="S422" s="29">
        <f t="shared" si="269"/>
        <v>0</v>
      </c>
      <c r="T422" s="29">
        <f t="shared" si="263"/>
        <v>0.51999999999999957</v>
      </c>
      <c r="U422" s="56">
        <v>0</v>
      </c>
      <c r="V422" s="54">
        <v>0</v>
      </c>
      <c r="W422" s="106">
        <v>0</v>
      </c>
      <c r="X422" s="54">
        <f t="shared" si="234"/>
        <v>0</v>
      </c>
      <c r="Y422" s="54">
        <v>0</v>
      </c>
      <c r="Z422" s="106">
        <v>0</v>
      </c>
      <c r="AA422" s="54">
        <f t="shared" si="235"/>
        <v>0</v>
      </c>
      <c r="AB422" s="14">
        <v>0</v>
      </c>
      <c r="AC422" s="14">
        <v>0</v>
      </c>
      <c r="AD422" s="14">
        <v>0</v>
      </c>
      <c r="AE422" s="14">
        <v>0.47</v>
      </c>
      <c r="AF422" s="14">
        <v>0.05</v>
      </c>
      <c r="AG422" s="14"/>
      <c r="AH422" s="54">
        <v>0</v>
      </c>
      <c r="AI422" s="54">
        <v>0</v>
      </c>
      <c r="AJ422" s="54">
        <f t="shared" si="262"/>
        <v>0</v>
      </c>
      <c r="AK422" s="54">
        <f t="shared" si="265"/>
        <v>0.47</v>
      </c>
      <c r="AL422" s="54">
        <f t="shared" si="266"/>
        <v>0.05</v>
      </c>
      <c r="AM422" s="54">
        <f t="shared" si="267"/>
        <v>0.52</v>
      </c>
      <c r="AN422" s="54">
        <v>0</v>
      </c>
      <c r="AO422" s="54">
        <v>0</v>
      </c>
      <c r="AP422" s="54">
        <f t="shared" si="268"/>
        <v>0</v>
      </c>
      <c r="AQ422" s="54">
        <v>0</v>
      </c>
      <c r="AR422" s="54">
        <v>0</v>
      </c>
      <c r="AS422" s="54">
        <v>0</v>
      </c>
      <c r="AT422" s="54">
        <v>0</v>
      </c>
      <c r="AU422" s="54">
        <v>0.05</v>
      </c>
      <c r="AV422" s="54"/>
      <c r="AW422" s="54"/>
      <c r="AX422" s="54"/>
      <c r="AY422" s="54">
        <f t="shared" si="237"/>
        <v>0</v>
      </c>
      <c r="AZ422" s="54"/>
      <c r="BA422" s="54"/>
      <c r="BB422" s="54"/>
      <c r="BC422" s="54"/>
      <c r="BD422" s="54"/>
      <c r="BE422" s="106">
        <f t="shared" si="238"/>
        <v>0</v>
      </c>
      <c r="BF422" s="106">
        <f t="shared" si="239"/>
        <v>0</v>
      </c>
      <c r="BG422" s="106">
        <f t="shared" si="240"/>
        <v>0</v>
      </c>
      <c r="BH422" s="106">
        <f t="shared" si="241"/>
        <v>0</v>
      </c>
      <c r="BI422" s="106">
        <f t="shared" si="242"/>
        <v>0</v>
      </c>
      <c r="BJ422" s="106">
        <f t="shared" si="243"/>
        <v>0</v>
      </c>
      <c r="BK422" s="106">
        <f t="shared" si="244"/>
        <v>0</v>
      </c>
      <c r="BL422" s="106">
        <f t="shared" si="245"/>
        <v>0</v>
      </c>
      <c r="BM422" s="106">
        <f t="shared" si="231"/>
        <v>0.47</v>
      </c>
      <c r="BN422" s="106">
        <f t="shared" si="231"/>
        <v>0</v>
      </c>
      <c r="BO422" s="106">
        <f t="shared" si="246"/>
        <v>0.47</v>
      </c>
      <c r="BP422" s="106">
        <f t="shared" si="247"/>
        <v>0.47</v>
      </c>
      <c r="BQ422" s="106">
        <f t="shared" si="248"/>
        <v>0</v>
      </c>
      <c r="BR422" s="106">
        <f t="shared" si="249"/>
        <v>0.47</v>
      </c>
      <c r="BS422" s="54"/>
      <c r="BT422" s="54">
        <v>0</v>
      </c>
      <c r="BU422" s="54">
        <v>0</v>
      </c>
      <c r="BV422" s="54">
        <v>0</v>
      </c>
      <c r="BW422" s="54">
        <v>0</v>
      </c>
      <c r="BX422" s="54">
        <v>0</v>
      </c>
      <c r="BY422" s="54">
        <v>0</v>
      </c>
      <c r="BZ422" s="54">
        <v>0</v>
      </c>
      <c r="CA422" s="54">
        <v>0</v>
      </c>
      <c r="CB422" s="54">
        <v>0.47</v>
      </c>
      <c r="CC422" s="54">
        <v>0</v>
      </c>
      <c r="CD422" s="54">
        <v>0.47</v>
      </c>
      <c r="CE422" s="54">
        <v>0.47</v>
      </c>
      <c r="CF422" s="54">
        <v>0</v>
      </c>
      <c r="CG422" s="54">
        <v>0.47</v>
      </c>
      <c r="CH422" s="54">
        <f t="shared" si="250"/>
        <v>4.99999999999996E-2</v>
      </c>
      <c r="CI422" s="54">
        <f t="shared" si="251"/>
        <v>0</v>
      </c>
      <c r="CJ422" s="54">
        <f t="shared" si="252"/>
        <v>4.99999999999996E-2</v>
      </c>
      <c r="CK422" s="86"/>
      <c r="CL422" s="70"/>
    </row>
    <row r="423" spans="1:90" ht="31.5">
      <c r="A423" s="14">
        <v>14</v>
      </c>
      <c r="B423" s="79" t="s">
        <v>892</v>
      </c>
      <c r="C423" s="69"/>
      <c r="D423" s="2" t="s">
        <v>27</v>
      </c>
      <c r="E423" s="4" t="s">
        <v>62</v>
      </c>
      <c r="F423" s="4" t="s">
        <v>419</v>
      </c>
      <c r="G423" s="1" t="s">
        <v>426</v>
      </c>
      <c r="H423" s="15">
        <v>2</v>
      </c>
      <c r="I423" s="54">
        <v>2.94</v>
      </c>
      <c r="J423" s="54">
        <v>0</v>
      </c>
      <c r="K423" s="29">
        <f t="shared" si="264"/>
        <v>2.94</v>
      </c>
      <c r="L423" s="68" t="s">
        <v>30</v>
      </c>
      <c r="M423" s="15" t="s">
        <v>434</v>
      </c>
      <c r="N423" s="54" t="e">
        <f>IF(#REF!=0,"2018-19","2019-20")</f>
        <v>#REF!</v>
      </c>
      <c r="O423" s="54">
        <v>1.5</v>
      </c>
      <c r="P423" s="54">
        <v>0</v>
      </c>
      <c r="Q423" s="29">
        <f t="shared" si="261"/>
        <v>1.5</v>
      </c>
      <c r="R423" s="29">
        <f t="shared" si="269"/>
        <v>1.44</v>
      </c>
      <c r="S423" s="29">
        <f t="shared" si="269"/>
        <v>0</v>
      </c>
      <c r="T423" s="29">
        <f t="shared" si="263"/>
        <v>1.44</v>
      </c>
      <c r="U423" s="56">
        <v>0</v>
      </c>
      <c r="V423" s="54">
        <v>0</v>
      </c>
      <c r="W423" s="106">
        <v>0</v>
      </c>
      <c r="X423" s="54">
        <f t="shared" si="234"/>
        <v>0</v>
      </c>
      <c r="Y423" s="54">
        <v>0</v>
      </c>
      <c r="Z423" s="106">
        <v>0</v>
      </c>
      <c r="AA423" s="54">
        <f t="shared" si="235"/>
        <v>0</v>
      </c>
      <c r="AB423" s="14">
        <v>1.44</v>
      </c>
      <c r="AC423" s="14">
        <v>0</v>
      </c>
      <c r="AD423" s="14">
        <v>0</v>
      </c>
      <c r="AE423" s="14">
        <v>0</v>
      </c>
      <c r="AF423" s="14">
        <v>0</v>
      </c>
      <c r="AG423" s="14"/>
      <c r="AH423" s="54">
        <v>0</v>
      </c>
      <c r="AI423" s="54">
        <v>0</v>
      </c>
      <c r="AJ423" s="54">
        <f t="shared" si="262"/>
        <v>0</v>
      </c>
      <c r="AK423" s="54">
        <f t="shared" si="265"/>
        <v>1.44</v>
      </c>
      <c r="AL423" s="54">
        <f t="shared" si="266"/>
        <v>0</v>
      </c>
      <c r="AM423" s="54">
        <f t="shared" si="267"/>
        <v>1.44</v>
      </c>
      <c r="AN423" s="54"/>
      <c r="AO423" s="54"/>
      <c r="AP423" s="54">
        <f t="shared" si="268"/>
        <v>0</v>
      </c>
      <c r="AQ423" s="54"/>
      <c r="AR423" s="54"/>
      <c r="AS423" s="54"/>
      <c r="AT423" s="54"/>
      <c r="AU423" s="54"/>
      <c r="AV423" s="54"/>
      <c r="AW423" s="54"/>
      <c r="AX423" s="54"/>
      <c r="AY423" s="54">
        <f t="shared" si="237"/>
        <v>0</v>
      </c>
      <c r="AZ423" s="54"/>
      <c r="BA423" s="54"/>
      <c r="BB423" s="54"/>
      <c r="BC423" s="54"/>
      <c r="BD423" s="54"/>
      <c r="BE423" s="106">
        <f t="shared" si="238"/>
        <v>0</v>
      </c>
      <c r="BF423" s="106">
        <f t="shared" si="239"/>
        <v>0</v>
      </c>
      <c r="BG423" s="106">
        <f t="shared" si="240"/>
        <v>0</v>
      </c>
      <c r="BH423" s="106">
        <f t="shared" si="241"/>
        <v>0</v>
      </c>
      <c r="BI423" s="106">
        <f t="shared" si="242"/>
        <v>1.44</v>
      </c>
      <c r="BJ423" s="106">
        <f t="shared" si="243"/>
        <v>0</v>
      </c>
      <c r="BK423" s="106">
        <f t="shared" si="244"/>
        <v>0</v>
      </c>
      <c r="BL423" s="106">
        <f t="shared" si="245"/>
        <v>0</v>
      </c>
      <c r="BM423" s="106">
        <f t="shared" si="231"/>
        <v>0</v>
      </c>
      <c r="BN423" s="106">
        <f t="shared" si="231"/>
        <v>0</v>
      </c>
      <c r="BO423" s="106">
        <f t="shared" si="246"/>
        <v>0</v>
      </c>
      <c r="BP423" s="106">
        <f t="shared" si="247"/>
        <v>1.44</v>
      </c>
      <c r="BQ423" s="106">
        <f t="shared" si="248"/>
        <v>0</v>
      </c>
      <c r="BR423" s="106">
        <f t="shared" si="249"/>
        <v>1.44</v>
      </c>
      <c r="BS423" s="54"/>
      <c r="BT423" s="54">
        <v>0</v>
      </c>
      <c r="BU423" s="54">
        <v>0</v>
      </c>
      <c r="BV423" s="54">
        <v>0</v>
      </c>
      <c r="BW423" s="54">
        <v>0</v>
      </c>
      <c r="BX423" s="54">
        <v>1.44</v>
      </c>
      <c r="BY423" s="54">
        <v>0</v>
      </c>
      <c r="BZ423" s="54">
        <v>0</v>
      </c>
      <c r="CA423" s="54">
        <v>0</v>
      </c>
      <c r="CB423" s="54">
        <v>0</v>
      </c>
      <c r="CC423" s="54">
        <v>0</v>
      </c>
      <c r="CD423" s="54">
        <v>0</v>
      </c>
      <c r="CE423" s="54">
        <v>1.44</v>
      </c>
      <c r="CF423" s="54">
        <v>0</v>
      </c>
      <c r="CG423" s="54">
        <v>1.44</v>
      </c>
      <c r="CH423" s="54">
        <f t="shared" si="250"/>
        <v>0</v>
      </c>
      <c r="CI423" s="54">
        <f t="shared" si="251"/>
        <v>0</v>
      </c>
      <c r="CJ423" s="54">
        <f t="shared" si="252"/>
        <v>0</v>
      </c>
      <c r="CK423" s="86"/>
      <c r="CL423" s="70"/>
    </row>
    <row r="424" spans="1:90" ht="31.5">
      <c r="A424" s="14">
        <v>11</v>
      </c>
      <c r="B424" s="27" t="s">
        <v>435</v>
      </c>
      <c r="C424" s="120" t="s">
        <v>796</v>
      </c>
      <c r="D424" s="2" t="s">
        <v>27</v>
      </c>
      <c r="E424" s="4" t="s">
        <v>62</v>
      </c>
      <c r="F424" s="4" t="s">
        <v>419</v>
      </c>
      <c r="G424" s="4" t="s">
        <v>432</v>
      </c>
      <c r="H424" s="29">
        <v>2</v>
      </c>
      <c r="I424" s="29">
        <v>9.1</v>
      </c>
      <c r="J424" s="29">
        <v>0</v>
      </c>
      <c r="K424" s="29">
        <f t="shared" si="264"/>
        <v>9.1</v>
      </c>
      <c r="L424" s="40" t="s">
        <v>30</v>
      </c>
      <c r="M424" s="40" t="s">
        <v>35</v>
      </c>
      <c r="N424" s="48" t="e">
        <f>IF(#REF!=0,"2018-19","2019-20")</f>
        <v>#REF!</v>
      </c>
      <c r="O424" s="29">
        <v>7</v>
      </c>
      <c r="P424" s="29">
        <v>0</v>
      </c>
      <c r="Q424" s="29">
        <f t="shared" si="261"/>
        <v>7</v>
      </c>
      <c r="R424" s="29">
        <f t="shared" si="269"/>
        <v>2.0999999999999996</v>
      </c>
      <c r="S424" s="29">
        <f t="shared" si="269"/>
        <v>0</v>
      </c>
      <c r="T424" s="29">
        <f t="shared" si="263"/>
        <v>2.0999999999999996</v>
      </c>
      <c r="U424" s="29">
        <v>0</v>
      </c>
      <c r="V424" s="29">
        <v>0.44999999999999962</v>
      </c>
      <c r="W424" s="105">
        <v>4.9999999999999961E-2</v>
      </c>
      <c r="X424" s="54">
        <f t="shared" si="234"/>
        <v>0.49999999999999956</v>
      </c>
      <c r="Y424" s="29">
        <v>0.44999999999999962</v>
      </c>
      <c r="Z424" s="105">
        <v>4.9999999999999961E-2</v>
      </c>
      <c r="AA424" s="54">
        <f t="shared" si="235"/>
        <v>0.49999999999999956</v>
      </c>
      <c r="AB424" s="54">
        <v>0</v>
      </c>
      <c r="AC424" s="54">
        <v>0</v>
      </c>
      <c r="AD424" s="54">
        <v>0</v>
      </c>
      <c r="AE424" s="54">
        <v>1.44</v>
      </c>
      <c r="AF424" s="54">
        <v>0.16</v>
      </c>
      <c r="AG424" s="54"/>
      <c r="AH424" s="54">
        <v>0</v>
      </c>
      <c r="AI424" s="54">
        <v>0</v>
      </c>
      <c r="AJ424" s="54">
        <f t="shared" si="262"/>
        <v>0</v>
      </c>
      <c r="AK424" s="54">
        <f t="shared" si="265"/>
        <v>1.8899999999999997</v>
      </c>
      <c r="AL424" s="54">
        <f t="shared" si="266"/>
        <v>0.20999999999999996</v>
      </c>
      <c r="AM424" s="54">
        <f t="shared" si="267"/>
        <v>2.0999999999999996</v>
      </c>
      <c r="AN424" s="54"/>
      <c r="AO424" s="54"/>
      <c r="AP424" s="54">
        <f t="shared" si="268"/>
        <v>0</v>
      </c>
      <c r="AQ424" s="54"/>
      <c r="AR424" s="54"/>
      <c r="AS424" s="54"/>
      <c r="AT424" s="54"/>
      <c r="AU424" s="54"/>
      <c r="AV424" s="54"/>
      <c r="AW424" s="54"/>
      <c r="AX424" s="54"/>
      <c r="AY424" s="54">
        <f t="shared" si="237"/>
        <v>0</v>
      </c>
      <c r="AZ424" s="54"/>
      <c r="BA424" s="54"/>
      <c r="BB424" s="54"/>
      <c r="BC424" s="54"/>
      <c r="BD424" s="54"/>
      <c r="BE424" s="106">
        <f t="shared" si="238"/>
        <v>0.44999999999999962</v>
      </c>
      <c r="BF424" s="106">
        <f t="shared" si="239"/>
        <v>4.9999999999999961E-2</v>
      </c>
      <c r="BG424" s="106">
        <f t="shared" si="240"/>
        <v>0.49999999999999956</v>
      </c>
      <c r="BH424" s="106">
        <f t="shared" si="241"/>
        <v>0</v>
      </c>
      <c r="BI424" s="106">
        <f t="shared" si="242"/>
        <v>0</v>
      </c>
      <c r="BJ424" s="106">
        <f t="shared" si="243"/>
        <v>0</v>
      </c>
      <c r="BK424" s="106">
        <f t="shared" si="244"/>
        <v>0</v>
      </c>
      <c r="BL424" s="106">
        <f t="shared" si="245"/>
        <v>0</v>
      </c>
      <c r="BM424" s="106">
        <f t="shared" si="231"/>
        <v>1.44</v>
      </c>
      <c r="BN424" s="106">
        <f t="shared" si="231"/>
        <v>0.16</v>
      </c>
      <c r="BO424" s="106">
        <f t="shared" si="246"/>
        <v>1.5999999999999999</v>
      </c>
      <c r="BP424" s="106">
        <f t="shared" si="247"/>
        <v>1.8899999999999997</v>
      </c>
      <c r="BQ424" s="106">
        <f t="shared" si="248"/>
        <v>0.20999999999999996</v>
      </c>
      <c r="BR424" s="106">
        <f t="shared" si="249"/>
        <v>2.0999999999999996</v>
      </c>
      <c r="BS424" s="54"/>
      <c r="BT424" s="54">
        <v>0.44999999999999962</v>
      </c>
      <c r="BU424" s="54">
        <v>4.9999999999999961E-2</v>
      </c>
      <c r="BV424" s="54">
        <v>0.49999999999999956</v>
      </c>
      <c r="BW424" s="54">
        <v>0</v>
      </c>
      <c r="BX424" s="54">
        <v>0</v>
      </c>
      <c r="BY424" s="54">
        <v>0</v>
      </c>
      <c r="BZ424" s="54">
        <v>0</v>
      </c>
      <c r="CA424" s="54">
        <v>0</v>
      </c>
      <c r="CB424" s="54">
        <v>1.44</v>
      </c>
      <c r="CC424" s="54">
        <v>0.16</v>
      </c>
      <c r="CD424" s="54">
        <v>1.5999999999999999</v>
      </c>
      <c r="CE424" s="54">
        <v>1.8899999999999997</v>
      </c>
      <c r="CF424" s="54">
        <v>0.20999999999999996</v>
      </c>
      <c r="CG424" s="54">
        <v>2.0999999999999996</v>
      </c>
      <c r="CH424" s="54">
        <f t="shared" si="250"/>
        <v>0</v>
      </c>
      <c r="CI424" s="54">
        <f t="shared" si="251"/>
        <v>0</v>
      </c>
      <c r="CJ424" s="54">
        <f t="shared" si="252"/>
        <v>0</v>
      </c>
      <c r="CK424" s="45"/>
      <c r="CL424" s="63" t="s">
        <v>40</v>
      </c>
    </row>
    <row r="425" spans="1:90" ht="31.5">
      <c r="A425" s="14">
        <v>16</v>
      </c>
      <c r="B425" s="79" t="s">
        <v>893</v>
      </c>
      <c r="C425" s="120" t="s">
        <v>796</v>
      </c>
      <c r="D425" s="2" t="s">
        <v>27</v>
      </c>
      <c r="E425" s="4" t="s">
        <v>62</v>
      </c>
      <c r="F425" s="4" t="s">
        <v>419</v>
      </c>
      <c r="G425" s="4" t="s">
        <v>894</v>
      </c>
      <c r="H425" s="15">
        <v>1.5</v>
      </c>
      <c r="I425" s="54">
        <v>4.97</v>
      </c>
      <c r="J425" s="54">
        <v>0</v>
      </c>
      <c r="K425" s="29">
        <f t="shared" si="264"/>
        <v>4.97</v>
      </c>
      <c r="L425" s="68" t="s">
        <v>30</v>
      </c>
      <c r="M425" s="15" t="s">
        <v>35</v>
      </c>
      <c r="N425" s="54" t="e">
        <f>IF(#REF!=0,"2018-19","2019-20")</f>
        <v>#REF!</v>
      </c>
      <c r="O425" s="54">
        <v>4.46</v>
      </c>
      <c r="P425" s="54">
        <v>0</v>
      </c>
      <c r="Q425" s="29">
        <f t="shared" si="261"/>
        <v>4.46</v>
      </c>
      <c r="R425" s="29">
        <f t="shared" si="269"/>
        <v>0.50999999999999979</v>
      </c>
      <c r="S425" s="29">
        <f t="shared" si="269"/>
        <v>0</v>
      </c>
      <c r="T425" s="29">
        <f t="shared" si="263"/>
        <v>0.50999999999999979</v>
      </c>
      <c r="U425" s="56">
        <v>0</v>
      </c>
      <c r="V425" s="54">
        <v>0</v>
      </c>
      <c r="W425" s="106">
        <v>0</v>
      </c>
      <c r="X425" s="54">
        <f t="shared" si="234"/>
        <v>0</v>
      </c>
      <c r="Y425" s="54">
        <v>0</v>
      </c>
      <c r="Z425" s="106">
        <v>0</v>
      </c>
      <c r="AA425" s="54">
        <f t="shared" si="235"/>
        <v>0</v>
      </c>
      <c r="AB425" s="14">
        <v>0</v>
      </c>
      <c r="AC425" s="14">
        <v>0</v>
      </c>
      <c r="AD425" s="14">
        <v>0</v>
      </c>
      <c r="AE425" s="14">
        <v>0.43</v>
      </c>
      <c r="AF425" s="14">
        <v>0.05</v>
      </c>
      <c r="AG425" s="14"/>
      <c r="AH425" s="54">
        <v>0</v>
      </c>
      <c r="AI425" s="54">
        <v>0</v>
      </c>
      <c r="AJ425" s="54">
        <f t="shared" si="262"/>
        <v>0</v>
      </c>
      <c r="AK425" s="54">
        <f t="shared" si="265"/>
        <v>0.43</v>
      </c>
      <c r="AL425" s="54">
        <f t="shared" si="266"/>
        <v>0.05</v>
      </c>
      <c r="AM425" s="54">
        <f t="shared" si="267"/>
        <v>0.48</v>
      </c>
      <c r="AN425" s="54"/>
      <c r="AO425" s="54"/>
      <c r="AP425" s="54">
        <f t="shared" si="268"/>
        <v>0</v>
      </c>
      <c r="AQ425" s="54"/>
      <c r="AR425" s="54"/>
      <c r="AS425" s="54"/>
      <c r="AT425" s="54"/>
      <c r="AU425" s="54"/>
      <c r="AV425" s="54"/>
      <c r="AW425" s="54"/>
      <c r="AX425" s="54"/>
      <c r="AY425" s="54">
        <f t="shared" si="237"/>
        <v>0</v>
      </c>
      <c r="AZ425" s="54"/>
      <c r="BA425" s="54"/>
      <c r="BB425" s="54"/>
      <c r="BC425" s="54"/>
      <c r="BD425" s="54"/>
      <c r="BE425" s="106">
        <f t="shared" si="238"/>
        <v>0</v>
      </c>
      <c r="BF425" s="106">
        <f t="shared" si="239"/>
        <v>0</v>
      </c>
      <c r="BG425" s="106">
        <f t="shared" si="240"/>
        <v>0</v>
      </c>
      <c r="BH425" s="106">
        <f t="shared" si="241"/>
        <v>0</v>
      </c>
      <c r="BI425" s="106">
        <f t="shared" si="242"/>
        <v>0</v>
      </c>
      <c r="BJ425" s="106">
        <f t="shared" si="243"/>
        <v>0</v>
      </c>
      <c r="BK425" s="106">
        <f t="shared" si="244"/>
        <v>0</v>
      </c>
      <c r="BL425" s="106">
        <f t="shared" si="245"/>
        <v>0</v>
      </c>
      <c r="BM425" s="106">
        <f t="shared" si="231"/>
        <v>0.43</v>
      </c>
      <c r="BN425" s="106">
        <f t="shared" si="231"/>
        <v>0.05</v>
      </c>
      <c r="BO425" s="106">
        <f t="shared" si="246"/>
        <v>0.48</v>
      </c>
      <c r="BP425" s="106">
        <f t="shared" si="247"/>
        <v>0.43</v>
      </c>
      <c r="BQ425" s="106">
        <f t="shared" si="248"/>
        <v>0.05</v>
      </c>
      <c r="BR425" s="106">
        <f t="shared" si="249"/>
        <v>0.48</v>
      </c>
      <c r="BS425" s="54"/>
      <c r="BT425" s="54">
        <v>0</v>
      </c>
      <c r="BU425" s="54">
        <v>0</v>
      </c>
      <c r="BV425" s="54">
        <v>0</v>
      </c>
      <c r="BW425" s="54">
        <v>0</v>
      </c>
      <c r="BX425" s="54">
        <v>0</v>
      </c>
      <c r="BY425" s="54">
        <v>0</v>
      </c>
      <c r="BZ425" s="54">
        <v>0</v>
      </c>
      <c r="CA425" s="54">
        <v>0</v>
      </c>
      <c r="CB425" s="54">
        <v>0.43</v>
      </c>
      <c r="CC425" s="54">
        <v>0.05</v>
      </c>
      <c r="CD425" s="54">
        <v>0.48</v>
      </c>
      <c r="CE425" s="54">
        <v>0.43</v>
      </c>
      <c r="CF425" s="54">
        <v>0.05</v>
      </c>
      <c r="CG425" s="54">
        <v>0.48</v>
      </c>
      <c r="CH425" s="54">
        <f t="shared" si="250"/>
        <v>2.9999999999999805E-2</v>
      </c>
      <c r="CI425" s="54">
        <f t="shared" si="251"/>
        <v>0</v>
      </c>
      <c r="CJ425" s="54">
        <f t="shared" si="252"/>
        <v>2.9999999999999805E-2</v>
      </c>
      <c r="CK425" s="86"/>
      <c r="CL425" s="70"/>
    </row>
    <row r="426" spans="1:90" ht="51" customHeight="1">
      <c r="A426" s="14">
        <v>17</v>
      </c>
      <c r="B426" s="79" t="s">
        <v>895</v>
      </c>
      <c r="C426" s="120" t="s">
        <v>796</v>
      </c>
      <c r="D426" s="2" t="s">
        <v>27</v>
      </c>
      <c r="E426" s="4" t="s">
        <v>62</v>
      </c>
      <c r="F426" s="4" t="s">
        <v>419</v>
      </c>
      <c r="G426" s="4" t="s">
        <v>436</v>
      </c>
      <c r="H426" s="15">
        <v>2</v>
      </c>
      <c r="I426" s="54">
        <v>4.9800000000000004</v>
      </c>
      <c r="J426" s="54">
        <v>0</v>
      </c>
      <c r="K426" s="29">
        <f t="shared" si="264"/>
        <v>4.9800000000000004</v>
      </c>
      <c r="L426" s="68" t="s">
        <v>30</v>
      </c>
      <c r="M426" s="15" t="s">
        <v>35</v>
      </c>
      <c r="N426" s="54" t="s">
        <v>58</v>
      </c>
      <c r="O426" s="54">
        <v>4.49</v>
      </c>
      <c r="P426" s="54">
        <v>0</v>
      </c>
      <c r="Q426" s="29">
        <f t="shared" si="261"/>
        <v>4.49</v>
      </c>
      <c r="R426" s="29">
        <f t="shared" si="269"/>
        <v>0.49000000000000021</v>
      </c>
      <c r="S426" s="29">
        <f t="shared" si="269"/>
        <v>0</v>
      </c>
      <c r="T426" s="29">
        <f t="shared" si="263"/>
        <v>0.49000000000000021</v>
      </c>
      <c r="U426" s="56">
        <v>0</v>
      </c>
      <c r="V426" s="54">
        <v>0</v>
      </c>
      <c r="W426" s="106">
        <v>0</v>
      </c>
      <c r="X426" s="54">
        <f t="shared" si="234"/>
        <v>0</v>
      </c>
      <c r="Y426" s="54">
        <v>0</v>
      </c>
      <c r="Z426" s="106">
        <v>0</v>
      </c>
      <c r="AA426" s="54">
        <f t="shared" si="235"/>
        <v>0</v>
      </c>
      <c r="AB426" s="14">
        <v>0</v>
      </c>
      <c r="AC426" s="14">
        <v>0</v>
      </c>
      <c r="AD426" s="14">
        <v>0</v>
      </c>
      <c r="AE426" s="14">
        <v>0.44</v>
      </c>
      <c r="AF426" s="14">
        <v>0.05</v>
      </c>
      <c r="AG426" s="14"/>
      <c r="AH426" s="54">
        <v>0</v>
      </c>
      <c r="AI426" s="54">
        <v>0</v>
      </c>
      <c r="AJ426" s="54">
        <f t="shared" si="262"/>
        <v>0</v>
      </c>
      <c r="AK426" s="54">
        <f t="shared" si="265"/>
        <v>0.44</v>
      </c>
      <c r="AL426" s="54">
        <f t="shared" si="266"/>
        <v>0.05</v>
      </c>
      <c r="AM426" s="54">
        <f t="shared" si="267"/>
        <v>0.49</v>
      </c>
      <c r="AN426" s="54"/>
      <c r="AO426" s="54"/>
      <c r="AP426" s="54">
        <f t="shared" si="268"/>
        <v>0</v>
      </c>
      <c r="AQ426" s="54"/>
      <c r="AR426" s="54"/>
      <c r="AS426" s="54"/>
      <c r="AT426" s="54"/>
      <c r="AU426" s="54"/>
      <c r="AV426" s="54"/>
      <c r="AW426" s="54"/>
      <c r="AX426" s="54"/>
      <c r="AY426" s="54">
        <f t="shared" si="237"/>
        <v>0</v>
      </c>
      <c r="AZ426" s="54"/>
      <c r="BA426" s="54"/>
      <c r="BB426" s="54"/>
      <c r="BC426" s="54"/>
      <c r="BD426" s="54"/>
      <c r="BE426" s="106">
        <f t="shared" si="238"/>
        <v>0</v>
      </c>
      <c r="BF426" s="106">
        <f t="shared" si="239"/>
        <v>0</v>
      </c>
      <c r="BG426" s="106">
        <f t="shared" si="240"/>
        <v>0</v>
      </c>
      <c r="BH426" s="106">
        <f t="shared" si="241"/>
        <v>0</v>
      </c>
      <c r="BI426" s="106">
        <f t="shared" si="242"/>
        <v>0</v>
      </c>
      <c r="BJ426" s="106">
        <f t="shared" si="243"/>
        <v>0</v>
      </c>
      <c r="BK426" s="106">
        <f t="shared" si="244"/>
        <v>0</v>
      </c>
      <c r="BL426" s="106">
        <f t="shared" si="245"/>
        <v>0</v>
      </c>
      <c r="BM426" s="106">
        <f t="shared" si="231"/>
        <v>0.44</v>
      </c>
      <c r="BN426" s="106">
        <f t="shared" si="231"/>
        <v>0.05</v>
      </c>
      <c r="BO426" s="106">
        <f t="shared" si="246"/>
        <v>0.49</v>
      </c>
      <c r="BP426" s="106">
        <f t="shared" si="247"/>
        <v>0.44</v>
      </c>
      <c r="BQ426" s="106">
        <f t="shared" si="248"/>
        <v>0.05</v>
      </c>
      <c r="BR426" s="106">
        <f t="shared" si="249"/>
        <v>0.49</v>
      </c>
      <c r="BS426" s="54"/>
      <c r="BT426" s="54">
        <v>0</v>
      </c>
      <c r="BU426" s="54">
        <v>0</v>
      </c>
      <c r="BV426" s="54">
        <v>0</v>
      </c>
      <c r="BW426" s="54">
        <v>0</v>
      </c>
      <c r="BX426" s="54">
        <v>0</v>
      </c>
      <c r="BY426" s="54">
        <v>0</v>
      </c>
      <c r="BZ426" s="54">
        <v>0</v>
      </c>
      <c r="CA426" s="54">
        <v>0</v>
      </c>
      <c r="CB426" s="54">
        <v>0.44</v>
      </c>
      <c r="CC426" s="54">
        <v>0.05</v>
      </c>
      <c r="CD426" s="54">
        <v>0.49</v>
      </c>
      <c r="CE426" s="54">
        <v>0.44</v>
      </c>
      <c r="CF426" s="54">
        <v>0.05</v>
      </c>
      <c r="CG426" s="54">
        <v>0.49</v>
      </c>
      <c r="CH426" s="54">
        <f t="shared" si="250"/>
        <v>0</v>
      </c>
      <c r="CI426" s="54">
        <f t="shared" si="251"/>
        <v>0</v>
      </c>
      <c r="CJ426" s="54">
        <f t="shared" si="252"/>
        <v>0</v>
      </c>
      <c r="CK426" s="86"/>
      <c r="CL426" s="70"/>
    </row>
    <row r="427" spans="1:90" ht="31.5">
      <c r="A427" s="14">
        <v>18</v>
      </c>
      <c r="B427" s="79" t="s">
        <v>896</v>
      </c>
      <c r="C427" s="120" t="s">
        <v>796</v>
      </c>
      <c r="D427" s="2" t="s">
        <v>27</v>
      </c>
      <c r="E427" s="4" t="s">
        <v>62</v>
      </c>
      <c r="F427" s="4" t="s">
        <v>419</v>
      </c>
      <c r="G427" s="4" t="s">
        <v>436</v>
      </c>
      <c r="H427" s="15">
        <v>2</v>
      </c>
      <c r="I427" s="54">
        <v>4.97</v>
      </c>
      <c r="J427" s="54">
        <v>0</v>
      </c>
      <c r="K427" s="29">
        <f t="shared" si="264"/>
        <v>4.97</v>
      </c>
      <c r="L427" s="68" t="s">
        <v>30</v>
      </c>
      <c r="M427" s="15" t="s">
        <v>35</v>
      </c>
      <c r="N427" s="54" t="s">
        <v>58</v>
      </c>
      <c r="O427" s="54">
        <v>4.59</v>
      </c>
      <c r="P427" s="54">
        <v>0</v>
      </c>
      <c r="Q427" s="29">
        <f t="shared" si="261"/>
        <v>4.59</v>
      </c>
      <c r="R427" s="29">
        <f t="shared" si="269"/>
        <v>0.37999999999999989</v>
      </c>
      <c r="S427" s="29">
        <f t="shared" si="269"/>
        <v>0</v>
      </c>
      <c r="T427" s="29">
        <f t="shared" si="263"/>
        <v>0.37999999999999989</v>
      </c>
      <c r="U427" s="56">
        <v>0</v>
      </c>
      <c r="V427" s="54">
        <v>0</v>
      </c>
      <c r="W427" s="106">
        <v>0</v>
      </c>
      <c r="X427" s="54">
        <f t="shared" si="234"/>
        <v>0</v>
      </c>
      <c r="Y427" s="54">
        <v>0</v>
      </c>
      <c r="Z427" s="106">
        <v>0</v>
      </c>
      <c r="AA427" s="54">
        <f t="shared" si="235"/>
        <v>0</v>
      </c>
      <c r="AB427" s="14">
        <v>0</v>
      </c>
      <c r="AC427" s="14">
        <v>0</v>
      </c>
      <c r="AD427" s="14">
        <v>0</v>
      </c>
      <c r="AE427" s="14">
        <v>0.34</v>
      </c>
      <c r="AF427" s="14">
        <v>0.04</v>
      </c>
      <c r="AG427" s="14"/>
      <c r="AH427" s="54">
        <v>0</v>
      </c>
      <c r="AI427" s="54">
        <v>0</v>
      </c>
      <c r="AJ427" s="54">
        <f t="shared" si="262"/>
        <v>0</v>
      </c>
      <c r="AK427" s="54">
        <f t="shared" si="265"/>
        <v>0.34</v>
      </c>
      <c r="AL427" s="54">
        <f t="shared" si="266"/>
        <v>0.04</v>
      </c>
      <c r="AM427" s="54">
        <f t="shared" si="267"/>
        <v>0.38</v>
      </c>
      <c r="AN427" s="54"/>
      <c r="AO427" s="54"/>
      <c r="AP427" s="54">
        <f t="shared" si="268"/>
        <v>0</v>
      </c>
      <c r="AQ427" s="54"/>
      <c r="AR427" s="54"/>
      <c r="AS427" s="54"/>
      <c r="AT427" s="54"/>
      <c r="AU427" s="54"/>
      <c r="AV427" s="54"/>
      <c r="AW427" s="54"/>
      <c r="AX427" s="54"/>
      <c r="AY427" s="54">
        <f t="shared" si="237"/>
        <v>0</v>
      </c>
      <c r="AZ427" s="54"/>
      <c r="BA427" s="54"/>
      <c r="BB427" s="54"/>
      <c r="BC427" s="54"/>
      <c r="BD427" s="54"/>
      <c r="BE427" s="106">
        <f t="shared" si="238"/>
        <v>0</v>
      </c>
      <c r="BF427" s="106">
        <f t="shared" si="239"/>
        <v>0</v>
      </c>
      <c r="BG427" s="106">
        <f t="shared" si="240"/>
        <v>0</v>
      </c>
      <c r="BH427" s="106">
        <f t="shared" si="241"/>
        <v>0</v>
      </c>
      <c r="BI427" s="106">
        <f t="shared" si="242"/>
        <v>0</v>
      </c>
      <c r="BJ427" s="106">
        <f t="shared" si="243"/>
        <v>0</v>
      </c>
      <c r="BK427" s="106">
        <f t="shared" si="244"/>
        <v>0</v>
      </c>
      <c r="BL427" s="106">
        <f t="shared" si="245"/>
        <v>0</v>
      </c>
      <c r="BM427" s="106">
        <f t="shared" si="231"/>
        <v>0.34</v>
      </c>
      <c r="BN427" s="106">
        <f t="shared" si="231"/>
        <v>0.04</v>
      </c>
      <c r="BO427" s="106">
        <f t="shared" si="246"/>
        <v>0.38</v>
      </c>
      <c r="BP427" s="106">
        <f t="shared" si="247"/>
        <v>0.34</v>
      </c>
      <c r="BQ427" s="106">
        <f t="shared" si="248"/>
        <v>0.04</v>
      </c>
      <c r="BR427" s="106">
        <f t="shared" si="249"/>
        <v>0.38</v>
      </c>
      <c r="BS427" s="54"/>
      <c r="BT427" s="54">
        <v>0</v>
      </c>
      <c r="BU427" s="54">
        <v>0</v>
      </c>
      <c r="BV427" s="54">
        <v>0</v>
      </c>
      <c r="BW427" s="54">
        <v>0</v>
      </c>
      <c r="BX427" s="54">
        <v>0</v>
      </c>
      <c r="BY427" s="54">
        <v>0</v>
      </c>
      <c r="BZ427" s="54">
        <v>0</v>
      </c>
      <c r="CA427" s="54">
        <v>0</v>
      </c>
      <c r="CB427" s="54">
        <v>0.34</v>
      </c>
      <c r="CC427" s="54">
        <v>0.04</v>
      </c>
      <c r="CD427" s="54">
        <v>0.38</v>
      </c>
      <c r="CE427" s="54">
        <v>0.34</v>
      </c>
      <c r="CF427" s="54">
        <v>0.04</v>
      </c>
      <c r="CG427" s="54">
        <v>0.38</v>
      </c>
      <c r="CH427" s="54">
        <f t="shared" si="250"/>
        <v>0</v>
      </c>
      <c r="CI427" s="54">
        <f t="shared" si="251"/>
        <v>0</v>
      </c>
      <c r="CJ427" s="54">
        <f t="shared" si="252"/>
        <v>0</v>
      </c>
      <c r="CK427" s="86"/>
      <c r="CL427" s="70"/>
    </row>
    <row r="428" spans="1:90" ht="47.25">
      <c r="A428" s="14">
        <v>12</v>
      </c>
      <c r="B428" s="27" t="s">
        <v>437</v>
      </c>
      <c r="C428" s="120" t="s">
        <v>796</v>
      </c>
      <c r="D428" s="2" t="s">
        <v>27</v>
      </c>
      <c r="E428" s="4" t="s">
        <v>62</v>
      </c>
      <c r="F428" s="4" t="s">
        <v>419</v>
      </c>
      <c r="G428" s="4" t="s">
        <v>436</v>
      </c>
      <c r="H428" s="29">
        <v>2</v>
      </c>
      <c r="I428" s="29">
        <v>1.5</v>
      </c>
      <c r="J428" s="29">
        <v>3.5</v>
      </c>
      <c r="K428" s="29">
        <f t="shared" si="264"/>
        <v>5</v>
      </c>
      <c r="L428" s="40" t="s">
        <v>30</v>
      </c>
      <c r="M428" s="40" t="s">
        <v>31</v>
      </c>
      <c r="N428" s="48" t="s">
        <v>58</v>
      </c>
      <c r="O428" s="29">
        <v>1.19</v>
      </c>
      <c r="P428" s="29">
        <v>0</v>
      </c>
      <c r="Q428" s="29">
        <f t="shared" si="261"/>
        <v>1.19</v>
      </c>
      <c r="R428" s="29">
        <f t="shared" si="269"/>
        <v>0.31000000000000005</v>
      </c>
      <c r="S428" s="29">
        <f t="shared" si="269"/>
        <v>3.5</v>
      </c>
      <c r="T428" s="29">
        <f t="shared" si="263"/>
        <v>3.81</v>
      </c>
      <c r="U428" s="29">
        <v>3.5</v>
      </c>
      <c r="V428" s="29">
        <v>0</v>
      </c>
      <c r="W428" s="105">
        <v>0</v>
      </c>
      <c r="X428" s="54">
        <f t="shared" si="234"/>
        <v>0</v>
      </c>
      <c r="Y428" s="29">
        <v>0</v>
      </c>
      <c r="Z428" s="105">
        <v>0</v>
      </c>
      <c r="AA428" s="54">
        <f t="shared" si="235"/>
        <v>0</v>
      </c>
      <c r="AB428" s="54">
        <v>0</v>
      </c>
      <c r="AC428" s="54">
        <v>0</v>
      </c>
      <c r="AD428" s="54">
        <v>0</v>
      </c>
      <c r="AE428" s="54">
        <v>0.28000000000000003</v>
      </c>
      <c r="AF428" s="54">
        <v>0.03</v>
      </c>
      <c r="AG428" s="54"/>
      <c r="AH428" s="54">
        <v>0</v>
      </c>
      <c r="AI428" s="54">
        <v>0</v>
      </c>
      <c r="AJ428" s="54">
        <f t="shared" si="262"/>
        <v>0</v>
      </c>
      <c r="AK428" s="54">
        <f t="shared" si="265"/>
        <v>0.28000000000000003</v>
      </c>
      <c r="AL428" s="54">
        <f t="shared" si="266"/>
        <v>0.03</v>
      </c>
      <c r="AM428" s="54">
        <f t="shared" si="267"/>
        <v>0.31000000000000005</v>
      </c>
      <c r="AN428" s="54"/>
      <c r="AO428" s="54"/>
      <c r="AP428" s="54">
        <f t="shared" si="268"/>
        <v>0</v>
      </c>
      <c r="AQ428" s="54"/>
      <c r="AR428" s="54"/>
      <c r="AS428" s="54"/>
      <c r="AT428" s="54"/>
      <c r="AU428" s="54"/>
      <c r="AV428" s="54"/>
      <c r="AW428" s="54"/>
      <c r="AX428" s="54"/>
      <c r="AY428" s="54">
        <f t="shared" si="237"/>
        <v>0</v>
      </c>
      <c r="AZ428" s="54"/>
      <c r="BA428" s="54"/>
      <c r="BB428" s="54"/>
      <c r="BC428" s="54"/>
      <c r="BD428" s="54"/>
      <c r="BE428" s="106">
        <f t="shared" si="238"/>
        <v>0</v>
      </c>
      <c r="BF428" s="106">
        <f t="shared" si="239"/>
        <v>0</v>
      </c>
      <c r="BG428" s="106">
        <f t="shared" si="240"/>
        <v>0</v>
      </c>
      <c r="BH428" s="106">
        <f t="shared" si="241"/>
        <v>0</v>
      </c>
      <c r="BI428" s="106">
        <f t="shared" si="242"/>
        <v>0</v>
      </c>
      <c r="BJ428" s="106">
        <f t="shared" si="243"/>
        <v>0</v>
      </c>
      <c r="BK428" s="106">
        <f t="shared" si="244"/>
        <v>0</v>
      </c>
      <c r="BL428" s="106">
        <f t="shared" si="245"/>
        <v>0</v>
      </c>
      <c r="BM428" s="106">
        <f t="shared" si="231"/>
        <v>0.28000000000000003</v>
      </c>
      <c r="BN428" s="106">
        <f t="shared" si="231"/>
        <v>0.03</v>
      </c>
      <c r="BO428" s="106">
        <f t="shared" si="246"/>
        <v>0.31000000000000005</v>
      </c>
      <c r="BP428" s="106">
        <f t="shared" si="247"/>
        <v>0.28000000000000003</v>
      </c>
      <c r="BQ428" s="106">
        <f t="shared" si="248"/>
        <v>0.03</v>
      </c>
      <c r="BR428" s="106">
        <f t="shared" si="249"/>
        <v>0.31000000000000005</v>
      </c>
      <c r="BS428" s="54"/>
      <c r="BT428" s="54">
        <v>0</v>
      </c>
      <c r="BU428" s="54">
        <v>0</v>
      </c>
      <c r="BV428" s="54">
        <v>0</v>
      </c>
      <c r="BW428" s="54">
        <v>0</v>
      </c>
      <c r="BX428" s="54">
        <v>0</v>
      </c>
      <c r="BY428" s="54">
        <v>0</v>
      </c>
      <c r="BZ428" s="54">
        <v>0</v>
      </c>
      <c r="CA428" s="54">
        <v>0</v>
      </c>
      <c r="CB428" s="54">
        <v>0.28000000000000003</v>
      </c>
      <c r="CC428" s="54">
        <v>0.03</v>
      </c>
      <c r="CD428" s="54">
        <v>0.31000000000000005</v>
      </c>
      <c r="CE428" s="54">
        <v>0.28000000000000003</v>
      </c>
      <c r="CF428" s="54">
        <v>0.03</v>
      </c>
      <c r="CG428" s="54">
        <v>0.31000000000000005</v>
      </c>
      <c r="CH428" s="54">
        <f t="shared" si="250"/>
        <v>0</v>
      </c>
      <c r="CI428" s="54">
        <f t="shared" si="251"/>
        <v>3.5</v>
      </c>
      <c r="CJ428" s="54">
        <f t="shared" si="252"/>
        <v>3.5</v>
      </c>
      <c r="CK428" s="45"/>
      <c r="CL428" s="63" t="s">
        <v>40</v>
      </c>
    </row>
    <row r="429" spans="1:90" ht="40.5" customHeight="1">
      <c r="A429" s="14">
        <v>20</v>
      </c>
      <c r="B429" s="79" t="s">
        <v>897</v>
      </c>
      <c r="C429" s="120" t="s">
        <v>796</v>
      </c>
      <c r="D429" s="2" t="s">
        <v>27</v>
      </c>
      <c r="E429" s="4" t="s">
        <v>62</v>
      </c>
      <c r="F429" s="4" t="s">
        <v>419</v>
      </c>
      <c r="G429" s="4" t="s">
        <v>438</v>
      </c>
      <c r="H429" s="15">
        <v>1.5</v>
      </c>
      <c r="I429" s="54">
        <v>5</v>
      </c>
      <c r="J429" s="54">
        <v>0</v>
      </c>
      <c r="K429" s="29">
        <f t="shared" si="264"/>
        <v>5</v>
      </c>
      <c r="L429" s="68" t="s">
        <v>30</v>
      </c>
      <c r="M429" s="15" t="s">
        <v>35</v>
      </c>
      <c r="N429" s="54" t="s">
        <v>58</v>
      </c>
      <c r="O429" s="54">
        <v>4.8</v>
      </c>
      <c r="P429" s="54">
        <v>0</v>
      </c>
      <c r="Q429" s="29">
        <f t="shared" si="261"/>
        <v>4.8</v>
      </c>
      <c r="R429" s="29">
        <f t="shared" si="269"/>
        <v>0.20000000000000018</v>
      </c>
      <c r="S429" s="29">
        <f t="shared" si="269"/>
        <v>0</v>
      </c>
      <c r="T429" s="29">
        <f t="shared" si="263"/>
        <v>0.20000000000000018</v>
      </c>
      <c r="U429" s="56">
        <v>0</v>
      </c>
      <c r="V429" s="54">
        <v>0</v>
      </c>
      <c r="W429" s="106">
        <v>0</v>
      </c>
      <c r="X429" s="54">
        <f t="shared" si="234"/>
        <v>0</v>
      </c>
      <c r="Y429" s="54">
        <v>0</v>
      </c>
      <c r="Z429" s="106">
        <v>0</v>
      </c>
      <c r="AA429" s="54">
        <f t="shared" si="235"/>
        <v>0</v>
      </c>
      <c r="AB429" s="14"/>
      <c r="AC429" s="14"/>
      <c r="AD429" s="14"/>
      <c r="AE429" s="14">
        <v>0.18</v>
      </c>
      <c r="AF429" s="14">
        <v>0.02</v>
      </c>
      <c r="AG429" s="14"/>
      <c r="AH429" s="54">
        <v>0</v>
      </c>
      <c r="AI429" s="54">
        <v>0</v>
      </c>
      <c r="AJ429" s="54">
        <f t="shared" si="262"/>
        <v>0</v>
      </c>
      <c r="AK429" s="54">
        <f t="shared" si="265"/>
        <v>0.18</v>
      </c>
      <c r="AL429" s="54">
        <f t="shared" si="266"/>
        <v>0.02</v>
      </c>
      <c r="AM429" s="54">
        <f t="shared" si="267"/>
        <v>0.19999999999999998</v>
      </c>
      <c r="AN429" s="54"/>
      <c r="AO429" s="54"/>
      <c r="AP429" s="54">
        <f t="shared" si="268"/>
        <v>0</v>
      </c>
      <c r="AQ429" s="54"/>
      <c r="AR429" s="54"/>
      <c r="AS429" s="54"/>
      <c r="AT429" s="54"/>
      <c r="AU429" s="54"/>
      <c r="AV429" s="54"/>
      <c r="AW429" s="54"/>
      <c r="AX429" s="54"/>
      <c r="AY429" s="54">
        <f t="shared" si="237"/>
        <v>0</v>
      </c>
      <c r="AZ429" s="54"/>
      <c r="BA429" s="54"/>
      <c r="BB429" s="54"/>
      <c r="BC429" s="54"/>
      <c r="BD429" s="54"/>
      <c r="BE429" s="106">
        <f t="shared" si="238"/>
        <v>0</v>
      </c>
      <c r="BF429" s="106">
        <f t="shared" si="239"/>
        <v>0</v>
      </c>
      <c r="BG429" s="106">
        <f t="shared" si="240"/>
        <v>0</v>
      </c>
      <c r="BH429" s="106">
        <f t="shared" si="241"/>
        <v>0</v>
      </c>
      <c r="BI429" s="106">
        <f t="shared" si="242"/>
        <v>0</v>
      </c>
      <c r="BJ429" s="106">
        <f t="shared" si="243"/>
        <v>0</v>
      </c>
      <c r="BK429" s="106">
        <f t="shared" si="244"/>
        <v>0</v>
      </c>
      <c r="BL429" s="106">
        <f t="shared" si="245"/>
        <v>0</v>
      </c>
      <c r="BM429" s="106">
        <f t="shared" si="231"/>
        <v>0.18</v>
      </c>
      <c r="BN429" s="106">
        <f t="shared" si="231"/>
        <v>0.02</v>
      </c>
      <c r="BO429" s="106">
        <f t="shared" si="246"/>
        <v>0.19999999999999998</v>
      </c>
      <c r="BP429" s="106">
        <f t="shared" si="247"/>
        <v>0.18</v>
      </c>
      <c r="BQ429" s="106">
        <f t="shared" si="248"/>
        <v>0.02</v>
      </c>
      <c r="BR429" s="106">
        <f t="shared" si="249"/>
        <v>0.19999999999999998</v>
      </c>
      <c r="BS429" s="54"/>
      <c r="BT429" s="54">
        <v>0</v>
      </c>
      <c r="BU429" s="54">
        <v>0</v>
      </c>
      <c r="BV429" s="54">
        <v>0</v>
      </c>
      <c r="BW429" s="54">
        <v>0</v>
      </c>
      <c r="BX429" s="54">
        <v>0</v>
      </c>
      <c r="BY429" s="54">
        <v>0</v>
      </c>
      <c r="BZ429" s="54">
        <v>0</v>
      </c>
      <c r="CA429" s="54">
        <v>0</v>
      </c>
      <c r="CB429" s="54">
        <v>0.18</v>
      </c>
      <c r="CC429" s="54">
        <v>0.02</v>
      </c>
      <c r="CD429" s="54">
        <v>0.19999999999999998</v>
      </c>
      <c r="CE429" s="54">
        <v>0.18</v>
      </c>
      <c r="CF429" s="54">
        <v>0.02</v>
      </c>
      <c r="CG429" s="54">
        <v>0.19999999999999998</v>
      </c>
      <c r="CH429" s="54">
        <f t="shared" si="250"/>
        <v>0</v>
      </c>
      <c r="CI429" s="54">
        <f t="shared" si="251"/>
        <v>0</v>
      </c>
      <c r="CJ429" s="54">
        <f t="shared" si="252"/>
        <v>0</v>
      </c>
      <c r="CK429" s="86"/>
      <c r="CL429" s="70" t="s">
        <v>40</v>
      </c>
    </row>
    <row r="430" spans="1:90" ht="31.5">
      <c r="A430" s="14">
        <v>13</v>
      </c>
      <c r="B430" s="27" t="s">
        <v>439</v>
      </c>
      <c r="C430" s="120" t="s">
        <v>796</v>
      </c>
      <c r="D430" s="2" t="s">
        <v>27</v>
      </c>
      <c r="E430" s="4" t="s">
        <v>62</v>
      </c>
      <c r="F430" s="4" t="s">
        <v>419</v>
      </c>
      <c r="G430" s="4" t="s">
        <v>438</v>
      </c>
      <c r="H430" s="29">
        <v>1.5</v>
      </c>
      <c r="I430" s="29">
        <v>8.1199999999999992</v>
      </c>
      <c r="J430" s="29">
        <v>0</v>
      </c>
      <c r="K430" s="29">
        <f t="shared" si="264"/>
        <v>8.1199999999999992</v>
      </c>
      <c r="L430" s="40" t="s">
        <v>30</v>
      </c>
      <c r="M430" s="40" t="s">
        <v>35</v>
      </c>
      <c r="N430" s="48" t="e">
        <f>IF(#REF!=0,"2018-19","2019-20")</f>
        <v>#REF!</v>
      </c>
      <c r="O430" s="29">
        <v>3.9800000000000004</v>
      </c>
      <c r="P430" s="29">
        <v>0</v>
      </c>
      <c r="Q430" s="29">
        <f t="shared" si="261"/>
        <v>3.9800000000000004</v>
      </c>
      <c r="R430" s="29">
        <f t="shared" si="269"/>
        <v>4.1399999999999988</v>
      </c>
      <c r="S430" s="29">
        <f t="shared" si="269"/>
        <v>0</v>
      </c>
      <c r="T430" s="29">
        <f t="shared" si="263"/>
        <v>4.1399999999999988</v>
      </c>
      <c r="U430" s="29">
        <v>0</v>
      </c>
      <c r="V430" s="29">
        <v>1.35</v>
      </c>
      <c r="W430" s="105">
        <v>0.15000000000000002</v>
      </c>
      <c r="X430" s="54">
        <f t="shared" si="234"/>
        <v>1.5</v>
      </c>
      <c r="Y430" s="29">
        <v>1.35</v>
      </c>
      <c r="Z430" s="105">
        <v>0.15000000000000002</v>
      </c>
      <c r="AA430" s="54">
        <f t="shared" si="235"/>
        <v>1.5</v>
      </c>
      <c r="AB430" s="54">
        <v>0</v>
      </c>
      <c r="AC430" s="54">
        <v>0</v>
      </c>
      <c r="AD430" s="54">
        <v>0</v>
      </c>
      <c r="AE430" s="54">
        <v>0.28000000000000003</v>
      </c>
      <c r="AF430" s="54">
        <v>0.03</v>
      </c>
      <c r="AG430" s="54"/>
      <c r="AH430" s="54">
        <v>0</v>
      </c>
      <c r="AI430" s="54">
        <v>0</v>
      </c>
      <c r="AJ430" s="54">
        <f t="shared" si="262"/>
        <v>0</v>
      </c>
      <c r="AK430" s="54">
        <f t="shared" si="265"/>
        <v>1.6300000000000001</v>
      </c>
      <c r="AL430" s="54">
        <f t="shared" si="266"/>
        <v>0.18000000000000002</v>
      </c>
      <c r="AM430" s="54">
        <f t="shared" si="267"/>
        <v>1.81</v>
      </c>
      <c r="AN430" s="54"/>
      <c r="AO430" s="54"/>
      <c r="AP430" s="54">
        <f t="shared" si="268"/>
        <v>0</v>
      </c>
      <c r="AQ430" s="54"/>
      <c r="AR430" s="54"/>
      <c r="AS430" s="54"/>
      <c r="AT430" s="54"/>
      <c r="AU430" s="54"/>
      <c r="AV430" s="54"/>
      <c r="AW430" s="54"/>
      <c r="AX430" s="54"/>
      <c r="AY430" s="54">
        <f t="shared" si="237"/>
        <v>0</v>
      </c>
      <c r="AZ430" s="54"/>
      <c r="BA430" s="54"/>
      <c r="BB430" s="54"/>
      <c r="BC430" s="54"/>
      <c r="BD430" s="54"/>
      <c r="BE430" s="106">
        <f t="shared" si="238"/>
        <v>1.35</v>
      </c>
      <c r="BF430" s="106">
        <f t="shared" si="239"/>
        <v>0.15000000000000002</v>
      </c>
      <c r="BG430" s="106">
        <f t="shared" si="240"/>
        <v>1.5</v>
      </c>
      <c r="BH430" s="106">
        <f t="shared" si="241"/>
        <v>0</v>
      </c>
      <c r="BI430" s="106">
        <f t="shared" si="242"/>
        <v>0</v>
      </c>
      <c r="BJ430" s="106">
        <f t="shared" si="243"/>
        <v>0</v>
      </c>
      <c r="BK430" s="106">
        <f t="shared" si="244"/>
        <v>0</v>
      </c>
      <c r="BL430" s="106">
        <f t="shared" si="245"/>
        <v>0</v>
      </c>
      <c r="BM430" s="106">
        <f t="shared" si="231"/>
        <v>0.28000000000000003</v>
      </c>
      <c r="BN430" s="106">
        <f t="shared" si="231"/>
        <v>0.03</v>
      </c>
      <c r="BO430" s="106">
        <f t="shared" si="246"/>
        <v>0.31000000000000005</v>
      </c>
      <c r="BP430" s="106">
        <f t="shared" si="247"/>
        <v>1.6300000000000001</v>
      </c>
      <c r="BQ430" s="106">
        <f t="shared" si="248"/>
        <v>0.18000000000000002</v>
      </c>
      <c r="BR430" s="106">
        <f t="shared" si="249"/>
        <v>1.81</v>
      </c>
      <c r="BS430" s="54"/>
      <c r="BT430" s="54">
        <v>1.35</v>
      </c>
      <c r="BU430" s="54">
        <v>0.15000000000000002</v>
      </c>
      <c r="BV430" s="54">
        <v>1.5</v>
      </c>
      <c r="BW430" s="54">
        <v>0</v>
      </c>
      <c r="BX430" s="54">
        <v>0</v>
      </c>
      <c r="BY430" s="54">
        <v>0</v>
      </c>
      <c r="BZ430" s="54">
        <v>0</v>
      </c>
      <c r="CA430" s="54">
        <v>0</v>
      </c>
      <c r="CB430" s="54">
        <v>0.28000000000000003</v>
      </c>
      <c r="CC430" s="54">
        <v>0.03</v>
      </c>
      <c r="CD430" s="54">
        <v>0.31000000000000005</v>
      </c>
      <c r="CE430" s="54">
        <v>1.6300000000000001</v>
      </c>
      <c r="CF430" s="54">
        <v>0.18000000000000002</v>
      </c>
      <c r="CG430" s="54">
        <v>1.81</v>
      </c>
      <c r="CH430" s="54">
        <f t="shared" si="250"/>
        <v>2.3299999999999987</v>
      </c>
      <c r="CI430" s="54">
        <f t="shared" si="251"/>
        <v>0</v>
      </c>
      <c r="CJ430" s="54">
        <f t="shared" si="252"/>
        <v>2.3299999999999987</v>
      </c>
      <c r="CK430" s="44" t="s">
        <v>71</v>
      </c>
      <c r="CL430" s="63" t="s">
        <v>40</v>
      </c>
    </row>
    <row r="431" spans="1:90" ht="47.25">
      <c r="A431" s="14">
        <v>14</v>
      </c>
      <c r="B431" s="27" t="s">
        <v>440</v>
      </c>
      <c r="C431" s="120" t="s">
        <v>796</v>
      </c>
      <c r="D431" s="2" t="s">
        <v>27</v>
      </c>
      <c r="E431" s="4" t="s">
        <v>62</v>
      </c>
      <c r="F431" s="4" t="s">
        <v>419</v>
      </c>
      <c r="G431" s="4" t="s">
        <v>438</v>
      </c>
      <c r="H431" s="29">
        <v>1.5</v>
      </c>
      <c r="I431" s="29">
        <v>7.27</v>
      </c>
      <c r="J431" s="29">
        <v>0</v>
      </c>
      <c r="K431" s="29">
        <f t="shared" si="264"/>
        <v>7.27</v>
      </c>
      <c r="L431" s="40" t="s">
        <v>30</v>
      </c>
      <c r="M431" s="40" t="s">
        <v>35</v>
      </c>
      <c r="N431" s="48" t="e">
        <f>IF(#REF!=0,"2018-19","2019-20")</f>
        <v>#REF!</v>
      </c>
      <c r="O431" s="29">
        <v>3.7</v>
      </c>
      <c r="P431" s="29">
        <v>0</v>
      </c>
      <c r="Q431" s="29">
        <f t="shared" si="261"/>
        <v>3.7</v>
      </c>
      <c r="R431" s="29">
        <f t="shared" si="269"/>
        <v>3.5699999999999994</v>
      </c>
      <c r="S431" s="29">
        <f t="shared" si="269"/>
        <v>0</v>
      </c>
      <c r="T431" s="29">
        <f t="shared" si="263"/>
        <v>3.5699999999999994</v>
      </c>
      <c r="U431" s="29">
        <v>0</v>
      </c>
      <c r="V431" s="29">
        <v>1.8</v>
      </c>
      <c r="W431" s="105">
        <v>0.2</v>
      </c>
      <c r="X431" s="54">
        <f t="shared" si="234"/>
        <v>2</v>
      </c>
      <c r="Y431" s="29">
        <v>1.8</v>
      </c>
      <c r="Z431" s="105">
        <v>0.2</v>
      </c>
      <c r="AA431" s="54">
        <f t="shared" si="235"/>
        <v>2</v>
      </c>
      <c r="AB431" s="54">
        <v>0</v>
      </c>
      <c r="AC431" s="54">
        <v>0</v>
      </c>
      <c r="AD431" s="54">
        <v>0</v>
      </c>
      <c r="AE431" s="54">
        <v>0.41</v>
      </c>
      <c r="AF431" s="54">
        <v>0.05</v>
      </c>
      <c r="AG431" s="54"/>
      <c r="AH431" s="54">
        <v>0</v>
      </c>
      <c r="AI431" s="54">
        <v>0</v>
      </c>
      <c r="AJ431" s="54">
        <f t="shared" si="262"/>
        <v>0</v>
      </c>
      <c r="AK431" s="54">
        <f t="shared" si="265"/>
        <v>2.21</v>
      </c>
      <c r="AL431" s="54">
        <f t="shared" si="266"/>
        <v>0.25</v>
      </c>
      <c r="AM431" s="54">
        <f t="shared" si="267"/>
        <v>2.46</v>
      </c>
      <c r="AN431" s="54"/>
      <c r="AO431" s="54"/>
      <c r="AP431" s="54">
        <f t="shared" si="268"/>
        <v>0</v>
      </c>
      <c r="AQ431" s="54"/>
      <c r="AR431" s="54"/>
      <c r="AS431" s="54"/>
      <c r="AT431" s="54"/>
      <c r="AU431" s="54"/>
      <c r="AV431" s="54"/>
      <c r="AW431" s="54"/>
      <c r="AX431" s="54"/>
      <c r="AY431" s="54">
        <f t="shared" si="237"/>
        <v>0</v>
      </c>
      <c r="AZ431" s="54"/>
      <c r="BA431" s="54"/>
      <c r="BB431" s="54"/>
      <c r="BC431" s="54"/>
      <c r="BD431" s="54"/>
      <c r="BE431" s="106">
        <f t="shared" si="238"/>
        <v>1.8</v>
      </c>
      <c r="BF431" s="106">
        <f t="shared" si="239"/>
        <v>0.2</v>
      </c>
      <c r="BG431" s="106">
        <f t="shared" si="240"/>
        <v>2</v>
      </c>
      <c r="BH431" s="106">
        <f t="shared" si="241"/>
        <v>0</v>
      </c>
      <c r="BI431" s="106">
        <f t="shared" si="242"/>
        <v>0</v>
      </c>
      <c r="BJ431" s="106">
        <f t="shared" si="243"/>
        <v>0</v>
      </c>
      <c r="BK431" s="106">
        <f t="shared" si="244"/>
        <v>0</v>
      </c>
      <c r="BL431" s="106">
        <f t="shared" si="245"/>
        <v>0</v>
      </c>
      <c r="BM431" s="106">
        <f t="shared" si="231"/>
        <v>0.41</v>
      </c>
      <c r="BN431" s="106">
        <f t="shared" si="231"/>
        <v>0.05</v>
      </c>
      <c r="BO431" s="106">
        <f t="shared" si="246"/>
        <v>0.45999999999999996</v>
      </c>
      <c r="BP431" s="106">
        <f t="shared" si="247"/>
        <v>2.21</v>
      </c>
      <c r="BQ431" s="106">
        <f t="shared" si="248"/>
        <v>0.25</v>
      </c>
      <c r="BR431" s="106">
        <f t="shared" si="249"/>
        <v>2.46</v>
      </c>
      <c r="BS431" s="54"/>
      <c r="BT431" s="54">
        <v>1.8</v>
      </c>
      <c r="BU431" s="54">
        <v>0.2</v>
      </c>
      <c r="BV431" s="54">
        <v>2</v>
      </c>
      <c r="BW431" s="54">
        <v>0</v>
      </c>
      <c r="BX431" s="54">
        <v>0</v>
      </c>
      <c r="BY431" s="54">
        <v>0</v>
      </c>
      <c r="BZ431" s="54">
        <v>0</v>
      </c>
      <c r="CA431" s="54">
        <v>0</v>
      </c>
      <c r="CB431" s="54">
        <v>0.41</v>
      </c>
      <c r="CC431" s="54">
        <v>0.05</v>
      </c>
      <c r="CD431" s="54">
        <v>0.45999999999999996</v>
      </c>
      <c r="CE431" s="54">
        <v>2.21</v>
      </c>
      <c r="CF431" s="54">
        <v>0.25</v>
      </c>
      <c r="CG431" s="54">
        <v>2.46</v>
      </c>
      <c r="CH431" s="54">
        <f t="shared" si="250"/>
        <v>1.1099999999999994</v>
      </c>
      <c r="CI431" s="54">
        <f t="shared" si="251"/>
        <v>0</v>
      </c>
      <c r="CJ431" s="54">
        <f t="shared" si="252"/>
        <v>1.1099999999999994</v>
      </c>
      <c r="CK431" s="44" t="s">
        <v>71</v>
      </c>
      <c r="CL431" s="63" t="s">
        <v>40</v>
      </c>
    </row>
    <row r="432" spans="1:90" ht="31.5">
      <c r="A432" s="14">
        <v>15</v>
      </c>
      <c r="B432" s="27" t="s">
        <v>441</v>
      </c>
      <c r="C432" s="120" t="s">
        <v>796</v>
      </c>
      <c r="D432" s="2" t="s">
        <v>27</v>
      </c>
      <c r="E432" s="4" t="s">
        <v>62</v>
      </c>
      <c r="F432" s="4" t="s">
        <v>419</v>
      </c>
      <c r="G432" s="4" t="s">
        <v>442</v>
      </c>
      <c r="H432" s="29">
        <v>1.5</v>
      </c>
      <c r="I432" s="29">
        <v>4.97</v>
      </c>
      <c r="J432" s="29">
        <v>0</v>
      </c>
      <c r="K432" s="29">
        <f t="shared" si="264"/>
        <v>4.97</v>
      </c>
      <c r="L432" s="40" t="s">
        <v>30</v>
      </c>
      <c r="M432" s="40" t="s">
        <v>35</v>
      </c>
      <c r="N432" s="48" t="e">
        <f>IF(#REF!=0,"2018-19","2019-20")</f>
        <v>#REF!</v>
      </c>
      <c r="O432" s="29">
        <v>2.7199999999999998</v>
      </c>
      <c r="P432" s="29">
        <v>0</v>
      </c>
      <c r="Q432" s="29">
        <f t="shared" si="261"/>
        <v>2.7199999999999998</v>
      </c>
      <c r="R432" s="29">
        <f t="shared" si="269"/>
        <v>2.25</v>
      </c>
      <c r="S432" s="29">
        <f t="shared" si="269"/>
        <v>0</v>
      </c>
      <c r="T432" s="29">
        <f t="shared" si="263"/>
        <v>2.25</v>
      </c>
      <c r="U432" s="29">
        <v>0</v>
      </c>
      <c r="V432" s="29">
        <v>1.08</v>
      </c>
      <c r="W432" s="105">
        <v>0.12</v>
      </c>
      <c r="X432" s="54">
        <f t="shared" si="234"/>
        <v>1.2000000000000002</v>
      </c>
      <c r="Y432" s="29">
        <v>1.08</v>
      </c>
      <c r="Z432" s="105">
        <v>0.12</v>
      </c>
      <c r="AA432" s="54">
        <f t="shared" si="235"/>
        <v>1.2000000000000002</v>
      </c>
      <c r="AB432" s="54">
        <v>0</v>
      </c>
      <c r="AC432" s="54">
        <v>0</v>
      </c>
      <c r="AD432" s="54">
        <v>0</v>
      </c>
      <c r="AE432" s="54">
        <v>0.36</v>
      </c>
      <c r="AF432" s="54">
        <v>0.04</v>
      </c>
      <c r="AG432" s="54"/>
      <c r="AH432" s="54">
        <v>0</v>
      </c>
      <c r="AI432" s="54">
        <v>0</v>
      </c>
      <c r="AJ432" s="54">
        <f t="shared" si="262"/>
        <v>0</v>
      </c>
      <c r="AK432" s="54">
        <f t="shared" si="265"/>
        <v>1.44</v>
      </c>
      <c r="AL432" s="54">
        <f t="shared" si="266"/>
        <v>0.16</v>
      </c>
      <c r="AM432" s="54">
        <f t="shared" si="267"/>
        <v>1.5999999999999999</v>
      </c>
      <c r="AN432" s="54"/>
      <c r="AO432" s="54"/>
      <c r="AP432" s="54">
        <f t="shared" si="268"/>
        <v>0</v>
      </c>
      <c r="AQ432" s="54"/>
      <c r="AR432" s="54"/>
      <c r="AS432" s="54"/>
      <c r="AT432" s="54"/>
      <c r="AU432" s="54"/>
      <c r="AV432" s="54"/>
      <c r="AW432" s="54"/>
      <c r="AX432" s="54"/>
      <c r="AY432" s="54">
        <f t="shared" si="237"/>
        <v>0</v>
      </c>
      <c r="AZ432" s="54"/>
      <c r="BA432" s="54"/>
      <c r="BB432" s="54"/>
      <c r="BC432" s="54"/>
      <c r="BD432" s="54"/>
      <c r="BE432" s="106">
        <f t="shared" si="238"/>
        <v>1.08</v>
      </c>
      <c r="BF432" s="106">
        <f t="shared" si="239"/>
        <v>0.12</v>
      </c>
      <c r="BG432" s="106">
        <f t="shared" si="240"/>
        <v>1.2000000000000002</v>
      </c>
      <c r="BH432" s="106">
        <f t="shared" si="241"/>
        <v>0</v>
      </c>
      <c r="BI432" s="106">
        <f t="shared" si="242"/>
        <v>0</v>
      </c>
      <c r="BJ432" s="106">
        <f t="shared" si="243"/>
        <v>0</v>
      </c>
      <c r="BK432" s="106">
        <f t="shared" si="244"/>
        <v>0</v>
      </c>
      <c r="BL432" s="106">
        <f t="shared" si="245"/>
        <v>0</v>
      </c>
      <c r="BM432" s="106">
        <f t="shared" si="231"/>
        <v>0.36</v>
      </c>
      <c r="BN432" s="106">
        <f t="shared" si="231"/>
        <v>0.04</v>
      </c>
      <c r="BO432" s="106">
        <f t="shared" si="246"/>
        <v>0.39999999999999997</v>
      </c>
      <c r="BP432" s="106">
        <f t="shared" si="247"/>
        <v>1.44</v>
      </c>
      <c r="BQ432" s="106">
        <f t="shared" si="248"/>
        <v>0.16</v>
      </c>
      <c r="BR432" s="106">
        <f t="shared" si="249"/>
        <v>1.5999999999999999</v>
      </c>
      <c r="BS432" s="54"/>
      <c r="BT432" s="54">
        <v>1.08</v>
      </c>
      <c r="BU432" s="54">
        <v>0.12</v>
      </c>
      <c r="BV432" s="54">
        <v>1.2000000000000002</v>
      </c>
      <c r="BW432" s="54">
        <v>0</v>
      </c>
      <c r="BX432" s="54">
        <v>0</v>
      </c>
      <c r="BY432" s="54">
        <v>0</v>
      </c>
      <c r="BZ432" s="54">
        <v>0</v>
      </c>
      <c r="CA432" s="54">
        <v>0</v>
      </c>
      <c r="CB432" s="54">
        <v>0.36</v>
      </c>
      <c r="CC432" s="54">
        <v>0.04</v>
      </c>
      <c r="CD432" s="54">
        <v>0.39999999999999997</v>
      </c>
      <c r="CE432" s="54">
        <v>1.44</v>
      </c>
      <c r="CF432" s="54">
        <v>0.16</v>
      </c>
      <c r="CG432" s="54">
        <v>1.5999999999999999</v>
      </c>
      <c r="CH432" s="54">
        <f t="shared" si="250"/>
        <v>0.65000000000000013</v>
      </c>
      <c r="CI432" s="54">
        <f t="shared" si="251"/>
        <v>0</v>
      </c>
      <c r="CJ432" s="54">
        <f t="shared" si="252"/>
        <v>0.65000000000000013</v>
      </c>
      <c r="CK432" s="44" t="s">
        <v>71</v>
      </c>
      <c r="CL432" s="63" t="s">
        <v>40</v>
      </c>
    </row>
    <row r="433" spans="1:90" ht="31.5">
      <c r="A433" s="14">
        <v>16</v>
      </c>
      <c r="B433" s="27" t="s">
        <v>443</v>
      </c>
      <c r="C433" s="120" t="s">
        <v>796</v>
      </c>
      <c r="D433" s="2" t="s">
        <v>27</v>
      </c>
      <c r="E433" s="4" t="s">
        <v>62</v>
      </c>
      <c r="F433" s="4" t="s">
        <v>419</v>
      </c>
      <c r="G433" s="4" t="s">
        <v>444</v>
      </c>
      <c r="H433" s="29">
        <v>1.5</v>
      </c>
      <c r="I433" s="29">
        <v>8.1999999999999993</v>
      </c>
      <c r="J433" s="29">
        <v>0</v>
      </c>
      <c r="K433" s="29">
        <f t="shared" si="264"/>
        <v>8.1999999999999993</v>
      </c>
      <c r="L433" s="40" t="s">
        <v>30</v>
      </c>
      <c r="M433" s="40" t="s">
        <v>35</v>
      </c>
      <c r="N433" s="48" t="e">
        <f>IF(#REF!=0,"2018-19","2019-20")</f>
        <v>#REF!</v>
      </c>
      <c r="O433" s="29">
        <v>3.86</v>
      </c>
      <c r="P433" s="29">
        <v>0</v>
      </c>
      <c r="Q433" s="29">
        <f t="shared" si="261"/>
        <v>3.86</v>
      </c>
      <c r="R433" s="29">
        <f t="shared" si="269"/>
        <v>4.34</v>
      </c>
      <c r="S433" s="29">
        <f t="shared" si="269"/>
        <v>0</v>
      </c>
      <c r="T433" s="29">
        <f t="shared" si="263"/>
        <v>4.34</v>
      </c>
      <c r="U433" s="29">
        <v>0</v>
      </c>
      <c r="V433" s="29">
        <v>1.35</v>
      </c>
      <c r="W433" s="105">
        <v>0.15000000000000002</v>
      </c>
      <c r="X433" s="54">
        <f t="shared" si="234"/>
        <v>1.5</v>
      </c>
      <c r="Y433" s="29">
        <v>1.35</v>
      </c>
      <c r="Z433" s="105">
        <v>0.15000000000000002</v>
      </c>
      <c r="AA433" s="54">
        <f t="shared" si="235"/>
        <v>1.5</v>
      </c>
      <c r="AB433" s="54">
        <v>0</v>
      </c>
      <c r="AC433" s="54">
        <v>0</v>
      </c>
      <c r="AD433" s="54">
        <v>0</v>
      </c>
      <c r="AE433" s="54">
        <v>0.31</v>
      </c>
      <c r="AF433" s="54">
        <v>0.03</v>
      </c>
      <c r="AG433" s="54"/>
      <c r="AH433" s="54">
        <v>0</v>
      </c>
      <c r="AI433" s="54">
        <v>0</v>
      </c>
      <c r="AJ433" s="54">
        <f t="shared" si="262"/>
        <v>0</v>
      </c>
      <c r="AK433" s="54">
        <f t="shared" si="265"/>
        <v>1.6600000000000001</v>
      </c>
      <c r="AL433" s="54">
        <f t="shared" si="266"/>
        <v>0.18000000000000002</v>
      </c>
      <c r="AM433" s="54">
        <f t="shared" si="267"/>
        <v>1.84</v>
      </c>
      <c r="AN433" s="54"/>
      <c r="AO433" s="54"/>
      <c r="AP433" s="54">
        <f t="shared" si="268"/>
        <v>0</v>
      </c>
      <c r="AQ433" s="54"/>
      <c r="AR433" s="54"/>
      <c r="AS433" s="54"/>
      <c r="AT433" s="54"/>
      <c r="AU433" s="54"/>
      <c r="AV433" s="54"/>
      <c r="AW433" s="54"/>
      <c r="AX433" s="54"/>
      <c r="AY433" s="54">
        <f t="shared" si="237"/>
        <v>0</v>
      </c>
      <c r="AZ433" s="54"/>
      <c r="BA433" s="54"/>
      <c r="BB433" s="54"/>
      <c r="BC433" s="54"/>
      <c r="BD433" s="54"/>
      <c r="BE433" s="106">
        <f t="shared" si="238"/>
        <v>1.35</v>
      </c>
      <c r="BF433" s="106">
        <f t="shared" si="239"/>
        <v>0.15000000000000002</v>
      </c>
      <c r="BG433" s="106">
        <f t="shared" si="240"/>
        <v>1.5</v>
      </c>
      <c r="BH433" s="106">
        <f t="shared" si="241"/>
        <v>0</v>
      </c>
      <c r="BI433" s="106">
        <f t="shared" si="242"/>
        <v>0</v>
      </c>
      <c r="BJ433" s="106">
        <f t="shared" si="243"/>
        <v>0</v>
      </c>
      <c r="BK433" s="106">
        <f t="shared" si="244"/>
        <v>0</v>
      </c>
      <c r="BL433" s="106">
        <f t="shared" si="245"/>
        <v>0</v>
      </c>
      <c r="BM433" s="106">
        <f t="shared" si="231"/>
        <v>0.31</v>
      </c>
      <c r="BN433" s="106">
        <f t="shared" si="231"/>
        <v>0.03</v>
      </c>
      <c r="BO433" s="106">
        <f t="shared" si="246"/>
        <v>0.33999999999999997</v>
      </c>
      <c r="BP433" s="106">
        <f t="shared" si="247"/>
        <v>1.6600000000000001</v>
      </c>
      <c r="BQ433" s="106">
        <f t="shared" si="248"/>
        <v>0.18000000000000002</v>
      </c>
      <c r="BR433" s="106">
        <f t="shared" si="249"/>
        <v>1.84</v>
      </c>
      <c r="BS433" s="54"/>
      <c r="BT433" s="54">
        <v>1.35</v>
      </c>
      <c r="BU433" s="54">
        <v>0.15000000000000002</v>
      </c>
      <c r="BV433" s="54">
        <v>1.5</v>
      </c>
      <c r="BW433" s="54">
        <v>0</v>
      </c>
      <c r="BX433" s="54">
        <v>0</v>
      </c>
      <c r="BY433" s="54">
        <v>0</v>
      </c>
      <c r="BZ433" s="54">
        <v>0</v>
      </c>
      <c r="CA433" s="54">
        <v>0</v>
      </c>
      <c r="CB433" s="54">
        <v>0.31</v>
      </c>
      <c r="CC433" s="54">
        <v>0.03</v>
      </c>
      <c r="CD433" s="54">
        <v>0.33999999999999997</v>
      </c>
      <c r="CE433" s="54">
        <v>1.6600000000000001</v>
      </c>
      <c r="CF433" s="54">
        <v>0.18000000000000002</v>
      </c>
      <c r="CG433" s="54">
        <v>1.84</v>
      </c>
      <c r="CH433" s="54">
        <f t="shared" si="250"/>
        <v>2.5</v>
      </c>
      <c r="CI433" s="54">
        <f t="shared" si="251"/>
        <v>0</v>
      </c>
      <c r="CJ433" s="54">
        <f t="shared" si="252"/>
        <v>2.5</v>
      </c>
      <c r="CK433" s="44" t="s">
        <v>71</v>
      </c>
      <c r="CL433" s="63" t="s">
        <v>40</v>
      </c>
    </row>
    <row r="434" spans="1:90" ht="31.5">
      <c r="A434" s="14">
        <v>17</v>
      </c>
      <c r="B434" s="27" t="s">
        <v>445</v>
      </c>
      <c r="C434" s="120" t="s">
        <v>796</v>
      </c>
      <c r="D434" s="2" t="s">
        <v>27</v>
      </c>
      <c r="E434" s="4" t="s">
        <v>62</v>
      </c>
      <c r="F434" s="4" t="s">
        <v>419</v>
      </c>
      <c r="G434" s="4" t="s">
        <v>442</v>
      </c>
      <c r="H434" s="29">
        <v>1.5</v>
      </c>
      <c r="I434" s="29">
        <v>5.59</v>
      </c>
      <c r="J434" s="29">
        <v>0</v>
      </c>
      <c r="K434" s="29">
        <f t="shared" si="264"/>
        <v>5.59</v>
      </c>
      <c r="L434" s="40" t="s">
        <v>30</v>
      </c>
      <c r="M434" s="40" t="s">
        <v>35</v>
      </c>
      <c r="N434" s="48" t="e">
        <f>IF(#REF!=0,"2018-19","2019-20")</f>
        <v>#REF!</v>
      </c>
      <c r="O434" s="29">
        <v>2.6300000000000003</v>
      </c>
      <c r="P434" s="29">
        <v>0</v>
      </c>
      <c r="Q434" s="29">
        <f t="shared" si="261"/>
        <v>2.6300000000000003</v>
      </c>
      <c r="R434" s="29">
        <f t="shared" si="269"/>
        <v>2.9599999999999995</v>
      </c>
      <c r="S434" s="29">
        <f t="shared" si="269"/>
        <v>0</v>
      </c>
      <c r="T434" s="29">
        <f t="shared" si="263"/>
        <v>2.9599999999999995</v>
      </c>
      <c r="U434" s="29">
        <v>0</v>
      </c>
      <c r="V434" s="29">
        <v>1.8</v>
      </c>
      <c r="W434" s="105">
        <v>0.2</v>
      </c>
      <c r="X434" s="54">
        <f t="shared" si="234"/>
        <v>2</v>
      </c>
      <c r="Y434" s="29">
        <v>1.8</v>
      </c>
      <c r="Z434" s="105">
        <v>0.2</v>
      </c>
      <c r="AA434" s="54">
        <f t="shared" si="235"/>
        <v>2</v>
      </c>
      <c r="AB434" s="54">
        <v>0</v>
      </c>
      <c r="AC434" s="54">
        <v>0</v>
      </c>
      <c r="AD434" s="54">
        <v>0</v>
      </c>
      <c r="AE434" s="54">
        <v>0.86</v>
      </c>
      <c r="AF434" s="54">
        <v>0.1</v>
      </c>
      <c r="AG434" s="54"/>
      <c r="AH434" s="54">
        <v>0</v>
      </c>
      <c r="AI434" s="54">
        <v>0</v>
      </c>
      <c r="AJ434" s="54">
        <f t="shared" si="262"/>
        <v>0</v>
      </c>
      <c r="AK434" s="54">
        <f t="shared" si="265"/>
        <v>2.66</v>
      </c>
      <c r="AL434" s="54">
        <f t="shared" si="266"/>
        <v>0.30000000000000004</v>
      </c>
      <c r="AM434" s="54">
        <f t="shared" si="267"/>
        <v>2.96</v>
      </c>
      <c r="AN434" s="54"/>
      <c r="AO434" s="54"/>
      <c r="AP434" s="54">
        <f t="shared" si="268"/>
        <v>0</v>
      </c>
      <c r="AQ434" s="54"/>
      <c r="AR434" s="54"/>
      <c r="AS434" s="54"/>
      <c r="AT434" s="54"/>
      <c r="AU434" s="54"/>
      <c r="AV434" s="54"/>
      <c r="AW434" s="54"/>
      <c r="AX434" s="54"/>
      <c r="AY434" s="54">
        <f t="shared" si="237"/>
        <v>0</v>
      </c>
      <c r="AZ434" s="54"/>
      <c r="BA434" s="54"/>
      <c r="BB434" s="54"/>
      <c r="BC434" s="54"/>
      <c r="BD434" s="54"/>
      <c r="BE434" s="106">
        <f t="shared" si="238"/>
        <v>1.8</v>
      </c>
      <c r="BF434" s="106">
        <f t="shared" si="239"/>
        <v>0.2</v>
      </c>
      <c r="BG434" s="106">
        <f t="shared" si="240"/>
        <v>2</v>
      </c>
      <c r="BH434" s="106">
        <f t="shared" si="241"/>
        <v>0</v>
      </c>
      <c r="BI434" s="106">
        <f t="shared" si="242"/>
        <v>0</v>
      </c>
      <c r="BJ434" s="106">
        <f t="shared" si="243"/>
        <v>0</v>
      </c>
      <c r="BK434" s="106">
        <f t="shared" si="244"/>
        <v>0</v>
      </c>
      <c r="BL434" s="106">
        <f t="shared" si="245"/>
        <v>0</v>
      </c>
      <c r="BM434" s="106">
        <f t="shared" si="231"/>
        <v>0.86</v>
      </c>
      <c r="BN434" s="106">
        <f t="shared" si="231"/>
        <v>0.1</v>
      </c>
      <c r="BO434" s="106">
        <f t="shared" si="246"/>
        <v>0.96</v>
      </c>
      <c r="BP434" s="106">
        <f t="shared" si="247"/>
        <v>2.66</v>
      </c>
      <c r="BQ434" s="106">
        <f t="shared" si="248"/>
        <v>0.30000000000000004</v>
      </c>
      <c r="BR434" s="106">
        <f t="shared" si="249"/>
        <v>2.96</v>
      </c>
      <c r="BS434" s="54"/>
      <c r="BT434" s="54">
        <v>1.8</v>
      </c>
      <c r="BU434" s="54">
        <v>0.2</v>
      </c>
      <c r="BV434" s="54">
        <v>2</v>
      </c>
      <c r="BW434" s="54">
        <v>0</v>
      </c>
      <c r="BX434" s="54">
        <v>0</v>
      </c>
      <c r="BY434" s="54">
        <v>0</v>
      </c>
      <c r="BZ434" s="54">
        <v>0</v>
      </c>
      <c r="CA434" s="54">
        <v>0</v>
      </c>
      <c r="CB434" s="54">
        <v>0.86</v>
      </c>
      <c r="CC434" s="54">
        <v>0.1</v>
      </c>
      <c r="CD434" s="54">
        <v>0.96</v>
      </c>
      <c r="CE434" s="54">
        <v>2.66</v>
      </c>
      <c r="CF434" s="54">
        <v>0.30000000000000004</v>
      </c>
      <c r="CG434" s="54">
        <v>2.96</v>
      </c>
      <c r="CH434" s="54">
        <f t="shared" si="250"/>
        <v>0</v>
      </c>
      <c r="CI434" s="54">
        <f t="shared" si="251"/>
        <v>0</v>
      </c>
      <c r="CJ434" s="54">
        <f t="shared" si="252"/>
        <v>0</v>
      </c>
      <c r="CK434" s="44" t="s">
        <v>71</v>
      </c>
      <c r="CL434" s="63" t="s">
        <v>40</v>
      </c>
    </row>
    <row r="435" spans="1:90" ht="31.5">
      <c r="A435" s="14">
        <v>18</v>
      </c>
      <c r="B435" s="27" t="s">
        <v>446</v>
      </c>
      <c r="C435" s="120" t="s">
        <v>796</v>
      </c>
      <c r="D435" s="2" t="s">
        <v>27</v>
      </c>
      <c r="E435" s="4" t="s">
        <v>62</v>
      </c>
      <c r="F435" s="4" t="s">
        <v>419</v>
      </c>
      <c r="G435" s="4" t="s">
        <v>447</v>
      </c>
      <c r="H435" s="29">
        <v>2</v>
      </c>
      <c r="I435" s="29">
        <v>5.76</v>
      </c>
      <c r="J435" s="29">
        <v>0</v>
      </c>
      <c r="K435" s="29">
        <f t="shared" si="264"/>
        <v>5.76</v>
      </c>
      <c r="L435" s="40" t="s">
        <v>30</v>
      </c>
      <c r="M435" s="40" t="s">
        <v>35</v>
      </c>
      <c r="N435" s="48" t="e">
        <f>IF(#REF!=0,"2018-19","2019-20")</f>
        <v>#REF!</v>
      </c>
      <c r="O435" s="29">
        <v>2.8200000000000003</v>
      </c>
      <c r="P435" s="29">
        <v>0</v>
      </c>
      <c r="Q435" s="29">
        <f t="shared" si="261"/>
        <v>2.8200000000000003</v>
      </c>
      <c r="R435" s="29">
        <f t="shared" si="269"/>
        <v>2.9399999999999995</v>
      </c>
      <c r="S435" s="29">
        <f t="shared" si="269"/>
        <v>0</v>
      </c>
      <c r="T435" s="29">
        <f t="shared" si="263"/>
        <v>2.9399999999999995</v>
      </c>
      <c r="U435" s="29">
        <v>0</v>
      </c>
      <c r="V435" s="29">
        <v>1.8</v>
      </c>
      <c r="W435" s="105">
        <v>0.2</v>
      </c>
      <c r="X435" s="54">
        <f t="shared" si="234"/>
        <v>2</v>
      </c>
      <c r="Y435" s="29">
        <v>1.8</v>
      </c>
      <c r="Z435" s="105">
        <v>0.2</v>
      </c>
      <c r="AA435" s="54">
        <f t="shared" si="235"/>
        <v>2</v>
      </c>
      <c r="AB435" s="54">
        <v>0</v>
      </c>
      <c r="AC435" s="54">
        <v>0</v>
      </c>
      <c r="AD435" s="54">
        <v>0</v>
      </c>
      <c r="AE435" s="54">
        <v>0.31</v>
      </c>
      <c r="AF435" s="54">
        <v>0.03</v>
      </c>
      <c r="AG435" s="54"/>
      <c r="AH435" s="54">
        <v>0</v>
      </c>
      <c r="AI435" s="54">
        <v>0</v>
      </c>
      <c r="AJ435" s="54">
        <f t="shared" si="262"/>
        <v>0</v>
      </c>
      <c r="AK435" s="54">
        <f t="shared" si="265"/>
        <v>2.11</v>
      </c>
      <c r="AL435" s="54">
        <f t="shared" si="266"/>
        <v>0.23</v>
      </c>
      <c r="AM435" s="54">
        <f t="shared" si="267"/>
        <v>2.34</v>
      </c>
      <c r="AN435" s="54"/>
      <c r="AO435" s="54"/>
      <c r="AP435" s="54">
        <f t="shared" si="268"/>
        <v>0</v>
      </c>
      <c r="AQ435" s="54"/>
      <c r="AR435" s="54"/>
      <c r="AS435" s="54"/>
      <c r="AT435" s="54"/>
      <c r="AU435" s="54"/>
      <c r="AV435" s="54"/>
      <c r="AW435" s="54"/>
      <c r="AX435" s="54"/>
      <c r="AY435" s="54">
        <f t="shared" si="237"/>
        <v>0</v>
      </c>
      <c r="AZ435" s="54"/>
      <c r="BA435" s="54"/>
      <c r="BB435" s="54"/>
      <c r="BC435" s="54"/>
      <c r="BD435" s="54"/>
      <c r="BE435" s="106">
        <f t="shared" si="238"/>
        <v>1.8</v>
      </c>
      <c r="BF435" s="106">
        <f t="shared" si="239"/>
        <v>0.2</v>
      </c>
      <c r="BG435" s="106">
        <f t="shared" si="240"/>
        <v>2</v>
      </c>
      <c r="BH435" s="106">
        <f t="shared" si="241"/>
        <v>0</v>
      </c>
      <c r="BI435" s="106">
        <f t="shared" si="242"/>
        <v>0</v>
      </c>
      <c r="BJ435" s="106">
        <f t="shared" si="243"/>
        <v>0</v>
      </c>
      <c r="BK435" s="106">
        <f t="shared" si="244"/>
        <v>0</v>
      </c>
      <c r="BL435" s="106">
        <f t="shared" si="245"/>
        <v>0</v>
      </c>
      <c r="BM435" s="106">
        <f t="shared" si="231"/>
        <v>0.31</v>
      </c>
      <c r="BN435" s="106">
        <f t="shared" si="231"/>
        <v>0.03</v>
      </c>
      <c r="BO435" s="106">
        <f t="shared" si="246"/>
        <v>0.33999999999999997</v>
      </c>
      <c r="BP435" s="106">
        <f t="shared" si="247"/>
        <v>2.11</v>
      </c>
      <c r="BQ435" s="106">
        <f t="shared" si="248"/>
        <v>0.23</v>
      </c>
      <c r="BR435" s="106">
        <f t="shared" si="249"/>
        <v>2.34</v>
      </c>
      <c r="BS435" s="54"/>
      <c r="BT435" s="54">
        <v>1.8</v>
      </c>
      <c r="BU435" s="54">
        <v>0.2</v>
      </c>
      <c r="BV435" s="54">
        <v>2</v>
      </c>
      <c r="BW435" s="54">
        <v>0</v>
      </c>
      <c r="BX435" s="54">
        <v>0</v>
      </c>
      <c r="BY435" s="54">
        <v>0</v>
      </c>
      <c r="BZ435" s="54">
        <v>0</v>
      </c>
      <c r="CA435" s="54">
        <v>0</v>
      </c>
      <c r="CB435" s="54">
        <v>0.31</v>
      </c>
      <c r="CC435" s="54">
        <v>0.03</v>
      </c>
      <c r="CD435" s="54">
        <v>0.33999999999999997</v>
      </c>
      <c r="CE435" s="54">
        <v>2.11</v>
      </c>
      <c r="CF435" s="54">
        <v>0.23</v>
      </c>
      <c r="CG435" s="54">
        <v>2.34</v>
      </c>
      <c r="CH435" s="54">
        <f t="shared" si="250"/>
        <v>0.59999999999999964</v>
      </c>
      <c r="CI435" s="54">
        <f t="shared" si="251"/>
        <v>0</v>
      </c>
      <c r="CJ435" s="54">
        <f t="shared" si="252"/>
        <v>0.59999999999999964</v>
      </c>
      <c r="CK435" s="44" t="s">
        <v>71</v>
      </c>
      <c r="CL435" s="63" t="s">
        <v>40</v>
      </c>
    </row>
    <row r="436" spans="1:90" ht="47.25">
      <c r="A436" s="14">
        <v>27</v>
      </c>
      <c r="B436" s="79" t="s">
        <v>448</v>
      </c>
      <c r="C436" s="120" t="s">
        <v>796</v>
      </c>
      <c r="D436" s="2" t="s">
        <v>27</v>
      </c>
      <c r="E436" s="4" t="s">
        <v>62</v>
      </c>
      <c r="F436" s="4" t="s">
        <v>419</v>
      </c>
      <c r="G436" s="1" t="s">
        <v>449</v>
      </c>
      <c r="H436" s="15">
        <v>2</v>
      </c>
      <c r="I436" s="54">
        <v>3.37</v>
      </c>
      <c r="J436" s="54">
        <v>0</v>
      </c>
      <c r="K436" s="29">
        <f t="shared" si="264"/>
        <v>3.37</v>
      </c>
      <c r="L436" s="68" t="s">
        <v>30</v>
      </c>
      <c r="M436" s="15" t="s">
        <v>35</v>
      </c>
      <c r="N436" s="54" t="e">
        <f>IF(#REF!=0,"2018-19","2019-20")</f>
        <v>#REF!</v>
      </c>
      <c r="O436" s="54">
        <v>0.17</v>
      </c>
      <c r="P436" s="54">
        <v>0</v>
      </c>
      <c r="Q436" s="29">
        <f t="shared" si="261"/>
        <v>0.17</v>
      </c>
      <c r="R436" s="29">
        <f t="shared" si="269"/>
        <v>3.2</v>
      </c>
      <c r="S436" s="29">
        <f t="shared" si="269"/>
        <v>0</v>
      </c>
      <c r="T436" s="29">
        <f t="shared" si="263"/>
        <v>3.2</v>
      </c>
      <c r="U436" s="56">
        <v>0</v>
      </c>
      <c r="V436" s="54">
        <v>0</v>
      </c>
      <c r="W436" s="106">
        <v>0</v>
      </c>
      <c r="X436" s="54">
        <f t="shared" si="234"/>
        <v>0</v>
      </c>
      <c r="Y436" s="54">
        <v>0</v>
      </c>
      <c r="Z436" s="106">
        <v>0</v>
      </c>
      <c r="AA436" s="54">
        <f t="shared" si="235"/>
        <v>0</v>
      </c>
      <c r="AB436" s="14">
        <v>0</v>
      </c>
      <c r="AC436" s="14">
        <v>1.53</v>
      </c>
      <c r="AD436" s="14">
        <v>0.17</v>
      </c>
      <c r="AE436" s="14">
        <v>0</v>
      </c>
      <c r="AF436" s="14">
        <v>0</v>
      </c>
      <c r="AG436" s="14"/>
      <c r="AH436" s="54">
        <v>0</v>
      </c>
      <c r="AI436" s="54">
        <v>0</v>
      </c>
      <c r="AJ436" s="54">
        <f t="shared" si="262"/>
        <v>0</v>
      </c>
      <c r="AK436" s="54">
        <f t="shared" si="265"/>
        <v>1.53</v>
      </c>
      <c r="AL436" s="54">
        <f t="shared" si="266"/>
        <v>0.17</v>
      </c>
      <c r="AM436" s="54">
        <f t="shared" si="267"/>
        <v>1.7</v>
      </c>
      <c r="AN436" s="54"/>
      <c r="AO436" s="54"/>
      <c r="AP436" s="54">
        <f t="shared" si="268"/>
        <v>0</v>
      </c>
      <c r="AQ436" s="54"/>
      <c r="AR436" s="54"/>
      <c r="AS436" s="54"/>
      <c r="AT436" s="54"/>
      <c r="AU436" s="54"/>
      <c r="AV436" s="54"/>
      <c r="AW436" s="54"/>
      <c r="AX436" s="54"/>
      <c r="AY436" s="54">
        <f t="shared" si="237"/>
        <v>0</v>
      </c>
      <c r="AZ436" s="54"/>
      <c r="BA436" s="54"/>
      <c r="BB436" s="54"/>
      <c r="BC436" s="54"/>
      <c r="BD436" s="54"/>
      <c r="BE436" s="106">
        <f t="shared" si="238"/>
        <v>0</v>
      </c>
      <c r="BF436" s="106">
        <f t="shared" si="239"/>
        <v>0</v>
      </c>
      <c r="BG436" s="106">
        <f t="shared" si="240"/>
        <v>0</v>
      </c>
      <c r="BH436" s="106">
        <f t="shared" si="241"/>
        <v>0</v>
      </c>
      <c r="BI436" s="106">
        <f t="shared" si="242"/>
        <v>0</v>
      </c>
      <c r="BJ436" s="106">
        <f t="shared" si="243"/>
        <v>1.53</v>
      </c>
      <c r="BK436" s="106">
        <f t="shared" si="244"/>
        <v>0.17</v>
      </c>
      <c r="BL436" s="106">
        <f t="shared" si="245"/>
        <v>1.7</v>
      </c>
      <c r="BM436" s="106">
        <f t="shared" si="231"/>
        <v>0</v>
      </c>
      <c r="BN436" s="106">
        <f t="shared" si="231"/>
        <v>0</v>
      </c>
      <c r="BO436" s="106">
        <f t="shared" si="246"/>
        <v>0</v>
      </c>
      <c r="BP436" s="106">
        <f t="shared" si="247"/>
        <v>1.53</v>
      </c>
      <c r="BQ436" s="106">
        <f t="shared" si="248"/>
        <v>0.17</v>
      </c>
      <c r="BR436" s="106">
        <f t="shared" si="249"/>
        <v>1.7</v>
      </c>
      <c r="BS436" s="54"/>
      <c r="BT436" s="54">
        <v>0</v>
      </c>
      <c r="BU436" s="54">
        <v>0</v>
      </c>
      <c r="BV436" s="54">
        <v>0</v>
      </c>
      <c r="BW436" s="54">
        <v>0</v>
      </c>
      <c r="BX436" s="54">
        <v>0</v>
      </c>
      <c r="BY436" s="54">
        <v>1.53</v>
      </c>
      <c r="BZ436" s="54">
        <v>0.17</v>
      </c>
      <c r="CA436" s="54">
        <v>1.7</v>
      </c>
      <c r="CB436" s="54">
        <v>0</v>
      </c>
      <c r="CC436" s="54">
        <v>0</v>
      </c>
      <c r="CD436" s="54">
        <v>0</v>
      </c>
      <c r="CE436" s="54">
        <v>1.53</v>
      </c>
      <c r="CF436" s="54">
        <v>0.17</v>
      </c>
      <c r="CG436" s="54">
        <v>1.7</v>
      </c>
      <c r="CH436" s="54">
        <f t="shared" si="250"/>
        <v>1.5000000000000002</v>
      </c>
      <c r="CI436" s="54">
        <f t="shared" si="251"/>
        <v>0</v>
      </c>
      <c r="CJ436" s="54">
        <f t="shared" si="252"/>
        <v>1.5000000000000002</v>
      </c>
      <c r="CK436" s="86"/>
      <c r="CL436" s="70"/>
    </row>
    <row r="437" spans="1:90" ht="31.5">
      <c r="A437" s="14">
        <v>20</v>
      </c>
      <c r="B437" s="27" t="s">
        <v>450</v>
      </c>
      <c r="C437" s="120" t="s">
        <v>796</v>
      </c>
      <c r="D437" s="2" t="s">
        <v>27</v>
      </c>
      <c r="E437" s="4" t="s">
        <v>62</v>
      </c>
      <c r="F437" s="4" t="s">
        <v>419</v>
      </c>
      <c r="G437" s="4" t="s">
        <v>438</v>
      </c>
      <c r="H437" s="29">
        <v>1.5</v>
      </c>
      <c r="I437" s="29">
        <v>14.75</v>
      </c>
      <c r="J437" s="29">
        <v>0</v>
      </c>
      <c r="K437" s="29">
        <f t="shared" si="264"/>
        <v>14.75</v>
      </c>
      <c r="L437" s="40" t="s">
        <v>30</v>
      </c>
      <c r="M437" s="40" t="s">
        <v>35</v>
      </c>
      <c r="N437" s="48" t="e">
        <f>IF(#REF!=0,"2018-19","2019-20")</f>
        <v>#REF!</v>
      </c>
      <c r="O437" s="29">
        <v>6.2200000000000006</v>
      </c>
      <c r="P437" s="29">
        <v>0</v>
      </c>
      <c r="Q437" s="29">
        <f t="shared" si="261"/>
        <v>6.2200000000000006</v>
      </c>
      <c r="R437" s="29">
        <f t="shared" si="269"/>
        <v>8.5299999999999994</v>
      </c>
      <c r="S437" s="29">
        <f t="shared" si="269"/>
        <v>0</v>
      </c>
      <c r="T437" s="29">
        <f t="shared" si="263"/>
        <v>8.5299999999999994</v>
      </c>
      <c r="U437" s="29">
        <v>0</v>
      </c>
      <c r="V437" s="29">
        <v>5.14</v>
      </c>
      <c r="W437" s="105">
        <v>0.56999999999999995</v>
      </c>
      <c r="X437" s="54">
        <f t="shared" si="234"/>
        <v>5.71</v>
      </c>
      <c r="Y437" s="29">
        <v>5.14</v>
      </c>
      <c r="Z437" s="105">
        <v>0.30000000000000004</v>
      </c>
      <c r="AA437" s="54">
        <f t="shared" si="235"/>
        <v>5.4399999999999995</v>
      </c>
      <c r="AB437" s="54">
        <v>0</v>
      </c>
      <c r="AC437" s="54">
        <v>1.25</v>
      </c>
      <c r="AD437" s="54">
        <v>0.14000000000000001</v>
      </c>
      <c r="AE437" s="54">
        <v>4</v>
      </c>
      <c r="AF437" s="54">
        <v>0.14000000000000001</v>
      </c>
      <c r="AG437" s="54"/>
      <c r="AH437" s="54">
        <v>0</v>
      </c>
      <c r="AI437" s="54">
        <v>0</v>
      </c>
      <c r="AJ437" s="54">
        <f t="shared" si="262"/>
        <v>0</v>
      </c>
      <c r="AK437" s="54">
        <f t="shared" si="265"/>
        <v>10.39</v>
      </c>
      <c r="AL437" s="54">
        <f t="shared" si="266"/>
        <v>0.58000000000000007</v>
      </c>
      <c r="AM437" s="54">
        <f t="shared" si="267"/>
        <v>10.97</v>
      </c>
      <c r="AN437" s="54">
        <v>0</v>
      </c>
      <c r="AO437" s="54">
        <v>0</v>
      </c>
      <c r="AP437" s="54">
        <f t="shared" si="268"/>
        <v>0</v>
      </c>
      <c r="AQ437" s="54">
        <v>0</v>
      </c>
      <c r="AR437" s="54">
        <v>0</v>
      </c>
      <c r="AS437" s="54">
        <v>0</v>
      </c>
      <c r="AT437" s="54">
        <v>1.86</v>
      </c>
      <c r="AU437" s="54">
        <v>0</v>
      </c>
      <c r="AV437" s="54"/>
      <c r="AW437" s="54"/>
      <c r="AX437" s="54"/>
      <c r="AY437" s="54">
        <f t="shared" si="237"/>
        <v>0</v>
      </c>
      <c r="AZ437" s="54"/>
      <c r="BA437" s="54"/>
      <c r="BB437" s="54"/>
      <c r="BC437" s="54"/>
      <c r="BD437" s="54"/>
      <c r="BE437" s="106">
        <f t="shared" si="238"/>
        <v>5.14</v>
      </c>
      <c r="BF437" s="106">
        <f t="shared" si="239"/>
        <v>0.30000000000000004</v>
      </c>
      <c r="BG437" s="106">
        <f t="shared" si="240"/>
        <v>5.4399999999999995</v>
      </c>
      <c r="BH437" s="106">
        <f t="shared" si="241"/>
        <v>0</v>
      </c>
      <c r="BI437" s="106">
        <f t="shared" si="242"/>
        <v>0</v>
      </c>
      <c r="BJ437" s="106">
        <f t="shared" si="243"/>
        <v>1.25</v>
      </c>
      <c r="BK437" s="106">
        <f t="shared" si="244"/>
        <v>0.14000000000000001</v>
      </c>
      <c r="BL437" s="106">
        <f t="shared" si="245"/>
        <v>1.3900000000000001</v>
      </c>
      <c r="BM437" s="106">
        <f t="shared" si="231"/>
        <v>2.1399999999999997</v>
      </c>
      <c r="BN437" s="106">
        <f t="shared" si="231"/>
        <v>0.14000000000000001</v>
      </c>
      <c r="BO437" s="106">
        <f t="shared" si="246"/>
        <v>2.2799999999999998</v>
      </c>
      <c r="BP437" s="106">
        <f t="shared" si="247"/>
        <v>8.5299999999999994</v>
      </c>
      <c r="BQ437" s="106">
        <f t="shared" si="248"/>
        <v>0.58000000000000007</v>
      </c>
      <c r="BR437" s="106">
        <f t="shared" si="249"/>
        <v>9.11</v>
      </c>
      <c r="BS437" s="54"/>
      <c r="BT437" s="54">
        <v>5.14</v>
      </c>
      <c r="BU437" s="54">
        <v>0.30000000000000004</v>
      </c>
      <c r="BV437" s="54">
        <v>5.4399999999999995</v>
      </c>
      <c r="BW437" s="54">
        <v>0</v>
      </c>
      <c r="BX437" s="54">
        <v>0</v>
      </c>
      <c r="BY437" s="54">
        <v>1.25</v>
      </c>
      <c r="BZ437" s="54">
        <v>0.14000000000000001</v>
      </c>
      <c r="CA437" s="54">
        <v>1.3900000000000001</v>
      </c>
      <c r="CB437" s="54">
        <v>2.1399999999999997</v>
      </c>
      <c r="CC437" s="54">
        <v>0.14000000000000001</v>
      </c>
      <c r="CD437" s="54">
        <v>2.2799999999999998</v>
      </c>
      <c r="CE437" s="54">
        <v>8.5299999999999994</v>
      </c>
      <c r="CF437" s="54">
        <v>0.58000000000000007</v>
      </c>
      <c r="CG437" s="54">
        <v>9.11</v>
      </c>
      <c r="CH437" s="54">
        <f t="shared" si="250"/>
        <v>-0.58000000000000007</v>
      </c>
      <c r="CI437" s="54">
        <f t="shared" si="251"/>
        <v>0</v>
      </c>
      <c r="CJ437" s="54">
        <f t="shared" si="252"/>
        <v>-0.58000000000000007</v>
      </c>
      <c r="CK437" s="44" t="s">
        <v>71</v>
      </c>
      <c r="CL437" s="63" t="s">
        <v>40</v>
      </c>
    </row>
    <row r="438" spans="1:90" ht="46.5" customHeight="1">
      <c r="A438" s="14">
        <v>21</v>
      </c>
      <c r="B438" s="27" t="s">
        <v>451</v>
      </c>
      <c r="C438" s="120" t="s">
        <v>796</v>
      </c>
      <c r="D438" s="2" t="s">
        <v>27</v>
      </c>
      <c r="E438" s="4" t="s">
        <v>62</v>
      </c>
      <c r="F438" s="4" t="s">
        <v>419</v>
      </c>
      <c r="G438" s="4" t="s">
        <v>444</v>
      </c>
      <c r="H438" s="29">
        <v>1.5</v>
      </c>
      <c r="I438" s="29">
        <v>5.62</v>
      </c>
      <c r="J438" s="29">
        <v>0</v>
      </c>
      <c r="K438" s="29">
        <f t="shared" si="264"/>
        <v>5.62</v>
      </c>
      <c r="L438" s="40" t="s">
        <v>30</v>
      </c>
      <c r="M438" s="40" t="s">
        <v>35</v>
      </c>
      <c r="N438" s="48" t="e">
        <f>IF(#REF!=0,"2018-19","2019-20")</f>
        <v>#REF!</v>
      </c>
      <c r="O438" s="29">
        <v>1.6</v>
      </c>
      <c r="P438" s="29">
        <v>0</v>
      </c>
      <c r="Q438" s="29">
        <f t="shared" si="261"/>
        <v>1.6</v>
      </c>
      <c r="R438" s="29">
        <f t="shared" si="269"/>
        <v>4.0199999999999996</v>
      </c>
      <c r="S438" s="29">
        <f t="shared" si="269"/>
        <v>0</v>
      </c>
      <c r="T438" s="29">
        <f t="shared" si="263"/>
        <v>4.0199999999999996</v>
      </c>
      <c r="U438" s="29">
        <v>0</v>
      </c>
      <c r="V438" s="29">
        <v>0.9</v>
      </c>
      <c r="W438" s="105">
        <v>0.1</v>
      </c>
      <c r="X438" s="54">
        <f t="shared" si="234"/>
        <v>1</v>
      </c>
      <c r="Y438" s="29">
        <v>0.9</v>
      </c>
      <c r="Z438" s="105">
        <v>0.1</v>
      </c>
      <c r="AA438" s="54">
        <f t="shared" si="235"/>
        <v>1</v>
      </c>
      <c r="AB438" s="54">
        <v>0</v>
      </c>
      <c r="AC438" s="54">
        <v>0</v>
      </c>
      <c r="AD438" s="54">
        <v>0</v>
      </c>
      <c r="AE438" s="54">
        <v>0</v>
      </c>
      <c r="AF438" s="54">
        <v>0</v>
      </c>
      <c r="AG438" s="54"/>
      <c r="AH438" s="54">
        <v>0</v>
      </c>
      <c r="AI438" s="54">
        <v>2.0299999999999998</v>
      </c>
      <c r="AJ438" s="54">
        <f t="shared" si="262"/>
        <v>2.0299999999999998</v>
      </c>
      <c r="AK438" s="54">
        <f t="shared" si="265"/>
        <v>0.9</v>
      </c>
      <c r="AL438" s="54">
        <f t="shared" si="266"/>
        <v>0.1</v>
      </c>
      <c r="AM438" s="54">
        <f t="shared" si="267"/>
        <v>1</v>
      </c>
      <c r="AN438" s="54"/>
      <c r="AO438" s="54"/>
      <c r="AP438" s="54">
        <f t="shared" si="268"/>
        <v>0</v>
      </c>
      <c r="AQ438" s="54"/>
      <c r="AR438" s="54"/>
      <c r="AS438" s="54"/>
      <c r="AT438" s="54"/>
      <c r="AU438" s="54"/>
      <c r="AV438" s="54"/>
      <c r="AW438" s="54"/>
      <c r="AX438" s="54"/>
      <c r="AY438" s="54">
        <f t="shared" si="237"/>
        <v>0</v>
      </c>
      <c r="AZ438" s="54"/>
      <c r="BA438" s="54"/>
      <c r="BB438" s="54"/>
      <c r="BC438" s="54"/>
      <c r="BD438" s="54"/>
      <c r="BE438" s="106">
        <f t="shared" si="238"/>
        <v>2.9299999999999997</v>
      </c>
      <c r="BF438" s="106">
        <f t="shared" si="239"/>
        <v>0.1</v>
      </c>
      <c r="BG438" s="106">
        <f t="shared" si="240"/>
        <v>3.03</v>
      </c>
      <c r="BH438" s="106">
        <f t="shared" si="241"/>
        <v>0</v>
      </c>
      <c r="BI438" s="106">
        <f t="shared" si="242"/>
        <v>0</v>
      </c>
      <c r="BJ438" s="106">
        <f t="shared" si="243"/>
        <v>0</v>
      </c>
      <c r="BK438" s="106">
        <f t="shared" si="244"/>
        <v>0</v>
      </c>
      <c r="BL438" s="106">
        <f t="shared" si="245"/>
        <v>0</v>
      </c>
      <c r="BM438" s="106">
        <f t="shared" si="231"/>
        <v>0</v>
      </c>
      <c r="BN438" s="106">
        <f t="shared" si="231"/>
        <v>0</v>
      </c>
      <c r="BO438" s="106">
        <f t="shared" si="246"/>
        <v>0</v>
      </c>
      <c r="BP438" s="106">
        <f t="shared" si="247"/>
        <v>2.9299999999999997</v>
      </c>
      <c r="BQ438" s="106">
        <f t="shared" si="248"/>
        <v>0.1</v>
      </c>
      <c r="BR438" s="106">
        <f t="shared" si="249"/>
        <v>3.03</v>
      </c>
      <c r="BS438" s="54"/>
      <c r="BT438" s="54">
        <v>2.9299999999999997</v>
      </c>
      <c r="BU438" s="54">
        <v>0.1</v>
      </c>
      <c r="BV438" s="54">
        <v>3.03</v>
      </c>
      <c r="BW438" s="54">
        <v>0</v>
      </c>
      <c r="BX438" s="54">
        <v>0</v>
      </c>
      <c r="BY438" s="54">
        <v>0</v>
      </c>
      <c r="BZ438" s="54">
        <v>0</v>
      </c>
      <c r="CA438" s="54">
        <v>0</v>
      </c>
      <c r="CB438" s="54">
        <v>0</v>
      </c>
      <c r="CC438" s="54">
        <v>0</v>
      </c>
      <c r="CD438" s="54">
        <v>0</v>
      </c>
      <c r="CE438" s="54">
        <v>2.9299999999999997</v>
      </c>
      <c r="CF438" s="54">
        <v>0.1</v>
      </c>
      <c r="CG438" s="54">
        <v>3.03</v>
      </c>
      <c r="CH438" s="54">
        <f t="shared" si="250"/>
        <v>0.98999999999999977</v>
      </c>
      <c r="CI438" s="54">
        <f t="shared" si="251"/>
        <v>0</v>
      </c>
      <c r="CJ438" s="54">
        <f t="shared" si="252"/>
        <v>0.98999999999999977</v>
      </c>
      <c r="CK438" s="44" t="s">
        <v>71</v>
      </c>
      <c r="CL438" s="63" t="s">
        <v>33</v>
      </c>
    </row>
    <row r="439" spans="1:90" ht="47.25">
      <c r="A439" s="14">
        <v>29</v>
      </c>
      <c r="B439" s="79" t="s">
        <v>898</v>
      </c>
      <c r="C439" s="120" t="s">
        <v>796</v>
      </c>
      <c r="D439" s="2" t="s">
        <v>27</v>
      </c>
      <c r="E439" s="4" t="s">
        <v>62</v>
      </c>
      <c r="F439" s="4" t="s">
        <v>419</v>
      </c>
      <c r="G439" s="4" t="s">
        <v>438</v>
      </c>
      <c r="H439" s="15">
        <v>1.5</v>
      </c>
      <c r="I439" s="54">
        <v>17.78</v>
      </c>
      <c r="J439" s="54">
        <v>0</v>
      </c>
      <c r="K439" s="29">
        <f t="shared" si="264"/>
        <v>17.78</v>
      </c>
      <c r="L439" s="68" t="s">
        <v>30</v>
      </c>
      <c r="M439" s="15" t="s">
        <v>35</v>
      </c>
      <c r="N439" s="54" t="s">
        <v>58</v>
      </c>
      <c r="O439" s="54">
        <v>15.02</v>
      </c>
      <c r="P439" s="54">
        <v>0</v>
      </c>
      <c r="Q439" s="29">
        <f t="shared" si="261"/>
        <v>15.02</v>
      </c>
      <c r="R439" s="29">
        <f t="shared" si="269"/>
        <v>2.7600000000000016</v>
      </c>
      <c r="S439" s="29">
        <f t="shared" si="269"/>
        <v>0</v>
      </c>
      <c r="T439" s="29">
        <f t="shared" si="263"/>
        <v>2.7600000000000016</v>
      </c>
      <c r="U439" s="56">
        <v>0</v>
      </c>
      <c r="V439" s="54">
        <v>0</v>
      </c>
      <c r="W439" s="106">
        <v>0</v>
      </c>
      <c r="X439" s="54">
        <f t="shared" si="234"/>
        <v>0</v>
      </c>
      <c r="Y439" s="54">
        <v>0</v>
      </c>
      <c r="Z439" s="106">
        <v>0</v>
      </c>
      <c r="AA439" s="54">
        <f t="shared" si="235"/>
        <v>0</v>
      </c>
      <c r="AB439" s="14">
        <v>0</v>
      </c>
      <c r="AC439" s="14">
        <v>0</v>
      </c>
      <c r="AD439" s="14">
        <v>0</v>
      </c>
      <c r="AE439" s="14">
        <v>2.48</v>
      </c>
      <c r="AF439" s="14">
        <v>0.28000000000000003</v>
      </c>
      <c r="AG439" s="14"/>
      <c r="AH439" s="14">
        <v>0</v>
      </c>
      <c r="AI439" s="14">
        <v>0</v>
      </c>
      <c r="AJ439" s="54">
        <f t="shared" si="262"/>
        <v>0</v>
      </c>
      <c r="AK439" s="54">
        <f t="shared" si="265"/>
        <v>2.48</v>
      </c>
      <c r="AL439" s="54">
        <f t="shared" si="266"/>
        <v>0.28000000000000003</v>
      </c>
      <c r="AM439" s="54">
        <f t="shared" si="267"/>
        <v>2.76</v>
      </c>
      <c r="AN439" s="54"/>
      <c r="AO439" s="54"/>
      <c r="AP439" s="54">
        <f t="shared" si="268"/>
        <v>0</v>
      </c>
      <c r="AQ439" s="54"/>
      <c r="AR439" s="54"/>
      <c r="AS439" s="54"/>
      <c r="AT439" s="54"/>
      <c r="AU439" s="54"/>
      <c r="AV439" s="54"/>
      <c r="AW439" s="54"/>
      <c r="AX439" s="54"/>
      <c r="AY439" s="54">
        <f t="shared" si="237"/>
        <v>0</v>
      </c>
      <c r="AZ439" s="54"/>
      <c r="BA439" s="54"/>
      <c r="BB439" s="54"/>
      <c r="BC439" s="54"/>
      <c r="BD439" s="54"/>
      <c r="BE439" s="106">
        <f t="shared" si="238"/>
        <v>0</v>
      </c>
      <c r="BF439" s="106">
        <f t="shared" si="239"/>
        <v>0</v>
      </c>
      <c r="BG439" s="106">
        <f t="shared" si="240"/>
        <v>0</v>
      </c>
      <c r="BH439" s="106">
        <f t="shared" si="241"/>
        <v>0</v>
      </c>
      <c r="BI439" s="106">
        <f t="shared" si="242"/>
        <v>0</v>
      </c>
      <c r="BJ439" s="106">
        <f t="shared" si="243"/>
        <v>0</v>
      </c>
      <c r="BK439" s="106">
        <f t="shared" si="244"/>
        <v>0</v>
      </c>
      <c r="BL439" s="106">
        <f t="shared" si="245"/>
        <v>0</v>
      </c>
      <c r="BM439" s="106">
        <f t="shared" si="231"/>
        <v>2.48</v>
      </c>
      <c r="BN439" s="106">
        <f t="shared" si="231"/>
        <v>0.28000000000000003</v>
      </c>
      <c r="BO439" s="106">
        <f t="shared" si="246"/>
        <v>2.76</v>
      </c>
      <c r="BP439" s="106">
        <f t="shared" si="247"/>
        <v>2.48</v>
      </c>
      <c r="BQ439" s="106">
        <f t="shared" si="248"/>
        <v>0.28000000000000003</v>
      </c>
      <c r="BR439" s="106">
        <f t="shared" si="249"/>
        <v>2.76</v>
      </c>
      <c r="BS439" s="54"/>
      <c r="BT439" s="54">
        <v>0</v>
      </c>
      <c r="BU439" s="54">
        <v>0</v>
      </c>
      <c r="BV439" s="54">
        <v>0</v>
      </c>
      <c r="BW439" s="54">
        <v>0</v>
      </c>
      <c r="BX439" s="54">
        <v>0</v>
      </c>
      <c r="BY439" s="54">
        <v>0</v>
      </c>
      <c r="BZ439" s="54">
        <v>0</v>
      </c>
      <c r="CA439" s="54">
        <v>0</v>
      </c>
      <c r="CB439" s="54">
        <v>2.48</v>
      </c>
      <c r="CC439" s="54">
        <v>0.28000000000000003</v>
      </c>
      <c r="CD439" s="54">
        <v>2.76</v>
      </c>
      <c r="CE439" s="54">
        <v>2.48</v>
      </c>
      <c r="CF439" s="54">
        <v>0.28000000000000003</v>
      </c>
      <c r="CG439" s="54">
        <v>2.76</v>
      </c>
      <c r="CH439" s="54">
        <f t="shared" si="250"/>
        <v>0</v>
      </c>
      <c r="CI439" s="54">
        <f t="shared" si="251"/>
        <v>0</v>
      </c>
      <c r="CJ439" s="54">
        <f t="shared" si="252"/>
        <v>0</v>
      </c>
      <c r="CK439" s="86"/>
      <c r="CL439" s="70"/>
    </row>
    <row r="440" spans="1:90" ht="31.5">
      <c r="A440" s="14">
        <v>22</v>
      </c>
      <c r="B440" s="27" t="s">
        <v>452</v>
      </c>
      <c r="C440" s="120" t="s">
        <v>796</v>
      </c>
      <c r="D440" s="2" t="s">
        <v>27</v>
      </c>
      <c r="E440" s="4" t="s">
        <v>62</v>
      </c>
      <c r="F440" s="4" t="s">
        <v>419</v>
      </c>
      <c r="G440" s="1" t="s">
        <v>449</v>
      </c>
      <c r="H440" s="29">
        <v>2</v>
      </c>
      <c r="I440" s="29">
        <v>1.5</v>
      </c>
      <c r="J440" s="29">
        <v>3.3600000000000003</v>
      </c>
      <c r="K440" s="29">
        <f t="shared" si="264"/>
        <v>4.8600000000000003</v>
      </c>
      <c r="L440" s="40" t="s">
        <v>30</v>
      </c>
      <c r="M440" s="40" t="s">
        <v>31</v>
      </c>
      <c r="N440" s="48" t="s">
        <v>58</v>
      </c>
      <c r="O440" s="29">
        <v>1.43</v>
      </c>
      <c r="P440" s="29">
        <v>0.37</v>
      </c>
      <c r="Q440" s="29">
        <f t="shared" si="261"/>
        <v>1.7999999999999998</v>
      </c>
      <c r="R440" s="29">
        <f t="shared" si="269"/>
        <v>7.0000000000000062E-2</v>
      </c>
      <c r="S440" s="29">
        <f t="shared" si="269"/>
        <v>2.99</v>
      </c>
      <c r="T440" s="29">
        <f t="shared" si="263"/>
        <v>3.0600000000000005</v>
      </c>
      <c r="U440" s="29">
        <v>2.99</v>
      </c>
      <c r="V440" s="29">
        <v>0</v>
      </c>
      <c r="W440" s="105">
        <v>0</v>
      </c>
      <c r="X440" s="54">
        <f t="shared" si="234"/>
        <v>0</v>
      </c>
      <c r="Y440" s="29">
        <v>0</v>
      </c>
      <c r="Z440" s="105">
        <v>0</v>
      </c>
      <c r="AA440" s="54">
        <f t="shared" si="235"/>
        <v>0</v>
      </c>
      <c r="AB440" s="54">
        <v>0</v>
      </c>
      <c r="AC440" s="54">
        <v>0</v>
      </c>
      <c r="AD440" s="54">
        <v>0</v>
      </c>
      <c r="AE440" s="54">
        <v>0.06</v>
      </c>
      <c r="AF440" s="54">
        <v>0.01</v>
      </c>
      <c r="AG440" s="54"/>
      <c r="AH440" s="14">
        <v>0</v>
      </c>
      <c r="AI440" s="14">
        <v>0</v>
      </c>
      <c r="AJ440" s="54">
        <f t="shared" si="262"/>
        <v>0</v>
      </c>
      <c r="AK440" s="54">
        <f t="shared" si="265"/>
        <v>0.06</v>
      </c>
      <c r="AL440" s="54">
        <f t="shared" si="266"/>
        <v>0.01</v>
      </c>
      <c r="AM440" s="54">
        <f t="shared" si="267"/>
        <v>6.9999999999999993E-2</v>
      </c>
      <c r="AN440" s="54"/>
      <c r="AO440" s="54"/>
      <c r="AP440" s="54">
        <f t="shared" si="268"/>
        <v>0</v>
      </c>
      <c r="AQ440" s="54"/>
      <c r="AR440" s="54"/>
      <c r="AS440" s="54"/>
      <c r="AT440" s="54"/>
      <c r="AU440" s="54"/>
      <c r="AV440" s="54"/>
      <c r="AW440" s="54"/>
      <c r="AX440" s="54"/>
      <c r="AY440" s="54">
        <f t="shared" si="237"/>
        <v>0</v>
      </c>
      <c r="AZ440" s="54"/>
      <c r="BA440" s="54"/>
      <c r="BB440" s="54"/>
      <c r="BC440" s="54"/>
      <c r="BD440" s="54"/>
      <c r="BE440" s="106">
        <f t="shared" si="238"/>
        <v>0</v>
      </c>
      <c r="BF440" s="106">
        <f t="shared" si="239"/>
        <v>0</v>
      </c>
      <c r="BG440" s="106">
        <f t="shared" si="240"/>
        <v>0</v>
      </c>
      <c r="BH440" s="106">
        <f t="shared" si="241"/>
        <v>0</v>
      </c>
      <c r="BI440" s="106">
        <f t="shared" si="242"/>
        <v>0</v>
      </c>
      <c r="BJ440" s="106">
        <f t="shared" si="243"/>
        <v>0</v>
      </c>
      <c r="BK440" s="106">
        <f t="shared" si="244"/>
        <v>0</v>
      </c>
      <c r="BL440" s="106">
        <f t="shared" si="245"/>
        <v>0</v>
      </c>
      <c r="BM440" s="106">
        <f t="shared" si="231"/>
        <v>0.06</v>
      </c>
      <c r="BN440" s="106">
        <f t="shared" si="231"/>
        <v>0.01</v>
      </c>
      <c r="BO440" s="106">
        <f t="shared" si="246"/>
        <v>6.9999999999999993E-2</v>
      </c>
      <c r="BP440" s="106">
        <f t="shared" si="247"/>
        <v>0.06</v>
      </c>
      <c r="BQ440" s="106">
        <f t="shared" si="248"/>
        <v>0.01</v>
      </c>
      <c r="BR440" s="106">
        <f t="shared" si="249"/>
        <v>6.9999999999999993E-2</v>
      </c>
      <c r="BS440" s="54"/>
      <c r="BT440" s="54">
        <v>0</v>
      </c>
      <c r="BU440" s="54">
        <v>0</v>
      </c>
      <c r="BV440" s="54">
        <v>0</v>
      </c>
      <c r="BW440" s="54">
        <v>0</v>
      </c>
      <c r="BX440" s="54">
        <v>0</v>
      </c>
      <c r="BY440" s="54">
        <v>0</v>
      </c>
      <c r="BZ440" s="54">
        <v>0</v>
      </c>
      <c r="CA440" s="54">
        <v>0</v>
      </c>
      <c r="CB440" s="54">
        <v>0.06</v>
      </c>
      <c r="CC440" s="54">
        <v>0.01</v>
      </c>
      <c r="CD440" s="54">
        <v>6.9999999999999993E-2</v>
      </c>
      <c r="CE440" s="54">
        <v>0.06</v>
      </c>
      <c r="CF440" s="54">
        <v>0.01</v>
      </c>
      <c r="CG440" s="54">
        <v>6.9999999999999993E-2</v>
      </c>
      <c r="CH440" s="54">
        <f t="shared" si="250"/>
        <v>0</v>
      </c>
      <c r="CI440" s="54">
        <f t="shared" si="251"/>
        <v>2.99</v>
      </c>
      <c r="CJ440" s="54">
        <f t="shared" si="252"/>
        <v>2.99</v>
      </c>
      <c r="CK440" s="45"/>
      <c r="CL440" s="63" t="s">
        <v>40</v>
      </c>
    </row>
    <row r="441" spans="1:90">
      <c r="A441" s="14">
        <v>23</v>
      </c>
      <c r="B441" s="27" t="s">
        <v>453</v>
      </c>
      <c r="C441" s="120" t="s">
        <v>796</v>
      </c>
      <c r="D441" s="2" t="s">
        <v>27</v>
      </c>
      <c r="E441" s="4" t="s">
        <v>62</v>
      </c>
      <c r="F441" s="4" t="s">
        <v>419</v>
      </c>
      <c r="G441" s="4" t="s">
        <v>447</v>
      </c>
      <c r="H441" s="29">
        <v>2</v>
      </c>
      <c r="I441" s="29">
        <v>1.5</v>
      </c>
      <c r="J441" s="29">
        <v>3.5</v>
      </c>
      <c r="K441" s="29">
        <f t="shared" si="264"/>
        <v>5</v>
      </c>
      <c r="L441" s="40" t="s">
        <v>30</v>
      </c>
      <c r="M441" s="40" t="s">
        <v>428</v>
      </c>
      <c r="N441" s="48" t="s">
        <v>58</v>
      </c>
      <c r="O441" s="29">
        <v>1.31</v>
      </c>
      <c r="P441" s="29">
        <v>0.91</v>
      </c>
      <c r="Q441" s="29">
        <f t="shared" si="261"/>
        <v>2.2200000000000002</v>
      </c>
      <c r="R441" s="29">
        <f t="shared" si="269"/>
        <v>0.18999999999999995</v>
      </c>
      <c r="S441" s="29">
        <f t="shared" si="269"/>
        <v>2.59</v>
      </c>
      <c r="T441" s="29">
        <f t="shared" si="263"/>
        <v>2.78</v>
      </c>
      <c r="U441" s="29">
        <v>2.59</v>
      </c>
      <c r="V441" s="29">
        <v>0</v>
      </c>
      <c r="W441" s="105">
        <v>0</v>
      </c>
      <c r="X441" s="54">
        <f t="shared" si="234"/>
        <v>0</v>
      </c>
      <c r="Y441" s="29">
        <v>0</v>
      </c>
      <c r="Z441" s="105">
        <v>0</v>
      </c>
      <c r="AA441" s="54">
        <f t="shared" si="235"/>
        <v>0</v>
      </c>
      <c r="AB441" s="54">
        <v>0</v>
      </c>
      <c r="AC441" s="54">
        <v>0</v>
      </c>
      <c r="AD441" s="54">
        <v>0</v>
      </c>
      <c r="AE441" s="54">
        <v>0.17</v>
      </c>
      <c r="AF441" s="54">
        <v>0.02</v>
      </c>
      <c r="AG441" s="54"/>
      <c r="AH441" s="14">
        <v>0</v>
      </c>
      <c r="AI441" s="14">
        <v>0</v>
      </c>
      <c r="AJ441" s="54">
        <f t="shared" si="262"/>
        <v>0</v>
      </c>
      <c r="AK441" s="54">
        <f t="shared" si="265"/>
        <v>0.17</v>
      </c>
      <c r="AL441" s="54">
        <f t="shared" si="266"/>
        <v>0.02</v>
      </c>
      <c r="AM441" s="54">
        <f t="shared" si="267"/>
        <v>0.19</v>
      </c>
      <c r="AN441" s="54"/>
      <c r="AO441" s="54"/>
      <c r="AP441" s="54">
        <f t="shared" si="268"/>
        <v>0</v>
      </c>
      <c r="AQ441" s="54"/>
      <c r="AR441" s="54"/>
      <c r="AS441" s="54"/>
      <c r="AT441" s="54"/>
      <c r="AU441" s="54"/>
      <c r="AV441" s="54"/>
      <c r="AW441" s="54"/>
      <c r="AX441" s="54"/>
      <c r="AY441" s="54">
        <f t="shared" si="237"/>
        <v>0</v>
      </c>
      <c r="AZ441" s="54"/>
      <c r="BA441" s="54"/>
      <c r="BB441" s="54"/>
      <c r="BC441" s="54"/>
      <c r="BD441" s="54"/>
      <c r="BE441" s="106">
        <f t="shared" si="238"/>
        <v>0</v>
      </c>
      <c r="BF441" s="106">
        <f t="shared" si="239"/>
        <v>0</v>
      </c>
      <c r="BG441" s="106">
        <f t="shared" si="240"/>
        <v>0</v>
      </c>
      <c r="BH441" s="106">
        <f t="shared" si="241"/>
        <v>0</v>
      </c>
      <c r="BI441" s="106">
        <f t="shared" si="242"/>
        <v>0</v>
      </c>
      <c r="BJ441" s="106">
        <f t="shared" si="243"/>
        <v>0</v>
      </c>
      <c r="BK441" s="106">
        <f t="shared" si="244"/>
        <v>0</v>
      </c>
      <c r="BL441" s="106">
        <f t="shared" si="245"/>
        <v>0</v>
      </c>
      <c r="BM441" s="106">
        <f t="shared" si="231"/>
        <v>0.17</v>
      </c>
      <c r="BN441" s="106">
        <f t="shared" si="231"/>
        <v>0.02</v>
      </c>
      <c r="BO441" s="106">
        <f t="shared" si="246"/>
        <v>0.19</v>
      </c>
      <c r="BP441" s="106">
        <f t="shared" si="247"/>
        <v>0.17</v>
      </c>
      <c r="BQ441" s="106">
        <f t="shared" si="248"/>
        <v>0.02</v>
      </c>
      <c r="BR441" s="106">
        <f t="shared" si="249"/>
        <v>0.19</v>
      </c>
      <c r="BS441" s="54"/>
      <c r="BT441" s="54">
        <v>0</v>
      </c>
      <c r="BU441" s="54">
        <v>0</v>
      </c>
      <c r="BV441" s="54">
        <v>0</v>
      </c>
      <c r="BW441" s="54">
        <v>0</v>
      </c>
      <c r="BX441" s="54">
        <v>0</v>
      </c>
      <c r="BY441" s="54">
        <v>0</v>
      </c>
      <c r="BZ441" s="54">
        <v>0</v>
      </c>
      <c r="CA441" s="54">
        <v>0</v>
      </c>
      <c r="CB441" s="54">
        <v>0.17</v>
      </c>
      <c r="CC441" s="54">
        <v>0.02</v>
      </c>
      <c r="CD441" s="54">
        <v>0.19</v>
      </c>
      <c r="CE441" s="54">
        <v>0.17</v>
      </c>
      <c r="CF441" s="54">
        <v>0.02</v>
      </c>
      <c r="CG441" s="54">
        <v>0.19</v>
      </c>
      <c r="CH441" s="54">
        <f t="shared" si="250"/>
        <v>0</v>
      </c>
      <c r="CI441" s="54">
        <f t="shared" si="251"/>
        <v>2.59</v>
      </c>
      <c r="CJ441" s="54">
        <f t="shared" si="252"/>
        <v>2.59</v>
      </c>
      <c r="CK441" s="45"/>
      <c r="CL441" s="63" t="s">
        <v>40</v>
      </c>
    </row>
    <row r="442" spans="1:90" ht="31.5">
      <c r="A442" s="14">
        <v>24</v>
      </c>
      <c r="B442" s="27" t="s">
        <v>454</v>
      </c>
      <c r="C442" s="120" t="s">
        <v>796</v>
      </c>
      <c r="D442" s="2" t="s">
        <v>27</v>
      </c>
      <c r="E442" s="4" t="s">
        <v>62</v>
      </c>
      <c r="F442" s="4" t="s">
        <v>419</v>
      </c>
      <c r="G442" s="4" t="s">
        <v>447</v>
      </c>
      <c r="H442" s="29">
        <v>2</v>
      </c>
      <c r="I442" s="29">
        <v>1.5</v>
      </c>
      <c r="J442" s="29">
        <v>3.5</v>
      </c>
      <c r="K442" s="29">
        <f t="shared" si="264"/>
        <v>5</v>
      </c>
      <c r="L442" s="40" t="s">
        <v>30</v>
      </c>
      <c r="M442" s="40" t="s">
        <v>48</v>
      </c>
      <c r="N442" s="48" t="s">
        <v>58</v>
      </c>
      <c r="O442" s="29">
        <v>1.19</v>
      </c>
      <c r="P442" s="29">
        <v>0.61</v>
      </c>
      <c r="Q442" s="29">
        <f t="shared" si="261"/>
        <v>1.7999999999999998</v>
      </c>
      <c r="R442" s="29">
        <f t="shared" si="269"/>
        <v>0.31000000000000005</v>
      </c>
      <c r="S442" s="29">
        <f t="shared" si="269"/>
        <v>2.89</v>
      </c>
      <c r="T442" s="29">
        <f t="shared" si="263"/>
        <v>3.2</v>
      </c>
      <c r="U442" s="29">
        <v>2.89</v>
      </c>
      <c r="V442" s="29">
        <v>0</v>
      </c>
      <c r="W442" s="105">
        <v>0</v>
      </c>
      <c r="X442" s="54">
        <f t="shared" si="234"/>
        <v>0</v>
      </c>
      <c r="Y442" s="29">
        <v>0</v>
      </c>
      <c r="Z442" s="105">
        <v>0</v>
      </c>
      <c r="AA442" s="54">
        <f t="shared" si="235"/>
        <v>0</v>
      </c>
      <c r="AB442" s="54">
        <v>0</v>
      </c>
      <c r="AC442" s="54">
        <v>0</v>
      </c>
      <c r="AD442" s="54">
        <v>0</v>
      </c>
      <c r="AE442" s="54">
        <v>0.28000000000000003</v>
      </c>
      <c r="AF442" s="54">
        <v>0.03</v>
      </c>
      <c r="AG442" s="54"/>
      <c r="AH442" s="14">
        <v>0</v>
      </c>
      <c r="AI442" s="14">
        <v>0</v>
      </c>
      <c r="AJ442" s="54">
        <f t="shared" si="262"/>
        <v>0</v>
      </c>
      <c r="AK442" s="54">
        <f t="shared" si="265"/>
        <v>0.28000000000000003</v>
      </c>
      <c r="AL442" s="54">
        <f t="shared" si="266"/>
        <v>0.03</v>
      </c>
      <c r="AM442" s="54">
        <f t="shared" si="267"/>
        <v>0.31000000000000005</v>
      </c>
      <c r="AN442" s="54"/>
      <c r="AO442" s="54"/>
      <c r="AP442" s="54">
        <f t="shared" si="268"/>
        <v>0</v>
      </c>
      <c r="AQ442" s="54"/>
      <c r="AR442" s="54"/>
      <c r="AS442" s="54"/>
      <c r="AT442" s="54"/>
      <c r="AU442" s="54"/>
      <c r="AV442" s="54"/>
      <c r="AW442" s="54"/>
      <c r="AX442" s="54"/>
      <c r="AY442" s="54">
        <f t="shared" si="237"/>
        <v>0</v>
      </c>
      <c r="AZ442" s="54"/>
      <c r="BA442" s="54"/>
      <c r="BB442" s="54"/>
      <c r="BC442" s="54"/>
      <c r="BD442" s="54"/>
      <c r="BE442" s="106">
        <f t="shared" si="238"/>
        <v>0</v>
      </c>
      <c r="BF442" s="106">
        <f t="shared" si="239"/>
        <v>0</v>
      </c>
      <c r="BG442" s="106">
        <f t="shared" si="240"/>
        <v>0</v>
      </c>
      <c r="BH442" s="106">
        <f t="shared" si="241"/>
        <v>0</v>
      </c>
      <c r="BI442" s="106">
        <f t="shared" si="242"/>
        <v>0</v>
      </c>
      <c r="BJ442" s="106">
        <f t="shared" si="243"/>
        <v>0</v>
      </c>
      <c r="BK442" s="106">
        <f t="shared" si="244"/>
        <v>0</v>
      </c>
      <c r="BL442" s="106">
        <f t="shared" si="245"/>
        <v>0</v>
      </c>
      <c r="BM442" s="106">
        <f t="shared" si="231"/>
        <v>0.28000000000000003</v>
      </c>
      <c r="BN442" s="106">
        <f t="shared" si="231"/>
        <v>0.03</v>
      </c>
      <c r="BO442" s="106">
        <f t="shared" si="246"/>
        <v>0.31000000000000005</v>
      </c>
      <c r="BP442" s="106">
        <f t="shared" si="247"/>
        <v>0.28000000000000003</v>
      </c>
      <c r="BQ442" s="106">
        <f t="shared" si="248"/>
        <v>0.03</v>
      </c>
      <c r="BR442" s="106">
        <f t="shared" si="249"/>
        <v>0.31000000000000005</v>
      </c>
      <c r="BS442" s="54"/>
      <c r="BT442" s="54">
        <v>0</v>
      </c>
      <c r="BU442" s="54">
        <v>0</v>
      </c>
      <c r="BV442" s="54">
        <v>0</v>
      </c>
      <c r="BW442" s="54">
        <v>0</v>
      </c>
      <c r="BX442" s="54">
        <v>0</v>
      </c>
      <c r="BY442" s="54">
        <v>0</v>
      </c>
      <c r="BZ442" s="54">
        <v>0</v>
      </c>
      <c r="CA442" s="54">
        <v>0</v>
      </c>
      <c r="CB442" s="54">
        <v>0.28000000000000003</v>
      </c>
      <c r="CC442" s="54">
        <v>0.03</v>
      </c>
      <c r="CD442" s="54">
        <v>0.31000000000000005</v>
      </c>
      <c r="CE442" s="54">
        <v>0.28000000000000003</v>
      </c>
      <c r="CF442" s="54">
        <v>0.03</v>
      </c>
      <c r="CG442" s="54">
        <v>0.31000000000000005</v>
      </c>
      <c r="CH442" s="54">
        <f t="shared" si="250"/>
        <v>0</v>
      </c>
      <c r="CI442" s="54">
        <f t="shared" si="251"/>
        <v>2.89</v>
      </c>
      <c r="CJ442" s="54">
        <f t="shared" si="252"/>
        <v>2.89</v>
      </c>
      <c r="CK442" s="45"/>
      <c r="CL442" s="63" t="s">
        <v>40</v>
      </c>
    </row>
    <row r="443" spans="1:90" ht="31.5">
      <c r="A443" s="14">
        <v>25</v>
      </c>
      <c r="B443" s="27" t="s">
        <v>455</v>
      </c>
      <c r="C443" s="120" t="s">
        <v>796</v>
      </c>
      <c r="D443" s="2" t="s">
        <v>27</v>
      </c>
      <c r="E443" s="4" t="s">
        <v>62</v>
      </c>
      <c r="F443" s="4" t="s">
        <v>419</v>
      </c>
      <c r="G443" s="4" t="s">
        <v>447</v>
      </c>
      <c r="H443" s="29">
        <v>2</v>
      </c>
      <c r="I443" s="29">
        <v>1.5</v>
      </c>
      <c r="J443" s="29">
        <v>3.5</v>
      </c>
      <c r="K443" s="29">
        <f t="shared" si="264"/>
        <v>5</v>
      </c>
      <c r="L443" s="40" t="s">
        <v>30</v>
      </c>
      <c r="M443" s="40" t="s">
        <v>48</v>
      </c>
      <c r="N443" s="48" t="e">
        <f>IF(#REF!=0,"2018-19","2019-20")</f>
        <v>#REF!</v>
      </c>
      <c r="O443" s="29">
        <v>1.0699999999999998</v>
      </c>
      <c r="P443" s="29">
        <v>0</v>
      </c>
      <c r="Q443" s="29">
        <f t="shared" si="261"/>
        <v>1.0699999999999998</v>
      </c>
      <c r="R443" s="29">
        <f t="shared" si="269"/>
        <v>0.43000000000000016</v>
      </c>
      <c r="S443" s="29">
        <f t="shared" si="269"/>
        <v>3.5</v>
      </c>
      <c r="T443" s="29">
        <f t="shared" si="263"/>
        <v>3.93</v>
      </c>
      <c r="U443" s="29">
        <v>3.5</v>
      </c>
      <c r="V443" s="29">
        <v>0.10800000000000015</v>
      </c>
      <c r="W443" s="105">
        <v>1.2000000000000018E-2</v>
      </c>
      <c r="X443" s="54">
        <f t="shared" si="234"/>
        <v>0.12000000000000016</v>
      </c>
      <c r="Y443" s="29">
        <v>0.10800000000000015</v>
      </c>
      <c r="Z443" s="105">
        <v>1.2000000000000018E-2</v>
      </c>
      <c r="AA443" s="54">
        <f t="shared" si="235"/>
        <v>0.12000000000000016</v>
      </c>
      <c r="AB443" s="54">
        <v>0</v>
      </c>
      <c r="AC443" s="54">
        <v>0</v>
      </c>
      <c r="AD443" s="54">
        <v>0</v>
      </c>
      <c r="AE443" s="54">
        <v>0.28000000000000003</v>
      </c>
      <c r="AF443" s="54">
        <v>0.03</v>
      </c>
      <c r="AG443" s="54"/>
      <c r="AH443" s="14">
        <v>0</v>
      </c>
      <c r="AI443" s="14">
        <v>0</v>
      </c>
      <c r="AJ443" s="54">
        <f t="shared" si="262"/>
        <v>0</v>
      </c>
      <c r="AK443" s="54">
        <f t="shared" si="265"/>
        <v>0.38800000000000018</v>
      </c>
      <c r="AL443" s="54">
        <f t="shared" si="266"/>
        <v>4.2000000000000016E-2</v>
      </c>
      <c r="AM443" s="54">
        <f t="shared" si="267"/>
        <v>0.43000000000000022</v>
      </c>
      <c r="AN443" s="54"/>
      <c r="AO443" s="54"/>
      <c r="AP443" s="54">
        <f t="shared" si="268"/>
        <v>0</v>
      </c>
      <c r="AQ443" s="54"/>
      <c r="AR443" s="54"/>
      <c r="AS443" s="54"/>
      <c r="AT443" s="54"/>
      <c r="AU443" s="54"/>
      <c r="AV443" s="54"/>
      <c r="AW443" s="54"/>
      <c r="AX443" s="54"/>
      <c r="AY443" s="54">
        <f t="shared" si="237"/>
        <v>0</v>
      </c>
      <c r="AZ443" s="54"/>
      <c r="BA443" s="54"/>
      <c r="BB443" s="54"/>
      <c r="BC443" s="54"/>
      <c r="BD443" s="54"/>
      <c r="BE443" s="106">
        <f t="shared" si="238"/>
        <v>0.10800000000000015</v>
      </c>
      <c r="BF443" s="106">
        <f t="shared" si="239"/>
        <v>1.2000000000000018E-2</v>
      </c>
      <c r="BG443" s="106">
        <f t="shared" si="240"/>
        <v>0.12000000000000016</v>
      </c>
      <c r="BH443" s="106">
        <f t="shared" si="241"/>
        <v>0</v>
      </c>
      <c r="BI443" s="106">
        <f t="shared" si="242"/>
        <v>0</v>
      </c>
      <c r="BJ443" s="106">
        <f t="shared" si="243"/>
        <v>0</v>
      </c>
      <c r="BK443" s="106">
        <f t="shared" si="244"/>
        <v>0</v>
      </c>
      <c r="BL443" s="106">
        <f t="shared" si="245"/>
        <v>0</v>
      </c>
      <c r="BM443" s="106">
        <f t="shared" si="231"/>
        <v>0.28000000000000003</v>
      </c>
      <c r="BN443" s="106">
        <f t="shared" si="231"/>
        <v>0.03</v>
      </c>
      <c r="BO443" s="106">
        <f t="shared" si="246"/>
        <v>0.31000000000000005</v>
      </c>
      <c r="BP443" s="106">
        <f t="shared" si="247"/>
        <v>0.38800000000000018</v>
      </c>
      <c r="BQ443" s="106">
        <f t="shared" si="248"/>
        <v>4.2000000000000016E-2</v>
      </c>
      <c r="BR443" s="106">
        <f t="shared" si="249"/>
        <v>0.43000000000000022</v>
      </c>
      <c r="BS443" s="54"/>
      <c r="BT443" s="54">
        <v>0.10800000000000015</v>
      </c>
      <c r="BU443" s="54">
        <v>1.2000000000000018E-2</v>
      </c>
      <c r="BV443" s="54">
        <v>0.12000000000000016</v>
      </c>
      <c r="BW443" s="54">
        <v>0</v>
      </c>
      <c r="BX443" s="54">
        <v>0</v>
      </c>
      <c r="BY443" s="54">
        <v>0</v>
      </c>
      <c r="BZ443" s="54">
        <v>0</v>
      </c>
      <c r="CA443" s="54">
        <v>0</v>
      </c>
      <c r="CB443" s="54">
        <v>0.28000000000000003</v>
      </c>
      <c r="CC443" s="54">
        <v>0.03</v>
      </c>
      <c r="CD443" s="54">
        <v>0.31000000000000005</v>
      </c>
      <c r="CE443" s="54">
        <v>0.38800000000000018</v>
      </c>
      <c r="CF443" s="54">
        <v>4.2000000000000016E-2</v>
      </c>
      <c r="CG443" s="54">
        <v>0.43000000000000022</v>
      </c>
      <c r="CH443" s="54">
        <f t="shared" si="250"/>
        <v>0</v>
      </c>
      <c r="CI443" s="54">
        <f t="shared" si="251"/>
        <v>3.5</v>
      </c>
      <c r="CJ443" s="54">
        <f t="shared" si="252"/>
        <v>3.5</v>
      </c>
      <c r="CK443" s="45"/>
      <c r="CL443" s="63" t="s">
        <v>40</v>
      </c>
    </row>
    <row r="444" spans="1:90" ht="31.5">
      <c r="A444" s="14">
        <v>34</v>
      </c>
      <c r="B444" s="79" t="s">
        <v>899</v>
      </c>
      <c r="C444" s="120" t="s">
        <v>796</v>
      </c>
      <c r="D444" s="2" t="s">
        <v>27</v>
      </c>
      <c r="E444" s="4" t="s">
        <v>62</v>
      </c>
      <c r="F444" s="4" t="s">
        <v>419</v>
      </c>
      <c r="G444" s="4" t="s">
        <v>438</v>
      </c>
      <c r="H444" s="15">
        <v>1.5</v>
      </c>
      <c r="I444" s="54">
        <v>0.6</v>
      </c>
      <c r="J444" s="54">
        <v>0</v>
      </c>
      <c r="K444" s="29">
        <f t="shared" si="264"/>
        <v>0.6</v>
      </c>
      <c r="L444" s="68" t="s">
        <v>30</v>
      </c>
      <c r="M444" s="15" t="s">
        <v>66</v>
      </c>
      <c r="N444" s="54" t="e">
        <f>IF(#REF!=0,"2018-19","2019-20")</f>
        <v>#REF!</v>
      </c>
      <c r="O444" s="54">
        <v>0</v>
      </c>
      <c r="P444" s="54">
        <v>0</v>
      </c>
      <c r="Q444" s="29">
        <f t="shared" si="261"/>
        <v>0</v>
      </c>
      <c r="R444" s="29">
        <f t="shared" si="269"/>
        <v>0.6</v>
      </c>
      <c r="S444" s="29">
        <f t="shared" si="269"/>
        <v>0</v>
      </c>
      <c r="T444" s="29">
        <f t="shared" si="263"/>
        <v>0.6</v>
      </c>
      <c r="U444" s="56">
        <v>0</v>
      </c>
      <c r="V444" s="54">
        <v>0</v>
      </c>
      <c r="W444" s="106">
        <v>0</v>
      </c>
      <c r="X444" s="54">
        <f t="shared" si="234"/>
        <v>0</v>
      </c>
      <c r="Y444" s="54">
        <v>0</v>
      </c>
      <c r="Z444" s="106">
        <v>0</v>
      </c>
      <c r="AA444" s="54">
        <f t="shared" si="235"/>
        <v>0</v>
      </c>
      <c r="AB444" s="14">
        <v>0</v>
      </c>
      <c r="AC444" s="14">
        <v>0.54</v>
      </c>
      <c r="AD444" s="14">
        <v>0.06</v>
      </c>
      <c r="AE444" s="14">
        <v>0</v>
      </c>
      <c r="AF444" s="14">
        <v>0</v>
      </c>
      <c r="AG444" s="14"/>
      <c r="AH444" s="14">
        <v>0</v>
      </c>
      <c r="AI444" s="14">
        <v>0</v>
      </c>
      <c r="AJ444" s="54">
        <f t="shared" si="262"/>
        <v>0</v>
      </c>
      <c r="AK444" s="54">
        <f t="shared" si="265"/>
        <v>0.54</v>
      </c>
      <c r="AL444" s="54">
        <f t="shared" si="266"/>
        <v>0.06</v>
      </c>
      <c r="AM444" s="54">
        <f t="shared" si="267"/>
        <v>0.60000000000000009</v>
      </c>
      <c r="AN444" s="54"/>
      <c r="AO444" s="54"/>
      <c r="AP444" s="54">
        <f t="shared" si="268"/>
        <v>0</v>
      </c>
      <c r="AQ444" s="54"/>
      <c r="AR444" s="54"/>
      <c r="AS444" s="54"/>
      <c r="AT444" s="54"/>
      <c r="AU444" s="54"/>
      <c r="AV444" s="54"/>
      <c r="AW444" s="54"/>
      <c r="AX444" s="54"/>
      <c r="AY444" s="54">
        <f t="shared" si="237"/>
        <v>0</v>
      </c>
      <c r="AZ444" s="54"/>
      <c r="BA444" s="54"/>
      <c r="BB444" s="54"/>
      <c r="BC444" s="54"/>
      <c r="BD444" s="54"/>
      <c r="BE444" s="106">
        <f t="shared" si="238"/>
        <v>0</v>
      </c>
      <c r="BF444" s="106">
        <f t="shared" si="239"/>
        <v>0</v>
      </c>
      <c r="BG444" s="106">
        <f t="shared" si="240"/>
        <v>0</v>
      </c>
      <c r="BH444" s="106">
        <f t="shared" si="241"/>
        <v>0</v>
      </c>
      <c r="BI444" s="106">
        <f t="shared" si="242"/>
        <v>0</v>
      </c>
      <c r="BJ444" s="106">
        <f t="shared" si="243"/>
        <v>0.54</v>
      </c>
      <c r="BK444" s="106">
        <f t="shared" si="244"/>
        <v>0.06</v>
      </c>
      <c r="BL444" s="106">
        <f t="shared" si="245"/>
        <v>0.60000000000000009</v>
      </c>
      <c r="BM444" s="106">
        <f t="shared" si="231"/>
        <v>0</v>
      </c>
      <c r="BN444" s="106">
        <f t="shared" si="231"/>
        <v>0</v>
      </c>
      <c r="BO444" s="106">
        <f t="shared" si="246"/>
        <v>0</v>
      </c>
      <c r="BP444" s="106">
        <f t="shared" si="247"/>
        <v>0.54</v>
      </c>
      <c r="BQ444" s="106">
        <f t="shared" si="248"/>
        <v>0.06</v>
      </c>
      <c r="BR444" s="106">
        <f t="shared" si="249"/>
        <v>0.60000000000000009</v>
      </c>
      <c r="BS444" s="54"/>
      <c r="BT444" s="54">
        <v>0</v>
      </c>
      <c r="BU444" s="54">
        <v>0</v>
      </c>
      <c r="BV444" s="54">
        <v>0</v>
      </c>
      <c r="BW444" s="54">
        <v>0</v>
      </c>
      <c r="BX444" s="54">
        <v>0</v>
      </c>
      <c r="BY444" s="54">
        <v>0.54</v>
      </c>
      <c r="BZ444" s="54">
        <v>0.06</v>
      </c>
      <c r="CA444" s="54">
        <v>0.60000000000000009</v>
      </c>
      <c r="CB444" s="54">
        <v>0</v>
      </c>
      <c r="CC444" s="54">
        <v>0</v>
      </c>
      <c r="CD444" s="54">
        <v>0</v>
      </c>
      <c r="CE444" s="54">
        <v>0.54</v>
      </c>
      <c r="CF444" s="54">
        <v>0.06</v>
      </c>
      <c r="CG444" s="54">
        <v>0.60000000000000009</v>
      </c>
      <c r="CH444" s="54">
        <f t="shared" si="250"/>
        <v>0</v>
      </c>
      <c r="CI444" s="54">
        <f t="shared" si="251"/>
        <v>0</v>
      </c>
      <c r="CJ444" s="54">
        <f t="shared" si="252"/>
        <v>0</v>
      </c>
      <c r="CK444" s="86"/>
      <c r="CL444" s="70"/>
    </row>
    <row r="445" spans="1:90" ht="45.75" customHeight="1">
      <c r="A445" s="14">
        <v>26</v>
      </c>
      <c r="B445" s="27" t="s">
        <v>456</v>
      </c>
      <c r="C445" s="120" t="s">
        <v>796</v>
      </c>
      <c r="D445" s="2" t="s">
        <v>27</v>
      </c>
      <c r="E445" s="4" t="s">
        <v>375</v>
      </c>
      <c r="F445" s="4" t="s">
        <v>419</v>
      </c>
      <c r="G445" s="4" t="s">
        <v>457</v>
      </c>
      <c r="H445" s="29">
        <v>0</v>
      </c>
      <c r="I445" s="29">
        <v>5</v>
      </c>
      <c r="J445" s="29">
        <v>5</v>
      </c>
      <c r="K445" s="29">
        <f t="shared" si="264"/>
        <v>10</v>
      </c>
      <c r="L445" s="40" t="s">
        <v>30</v>
      </c>
      <c r="M445" s="40" t="s">
        <v>48</v>
      </c>
      <c r="N445" s="48" t="e">
        <f>IF(#REF!=0,"2018-19","2019-20")</f>
        <v>#REF!</v>
      </c>
      <c r="O445" s="29">
        <v>1.9300000000000002</v>
      </c>
      <c r="P445" s="29">
        <v>0</v>
      </c>
      <c r="Q445" s="29">
        <f t="shared" si="261"/>
        <v>1.9300000000000002</v>
      </c>
      <c r="R445" s="29">
        <f t="shared" si="269"/>
        <v>3.07</v>
      </c>
      <c r="S445" s="29">
        <f t="shared" si="269"/>
        <v>5</v>
      </c>
      <c r="T445" s="29">
        <f t="shared" si="263"/>
        <v>8.07</v>
      </c>
      <c r="U445" s="29">
        <v>5</v>
      </c>
      <c r="V445" s="29">
        <v>0</v>
      </c>
      <c r="W445" s="105">
        <v>0</v>
      </c>
      <c r="X445" s="54">
        <f t="shared" si="234"/>
        <v>0</v>
      </c>
      <c r="Y445" s="29">
        <v>0</v>
      </c>
      <c r="Z445" s="105">
        <v>0</v>
      </c>
      <c r="AA445" s="54">
        <f t="shared" si="235"/>
        <v>0</v>
      </c>
      <c r="AB445" s="54">
        <v>0</v>
      </c>
      <c r="AC445" s="54">
        <v>1.85</v>
      </c>
      <c r="AD445" s="54">
        <v>0.2</v>
      </c>
      <c r="AE445" s="54">
        <v>0.96</v>
      </c>
      <c r="AF445" s="54">
        <v>0.06</v>
      </c>
      <c r="AG445" s="54"/>
      <c r="AH445" s="14">
        <v>0</v>
      </c>
      <c r="AI445" s="14">
        <v>0</v>
      </c>
      <c r="AJ445" s="54">
        <f t="shared" si="262"/>
        <v>0</v>
      </c>
      <c r="AK445" s="54">
        <f t="shared" si="265"/>
        <v>2.81</v>
      </c>
      <c r="AL445" s="54">
        <f t="shared" si="266"/>
        <v>0.26</v>
      </c>
      <c r="AM445" s="54">
        <f t="shared" si="267"/>
        <v>3.0700000000000003</v>
      </c>
      <c r="AN445" s="54"/>
      <c r="AO445" s="54"/>
      <c r="AP445" s="54">
        <f t="shared" si="268"/>
        <v>0</v>
      </c>
      <c r="AQ445" s="54"/>
      <c r="AR445" s="54"/>
      <c r="AS445" s="54"/>
      <c r="AT445" s="54"/>
      <c r="AU445" s="54"/>
      <c r="AV445" s="54"/>
      <c r="AW445" s="54"/>
      <c r="AX445" s="54"/>
      <c r="AY445" s="54">
        <f t="shared" si="237"/>
        <v>0</v>
      </c>
      <c r="AZ445" s="54"/>
      <c r="BA445" s="54"/>
      <c r="BB445" s="54"/>
      <c r="BC445" s="54"/>
      <c r="BD445" s="54"/>
      <c r="BE445" s="106">
        <f t="shared" si="238"/>
        <v>0</v>
      </c>
      <c r="BF445" s="106">
        <f t="shared" si="239"/>
        <v>0</v>
      </c>
      <c r="BG445" s="106">
        <f t="shared" si="240"/>
        <v>0</v>
      </c>
      <c r="BH445" s="106">
        <f t="shared" si="241"/>
        <v>0</v>
      </c>
      <c r="BI445" s="106">
        <f t="shared" si="242"/>
        <v>0</v>
      </c>
      <c r="BJ445" s="106">
        <f t="shared" si="243"/>
        <v>1.85</v>
      </c>
      <c r="BK445" s="106">
        <f t="shared" si="244"/>
        <v>0.2</v>
      </c>
      <c r="BL445" s="106">
        <f t="shared" si="245"/>
        <v>2.0500000000000003</v>
      </c>
      <c r="BM445" s="106">
        <f t="shared" si="231"/>
        <v>0.96</v>
      </c>
      <c r="BN445" s="106">
        <f t="shared" si="231"/>
        <v>0.06</v>
      </c>
      <c r="BO445" s="106">
        <f t="shared" si="246"/>
        <v>1.02</v>
      </c>
      <c r="BP445" s="106">
        <f t="shared" si="247"/>
        <v>2.81</v>
      </c>
      <c r="BQ445" s="106">
        <f t="shared" si="248"/>
        <v>0.26</v>
      </c>
      <c r="BR445" s="106">
        <f t="shared" si="249"/>
        <v>3.0700000000000003</v>
      </c>
      <c r="BS445" s="54"/>
      <c r="BT445" s="54">
        <v>0</v>
      </c>
      <c r="BU445" s="54">
        <v>0</v>
      </c>
      <c r="BV445" s="54">
        <v>0</v>
      </c>
      <c r="BW445" s="54">
        <v>0</v>
      </c>
      <c r="BX445" s="54">
        <v>0</v>
      </c>
      <c r="BY445" s="54">
        <v>1.85</v>
      </c>
      <c r="BZ445" s="54">
        <v>0.2</v>
      </c>
      <c r="CA445" s="54">
        <v>2.0500000000000003</v>
      </c>
      <c r="CB445" s="54">
        <v>0.96</v>
      </c>
      <c r="CC445" s="54">
        <v>0.06</v>
      </c>
      <c r="CD445" s="54">
        <v>1.02</v>
      </c>
      <c r="CE445" s="54">
        <v>2.81</v>
      </c>
      <c r="CF445" s="54">
        <v>0.26</v>
      </c>
      <c r="CG445" s="54">
        <v>3.0700000000000003</v>
      </c>
      <c r="CH445" s="54">
        <f t="shared" si="250"/>
        <v>0</v>
      </c>
      <c r="CI445" s="54">
        <f t="shared" si="251"/>
        <v>5</v>
      </c>
      <c r="CJ445" s="54">
        <f t="shared" si="252"/>
        <v>5</v>
      </c>
      <c r="CK445" s="45"/>
      <c r="CL445" s="63" t="s">
        <v>40</v>
      </c>
    </row>
    <row r="446" spans="1:90" ht="31.5">
      <c r="A446" s="14">
        <v>27</v>
      </c>
      <c r="B446" s="27" t="s">
        <v>458</v>
      </c>
      <c r="C446" s="120" t="s">
        <v>796</v>
      </c>
      <c r="D446" s="2" t="s">
        <v>27</v>
      </c>
      <c r="E446" s="4" t="s">
        <v>459</v>
      </c>
      <c r="F446" s="4" t="s">
        <v>419</v>
      </c>
      <c r="G446" s="4" t="s">
        <v>457</v>
      </c>
      <c r="H446" s="29">
        <v>0</v>
      </c>
      <c r="I446" s="29">
        <v>3</v>
      </c>
      <c r="J446" s="29">
        <v>2</v>
      </c>
      <c r="K446" s="29">
        <f t="shared" si="264"/>
        <v>5</v>
      </c>
      <c r="L446" s="40" t="s">
        <v>30</v>
      </c>
      <c r="M446" s="40" t="s">
        <v>48</v>
      </c>
      <c r="N446" s="48" t="e">
        <f>IF(#REF!=0,"2018-19","2019-20")</f>
        <v>#REF!</v>
      </c>
      <c r="O446" s="29">
        <v>0.51</v>
      </c>
      <c r="P446" s="29">
        <v>0</v>
      </c>
      <c r="Q446" s="29">
        <f t="shared" si="261"/>
        <v>0.51</v>
      </c>
      <c r="R446" s="29">
        <f t="shared" si="269"/>
        <v>2.4900000000000002</v>
      </c>
      <c r="S446" s="29">
        <f t="shared" si="269"/>
        <v>2</v>
      </c>
      <c r="T446" s="29">
        <f t="shared" si="263"/>
        <v>4.49</v>
      </c>
      <c r="U446" s="29">
        <v>2</v>
      </c>
      <c r="V446" s="29">
        <v>0.90000000000000013</v>
      </c>
      <c r="W446" s="105">
        <v>0.10000000000000003</v>
      </c>
      <c r="X446" s="54">
        <f t="shared" si="234"/>
        <v>1.0000000000000002</v>
      </c>
      <c r="Y446" s="29">
        <v>0.90000000000000013</v>
      </c>
      <c r="Z446" s="105">
        <v>0.10000000000000003</v>
      </c>
      <c r="AA446" s="54">
        <f t="shared" si="235"/>
        <v>1.0000000000000002</v>
      </c>
      <c r="AB446" s="54">
        <v>0</v>
      </c>
      <c r="AC446" s="54">
        <v>0.97</v>
      </c>
      <c r="AD446" s="54">
        <v>0.11</v>
      </c>
      <c r="AE446" s="54">
        <v>0.37</v>
      </c>
      <c r="AF446" s="54">
        <v>0.04</v>
      </c>
      <c r="AG446" s="54"/>
      <c r="AH446" s="14">
        <v>0</v>
      </c>
      <c r="AI446" s="14">
        <v>0</v>
      </c>
      <c r="AJ446" s="54">
        <f t="shared" si="262"/>
        <v>0</v>
      </c>
      <c r="AK446" s="54">
        <f t="shared" si="265"/>
        <v>2.2400000000000002</v>
      </c>
      <c r="AL446" s="54">
        <f t="shared" si="266"/>
        <v>0.25</v>
      </c>
      <c r="AM446" s="54">
        <f t="shared" si="267"/>
        <v>2.4900000000000002</v>
      </c>
      <c r="AN446" s="54"/>
      <c r="AO446" s="54"/>
      <c r="AP446" s="54">
        <f t="shared" si="268"/>
        <v>0</v>
      </c>
      <c r="AQ446" s="54"/>
      <c r="AR446" s="54"/>
      <c r="AS446" s="54"/>
      <c r="AT446" s="54"/>
      <c r="AU446" s="54"/>
      <c r="AV446" s="54"/>
      <c r="AW446" s="54"/>
      <c r="AX446" s="54"/>
      <c r="AY446" s="54">
        <f t="shared" si="237"/>
        <v>0</v>
      </c>
      <c r="AZ446" s="54"/>
      <c r="BA446" s="54"/>
      <c r="BB446" s="54"/>
      <c r="BC446" s="54"/>
      <c r="BD446" s="54"/>
      <c r="BE446" s="106">
        <f t="shared" si="238"/>
        <v>0.90000000000000013</v>
      </c>
      <c r="BF446" s="106">
        <f t="shared" si="239"/>
        <v>0.10000000000000003</v>
      </c>
      <c r="BG446" s="106">
        <f t="shared" si="240"/>
        <v>1.0000000000000002</v>
      </c>
      <c r="BH446" s="106">
        <f t="shared" si="241"/>
        <v>0</v>
      </c>
      <c r="BI446" s="106">
        <f t="shared" si="242"/>
        <v>0</v>
      </c>
      <c r="BJ446" s="106">
        <f t="shared" si="243"/>
        <v>0.97</v>
      </c>
      <c r="BK446" s="106">
        <f t="shared" si="244"/>
        <v>0.11</v>
      </c>
      <c r="BL446" s="106">
        <f t="shared" si="245"/>
        <v>1.08</v>
      </c>
      <c r="BM446" s="106">
        <f t="shared" si="231"/>
        <v>0.37</v>
      </c>
      <c r="BN446" s="106">
        <f t="shared" si="231"/>
        <v>0.04</v>
      </c>
      <c r="BO446" s="106">
        <f t="shared" si="246"/>
        <v>0.41</v>
      </c>
      <c r="BP446" s="106">
        <f t="shared" si="247"/>
        <v>2.2400000000000002</v>
      </c>
      <c r="BQ446" s="106">
        <f t="shared" si="248"/>
        <v>0.25</v>
      </c>
      <c r="BR446" s="106">
        <f t="shared" si="249"/>
        <v>2.4900000000000002</v>
      </c>
      <c r="BS446" s="54"/>
      <c r="BT446" s="54">
        <v>0.90000000000000013</v>
      </c>
      <c r="BU446" s="54">
        <v>0.10000000000000003</v>
      </c>
      <c r="BV446" s="54">
        <v>1.0000000000000002</v>
      </c>
      <c r="BW446" s="54">
        <v>0</v>
      </c>
      <c r="BX446" s="54">
        <v>0</v>
      </c>
      <c r="BY446" s="54">
        <v>0.97</v>
      </c>
      <c r="BZ446" s="54">
        <v>0.11</v>
      </c>
      <c r="CA446" s="54">
        <v>1.08</v>
      </c>
      <c r="CB446" s="54">
        <v>0.37</v>
      </c>
      <c r="CC446" s="54">
        <v>0.04</v>
      </c>
      <c r="CD446" s="54">
        <v>0.41</v>
      </c>
      <c r="CE446" s="54">
        <v>2.2400000000000002</v>
      </c>
      <c r="CF446" s="54">
        <v>0.25</v>
      </c>
      <c r="CG446" s="54">
        <v>2.4900000000000002</v>
      </c>
      <c r="CH446" s="54">
        <f t="shared" si="250"/>
        <v>0</v>
      </c>
      <c r="CI446" s="54">
        <f t="shared" si="251"/>
        <v>2</v>
      </c>
      <c r="CJ446" s="54">
        <f t="shared" si="252"/>
        <v>2</v>
      </c>
      <c r="CK446" s="45"/>
      <c r="CL446" s="63" t="s">
        <v>40</v>
      </c>
    </row>
    <row r="447" spans="1:90" ht="31.5">
      <c r="A447" s="14">
        <v>37</v>
      </c>
      <c r="B447" s="79" t="s">
        <v>900</v>
      </c>
      <c r="C447" s="120" t="s">
        <v>796</v>
      </c>
      <c r="D447" s="2" t="s">
        <v>27</v>
      </c>
      <c r="E447" s="60" t="s">
        <v>62</v>
      </c>
      <c r="F447" s="4" t="s">
        <v>419</v>
      </c>
      <c r="G447" s="60" t="s">
        <v>460</v>
      </c>
      <c r="H447" s="61">
        <v>1</v>
      </c>
      <c r="I447" s="55">
        <v>4.99</v>
      </c>
      <c r="J447" s="54">
        <v>0</v>
      </c>
      <c r="K447" s="29">
        <f t="shared" si="264"/>
        <v>4.99</v>
      </c>
      <c r="L447" s="68" t="s">
        <v>30</v>
      </c>
      <c r="M447" s="61" t="s">
        <v>35</v>
      </c>
      <c r="N447" s="54" t="e">
        <f>IF(#REF!=0,"2018-19","2019-20")</f>
        <v>#REF!</v>
      </c>
      <c r="O447" s="54">
        <v>3</v>
      </c>
      <c r="P447" s="54">
        <v>0</v>
      </c>
      <c r="Q447" s="29">
        <f t="shared" si="261"/>
        <v>3</v>
      </c>
      <c r="R447" s="29">
        <f t="shared" si="269"/>
        <v>1.9900000000000002</v>
      </c>
      <c r="S447" s="29">
        <f t="shared" si="269"/>
        <v>0</v>
      </c>
      <c r="T447" s="29">
        <f t="shared" si="263"/>
        <v>1.9900000000000002</v>
      </c>
      <c r="U447" s="56">
        <v>0</v>
      </c>
      <c r="V447" s="54">
        <v>1.9984014443252818E-16</v>
      </c>
      <c r="W447" s="106">
        <v>2.2204460492503132E-17</v>
      </c>
      <c r="X447" s="54">
        <f t="shared" si="234"/>
        <v>2.2204460492503131E-16</v>
      </c>
      <c r="Y447" s="54">
        <v>1.9984014443252818E-16</v>
      </c>
      <c r="Z447" s="106">
        <v>2.2204460492503132E-17</v>
      </c>
      <c r="AA447" s="54">
        <f t="shared" si="235"/>
        <v>2.2204460492503131E-16</v>
      </c>
      <c r="AB447" s="14">
        <v>0</v>
      </c>
      <c r="AC447" s="14">
        <v>1.79</v>
      </c>
      <c r="AD447" s="14">
        <v>0.2</v>
      </c>
      <c r="AE447" s="14">
        <v>0</v>
      </c>
      <c r="AF447" s="14">
        <v>0</v>
      </c>
      <c r="AG447" s="14"/>
      <c r="AH447" s="14">
        <v>0</v>
      </c>
      <c r="AI447" s="14">
        <v>0</v>
      </c>
      <c r="AJ447" s="54">
        <f t="shared" si="262"/>
        <v>0</v>
      </c>
      <c r="AK447" s="54">
        <f t="shared" si="265"/>
        <v>1.7900000000000003</v>
      </c>
      <c r="AL447" s="54">
        <f t="shared" si="266"/>
        <v>0.20000000000000004</v>
      </c>
      <c r="AM447" s="54">
        <f t="shared" si="267"/>
        <v>1.9900000000000002</v>
      </c>
      <c r="AN447" s="54"/>
      <c r="AO447" s="54"/>
      <c r="AP447" s="54">
        <f t="shared" si="268"/>
        <v>0</v>
      </c>
      <c r="AQ447" s="54"/>
      <c r="AR447" s="54"/>
      <c r="AS447" s="54"/>
      <c r="AT447" s="54"/>
      <c r="AU447" s="54"/>
      <c r="AV447" s="54"/>
      <c r="AW447" s="54"/>
      <c r="AX447" s="54"/>
      <c r="AY447" s="54">
        <f t="shared" si="237"/>
        <v>0</v>
      </c>
      <c r="AZ447" s="54"/>
      <c r="BA447" s="54"/>
      <c r="BB447" s="54"/>
      <c r="BC447" s="54"/>
      <c r="BD447" s="54"/>
      <c r="BE447" s="106">
        <f t="shared" si="238"/>
        <v>1.9984014443252818E-16</v>
      </c>
      <c r="BF447" s="106">
        <f t="shared" si="239"/>
        <v>2.2204460492503132E-17</v>
      </c>
      <c r="BG447" s="106">
        <f t="shared" si="240"/>
        <v>2.2204460492503131E-16</v>
      </c>
      <c r="BH447" s="106">
        <f t="shared" si="241"/>
        <v>0</v>
      </c>
      <c r="BI447" s="106">
        <f t="shared" si="242"/>
        <v>0</v>
      </c>
      <c r="BJ447" s="106">
        <f t="shared" si="243"/>
        <v>1.79</v>
      </c>
      <c r="BK447" s="106">
        <f t="shared" si="244"/>
        <v>0.2</v>
      </c>
      <c r="BL447" s="106">
        <f t="shared" si="245"/>
        <v>1.99</v>
      </c>
      <c r="BM447" s="106">
        <f t="shared" si="231"/>
        <v>0</v>
      </c>
      <c r="BN447" s="106">
        <f t="shared" si="231"/>
        <v>0</v>
      </c>
      <c r="BO447" s="106">
        <f t="shared" si="246"/>
        <v>0</v>
      </c>
      <c r="BP447" s="106">
        <f t="shared" si="247"/>
        <v>1.7900000000000003</v>
      </c>
      <c r="BQ447" s="106">
        <f t="shared" si="248"/>
        <v>0.20000000000000004</v>
      </c>
      <c r="BR447" s="106">
        <f t="shared" si="249"/>
        <v>1.9900000000000002</v>
      </c>
      <c r="BS447" s="54"/>
      <c r="BT447" s="54">
        <v>1.9984014443252818E-16</v>
      </c>
      <c r="BU447" s="54">
        <v>2.2204460492503132E-17</v>
      </c>
      <c r="BV447" s="54">
        <v>2.2204460492503131E-16</v>
      </c>
      <c r="BW447" s="54">
        <v>0</v>
      </c>
      <c r="BX447" s="54">
        <v>0</v>
      </c>
      <c r="BY447" s="54">
        <v>1.79</v>
      </c>
      <c r="BZ447" s="54">
        <v>0.2</v>
      </c>
      <c r="CA447" s="54">
        <v>1.99</v>
      </c>
      <c r="CB447" s="54">
        <v>0</v>
      </c>
      <c r="CC447" s="54">
        <v>0</v>
      </c>
      <c r="CD447" s="54">
        <v>0</v>
      </c>
      <c r="CE447" s="54">
        <v>1.7900000000000003</v>
      </c>
      <c r="CF447" s="54">
        <v>0.20000000000000004</v>
      </c>
      <c r="CG447" s="54">
        <v>1.9900000000000002</v>
      </c>
      <c r="CH447" s="54">
        <f t="shared" si="250"/>
        <v>0</v>
      </c>
      <c r="CI447" s="54">
        <f t="shared" si="251"/>
        <v>0</v>
      </c>
      <c r="CJ447" s="54">
        <f t="shared" si="252"/>
        <v>0</v>
      </c>
      <c r="CK447" s="86"/>
      <c r="CL447" s="70"/>
    </row>
    <row r="448" spans="1:90" ht="31.5">
      <c r="A448" s="14">
        <v>29</v>
      </c>
      <c r="B448" s="27" t="s">
        <v>461</v>
      </c>
      <c r="C448" s="120" t="s">
        <v>796</v>
      </c>
      <c r="D448" s="2" t="s">
        <v>27</v>
      </c>
      <c r="E448" s="1" t="s">
        <v>62</v>
      </c>
      <c r="F448" s="4" t="s">
        <v>419</v>
      </c>
      <c r="G448" s="1" t="s">
        <v>462</v>
      </c>
      <c r="H448" s="31">
        <v>2</v>
      </c>
      <c r="I448" s="31">
        <v>1.5</v>
      </c>
      <c r="J448" s="29">
        <v>0.5</v>
      </c>
      <c r="K448" s="29">
        <f t="shared" si="264"/>
        <v>2</v>
      </c>
      <c r="L448" s="40" t="s">
        <v>30</v>
      </c>
      <c r="M448" s="42" t="s">
        <v>31</v>
      </c>
      <c r="N448" s="48" t="e">
        <f>IF(#REF!=0,"2018-19","2019-20")</f>
        <v>#REF!</v>
      </c>
      <c r="O448" s="29">
        <v>0.45</v>
      </c>
      <c r="P448" s="29">
        <v>0</v>
      </c>
      <c r="Q448" s="29">
        <f t="shared" si="261"/>
        <v>0.45</v>
      </c>
      <c r="R448" s="29">
        <f t="shared" si="269"/>
        <v>1.05</v>
      </c>
      <c r="S448" s="29">
        <f t="shared" si="269"/>
        <v>0.5</v>
      </c>
      <c r="T448" s="29">
        <f t="shared" si="263"/>
        <v>1.55</v>
      </c>
      <c r="U448" s="29">
        <v>0.5</v>
      </c>
      <c r="V448" s="29">
        <v>0</v>
      </c>
      <c r="W448" s="105">
        <v>0</v>
      </c>
      <c r="X448" s="54">
        <f t="shared" si="234"/>
        <v>0</v>
      </c>
      <c r="Y448" s="29">
        <v>0</v>
      </c>
      <c r="Z448" s="105">
        <v>0</v>
      </c>
      <c r="AA448" s="54">
        <f t="shared" si="235"/>
        <v>0</v>
      </c>
      <c r="AB448" s="54">
        <v>0</v>
      </c>
      <c r="AC448" s="54">
        <v>0.95</v>
      </c>
      <c r="AD448" s="54">
        <v>0.1</v>
      </c>
      <c r="AE448" s="54">
        <v>0</v>
      </c>
      <c r="AF448" s="54">
        <v>0</v>
      </c>
      <c r="AG448" s="54"/>
      <c r="AH448" s="14">
        <v>0</v>
      </c>
      <c r="AI448" s="14">
        <v>0</v>
      </c>
      <c r="AJ448" s="54">
        <f t="shared" si="262"/>
        <v>0</v>
      </c>
      <c r="AK448" s="54">
        <f t="shared" si="265"/>
        <v>0.95</v>
      </c>
      <c r="AL448" s="54">
        <f t="shared" si="266"/>
        <v>0.1</v>
      </c>
      <c r="AM448" s="54">
        <f t="shared" si="267"/>
        <v>1.05</v>
      </c>
      <c r="AN448" s="54"/>
      <c r="AO448" s="54"/>
      <c r="AP448" s="54">
        <f t="shared" si="268"/>
        <v>0</v>
      </c>
      <c r="AQ448" s="54"/>
      <c r="AR448" s="54"/>
      <c r="AS448" s="54"/>
      <c r="AT448" s="54"/>
      <c r="AU448" s="54"/>
      <c r="AV448" s="54"/>
      <c r="AW448" s="54"/>
      <c r="AX448" s="54"/>
      <c r="AY448" s="54">
        <f t="shared" si="237"/>
        <v>0</v>
      </c>
      <c r="AZ448" s="54"/>
      <c r="BA448" s="54"/>
      <c r="BB448" s="54"/>
      <c r="BC448" s="54"/>
      <c r="BD448" s="54"/>
      <c r="BE448" s="106">
        <f t="shared" si="238"/>
        <v>0</v>
      </c>
      <c r="BF448" s="106">
        <f t="shared" si="239"/>
        <v>0</v>
      </c>
      <c r="BG448" s="106">
        <f t="shared" si="240"/>
        <v>0</v>
      </c>
      <c r="BH448" s="106">
        <f t="shared" si="241"/>
        <v>0</v>
      </c>
      <c r="BI448" s="106">
        <f t="shared" si="242"/>
        <v>0</v>
      </c>
      <c r="BJ448" s="106">
        <f t="shared" si="243"/>
        <v>0.95</v>
      </c>
      <c r="BK448" s="106">
        <f t="shared" si="244"/>
        <v>0.1</v>
      </c>
      <c r="BL448" s="106">
        <f t="shared" si="245"/>
        <v>1.05</v>
      </c>
      <c r="BM448" s="106">
        <f t="shared" si="231"/>
        <v>0</v>
      </c>
      <c r="BN448" s="106">
        <f t="shared" si="231"/>
        <v>0</v>
      </c>
      <c r="BO448" s="106">
        <f t="shared" si="246"/>
        <v>0</v>
      </c>
      <c r="BP448" s="106">
        <f t="shared" si="247"/>
        <v>0.95</v>
      </c>
      <c r="BQ448" s="106">
        <f t="shared" si="248"/>
        <v>0.1</v>
      </c>
      <c r="BR448" s="106">
        <f t="shared" si="249"/>
        <v>1.05</v>
      </c>
      <c r="BS448" s="54"/>
      <c r="BT448" s="54">
        <v>0</v>
      </c>
      <c r="BU448" s="54">
        <v>0</v>
      </c>
      <c r="BV448" s="54">
        <v>0</v>
      </c>
      <c r="BW448" s="54">
        <v>0</v>
      </c>
      <c r="BX448" s="54">
        <v>0</v>
      </c>
      <c r="BY448" s="54">
        <v>0.95</v>
      </c>
      <c r="BZ448" s="54">
        <v>0.1</v>
      </c>
      <c r="CA448" s="54">
        <v>1.05</v>
      </c>
      <c r="CB448" s="54">
        <v>0</v>
      </c>
      <c r="CC448" s="54">
        <v>0</v>
      </c>
      <c r="CD448" s="54">
        <v>0</v>
      </c>
      <c r="CE448" s="54">
        <v>0.95</v>
      </c>
      <c r="CF448" s="54">
        <v>0.1</v>
      </c>
      <c r="CG448" s="54">
        <v>1.05</v>
      </c>
      <c r="CH448" s="54">
        <f t="shared" si="250"/>
        <v>0</v>
      </c>
      <c r="CI448" s="54">
        <f t="shared" si="251"/>
        <v>0.5</v>
      </c>
      <c r="CJ448" s="54">
        <f t="shared" si="252"/>
        <v>0.5</v>
      </c>
      <c r="CK448" s="45"/>
      <c r="CL448" s="63" t="s">
        <v>40</v>
      </c>
    </row>
    <row r="449" spans="1:90" ht="31.5">
      <c r="A449" s="14">
        <v>30</v>
      </c>
      <c r="B449" s="27" t="s">
        <v>463</v>
      </c>
      <c r="C449" s="120" t="s">
        <v>796</v>
      </c>
      <c r="D449" s="2" t="s">
        <v>27</v>
      </c>
      <c r="E449" s="1" t="s">
        <v>62</v>
      </c>
      <c r="F449" s="4" t="s">
        <v>419</v>
      </c>
      <c r="G449" s="1" t="s">
        <v>436</v>
      </c>
      <c r="H449" s="31">
        <v>2</v>
      </c>
      <c r="I449" s="31">
        <v>2</v>
      </c>
      <c r="J449" s="29">
        <v>3</v>
      </c>
      <c r="K449" s="29">
        <f t="shared" si="264"/>
        <v>5</v>
      </c>
      <c r="L449" s="40" t="s">
        <v>30</v>
      </c>
      <c r="M449" s="42" t="s">
        <v>48</v>
      </c>
      <c r="N449" s="48" t="e">
        <f>IF(#REF!=0,"2018-19","2019-20")</f>
        <v>#REF!</v>
      </c>
      <c r="O449" s="29">
        <v>0</v>
      </c>
      <c r="P449" s="29">
        <v>0</v>
      </c>
      <c r="Q449" s="29">
        <f t="shared" si="261"/>
        <v>0</v>
      </c>
      <c r="R449" s="29">
        <f t="shared" si="269"/>
        <v>2</v>
      </c>
      <c r="S449" s="29">
        <f t="shared" si="269"/>
        <v>3</v>
      </c>
      <c r="T449" s="29">
        <f t="shared" si="263"/>
        <v>5</v>
      </c>
      <c r="U449" s="29">
        <v>3</v>
      </c>
      <c r="V449" s="29">
        <v>0</v>
      </c>
      <c r="W449" s="105">
        <v>0</v>
      </c>
      <c r="X449" s="54">
        <f t="shared" si="234"/>
        <v>0</v>
      </c>
      <c r="Y449" s="29">
        <v>0</v>
      </c>
      <c r="Z449" s="105">
        <v>0</v>
      </c>
      <c r="AA449" s="54">
        <f t="shared" si="235"/>
        <v>0</v>
      </c>
      <c r="AB449" s="54">
        <v>0</v>
      </c>
      <c r="AC449" s="54">
        <v>1.8</v>
      </c>
      <c r="AD449" s="54">
        <v>0.2</v>
      </c>
      <c r="AE449" s="54">
        <v>0</v>
      </c>
      <c r="AF449" s="54">
        <v>0</v>
      </c>
      <c r="AG449" s="54"/>
      <c r="AH449" s="14">
        <v>0</v>
      </c>
      <c r="AI449" s="14">
        <v>0</v>
      </c>
      <c r="AJ449" s="54">
        <f t="shared" si="262"/>
        <v>0</v>
      </c>
      <c r="AK449" s="54">
        <f t="shared" si="265"/>
        <v>1.8</v>
      </c>
      <c r="AL449" s="54">
        <f t="shared" si="266"/>
        <v>0.2</v>
      </c>
      <c r="AM449" s="54">
        <f t="shared" si="267"/>
        <v>2</v>
      </c>
      <c r="AN449" s="54"/>
      <c r="AO449" s="54"/>
      <c r="AP449" s="54">
        <f t="shared" si="268"/>
        <v>0</v>
      </c>
      <c r="AQ449" s="54"/>
      <c r="AR449" s="54"/>
      <c r="AS449" s="54"/>
      <c r="AT449" s="54"/>
      <c r="AU449" s="54"/>
      <c r="AV449" s="54"/>
      <c r="AW449" s="54"/>
      <c r="AX449" s="54"/>
      <c r="AY449" s="54">
        <f t="shared" si="237"/>
        <v>0</v>
      </c>
      <c r="AZ449" s="54"/>
      <c r="BA449" s="54"/>
      <c r="BB449" s="54"/>
      <c r="BC449" s="54"/>
      <c r="BD449" s="54"/>
      <c r="BE449" s="106">
        <f t="shared" si="238"/>
        <v>0</v>
      </c>
      <c r="BF449" s="106">
        <f t="shared" si="239"/>
        <v>0</v>
      </c>
      <c r="BG449" s="106">
        <f t="shared" si="240"/>
        <v>0</v>
      </c>
      <c r="BH449" s="106">
        <f t="shared" si="241"/>
        <v>0</v>
      </c>
      <c r="BI449" s="106">
        <f t="shared" si="242"/>
        <v>0</v>
      </c>
      <c r="BJ449" s="106">
        <f t="shared" si="243"/>
        <v>1.8</v>
      </c>
      <c r="BK449" s="106">
        <f t="shared" si="244"/>
        <v>0.2</v>
      </c>
      <c r="BL449" s="106">
        <f t="shared" si="245"/>
        <v>2</v>
      </c>
      <c r="BM449" s="106">
        <f t="shared" si="231"/>
        <v>0</v>
      </c>
      <c r="BN449" s="106">
        <f t="shared" si="231"/>
        <v>0</v>
      </c>
      <c r="BO449" s="106">
        <f t="shared" si="246"/>
        <v>0</v>
      </c>
      <c r="BP449" s="106">
        <f t="shared" si="247"/>
        <v>1.8</v>
      </c>
      <c r="BQ449" s="106">
        <f t="shared" si="248"/>
        <v>0.2</v>
      </c>
      <c r="BR449" s="106">
        <f t="shared" si="249"/>
        <v>2</v>
      </c>
      <c r="BS449" s="54"/>
      <c r="BT449" s="54">
        <v>0</v>
      </c>
      <c r="BU449" s="54">
        <v>0</v>
      </c>
      <c r="BV449" s="54">
        <v>0</v>
      </c>
      <c r="BW449" s="54">
        <v>0</v>
      </c>
      <c r="BX449" s="54">
        <v>0</v>
      </c>
      <c r="BY449" s="54">
        <v>1.8</v>
      </c>
      <c r="BZ449" s="54">
        <v>0.2</v>
      </c>
      <c r="CA449" s="54">
        <v>2</v>
      </c>
      <c r="CB449" s="54">
        <v>0</v>
      </c>
      <c r="CC449" s="54">
        <v>0</v>
      </c>
      <c r="CD449" s="54">
        <v>0</v>
      </c>
      <c r="CE449" s="54">
        <v>1.8</v>
      </c>
      <c r="CF449" s="54">
        <v>0.2</v>
      </c>
      <c r="CG449" s="54">
        <v>2</v>
      </c>
      <c r="CH449" s="54">
        <f t="shared" si="250"/>
        <v>0</v>
      </c>
      <c r="CI449" s="54">
        <f t="shared" si="251"/>
        <v>3</v>
      </c>
      <c r="CJ449" s="54">
        <f t="shared" si="252"/>
        <v>3</v>
      </c>
      <c r="CK449" s="45"/>
      <c r="CL449" s="63"/>
    </row>
    <row r="450" spans="1:90" ht="31.5">
      <c r="A450" s="14">
        <v>31</v>
      </c>
      <c r="B450" s="27" t="s">
        <v>464</v>
      </c>
      <c r="C450" s="120" t="s">
        <v>796</v>
      </c>
      <c r="D450" s="2" t="s">
        <v>27</v>
      </c>
      <c r="E450" s="1" t="s">
        <v>62</v>
      </c>
      <c r="F450" s="4" t="s">
        <v>419</v>
      </c>
      <c r="G450" s="1" t="s">
        <v>422</v>
      </c>
      <c r="H450" s="31">
        <v>2</v>
      </c>
      <c r="I450" s="31">
        <v>2</v>
      </c>
      <c r="J450" s="29">
        <v>3</v>
      </c>
      <c r="K450" s="29">
        <f t="shared" si="264"/>
        <v>5</v>
      </c>
      <c r="L450" s="40" t="s">
        <v>30</v>
      </c>
      <c r="M450" s="42" t="s">
        <v>48</v>
      </c>
      <c r="N450" s="48" t="e">
        <f>IF(#REF!=0,"2018-19","2019-20")</f>
        <v>#REF!</v>
      </c>
      <c r="O450" s="29">
        <v>0</v>
      </c>
      <c r="P450" s="29">
        <v>0</v>
      </c>
      <c r="Q450" s="29">
        <f t="shared" si="261"/>
        <v>0</v>
      </c>
      <c r="R450" s="29">
        <f t="shared" si="269"/>
        <v>2</v>
      </c>
      <c r="S450" s="29">
        <f t="shared" si="269"/>
        <v>3</v>
      </c>
      <c r="T450" s="29">
        <f t="shared" si="263"/>
        <v>5</v>
      </c>
      <c r="U450" s="29">
        <v>3</v>
      </c>
      <c r="V450" s="29">
        <v>0</v>
      </c>
      <c r="W450" s="105">
        <v>0</v>
      </c>
      <c r="X450" s="54">
        <f t="shared" si="234"/>
        <v>0</v>
      </c>
      <c r="Y450" s="29">
        <v>0</v>
      </c>
      <c r="Z450" s="105">
        <v>0</v>
      </c>
      <c r="AA450" s="54">
        <f t="shared" si="235"/>
        <v>0</v>
      </c>
      <c r="AB450" s="54">
        <v>0</v>
      </c>
      <c r="AC450" s="54">
        <v>1.8</v>
      </c>
      <c r="AD450" s="54">
        <v>0.2</v>
      </c>
      <c r="AE450" s="54">
        <v>0</v>
      </c>
      <c r="AF450" s="54">
        <v>0</v>
      </c>
      <c r="AG450" s="54"/>
      <c r="AH450" s="14">
        <v>0</v>
      </c>
      <c r="AI450" s="14">
        <v>0</v>
      </c>
      <c r="AJ450" s="54">
        <f t="shared" si="262"/>
        <v>0</v>
      </c>
      <c r="AK450" s="54">
        <f t="shared" si="265"/>
        <v>1.8</v>
      </c>
      <c r="AL450" s="54">
        <f t="shared" si="266"/>
        <v>0.2</v>
      </c>
      <c r="AM450" s="54">
        <f t="shared" si="267"/>
        <v>2</v>
      </c>
      <c r="AN450" s="54"/>
      <c r="AO450" s="54"/>
      <c r="AP450" s="54">
        <f t="shared" si="268"/>
        <v>0</v>
      </c>
      <c r="AQ450" s="54"/>
      <c r="AR450" s="54"/>
      <c r="AS450" s="54"/>
      <c r="AT450" s="54"/>
      <c r="AU450" s="54"/>
      <c r="AV450" s="54"/>
      <c r="AW450" s="54"/>
      <c r="AX450" s="54"/>
      <c r="AY450" s="54">
        <f t="shared" si="237"/>
        <v>0</v>
      </c>
      <c r="AZ450" s="54"/>
      <c r="BA450" s="54"/>
      <c r="BB450" s="54"/>
      <c r="BC450" s="54"/>
      <c r="BD450" s="54"/>
      <c r="BE450" s="106">
        <f t="shared" si="238"/>
        <v>0</v>
      </c>
      <c r="BF450" s="106">
        <f t="shared" si="239"/>
        <v>0</v>
      </c>
      <c r="BG450" s="106">
        <f t="shared" si="240"/>
        <v>0</v>
      </c>
      <c r="BH450" s="106">
        <f t="shared" si="241"/>
        <v>0</v>
      </c>
      <c r="BI450" s="106">
        <f t="shared" si="242"/>
        <v>0</v>
      </c>
      <c r="BJ450" s="106">
        <f t="shared" si="243"/>
        <v>1.8</v>
      </c>
      <c r="BK450" s="106">
        <f t="shared" si="244"/>
        <v>0.2</v>
      </c>
      <c r="BL450" s="106">
        <f t="shared" si="245"/>
        <v>2</v>
      </c>
      <c r="BM450" s="106">
        <f t="shared" si="231"/>
        <v>0</v>
      </c>
      <c r="BN450" s="106">
        <f t="shared" si="231"/>
        <v>0</v>
      </c>
      <c r="BO450" s="106">
        <f t="shared" si="246"/>
        <v>0</v>
      </c>
      <c r="BP450" s="106">
        <f t="shared" si="247"/>
        <v>1.8</v>
      </c>
      <c r="BQ450" s="106">
        <f t="shared" si="248"/>
        <v>0.2</v>
      </c>
      <c r="BR450" s="106">
        <f t="shared" si="249"/>
        <v>2</v>
      </c>
      <c r="BS450" s="54"/>
      <c r="BT450" s="54">
        <v>0</v>
      </c>
      <c r="BU450" s="54">
        <v>0</v>
      </c>
      <c r="BV450" s="54">
        <v>0</v>
      </c>
      <c r="BW450" s="54">
        <v>0</v>
      </c>
      <c r="BX450" s="54">
        <v>0</v>
      </c>
      <c r="BY450" s="54">
        <v>1.8</v>
      </c>
      <c r="BZ450" s="54">
        <v>0.2</v>
      </c>
      <c r="CA450" s="54">
        <v>2</v>
      </c>
      <c r="CB450" s="54">
        <v>0</v>
      </c>
      <c r="CC450" s="54">
        <v>0</v>
      </c>
      <c r="CD450" s="54">
        <v>0</v>
      </c>
      <c r="CE450" s="54">
        <v>1.8</v>
      </c>
      <c r="CF450" s="54">
        <v>0.2</v>
      </c>
      <c r="CG450" s="54">
        <v>2</v>
      </c>
      <c r="CH450" s="54">
        <f t="shared" si="250"/>
        <v>0</v>
      </c>
      <c r="CI450" s="54">
        <f t="shared" si="251"/>
        <v>3</v>
      </c>
      <c r="CJ450" s="54">
        <f t="shared" si="252"/>
        <v>3</v>
      </c>
      <c r="CK450" s="45"/>
      <c r="CL450" s="63"/>
    </row>
    <row r="451" spans="1:90" ht="31.5">
      <c r="A451" s="14">
        <v>32</v>
      </c>
      <c r="B451" s="27" t="s">
        <v>465</v>
      </c>
      <c r="C451" s="120" t="s">
        <v>796</v>
      </c>
      <c r="D451" s="2" t="s">
        <v>27</v>
      </c>
      <c r="E451" s="1" t="s">
        <v>62</v>
      </c>
      <c r="F451" s="4" t="s">
        <v>419</v>
      </c>
      <c r="G451" s="1" t="s">
        <v>460</v>
      </c>
      <c r="H451" s="31">
        <v>1</v>
      </c>
      <c r="I451" s="31">
        <v>2</v>
      </c>
      <c r="J451" s="29">
        <v>3</v>
      </c>
      <c r="K451" s="29">
        <f t="shared" si="264"/>
        <v>5</v>
      </c>
      <c r="L451" s="40" t="s">
        <v>30</v>
      </c>
      <c r="M451" s="42" t="s">
        <v>48</v>
      </c>
      <c r="N451" s="48" t="e">
        <f>IF(#REF!=0,"2018-19","2019-20")</f>
        <v>#REF!</v>
      </c>
      <c r="O451" s="29">
        <v>0</v>
      </c>
      <c r="P451" s="29">
        <v>0</v>
      </c>
      <c r="Q451" s="29">
        <f t="shared" si="261"/>
        <v>0</v>
      </c>
      <c r="R451" s="29">
        <f t="shared" si="269"/>
        <v>2</v>
      </c>
      <c r="S451" s="29">
        <f t="shared" si="269"/>
        <v>3</v>
      </c>
      <c r="T451" s="29">
        <f t="shared" si="263"/>
        <v>5</v>
      </c>
      <c r="U451" s="29">
        <v>3</v>
      </c>
      <c r="V451" s="29">
        <v>0</v>
      </c>
      <c r="W451" s="105">
        <v>0</v>
      </c>
      <c r="X451" s="54">
        <f t="shared" si="234"/>
        <v>0</v>
      </c>
      <c r="Y451" s="29">
        <v>0</v>
      </c>
      <c r="Z451" s="105">
        <v>0</v>
      </c>
      <c r="AA451" s="54">
        <f t="shared" si="235"/>
        <v>0</v>
      </c>
      <c r="AB451" s="54">
        <v>0</v>
      </c>
      <c r="AC451" s="54">
        <v>1.8</v>
      </c>
      <c r="AD451" s="54">
        <v>0.2</v>
      </c>
      <c r="AE451" s="54">
        <v>0</v>
      </c>
      <c r="AF451" s="54">
        <v>0</v>
      </c>
      <c r="AG451" s="54"/>
      <c r="AH451" s="14">
        <v>0</v>
      </c>
      <c r="AI451" s="14">
        <v>0</v>
      </c>
      <c r="AJ451" s="54">
        <f t="shared" si="262"/>
        <v>0</v>
      </c>
      <c r="AK451" s="54">
        <f t="shared" si="265"/>
        <v>1.8</v>
      </c>
      <c r="AL451" s="54">
        <f t="shared" si="266"/>
        <v>0.2</v>
      </c>
      <c r="AM451" s="54">
        <f t="shared" si="267"/>
        <v>2</v>
      </c>
      <c r="AN451" s="54"/>
      <c r="AO451" s="54"/>
      <c r="AP451" s="54">
        <f t="shared" si="268"/>
        <v>0</v>
      </c>
      <c r="AQ451" s="54"/>
      <c r="AR451" s="54"/>
      <c r="AS451" s="54"/>
      <c r="AT451" s="54"/>
      <c r="AU451" s="54"/>
      <c r="AV451" s="54"/>
      <c r="AW451" s="54"/>
      <c r="AX451" s="54"/>
      <c r="AY451" s="54">
        <f t="shared" si="237"/>
        <v>0</v>
      </c>
      <c r="AZ451" s="54"/>
      <c r="BA451" s="54"/>
      <c r="BB451" s="54"/>
      <c r="BC451" s="54"/>
      <c r="BD451" s="54"/>
      <c r="BE451" s="106">
        <f t="shared" si="238"/>
        <v>0</v>
      </c>
      <c r="BF451" s="106">
        <f t="shared" si="239"/>
        <v>0</v>
      </c>
      <c r="BG451" s="106">
        <f t="shared" si="240"/>
        <v>0</v>
      </c>
      <c r="BH451" s="106">
        <f t="shared" si="241"/>
        <v>0</v>
      </c>
      <c r="BI451" s="106">
        <f t="shared" si="242"/>
        <v>0</v>
      </c>
      <c r="BJ451" s="106">
        <f t="shared" si="243"/>
        <v>1.8</v>
      </c>
      <c r="BK451" s="106">
        <f t="shared" si="244"/>
        <v>0.2</v>
      </c>
      <c r="BL451" s="106">
        <f t="shared" si="245"/>
        <v>2</v>
      </c>
      <c r="BM451" s="106">
        <f t="shared" si="231"/>
        <v>0</v>
      </c>
      <c r="BN451" s="106">
        <f t="shared" si="231"/>
        <v>0</v>
      </c>
      <c r="BO451" s="106">
        <f t="shared" si="246"/>
        <v>0</v>
      </c>
      <c r="BP451" s="106">
        <f t="shared" si="247"/>
        <v>1.8</v>
      </c>
      <c r="BQ451" s="106">
        <f t="shared" si="248"/>
        <v>0.2</v>
      </c>
      <c r="BR451" s="106">
        <f t="shared" si="249"/>
        <v>2</v>
      </c>
      <c r="BS451" s="54"/>
      <c r="BT451" s="54">
        <v>0</v>
      </c>
      <c r="BU451" s="54">
        <v>0</v>
      </c>
      <c r="BV451" s="54">
        <v>0</v>
      </c>
      <c r="BW451" s="54">
        <v>0</v>
      </c>
      <c r="BX451" s="54">
        <v>0</v>
      </c>
      <c r="BY451" s="54">
        <v>1.8</v>
      </c>
      <c r="BZ451" s="54">
        <v>0.2</v>
      </c>
      <c r="CA451" s="54">
        <v>2</v>
      </c>
      <c r="CB451" s="54">
        <v>0</v>
      </c>
      <c r="CC451" s="54">
        <v>0</v>
      </c>
      <c r="CD451" s="54">
        <v>0</v>
      </c>
      <c r="CE451" s="54">
        <v>1.8</v>
      </c>
      <c r="CF451" s="54">
        <v>0.2</v>
      </c>
      <c r="CG451" s="54">
        <v>2</v>
      </c>
      <c r="CH451" s="54">
        <f t="shared" si="250"/>
        <v>0</v>
      </c>
      <c r="CI451" s="54">
        <f t="shared" si="251"/>
        <v>3</v>
      </c>
      <c r="CJ451" s="54">
        <f t="shared" si="252"/>
        <v>3</v>
      </c>
      <c r="CK451" s="45"/>
      <c r="CL451" s="63"/>
    </row>
    <row r="452" spans="1:90" ht="31.5">
      <c r="A452" s="14">
        <v>33</v>
      </c>
      <c r="B452" s="27" t="s">
        <v>466</v>
      </c>
      <c r="C452" s="120" t="s">
        <v>796</v>
      </c>
      <c r="D452" s="2" t="s">
        <v>27</v>
      </c>
      <c r="E452" s="1" t="s">
        <v>62</v>
      </c>
      <c r="F452" s="4" t="s">
        <v>419</v>
      </c>
      <c r="G452" s="1" t="s">
        <v>449</v>
      </c>
      <c r="H452" s="31">
        <v>2</v>
      </c>
      <c r="I452" s="31">
        <v>7</v>
      </c>
      <c r="J452" s="29">
        <v>3</v>
      </c>
      <c r="K452" s="29">
        <f t="shared" si="264"/>
        <v>10</v>
      </c>
      <c r="L452" s="40" t="s">
        <v>30</v>
      </c>
      <c r="M452" s="42" t="s">
        <v>48</v>
      </c>
      <c r="N452" s="48" t="e">
        <f>IF(#REF!=0,"2018-19","2019-20")</f>
        <v>#REF!</v>
      </c>
      <c r="O452" s="29">
        <v>0</v>
      </c>
      <c r="P452" s="29">
        <v>0</v>
      </c>
      <c r="Q452" s="29">
        <f t="shared" si="261"/>
        <v>0</v>
      </c>
      <c r="R452" s="29">
        <f t="shared" si="269"/>
        <v>7</v>
      </c>
      <c r="S452" s="29">
        <f t="shared" si="269"/>
        <v>3</v>
      </c>
      <c r="T452" s="29">
        <f t="shared" si="263"/>
        <v>10</v>
      </c>
      <c r="U452" s="29">
        <v>3</v>
      </c>
      <c r="V452" s="29">
        <v>0</v>
      </c>
      <c r="W452" s="105">
        <v>0</v>
      </c>
      <c r="X452" s="54">
        <f t="shared" si="234"/>
        <v>0</v>
      </c>
      <c r="Y452" s="29">
        <v>0</v>
      </c>
      <c r="Z452" s="105">
        <v>0</v>
      </c>
      <c r="AA452" s="54">
        <f t="shared" si="235"/>
        <v>0</v>
      </c>
      <c r="AB452" s="54">
        <v>0</v>
      </c>
      <c r="AC452" s="54">
        <v>6.3</v>
      </c>
      <c r="AD452" s="54">
        <v>0.7</v>
      </c>
      <c r="AE452" s="54">
        <v>0</v>
      </c>
      <c r="AF452" s="54">
        <v>0</v>
      </c>
      <c r="AG452" s="54"/>
      <c r="AH452" s="14">
        <v>0</v>
      </c>
      <c r="AI452" s="14">
        <v>0</v>
      </c>
      <c r="AJ452" s="54">
        <f t="shared" si="262"/>
        <v>0</v>
      </c>
      <c r="AK452" s="54">
        <f t="shared" si="265"/>
        <v>6.3</v>
      </c>
      <c r="AL452" s="54">
        <f t="shared" si="266"/>
        <v>0.7</v>
      </c>
      <c r="AM452" s="54">
        <f t="shared" si="267"/>
        <v>7</v>
      </c>
      <c r="AN452" s="54"/>
      <c r="AO452" s="54"/>
      <c r="AP452" s="54">
        <f t="shared" si="268"/>
        <v>0</v>
      </c>
      <c r="AQ452" s="54"/>
      <c r="AR452" s="54"/>
      <c r="AS452" s="54"/>
      <c r="AT452" s="54"/>
      <c r="AU452" s="54"/>
      <c r="AV452" s="54"/>
      <c r="AW452" s="54"/>
      <c r="AX452" s="54"/>
      <c r="AY452" s="54">
        <f t="shared" si="237"/>
        <v>0</v>
      </c>
      <c r="AZ452" s="54"/>
      <c r="BA452" s="54"/>
      <c r="BB452" s="54"/>
      <c r="BC452" s="54"/>
      <c r="BD452" s="54"/>
      <c r="BE452" s="106">
        <f t="shared" si="238"/>
        <v>0</v>
      </c>
      <c r="BF452" s="106">
        <f t="shared" si="239"/>
        <v>0</v>
      </c>
      <c r="BG452" s="106">
        <f t="shared" si="240"/>
        <v>0</v>
      </c>
      <c r="BH452" s="106">
        <f t="shared" si="241"/>
        <v>0</v>
      </c>
      <c r="BI452" s="106">
        <f t="shared" si="242"/>
        <v>0</v>
      </c>
      <c r="BJ452" s="106">
        <f t="shared" si="243"/>
        <v>6.3</v>
      </c>
      <c r="BK452" s="106">
        <f t="shared" si="244"/>
        <v>0.7</v>
      </c>
      <c r="BL452" s="106">
        <f t="shared" si="245"/>
        <v>7</v>
      </c>
      <c r="BM452" s="106">
        <f t="shared" si="231"/>
        <v>0</v>
      </c>
      <c r="BN452" s="106">
        <f t="shared" si="231"/>
        <v>0</v>
      </c>
      <c r="BO452" s="106">
        <f t="shared" si="246"/>
        <v>0</v>
      </c>
      <c r="BP452" s="106">
        <f t="shared" si="247"/>
        <v>6.3</v>
      </c>
      <c r="BQ452" s="106">
        <f t="shared" si="248"/>
        <v>0.7</v>
      </c>
      <c r="BR452" s="106">
        <f t="shared" si="249"/>
        <v>7</v>
      </c>
      <c r="BS452" s="54"/>
      <c r="BT452" s="54">
        <v>0</v>
      </c>
      <c r="BU452" s="54">
        <v>0</v>
      </c>
      <c r="BV452" s="54">
        <v>0</v>
      </c>
      <c r="BW452" s="54">
        <v>0</v>
      </c>
      <c r="BX452" s="54">
        <v>0</v>
      </c>
      <c r="BY452" s="54">
        <v>6.3</v>
      </c>
      <c r="BZ452" s="54">
        <v>0.7</v>
      </c>
      <c r="CA452" s="54">
        <v>7</v>
      </c>
      <c r="CB452" s="54">
        <v>0</v>
      </c>
      <c r="CC452" s="54">
        <v>0</v>
      </c>
      <c r="CD452" s="54">
        <v>0</v>
      </c>
      <c r="CE452" s="54">
        <v>6.3</v>
      </c>
      <c r="CF452" s="54">
        <v>0.7</v>
      </c>
      <c r="CG452" s="54">
        <v>7</v>
      </c>
      <c r="CH452" s="54">
        <f t="shared" si="250"/>
        <v>0</v>
      </c>
      <c r="CI452" s="54">
        <f t="shared" si="251"/>
        <v>3</v>
      </c>
      <c r="CJ452" s="54">
        <f t="shared" si="252"/>
        <v>3</v>
      </c>
      <c r="CK452" s="45"/>
      <c r="CL452" s="63"/>
    </row>
    <row r="453" spans="1:90" ht="31.5">
      <c r="A453" s="14">
        <v>34</v>
      </c>
      <c r="B453" s="27" t="s">
        <v>467</v>
      </c>
      <c r="C453" s="120" t="s">
        <v>796</v>
      </c>
      <c r="D453" s="2" t="s">
        <v>27</v>
      </c>
      <c r="E453" s="1" t="s">
        <v>62</v>
      </c>
      <c r="F453" s="4" t="s">
        <v>419</v>
      </c>
      <c r="G453" s="1" t="s">
        <v>419</v>
      </c>
      <c r="H453" s="31">
        <v>2</v>
      </c>
      <c r="I453" s="31">
        <v>1.5</v>
      </c>
      <c r="J453" s="29">
        <v>4.5</v>
      </c>
      <c r="K453" s="29">
        <f t="shared" si="264"/>
        <v>6</v>
      </c>
      <c r="L453" s="42" t="s">
        <v>57</v>
      </c>
      <c r="M453" s="42" t="s">
        <v>58</v>
      </c>
      <c r="N453" s="48" t="e">
        <f>IF(#REF!=0,"2018-19","2019-20")</f>
        <v>#REF!</v>
      </c>
      <c r="O453" s="29">
        <v>0</v>
      </c>
      <c r="P453" s="29">
        <v>0</v>
      </c>
      <c r="Q453" s="29">
        <f t="shared" si="261"/>
        <v>0</v>
      </c>
      <c r="R453" s="29">
        <f t="shared" si="269"/>
        <v>1.5</v>
      </c>
      <c r="S453" s="29">
        <f t="shared" si="269"/>
        <v>4.5</v>
      </c>
      <c r="T453" s="29">
        <f t="shared" si="263"/>
        <v>6</v>
      </c>
      <c r="U453" s="29">
        <v>4.5</v>
      </c>
      <c r="V453" s="29">
        <v>1.35</v>
      </c>
      <c r="W453" s="105">
        <v>0.15000000000000002</v>
      </c>
      <c r="X453" s="54">
        <f t="shared" si="234"/>
        <v>1.5</v>
      </c>
      <c r="Y453" s="29">
        <v>1.35</v>
      </c>
      <c r="Z453" s="105">
        <v>0.15000000000000002</v>
      </c>
      <c r="AA453" s="54">
        <f t="shared" si="235"/>
        <v>1.5</v>
      </c>
      <c r="AB453" s="54">
        <v>0</v>
      </c>
      <c r="AC453" s="54">
        <v>0</v>
      </c>
      <c r="AD453" s="54">
        <v>0</v>
      </c>
      <c r="AE453" s="54">
        <v>0</v>
      </c>
      <c r="AF453" s="54">
        <v>0</v>
      </c>
      <c r="AG453" s="54"/>
      <c r="AH453" s="14">
        <v>0</v>
      </c>
      <c r="AI453" s="14">
        <v>0</v>
      </c>
      <c r="AJ453" s="54">
        <f t="shared" si="262"/>
        <v>0</v>
      </c>
      <c r="AK453" s="54">
        <f t="shared" si="265"/>
        <v>1.35</v>
      </c>
      <c r="AL453" s="54">
        <f t="shared" si="266"/>
        <v>0.15000000000000002</v>
      </c>
      <c r="AM453" s="54">
        <f t="shared" si="267"/>
        <v>1.5</v>
      </c>
      <c r="AN453" s="54"/>
      <c r="AO453" s="54"/>
      <c r="AP453" s="54">
        <f t="shared" si="268"/>
        <v>0</v>
      </c>
      <c r="AQ453" s="54"/>
      <c r="AR453" s="54"/>
      <c r="AS453" s="54"/>
      <c r="AT453" s="54"/>
      <c r="AU453" s="54"/>
      <c r="AV453" s="54"/>
      <c r="AW453" s="54"/>
      <c r="AX453" s="54"/>
      <c r="AY453" s="54">
        <f t="shared" si="237"/>
        <v>0</v>
      </c>
      <c r="AZ453" s="54"/>
      <c r="BA453" s="54"/>
      <c r="BB453" s="54"/>
      <c r="BC453" s="54"/>
      <c r="BD453" s="54"/>
      <c r="BE453" s="106">
        <f t="shared" si="238"/>
        <v>1.35</v>
      </c>
      <c r="BF453" s="106">
        <f t="shared" si="239"/>
        <v>0.15000000000000002</v>
      </c>
      <c r="BG453" s="106">
        <f t="shared" si="240"/>
        <v>1.5</v>
      </c>
      <c r="BH453" s="106">
        <f t="shared" si="241"/>
        <v>0</v>
      </c>
      <c r="BI453" s="106">
        <f t="shared" si="242"/>
        <v>0</v>
      </c>
      <c r="BJ453" s="106">
        <f t="shared" si="243"/>
        <v>0</v>
      </c>
      <c r="BK453" s="106">
        <f t="shared" si="244"/>
        <v>0</v>
      </c>
      <c r="BL453" s="106">
        <f t="shared" si="245"/>
        <v>0</v>
      </c>
      <c r="BM453" s="106">
        <f t="shared" si="231"/>
        <v>0</v>
      </c>
      <c r="BN453" s="106">
        <f t="shared" si="231"/>
        <v>0</v>
      </c>
      <c r="BO453" s="106">
        <f t="shared" si="246"/>
        <v>0</v>
      </c>
      <c r="BP453" s="106">
        <f t="shared" si="247"/>
        <v>1.35</v>
      </c>
      <c r="BQ453" s="106">
        <f t="shared" si="248"/>
        <v>0.15000000000000002</v>
      </c>
      <c r="BR453" s="106">
        <f t="shared" si="249"/>
        <v>1.5</v>
      </c>
      <c r="BS453" s="54"/>
      <c r="BT453" s="54">
        <v>1.35</v>
      </c>
      <c r="BU453" s="54">
        <v>0.15000000000000002</v>
      </c>
      <c r="BV453" s="54">
        <v>1.5</v>
      </c>
      <c r="BW453" s="54">
        <v>0</v>
      </c>
      <c r="BX453" s="54">
        <v>0</v>
      </c>
      <c r="BY453" s="54">
        <v>0</v>
      </c>
      <c r="BZ453" s="54">
        <v>0</v>
      </c>
      <c r="CA453" s="54">
        <v>0</v>
      </c>
      <c r="CB453" s="54">
        <v>0</v>
      </c>
      <c r="CC453" s="54">
        <v>0</v>
      </c>
      <c r="CD453" s="54">
        <v>0</v>
      </c>
      <c r="CE453" s="54">
        <v>1.35</v>
      </c>
      <c r="CF453" s="54">
        <v>0.15000000000000002</v>
      </c>
      <c r="CG453" s="54">
        <v>1.5</v>
      </c>
      <c r="CH453" s="54">
        <f t="shared" si="250"/>
        <v>0</v>
      </c>
      <c r="CI453" s="54">
        <f t="shared" si="251"/>
        <v>4.5</v>
      </c>
      <c r="CJ453" s="54">
        <f t="shared" si="252"/>
        <v>4.5</v>
      </c>
      <c r="CK453" s="45"/>
      <c r="CL453" s="63"/>
    </row>
    <row r="454" spans="1:90" ht="39.75" customHeight="1">
      <c r="A454" s="14">
        <v>35</v>
      </c>
      <c r="B454" s="27" t="s">
        <v>468</v>
      </c>
      <c r="C454" s="120" t="s">
        <v>796</v>
      </c>
      <c r="D454" s="2" t="s">
        <v>27</v>
      </c>
      <c r="E454" s="1" t="s">
        <v>62</v>
      </c>
      <c r="F454" s="4" t="s">
        <v>419</v>
      </c>
      <c r="G454" s="1" t="s">
        <v>447</v>
      </c>
      <c r="H454" s="31">
        <v>2</v>
      </c>
      <c r="I454" s="31">
        <v>1</v>
      </c>
      <c r="J454" s="29">
        <v>4</v>
      </c>
      <c r="K454" s="29">
        <f t="shared" si="264"/>
        <v>5</v>
      </c>
      <c r="L454" s="42" t="s">
        <v>57</v>
      </c>
      <c r="M454" s="42" t="s">
        <v>58</v>
      </c>
      <c r="N454" s="48" t="e">
        <f>IF(#REF!=0,"2018-19","2019-20")</f>
        <v>#REF!</v>
      </c>
      <c r="O454" s="29">
        <v>0</v>
      </c>
      <c r="P454" s="29">
        <v>0</v>
      </c>
      <c r="Q454" s="29">
        <f t="shared" si="261"/>
        <v>0</v>
      </c>
      <c r="R454" s="29">
        <f t="shared" si="269"/>
        <v>1</v>
      </c>
      <c r="S454" s="29">
        <f t="shared" si="269"/>
        <v>4</v>
      </c>
      <c r="T454" s="29">
        <f t="shared" si="263"/>
        <v>5</v>
      </c>
      <c r="U454" s="29">
        <v>4</v>
      </c>
      <c r="V454" s="29">
        <v>0.9</v>
      </c>
      <c r="W454" s="105">
        <v>0.1</v>
      </c>
      <c r="X454" s="54">
        <f t="shared" si="234"/>
        <v>1</v>
      </c>
      <c r="Y454" s="29">
        <v>0.9</v>
      </c>
      <c r="Z454" s="105">
        <v>0.1</v>
      </c>
      <c r="AA454" s="54">
        <f t="shared" si="235"/>
        <v>1</v>
      </c>
      <c r="AB454" s="54">
        <v>0</v>
      </c>
      <c r="AC454" s="54">
        <v>0</v>
      </c>
      <c r="AD454" s="54">
        <v>0</v>
      </c>
      <c r="AE454" s="54">
        <v>0</v>
      </c>
      <c r="AF454" s="54">
        <v>0</v>
      </c>
      <c r="AG454" s="54"/>
      <c r="AH454" s="14">
        <v>0</v>
      </c>
      <c r="AI454" s="14">
        <v>0</v>
      </c>
      <c r="AJ454" s="54">
        <f t="shared" si="262"/>
        <v>0</v>
      </c>
      <c r="AK454" s="54">
        <f t="shared" si="265"/>
        <v>0.9</v>
      </c>
      <c r="AL454" s="54">
        <f t="shared" si="266"/>
        <v>0.1</v>
      </c>
      <c r="AM454" s="54">
        <f t="shared" si="267"/>
        <v>1</v>
      </c>
      <c r="AN454" s="54"/>
      <c r="AO454" s="54"/>
      <c r="AP454" s="54">
        <f t="shared" si="268"/>
        <v>0</v>
      </c>
      <c r="AQ454" s="54"/>
      <c r="AR454" s="54"/>
      <c r="AS454" s="54"/>
      <c r="AT454" s="54"/>
      <c r="AU454" s="54"/>
      <c r="AV454" s="54"/>
      <c r="AW454" s="54"/>
      <c r="AX454" s="54"/>
      <c r="AY454" s="54">
        <f t="shared" si="237"/>
        <v>0</v>
      </c>
      <c r="AZ454" s="54"/>
      <c r="BA454" s="54"/>
      <c r="BB454" s="54"/>
      <c r="BC454" s="54"/>
      <c r="BD454" s="54"/>
      <c r="BE454" s="106">
        <f t="shared" si="238"/>
        <v>0.9</v>
      </c>
      <c r="BF454" s="106">
        <f t="shared" si="239"/>
        <v>0.1</v>
      </c>
      <c r="BG454" s="106">
        <f t="shared" si="240"/>
        <v>1</v>
      </c>
      <c r="BH454" s="106">
        <f t="shared" si="241"/>
        <v>0</v>
      </c>
      <c r="BI454" s="106">
        <f t="shared" si="242"/>
        <v>0</v>
      </c>
      <c r="BJ454" s="106">
        <f t="shared" si="243"/>
        <v>0</v>
      </c>
      <c r="BK454" s="106">
        <f t="shared" si="244"/>
        <v>0</v>
      </c>
      <c r="BL454" s="106">
        <f t="shared" si="245"/>
        <v>0</v>
      </c>
      <c r="BM454" s="106">
        <f t="shared" si="231"/>
        <v>0</v>
      </c>
      <c r="BN454" s="106">
        <f t="shared" si="231"/>
        <v>0</v>
      </c>
      <c r="BO454" s="106">
        <f t="shared" si="246"/>
        <v>0</v>
      </c>
      <c r="BP454" s="106">
        <f t="shared" si="247"/>
        <v>0.9</v>
      </c>
      <c r="BQ454" s="106">
        <f t="shared" si="248"/>
        <v>0.1</v>
      </c>
      <c r="BR454" s="106">
        <f t="shared" si="249"/>
        <v>1</v>
      </c>
      <c r="BS454" s="54"/>
      <c r="BT454" s="54">
        <v>0.9</v>
      </c>
      <c r="BU454" s="54">
        <v>0.1</v>
      </c>
      <c r="BV454" s="54">
        <v>1</v>
      </c>
      <c r="BW454" s="54">
        <v>0</v>
      </c>
      <c r="BX454" s="54">
        <v>0</v>
      </c>
      <c r="BY454" s="54">
        <v>0</v>
      </c>
      <c r="BZ454" s="54">
        <v>0</v>
      </c>
      <c r="CA454" s="54">
        <v>0</v>
      </c>
      <c r="CB454" s="54">
        <v>0</v>
      </c>
      <c r="CC454" s="54">
        <v>0</v>
      </c>
      <c r="CD454" s="54">
        <v>0</v>
      </c>
      <c r="CE454" s="54">
        <v>0.9</v>
      </c>
      <c r="CF454" s="54">
        <v>0.1</v>
      </c>
      <c r="CG454" s="54">
        <v>1</v>
      </c>
      <c r="CH454" s="54">
        <f t="shared" si="250"/>
        <v>0</v>
      </c>
      <c r="CI454" s="54">
        <f t="shared" si="251"/>
        <v>4</v>
      </c>
      <c r="CJ454" s="54">
        <f t="shared" si="252"/>
        <v>4</v>
      </c>
      <c r="CK454" s="45"/>
      <c r="CL454" s="63"/>
    </row>
    <row r="455" spans="1:90" ht="47.25">
      <c r="A455" s="14">
        <v>36</v>
      </c>
      <c r="B455" s="27" t="s">
        <v>469</v>
      </c>
      <c r="C455" s="120" t="s">
        <v>796</v>
      </c>
      <c r="D455" s="2" t="s">
        <v>27</v>
      </c>
      <c r="E455" s="1" t="s">
        <v>62</v>
      </c>
      <c r="F455" s="4" t="s">
        <v>419</v>
      </c>
      <c r="G455" s="1" t="s">
        <v>438</v>
      </c>
      <c r="H455" s="31">
        <v>1.5</v>
      </c>
      <c r="I455" s="31">
        <v>2.5</v>
      </c>
      <c r="J455" s="29">
        <v>3.5</v>
      </c>
      <c r="K455" s="29">
        <f t="shared" si="264"/>
        <v>6</v>
      </c>
      <c r="L455" s="42" t="s">
        <v>57</v>
      </c>
      <c r="M455" s="42" t="s">
        <v>58</v>
      </c>
      <c r="N455" s="48" t="e">
        <f>IF(#REF!=0,"2018-19","2019-20")</f>
        <v>#REF!</v>
      </c>
      <c r="O455" s="29">
        <v>0</v>
      </c>
      <c r="P455" s="29">
        <v>0</v>
      </c>
      <c r="Q455" s="29">
        <f t="shared" si="261"/>
        <v>0</v>
      </c>
      <c r="R455" s="29">
        <f t="shared" si="269"/>
        <v>2.5</v>
      </c>
      <c r="S455" s="29">
        <f t="shared" si="269"/>
        <v>3.5</v>
      </c>
      <c r="T455" s="29">
        <f t="shared" si="263"/>
        <v>6</v>
      </c>
      <c r="U455" s="29">
        <v>3.5</v>
      </c>
      <c r="V455" s="29">
        <v>1.8</v>
      </c>
      <c r="W455" s="105">
        <v>0.2</v>
      </c>
      <c r="X455" s="54">
        <f t="shared" si="234"/>
        <v>2</v>
      </c>
      <c r="Y455" s="29">
        <v>1.8</v>
      </c>
      <c r="Z455" s="105">
        <v>0.2</v>
      </c>
      <c r="AA455" s="54">
        <f t="shared" si="235"/>
        <v>2</v>
      </c>
      <c r="AB455" s="54">
        <v>0</v>
      </c>
      <c r="AC455" s="54">
        <v>0</v>
      </c>
      <c r="AD455" s="54">
        <v>0</v>
      </c>
      <c r="AE455" s="54">
        <v>0</v>
      </c>
      <c r="AF455" s="54">
        <v>0</v>
      </c>
      <c r="AG455" s="54"/>
      <c r="AH455" s="14">
        <v>0</v>
      </c>
      <c r="AI455" s="14">
        <v>0</v>
      </c>
      <c r="AJ455" s="54">
        <f t="shared" si="262"/>
        <v>0</v>
      </c>
      <c r="AK455" s="54">
        <f t="shared" si="265"/>
        <v>1.8</v>
      </c>
      <c r="AL455" s="54">
        <f t="shared" si="266"/>
        <v>0.2</v>
      </c>
      <c r="AM455" s="54">
        <f t="shared" si="267"/>
        <v>2</v>
      </c>
      <c r="AN455" s="54"/>
      <c r="AO455" s="54"/>
      <c r="AP455" s="54">
        <f t="shared" si="268"/>
        <v>0</v>
      </c>
      <c r="AQ455" s="54"/>
      <c r="AR455" s="54"/>
      <c r="AS455" s="54"/>
      <c r="AT455" s="54"/>
      <c r="AU455" s="54"/>
      <c r="AV455" s="54"/>
      <c r="AW455" s="54"/>
      <c r="AX455" s="54"/>
      <c r="AY455" s="54">
        <f t="shared" si="237"/>
        <v>0</v>
      </c>
      <c r="AZ455" s="54"/>
      <c r="BA455" s="54"/>
      <c r="BB455" s="54"/>
      <c r="BC455" s="54"/>
      <c r="BD455" s="54"/>
      <c r="BE455" s="106">
        <f t="shared" si="238"/>
        <v>1.8</v>
      </c>
      <c r="BF455" s="106">
        <f t="shared" si="239"/>
        <v>0.2</v>
      </c>
      <c r="BG455" s="106">
        <f t="shared" si="240"/>
        <v>2</v>
      </c>
      <c r="BH455" s="106">
        <f t="shared" si="241"/>
        <v>0</v>
      </c>
      <c r="BI455" s="106">
        <f t="shared" si="242"/>
        <v>0</v>
      </c>
      <c r="BJ455" s="106">
        <f t="shared" si="243"/>
        <v>0</v>
      </c>
      <c r="BK455" s="106">
        <f t="shared" si="244"/>
        <v>0</v>
      </c>
      <c r="BL455" s="106">
        <f t="shared" si="245"/>
        <v>0</v>
      </c>
      <c r="BM455" s="106">
        <f t="shared" si="231"/>
        <v>0</v>
      </c>
      <c r="BN455" s="106">
        <f t="shared" si="231"/>
        <v>0</v>
      </c>
      <c r="BO455" s="106">
        <f t="shared" si="246"/>
        <v>0</v>
      </c>
      <c r="BP455" s="106">
        <f t="shared" si="247"/>
        <v>1.8</v>
      </c>
      <c r="BQ455" s="106">
        <f t="shared" si="248"/>
        <v>0.2</v>
      </c>
      <c r="BR455" s="106">
        <f t="shared" si="249"/>
        <v>2</v>
      </c>
      <c r="BS455" s="54"/>
      <c r="BT455" s="54">
        <v>1.8</v>
      </c>
      <c r="BU455" s="54">
        <v>0.2</v>
      </c>
      <c r="BV455" s="54">
        <v>2</v>
      </c>
      <c r="BW455" s="54">
        <v>0</v>
      </c>
      <c r="BX455" s="54">
        <v>0</v>
      </c>
      <c r="BY455" s="54">
        <v>0</v>
      </c>
      <c r="BZ455" s="54">
        <v>0</v>
      </c>
      <c r="CA455" s="54">
        <v>0</v>
      </c>
      <c r="CB455" s="54">
        <v>0</v>
      </c>
      <c r="CC455" s="54">
        <v>0</v>
      </c>
      <c r="CD455" s="54">
        <v>0</v>
      </c>
      <c r="CE455" s="54">
        <v>1.8</v>
      </c>
      <c r="CF455" s="54">
        <v>0.2</v>
      </c>
      <c r="CG455" s="54">
        <v>2</v>
      </c>
      <c r="CH455" s="54">
        <f t="shared" si="250"/>
        <v>0.5</v>
      </c>
      <c r="CI455" s="54">
        <f t="shared" si="251"/>
        <v>3.5</v>
      </c>
      <c r="CJ455" s="54">
        <f t="shared" si="252"/>
        <v>4</v>
      </c>
      <c r="CK455" s="45"/>
      <c r="CL455" s="63"/>
    </row>
    <row r="456" spans="1:90" ht="47.25">
      <c r="A456" s="14">
        <v>37</v>
      </c>
      <c r="B456" s="27" t="s">
        <v>470</v>
      </c>
      <c r="C456" s="120" t="s">
        <v>796</v>
      </c>
      <c r="D456" s="2" t="s">
        <v>27</v>
      </c>
      <c r="E456" s="1" t="s">
        <v>62</v>
      </c>
      <c r="F456" s="4" t="s">
        <v>419</v>
      </c>
      <c r="G456" s="1" t="s">
        <v>471</v>
      </c>
      <c r="H456" s="31">
        <v>1.5</v>
      </c>
      <c r="I456" s="31">
        <v>1</v>
      </c>
      <c r="J456" s="29">
        <v>4</v>
      </c>
      <c r="K456" s="29">
        <f t="shared" si="264"/>
        <v>5</v>
      </c>
      <c r="L456" s="42" t="s">
        <v>57</v>
      </c>
      <c r="M456" s="42" t="s">
        <v>58</v>
      </c>
      <c r="N456" s="48" t="e">
        <f>IF(#REF!=0,"2018-19","2019-20")</f>
        <v>#REF!</v>
      </c>
      <c r="O456" s="29">
        <v>0</v>
      </c>
      <c r="P456" s="29">
        <v>0</v>
      </c>
      <c r="Q456" s="29">
        <f t="shared" si="261"/>
        <v>0</v>
      </c>
      <c r="R456" s="29">
        <f t="shared" si="269"/>
        <v>1</v>
      </c>
      <c r="S456" s="29">
        <f t="shared" si="269"/>
        <v>4</v>
      </c>
      <c r="T456" s="29">
        <f t="shared" si="263"/>
        <v>5</v>
      </c>
      <c r="U456" s="29">
        <v>4</v>
      </c>
      <c r="V456" s="29">
        <v>0.9</v>
      </c>
      <c r="W456" s="105">
        <v>0.1</v>
      </c>
      <c r="X456" s="54">
        <f t="shared" si="234"/>
        <v>1</v>
      </c>
      <c r="Y456" s="29">
        <v>0.9</v>
      </c>
      <c r="Z456" s="105">
        <v>0.1</v>
      </c>
      <c r="AA456" s="54">
        <f t="shared" si="235"/>
        <v>1</v>
      </c>
      <c r="AB456" s="54">
        <v>0</v>
      </c>
      <c r="AC456" s="54">
        <v>0</v>
      </c>
      <c r="AD456" s="54">
        <v>0</v>
      </c>
      <c r="AE456" s="54">
        <v>0</v>
      </c>
      <c r="AF456" s="54">
        <v>0</v>
      </c>
      <c r="AG456" s="54"/>
      <c r="AH456" s="14">
        <v>0</v>
      </c>
      <c r="AI456" s="14">
        <v>0</v>
      </c>
      <c r="AJ456" s="54">
        <f t="shared" si="262"/>
        <v>0</v>
      </c>
      <c r="AK456" s="54">
        <f t="shared" si="265"/>
        <v>0.9</v>
      </c>
      <c r="AL456" s="54">
        <f t="shared" si="266"/>
        <v>0.1</v>
      </c>
      <c r="AM456" s="54">
        <f t="shared" si="267"/>
        <v>1</v>
      </c>
      <c r="AN456" s="54"/>
      <c r="AO456" s="54"/>
      <c r="AP456" s="54">
        <f t="shared" si="268"/>
        <v>0</v>
      </c>
      <c r="AQ456" s="54"/>
      <c r="AR456" s="54"/>
      <c r="AS456" s="54"/>
      <c r="AT456" s="54"/>
      <c r="AU456" s="54"/>
      <c r="AV456" s="54"/>
      <c r="AW456" s="54"/>
      <c r="AX456" s="54"/>
      <c r="AY456" s="54">
        <f t="shared" si="237"/>
        <v>0</v>
      </c>
      <c r="AZ456" s="54"/>
      <c r="BA456" s="54"/>
      <c r="BB456" s="54"/>
      <c r="BC456" s="54"/>
      <c r="BD456" s="54"/>
      <c r="BE456" s="106">
        <f t="shared" si="238"/>
        <v>0.9</v>
      </c>
      <c r="BF456" s="106">
        <f t="shared" si="239"/>
        <v>0.1</v>
      </c>
      <c r="BG456" s="106">
        <f t="shared" si="240"/>
        <v>1</v>
      </c>
      <c r="BH456" s="106">
        <f t="shared" si="241"/>
        <v>0</v>
      </c>
      <c r="BI456" s="106">
        <f t="shared" si="242"/>
        <v>0</v>
      </c>
      <c r="BJ456" s="106">
        <f t="shared" si="243"/>
        <v>0</v>
      </c>
      <c r="BK456" s="106">
        <f t="shared" si="244"/>
        <v>0</v>
      </c>
      <c r="BL456" s="106">
        <f t="shared" si="245"/>
        <v>0</v>
      </c>
      <c r="BM456" s="106">
        <f t="shared" si="231"/>
        <v>0</v>
      </c>
      <c r="BN456" s="106">
        <f t="shared" si="231"/>
        <v>0</v>
      </c>
      <c r="BO456" s="106">
        <f t="shared" si="246"/>
        <v>0</v>
      </c>
      <c r="BP456" s="106">
        <f t="shared" si="247"/>
        <v>0.9</v>
      </c>
      <c r="BQ456" s="106">
        <f t="shared" si="248"/>
        <v>0.1</v>
      </c>
      <c r="BR456" s="106">
        <f t="shared" si="249"/>
        <v>1</v>
      </c>
      <c r="BS456" s="54"/>
      <c r="BT456" s="54">
        <v>0.9</v>
      </c>
      <c r="BU456" s="54">
        <v>0.1</v>
      </c>
      <c r="BV456" s="54">
        <v>1</v>
      </c>
      <c r="BW456" s="54">
        <v>0</v>
      </c>
      <c r="BX456" s="54">
        <v>0</v>
      </c>
      <c r="BY456" s="54">
        <v>0</v>
      </c>
      <c r="BZ456" s="54">
        <v>0</v>
      </c>
      <c r="CA456" s="54">
        <v>0</v>
      </c>
      <c r="CB456" s="54">
        <v>0</v>
      </c>
      <c r="CC456" s="54">
        <v>0</v>
      </c>
      <c r="CD456" s="54">
        <v>0</v>
      </c>
      <c r="CE456" s="54">
        <v>0.9</v>
      </c>
      <c r="CF456" s="54">
        <v>0.1</v>
      </c>
      <c r="CG456" s="54">
        <v>1</v>
      </c>
      <c r="CH456" s="54">
        <f t="shared" si="250"/>
        <v>0</v>
      </c>
      <c r="CI456" s="54">
        <f t="shared" si="251"/>
        <v>4</v>
      </c>
      <c r="CJ456" s="54">
        <f t="shared" si="252"/>
        <v>4</v>
      </c>
      <c r="CK456" s="45"/>
      <c r="CL456" s="63"/>
    </row>
    <row r="457" spans="1:90" ht="31.5">
      <c r="A457" s="14">
        <v>38</v>
      </c>
      <c r="B457" s="27" t="s">
        <v>472</v>
      </c>
      <c r="C457" s="120" t="s">
        <v>796</v>
      </c>
      <c r="D457" s="2" t="s">
        <v>27</v>
      </c>
      <c r="E457" s="1" t="s">
        <v>62</v>
      </c>
      <c r="F457" s="4" t="s">
        <v>419</v>
      </c>
      <c r="G457" s="1" t="s">
        <v>419</v>
      </c>
      <c r="H457" s="31">
        <v>2</v>
      </c>
      <c r="I457" s="31">
        <v>2.5</v>
      </c>
      <c r="J457" s="29">
        <v>5.5</v>
      </c>
      <c r="K457" s="29">
        <f t="shared" si="264"/>
        <v>8</v>
      </c>
      <c r="L457" s="42" t="s">
        <v>57</v>
      </c>
      <c r="M457" s="42" t="s">
        <v>58</v>
      </c>
      <c r="N457" s="48" t="e">
        <f>IF(#REF!=0,"2018-19","2019-20")</f>
        <v>#REF!</v>
      </c>
      <c r="O457" s="29">
        <v>0</v>
      </c>
      <c r="P457" s="29">
        <v>0</v>
      </c>
      <c r="Q457" s="29">
        <f t="shared" si="261"/>
        <v>0</v>
      </c>
      <c r="R457" s="29">
        <f t="shared" si="269"/>
        <v>2.5</v>
      </c>
      <c r="S457" s="29">
        <f t="shared" si="269"/>
        <v>5.5</v>
      </c>
      <c r="T457" s="29">
        <f t="shared" si="263"/>
        <v>8</v>
      </c>
      <c r="U457" s="29">
        <v>5.5</v>
      </c>
      <c r="V457" s="29">
        <v>2.25</v>
      </c>
      <c r="W457" s="105">
        <v>0.25</v>
      </c>
      <c r="X457" s="54">
        <f t="shared" si="234"/>
        <v>2.5</v>
      </c>
      <c r="Y457" s="29">
        <v>2.25</v>
      </c>
      <c r="Z457" s="105">
        <v>0.25</v>
      </c>
      <c r="AA457" s="54">
        <f t="shared" si="235"/>
        <v>2.5</v>
      </c>
      <c r="AB457" s="54">
        <v>0</v>
      </c>
      <c r="AC457" s="54">
        <v>0</v>
      </c>
      <c r="AD457" s="54">
        <v>0</v>
      </c>
      <c r="AE457" s="54">
        <v>0</v>
      </c>
      <c r="AF457" s="54">
        <v>0</v>
      </c>
      <c r="AG457" s="54"/>
      <c r="AH457" s="14">
        <v>0</v>
      </c>
      <c r="AI457" s="14">
        <v>0</v>
      </c>
      <c r="AJ457" s="54">
        <f t="shared" si="262"/>
        <v>0</v>
      </c>
      <c r="AK457" s="54">
        <f t="shared" si="265"/>
        <v>2.25</v>
      </c>
      <c r="AL457" s="54">
        <f t="shared" si="266"/>
        <v>0.25</v>
      </c>
      <c r="AM457" s="54">
        <f t="shared" si="267"/>
        <v>2.5</v>
      </c>
      <c r="AN457" s="54"/>
      <c r="AO457" s="54"/>
      <c r="AP457" s="54">
        <f t="shared" si="268"/>
        <v>0</v>
      </c>
      <c r="AQ457" s="54"/>
      <c r="AR457" s="54"/>
      <c r="AS457" s="54"/>
      <c r="AT457" s="54"/>
      <c r="AU457" s="54"/>
      <c r="AV457" s="54"/>
      <c r="AW457" s="54"/>
      <c r="AX457" s="54"/>
      <c r="AY457" s="54">
        <f t="shared" si="237"/>
        <v>0</v>
      </c>
      <c r="AZ457" s="54"/>
      <c r="BA457" s="54"/>
      <c r="BB457" s="54"/>
      <c r="BC457" s="54"/>
      <c r="BD457" s="54"/>
      <c r="BE457" s="106">
        <f t="shared" si="238"/>
        <v>2.25</v>
      </c>
      <c r="BF457" s="106">
        <f t="shared" si="239"/>
        <v>0.25</v>
      </c>
      <c r="BG457" s="106">
        <f t="shared" si="240"/>
        <v>2.5</v>
      </c>
      <c r="BH457" s="106">
        <f t="shared" si="241"/>
        <v>0</v>
      </c>
      <c r="BI457" s="106">
        <f t="shared" si="242"/>
        <v>0</v>
      </c>
      <c r="BJ457" s="106">
        <f t="shared" si="243"/>
        <v>0</v>
      </c>
      <c r="BK457" s="106">
        <f t="shared" si="244"/>
        <v>0</v>
      </c>
      <c r="BL457" s="106">
        <f t="shared" si="245"/>
        <v>0</v>
      </c>
      <c r="BM457" s="106">
        <f t="shared" ref="BM457:BN520" si="270">AE457-AT457+BC457</f>
        <v>0</v>
      </c>
      <c r="BN457" s="106">
        <f t="shared" si="270"/>
        <v>0</v>
      </c>
      <c r="BO457" s="106">
        <f t="shared" si="246"/>
        <v>0</v>
      </c>
      <c r="BP457" s="106">
        <f t="shared" si="247"/>
        <v>2.25</v>
      </c>
      <c r="BQ457" s="106">
        <f t="shared" si="248"/>
        <v>0.25</v>
      </c>
      <c r="BR457" s="106">
        <f t="shared" si="249"/>
        <v>2.5</v>
      </c>
      <c r="BS457" s="54"/>
      <c r="BT457" s="54">
        <v>2.25</v>
      </c>
      <c r="BU457" s="54">
        <v>0.25</v>
      </c>
      <c r="BV457" s="54">
        <v>2.5</v>
      </c>
      <c r="BW457" s="54">
        <v>0</v>
      </c>
      <c r="BX457" s="54">
        <v>0</v>
      </c>
      <c r="BY457" s="54">
        <v>0</v>
      </c>
      <c r="BZ457" s="54">
        <v>0</v>
      </c>
      <c r="CA457" s="54">
        <v>0</v>
      </c>
      <c r="CB457" s="54">
        <v>0</v>
      </c>
      <c r="CC457" s="54">
        <v>0</v>
      </c>
      <c r="CD457" s="54">
        <v>0</v>
      </c>
      <c r="CE457" s="54">
        <v>2.25</v>
      </c>
      <c r="CF457" s="54">
        <v>0.25</v>
      </c>
      <c r="CG457" s="54">
        <v>2.5</v>
      </c>
      <c r="CH457" s="54">
        <f t="shared" si="250"/>
        <v>0</v>
      </c>
      <c r="CI457" s="54">
        <f t="shared" si="251"/>
        <v>5.5</v>
      </c>
      <c r="CJ457" s="54">
        <f t="shared" si="252"/>
        <v>5.5</v>
      </c>
      <c r="CK457" s="45"/>
      <c r="CL457" s="63"/>
    </row>
    <row r="458" spans="1:90" ht="31.5">
      <c r="A458" s="14">
        <v>39</v>
      </c>
      <c r="B458" s="27" t="s">
        <v>473</v>
      </c>
      <c r="C458" s="120" t="s">
        <v>796</v>
      </c>
      <c r="D458" s="2" t="s">
        <v>27</v>
      </c>
      <c r="E458" s="1" t="s">
        <v>62</v>
      </c>
      <c r="F458" s="4" t="s">
        <v>419</v>
      </c>
      <c r="G458" s="1" t="s">
        <v>474</v>
      </c>
      <c r="H458" s="31">
        <v>2</v>
      </c>
      <c r="I458" s="31">
        <v>1</v>
      </c>
      <c r="J458" s="29">
        <v>4</v>
      </c>
      <c r="K458" s="29">
        <f t="shared" si="264"/>
        <v>5</v>
      </c>
      <c r="L458" s="42" t="s">
        <v>57</v>
      </c>
      <c r="M458" s="42" t="s">
        <v>58</v>
      </c>
      <c r="N458" s="48" t="e">
        <f>IF(#REF!=0,"2018-19","2019-20")</f>
        <v>#REF!</v>
      </c>
      <c r="O458" s="29">
        <v>0</v>
      </c>
      <c r="P458" s="29">
        <v>0</v>
      </c>
      <c r="Q458" s="29">
        <f t="shared" si="261"/>
        <v>0</v>
      </c>
      <c r="R458" s="29">
        <f t="shared" si="269"/>
        <v>1</v>
      </c>
      <c r="S458" s="29">
        <f t="shared" si="269"/>
        <v>4</v>
      </c>
      <c r="T458" s="29">
        <f t="shared" si="263"/>
        <v>5</v>
      </c>
      <c r="U458" s="29">
        <v>4</v>
      </c>
      <c r="V458" s="29">
        <v>0.9</v>
      </c>
      <c r="W458" s="105">
        <v>0.1</v>
      </c>
      <c r="X458" s="54">
        <f t="shared" si="234"/>
        <v>1</v>
      </c>
      <c r="Y458" s="29">
        <v>0.9</v>
      </c>
      <c r="Z458" s="105">
        <v>0.1</v>
      </c>
      <c r="AA458" s="54">
        <f t="shared" si="235"/>
        <v>1</v>
      </c>
      <c r="AB458" s="54">
        <v>0</v>
      </c>
      <c r="AC458" s="54">
        <v>0</v>
      </c>
      <c r="AD458" s="54">
        <v>0</v>
      </c>
      <c r="AE458" s="54">
        <v>0</v>
      </c>
      <c r="AF458" s="54">
        <v>0</v>
      </c>
      <c r="AG458" s="54"/>
      <c r="AH458" s="14">
        <v>0</v>
      </c>
      <c r="AI458" s="14">
        <v>0</v>
      </c>
      <c r="AJ458" s="54">
        <f t="shared" si="262"/>
        <v>0</v>
      </c>
      <c r="AK458" s="54">
        <f t="shared" si="265"/>
        <v>0.9</v>
      </c>
      <c r="AL458" s="54">
        <f t="shared" si="266"/>
        <v>0.1</v>
      </c>
      <c r="AM458" s="54">
        <f t="shared" si="267"/>
        <v>1</v>
      </c>
      <c r="AN458" s="54"/>
      <c r="AO458" s="54"/>
      <c r="AP458" s="54">
        <f t="shared" si="268"/>
        <v>0</v>
      </c>
      <c r="AQ458" s="54"/>
      <c r="AR458" s="54"/>
      <c r="AS458" s="54"/>
      <c r="AT458" s="54"/>
      <c r="AU458" s="54"/>
      <c r="AV458" s="54"/>
      <c r="AW458" s="54"/>
      <c r="AX458" s="54"/>
      <c r="AY458" s="54">
        <f t="shared" si="237"/>
        <v>0</v>
      </c>
      <c r="AZ458" s="54"/>
      <c r="BA458" s="54"/>
      <c r="BB458" s="54"/>
      <c r="BC458" s="54"/>
      <c r="BD458" s="54"/>
      <c r="BE458" s="106">
        <f t="shared" si="238"/>
        <v>0.9</v>
      </c>
      <c r="BF458" s="106">
        <f t="shared" si="239"/>
        <v>0.1</v>
      </c>
      <c r="BG458" s="106">
        <f t="shared" si="240"/>
        <v>1</v>
      </c>
      <c r="BH458" s="106">
        <f t="shared" si="241"/>
        <v>0</v>
      </c>
      <c r="BI458" s="106">
        <f t="shared" si="242"/>
        <v>0</v>
      </c>
      <c r="BJ458" s="106">
        <f t="shared" si="243"/>
        <v>0</v>
      </c>
      <c r="BK458" s="106">
        <f t="shared" si="244"/>
        <v>0</v>
      </c>
      <c r="BL458" s="106">
        <f t="shared" si="245"/>
        <v>0</v>
      </c>
      <c r="BM458" s="106">
        <f t="shared" si="270"/>
        <v>0</v>
      </c>
      <c r="BN458" s="106">
        <f t="shared" si="270"/>
        <v>0</v>
      </c>
      <c r="BO458" s="106">
        <f t="shared" si="246"/>
        <v>0</v>
      </c>
      <c r="BP458" s="106">
        <f t="shared" si="247"/>
        <v>0.9</v>
      </c>
      <c r="BQ458" s="106">
        <f t="shared" si="248"/>
        <v>0.1</v>
      </c>
      <c r="BR458" s="106">
        <f t="shared" si="249"/>
        <v>1</v>
      </c>
      <c r="BS458" s="54"/>
      <c r="BT458" s="54">
        <v>0.9</v>
      </c>
      <c r="BU458" s="54">
        <v>0.1</v>
      </c>
      <c r="BV458" s="54">
        <v>1</v>
      </c>
      <c r="BW458" s="54">
        <v>0</v>
      </c>
      <c r="BX458" s="54">
        <v>0</v>
      </c>
      <c r="BY458" s="54">
        <v>0</v>
      </c>
      <c r="BZ458" s="54">
        <v>0</v>
      </c>
      <c r="CA458" s="54">
        <v>0</v>
      </c>
      <c r="CB458" s="54">
        <v>0</v>
      </c>
      <c r="CC458" s="54">
        <v>0</v>
      </c>
      <c r="CD458" s="54">
        <v>0</v>
      </c>
      <c r="CE458" s="54">
        <v>0.9</v>
      </c>
      <c r="CF458" s="54">
        <v>0.1</v>
      </c>
      <c r="CG458" s="54">
        <v>1</v>
      </c>
      <c r="CH458" s="54">
        <f t="shared" si="250"/>
        <v>0</v>
      </c>
      <c r="CI458" s="54">
        <f t="shared" si="251"/>
        <v>4</v>
      </c>
      <c r="CJ458" s="54">
        <f t="shared" si="252"/>
        <v>4</v>
      </c>
      <c r="CK458" s="45"/>
      <c r="CL458" s="63"/>
    </row>
    <row r="459" spans="1:90" ht="47.25">
      <c r="A459" s="14">
        <v>40</v>
      </c>
      <c r="B459" s="27" t="s">
        <v>475</v>
      </c>
      <c r="C459" s="120" t="s">
        <v>796</v>
      </c>
      <c r="D459" s="2" t="s">
        <v>27</v>
      </c>
      <c r="E459" s="1" t="s">
        <v>62</v>
      </c>
      <c r="F459" s="4" t="s">
        <v>419</v>
      </c>
      <c r="G459" s="1" t="s">
        <v>438</v>
      </c>
      <c r="H459" s="31">
        <v>1.5</v>
      </c>
      <c r="I459" s="31">
        <v>5</v>
      </c>
      <c r="J459" s="29">
        <v>5</v>
      </c>
      <c r="K459" s="29">
        <f t="shared" si="264"/>
        <v>10</v>
      </c>
      <c r="L459" s="42" t="s">
        <v>57</v>
      </c>
      <c r="M459" s="42" t="s">
        <v>58</v>
      </c>
      <c r="N459" s="48" t="e">
        <f>IF(#REF!=0,"2018-19","2019-20")</f>
        <v>#REF!</v>
      </c>
      <c r="O459" s="29">
        <v>0</v>
      </c>
      <c r="P459" s="29">
        <v>0</v>
      </c>
      <c r="Q459" s="29">
        <f t="shared" si="261"/>
        <v>0</v>
      </c>
      <c r="R459" s="29">
        <f t="shared" si="269"/>
        <v>5</v>
      </c>
      <c r="S459" s="29">
        <f t="shared" si="269"/>
        <v>5</v>
      </c>
      <c r="T459" s="29">
        <f t="shared" si="263"/>
        <v>10</v>
      </c>
      <c r="U459" s="29">
        <v>5</v>
      </c>
      <c r="V459" s="29">
        <v>1.8</v>
      </c>
      <c r="W459" s="105">
        <v>0.2</v>
      </c>
      <c r="X459" s="54">
        <f t="shared" si="234"/>
        <v>2</v>
      </c>
      <c r="Y459" s="29">
        <v>1.8</v>
      </c>
      <c r="Z459" s="105">
        <v>0.2</v>
      </c>
      <c r="AA459" s="54">
        <f t="shared" si="235"/>
        <v>2</v>
      </c>
      <c r="AB459" s="54">
        <v>0</v>
      </c>
      <c r="AC459" s="54">
        <v>0</v>
      </c>
      <c r="AD459" s="54">
        <v>0</v>
      </c>
      <c r="AE459" s="54">
        <v>0</v>
      </c>
      <c r="AF459" s="54">
        <v>0</v>
      </c>
      <c r="AG459" s="54"/>
      <c r="AH459" s="14">
        <v>0</v>
      </c>
      <c r="AI459" s="14">
        <v>0</v>
      </c>
      <c r="AJ459" s="54">
        <f t="shared" si="262"/>
        <v>0</v>
      </c>
      <c r="AK459" s="54">
        <f t="shared" si="265"/>
        <v>1.8</v>
      </c>
      <c r="AL459" s="54">
        <f t="shared" si="266"/>
        <v>0.2</v>
      </c>
      <c r="AM459" s="54">
        <f t="shared" si="267"/>
        <v>2</v>
      </c>
      <c r="AN459" s="54"/>
      <c r="AO459" s="54"/>
      <c r="AP459" s="54">
        <f t="shared" si="268"/>
        <v>0</v>
      </c>
      <c r="AQ459" s="54"/>
      <c r="AR459" s="54"/>
      <c r="AS459" s="54"/>
      <c r="AT459" s="54"/>
      <c r="AU459" s="54"/>
      <c r="AV459" s="54"/>
      <c r="AW459" s="54"/>
      <c r="AX459" s="54"/>
      <c r="AY459" s="54">
        <f t="shared" si="237"/>
        <v>0</v>
      </c>
      <c r="AZ459" s="54"/>
      <c r="BA459" s="54"/>
      <c r="BB459" s="54"/>
      <c r="BC459" s="54"/>
      <c r="BD459" s="54"/>
      <c r="BE459" s="106">
        <f t="shared" si="238"/>
        <v>1.8</v>
      </c>
      <c r="BF459" s="106">
        <f t="shared" si="239"/>
        <v>0.2</v>
      </c>
      <c r="BG459" s="106">
        <f t="shared" si="240"/>
        <v>2</v>
      </c>
      <c r="BH459" s="106">
        <f t="shared" si="241"/>
        <v>0</v>
      </c>
      <c r="BI459" s="106">
        <f t="shared" si="242"/>
        <v>0</v>
      </c>
      <c r="BJ459" s="106">
        <f t="shared" si="243"/>
        <v>0</v>
      </c>
      <c r="BK459" s="106">
        <f t="shared" si="244"/>
        <v>0</v>
      </c>
      <c r="BL459" s="106">
        <f t="shared" si="245"/>
        <v>0</v>
      </c>
      <c r="BM459" s="106">
        <f t="shared" si="270"/>
        <v>0</v>
      </c>
      <c r="BN459" s="106">
        <f t="shared" si="270"/>
        <v>0</v>
      </c>
      <c r="BO459" s="106">
        <f t="shared" si="246"/>
        <v>0</v>
      </c>
      <c r="BP459" s="106">
        <f t="shared" si="247"/>
        <v>1.8</v>
      </c>
      <c r="BQ459" s="106">
        <f t="shared" si="248"/>
        <v>0.2</v>
      </c>
      <c r="BR459" s="106">
        <f t="shared" si="249"/>
        <v>2</v>
      </c>
      <c r="BS459" s="54"/>
      <c r="BT459" s="54">
        <v>1.8</v>
      </c>
      <c r="BU459" s="54">
        <v>0.2</v>
      </c>
      <c r="BV459" s="54">
        <v>2</v>
      </c>
      <c r="BW459" s="54">
        <v>0</v>
      </c>
      <c r="BX459" s="54">
        <v>0</v>
      </c>
      <c r="BY459" s="54">
        <v>0</v>
      </c>
      <c r="BZ459" s="54">
        <v>0</v>
      </c>
      <c r="CA459" s="54">
        <v>0</v>
      </c>
      <c r="CB459" s="54">
        <v>0</v>
      </c>
      <c r="CC459" s="54">
        <v>0</v>
      </c>
      <c r="CD459" s="54">
        <v>0</v>
      </c>
      <c r="CE459" s="54">
        <v>1.8</v>
      </c>
      <c r="CF459" s="54">
        <v>0.2</v>
      </c>
      <c r="CG459" s="54">
        <v>2</v>
      </c>
      <c r="CH459" s="54">
        <f t="shared" si="250"/>
        <v>3</v>
      </c>
      <c r="CI459" s="54">
        <f t="shared" si="251"/>
        <v>5</v>
      </c>
      <c r="CJ459" s="54">
        <f t="shared" si="252"/>
        <v>8</v>
      </c>
      <c r="CK459" s="44" t="s">
        <v>71</v>
      </c>
      <c r="CL459" s="63"/>
    </row>
    <row r="460" spans="1:90" ht="31.5">
      <c r="A460" s="14">
        <v>41</v>
      </c>
      <c r="B460" s="27" t="s">
        <v>476</v>
      </c>
      <c r="C460" s="120" t="s">
        <v>796</v>
      </c>
      <c r="D460" s="2" t="s">
        <v>27</v>
      </c>
      <c r="E460" s="1" t="s">
        <v>62</v>
      </c>
      <c r="F460" s="4" t="s">
        <v>419</v>
      </c>
      <c r="G460" s="1" t="s">
        <v>438</v>
      </c>
      <c r="H460" s="31">
        <v>1.5</v>
      </c>
      <c r="I460" s="31">
        <v>4</v>
      </c>
      <c r="J460" s="29">
        <v>6</v>
      </c>
      <c r="K460" s="29">
        <f t="shared" si="264"/>
        <v>10</v>
      </c>
      <c r="L460" s="42" t="s">
        <v>57</v>
      </c>
      <c r="M460" s="42" t="s">
        <v>58</v>
      </c>
      <c r="N460" s="48" t="e">
        <f>IF(#REF!=0,"2018-19","2019-20")</f>
        <v>#REF!</v>
      </c>
      <c r="O460" s="29">
        <v>0</v>
      </c>
      <c r="P460" s="29">
        <v>0</v>
      </c>
      <c r="Q460" s="29">
        <f t="shared" si="261"/>
        <v>0</v>
      </c>
      <c r="R460" s="29">
        <f t="shared" si="269"/>
        <v>4</v>
      </c>
      <c r="S460" s="29">
        <f t="shared" si="269"/>
        <v>6</v>
      </c>
      <c r="T460" s="29">
        <f t="shared" si="263"/>
        <v>10</v>
      </c>
      <c r="U460" s="29">
        <v>6</v>
      </c>
      <c r="V460" s="29">
        <v>1.35</v>
      </c>
      <c r="W460" s="105">
        <v>0.15000000000000002</v>
      </c>
      <c r="X460" s="54">
        <f t="shared" ref="X460:X523" si="271">V460+W460</f>
        <v>1.5</v>
      </c>
      <c r="Y460" s="29">
        <v>1.35</v>
      </c>
      <c r="Z460" s="105">
        <v>0.15000000000000002</v>
      </c>
      <c r="AA460" s="54">
        <f t="shared" ref="AA460:AA523" si="272">Y460+Z460</f>
        <v>1.5</v>
      </c>
      <c r="AB460" s="54">
        <v>0</v>
      </c>
      <c r="AC460" s="54">
        <v>0</v>
      </c>
      <c r="AD460" s="54">
        <v>0</v>
      </c>
      <c r="AE460" s="54">
        <v>0</v>
      </c>
      <c r="AF460" s="54">
        <v>0</v>
      </c>
      <c r="AG460" s="54"/>
      <c r="AH460" s="14">
        <v>0</v>
      </c>
      <c r="AI460" s="14">
        <v>0</v>
      </c>
      <c r="AJ460" s="54">
        <f t="shared" si="262"/>
        <v>0</v>
      </c>
      <c r="AK460" s="54">
        <f t="shared" si="265"/>
        <v>1.35</v>
      </c>
      <c r="AL460" s="54">
        <f t="shared" si="266"/>
        <v>0.15000000000000002</v>
      </c>
      <c r="AM460" s="54">
        <f t="shared" si="267"/>
        <v>1.5</v>
      </c>
      <c r="AN460" s="54"/>
      <c r="AO460" s="54"/>
      <c r="AP460" s="54">
        <f t="shared" si="268"/>
        <v>0</v>
      </c>
      <c r="AQ460" s="54"/>
      <c r="AR460" s="54"/>
      <c r="AS460" s="54"/>
      <c r="AT460" s="54"/>
      <c r="AU460" s="54"/>
      <c r="AV460" s="54"/>
      <c r="AW460" s="54"/>
      <c r="AX460" s="54"/>
      <c r="AY460" s="54">
        <f t="shared" ref="AY460:AY523" si="273">AW460+AX460</f>
        <v>0</v>
      </c>
      <c r="AZ460" s="54"/>
      <c r="BA460" s="54"/>
      <c r="BB460" s="54"/>
      <c r="BC460" s="54"/>
      <c r="BD460" s="54"/>
      <c r="BE460" s="106">
        <f t="shared" ref="BE460:BE523" si="274">Y460+AI460-AN460+AW460</f>
        <v>1.35</v>
      </c>
      <c r="BF460" s="106">
        <f t="shared" ref="BF460:BF523" si="275">Z460-AO460+AX460</f>
        <v>0.15000000000000002</v>
      </c>
      <c r="BG460" s="106">
        <f t="shared" ref="BG460:BG523" si="276">BE460+BF460</f>
        <v>1.5</v>
      </c>
      <c r="BH460" s="106">
        <f t="shared" ref="BH460:BH523" si="277">AG460</f>
        <v>0</v>
      </c>
      <c r="BI460" s="106">
        <f t="shared" ref="BI460:BI523" si="278">AB460-AQ460+AZ460</f>
        <v>0</v>
      </c>
      <c r="BJ460" s="106">
        <f t="shared" ref="BJ460:BJ523" si="279">AC460+AH460-AR460+BA460</f>
        <v>0</v>
      </c>
      <c r="BK460" s="106">
        <f t="shared" ref="BK460:BK523" si="280">AD460-AS460+BB460</f>
        <v>0</v>
      </c>
      <c r="BL460" s="106">
        <f t="shared" ref="BL460:BL523" si="281">BJ460+BK460</f>
        <v>0</v>
      </c>
      <c r="BM460" s="106">
        <f t="shared" si="270"/>
        <v>0</v>
      </c>
      <c r="BN460" s="106">
        <f t="shared" si="270"/>
        <v>0</v>
      </c>
      <c r="BO460" s="106">
        <f t="shared" ref="BO460:BO523" si="282">BM460+BN460</f>
        <v>0</v>
      </c>
      <c r="BP460" s="106">
        <f t="shared" ref="BP460:BP523" si="283">BE460+BH460+BI460+BJ460+BM460</f>
        <v>1.35</v>
      </c>
      <c r="BQ460" s="106">
        <f t="shared" ref="BQ460:BQ523" si="284">BF460+BK460+BN460</f>
        <v>0.15000000000000002</v>
      </c>
      <c r="BR460" s="106">
        <f t="shared" ref="BR460:BR523" si="285">BP460+BQ460</f>
        <v>1.5</v>
      </c>
      <c r="BS460" s="54"/>
      <c r="BT460" s="54">
        <v>1.35</v>
      </c>
      <c r="BU460" s="54">
        <v>0.15000000000000002</v>
      </c>
      <c r="BV460" s="54">
        <v>1.5</v>
      </c>
      <c r="BW460" s="54">
        <v>0</v>
      </c>
      <c r="BX460" s="54">
        <v>0</v>
      </c>
      <c r="BY460" s="54">
        <v>0</v>
      </c>
      <c r="BZ460" s="54">
        <v>0</v>
      </c>
      <c r="CA460" s="54">
        <v>0</v>
      </c>
      <c r="CB460" s="54">
        <v>0</v>
      </c>
      <c r="CC460" s="54">
        <v>0</v>
      </c>
      <c r="CD460" s="54">
        <v>0</v>
      </c>
      <c r="CE460" s="54">
        <v>1.35</v>
      </c>
      <c r="CF460" s="54">
        <v>0.15000000000000002</v>
      </c>
      <c r="CG460" s="54">
        <v>1.5</v>
      </c>
      <c r="CH460" s="54">
        <f t="shared" ref="CH460:CH523" si="286">I460-O460-CG460</f>
        <v>2.5</v>
      </c>
      <c r="CI460" s="54">
        <f t="shared" ref="CI460:CI523" si="287">J460-P460-BS460</f>
        <v>6</v>
      </c>
      <c r="CJ460" s="54">
        <f t="shared" ref="CJ460:CJ523" si="288">CH460+CI460</f>
        <v>8.5</v>
      </c>
      <c r="CK460" s="44" t="s">
        <v>71</v>
      </c>
      <c r="CL460" s="63"/>
    </row>
    <row r="461" spans="1:90" ht="31.5">
      <c r="A461" s="14">
        <v>42</v>
      </c>
      <c r="B461" s="27" t="s">
        <v>477</v>
      </c>
      <c r="C461" s="120" t="s">
        <v>796</v>
      </c>
      <c r="D461" s="2" t="s">
        <v>27</v>
      </c>
      <c r="E461" s="1" t="s">
        <v>62</v>
      </c>
      <c r="F461" s="4" t="s">
        <v>419</v>
      </c>
      <c r="G461" s="1" t="s">
        <v>432</v>
      </c>
      <c r="H461" s="31">
        <v>2</v>
      </c>
      <c r="I461" s="31">
        <v>4</v>
      </c>
      <c r="J461" s="29">
        <v>5</v>
      </c>
      <c r="K461" s="29">
        <f t="shared" si="264"/>
        <v>9</v>
      </c>
      <c r="L461" s="42" t="s">
        <v>57</v>
      </c>
      <c r="M461" s="42" t="s">
        <v>58</v>
      </c>
      <c r="N461" s="48" t="e">
        <f>IF(#REF!=0,"2018-19","2019-20")</f>
        <v>#REF!</v>
      </c>
      <c r="O461" s="29">
        <v>0</v>
      </c>
      <c r="P461" s="29">
        <v>0</v>
      </c>
      <c r="Q461" s="29">
        <f t="shared" si="261"/>
        <v>0</v>
      </c>
      <c r="R461" s="29">
        <f t="shared" si="269"/>
        <v>4</v>
      </c>
      <c r="S461" s="29">
        <f t="shared" si="269"/>
        <v>5</v>
      </c>
      <c r="T461" s="29">
        <f t="shared" si="263"/>
        <v>9</v>
      </c>
      <c r="U461" s="29">
        <v>5</v>
      </c>
      <c r="V461" s="29">
        <v>1.35</v>
      </c>
      <c r="W461" s="105">
        <v>0.15000000000000002</v>
      </c>
      <c r="X461" s="54">
        <f t="shared" si="271"/>
        <v>1.5</v>
      </c>
      <c r="Y461" s="29">
        <v>1.35</v>
      </c>
      <c r="Z461" s="105">
        <v>0.15000000000000002</v>
      </c>
      <c r="AA461" s="54">
        <f t="shared" si="272"/>
        <v>1.5</v>
      </c>
      <c r="AB461" s="54">
        <v>0</v>
      </c>
      <c r="AC461" s="54">
        <v>0</v>
      </c>
      <c r="AD461" s="54">
        <v>0</v>
      </c>
      <c r="AE461" s="54">
        <v>0</v>
      </c>
      <c r="AF461" s="54">
        <v>0</v>
      </c>
      <c r="AG461" s="54"/>
      <c r="AH461" s="14">
        <v>0</v>
      </c>
      <c r="AI461" s="14">
        <v>0</v>
      </c>
      <c r="AJ461" s="54">
        <f t="shared" si="262"/>
        <v>0</v>
      </c>
      <c r="AK461" s="54">
        <f t="shared" si="265"/>
        <v>1.35</v>
      </c>
      <c r="AL461" s="54">
        <f t="shared" si="266"/>
        <v>0.15000000000000002</v>
      </c>
      <c r="AM461" s="54">
        <f t="shared" si="267"/>
        <v>1.5</v>
      </c>
      <c r="AN461" s="54"/>
      <c r="AO461" s="54"/>
      <c r="AP461" s="54">
        <f t="shared" si="268"/>
        <v>0</v>
      </c>
      <c r="AQ461" s="54"/>
      <c r="AR461" s="54"/>
      <c r="AS461" s="54"/>
      <c r="AT461" s="54"/>
      <c r="AU461" s="54"/>
      <c r="AV461" s="54"/>
      <c r="AW461" s="54"/>
      <c r="AX461" s="54"/>
      <c r="AY461" s="54">
        <f t="shared" si="273"/>
        <v>0</v>
      </c>
      <c r="AZ461" s="54"/>
      <c r="BA461" s="54"/>
      <c r="BB461" s="54"/>
      <c r="BC461" s="54"/>
      <c r="BD461" s="54"/>
      <c r="BE461" s="106">
        <f t="shared" si="274"/>
        <v>1.35</v>
      </c>
      <c r="BF461" s="106">
        <f t="shared" si="275"/>
        <v>0.15000000000000002</v>
      </c>
      <c r="BG461" s="106">
        <f t="shared" si="276"/>
        <v>1.5</v>
      </c>
      <c r="BH461" s="106">
        <f t="shared" si="277"/>
        <v>0</v>
      </c>
      <c r="BI461" s="106">
        <f t="shared" si="278"/>
        <v>0</v>
      </c>
      <c r="BJ461" s="106">
        <f t="shared" si="279"/>
        <v>0</v>
      </c>
      <c r="BK461" s="106">
        <f t="shared" si="280"/>
        <v>0</v>
      </c>
      <c r="BL461" s="106">
        <f t="shared" si="281"/>
        <v>0</v>
      </c>
      <c r="BM461" s="106">
        <f t="shared" si="270"/>
        <v>0</v>
      </c>
      <c r="BN461" s="106">
        <f t="shared" si="270"/>
        <v>0</v>
      </c>
      <c r="BO461" s="106">
        <f t="shared" si="282"/>
        <v>0</v>
      </c>
      <c r="BP461" s="106">
        <f t="shared" si="283"/>
        <v>1.35</v>
      </c>
      <c r="BQ461" s="106">
        <f t="shared" si="284"/>
        <v>0.15000000000000002</v>
      </c>
      <c r="BR461" s="106">
        <f t="shared" si="285"/>
        <v>1.5</v>
      </c>
      <c r="BS461" s="54"/>
      <c r="BT461" s="54">
        <v>1.35</v>
      </c>
      <c r="BU461" s="54">
        <v>0.15000000000000002</v>
      </c>
      <c r="BV461" s="54">
        <v>1.5</v>
      </c>
      <c r="BW461" s="54">
        <v>0</v>
      </c>
      <c r="BX461" s="54">
        <v>0</v>
      </c>
      <c r="BY461" s="54">
        <v>0</v>
      </c>
      <c r="BZ461" s="54">
        <v>0</v>
      </c>
      <c r="CA461" s="54">
        <v>0</v>
      </c>
      <c r="CB461" s="54">
        <v>0</v>
      </c>
      <c r="CC461" s="54">
        <v>0</v>
      </c>
      <c r="CD461" s="54">
        <v>0</v>
      </c>
      <c r="CE461" s="54">
        <v>1.35</v>
      </c>
      <c r="CF461" s="54">
        <v>0.15000000000000002</v>
      </c>
      <c r="CG461" s="54">
        <v>1.5</v>
      </c>
      <c r="CH461" s="54">
        <f t="shared" si="286"/>
        <v>2.5</v>
      </c>
      <c r="CI461" s="54">
        <f t="shared" si="287"/>
        <v>5</v>
      </c>
      <c r="CJ461" s="54">
        <f t="shared" si="288"/>
        <v>7.5</v>
      </c>
      <c r="CK461" s="44" t="s">
        <v>71</v>
      </c>
      <c r="CL461" s="63"/>
    </row>
    <row r="462" spans="1:90" ht="47.25">
      <c r="A462" s="14">
        <v>43</v>
      </c>
      <c r="B462" s="27" t="s">
        <v>478</v>
      </c>
      <c r="C462" s="120" t="s">
        <v>796</v>
      </c>
      <c r="D462" s="2" t="s">
        <v>27</v>
      </c>
      <c r="E462" s="1" t="s">
        <v>62</v>
      </c>
      <c r="F462" s="4" t="s">
        <v>419</v>
      </c>
      <c r="G462" s="1" t="s">
        <v>419</v>
      </c>
      <c r="H462" s="31">
        <v>2</v>
      </c>
      <c r="I462" s="31">
        <v>2</v>
      </c>
      <c r="J462" s="29">
        <v>3.45</v>
      </c>
      <c r="K462" s="29">
        <f t="shared" si="264"/>
        <v>5.45</v>
      </c>
      <c r="L462" s="42" t="s">
        <v>57</v>
      </c>
      <c r="M462" s="42" t="s">
        <v>58</v>
      </c>
      <c r="N462" s="48" t="e">
        <f>IF(#REF!=0,"2018-19","2019-20")</f>
        <v>#REF!</v>
      </c>
      <c r="O462" s="29">
        <v>0</v>
      </c>
      <c r="P462" s="29">
        <v>0</v>
      </c>
      <c r="Q462" s="29">
        <f t="shared" si="261"/>
        <v>0</v>
      </c>
      <c r="R462" s="29">
        <f t="shared" si="269"/>
        <v>2</v>
      </c>
      <c r="S462" s="29">
        <f t="shared" si="269"/>
        <v>3.45</v>
      </c>
      <c r="T462" s="29">
        <f t="shared" si="263"/>
        <v>5.45</v>
      </c>
      <c r="U462" s="29">
        <v>4</v>
      </c>
      <c r="V462" s="29">
        <v>1.8</v>
      </c>
      <c r="W462" s="105">
        <v>0.2</v>
      </c>
      <c r="X462" s="54">
        <f t="shared" si="271"/>
        <v>2</v>
      </c>
      <c r="Y462" s="29">
        <v>1.8</v>
      </c>
      <c r="Z462" s="105">
        <v>0.2</v>
      </c>
      <c r="AA462" s="54">
        <f t="shared" si="272"/>
        <v>2</v>
      </c>
      <c r="AB462" s="54">
        <v>0</v>
      </c>
      <c r="AC462" s="54">
        <v>0</v>
      </c>
      <c r="AD462" s="54">
        <v>0</v>
      </c>
      <c r="AE462" s="54">
        <v>0</v>
      </c>
      <c r="AF462" s="54">
        <v>0</v>
      </c>
      <c r="AG462" s="54"/>
      <c r="AH462" s="14">
        <v>0</v>
      </c>
      <c r="AI462" s="14">
        <v>0</v>
      </c>
      <c r="AJ462" s="54">
        <f t="shared" si="262"/>
        <v>0</v>
      </c>
      <c r="AK462" s="54">
        <f t="shared" si="265"/>
        <v>1.8</v>
      </c>
      <c r="AL462" s="54">
        <f t="shared" si="266"/>
        <v>0.2</v>
      </c>
      <c r="AM462" s="54">
        <f t="shared" si="267"/>
        <v>2</v>
      </c>
      <c r="AN462" s="54"/>
      <c r="AO462" s="54"/>
      <c r="AP462" s="54">
        <f t="shared" si="268"/>
        <v>0</v>
      </c>
      <c r="AQ462" s="54"/>
      <c r="AR462" s="54"/>
      <c r="AS462" s="54"/>
      <c r="AT462" s="54"/>
      <c r="AU462" s="54"/>
      <c r="AV462" s="54"/>
      <c r="AW462" s="54"/>
      <c r="AX462" s="54"/>
      <c r="AY462" s="54">
        <f t="shared" si="273"/>
        <v>0</v>
      </c>
      <c r="AZ462" s="54"/>
      <c r="BA462" s="54"/>
      <c r="BB462" s="54"/>
      <c r="BC462" s="54"/>
      <c r="BD462" s="54"/>
      <c r="BE462" s="106">
        <f t="shared" si="274"/>
        <v>1.8</v>
      </c>
      <c r="BF462" s="106">
        <f t="shared" si="275"/>
        <v>0.2</v>
      </c>
      <c r="BG462" s="106">
        <f t="shared" si="276"/>
        <v>2</v>
      </c>
      <c r="BH462" s="106">
        <f t="shared" si="277"/>
        <v>0</v>
      </c>
      <c r="BI462" s="106">
        <f t="shared" si="278"/>
        <v>0</v>
      </c>
      <c r="BJ462" s="106">
        <f t="shared" si="279"/>
        <v>0</v>
      </c>
      <c r="BK462" s="106">
        <f t="shared" si="280"/>
        <v>0</v>
      </c>
      <c r="BL462" s="106">
        <f t="shared" si="281"/>
        <v>0</v>
      </c>
      <c r="BM462" s="106">
        <f t="shared" si="270"/>
        <v>0</v>
      </c>
      <c r="BN462" s="106">
        <f t="shared" si="270"/>
        <v>0</v>
      </c>
      <c r="BO462" s="106">
        <f t="shared" si="282"/>
        <v>0</v>
      </c>
      <c r="BP462" s="106">
        <f t="shared" si="283"/>
        <v>1.8</v>
      </c>
      <c r="BQ462" s="106">
        <f t="shared" si="284"/>
        <v>0.2</v>
      </c>
      <c r="BR462" s="106">
        <f t="shared" si="285"/>
        <v>2</v>
      </c>
      <c r="BS462" s="54"/>
      <c r="BT462" s="54">
        <v>1.8</v>
      </c>
      <c r="BU462" s="54">
        <v>0.2</v>
      </c>
      <c r="BV462" s="54">
        <v>2</v>
      </c>
      <c r="BW462" s="54">
        <v>0</v>
      </c>
      <c r="BX462" s="54">
        <v>0</v>
      </c>
      <c r="BY462" s="54">
        <v>0</v>
      </c>
      <c r="BZ462" s="54">
        <v>0</v>
      </c>
      <c r="CA462" s="54">
        <v>0</v>
      </c>
      <c r="CB462" s="54">
        <v>0</v>
      </c>
      <c r="CC462" s="54">
        <v>0</v>
      </c>
      <c r="CD462" s="54">
        <v>0</v>
      </c>
      <c r="CE462" s="54">
        <v>1.8</v>
      </c>
      <c r="CF462" s="54">
        <v>0.2</v>
      </c>
      <c r="CG462" s="54">
        <v>2</v>
      </c>
      <c r="CH462" s="54">
        <f t="shared" si="286"/>
        <v>0</v>
      </c>
      <c r="CI462" s="54">
        <f t="shared" si="287"/>
        <v>3.45</v>
      </c>
      <c r="CJ462" s="54">
        <f t="shared" si="288"/>
        <v>3.45</v>
      </c>
      <c r="CK462" s="45"/>
      <c r="CL462" s="63"/>
    </row>
    <row r="463" spans="1:90" ht="31.5">
      <c r="A463" s="14">
        <v>44</v>
      </c>
      <c r="B463" s="27" t="s">
        <v>479</v>
      </c>
      <c r="C463" s="120" t="s">
        <v>796</v>
      </c>
      <c r="D463" s="2" t="s">
        <v>27</v>
      </c>
      <c r="E463" s="1" t="s">
        <v>62</v>
      </c>
      <c r="F463" s="4" t="s">
        <v>419</v>
      </c>
      <c r="G463" s="1" t="s">
        <v>460</v>
      </c>
      <c r="H463" s="31">
        <v>1</v>
      </c>
      <c r="I463" s="31">
        <v>3.53</v>
      </c>
      <c r="J463" s="29">
        <v>2.4700000000000002</v>
      </c>
      <c r="K463" s="29">
        <f t="shared" si="264"/>
        <v>6</v>
      </c>
      <c r="L463" s="42" t="s">
        <v>57</v>
      </c>
      <c r="M463" s="42" t="s">
        <v>58</v>
      </c>
      <c r="N463" s="48" t="e">
        <f>IF(#REF!=0,"2018-19","2019-20")</f>
        <v>#REF!</v>
      </c>
      <c r="O463" s="29">
        <v>0</v>
      </c>
      <c r="P463" s="29">
        <v>0</v>
      </c>
      <c r="Q463" s="29">
        <f t="shared" si="261"/>
        <v>0</v>
      </c>
      <c r="R463" s="29">
        <f t="shared" si="269"/>
        <v>3.53</v>
      </c>
      <c r="S463" s="29">
        <f t="shared" si="269"/>
        <v>2.4700000000000002</v>
      </c>
      <c r="T463" s="29">
        <f t="shared" si="263"/>
        <v>6</v>
      </c>
      <c r="U463" s="29">
        <v>4.5</v>
      </c>
      <c r="V463" s="29">
        <v>1.35</v>
      </c>
      <c r="W463" s="105">
        <v>0.15000000000000002</v>
      </c>
      <c r="X463" s="54">
        <f t="shared" si="271"/>
        <v>1.5</v>
      </c>
      <c r="Y463" s="29">
        <v>1.35</v>
      </c>
      <c r="Z463" s="105">
        <v>0.15000000000000002</v>
      </c>
      <c r="AA463" s="54">
        <f t="shared" si="272"/>
        <v>1.5</v>
      </c>
      <c r="AB463" s="54">
        <v>0</v>
      </c>
      <c r="AC463" s="54">
        <v>0</v>
      </c>
      <c r="AD463" s="54">
        <v>0</v>
      </c>
      <c r="AE463" s="54">
        <v>0</v>
      </c>
      <c r="AF463" s="54">
        <v>0</v>
      </c>
      <c r="AG463" s="54"/>
      <c r="AH463" s="14">
        <v>0</v>
      </c>
      <c r="AI463" s="14">
        <v>0</v>
      </c>
      <c r="AJ463" s="54">
        <f t="shared" si="262"/>
        <v>0</v>
      </c>
      <c r="AK463" s="54">
        <f t="shared" si="265"/>
        <v>1.35</v>
      </c>
      <c r="AL463" s="54">
        <f t="shared" si="266"/>
        <v>0.15000000000000002</v>
      </c>
      <c r="AM463" s="54">
        <f t="shared" si="267"/>
        <v>1.5</v>
      </c>
      <c r="AN463" s="54"/>
      <c r="AO463" s="54"/>
      <c r="AP463" s="54">
        <f t="shared" si="268"/>
        <v>0</v>
      </c>
      <c r="AQ463" s="54"/>
      <c r="AR463" s="54"/>
      <c r="AS463" s="54"/>
      <c r="AT463" s="54"/>
      <c r="AU463" s="54"/>
      <c r="AV463" s="54"/>
      <c r="AW463" s="54"/>
      <c r="AX463" s="54"/>
      <c r="AY463" s="54">
        <f t="shared" si="273"/>
        <v>0</v>
      </c>
      <c r="AZ463" s="54"/>
      <c r="BA463" s="54"/>
      <c r="BB463" s="54"/>
      <c r="BC463" s="54"/>
      <c r="BD463" s="54"/>
      <c r="BE463" s="106">
        <f t="shared" si="274"/>
        <v>1.35</v>
      </c>
      <c r="BF463" s="106">
        <f t="shared" si="275"/>
        <v>0.15000000000000002</v>
      </c>
      <c r="BG463" s="106">
        <f t="shared" si="276"/>
        <v>1.5</v>
      </c>
      <c r="BH463" s="106">
        <f t="shared" si="277"/>
        <v>0</v>
      </c>
      <c r="BI463" s="106">
        <f t="shared" si="278"/>
        <v>0</v>
      </c>
      <c r="BJ463" s="106">
        <f t="shared" si="279"/>
        <v>0</v>
      </c>
      <c r="BK463" s="106">
        <f t="shared" si="280"/>
        <v>0</v>
      </c>
      <c r="BL463" s="106">
        <f t="shared" si="281"/>
        <v>0</v>
      </c>
      <c r="BM463" s="106">
        <f t="shared" si="270"/>
        <v>0</v>
      </c>
      <c r="BN463" s="106">
        <f t="shared" si="270"/>
        <v>0</v>
      </c>
      <c r="BO463" s="106">
        <f t="shared" si="282"/>
        <v>0</v>
      </c>
      <c r="BP463" s="106">
        <f t="shared" si="283"/>
        <v>1.35</v>
      </c>
      <c r="BQ463" s="106">
        <f t="shared" si="284"/>
        <v>0.15000000000000002</v>
      </c>
      <c r="BR463" s="106">
        <f t="shared" si="285"/>
        <v>1.5</v>
      </c>
      <c r="BS463" s="54"/>
      <c r="BT463" s="54">
        <v>1.35</v>
      </c>
      <c r="BU463" s="54">
        <v>0.15000000000000002</v>
      </c>
      <c r="BV463" s="54">
        <v>1.5</v>
      </c>
      <c r="BW463" s="54">
        <v>0</v>
      </c>
      <c r="BX463" s="54">
        <v>0</v>
      </c>
      <c r="BY463" s="54">
        <v>0</v>
      </c>
      <c r="BZ463" s="54">
        <v>0</v>
      </c>
      <c r="CA463" s="54">
        <v>0</v>
      </c>
      <c r="CB463" s="54">
        <v>0</v>
      </c>
      <c r="CC463" s="54">
        <v>0</v>
      </c>
      <c r="CD463" s="54">
        <v>0</v>
      </c>
      <c r="CE463" s="54">
        <v>1.35</v>
      </c>
      <c r="CF463" s="54">
        <v>0.15000000000000002</v>
      </c>
      <c r="CG463" s="54">
        <v>1.5</v>
      </c>
      <c r="CH463" s="54">
        <f t="shared" si="286"/>
        <v>2.0299999999999998</v>
      </c>
      <c r="CI463" s="54">
        <f t="shared" si="287"/>
        <v>2.4700000000000002</v>
      </c>
      <c r="CJ463" s="54">
        <f t="shared" si="288"/>
        <v>4.5</v>
      </c>
      <c r="CK463" s="45"/>
      <c r="CL463" s="63"/>
    </row>
    <row r="464" spans="1:90" ht="31.5">
      <c r="A464" s="14">
        <v>45</v>
      </c>
      <c r="B464" s="27" t="s">
        <v>480</v>
      </c>
      <c r="C464" s="120" t="s">
        <v>796</v>
      </c>
      <c r="D464" s="2" t="s">
        <v>27</v>
      </c>
      <c r="E464" s="1" t="s">
        <v>62</v>
      </c>
      <c r="F464" s="4" t="s">
        <v>419</v>
      </c>
      <c r="G464" s="1" t="s">
        <v>432</v>
      </c>
      <c r="H464" s="31">
        <v>2</v>
      </c>
      <c r="I464" s="31">
        <v>1</v>
      </c>
      <c r="J464" s="29">
        <v>4</v>
      </c>
      <c r="K464" s="29">
        <f t="shared" si="264"/>
        <v>5</v>
      </c>
      <c r="L464" s="42" t="s">
        <v>57</v>
      </c>
      <c r="M464" s="42" t="s">
        <v>58</v>
      </c>
      <c r="N464" s="48" t="e">
        <f>IF(#REF!=0,"2018-19","2019-20")</f>
        <v>#REF!</v>
      </c>
      <c r="O464" s="29">
        <v>0</v>
      </c>
      <c r="P464" s="29">
        <v>0</v>
      </c>
      <c r="Q464" s="29">
        <f t="shared" si="261"/>
        <v>0</v>
      </c>
      <c r="R464" s="29">
        <f t="shared" si="269"/>
        <v>1</v>
      </c>
      <c r="S464" s="29">
        <f t="shared" si="269"/>
        <v>4</v>
      </c>
      <c r="T464" s="29">
        <f t="shared" si="263"/>
        <v>5</v>
      </c>
      <c r="U464" s="29">
        <v>4</v>
      </c>
      <c r="V464" s="29">
        <v>0.9</v>
      </c>
      <c r="W464" s="105">
        <v>0.1</v>
      </c>
      <c r="X464" s="54">
        <f t="shared" si="271"/>
        <v>1</v>
      </c>
      <c r="Y464" s="29">
        <v>0.9</v>
      </c>
      <c r="Z464" s="105">
        <v>0.1</v>
      </c>
      <c r="AA464" s="54">
        <f t="shared" si="272"/>
        <v>1</v>
      </c>
      <c r="AB464" s="54">
        <v>0</v>
      </c>
      <c r="AC464" s="54">
        <v>0</v>
      </c>
      <c r="AD464" s="54">
        <v>0</v>
      </c>
      <c r="AE464" s="54">
        <v>0</v>
      </c>
      <c r="AF464" s="54">
        <v>0</v>
      </c>
      <c r="AG464" s="54"/>
      <c r="AH464" s="14">
        <v>0</v>
      </c>
      <c r="AI464" s="14">
        <v>0</v>
      </c>
      <c r="AJ464" s="54">
        <f t="shared" si="262"/>
        <v>0</v>
      </c>
      <c r="AK464" s="54">
        <f t="shared" si="265"/>
        <v>0.9</v>
      </c>
      <c r="AL464" s="54">
        <f t="shared" si="266"/>
        <v>0.1</v>
      </c>
      <c r="AM464" s="54">
        <f t="shared" si="267"/>
        <v>1</v>
      </c>
      <c r="AN464" s="54"/>
      <c r="AO464" s="54"/>
      <c r="AP464" s="54">
        <f t="shared" si="268"/>
        <v>0</v>
      </c>
      <c r="AQ464" s="54"/>
      <c r="AR464" s="54"/>
      <c r="AS464" s="54"/>
      <c r="AT464" s="54"/>
      <c r="AU464" s="54"/>
      <c r="AV464" s="54"/>
      <c r="AW464" s="54"/>
      <c r="AX464" s="54"/>
      <c r="AY464" s="54">
        <f t="shared" si="273"/>
        <v>0</v>
      </c>
      <c r="AZ464" s="54"/>
      <c r="BA464" s="54"/>
      <c r="BB464" s="54"/>
      <c r="BC464" s="54"/>
      <c r="BD464" s="54"/>
      <c r="BE464" s="106">
        <f t="shared" si="274"/>
        <v>0.9</v>
      </c>
      <c r="BF464" s="106">
        <f t="shared" si="275"/>
        <v>0.1</v>
      </c>
      <c r="BG464" s="106">
        <f t="shared" si="276"/>
        <v>1</v>
      </c>
      <c r="BH464" s="106">
        <f t="shared" si="277"/>
        <v>0</v>
      </c>
      <c r="BI464" s="106">
        <f t="shared" si="278"/>
        <v>0</v>
      </c>
      <c r="BJ464" s="106">
        <f t="shared" si="279"/>
        <v>0</v>
      </c>
      <c r="BK464" s="106">
        <f t="shared" si="280"/>
        <v>0</v>
      </c>
      <c r="BL464" s="106">
        <f t="shared" si="281"/>
        <v>0</v>
      </c>
      <c r="BM464" s="106">
        <f t="shared" si="270"/>
        <v>0</v>
      </c>
      <c r="BN464" s="106">
        <f t="shared" si="270"/>
        <v>0</v>
      </c>
      <c r="BO464" s="106">
        <f t="shared" si="282"/>
        <v>0</v>
      </c>
      <c r="BP464" s="106">
        <f t="shared" si="283"/>
        <v>0.9</v>
      </c>
      <c r="BQ464" s="106">
        <f t="shared" si="284"/>
        <v>0.1</v>
      </c>
      <c r="BR464" s="106">
        <f t="shared" si="285"/>
        <v>1</v>
      </c>
      <c r="BS464" s="54"/>
      <c r="BT464" s="54">
        <v>0.9</v>
      </c>
      <c r="BU464" s="54">
        <v>0.1</v>
      </c>
      <c r="BV464" s="54">
        <v>1</v>
      </c>
      <c r="BW464" s="54">
        <v>0</v>
      </c>
      <c r="BX464" s="54">
        <v>0</v>
      </c>
      <c r="BY464" s="54">
        <v>0</v>
      </c>
      <c r="BZ464" s="54">
        <v>0</v>
      </c>
      <c r="CA464" s="54">
        <v>0</v>
      </c>
      <c r="CB464" s="54">
        <v>0</v>
      </c>
      <c r="CC464" s="54">
        <v>0</v>
      </c>
      <c r="CD464" s="54">
        <v>0</v>
      </c>
      <c r="CE464" s="54">
        <v>0.9</v>
      </c>
      <c r="CF464" s="54">
        <v>0.1</v>
      </c>
      <c r="CG464" s="54">
        <v>1</v>
      </c>
      <c r="CH464" s="54">
        <f t="shared" si="286"/>
        <v>0</v>
      </c>
      <c r="CI464" s="54">
        <f t="shared" si="287"/>
        <v>4</v>
      </c>
      <c r="CJ464" s="54">
        <f t="shared" si="288"/>
        <v>4</v>
      </c>
      <c r="CK464" s="45"/>
      <c r="CL464" s="63"/>
    </row>
    <row r="465" spans="1:91" ht="31.5">
      <c r="A465" s="14">
        <v>46</v>
      </c>
      <c r="B465" s="27" t="s">
        <v>481</v>
      </c>
      <c r="C465" s="120" t="s">
        <v>796</v>
      </c>
      <c r="D465" s="2" t="s">
        <v>27</v>
      </c>
      <c r="E465" s="1" t="s">
        <v>62</v>
      </c>
      <c r="F465" s="4" t="s">
        <v>419</v>
      </c>
      <c r="G465" s="1" t="s">
        <v>444</v>
      </c>
      <c r="H465" s="31">
        <v>1.5</v>
      </c>
      <c r="I465" s="31">
        <v>1</v>
      </c>
      <c r="J465" s="29">
        <v>5</v>
      </c>
      <c r="K465" s="29">
        <f t="shared" si="264"/>
        <v>6</v>
      </c>
      <c r="L465" s="42" t="s">
        <v>57</v>
      </c>
      <c r="M465" s="42" t="s">
        <v>58</v>
      </c>
      <c r="N465" s="48" t="e">
        <f>IF(#REF!=0,"2018-19","2019-20")</f>
        <v>#REF!</v>
      </c>
      <c r="O465" s="29">
        <v>0</v>
      </c>
      <c r="P465" s="29">
        <v>0</v>
      </c>
      <c r="Q465" s="29">
        <f t="shared" si="261"/>
        <v>0</v>
      </c>
      <c r="R465" s="29">
        <f t="shared" si="269"/>
        <v>1</v>
      </c>
      <c r="S465" s="29">
        <f t="shared" si="269"/>
        <v>5</v>
      </c>
      <c r="T465" s="29">
        <f t="shared" si="263"/>
        <v>6</v>
      </c>
      <c r="U465" s="29">
        <v>5</v>
      </c>
      <c r="V465" s="29">
        <v>0.9</v>
      </c>
      <c r="W465" s="105">
        <v>0.1</v>
      </c>
      <c r="X465" s="54">
        <f t="shared" si="271"/>
        <v>1</v>
      </c>
      <c r="Y465" s="29">
        <v>0.9</v>
      </c>
      <c r="Z465" s="105">
        <v>0.1</v>
      </c>
      <c r="AA465" s="54">
        <f t="shared" si="272"/>
        <v>1</v>
      </c>
      <c r="AB465" s="54">
        <v>0</v>
      </c>
      <c r="AC465" s="54">
        <v>0</v>
      </c>
      <c r="AD465" s="54">
        <v>0</v>
      </c>
      <c r="AE465" s="54">
        <v>0</v>
      </c>
      <c r="AF465" s="54">
        <v>0</v>
      </c>
      <c r="AG465" s="54"/>
      <c r="AH465" s="14">
        <v>0</v>
      </c>
      <c r="AI465" s="14">
        <v>0</v>
      </c>
      <c r="AJ465" s="54">
        <f t="shared" si="262"/>
        <v>0</v>
      </c>
      <c r="AK465" s="54">
        <f t="shared" si="265"/>
        <v>0.9</v>
      </c>
      <c r="AL465" s="54">
        <f t="shared" si="266"/>
        <v>0.1</v>
      </c>
      <c r="AM465" s="54">
        <f t="shared" si="267"/>
        <v>1</v>
      </c>
      <c r="AN465" s="54"/>
      <c r="AO465" s="54"/>
      <c r="AP465" s="54">
        <f t="shared" si="268"/>
        <v>0</v>
      </c>
      <c r="AQ465" s="54"/>
      <c r="AR465" s="54"/>
      <c r="AS465" s="54"/>
      <c r="AT465" s="54"/>
      <c r="AU465" s="54"/>
      <c r="AV465" s="54"/>
      <c r="AW465" s="54"/>
      <c r="AX465" s="54"/>
      <c r="AY465" s="54">
        <f t="shared" si="273"/>
        <v>0</v>
      </c>
      <c r="AZ465" s="54"/>
      <c r="BA465" s="54"/>
      <c r="BB465" s="54"/>
      <c r="BC465" s="54"/>
      <c r="BD465" s="54"/>
      <c r="BE465" s="106">
        <f t="shared" si="274"/>
        <v>0.9</v>
      </c>
      <c r="BF465" s="106">
        <f t="shared" si="275"/>
        <v>0.1</v>
      </c>
      <c r="BG465" s="106">
        <f t="shared" si="276"/>
        <v>1</v>
      </c>
      <c r="BH465" s="106">
        <f t="shared" si="277"/>
        <v>0</v>
      </c>
      <c r="BI465" s="106">
        <f t="shared" si="278"/>
        <v>0</v>
      </c>
      <c r="BJ465" s="106">
        <f t="shared" si="279"/>
        <v>0</v>
      </c>
      <c r="BK465" s="106">
        <f t="shared" si="280"/>
        <v>0</v>
      </c>
      <c r="BL465" s="106">
        <f t="shared" si="281"/>
        <v>0</v>
      </c>
      <c r="BM465" s="106">
        <f t="shared" si="270"/>
        <v>0</v>
      </c>
      <c r="BN465" s="106">
        <f t="shared" si="270"/>
        <v>0</v>
      </c>
      <c r="BO465" s="106">
        <f t="shared" si="282"/>
        <v>0</v>
      </c>
      <c r="BP465" s="106">
        <f t="shared" si="283"/>
        <v>0.9</v>
      </c>
      <c r="BQ465" s="106">
        <f t="shared" si="284"/>
        <v>0.1</v>
      </c>
      <c r="BR465" s="106">
        <f t="shared" si="285"/>
        <v>1</v>
      </c>
      <c r="BS465" s="54"/>
      <c r="BT465" s="54">
        <v>0.9</v>
      </c>
      <c r="BU465" s="54">
        <v>0.1</v>
      </c>
      <c r="BV465" s="54">
        <v>1</v>
      </c>
      <c r="BW465" s="54">
        <v>0</v>
      </c>
      <c r="BX465" s="54">
        <v>0</v>
      </c>
      <c r="BY465" s="54">
        <v>0</v>
      </c>
      <c r="BZ465" s="54">
        <v>0</v>
      </c>
      <c r="CA465" s="54">
        <v>0</v>
      </c>
      <c r="CB465" s="54">
        <v>0</v>
      </c>
      <c r="CC465" s="54">
        <v>0</v>
      </c>
      <c r="CD465" s="54">
        <v>0</v>
      </c>
      <c r="CE465" s="54">
        <v>0.9</v>
      </c>
      <c r="CF465" s="54">
        <v>0.1</v>
      </c>
      <c r="CG465" s="54">
        <v>1</v>
      </c>
      <c r="CH465" s="54">
        <f t="shared" si="286"/>
        <v>0</v>
      </c>
      <c r="CI465" s="54">
        <f t="shared" si="287"/>
        <v>5</v>
      </c>
      <c r="CJ465" s="54">
        <f t="shared" si="288"/>
        <v>5</v>
      </c>
      <c r="CK465" s="45"/>
      <c r="CL465" s="63"/>
    </row>
    <row r="466" spans="1:91" ht="47.25">
      <c r="A466" s="14">
        <v>47</v>
      </c>
      <c r="B466" s="27" t="s">
        <v>482</v>
      </c>
      <c r="C466" s="120" t="s">
        <v>796</v>
      </c>
      <c r="D466" s="2" t="s">
        <v>27</v>
      </c>
      <c r="E466" s="1" t="s">
        <v>62</v>
      </c>
      <c r="F466" s="4" t="s">
        <v>419</v>
      </c>
      <c r="G466" s="1" t="s">
        <v>277</v>
      </c>
      <c r="H466" s="31">
        <v>1</v>
      </c>
      <c r="I466" s="31">
        <v>2.2400000000000002</v>
      </c>
      <c r="J466" s="29">
        <v>2.76</v>
      </c>
      <c r="K466" s="29">
        <f t="shared" si="264"/>
        <v>5</v>
      </c>
      <c r="L466" s="42" t="s">
        <v>57</v>
      </c>
      <c r="M466" s="42" t="s">
        <v>58</v>
      </c>
      <c r="N466" s="48" t="e">
        <f>IF(#REF!=0,"2018-19","2019-20")</f>
        <v>#REF!</v>
      </c>
      <c r="O466" s="29">
        <v>0</v>
      </c>
      <c r="P466" s="29">
        <v>0</v>
      </c>
      <c r="Q466" s="29">
        <f t="shared" si="261"/>
        <v>0</v>
      </c>
      <c r="R466" s="29">
        <f t="shared" si="269"/>
        <v>2.2400000000000002</v>
      </c>
      <c r="S466" s="29">
        <f t="shared" si="269"/>
        <v>2.76</v>
      </c>
      <c r="T466" s="29">
        <f t="shared" si="263"/>
        <v>5</v>
      </c>
      <c r="U466" s="29">
        <v>4</v>
      </c>
      <c r="V466" s="29">
        <v>0.9</v>
      </c>
      <c r="W466" s="105">
        <v>0.1</v>
      </c>
      <c r="X466" s="54">
        <f t="shared" si="271"/>
        <v>1</v>
      </c>
      <c r="Y466" s="29">
        <v>0.9</v>
      </c>
      <c r="Z466" s="105">
        <v>0.1</v>
      </c>
      <c r="AA466" s="54">
        <f t="shared" si="272"/>
        <v>1</v>
      </c>
      <c r="AB466" s="54">
        <v>0</v>
      </c>
      <c r="AC466" s="54">
        <v>0</v>
      </c>
      <c r="AD466" s="54">
        <v>0</v>
      </c>
      <c r="AE466" s="54">
        <v>0</v>
      </c>
      <c r="AF466" s="54">
        <v>0</v>
      </c>
      <c r="AG466" s="54"/>
      <c r="AH466" s="14">
        <v>0</v>
      </c>
      <c r="AI466" s="14">
        <v>0</v>
      </c>
      <c r="AJ466" s="54">
        <f t="shared" si="262"/>
        <v>0</v>
      </c>
      <c r="AK466" s="54">
        <f t="shared" si="265"/>
        <v>0.9</v>
      </c>
      <c r="AL466" s="54">
        <f t="shared" si="266"/>
        <v>0.1</v>
      </c>
      <c r="AM466" s="54">
        <f t="shared" si="267"/>
        <v>1</v>
      </c>
      <c r="AN466" s="54"/>
      <c r="AO466" s="54"/>
      <c r="AP466" s="54">
        <f t="shared" si="268"/>
        <v>0</v>
      </c>
      <c r="AQ466" s="54"/>
      <c r="AR466" s="54"/>
      <c r="AS466" s="54"/>
      <c r="AT466" s="54"/>
      <c r="AU466" s="54"/>
      <c r="AV466" s="54"/>
      <c r="AW466" s="54"/>
      <c r="AX466" s="54"/>
      <c r="AY466" s="54">
        <f t="shared" si="273"/>
        <v>0</v>
      </c>
      <c r="AZ466" s="54"/>
      <c r="BA466" s="54"/>
      <c r="BB466" s="54"/>
      <c r="BC466" s="54"/>
      <c r="BD466" s="54"/>
      <c r="BE466" s="106">
        <f t="shared" si="274"/>
        <v>0.9</v>
      </c>
      <c r="BF466" s="106">
        <f t="shared" si="275"/>
        <v>0.1</v>
      </c>
      <c r="BG466" s="106">
        <f t="shared" si="276"/>
        <v>1</v>
      </c>
      <c r="BH466" s="106">
        <f t="shared" si="277"/>
        <v>0</v>
      </c>
      <c r="BI466" s="106">
        <f t="shared" si="278"/>
        <v>0</v>
      </c>
      <c r="BJ466" s="106">
        <f t="shared" si="279"/>
        <v>0</v>
      </c>
      <c r="BK466" s="106">
        <f t="shared" si="280"/>
        <v>0</v>
      </c>
      <c r="BL466" s="106">
        <f t="shared" si="281"/>
        <v>0</v>
      </c>
      <c r="BM466" s="106">
        <f t="shared" si="270"/>
        <v>0</v>
      </c>
      <c r="BN466" s="106">
        <f t="shared" si="270"/>
        <v>0</v>
      </c>
      <c r="BO466" s="106">
        <f t="shared" si="282"/>
        <v>0</v>
      </c>
      <c r="BP466" s="106">
        <f t="shared" si="283"/>
        <v>0.9</v>
      </c>
      <c r="BQ466" s="106">
        <f t="shared" si="284"/>
        <v>0.1</v>
      </c>
      <c r="BR466" s="106">
        <f t="shared" si="285"/>
        <v>1</v>
      </c>
      <c r="BS466" s="54"/>
      <c r="BT466" s="54">
        <v>0.9</v>
      </c>
      <c r="BU466" s="54">
        <v>0.1</v>
      </c>
      <c r="BV466" s="54">
        <v>1</v>
      </c>
      <c r="BW466" s="54">
        <v>0</v>
      </c>
      <c r="BX466" s="54">
        <v>0</v>
      </c>
      <c r="BY466" s="54">
        <v>0</v>
      </c>
      <c r="BZ466" s="54">
        <v>0</v>
      </c>
      <c r="CA466" s="54">
        <v>0</v>
      </c>
      <c r="CB466" s="54">
        <v>0</v>
      </c>
      <c r="CC466" s="54">
        <v>0</v>
      </c>
      <c r="CD466" s="54">
        <v>0</v>
      </c>
      <c r="CE466" s="54">
        <v>0.9</v>
      </c>
      <c r="CF466" s="54">
        <v>0.1</v>
      </c>
      <c r="CG466" s="54">
        <v>1</v>
      </c>
      <c r="CH466" s="54">
        <f t="shared" si="286"/>
        <v>1.2400000000000002</v>
      </c>
      <c r="CI466" s="54">
        <f t="shared" si="287"/>
        <v>2.76</v>
      </c>
      <c r="CJ466" s="54">
        <f t="shared" si="288"/>
        <v>4</v>
      </c>
      <c r="CK466" s="45"/>
      <c r="CL466" s="63"/>
    </row>
    <row r="467" spans="1:91" ht="47.25">
      <c r="A467" s="14">
        <v>48</v>
      </c>
      <c r="B467" s="27" t="s">
        <v>483</v>
      </c>
      <c r="C467" s="120" t="s">
        <v>796</v>
      </c>
      <c r="D467" s="2" t="s">
        <v>27</v>
      </c>
      <c r="E467" s="1" t="s">
        <v>62</v>
      </c>
      <c r="F467" s="4" t="s">
        <v>419</v>
      </c>
      <c r="G467" s="1" t="s">
        <v>425</v>
      </c>
      <c r="H467" s="31">
        <v>2</v>
      </c>
      <c r="I467" s="31">
        <v>1</v>
      </c>
      <c r="J467" s="29">
        <v>5</v>
      </c>
      <c r="K467" s="29">
        <f t="shared" si="264"/>
        <v>6</v>
      </c>
      <c r="L467" s="42" t="s">
        <v>57</v>
      </c>
      <c r="M467" s="42" t="s">
        <v>58</v>
      </c>
      <c r="N467" s="48" t="e">
        <f>IF(#REF!=0,"2018-19","2019-20")</f>
        <v>#REF!</v>
      </c>
      <c r="O467" s="29">
        <v>0</v>
      </c>
      <c r="P467" s="29">
        <v>0</v>
      </c>
      <c r="Q467" s="29">
        <f t="shared" si="261"/>
        <v>0</v>
      </c>
      <c r="R467" s="29">
        <f t="shared" si="269"/>
        <v>1</v>
      </c>
      <c r="S467" s="29">
        <f t="shared" si="269"/>
        <v>5</v>
      </c>
      <c r="T467" s="29">
        <f t="shared" si="263"/>
        <v>6</v>
      </c>
      <c r="U467" s="29">
        <v>5</v>
      </c>
      <c r="V467" s="29">
        <v>0.9</v>
      </c>
      <c r="W467" s="105">
        <v>0.1</v>
      </c>
      <c r="X467" s="54">
        <f t="shared" si="271"/>
        <v>1</v>
      </c>
      <c r="Y467" s="29">
        <v>0.9</v>
      </c>
      <c r="Z467" s="105">
        <v>0.1</v>
      </c>
      <c r="AA467" s="54">
        <f t="shared" si="272"/>
        <v>1</v>
      </c>
      <c r="AB467" s="54">
        <v>0</v>
      </c>
      <c r="AC467" s="54">
        <v>0</v>
      </c>
      <c r="AD467" s="54">
        <v>0</v>
      </c>
      <c r="AE467" s="54">
        <v>0</v>
      </c>
      <c r="AF467" s="54">
        <v>0</v>
      </c>
      <c r="AG467" s="54"/>
      <c r="AH467" s="14">
        <v>0</v>
      </c>
      <c r="AI467" s="14">
        <v>0</v>
      </c>
      <c r="AJ467" s="54">
        <f t="shared" si="262"/>
        <v>0</v>
      </c>
      <c r="AK467" s="54">
        <f t="shared" si="265"/>
        <v>0.9</v>
      </c>
      <c r="AL467" s="54">
        <f t="shared" si="266"/>
        <v>0.1</v>
      </c>
      <c r="AM467" s="54">
        <f t="shared" si="267"/>
        <v>1</v>
      </c>
      <c r="AN467" s="54"/>
      <c r="AO467" s="54"/>
      <c r="AP467" s="54">
        <f t="shared" si="268"/>
        <v>0</v>
      </c>
      <c r="AQ467" s="54"/>
      <c r="AR467" s="54"/>
      <c r="AS467" s="54"/>
      <c r="AT467" s="54"/>
      <c r="AU467" s="54"/>
      <c r="AV467" s="54"/>
      <c r="AW467" s="54"/>
      <c r="AX467" s="54"/>
      <c r="AY467" s="54">
        <f t="shared" si="273"/>
        <v>0</v>
      </c>
      <c r="AZ467" s="54"/>
      <c r="BA467" s="54"/>
      <c r="BB467" s="54"/>
      <c r="BC467" s="54"/>
      <c r="BD467" s="54"/>
      <c r="BE467" s="106">
        <f t="shared" si="274"/>
        <v>0.9</v>
      </c>
      <c r="BF467" s="106">
        <f t="shared" si="275"/>
        <v>0.1</v>
      </c>
      <c r="BG467" s="106">
        <f t="shared" si="276"/>
        <v>1</v>
      </c>
      <c r="BH467" s="106">
        <f t="shared" si="277"/>
        <v>0</v>
      </c>
      <c r="BI467" s="106">
        <f t="shared" si="278"/>
        <v>0</v>
      </c>
      <c r="BJ467" s="106">
        <f t="shared" si="279"/>
        <v>0</v>
      </c>
      <c r="BK467" s="106">
        <f t="shared" si="280"/>
        <v>0</v>
      </c>
      <c r="BL467" s="106">
        <f t="shared" si="281"/>
        <v>0</v>
      </c>
      <c r="BM467" s="106">
        <f t="shared" si="270"/>
        <v>0</v>
      </c>
      <c r="BN467" s="106">
        <f t="shared" si="270"/>
        <v>0</v>
      </c>
      <c r="BO467" s="106">
        <f t="shared" si="282"/>
        <v>0</v>
      </c>
      <c r="BP467" s="106">
        <f t="shared" si="283"/>
        <v>0.9</v>
      </c>
      <c r="BQ467" s="106">
        <f t="shared" si="284"/>
        <v>0.1</v>
      </c>
      <c r="BR467" s="106">
        <f t="shared" si="285"/>
        <v>1</v>
      </c>
      <c r="BS467" s="54"/>
      <c r="BT467" s="54">
        <v>0.9</v>
      </c>
      <c r="BU467" s="54">
        <v>0.1</v>
      </c>
      <c r="BV467" s="54">
        <v>1</v>
      </c>
      <c r="BW467" s="54">
        <v>0</v>
      </c>
      <c r="BX467" s="54">
        <v>0</v>
      </c>
      <c r="BY467" s="54">
        <v>0</v>
      </c>
      <c r="BZ467" s="54">
        <v>0</v>
      </c>
      <c r="CA467" s="54">
        <v>0</v>
      </c>
      <c r="CB467" s="54">
        <v>0</v>
      </c>
      <c r="CC467" s="54">
        <v>0</v>
      </c>
      <c r="CD467" s="54">
        <v>0</v>
      </c>
      <c r="CE467" s="54">
        <v>0.9</v>
      </c>
      <c r="CF467" s="54">
        <v>0.1</v>
      </c>
      <c r="CG467" s="54">
        <v>1</v>
      </c>
      <c r="CH467" s="54">
        <f t="shared" si="286"/>
        <v>0</v>
      </c>
      <c r="CI467" s="54">
        <f t="shared" si="287"/>
        <v>5</v>
      </c>
      <c r="CJ467" s="54">
        <f t="shared" si="288"/>
        <v>5</v>
      </c>
      <c r="CK467" s="45"/>
      <c r="CL467" s="63"/>
    </row>
    <row r="468" spans="1:91" ht="31.5">
      <c r="A468" s="14">
        <v>49</v>
      </c>
      <c r="B468" s="27" t="s">
        <v>484</v>
      </c>
      <c r="C468" s="120" t="s">
        <v>796</v>
      </c>
      <c r="D468" s="2" t="s">
        <v>27</v>
      </c>
      <c r="E468" s="1" t="s">
        <v>62</v>
      </c>
      <c r="F468" s="4" t="s">
        <v>419</v>
      </c>
      <c r="G468" s="1" t="s">
        <v>432</v>
      </c>
      <c r="H468" s="31">
        <v>2</v>
      </c>
      <c r="I468" s="31">
        <v>2</v>
      </c>
      <c r="J468" s="29">
        <v>3.63</v>
      </c>
      <c r="K468" s="29">
        <f t="shared" si="264"/>
        <v>5.63</v>
      </c>
      <c r="L468" s="42" t="s">
        <v>57</v>
      </c>
      <c r="M468" s="42" t="s">
        <v>58</v>
      </c>
      <c r="N468" s="48" t="e">
        <f>IF(#REF!=0,"2018-19","2019-20")</f>
        <v>#REF!</v>
      </c>
      <c r="O468" s="29">
        <v>0</v>
      </c>
      <c r="P468" s="29">
        <v>0</v>
      </c>
      <c r="Q468" s="29">
        <f t="shared" ref="Q468:Q532" si="289">O468+P468</f>
        <v>0</v>
      </c>
      <c r="R468" s="29">
        <f t="shared" si="269"/>
        <v>2</v>
      </c>
      <c r="S468" s="29">
        <f t="shared" si="269"/>
        <v>3.63</v>
      </c>
      <c r="T468" s="29">
        <f t="shared" si="263"/>
        <v>5.63</v>
      </c>
      <c r="U468" s="29">
        <v>4</v>
      </c>
      <c r="V468" s="29">
        <v>0.9</v>
      </c>
      <c r="W468" s="105">
        <v>0.1</v>
      </c>
      <c r="X468" s="54">
        <f t="shared" si="271"/>
        <v>1</v>
      </c>
      <c r="Y468" s="29">
        <v>0.9</v>
      </c>
      <c r="Z468" s="105">
        <v>0.1</v>
      </c>
      <c r="AA468" s="54">
        <f t="shared" si="272"/>
        <v>1</v>
      </c>
      <c r="AB468" s="54">
        <v>0</v>
      </c>
      <c r="AC468" s="54">
        <v>0</v>
      </c>
      <c r="AD468" s="54">
        <v>0</v>
      </c>
      <c r="AE468" s="54">
        <v>0</v>
      </c>
      <c r="AF468" s="54">
        <v>0</v>
      </c>
      <c r="AG468" s="54"/>
      <c r="AH468" s="14">
        <v>0</v>
      </c>
      <c r="AI468" s="14">
        <v>0</v>
      </c>
      <c r="AJ468" s="54">
        <f t="shared" ref="AJ468:AJ474" si="290">AH468+AI468</f>
        <v>0</v>
      </c>
      <c r="AK468" s="54">
        <f t="shared" si="265"/>
        <v>0.9</v>
      </c>
      <c r="AL468" s="54">
        <f t="shared" si="266"/>
        <v>0.1</v>
      </c>
      <c r="AM468" s="54">
        <f t="shared" si="267"/>
        <v>1</v>
      </c>
      <c r="AN468" s="54"/>
      <c r="AO468" s="54"/>
      <c r="AP468" s="54">
        <f t="shared" si="268"/>
        <v>0</v>
      </c>
      <c r="AQ468" s="54"/>
      <c r="AR468" s="54"/>
      <c r="AS468" s="54"/>
      <c r="AT468" s="54"/>
      <c r="AU468" s="54"/>
      <c r="AV468" s="54"/>
      <c r="AW468" s="54"/>
      <c r="AX468" s="54"/>
      <c r="AY468" s="54">
        <f t="shared" si="273"/>
        <v>0</v>
      </c>
      <c r="AZ468" s="54"/>
      <c r="BA468" s="54"/>
      <c r="BB468" s="54"/>
      <c r="BC468" s="54"/>
      <c r="BD468" s="54"/>
      <c r="BE468" s="106">
        <f t="shared" si="274"/>
        <v>0.9</v>
      </c>
      <c r="BF468" s="106">
        <f t="shared" si="275"/>
        <v>0.1</v>
      </c>
      <c r="BG468" s="106">
        <f t="shared" si="276"/>
        <v>1</v>
      </c>
      <c r="BH468" s="106">
        <f t="shared" si="277"/>
        <v>0</v>
      </c>
      <c r="BI468" s="106">
        <f t="shared" si="278"/>
        <v>0</v>
      </c>
      <c r="BJ468" s="106">
        <f t="shared" si="279"/>
        <v>0</v>
      </c>
      <c r="BK468" s="106">
        <f t="shared" si="280"/>
        <v>0</v>
      </c>
      <c r="BL468" s="106">
        <f t="shared" si="281"/>
        <v>0</v>
      </c>
      <c r="BM468" s="106">
        <f t="shared" si="270"/>
        <v>0</v>
      </c>
      <c r="BN468" s="106">
        <f t="shared" si="270"/>
        <v>0</v>
      </c>
      <c r="BO468" s="106">
        <f t="shared" si="282"/>
        <v>0</v>
      </c>
      <c r="BP468" s="106">
        <f t="shared" si="283"/>
        <v>0.9</v>
      </c>
      <c r="BQ468" s="106">
        <f t="shared" si="284"/>
        <v>0.1</v>
      </c>
      <c r="BR468" s="106">
        <f t="shared" si="285"/>
        <v>1</v>
      </c>
      <c r="BS468" s="54"/>
      <c r="BT468" s="54">
        <v>0.9</v>
      </c>
      <c r="BU468" s="54">
        <v>0.1</v>
      </c>
      <c r="BV468" s="54">
        <v>1</v>
      </c>
      <c r="BW468" s="54">
        <v>0</v>
      </c>
      <c r="BX468" s="54">
        <v>0</v>
      </c>
      <c r="BY468" s="54">
        <v>0</v>
      </c>
      <c r="BZ468" s="54">
        <v>0</v>
      </c>
      <c r="CA468" s="54">
        <v>0</v>
      </c>
      <c r="CB468" s="54">
        <v>0</v>
      </c>
      <c r="CC468" s="54">
        <v>0</v>
      </c>
      <c r="CD468" s="54">
        <v>0</v>
      </c>
      <c r="CE468" s="54">
        <v>0.9</v>
      </c>
      <c r="CF468" s="54">
        <v>0.1</v>
      </c>
      <c r="CG468" s="54">
        <v>1</v>
      </c>
      <c r="CH468" s="54">
        <f t="shared" si="286"/>
        <v>1</v>
      </c>
      <c r="CI468" s="54">
        <f t="shared" si="287"/>
        <v>3.63</v>
      </c>
      <c r="CJ468" s="54">
        <f t="shared" si="288"/>
        <v>4.63</v>
      </c>
      <c r="CK468" s="44" t="s">
        <v>71</v>
      </c>
      <c r="CL468" s="63"/>
    </row>
    <row r="469" spans="1:91" ht="31.5">
      <c r="A469" s="14">
        <v>50</v>
      </c>
      <c r="B469" s="27" t="s">
        <v>485</v>
      </c>
      <c r="C469" s="120" t="s">
        <v>796</v>
      </c>
      <c r="D469" s="2" t="s">
        <v>27</v>
      </c>
      <c r="E469" s="1" t="s">
        <v>62</v>
      </c>
      <c r="F469" s="4" t="s">
        <v>419</v>
      </c>
      <c r="G469" s="1" t="s">
        <v>422</v>
      </c>
      <c r="H469" s="31">
        <v>2</v>
      </c>
      <c r="I469" s="31">
        <v>1</v>
      </c>
      <c r="J469" s="29">
        <v>4.49</v>
      </c>
      <c r="K469" s="29">
        <f t="shared" si="264"/>
        <v>5.49</v>
      </c>
      <c r="L469" s="42" t="s">
        <v>57</v>
      </c>
      <c r="M469" s="42" t="s">
        <v>58</v>
      </c>
      <c r="N469" s="48" t="e">
        <f>IF(#REF!=0,"2018-19","2019-20")</f>
        <v>#REF!</v>
      </c>
      <c r="O469" s="29">
        <v>0</v>
      </c>
      <c r="P469" s="29">
        <v>0</v>
      </c>
      <c r="Q469" s="29">
        <f t="shared" si="289"/>
        <v>0</v>
      </c>
      <c r="R469" s="29">
        <f t="shared" si="269"/>
        <v>1</v>
      </c>
      <c r="S469" s="29">
        <f t="shared" si="269"/>
        <v>4.49</v>
      </c>
      <c r="T469" s="29">
        <f t="shared" si="263"/>
        <v>5.49</v>
      </c>
      <c r="U469" s="29">
        <v>5</v>
      </c>
      <c r="V469" s="29">
        <v>0.9</v>
      </c>
      <c r="W469" s="105">
        <v>0.1</v>
      </c>
      <c r="X469" s="54">
        <f t="shared" si="271"/>
        <v>1</v>
      </c>
      <c r="Y469" s="29">
        <v>0.9</v>
      </c>
      <c r="Z469" s="105">
        <v>0.1</v>
      </c>
      <c r="AA469" s="54">
        <f t="shared" si="272"/>
        <v>1</v>
      </c>
      <c r="AB469" s="54">
        <v>0</v>
      </c>
      <c r="AC469" s="54">
        <v>0</v>
      </c>
      <c r="AD469" s="54">
        <v>0</v>
      </c>
      <c r="AE469" s="54">
        <v>0</v>
      </c>
      <c r="AF469" s="54">
        <v>0</v>
      </c>
      <c r="AG469" s="54"/>
      <c r="AH469" s="14">
        <v>0</v>
      </c>
      <c r="AI469" s="14">
        <v>0</v>
      </c>
      <c r="AJ469" s="54">
        <f t="shared" si="290"/>
        <v>0</v>
      </c>
      <c r="AK469" s="54">
        <f t="shared" si="265"/>
        <v>0.9</v>
      </c>
      <c r="AL469" s="54">
        <f t="shared" si="266"/>
        <v>0.1</v>
      </c>
      <c r="AM469" s="54">
        <f t="shared" si="267"/>
        <v>1</v>
      </c>
      <c r="AN469" s="54"/>
      <c r="AO469" s="54"/>
      <c r="AP469" s="54">
        <f t="shared" si="268"/>
        <v>0</v>
      </c>
      <c r="AQ469" s="54"/>
      <c r="AR469" s="54"/>
      <c r="AS469" s="54"/>
      <c r="AT469" s="54"/>
      <c r="AU469" s="54"/>
      <c r="AV469" s="54"/>
      <c r="AW469" s="54"/>
      <c r="AX469" s="54"/>
      <c r="AY469" s="54">
        <f t="shared" si="273"/>
        <v>0</v>
      </c>
      <c r="AZ469" s="54"/>
      <c r="BA469" s="54"/>
      <c r="BB469" s="54"/>
      <c r="BC469" s="54"/>
      <c r="BD469" s="54"/>
      <c r="BE469" s="106">
        <f t="shared" si="274"/>
        <v>0.9</v>
      </c>
      <c r="BF469" s="106">
        <f t="shared" si="275"/>
        <v>0.1</v>
      </c>
      <c r="BG469" s="106">
        <f t="shared" si="276"/>
        <v>1</v>
      </c>
      <c r="BH469" s="106">
        <f t="shared" si="277"/>
        <v>0</v>
      </c>
      <c r="BI469" s="106">
        <f t="shared" si="278"/>
        <v>0</v>
      </c>
      <c r="BJ469" s="106">
        <f t="shared" si="279"/>
        <v>0</v>
      </c>
      <c r="BK469" s="106">
        <f t="shared" si="280"/>
        <v>0</v>
      </c>
      <c r="BL469" s="106">
        <f t="shared" si="281"/>
        <v>0</v>
      </c>
      <c r="BM469" s="106">
        <f t="shared" si="270"/>
        <v>0</v>
      </c>
      <c r="BN469" s="106">
        <f t="shared" si="270"/>
        <v>0</v>
      </c>
      <c r="BO469" s="106">
        <f t="shared" si="282"/>
        <v>0</v>
      </c>
      <c r="BP469" s="106">
        <f t="shared" si="283"/>
        <v>0.9</v>
      </c>
      <c r="BQ469" s="106">
        <f t="shared" si="284"/>
        <v>0.1</v>
      </c>
      <c r="BR469" s="106">
        <f t="shared" si="285"/>
        <v>1</v>
      </c>
      <c r="BS469" s="54"/>
      <c r="BT469" s="54">
        <v>0.9</v>
      </c>
      <c r="BU469" s="54">
        <v>0.1</v>
      </c>
      <c r="BV469" s="54">
        <v>1</v>
      </c>
      <c r="BW469" s="54">
        <v>0</v>
      </c>
      <c r="BX469" s="54">
        <v>0</v>
      </c>
      <c r="BY469" s="54">
        <v>0</v>
      </c>
      <c r="BZ469" s="54">
        <v>0</v>
      </c>
      <c r="CA469" s="54">
        <v>0</v>
      </c>
      <c r="CB469" s="54">
        <v>0</v>
      </c>
      <c r="CC469" s="54">
        <v>0</v>
      </c>
      <c r="CD469" s="54">
        <v>0</v>
      </c>
      <c r="CE469" s="54">
        <v>0.9</v>
      </c>
      <c r="CF469" s="54">
        <v>0.1</v>
      </c>
      <c r="CG469" s="54">
        <v>1</v>
      </c>
      <c r="CH469" s="54">
        <f t="shared" si="286"/>
        <v>0</v>
      </c>
      <c r="CI469" s="54">
        <f t="shared" si="287"/>
        <v>4.49</v>
      </c>
      <c r="CJ469" s="54">
        <f t="shared" si="288"/>
        <v>4.49</v>
      </c>
      <c r="CK469" s="45"/>
      <c r="CL469" s="63"/>
    </row>
    <row r="470" spans="1:91" ht="31.5">
      <c r="A470" s="14">
        <v>51</v>
      </c>
      <c r="B470" s="27" t="s">
        <v>486</v>
      </c>
      <c r="C470" s="120" t="s">
        <v>796</v>
      </c>
      <c r="D470" s="2" t="s">
        <v>27</v>
      </c>
      <c r="E470" s="1" t="s">
        <v>62</v>
      </c>
      <c r="F470" s="4" t="s">
        <v>419</v>
      </c>
      <c r="G470" s="1" t="s">
        <v>442</v>
      </c>
      <c r="H470" s="31">
        <v>1.5</v>
      </c>
      <c r="I470" s="31">
        <v>1</v>
      </c>
      <c r="J470" s="29">
        <v>4</v>
      </c>
      <c r="K470" s="29">
        <f t="shared" si="264"/>
        <v>5</v>
      </c>
      <c r="L470" s="42" t="s">
        <v>57</v>
      </c>
      <c r="M470" s="42" t="s">
        <v>58</v>
      </c>
      <c r="N470" s="48" t="e">
        <f>IF(#REF!=0,"2018-19","2019-20")</f>
        <v>#REF!</v>
      </c>
      <c r="O470" s="29">
        <v>0</v>
      </c>
      <c r="P470" s="29">
        <v>0</v>
      </c>
      <c r="Q470" s="29">
        <f t="shared" si="289"/>
        <v>0</v>
      </c>
      <c r="R470" s="29">
        <f t="shared" si="269"/>
        <v>1</v>
      </c>
      <c r="S470" s="29">
        <f t="shared" si="269"/>
        <v>4</v>
      </c>
      <c r="T470" s="29">
        <f t="shared" si="263"/>
        <v>5</v>
      </c>
      <c r="U470" s="29">
        <v>4</v>
      </c>
      <c r="V470" s="29">
        <v>0.9</v>
      </c>
      <c r="W470" s="105">
        <v>0.1</v>
      </c>
      <c r="X470" s="54">
        <f t="shared" si="271"/>
        <v>1</v>
      </c>
      <c r="Y470" s="29">
        <v>0.9</v>
      </c>
      <c r="Z470" s="105">
        <v>0.1</v>
      </c>
      <c r="AA470" s="54">
        <f t="shared" si="272"/>
        <v>1</v>
      </c>
      <c r="AB470" s="54">
        <v>0</v>
      </c>
      <c r="AC470" s="54">
        <v>0</v>
      </c>
      <c r="AD470" s="54">
        <v>0</v>
      </c>
      <c r="AE470" s="54">
        <v>0</v>
      </c>
      <c r="AF470" s="54">
        <v>0</v>
      </c>
      <c r="AG470" s="54"/>
      <c r="AH470" s="14">
        <v>0</v>
      </c>
      <c r="AI470" s="14">
        <v>0</v>
      </c>
      <c r="AJ470" s="54">
        <f t="shared" si="290"/>
        <v>0</v>
      </c>
      <c r="AK470" s="54">
        <f t="shared" si="265"/>
        <v>0.9</v>
      </c>
      <c r="AL470" s="54">
        <f t="shared" si="266"/>
        <v>0.1</v>
      </c>
      <c r="AM470" s="54">
        <f t="shared" si="267"/>
        <v>1</v>
      </c>
      <c r="AN470" s="54"/>
      <c r="AO470" s="54"/>
      <c r="AP470" s="54">
        <f t="shared" si="268"/>
        <v>0</v>
      </c>
      <c r="AQ470" s="54"/>
      <c r="AR470" s="54"/>
      <c r="AS470" s="54"/>
      <c r="AT470" s="54"/>
      <c r="AU470" s="54"/>
      <c r="AV470" s="54"/>
      <c r="AW470" s="54"/>
      <c r="AX470" s="54"/>
      <c r="AY470" s="54">
        <f t="shared" si="273"/>
        <v>0</v>
      </c>
      <c r="AZ470" s="54"/>
      <c r="BA470" s="54"/>
      <c r="BB470" s="54"/>
      <c r="BC470" s="54"/>
      <c r="BD470" s="54"/>
      <c r="BE470" s="106">
        <f t="shared" si="274"/>
        <v>0.9</v>
      </c>
      <c r="BF470" s="106">
        <f t="shared" si="275"/>
        <v>0.1</v>
      </c>
      <c r="BG470" s="106">
        <f t="shared" si="276"/>
        <v>1</v>
      </c>
      <c r="BH470" s="106">
        <f t="shared" si="277"/>
        <v>0</v>
      </c>
      <c r="BI470" s="106">
        <f t="shared" si="278"/>
        <v>0</v>
      </c>
      <c r="BJ470" s="106">
        <f t="shared" si="279"/>
        <v>0</v>
      </c>
      <c r="BK470" s="106">
        <f t="shared" si="280"/>
        <v>0</v>
      </c>
      <c r="BL470" s="106">
        <f t="shared" si="281"/>
        <v>0</v>
      </c>
      <c r="BM470" s="106">
        <f t="shared" si="270"/>
        <v>0</v>
      </c>
      <c r="BN470" s="106">
        <f t="shared" si="270"/>
        <v>0</v>
      </c>
      <c r="BO470" s="106">
        <f t="shared" si="282"/>
        <v>0</v>
      </c>
      <c r="BP470" s="106">
        <f t="shared" si="283"/>
        <v>0.9</v>
      </c>
      <c r="BQ470" s="106">
        <f t="shared" si="284"/>
        <v>0.1</v>
      </c>
      <c r="BR470" s="106">
        <f t="shared" si="285"/>
        <v>1</v>
      </c>
      <c r="BS470" s="54"/>
      <c r="BT470" s="54">
        <v>0.9</v>
      </c>
      <c r="BU470" s="54">
        <v>0.1</v>
      </c>
      <c r="BV470" s="54">
        <v>1</v>
      </c>
      <c r="BW470" s="54">
        <v>0</v>
      </c>
      <c r="BX470" s="54">
        <v>0</v>
      </c>
      <c r="BY470" s="54">
        <v>0</v>
      </c>
      <c r="BZ470" s="54">
        <v>0</v>
      </c>
      <c r="CA470" s="54">
        <v>0</v>
      </c>
      <c r="CB470" s="54">
        <v>0</v>
      </c>
      <c r="CC470" s="54">
        <v>0</v>
      </c>
      <c r="CD470" s="54">
        <v>0</v>
      </c>
      <c r="CE470" s="54">
        <v>0.9</v>
      </c>
      <c r="CF470" s="54">
        <v>0.1</v>
      </c>
      <c r="CG470" s="54">
        <v>1</v>
      </c>
      <c r="CH470" s="54">
        <f t="shared" si="286"/>
        <v>0</v>
      </c>
      <c r="CI470" s="54">
        <f t="shared" si="287"/>
        <v>4</v>
      </c>
      <c r="CJ470" s="54">
        <f t="shared" si="288"/>
        <v>4</v>
      </c>
      <c r="CK470" s="45"/>
      <c r="CL470" s="63"/>
    </row>
    <row r="471" spans="1:91" ht="31.5">
      <c r="A471" s="14">
        <v>52</v>
      </c>
      <c r="B471" s="27" t="s">
        <v>487</v>
      </c>
      <c r="C471" s="120" t="s">
        <v>796</v>
      </c>
      <c r="D471" s="2" t="s">
        <v>27</v>
      </c>
      <c r="E471" s="1" t="s">
        <v>62</v>
      </c>
      <c r="F471" s="4" t="s">
        <v>419</v>
      </c>
      <c r="G471" s="1" t="s">
        <v>442</v>
      </c>
      <c r="H471" s="31">
        <v>1.5</v>
      </c>
      <c r="I471" s="31">
        <v>1</v>
      </c>
      <c r="J471" s="29">
        <v>4</v>
      </c>
      <c r="K471" s="29">
        <f t="shared" si="264"/>
        <v>5</v>
      </c>
      <c r="L471" s="42" t="s">
        <v>57</v>
      </c>
      <c r="M471" s="42" t="s">
        <v>58</v>
      </c>
      <c r="N471" s="48" t="e">
        <f>IF(#REF!=0,"2018-19","2019-20")</f>
        <v>#REF!</v>
      </c>
      <c r="O471" s="29">
        <v>0</v>
      </c>
      <c r="P471" s="29">
        <v>0</v>
      </c>
      <c r="Q471" s="29">
        <f t="shared" si="289"/>
        <v>0</v>
      </c>
      <c r="R471" s="29">
        <f t="shared" si="269"/>
        <v>1</v>
      </c>
      <c r="S471" s="29">
        <f t="shared" si="269"/>
        <v>4</v>
      </c>
      <c r="T471" s="29">
        <f t="shared" si="263"/>
        <v>5</v>
      </c>
      <c r="U471" s="29">
        <v>4</v>
      </c>
      <c r="V471" s="29">
        <v>0.9</v>
      </c>
      <c r="W471" s="105">
        <v>0.1</v>
      </c>
      <c r="X471" s="54">
        <f t="shared" si="271"/>
        <v>1</v>
      </c>
      <c r="Y471" s="29">
        <v>0.9</v>
      </c>
      <c r="Z471" s="105">
        <v>0.1</v>
      </c>
      <c r="AA471" s="54">
        <f t="shared" si="272"/>
        <v>1</v>
      </c>
      <c r="AB471" s="54">
        <v>0</v>
      </c>
      <c r="AC471" s="54">
        <v>0</v>
      </c>
      <c r="AD471" s="54">
        <v>0</v>
      </c>
      <c r="AE471" s="54">
        <v>0</v>
      </c>
      <c r="AF471" s="54">
        <v>0</v>
      </c>
      <c r="AG471" s="54"/>
      <c r="AH471" s="14">
        <v>0</v>
      </c>
      <c r="AI471" s="14">
        <v>0</v>
      </c>
      <c r="AJ471" s="54">
        <f t="shared" si="290"/>
        <v>0</v>
      </c>
      <c r="AK471" s="54">
        <f t="shared" si="265"/>
        <v>0.9</v>
      </c>
      <c r="AL471" s="54">
        <f t="shared" si="266"/>
        <v>0.1</v>
      </c>
      <c r="AM471" s="54">
        <f t="shared" si="267"/>
        <v>1</v>
      </c>
      <c r="AN471" s="54"/>
      <c r="AO471" s="54"/>
      <c r="AP471" s="54">
        <f t="shared" si="268"/>
        <v>0</v>
      </c>
      <c r="AQ471" s="54"/>
      <c r="AR471" s="54"/>
      <c r="AS471" s="54"/>
      <c r="AT471" s="54"/>
      <c r="AU471" s="54"/>
      <c r="AV471" s="54"/>
      <c r="AW471" s="54"/>
      <c r="AX471" s="54"/>
      <c r="AY471" s="54">
        <f t="shared" si="273"/>
        <v>0</v>
      </c>
      <c r="AZ471" s="54"/>
      <c r="BA471" s="54"/>
      <c r="BB471" s="54"/>
      <c r="BC471" s="54"/>
      <c r="BD471" s="54"/>
      <c r="BE471" s="106">
        <f t="shared" si="274"/>
        <v>0.9</v>
      </c>
      <c r="BF471" s="106">
        <f t="shared" si="275"/>
        <v>0.1</v>
      </c>
      <c r="BG471" s="106">
        <f t="shared" si="276"/>
        <v>1</v>
      </c>
      <c r="BH471" s="106">
        <f t="shared" si="277"/>
        <v>0</v>
      </c>
      <c r="BI471" s="106">
        <f t="shared" si="278"/>
        <v>0</v>
      </c>
      <c r="BJ471" s="106">
        <f t="shared" si="279"/>
        <v>0</v>
      </c>
      <c r="BK471" s="106">
        <f t="shared" si="280"/>
        <v>0</v>
      </c>
      <c r="BL471" s="106">
        <f t="shared" si="281"/>
        <v>0</v>
      </c>
      <c r="BM471" s="106">
        <f t="shared" si="270"/>
        <v>0</v>
      </c>
      <c r="BN471" s="106">
        <f t="shared" si="270"/>
        <v>0</v>
      </c>
      <c r="BO471" s="106">
        <f t="shared" si="282"/>
        <v>0</v>
      </c>
      <c r="BP471" s="106">
        <f t="shared" si="283"/>
        <v>0.9</v>
      </c>
      <c r="BQ471" s="106">
        <f t="shared" si="284"/>
        <v>0.1</v>
      </c>
      <c r="BR471" s="106">
        <f t="shared" si="285"/>
        <v>1</v>
      </c>
      <c r="BS471" s="54"/>
      <c r="BT471" s="54">
        <v>0.9</v>
      </c>
      <c r="BU471" s="54">
        <v>0.1</v>
      </c>
      <c r="BV471" s="54">
        <v>1</v>
      </c>
      <c r="BW471" s="54">
        <v>0</v>
      </c>
      <c r="BX471" s="54">
        <v>0</v>
      </c>
      <c r="BY471" s="54">
        <v>0</v>
      </c>
      <c r="BZ471" s="54">
        <v>0</v>
      </c>
      <c r="CA471" s="54">
        <v>0</v>
      </c>
      <c r="CB471" s="54">
        <v>0</v>
      </c>
      <c r="CC471" s="54">
        <v>0</v>
      </c>
      <c r="CD471" s="54">
        <v>0</v>
      </c>
      <c r="CE471" s="54">
        <v>0.9</v>
      </c>
      <c r="CF471" s="54">
        <v>0.1</v>
      </c>
      <c r="CG471" s="54">
        <v>1</v>
      </c>
      <c r="CH471" s="54">
        <f t="shared" si="286"/>
        <v>0</v>
      </c>
      <c r="CI471" s="54">
        <f t="shared" si="287"/>
        <v>4</v>
      </c>
      <c r="CJ471" s="54">
        <f t="shared" si="288"/>
        <v>4</v>
      </c>
      <c r="CK471" s="45"/>
      <c r="CL471" s="63"/>
    </row>
    <row r="472" spans="1:91" ht="31.5">
      <c r="A472" s="14">
        <v>53</v>
      </c>
      <c r="B472" s="27" t="s">
        <v>488</v>
      </c>
      <c r="C472" s="120" t="s">
        <v>796</v>
      </c>
      <c r="D472" s="2" t="s">
        <v>27</v>
      </c>
      <c r="E472" s="1" t="s">
        <v>62</v>
      </c>
      <c r="F472" s="4" t="s">
        <v>419</v>
      </c>
      <c r="G472" s="1" t="s">
        <v>420</v>
      </c>
      <c r="H472" s="31">
        <v>2.5</v>
      </c>
      <c r="I472" s="31">
        <v>1</v>
      </c>
      <c r="J472" s="29">
        <v>4</v>
      </c>
      <c r="K472" s="29">
        <f t="shared" si="264"/>
        <v>5</v>
      </c>
      <c r="L472" s="42" t="s">
        <v>57</v>
      </c>
      <c r="M472" s="42" t="s">
        <v>58</v>
      </c>
      <c r="N472" s="48" t="e">
        <f>IF(#REF!=0,"2018-19","2019-20")</f>
        <v>#REF!</v>
      </c>
      <c r="O472" s="29">
        <v>0</v>
      </c>
      <c r="P472" s="29">
        <v>0</v>
      </c>
      <c r="Q472" s="29">
        <f t="shared" si="289"/>
        <v>0</v>
      </c>
      <c r="R472" s="29">
        <f t="shared" si="269"/>
        <v>1</v>
      </c>
      <c r="S472" s="29">
        <f t="shared" si="269"/>
        <v>4</v>
      </c>
      <c r="T472" s="29">
        <f t="shared" si="263"/>
        <v>5</v>
      </c>
      <c r="U472" s="29">
        <v>4</v>
      </c>
      <c r="V472" s="29">
        <v>0.9</v>
      </c>
      <c r="W472" s="105">
        <v>0.1</v>
      </c>
      <c r="X472" s="54">
        <f t="shared" si="271"/>
        <v>1</v>
      </c>
      <c r="Y472" s="29">
        <v>0.9</v>
      </c>
      <c r="Z472" s="105">
        <v>0.1</v>
      </c>
      <c r="AA472" s="54">
        <f t="shared" si="272"/>
        <v>1</v>
      </c>
      <c r="AB472" s="54">
        <v>0</v>
      </c>
      <c r="AC472" s="54">
        <v>0</v>
      </c>
      <c r="AD472" s="54">
        <v>0</v>
      </c>
      <c r="AE472" s="54">
        <v>0</v>
      </c>
      <c r="AF472" s="54">
        <v>0</v>
      </c>
      <c r="AG472" s="54"/>
      <c r="AH472" s="14">
        <v>0</v>
      </c>
      <c r="AI472" s="14">
        <v>0</v>
      </c>
      <c r="AJ472" s="54">
        <f t="shared" si="290"/>
        <v>0</v>
      </c>
      <c r="AK472" s="54">
        <f t="shared" si="265"/>
        <v>0.9</v>
      </c>
      <c r="AL472" s="54">
        <f t="shared" si="266"/>
        <v>0.1</v>
      </c>
      <c r="AM472" s="54">
        <f t="shared" si="267"/>
        <v>1</v>
      </c>
      <c r="AN472" s="54"/>
      <c r="AO472" s="54"/>
      <c r="AP472" s="54">
        <f t="shared" si="268"/>
        <v>0</v>
      </c>
      <c r="AQ472" s="54"/>
      <c r="AR472" s="54"/>
      <c r="AS472" s="54"/>
      <c r="AT472" s="54"/>
      <c r="AU472" s="54"/>
      <c r="AV472" s="54"/>
      <c r="AW472" s="54"/>
      <c r="AX472" s="54"/>
      <c r="AY472" s="54">
        <f t="shared" si="273"/>
        <v>0</v>
      </c>
      <c r="AZ472" s="54"/>
      <c r="BA472" s="54"/>
      <c r="BB472" s="54"/>
      <c r="BC472" s="54"/>
      <c r="BD472" s="54"/>
      <c r="BE472" s="106">
        <f t="shared" si="274"/>
        <v>0.9</v>
      </c>
      <c r="BF472" s="106">
        <f t="shared" si="275"/>
        <v>0.1</v>
      </c>
      <c r="BG472" s="106">
        <f t="shared" si="276"/>
        <v>1</v>
      </c>
      <c r="BH472" s="106">
        <f t="shared" si="277"/>
        <v>0</v>
      </c>
      <c r="BI472" s="106">
        <f t="shared" si="278"/>
        <v>0</v>
      </c>
      <c r="BJ472" s="106">
        <f t="shared" si="279"/>
        <v>0</v>
      </c>
      <c r="BK472" s="106">
        <f t="shared" si="280"/>
        <v>0</v>
      </c>
      <c r="BL472" s="106">
        <f t="shared" si="281"/>
        <v>0</v>
      </c>
      <c r="BM472" s="106">
        <f t="shared" si="270"/>
        <v>0</v>
      </c>
      <c r="BN472" s="106">
        <f t="shared" si="270"/>
        <v>0</v>
      </c>
      <c r="BO472" s="106">
        <f t="shared" si="282"/>
        <v>0</v>
      </c>
      <c r="BP472" s="106">
        <f t="shared" si="283"/>
        <v>0.9</v>
      </c>
      <c r="BQ472" s="106">
        <f t="shared" si="284"/>
        <v>0.1</v>
      </c>
      <c r="BR472" s="106">
        <f t="shared" si="285"/>
        <v>1</v>
      </c>
      <c r="BS472" s="54"/>
      <c r="BT472" s="54">
        <v>0.9</v>
      </c>
      <c r="BU472" s="54">
        <v>0.1</v>
      </c>
      <c r="BV472" s="54">
        <v>1</v>
      </c>
      <c r="BW472" s="54">
        <v>0</v>
      </c>
      <c r="BX472" s="54">
        <v>0</v>
      </c>
      <c r="BY472" s="54">
        <v>0</v>
      </c>
      <c r="BZ472" s="54">
        <v>0</v>
      </c>
      <c r="CA472" s="54">
        <v>0</v>
      </c>
      <c r="CB472" s="54">
        <v>0</v>
      </c>
      <c r="CC472" s="54">
        <v>0</v>
      </c>
      <c r="CD472" s="54">
        <v>0</v>
      </c>
      <c r="CE472" s="54">
        <v>0.9</v>
      </c>
      <c r="CF472" s="54">
        <v>0.1</v>
      </c>
      <c r="CG472" s="54">
        <v>1</v>
      </c>
      <c r="CH472" s="54">
        <f t="shared" si="286"/>
        <v>0</v>
      </c>
      <c r="CI472" s="54">
        <f t="shared" si="287"/>
        <v>4</v>
      </c>
      <c r="CJ472" s="54">
        <f t="shared" si="288"/>
        <v>4</v>
      </c>
      <c r="CK472" s="45"/>
      <c r="CL472" s="63"/>
    </row>
    <row r="473" spans="1:91" ht="47.25">
      <c r="A473" s="14">
        <v>54</v>
      </c>
      <c r="B473" s="27" t="s">
        <v>489</v>
      </c>
      <c r="C473" s="120" t="s">
        <v>796</v>
      </c>
      <c r="D473" s="2" t="s">
        <v>27</v>
      </c>
      <c r="E473" s="1" t="s">
        <v>62</v>
      </c>
      <c r="F473" s="4" t="s">
        <v>419</v>
      </c>
      <c r="G473" s="1" t="s">
        <v>449</v>
      </c>
      <c r="H473" s="31">
        <v>2</v>
      </c>
      <c r="I473" s="31">
        <v>1</v>
      </c>
      <c r="J473" s="29">
        <v>4</v>
      </c>
      <c r="K473" s="29">
        <f t="shared" si="264"/>
        <v>5</v>
      </c>
      <c r="L473" s="42" t="s">
        <v>57</v>
      </c>
      <c r="M473" s="42" t="s">
        <v>58</v>
      </c>
      <c r="N473" s="48" t="e">
        <f>IF(#REF!=0,"2018-19","2019-20")</f>
        <v>#REF!</v>
      </c>
      <c r="O473" s="29">
        <v>0</v>
      </c>
      <c r="P473" s="29">
        <v>0</v>
      </c>
      <c r="Q473" s="29">
        <f t="shared" si="289"/>
        <v>0</v>
      </c>
      <c r="R473" s="29">
        <f t="shared" si="269"/>
        <v>1</v>
      </c>
      <c r="S473" s="29">
        <f t="shared" si="269"/>
        <v>4</v>
      </c>
      <c r="T473" s="29">
        <f t="shared" si="263"/>
        <v>5</v>
      </c>
      <c r="U473" s="29">
        <v>4</v>
      </c>
      <c r="V473" s="29">
        <v>0.9</v>
      </c>
      <c r="W473" s="105">
        <v>0.1</v>
      </c>
      <c r="X473" s="54">
        <f t="shared" si="271"/>
        <v>1</v>
      </c>
      <c r="Y473" s="29">
        <v>0.9</v>
      </c>
      <c r="Z473" s="105">
        <v>0.1</v>
      </c>
      <c r="AA473" s="54">
        <f t="shared" si="272"/>
        <v>1</v>
      </c>
      <c r="AB473" s="54">
        <v>0</v>
      </c>
      <c r="AC473" s="54">
        <v>0</v>
      </c>
      <c r="AD473" s="54">
        <v>0</v>
      </c>
      <c r="AE473" s="54">
        <v>0</v>
      </c>
      <c r="AF473" s="54">
        <v>0</v>
      </c>
      <c r="AG473" s="54"/>
      <c r="AH473" s="14">
        <v>0</v>
      </c>
      <c r="AI473" s="14">
        <v>0</v>
      </c>
      <c r="AJ473" s="54">
        <f t="shared" si="290"/>
        <v>0</v>
      </c>
      <c r="AK473" s="54">
        <f t="shared" si="265"/>
        <v>0.9</v>
      </c>
      <c r="AL473" s="54">
        <f t="shared" si="266"/>
        <v>0.1</v>
      </c>
      <c r="AM473" s="54">
        <f t="shared" si="267"/>
        <v>1</v>
      </c>
      <c r="AN473" s="54"/>
      <c r="AO473" s="54"/>
      <c r="AP473" s="54">
        <f t="shared" si="268"/>
        <v>0</v>
      </c>
      <c r="AQ473" s="54"/>
      <c r="AR473" s="54"/>
      <c r="AS473" s="54"/>
      <c r="AT473" s="54"/>
      <c r="AU473" s="54"/>
      <c r="AV473" s="54"/>
      <c r="AW473" s="54"/>
      <c r="AX473" s="54"/>
      <c r="AY473" s="54">
        <f t="shared" si="273"/>
        <v>0</v>
      </c>
      <c r="AZ473" s="54"/>
      <c r="BA473" s="54"/>
      <c r="BB473" s="54"/>
      <c r="BC473" s="54"/>
      <c r="BD473" s="54"/>
      <c r="BE473" s="106">
        <f t="shared" si="274"/>
        <v>0.9</v>
      </c>
      <c r="BF473" s="106">
        <f t="shared" si="275"/>
        <v>0.1</v>
      </c>
      <c r="BG473" s="106">
        <f t="shared" si="276"/>
        <v>1</v>
      </c>
      <c r="BH473" s="106">
        <f t="shared" si="277"/>
        <v>0</v>
      </c>
      <c r="BI473" s="106">
        <f t="shared" si="278"/>
        <v>0</v>
      </c>
      <c r="BJ473" s="106">
        <f t="shared" si="279"/>
        <v>0</v>
      </c>
      <c r="BK473" s="106">
        <f t="shared" si="280"/>
        <v>0</v>
      </c>
      <c r="BL473" s="106">
        <f t="shared" si="281"/>
        <v>0</v>
      </c>
      <c r="BM473" s="106">
        <f t="shared" si="270"/>
        <v>0</v>
      </c>
      <c r="BN473" s="106">
        <f t="shared" si="270"/>
        <v>0</v>
      </c>
      <c r="BO473" s="106">
        <f t="shared" si="282"/>
        <v>0</v>
      </c>
      <c r="BP473" s="106">
        <f t="shared" si="283"/>
        <v>0.9</v>
      </c>
      <c r="BQ473" s="106">
        <f t="shared" si="284"/>
        <v>0.1</v>
      </c>
      <c r="BR473" s="106">
        <f t="shared" si="285"/>
        <v>1</v>
      </c>
      <c r="BS473" s="54"/>
      <c r="BT473" s="54">
        <v>0.9</v>
      </c>
      <c r="BU473" s="54">
        <v>0.1</v>
      </c>
      <c r="BV473" s="54">
        <v>1</v>
      </c>
      <c r="BW473" s="54">
        <v>0</v>
      </c>
      <c r="BX473" s="54">
        <v>0</v>
      </c>
      <c r="BY473" s="54">
        <v>0</v>
      </c>
      <c r="BZ473" s="54">
        <v>0</v>
      </c>
      <c r="CA473" s="54">
        <v>0</v>
      </c>
      <c r="CB473" s="54">
        <v>0</v>
      </c>
      <c r="CC473" s="54">
        <v>0</v>
      </c>
      <c r="CD473" s="54">
        <v>0</v>
      </c>
      <c r="CE473" s="54">
        <v>0.9</v>
      </c>
      <c r="CF473" s="54">
        <v>0.1</v>
      </c>
      <c r="CG473" s="54">
        <v>1</v>
      </c>
      <c r="CH473" s="54">
        <f t="shared" si="286"/>
        <v>0</v>
      </c>
      <c r="CI473" s="54">
        <f t="shared" si="287"/>
        <v>4</v>
      </c>
      <c r="CJ473" s="54">
        <f t="shared" si="288"/>
        <v>4</v>
      </c>
      <c r="CK473" s="45"/>
      <c r="CL473" s="63"/>
    </row>
    <row r="474" spans="1:91" ht="31.5">
      <c r="A474" s="14">
        <v>55</v>
      </c>
      <c r="B474" s="27" t="s">
        <v>490</v>
      </c>
      <c r="C474" s="120" t="s">
        <v>796</v>
      </c>
      <c r="D474" s="2" t="s">
        <v>27</v>
      </c>
      <c r="E474" s="1" t="s">
        <v>375</v>
      </c>
      <c r="F474" s="4" t="s">
        <v>419</v>
      </c>
      <c r="G474" s="1" t="s">
        <v>491</v>
      </c>
      <c r="H474" s="31">
        <v>0</v>
      </c>
      <c r="I474" s="31">
        <v>10</v>
      </c>
      <c r="J474" s="29">
        <v>30</v>
      </c>
      <c r="K474" s="29">
        <f t="shared" si="264"/>
        <v>40</v>
      </c>
      <c r="L474" s="42" t="s">
        <v>57</v>
      </c>
      <c r="M474" s="42" t="s">
        <v>58</v>
      </c>
      <c r="N474" s="48" t="e">
        <f>IF(#REF!=0,"2018-19","2019-20")</f>
        <v>#REF!</v>
      </c>
      <c r="O474" s="29">
        <v>0</v>
      </c>
      <c r="P474" s="29">
        <v>0</v>
      </c>
      <c r="Q474" s="29">
        <f t="shared" si="289"/>
        <v>0</v>
      </c>
      <c r="R474" s="29">
        <f t="shared" si="269"/>
        <v>10</v>
      </c>
      <c r="S474" s="29">
        <f t="shared" si="269"/>
        <v>30</v>
      </c>
      <c r="T474" s="29">
        <f t="shared" ref="T474:T538" si="291">R474+S474</f>
        <v>40</v>
      </c>
      <c r="U474" s="29">
        <v>30</v>
      </c>
      <c r="V474" s="29">
        <v>4.5</v>
      </c>
      <c r="W474" s="105">
        <v>0.5</v>
      </c>
      <c r="X474" s="54">
        <f t="shared" si="271"/>
        <v>5</v>
      </c>
      <c r="Y474" s="29">
        <v>4.5</v>
      </c>
      <c r="Z474" s="105">
        <v>0.5</v>
      </c>
      <c r="AA474" s="54">
        <f t="shared" si="272"/>
        <v>5</v>
      </c>
      <c r="AB474" s="54">
        <v>0</v>
      </c>
      <c r="AC474" s="54">
        <v>0</v>
      </c>
      <c r="AD474" s="54">
        <v>0</v>
      </c>
      <c r="AE474" s="54">
        <v>0</v>
      </c>
      <c r="AF474" s="54">
        <v>0</v>
      </c>
      <c r="AG474" s="54"/>
      <c r="AH474" s="14">
        <v>0</v>
      </c>
      <c r="AI474" s="14">
        <v>0</v>
      </c>
      <c r="AJ474" s="54">
        <f t="shared" si="290"/>
        <v>0</v>
      </c>
      <c r="AK474" s="54">
        <f t="shared" si="265"/>
        <v>4.5</v>
      </c>
      <c r="AL474" s="54">
        <f t="shared" si="266"/>
        <v>0.5</v>
      </c>
      <c r="AM474" s="54">
        <f t="shared" si="267"/>
        <v>5</v>
      </c>
      <c r="AN474" s="54"/>
      <c r="AO474" s="54"/>
      <c r="AP474" s="54">
        <f t="shared" si="268"/>
        <v>0</v>
      </c>
      <c r="AQ474" s="54"/>
      <c r="AR474" s="54"/>
      <c r="AS474" s="54"/>
      <c r="AT474" s="54"/>
      <c r="AU474" s="54"/>
      <c r="AV474" s="54"/>
      <c r="AW474" s="54"/>
      <c r="AX474" s="54"/>
      <c r="AY474" s="54">
        <f t="shared" si="273"/>
        <v>0</v>
      </c>
      <c r="AZ474" s="54"/>
      <c r="BA474" s="54"/>
      <c r="BB474" s="54"/>
      <c r="BC474" s="54"/>
      <c r="BD474" s="54"/>
      <c r="BE474" s="106">
        <f t="shared" si="274"/>
        <v>4.5</v>
      </c>
      <c r="BF474" s="106">
        <f t="shared" si="275"/>
        <v>0.5</v>
      </c>
      <c r="BG474" s="106">
        <f t="shared" si="276"/>
        <v>5</v>
      </c>
      <c r="BH474" s="106">
        <f t="shared" si="277"/>
        <v>0</v>
      </c>
      <c r="BI474" s="106">
        <f t="shared" si="278"/>
        <v>0</v>
      </c>
      <c r="BJ474" s="106">
        <f t="shared" si="279"/>
        <v>0</v>
      </c>
      <c r="BK474" s="106">
        <f t="shared" si="280"/>
        <v>0</v>
      </c>
      <c r="BL474" s="106">
        <f t="shared" si="281"/>
        <v>0</v>
      </c>
      <c r="BM474" s="106">
        <f t="shared" si="270"/>
        <v>0</v>
      </c>
      <c r="BN474" s="106">
        <f t="shared" si="270"/>
        <v>0</v>
      </c>
      <c r="BO474" s="106">
        <f t="shared" si="282"/>
        <v>0</v>
      </c>
      <c r="BP474" s="106">
        <f t="shared" si="283"/>
        <v>4.5</v>
      </c>
      <c r="BQ474" s="106">
        <f t="shared" si="284"/>
        <v>0.5</v>
      </c>
      <c r="BR474" s="106">
        <f t="shared" si="285"/>
        <v>5</v>
      </c>
      <c r="BS474" s="54"/>
      <c r="BT474" s="54">
        <v>4.5</v>
      </c>
      <c r="BU474" s="54">
        <v>0.5</v>
      </c>
      <c r="BV474" s="54">
        <v>5</v>
      </c>
      <c r="BW474" s="54">
        <v>0</v>
      </c>
      <c r="BX474" s="54">
        <v>0</v>
      </c>
      <c r="BY474" s="54">
        <v>0</v>
      </c>
      <c r="BZ474" s="54">
        <v>0</v>
      </c>
      <c r="CA474" s="54">
        <v>0</v>
      </c>
      <c r="CB474" s="54">
        <v>0</v>
      </c>
      <c r="CC474" s="54">
        <v>0</v>
      </c>
      <c r="CD474" s="54">
        <v>0</v>
      </c>
      <c r="CE474" s="54">
        <v>4.5</v>
      </c>
      <c r="CF474" s="54">
        <v>0.5</v>
      </c>
      <c r="CG474" s="54">
        <v>5</v>
      </c>
      <c r="CH474" s="54">
        <f t="shared" si="286"/>
        <v>5</v>
      </c>
      <c r="CI474" s="54">
        <f t="shared" si="287"/>
        <v>30</v>
      </c>
      <c r="CJ474" s="54">
        <f t="shared" si="288"/>
        <v>35</v>
      </c>
      <c r="CK474" s="44" t="s">
        <v>71</v>
      </c>
      <c r="CL474" s="63"/>
    </row>
    <row r="475" spans="1:91" s="18" customFormat="1">
      <c r="A475" s="14"/>
      <c r="B475" s="28" t="s">
        <v>129</v>
      </c>
      <c r="C475" s="87"/>
      <c r="D475" s="2"/>
      <c r="E475" s="11"/>
      <c r="F475" s="4"/>
      <c r="G475" s="11"/>
      <c r="H475" s="32"/>
      <c r="I475" s="32">
        <f>SUM(I404:I474)</f>
        <v>298.52</v>
      </c>
      <c r="J475" s="32">
        <f t="shared" ref="J475:BU475" si="292">SUM(J404:J474)</f>
        <v>172.66</v>
      </c>
      <c r="K475" s="32">
        <f t="shared" si="292"/>
        <v>471.18</v>
      </c>
      <c r="L475" s="32">
        <f t="shared" si="292"/>
        <v>0</v>
      </c>
      <c r="M475" s="32">
        <f t="shared" si="292"/>
        <v>0</v>
      </c>
      <c r="N475" s="32" t="e">
        <f t="shared" si="292"/>
        <v>#REF!</v>
      </c>
      <c r="O475" s="32">
        <f t="shared" si="292"/>
        <v>156.96</v>
      </c>
      <c r="P475" s="32">
        <f t="shared" si="292"/>
        <v>4.33</v>
      </c>
      <c r="Q475" s="32">
        <f t="shared" si="292"/>
        <v>161.29000000000002</v>
      </c>
      <c r="R475" s="32">
        <f t="shared" si="292"/>
        <v>141.56</v>
      </c>
      <c r="S475" s="32">
        <f t="shared" si="292"/>
        <v>168.32999999999998</v>
      </c>
      <c r="T475" s="32">
        <f t="shared" si="292"/>
        <v>309.89</v>
      </c>
      <c r="U475" s="32">
        <f t="shared" si="292"/>
        <v>173.03</v>
      </c>
      <c r="V475" s="32">
        <f t="shared" si="292"/>
        <v>54.257999999999981</v>
      </c>
      <c r="W475" s="32">
        <f t="shared" si="292"/>
        <v>6.0319999999999983</v>
      </c>
      <c r="X475" s="32">
        <f t="shared" si="292"/>
        <v>60.290000000000006</v>
      </c>
      <c r="Y475" s="32">
        <f t="shared" si="292"/>
        <v>54.257999999999981</v>
      </c>
      <c r="Z475" s="32">
        <f t="shared" si="292"/>
        <v>5.4519999999999973</v>
      </c>
      <c r="AA475" s="32">
        <f t="shared" si="292"/>
        <v>59.710000000000008</v>
      </c>
      <c r="AB475" s="32">
        <f t="shared" si="292"/>
        <v>1.44</v>
      </c>
      <c r="AC475" s="32">
        <f t="shared" si="292"/>
        <v>23.390000000000004</v>
      </c>
      <c r="AD475" s="32">
        <f t="shared" si="292"/>
        <v>2.6</v>
      </c>
      <c r="AE475" s="32">
        <f t="shared" si="292"/>
        <v>23.470000000000002</v>
      </c>
      <c r="AF475" s="32">
        <f t="shared" si="292"/>
        <v>1.7200000000000006</v>
      </c>
      <c r="AG475" s="32">
        <f t="shared" si="292"/>
        <v>0</v>
      </c>
      <c r="AH475" s="32">
        <f t="shared" si="292"/>
        <v>0</v>
      </c>
      <c r="AI475" s="32">
        <f t="shared" si="292"/>
        <v>2.0299999999999998</v>
      </c>
      <c r="AJ475" s="32">
        <f t="shared" si="292"/>
        <v>2.0299999999999998</v>
      </c>
      <c r="AK475" s="32">
        <f t="shared" si="292"/>
        <v>102.55800000000004</v>
      </c>
      <c r="AL475" s="32">
        <f t="shared" si="292"/>
        <v>9.7719999999999985</v>
      </c>
      <c r="AM475" s="32">
        <f t="shared" si="292"/>
        <v>112.33</v>
      </c>
      <c r="AN475" s="32">
        <f t="shared" si="292"/>
        <v>0</v>
      </c>
      <c r="AO475" s="32">
        <f t="shared" si="292"/>
        <v>0</v>
      </c>
      <c r="AP475" s="32">
        <f t="shared" si="292"/>
        <v>0</v>
      </c>
      <c r="AQ475" s="32">
        <f t="shared" si="292"/>
        <v>0</v>
      </c>
      <c r="AR475" s="32">
        <f t="shared" si="292"/>
        <v>0</v>
      </c>
      <c r="AS475" s="32">
        <f t="shared" si="292"/>
        <v>0</v>
      </c>
      <c r="AT475" s="32">
        <f t="shared" si="292"/>
        <v>4.32</v>
      </c>
      <c r="AU475" s="32">
        <f t="shared" si="292"/>
        <v>0.13</v>
      </c>
      <c r="AV475" s="32">
        <f t="shared" si="292"/>
        <v>0</v>
      </c>
      <c r="AW475" s="32">
        <f t="shared" si="292"/>
        <v>0</v>
      </c>
      <c r="AX475" s="32">
        <f t="shared" si="292"/>
        <v>0</v>
      </c>
      <c r="AY475" s="32">
        <f t="shared" si="292"/>
        <v>0</v>
      </c>
      <c r="AZ475" s="32">
        <f t="shared" si="292"/>
        <v>0</v>
      </c>
      <c r="BA475" s="32">
        <f t="shared" si="292"/>
        <v>0</v>
      </c>
      <c r="BB475" s="32">
        <f t="shared" si="292"/>
        <v>0</v>
      </c>
      <c r="BC475" s="32">
        <f t="shared" si="292"/>
        <v>0</v>
      </c>
      <c r="BD475" s="32">
        <f t="shared" si="292"/>
        <v>0</v>
      </c>
      <c r="BE475" s="32">
        <f t="shared" si="292"/>
        <v>56.287999999999982</v>
      </c>
      <c r="BF475" s="32">
        <f t="shared" si="292"/>
        <v>5.4519999999999973</v>
      </c>
      <c r="BG475" s="32">
        <f t="shared" si="292"/>
        <v>61.740000000000009</v>
      </c>
      <c r="BH475" s="32">
        <f t="shared" si="292"/>
        <v>0</v>
      </c>
      <c r="BI475" s="32">
        <f t="shared" si="292"/>
        <v>1.44</v>
      </c>
      <c r="BJ475" s="32">
        <f t="shared" si="292"/>
        <v>23.390000000000004</v>
      </c>
      <c r="BK475" s="32">
        <f t="shared" si="292"/>
        <v>2.6</v>
      </c>
      <c r="BL475" s="32">
        <f t="shared" si="292"/>
        <v>25.990000000000002</v>
      </c>
      <c r="BM475" s="32">
        <f t="shared" si="292"/>
        <v>19.150000000000002</v>
      </c>
      <c r="BN475" s="32">
        <f t="shared" si="292"/>
        <v>1.5900000000000005</v>
      </c>
      <c r="BO475" s="32">
        <f t="shared" si="292"/>
        <v>20.74</v>
      </c>
      <c r="BP475" s="32">
        <f t="shared" si="292"/>
        <v>100.26800000000004</v>
      </c>
      <c r="BQ475" s="32">
        <f t="shared" si="292"/>
        <v>9.6419999999999977</v>
      </c>
      <c r="BR475" s="32">
        <f t="shared" si="292"/>
        <v>109.91000000000001</v>
      </c>
      <c r="BS475" s="32">
        <f t="shared" si="292"/>
        <v>0</v>
      </c>
      <c r="BT475" s="32">
        <f t="shared" si="292"/>
        <v>56.287999999999982</v>
      </c>
      <c r="BU475" s="32">
        <f t="shared" si="292"/>
        <v>5.4519999999999973</v>
      </c>
      <c r="BV475" s="32">
        <f t="shared" ref="BV475:CJ475" si="293">SUM(BV404:BV474)</f>
        <v>61.740000000000009</v>
      </c>
      <c r="BW475" s="32">
        <f t="shared" si="293"/>
        <v>0</v>
      </c>
      <c r="BX475" s="32">
        <f t="shared" si="293"/>
        <v>1.44</v>
      </c>
      <c r="BY475" s="32">
        <f t="shared" si="293"/>
        <v>23.390000000000004</v>
      </c>
      <c r="BZ475" s="32">
        <f t="shared" si="293"/>
        <v>2.6</v>
      </c>
      <c r="CA475" s="32">
        <f t="shared" si="293"/>
        <v>25.990000000000002</v>
      </c>
      <c r="CB475" s="32">
        <f t="shared" si="293"/>
        <v>16.450000000000003</v>
      </c>
      <c r="CC475" s="32">
        <f t="shared" si="293"/>
        <v>1.5900000000000005</v>
      </c>
      <c r="CD475" s="32">
        <f t="shared" si="293"/>
        <v>18.039999999999996</v>
      </c>
      <c r="CE475" s="32">
        <f t="shared" si="293"/>
        <v>92.118000000000038</v>
      </c>
      <c r="CF475" s="32">
        <f t="shared" si="293"/>
        <v>9.3419999999999987</v>
      </c>
      <c r="CG475" s="32">
        <f t="shared" si="293"/>
        <v>101.46000000000001</v>
      </c>
      <c r="CH475" s="32">
        <f t="shared" si="293"/>
        <v>40.099999999999994</v>
      </c>
      <c r="CI475" s="32">
        <f t="shared" si="293"/>
        <v>168.32999999999998</v>
      </c>
      <c r="CJ475" s="32">
        <f t="shared" si="293"/>
        <v>208.43</v>
      </c>
      <c r="CK475" s="57">
        <f t="shared" ref="CK475" si="294">SUM(CK404:CK474)</f>
        <v>0</v>
      </c>
      <c r="CL475" s="64"/>
      <c r="CM475" s="95"/>
    </row>
    <row r="476" spans="1:91" s="18" customFormat="1">
      <c r="A476" s="14"/>
      <c r="B476" s="28" t="s">
        <v>398</v>
      </c>
      <c r="C476" s="87"/>
      <c r="D476" s="2"/>
      <c r="E476" s="11"/>
      <c r="F476" s="4"/>
      <c r="G476" s="11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  <c r="AB476" s="32"/>
      <c r="AC476" s="32"/>
      <c r="AD476" s="32"/>
      <c r="AE476" s="32"/>
      <c r="AF476" s="32"/>
      <c r="AG476" s="32"/>
      <c r="AH476" s="32"/>
      <c r="AI476" s="32"/>
      <c r="AJ476" s="32"/>
      <c r="AK476" s="32"/>
      <c r="AL476" s="32"/>
      <c r="AM476" s="32"/>
      <c r="AN476" s="32"/>
      <c r="AO476" s="32"/>
      <c r="AP476" s="32"/>
      <c r="AQ476" s="32"/>
      <c r="AR476" s="32"/>
      <c r="AS476" s="32"/>
      <c r="AT476" s="32"/>
      <c r="AU476" s="32"/>
      <c r="AV476" s="32"/>
      <c r="AW476" s="32"/>
      <c r="AX476" s="32"/>
      <c r="AY476" s="32"/>
      <c r="AZ476" s="32"/>
      <c r="BA476" s="32"/>
      <c r="BB476" s="32"/>
      <c r="BC476" s="32"/>
      <c r="BD476" s="32"/>
      <c r="BE476" s="32"/>
      <c r="BF476" s="32"/>
      <c r="BG476" s="32"/>
      <c r="BH476" s="32"/>
      <c r="BI476" s="32"/>
      <c r="BJ476" s="32"/>
      <c r="BK476" s="32"/>
      <c r="BL476" s="32"/>
      <c r="BM476" s="32"/>
      <c r="BN476" s="32"/>
      <c r="BO476" s="32"/>
      <c r="BP476" s="32"/>
      <c r="BQ476" s="32"/>
      <c r="BR476" s="32"/>
      <c r="BS476" s="32"/>
      <c r="BT476" s="32"/>
      <c r="BU476" s="32"/>
      <c r="BV476" s="32"/>
      <c r="BW476" s="32"/>
      <c r="BX476" s="32"/>
      <c r="BY476" s="32"/>
      <c r="BZ476" s="32"/>
      <c r="CA476" s="32"/>
      <c r="CB476" s="32"/>
      <c r="CC476" s="32"/>
      <c r="CD476" s="32"/>
      <c r="CE476" s="32"/>
      <c r="CF476" s="32"/>
      <c r="CG476" s="32"/>
      <c r="CH476" s="32"/>
      <c r="CI476" s="32"/>
      <c r="CJ476" s="32"/>
      <c r="CK476" s="57"/>
      <c r="CL476" s="64"/>
      <c r="CM476" s="95"/>
    </row>
    <row r="477" spans="1:91">
      <c r="A477" s="14">
        <v>1</v>
      </c>
      <c r="B477" s="27" t="s">
        <v>492</v>
      </c>
      <c r="C477" s="120" t="s">
        <v>804</v>
      </c>
      <c r="D477" s="2" t="s">
        <v>27</v>
      </c>
      <c r="E477" s="4" t="s">
        <v>62</v>
      </c>
      <c r="F477" s="4" t="s">
        <v>419</v>
      </c>
      <c r="G477" s="1" t="s">
        <v>493</v>
      </c>
      <c r="H477" s="29">
        <v>1.5</v>
      </c>
      <c r="I477" s="29">
        <v>5</v>
      </c>
      <c r="J477" s="29">
        <v>0</v>
      </c>
      <c r="K477" s="29">
        <f t="shared" ref="K477:K538" si="295">I477+J477</f>
        <v>5</v>
      </c>
      <c r="L477" s="40" t="s">
        <v>30</v>
      </c>
      <c r="M477" s="40" t="s">
        <v>35</v>
      </c>
      <c r="N477" s="48" t="e">
        <f>IF(#REF!=0,"2018-19","2019-20")</f>
        <v>#REF!</v>
      </c>
      <c r="O477" s="29">
        <v>1.6</v>
      </c>
      <c r="P477" s="29">
        <v>0</v>
      </c>
      <c r="Q477" s="29">
        <f t="shared" si="289"/>
        <v>1.6</v>
      </c>
      <c r="R477" s="29">
        <f t="shared" si="269"/>
        <v>3.4</v>
      </c>
      <c r="S477" s="29">
        <f t="shared" si="269"/>
        <v>0</v>
      </c>
      <c r="T477" s="29">
        <f t="shared" si="291"/>
        <v>3.4</v>
      </c>
      <c r="U477" s="29">
        <v>0</v>
      </c>
      <c r="V477" s="29">
        <v>0.9</v>
      </c>
      <c r="W477" s="105">
        <v>0.1</v>
      </c>
      <c r="X477" s="54">
        <f t="shared" si="271"/>
        <v>1</v>
      </c>
      <c r="Y477" s="29">
        <v>0.9</v>
      </c>
      <c r="Z477" s="105">
        <v>0.1</v>
      </c>
      <c r="AA477" s="54">
        <f t="shared" si="272"/>
        <v>1</v>
      </c>
      <c r="AB477" s="54">
        <v>0</v>
      </c>
      <c r="AC477" s="54">
        <v>0</v>
      </c>
      <c r="AD477" s="54">
        <v>0</v>
      </c>
      <c r="AE477" s="54">
        <v>0</v>
      </c>
      <c r="AF477" s="54">
        <v>0</v>
      </c>
      <c r="AG477" s="54"/>
      <c r="AH477" s="54">
        <v>0</v>
      </c>
      <c r="AI477" s="54">
        <v>0</v>
      </c>
      <c r="AJ477" s="54">
        <f t="shared" ref="AJ477:AJ483" si="296">AH477+AI477</f>
        <v>0</v>
      </c>
      <c r="AK477" s="54">
        <f t="shared" ref="AK477:AK541" si="297">Y477+AB477+AC477+AE477</f>
        <v>0.9</v>
      </c>
      <c r="AL477" s="54">
        <f t="shared" ref="AL477:AL541" si="298">Z477+AD477+AF477</f>
        <v>0.1</v>
      </c>
      <c r="AM477" s="54">
        <f t="shared" ref="AM477:AM541" si="299">AK477+AL477</f>
        <v>1</v>
      </c>
      <c r="AN477" s="54"/>
      <c r="AO477" s="54"/>
      <c r="AP477" s="54">
        <f t="shared" ref="AP477:AP538" si="300">AN477+AO477</f>
        <v>0</v>
      </c>
      <c r="AQ477" s="54"/>
      <c r="AR477" s="54"/>
      <c r="AS477" s="54"/>
      <c r="AT477" s="54"/>
      <c r="AU477" s="54"/>
      <c r="AV477" s="54"/>
      <c r="AW477" s="54"/>
      <c r="AX477" s="54"/>
      <c r="AY477" s="54">
        <f t="shared" si="273"/>
        <v>0</v>
      </c>
      <c r="AZ477" s="54"/>
      <c r="BA477" s="54"/>
      <c r="BB477" s="54"/>
      <c r="BC477" s="54"/>
      <c r="BD477" s="54"/>
      <c r="BE477" s="106">
        <f t="shared" si="274"/>
        <v>0.9</v>
      </c>
      <c r="BF477" s="106">
        <f t="shared" si="275"/>
        <v>0.1</v>
      </c>
      <c r="BG477" s="106">
        <f t="shared" si="276"/>
        <v>1</v>
      </c>
      <c r="BH477" s="106">
        <f t="shared" si="277"/>
        <v>0</v>
      </c>
      <c r="BI477" s="106">
        <f t="shared" si="278"/>
        <v>0</v>
      </c>
      <c r="BJ477" s="106">
        <f t="shared" si="279"/>
        <v>0</v>
      </c>
      <c r="BK477" s="106">
        <f t="shared" si="280"/>
        <v>0</v>
      </c>
      <c r="BL477" s="106">
        <f t="shared" si="281"/>
        <v>0</v>
      </c>
      <c r="BM477" s="106">
        <f t="shared" si="270"/>
        <v>0</v>
      </c>
      <c r="BN477" s="106">
        <f t="shared" si="270"/>
        <v>0</v>
      </c>
      <c r="BO477" s="106">
        <f t="shared" si="282"/>
        <v>0</v>
      </c>
      <c r="BP477" s="106">
        <f t="shared" si="283"/>
        <v>0.9</v>
      </c>
      <c r="BQ477" s="106">
        <f t="shared" si="284"/>
        <v>0.1</v>
      </c>
      <c r="BR477" s="106">
        <f t="shared" si="285"/>
        <v>1</v>
      </c>
      <c r="BS477" s="54"/>
      <c r="BT477" s="54">
        <v>0.9</v>
      </c>
      <c r="BU477" s="54">
        <v>0.1</v>
      </c>
      <c r="BV477" s="54">
        <v>1</v>
      </c>
      <c r="BW477" s="54">
        <v>0</v>
      </c>
      <c r="BX477" s="54">
        <v>0</v>
      </c>
      <c r="BY477" s="54">
        <v>0</v>
      </c>
      <c r="BZ477" s="54">
        <v>0</v>
      </c>
      <c r="CA477" s="54">
        <v>0</v>
      </c>
      <c r="CB477" s="54">
        <v>0</v>
      </c>
      <c r="CC477" s="54">
        <v>0</v>
      </c>
      <c r="CD477" s="54">
        <v>0</v>
      </c>
      <c r="CE477" s="54">
        <v>0.9</v>
      </c>
      <c r="CF477" s="54">
        <v>0.1</v>
      </c>
      <c r="CG477" s="54">
        <v>1</v>
      </c>
      <c r="CH477" s="54">
        <f t="shared" si="286"/>
        <v>2.4</v>
      </c>
      <c r="CI477" s="54">
        <f t="shared" si="287"/>
        <v>0</v>
      </c>
      <c r="CJ477" s="54">
        <f t="shared" si="288"/>
        <v>2.4</v>
      </c>
      <c r="CK477" s="44" t="s">
        <v>71</v>
      </c>
      <c r="CL477" s="63" t="s">
        <v>40</v>
      </c>
    </row>
    <row r="478" spans="1:91" ht="31.5">
      <c r="A478" s="14">
        <v>1</v>
      </c>
      <c r="B478" s="79" t="s">
        <v>901</v>
      </c>
      <c r="C478" s="120" t="s">
        <v>796</v>
      </c>
      <c r="D478" s="2" t="s">
        <v>27</v>
      </c>
      <c r="E478" s="4" t="s">
        <v>62</v>
      </c>
      <c r="F478" s="4" t="s">
        <v>419</v>
      </c>
      <c r="G478" s="4" t="s">
        <v>436</v>
      </c>
      <c r="H478" s="15">
        <v>2</v>
      </c>
      <c r="I478" s="54">
        <v>5</v>
      </c>
      <c r="J478" s="54">
        <v>0</v>
      </c>
      <c r="K478" s="29">
        <f t="shared" si="295"/>
        <v>5</v>
      </c>
      <c r="L478" s="68" t="s">
        <v>30</v>
      </c>
      <c r="M478" s="15" t="s">
        <v>35</v>
      </c>
      <c r="N478" s="54" t="s">
        <v>58</v>
      </c>
      <c r="O478" s="54">
        <v>4.51</v>
      </c>
      <c r="P478" s="54">
        <v>0</v>
      </c>
      <c r="Q478" s="29">
        <f t="shared" si="289"/>
        <v>4.51</v>
      </c>
      <c r="R478" s="29">
        <f t="shared" si="269"/>
        <v>0.49000000000000021</v>
      </c>
      <c r="S478" s="29">
        <f t="shared" si="269"/>
        <v>0</v>
      </c>
      <c r="T478" s="29">
        <f t="shared" si="291"/>
        <v>0.49000000000000021</v>
      </c>
      <c r="U478" s="56">
        <v>0</v>
      </c>
      <c r="V478" s="54">
        <v>0</v>
      </c>
      <c r="W478" s="106">
        <v>0</v>
      </c>
      <c r="X478" s="54">
        <f t="shared" si="271"/>
        <v>0</v>
      </c>
      <c r="Y478" s="54">
        <v>0</v>
      </c>
      <c r="Z478" s="106">
        <v>0</v>
      </c>
      <c r="AA478" s="54">
        <f t="shared" si="272"/>
        <v>0</v>
      </c>
      <c r="AB478" s="54">
        <v>0</v>
      </c>
      <c r="AC478" s="54">
        <v>0</v>
      </c>
      <c r="AD478" s="54">
        <v>0</v>
      </c>
      <c r="AE478" s="14">
        <v>0.44</v>
      </c>
      <c r="AF478" s="14">
        <v>0.05</v>
      </c>
      <c r="AG478" s="14"/>
      <c r="AH478" s="54">
        <v>0</v>
      </c>
      <c r="AI478" s="54">
        <v>0</v>
      </c>
      <c r="AJ478" s="54">
        <f t="shared" si="296"/>
        <v>0</v>
      </c>
      <c r="AK478" s="54">
        <f t="shared" si="297"/>
        <v>0.44</v>
      </c>
      <c r="AL478" s="54">
        <f t="shared" si="298"/>
        <v>0.05</v>
      </c>
      <c r="AM478" s="54">
        <f t="shared" si="299"/>
        <v>0.49</v>
      </c>
      <c r="AN478" s="54"/>
      <c r="AO478" s="54"/>
      <c r="AP478" s="54">
        <f t="shared" si="300"/>
        <v>0</v>
      </c>
      <c r="AQ478" s="54"/>
      <c r="AR478" s="54"/>
      <c r="AS478" s="54"/>
      <c r="AT478" s="54"/>
      <c r="AU478" s="54"/>
      <c r="AV478" s="54"/>
      <c r="AW478" s="54"/>
      <c r="AX478" s="54"/>
      <c r="AY478" s="54">
        <f t="shared" si="273"/>
        <v>0</v>
      </c>
      <c r="AZ478" s="54"/>
      <c r="BA478" s="54"/>
      <c r="BB478" s="54"/>
      <c r="BC478" s="54"/>
      <c r="BD478" s="54"/>
      <c r="BE478" s="106">
        <f t="shared" si="274"/>
        <v>0</v>
      </c>
      <c r="BF478" s="106">
        <f t="shared" si="275"/>
        <v>0</v>
      </c>
      <c r="BG478" s="106">
        <f t="shared" si="276"/>
        <v>0</v>
      </c>
      <c r="BH478" s="106">
        <f t="shared" si="277"/>
        <v>0</v>
      </c>
      <c r="BI478" s="106">
        <f t="shared" si="278"/>
        <v>0</v>
      </c>
      <c r="BJ478" s="106">
        <f t="shared" si="279"/>
        <v>0</v>
      </c>
      <c r="BK478" s="106">
        <f t="shared" si="280"/>
        <v>0</v>
      </c>
      <c r="BL478" s="106">
        <f t="shared" si="281"/>
        <v>0</v>
      </c>
      <c r="BM478" s="106">
        <f t="shared" si="270"/>
        <v>0.44</v>
      </c>
      <c r="BN478" s="106">
        <f t="shared" si="270"/>
        <v>0.05</v>
      </c>
      <c r="BO478" s="106">
        <f t="shared" si="282"/>
        <v>0.49</v>
      </c>
      <c r="BP478" s="106">
        <f t="shared" si="283"/>
        <v>0.44</v>
      </c>
      <c r="BQ478" s="106">
        <f t="shared" si="284"/>
        <v>0.05</v>
      </c>
      <c r="BR478" s="106">
        <f t="shared" si="285"/>
        <v>0.49</v>
      </c>
      <c r="BS478" s="54"/>
      <c r="BT478" s="54">
        <v>0</v>
      </c>
      <c r="BU478" s="54">
        <v>0</v>
      </c>
      <c r="BV478" s="54">
        <v>0</v>
      </c>
      <c r="BW478" s="54">
        <v>0</v>
      </c>
      <c r="BX478" s="54">
        <v>0</v>
      </c>
      <c r="BY478" s="54">
        <v>0</v>
      </c>
      <c r="BZ478" s="54">
        <v>0</v>
      </c>
      <c r="CA478" s="54">
        <v>0</v>
      </c>
      <c r="CB478" s="54">
        <v>0.44</v>
      </c>
      <c r="CC478" s="54">
        <v>0.05</v>
      </c>
      <c r="CD478" s="54">
        <v>0.49</v>
      </c>
      <c r="CE478" s="54">
        <v>0.44</v>
      </c>
      <c r="CF478" s="54">
        <v>0.05</v>
      </c>
      <c r="CG478" s="54">
        <v>0.49</v>
      </c>
      <c r="CH478" s="54">
        <f t="shared" si="286"/>
        <v>0</v>
      </c>
      <c r="CI478" s="54">
        <f t="shared" si="287"/>
        <v>0</v>
      </c>
      <c r="CJ478" s="54">
        <f t="shared" si="288"/>
        <v>0</v>
      </c>
      <c r="CK478" s="86"/>
      <c r="CL478" s="70"/>
    </row>
    <row r="479" spans="1:91" ht="31.5">
      <c r="A479" s="14">
        <v>3</v>
      </c>
      <c r="B479" s="79" t="s">
        <v>902</v>
      </c>
      <c r="C479" s="120" t="s">
        <v>796</v>
      </c>
      <c r="D479" s="2" t="s">
        <v>27</v>
      </c>
      <c r="E479" s="4" t="s">
        <v>62</v>
      </c>
      <c r="F479" s="4" t="s">
        <v>419</v>
      </c>
      <c r="G479" s="4" t="s">
        <v>447</v>
      </c>
      <c r="H479" s="15">
        <v>2</v>
      </c>
      <c r="I479" s="54">
        <v>5.3</v>
      </c>
      <c r="J479" s="54">
        <v>0</v>
      </c>
      <c r="K479" s="29">
        <f t="shared" si="295"/>
        <v>5.3</v>
      </c>
      <c r="L479" s="68" t="s">
        <v>30</v>
      </c>
      <c r="M479" s="15" t="s">
        <v>35</v>
      </c>
      <c r="N479" s="54" t="s">
        <v>58</v>
      </c>
      <c r="O479" s="54">
        <v>4.74</v>
      </c>
      <c r="P479" s="54">
        <v>0</v>
      </c>
      <c r="Q479" s="29">
        <f t="shared" si="289"/>
        <v>4.74</v>
      </c>
      <c r="R479" s="29">
        <f t="shared" si="269"/>
        <v>0.55999999999999961</v>
      </c>
      <c r="S479" s="29">
        <f t="shared" si="269"/>
        <v>0</v>
      </c>
      <c r="T479" s="29">
        <f t="shared" si="291"/>
        <v>0.55999999999999961</v>
      </c>
      <c r="U479" s="56">
        <v>0</v>
      </c>
      <c r="V479" s="54">
        <v>0</v>
      </c>
      <c r="W479" s="106">
        <v>0</v>
      </c>
      <c r="X479" s="54">
        <f t="shared" si="271"/>
        <v>0</v>
      </c>
      <c r="Y479" s="54">
        <v>0</v>
      </c>
      <c r="Z479" s="106">
        <v>0</v>
      </c>
      <c r="AA479" s="54">
        <f t="shared" si="272"/>
        <v>0</v>
      </c>
      <c r="AB479" s="54">
        <v>0</v>
      </c>
      <c r="AC479" s="54">
        <v>0</v>
      </c>
      <c r="AD479" s="54">
        <v>0</v>
      </c>
      <c r="AE479" s="14">
        <v>0.5</v>
      </c>
      <c r="AF479" s="14">
        <v>0.06</v>
      </c>
      <c r="AG479" s="14"/>
      <c r="AH479" s="54">
        <v>0</v>
      </c>
      <c r="AI479" s="54">
        <v>0</v>
      </c>
      <c r="AJ479" s="54">
        <f t="shared" si="296"/>
        <v>0</v>
      </c>
      <c r="AK479" s="54">
        <f t="shared" si="297"/>
        <v>0.5</v>
      </c>
      <c r="AL479" s="54">
        <f t="shared" si="298"/>
        <v>0.06</v>
      </c>
      <c r="AM479" s="54">
        <f t="shared" si="299"/>
        <v>0.56000000000000005</v>
      </c>
      <c r="AN479" s="54"/>
      <c r="AO479" s="54"/>
      <c r="AP479" s="54">
        <f t="shared" si="300"/>
        <v>0</v>
      </c>
      <c r="AQ479" s="54"/>
      <c r="AR479" s="54"/>
      <c r="AS479" s="54"/>
      <c r="AT479" s="54"/>
      <c r="AU479" s="54"/>
      <c r="AV479" s="54"/>
      <c r="AW479" s="54"/>
      <c r="AX479" s="54"/>
      <c r="AY479" s="54">
        <f t="shared" si="273"/>
        <v>0</v>
      </c>
      <c r="AZ479" s="54"/>
      <c r="BA479" s="54"/>
      <c r="BB479" s="54"/>
      <c r="BC479" s="54"/>
      <c r="BD479" s="54"/>
      <c r="BE479" s="106">
        <f t="shared" si="274"/>
        <v>0</v>
      </c>
      <c r="BF479" s="106">
        <f t="shared" si="275"/>
        <v>0</v>
      </c>
      <c r="BG479" s="106">
        <f t="shared" si="276"/>
        <v>0</v>
      </c>
      <c r="BH479" s="106">
        <f t="shared" si="277"/>
        <v>0</v>
      </c>
      <c r="BI479" s="106">
        <f t="shared" si="278"/>
        <v>0</v>
      </c>
      <c r="BJ479" s="106">
        <f t="shared" si="279"/>
        <v>0</v>
      </c>
      <c r="BK479" s="106">
        <f t="shared" si="280"/>
        <v>0</v>
      </c>
      <c r="BL479" s="106">
        <f t="shared" si="281"/>
        <v>0</v>
      </c>
      <c r="BM479" s="106">
        <f t="shared" si="270"/>
        <v>0.5</v>
      </c>
      <c r="BN479" s="106">
        <f t="shared" si="270"/>
        <v>0.06</v>
      </c>
      <c r="BO479" s="106">
        <f t="shared" si="282"/>
        <v>0.56000000000000005</v>
      </c>
      <c r="BP479" s="106">
        <f t="shared" si="283"/>
        <v>0.5</v>
      </c>
      <c r="BQ479" s="106">
        <f t="shared" si="284"/>
        <v>0.06</v>
      </c>
      <c r="BR479" s="106">
        <f t="shared" si="285"/>
        <v>0.56000000000000005</v>
      </c>
      <c r="BS479" s="54"/>
      <c r="BT479" s="54">
        <v>0</v>
      </c>
      <c r="BU479" s="54">
        <v>0</v>
      </c>
      <c r="BV479" s="54">
        <v>0</v>
      </c>
      <c r="BW479" s="54">
        <v>0</v>
      </c>
      <c r="BX479" s="54">
        <v>0</v>
      </c>
      <c r="BY479" s="54">
        <v>0</v>
      </c>
      <c r="BZ479" s="54">
        <v>0</v>
      </c>
      <c r="CA479" s="54">
        <v>0</v>
      </c>
      <c r="CB479" s="54">
        <v>0.5</v>
      </c>
      <c r="CC479" s="54">
        <v>0.06</v>
      </c>
      <c r="CD479" s="54">
        <v>0.56000000000000005</v>
      </c>
      <c r="CE479" s="54">
        <v>0.5</v>
      </c>
      <c r="CF479" s="54">
        <v>0.06</v>
      </c>
      <c r="CG479" s="54">
        <v>0.56000000000000005</v>
      </c>
      <c r="CH479" s="54">
        <f t="shared" si="286"/>
        <v>0</v>
      </c>
      <c r="CI479" s="54">
        <f t="shared" si="287"/>
        <v>0</v>
      </c>
      <c r="CJ479" s="54">
        <f t="shared" si="288"/>
        <v>0</v>
      </c>
      <c r="CK479" s="86"/>
      <c r="CL479" s="70"/>
    </row>
    <row r="480" spans="1:91" ht="25.5">
      <c r="A480" s="14">
        <v>4</v>
      </c>
      <c r="B480" s="79" t="s">
        <v>1075</v>
      </c>
      <c r="C480" s="120" t="s">
        <v>796</v>
      </c>
      <c r="D480" s="2" t="s">
        <v>27</v>
      </c>
      <c r="E480" s="4" t="s">
        <v>62</v>
      </c>
      <c r="F480" s="4" t="s">
        <v>419</v>
      </c>
      <c r="G480" s="1" t="s">
        <v>494</v>
      </c>
      <c r="H480" s="15">
        <v>2</v>
      </c>
      <c r="I480" s="54">
        <v>1.5</v>
      </c>
      <c r="J480" s="54">
        <v>3.3600000000000003</v>
      </c>
      <c r="K480" s="29">
        <f t="shared" si="295"/>
        <v>4.8600000000000003</v>
      </c>
      <c r="L480" s="68" t="s">
        <v>30</v>
      </c>
      <c r="M480" s="15" t="s">
        <v>31</v>
      </c>
      <c r="N480" s="54" t="e">
        <f>IF(#REF!=0,"2018-19","2019-20")</f>
        <v>#REF!</v>
      </c>
      <c r="O480" s="54">
        <v>0.43699999999999994</v>
      </c>
      <c r="P480" s="54">
        <v>0.69</v>
      </c>
      <c r="Q480" s="29">
        <f t="shared" si="289"/>
        <v>1.1269999999999998</v>
      </c>
      <c r="R480" s="29">
        <f t="shared" si="269"/>
        <v>1.0630000000000002</v>
      </c>
      <c r="S480" s="29">
        <f t="shared" si="269"/>
        <v>2.6700000000000004</v>
      </c>
      <c r="T480" s="29">
        <f t="shared" si="291"/>
        <v>3.7330000000000005</v>
      </c>
      <c r="U480" s="56">
        <v>2.6700000000000004</v>
      </c>
      <c r="V480" s="54">
        <v>0</v>
      </c>
      <c r="W480" s="106">
        <v>0</v>
      </c>
      <c r="X480" s="54">
        <f t="shared" si="271"/>
        <v>0</v>
      </c>
      <c r="Y480" s="54">
        <v>0</v>
      </c>
      <c r="Z480" s="106">
        <v>0</v>
      </c>
      <c r="AA480" s="54">
        <f t="shared" si="272"/>
        <v>0</v>
      </c>
      <c r="AB480" s="54">
        <v>0</v>
      </c>
      <c r="AC480" s="54">
        <v>0</v>
      </c>
      <c r="AD480" s="54">
        <v>0</v>
      </c>
      <c r="AE480" s="14">
        <v>0.26</v>
      </c>
      <c r="AF480" s="14">
        <v>0.03</v>
      </c>
      <c r="AG480" s="14"/>
      <c r="AH480" s="54">
        <v>0</v>
      </c>
      <c r="AI480" s="54">
        <v>0</v>
      </c>
      <c r="AJ480" s="54">
        <f t="shared" si="296"/>
        <v>0</v>
      </c>
      <c r="AK480" s="54">
        <f t="shared" si="297"/>
        <v>0.26</v>
      </c>
      <c r="AL480" s="54">
        <f t="shared" si="298"/>
        <v>0.03</v>
      </c>
      <c r="AM480" s="54">
        <f t="shared" si="299"/>
        <v>0.29000000000000004</v>
      </c>
      <c r="AN480" s="54"/>
      <c r="AO480" s="54"/>
      <c r="AP480" s="54">
        <f t="shared" si="300"/>
        <v>0</v>
      </c>
      <c r="AQ480" s="54"/>
      <c r="AR480" s="54"/>
      <c r="AS480" s="54"/>
      <c r="AT480" s="54"/>
      <c r="AU480" s="54"/>
      <c r="AV480" s="54"/>
      <c r="AW480" s="54"/>
      <c r="AX480" s="54"/>
      <c r="AY480" s="54">
        <f t="shared" si="273"/>
        <v>0</v>
      </c>
      <c r="AZ480" s="54"/>
      <c r="BA480" s="54"/>
      <c r="BB480" s="54"/>
      <c r="BC480" s="54"/>
      <c r="BD480" s="54"/>
      <c r="BE480" s="106">
        <f t="shared" si="274"/>
        <v>0</v>
      </c>
      <c r="BF480" s="106">
        <f t="shared" si="275"/>
        <v>0</v>
      </c>
      <c r="BG480" s="106">
        <f t="shared" si="276"/>
        <v>0</v>
      </c>
      <c r="BH480" s="106">
        <f t="shared" si="277"/>
        <v>0</v>
      </c>
      <c r="BI480" s="106">
        <f t="shared" si="278"/>
        <v>0</v>
      </c>
      <c r="BJ480" s="106">
        <f t="shared" si="279"/>
        <v>0</v>
      </c>
      <c r="BK480" s="106">
        <f t="shared" si="280"/>
        <v>0</v>
      </c>
      <c r="BL480" s="106">
        <f t="shared" si="281"/>
        <v>0</v>
      </c>
      <c r="BM480" s="106">
        <f t="shared" si="270"/>
        <v>0.26</v>
      </c>
      <c r="BN480" s="106">
        <f t="shared" si="270"/>
        <v>0.03</v>
      </c>
      <c r="BO480" s="106">
        <f t="shared" si="282"/>
        <v>0.29000000000000004</v>
      </c>
      <c r="BP480" s="106">
        <f t="shared" si="283"/>
        <v>0.26</v>
      </c>
      <c r="BQ480" s="106">
        <f t="shared" si="284"/>
        <v>0.03</v>
      </c>
      <c r="BR480" s="106">
        <f t="shared" si="285"/>
        <v>0.29000000000000004</v>
      </c>
      <c r="BS480" s="54"/>
      <c r="BT480" s="54">
        <v>0</v>
      </c>
      <c r="BU480" s="54">
        <v>0</v>
      </c>
      <c r="BV480" s="54">
        <v>0</v>
      </c>
      <c r="BW480" s="54">
        <v>0</v>
      </c>
      <c r="BX480" s="54">
        <v>0</v>
      </c>
      <c r="BY480" s="54">
        <v>0</v>
      </c>
      <c r="BZ480" s="54">
        <v>0</v>
      </c>
      <c r="CA480" s="54">
        <v>0</v>
      </c>
      <c r="CB480" s="54">
        <v>0.26</v>
      </c>
      <c r="CC480" s="54">
        <v>0.03</v>
      </c>
      <c r="CD480" s="54">
        <v>0.29000000000000004</v>
      </c>
      <c r="CE480" s="54">
        <v>0.26</v>
      </c>
      <c r="CF480" s="54">
        <v>0.03</v>
      </c>
      <c r="CG480" s="54">
        <v>0.29000000000000004</v>
      </c>
      <c r="CH480" s="54">
        <f t="shared" si="286"/>
        <v>0.77300000000000013</v>
      </c>
      <c r="CI480" s="54">
        <f t="shared" si="287"/>
        <v>2.6700000000000004</v>
      </c>
      <c r="CJ480" s="54">
        <f t="shared" si="288"/>
        <v>3.4430000000000005</v>
      </c>
      <c r="CK480" s="86"/>
      <c r="CL480" s="70"/>
    </row>
    <row r="481" spans="1:91" ht="31.5">
      <c r="A481" s="14">
        <v>4</v>
      </c>
      <c r="B481" s="27" t="s">
        <v>495</v>
      </c>
      <c r="C481" s="120" t="s">
        <v>796</v>
      </c>
      <c r="D481" s="2" t="s">
        <v>27</v>
      </c>
      <c r="E481" s="4" t="s">
        <v>62</v>
      </c>
      <c r="F481" s="4" t="s">
        <v>419</v>
      </c>
      <c r="G481" s="1" t="s">
        <v>493</v>
      </c>
      <c r="H481" s="29">
        <v>1.5</v>
      </c>
      <c r="I481" s="29">
        <v>3.99</v>
      </c>
      <c r="J481" s="29">
        <v>1.01</v>
      </c>
      <c r="K481" s="29">
        <f t="shared" si="295"/>
        <v>5</v>
      </c>
      <c r="L481" s="42" t="s">
        <v>57</v>
      </c>
      <c r="M481" s="40" t="s">
        <v>58</v>
      </c>
      <c r="N481" s="48" t="e">
        <f>IF(#REF!=0,"2018-19","2019-20")</f>
        <v>#REF!</v>
      </c>
      <c r="O481" s="29">
        <v>0</v>
      </c>
      <c r="P481" s="29">
        <v>0</v>
      </c>
      <c r="Q481" s="29">
        <f t="shared" si="289"/>
        <v>0</v>
      </c>
      <c r="R481" s="29">
        <f t="shared" ref="R481:S500" si="301">I481-O481</f>
        <v>3.99</v>
      </c>
      <c r="S481" s="29">
        <f t="shared" si="301"/>
        <v>1.01</v>
      </c>
      <c r="T481" s="29">
        <f t="shared" si="291"/>
        <v>5</v>
      </c>
      <c r="U481" s="29">
        <v>0</v>
      </c>
      <c r="V481" s="29">
        <v>1.8</v>
      </c>
      <c r="W481" s="105">
        <v>0.2</v>
      </c>
      <c r="X481" s="54">
        <f t="shared" si="271"/>
        <v>2</v>
      </c>
      <c r="Y481" s="29">
        <v>1.8</v>
      </c>
      <c r="Z481" s="105">
        <v>0.2</v>
      </c>
      <c r="AA481" s="54">
        <f t="shared" si="272"/>
        <v>2</v>
      </c>
      <c r="AB481" s="54">
        <v>0</v>
      </c>
      <c r="AC481" s="54">
        <v>0</v>
      </c>
      <c r="AD481" s="54">
        <v>0</v>
      </c>
      <c r="AE481" s="54">
        <v>0</v>
      </c>
      <c r="AF481" s="54">
        <v>0</v>
      </c>
      <c r="AG481" s="54"/>
      <c r="AH481" s="54">
        <v>0</v>
      </c>
      <c r="AI481" s="54">
        <v>0</v>
      </c>
      <c r="AJ481" s="54">
        <f t="shared" si="296"/>
        <v>0</v>
      </c>
      <c r="AK481" s="54">
        <f t="shared" si="297"/>
        <v>1.8</v>
      </c>
      <c r="AL481" s="54">
        <f t="shared" si="298"/>
        <v>0.2</v>
      </c>
      <c r="AM481" s="54">
        <f t="shared" si="299"/>
        <v>2</v>
      </c>
      <c r="AN481" s="54"/>
      <c r="AO481" s="54"/>
      <c r="AP481" s="54">
        <f t="shared" si="300"/>
        <v>0</v>
      </c>
      <c r="AQ481" s="54"/>
      <c r="AR481" s="54"/>
      <c r="AS481" s="54"/>
      <c r="AT481" s="54"/>
      <c r="AU481" s="54"/>
      <c r="AV481" s="54"/>
      <c r="AW481" s="54"/>
      <c r="AX481" s="54"/>
      <c r="AY481" s="54">
        <f t="shared" si="273"/>
        <v>0</v>
      </c>
      <c r="AZ481" s="54"/>
      <c r="BA481" s="54"/>
      <c r="BB481" s="54"/>
      <c r="BC481" s="54"/>
      <c r="BD481" s="54"/>
      <c r="BE481" s="106">
        <f t="shared" si="274"/>
        <v>1.8</v>
      </c>
      <c r="BF481" s="106">
        <f t="shared" si="275"/>
        <v>0.2</v>
      </c>
      <c r="BG481" s="106">
        <f t="shared" si="276"/>
        <v>2</v>
      </c>
      <c r="BH481" s="106">
        <f t="shared" si="277"/>
        <v>0</v>
      </c>
      <c r="BI481" s="106">
        <f t="shared" si="278"/>
        <v>0</v>
      </c>
      <c r="BJ481" s="106">
        <f t="shared" si="279"/>
        <v>0</v>
      </c>
      <c r="BK481" s="106">
        <f t="shared" si="280"/>
        <v>0</v>
      </c>
      <c r="BL481" s="106">
        <f t="shared" si="281"/>
        <v>0</v>
      </c>
      <c r="BM481" s="106">
        <f t="shared" si="270"/>
        <v>0</v>
      </c>
      <c r="BN481" s="106">
        <f t="shared" si="270"/>
        <v>0</v>
      </c>
      <c r="BO481" s="106">
        <f t="shared" si="282"/>
        <v>0</v>
      </c>
      <c r="BP481" s="106">
        <f t="shared" si="283"/>
        <v>1.8</v>
      </c>
      <c r="BQ481" s="106">
        <f t="shared" si="284"/>
        <v>0.2</v>
      </c>
      <c r="BR481" s="106">
        <f t="shared" si="285"/>
        <v>2</v>
      </c>
      <c r="BS481" s="54"/>
      <c r="BT481" s="54">
        <v>1.8</v>
      </c>
      <c r="BU481" s="54">
        <v>0.2</v>
      </c>
      <c r="BV481" s="54">
        <v>2</v>
      </c>
      <c r="BW481" s="54">
        <v>0</v>
      </c>
      <c r="BX481" s="54">
        <v>0</v>
      </c>
      <c r="BY481" s="54">
        <v>0</v>
      </c>
      <c r="BZ481" s="54">
        <v>0</v>
      </c>
      <c r="CA481" s="54">
        <v>0</v>
      </c>
      <c r="CB481" s="54">
        <v>0</v>
      </c>
      <c r="CC481" s="54">
        <v>0</v>
      </c>
      <c r="CD481" s="54">
        <v>0</v>
      </c>
      <c r="CE481" s="54">
        <v>1.8</v>
      </c>
      <c r="CF481" s="54">
        <v>0.2</v>
      </c>
      <c r="CG481" s="54">
        <v>2</v>
      </c>
      <c r="CH481" s="54">
        <f t="shared" si="286"/>
        <v>1.9900000000000002</v>
      </c>
      <c r="CI481" s="54">
        <f t="shared" si="287"/>
        <v>1.01</v>
      </c>
      <c r="CJ481" s="54">
        <f t="shared" si="288"/>
        <v>3</v>
      </c>
      <c r="CK481" s="44" t="s">
        <v>71</v>
      </c>
      <c r="CL481" s="63" t="s">
        <v>51</v>
      </c>
    </row>
    <row r="482" spans="1:91" ht="31.5">
      <c r="A482" s="14">
        <v>5</v>
      </c>
      <c r="B482" s="27" t="s">
        <v>496</v>
      </c>
      <c r="C482" s="120" t="s">
        <v>796</v>
      </c>
      <c r="D482" s="2" t="s">
        <v>27</v>
      </c>
      <c r="E482" s="4" t="s">
        <v>62</v>
      </c>
      <c r="F482" s="4" t="s">
        <v>419</v>
      </c>
      <c r="G482" s="4" t="s">
        <v>436</v>
      </c>
      <c r="H482" s="29">
        <v>2</v>
      </c>
      <c r="I482" s="29">
        <v>2.69</v>
      </c>
      <c r="J482" s="29">
        <v>3.31</v>
      </c>
      <c r="K482" s="29">
        <f t="shared" si="295"/>
        <v>6</v>
      </c>
      <c r="L482" s="42" t="s">
        <v>57</v>
      </c>
      <c r="M482" s="40" t="s">
        <v>58</v>
      </c>
      <c r="N482" s="48" t="e">
        <f>IF(#REF!=0,"2018-19","2019-20")</f>
        <v>#REF!</v>
      </c>
      <c r="O482" s="29">
        <v>0</v>
      </c>
      <c r="P482" s="29">
        <v>0</v>
      </c>
      <c r="Q482" s="29">
        <f t="shared" si="289"/>
        <v>0</v>
      </c>
      <c r="R482" s="29">
        <f t="shared" si="301"/>
        <v>2.69</v>
      </c>
      <c r="S482" s="29">
        <f t="shared" si="301"/>
        <v>3.31</v>
      </c>
      <c r="T482" s="29">
        <f t="shared" si="291"/>
        <v>6</v>
      </c>
      <c r="U482" s="29">
        <v>5</v>
      </c>
      <c r="V482" s="29">
        <v>0.9</v>
      </c>
      <c r="W482" s="105">
        <v>0.1</v>
      </c>
      <c r="X482" s="54">
        <f t="shared" si="271"/>
        <v>1</v>
      </c>
      <c r="Y482" s="29">
        <v>0.9</v>
      </c>
      <c r="Z482" s="105">
        <v>0.1</v>
      </c>
      <c r="AA482" s="54">
        <f t="shared" si="272"/>
        <v>1</v>
      </c>
      <c r="AB482" s="54">
        <v>0</v>
      </c>
      <c r="AC482" s="54">
        <v>0</v>
      </c>
      <c r="AD482" s="54">
        <v>0</v>
      </c>
      <c r="AE482" s="54">
        <v>0</v>
      </c>
      <c r="AF482" s="54">
        <v>0</v>
      </c>
      <c r="AG482" s="54"/>
      <c r="AH482" s="54">
        <v>0</v>
      </c>
      <c r="AI482" s="54">
        <v>0</v>
      </c>
      <c r="AJ482" s="54">
        <f t="shared" si="296"/>
        <v>0</v>
      </c>
      <c r="AK482" s="54">
        <f t="shared" si="297"/>
        <v>0.9</v>
      </c>
      <c r="AL482" s="54">
        <f t="shared" si="298"/>
        <v>0.1</v>
      </c>
      <c r="AM482" s="54">
        <f t="shared" si="299"/>
        <v>1</v>
      </c>
      <c r="AN482" s="54"/>
      <c r="AO482" s="54"/>
      <c r="AP482" s="54">
        <f t="shared" si="300"/>
        <v>0</v>
      </c>
      <c r="AQ482" s="54"/>
      <c r="AR482" s="54"/>
      <c r="AS482" s="54"/>
      <c r="AT482" s="54"/>
      <c r="AU482" s="54"/>
      <c r="AV482" s="54"/>
      <c r="AW482" s="54"/>
      <c r="AX482" s="54"/>
      <c r="AY482" s="54">
        <f t="shared" si="273"/>
        <v>0</v>
      </c>
      <c r="AZ482" s="54"/>
      <c r="BA482" s="54"/>
      <c r="BB482" s="54"/>
      <c r="BC482" s="54"/>
      <c r="BD482" s="54"/>
      <c r="BE482" s="106">
        <f t="shared" si="274"/>
        <v>0.9</v>
      </c>
      <c r="BF482" s="106">
        <f t="shared" si="275"/>
        <v>0.1</v>
      </c>
      <c r="BG482" s="106">
        <f t="shared" si="276"/>
        <v>1</v>
      </c>
      <c r="BH482" s="106">
        <f t="shared" si="277"/>
        <v>0</v>
      </c>
      <c r="BI482" s="106">
        <f t="shared" si="278"/>
        <v>0</v>
      </c>
      <c r="BJ482" s="106">
        <f t="shared" si="279"/>
        <v>0</v>
      </c>
      <c r="BK482" s="106">
        <f t="shared" si="280"/>
        <v>0</v>
      </c>
      <c r="BL482" s="106">
        <f t="shared" si="281"/>
        <v>0</v>
      </c>
      <c r="BM482" s="106">
        <f t="shared" si="270"/>
        <v>0</v>
      </c>
      <c r="BN482" s="106">
        <f t="shared" si="270"/>
        <v>0</v>
      </c>
      <c r="BO482" s="106">
        <f t="shared" si="282"/>
        <v>0</v>
      </c>
      <c r="BP482" s="106">
        <f t="shared" si="283"/>
        <v>0.9</v>
      </c>
      <c r="BQ482" s="106">
        <f t="shared" si="284"/>
        <v>0.1</v>
      </c>
      <c r="BR482" s="106">
        <f t="shared" si="285"/>
        <v>1</v>
      </c>
      <c r="BS482" s="54"/>
      <c r="BT482" s="54">
        <v>0.9</v>
      </c>
      <c r="BU482" s="54">
        <v>0.1</v>
      </c>
      <c r="BV482" s="54">
        <v>1</v>
      </c>
      <c r="BW482" s="54">
        <v>0</v>
      </c>
      <c r="BX482" s="54">
        <v>0</v>
      </c>
      <c r="BY482" s="54">
        <v>0</v>
      </c>
      <c r="BZ482" s="54">
        <v>0</v>
      </c>
      <c r="CA482" s="54">
        <v>0</v>
      </c>
      <c r="CB482" s="54">
        <v>0</v>
      </c>
      <c r="CC482" s="54">
        <v>0</v>
      </c>
      <c r="CD482" s="54">
        <v>0</v>
      </c>
      <c r="CE482" s="54">
        <v>0.9</v>
      </c>
      <c r="CF482" s="54">
        <v>0.1</v>
      </c>
      <c r="CG482" s="54">
        <v>1</v>
      </c>
      <c r="CH482" s="54">
        <f t="shared" si="286"/>
        <v>1.69</v>
      </c>
      <c r="CI482" s="54">
        <f t="shared" si="287"/>
        <v>3.31</v>
      </c>
      <c r="CJ482" s="54">
        <f t="shared" si="288"/>
        <v>5</v>
      </c>
      <c r="CK482" s="45"/>
      <c r="CL482" s="63" t="s">
        <v>51</v>
      </c>
    </row>
    <row r="483" spans="1:91" ht="31.5">
      <c r="A483" s="14">
        <v>6</v>
      </c>
      <c r="B483" s="27" t="s">
        <v>497</v>
      </c>
      <c r="C483" s="120" t="s">
        <v>796</v>
      </c>
      <c r="D483" s="2" t="s">
        <v>27</v>
      </c>
      <c r="E483" s="4" t="s">
        <v>62</v>
      </c>
      <c r="F483" s="4" t="s">
        <v>419</v>
      </c>
      <c r="G483" s="4" t="s">
        <v>420</v>
      </c>
      <c r="H483" s="29">
        <v>2.5</v>
      </c>
      <c r="I483" s="29">
        <v>3.32</v>
      </c>
      <c r="J483" s="29">
        <v>2.23</v>
      </c>
      <c r="K483" s="29">
        <f t="shared" si="295"/>
        <v>5.55</v>
      </c>
      <c r="L483" s="42" t="s">
        <v>57</v>
      </c>
      <c r="M483" s="40" t="s">
        <v>58</v>
      </c>
      <c r="N483" s="48" t="e">
        <f>IF(#REF!=0,"2018-19","2019-20")</f>
        <v>#REF!</v>
      </c>
      <c r="O483" s="29">
        <v>0</v>
      </c>
      <c r="P483" s="29">
        <v>0</v>
      </c>
      <c r="Q483" s="29">
        <f t="shared" si="289"/>
        <v>0</v>
      </c>
      <c r="R483" s="29">
        <f t="shared" si="301"/>
        <v>3.32</v>
      </c>
      <c r="S483" s="29">
        <f t="shared" si="301"/>
        <v>2.23</v>
      </c>
      <c r="T483" s="29">
        <f t="shared" si="291"/>
        <v>5.55</v>
      </c>
      <c r="U483" s="29">
        <v>5</v>
      </c>
      <c r="V483" s="29">
        <v>0.9</v>
      </c>
      <c r="W483" s="105">
        <v>0.1</v>
      </c>
      <c r="X483" s="54">
        <f t="shared" si="271"/>
        <v>1</v>
      </c>
      <c r="Y483" s="29">
        <v>0.9</v>
      </c>
      <c r="Z483" s="105">
        <v>0.1</v>
      </c>
      <c r="AA483" s="54">
        <f t="shared" si="272"/>
        <v>1</v>
      </c>
      <c r="AB483" s="54">
        <v>0</v>
      </c>
      <c r="AC483" s="54">
        <v>0</v>
      </c>
      <c r="AD483" s="54">
        <v>0</v>
      </c>
      <c r="AE483" s="54">
        <v>0</v>
      </c>
      <c r="AF483" s="54">
        <v>0</v>
      </c>
      <c r="AG483" s="54"/>
      <c r="AH483" s="54">
        <v>0</v>
      </c>
      <c r="AI483" s="54">
        <v>0</v>
      </c>
      <c r="AJ483" s="54">
        <f t="shared" si="296"/>
        <v>0</v>
      </c>
      <c r="AK483" s="54">
        <f t="shared" si="297"/>
        <v>0.9</v>
      </c>
      <c r="AL483" s="54">
        <f t="shared" si="298"/>
        <v>0.1</v>
      </c>
      <c r="AM483" s="54">
        <f t="shared" si="299"/>
        <v>1</v>
      </c>
      <c r="AN483" s="54"/>
      <c r="AO483" s="54"/>
      <c r="AP483" s="54">
        <f t="shared" si="300"/>
        <v>0</v>
      </c>
      <c r="AQ483" s="54"/>
      <c r="AR483" s="54"/>
      <c r="AS483" s="54"/>
      <c r="AT483" s="54"/>
      <c r="AU483" s="54"/>
      <c r="AV483" s="54"/>
      <c r="AW483" s="54"/>
      <c r="AX483" s="54"/>
      <c r="AY483" s="54">
        <f t="shared" si="273"/>
        <v>0</v>
      </c>
      <c r="AZ483" s="54"/>
      <c r="BA483" s="54"/>
      <c r="BB483" s="54"/>
      <c r="BC483" s="54"/>
      <c r="BD483" s="54"/>
      <c r="BE483" s="106">
        <f t="shared" si="274"/>
        <v>0.9</v>
      </c>
      <c r="BF483" s="106">
        <f t="shared" si="275"/>
        <v>0.1</v>
      </c>
      <c r="BG483" s="106">
        <f t="shared" si="276"/>
        <v>1</v>
      </c>
      <c r="BH483" s="106">
        <f t="shared" si="277"/>
        <v>0</v>
      </c>
      <c r="BI483" s="106">
        <f t="shared" si="278"/>
        <v>0</v>
      </c>
      <c r="BJ483" s="106">
        <f t="shared" si="279"/>
        <v>0</v>
      </c>
      <c r="BK483" s="106">
        <f t="shared" si="280"/>
        <v>0</v>
      </c>
      <c r="BL483" s="106">
        <f t="shared" si="281"/>
        <v>0</v>
      </c>
      <c r="BM483" s="106">
        <f t="shared" si="270"/>
        <v>0</v>
      </c>
      <c r="BN483" s="106">
        <f t="shared" si="270"/>
        <v>0</v>
      </c>
      <c r="BO483" s="106">
        <f t="shared" si="282"/>
        <v>0</v>
      </c>
      <c r="BP483" s="106">
        <f t="shared" si="283"/>
        <v>0.9</v>
      </c>
      <c r="BQ483" s="106">
        <f t="shared" si="284"/>
        <v>0.1</v>
      </c>
      <c r="BR483" s="106">
        <f t="shared" si="285"/>
        <v>1</v>
      </c>
      <c r="BS483" s="54"/>
      <c r="BT483" s="54">
        <v>0.9</v>
      </c>
      <c r="BU483" s="54">
        <v>0.1</v>
      </c>
      <c r="BV483" s="54">
        <v>1</v>
      </c>
      <c r="BW483" s="54">
        <v>0</v>
      </c>
      <c r="BX483" s="54">
        <v>0</v>
      </c>
      <c r="BY483" s="54">
        <v>0</v>
      </c>
      <c r="BZ483" s="54">
        <v>0</v>
      </c>
      <c r="CA483" s="54">
        <v>0</v>
      </c>
      <c r="CB483" s="54">
        <v>0</v>
      </c>
      <c r="CC483" s="54">
        <v>0</v>
      </c>
      <c r="CD483" s="54">
        <v>0</v>
      </c>
      <c r="CE483" s="54">
        <v>0.9</v>
      </c>
      <c r="CF483" s="54">
        <v>0.1</v>
      </c>
      <c r="CG483" s="54">
        <v>1</v>
      </c>
      <c r="CH483" s="54">
        <f t="shared" si="286"/>
        <v>2.3199999999999998</v>
      </c>
      <c r="CI483" s="54">
        <f t="shared" si="287"/>
        <v>2.23</v>
      </c>
      <c r="CJ483" s="54">
        <f t="shared" si="288"/>
        <v>4.55</v>
      </c>
      <c r="CK483" s="45"/>
      <c r="CL483" s="63" t="s">
        <v>51</v>
      </c>
    </row>
    <row r="484" spans="1:91" ht="31.5">
      <c r="A484" s="14">
        <v>7</v>
      </c>
      <c r="B484" s="27" t="s">
        <v>1030</v>
      </c>
      <c r="C484" s="120" t="s">
        <v>796</v>
      </c>
      <c r="D484" s="2" t="s">
        <v>27</v>
      </c>
      <c r="E484" s="4" t="s">
        <v>62</v>
      </c>
      <c r="F484" s="4" t="s">
        <v>419</v>
      </c>
      <c r="G484" s="4" t="s">
        <v>447</v>
      </c>
      <c r="H484" s="29">
        <v>2</v>
      </c>
      <c r="I484" s="29">
        <v>3</v>
      </c>
      <c r="J484" s="29">
        <v>2</v>
      </c>
      <c r="K484" s="29">
        <f t="shared" si="295"/>
        <v>5</v>
      </c>
      <c r="L484" s="42" t="s">
        <v>57</v>
      </c>
      <c r="M484" s="40" t="s">
        <v>58</v>
      </c>
      <c r="N484" s="48" t="s">
        <v>510</v>
      </c>
      <c r="O484" s="29">
        <v>0</v>
      </c>
      <c r="P484" s="29">
        <v>0</v>
      </c>
      <c r="Q484" s="29">
        <f t="shared" si="289"/>
        <v>0</v>
      </c>
      <c r="R484" s="29">
        <f t="shared" si="301"/>
        <v>3</v>
      </c>
      <c r="S484" s="29">
        <f t="shared" si="301"/>
        <v>2</v>
      </c>
      <c r="T484" s="29">
        <f t="shared" si="291"/>
        <v>5</v>
      </c>
      <c r="U484" s="29">
        <v>0</v>
      </c>
      <c r="V484" s="29">
        <v>2.7</v>
      </c>
      <c r="W484" s="105">
        <v>0.3</v>
      </c>
      <c r="X484" s="54">
        <f t="shared" si="271"/>
        <v>3</v>
      </c>
      <c r="Y484" s="29">
        <v>0</v>
      </c>
      <c r="Z484" s="105">
        <v>0</v>
      </c>
      <c r="AA484" s="54">
        <f t="shared" si="272"/>
        <v>0</v>
      </c>
      <c r="AB484" s="54">
        <v>0</v>
      </c>
      <c r="AC484" s="54">
        <v>0</v>
      </c>
      <c r="AD484" s="54">
        <v>0</v>
      </c>
      <c r="AE484" s="54">
        <v>0</v>
      </c>
      <c r="AF484" s="54">
        <v>0</v>
      </c>
      <c r="AG484" s="54"/>
      <c r="AH484" s="54">
        <v>0</v>
      </c>
      <c r="AI484" s="54">
        <v>0</v>
      </c>
      <c r="AJ484" s="54">
        <v>0</v>
      </c>
      <c r="AK484" s="54">
        <v>0</v>
      </c>
      <c r="AL484" s="54">
        <v>0</v>
      </c>
      <c r="AM484" s="54">
        <v>0</v>
      </c>
      <c r="AN484" s="54"/>
      <c r="AO484" s="54"/>
      <c r="AP484" s="54">
        <f t="shared" si="300"/>
        <v>0</v>
      </c>
      <c r="AQ484" s="54"/>
      <c r="AR484" s="54"/>
      <c r="AS484" s="54"/>
      <c r="AT484" s="54"/>
      <c r="AU484" s="54"/>
      <c r="AV484" s="54"/>
      <c r="AW484" s="54"/>
      <c r="AX484" s="54"/>
      <c r="AY484" s="54">
        <f t="shared" si="273"/>
        <v>0</v>
      </c>
      <c r="AZ484" s="54"/>
      <c r="BA484" s="54"/>
      <c r="BB484" s="54"/>
      <c r="BC484" s="54"/>
      <c r="BD484" s="54"/>
      <c r="BE484" s="106">
        <f t="shared" si="274"/>
        <v>0</v>
      </c>
      <c r="BF484" s="106">
        <f t="shared" si="275"/>
        <v>0</v>
      </c>
      <c r="BG484" s="106">
        <f t="shared" si="276"/>
        <v>0</v>
      </c>
      <c r="BH484" s="106">
        <f t="shared" si="277"/>
        <v>0</v>
      </c>
      <c r="BI484" s="106">
        <f t="shared" si="278"/>
        <v>0</v>
      </c>
      <c r="BJ484" s="106">
        <f t="shared" si="279"/>
        <v>0</v>
      </c>
      <c r="BK484" s="106">
        <f t="shared" si="280"/>
        <v>0</v>
      </c>
      <c r="BL484" s="106">
        <f t="shared" si="281"/>
        <v>0</v>
      </c>
      <c r="BM484" s="106">
        <f t="shared" si="270"/>
        <v>0</v>
      </c>
      <c r="BN484" s="106">
        <f t="shared" si="270"/>
        <v>0</v>
      </c>
      <c r="BO484" s="106">
        <f t="shared" si="282"/>
        <v>0</v>
      </c>
      <c r="BP484" s="106">
        <f t="shared" si="283"/>
        <v>0</v>
      </c>
      <c r="BQ484" s="106">
        <f t="shared" si="284"/>
        <v>0</v>
      </c>
      <c r="BR484" s="106">
        <f t="shared" si="285"/>
        <v>0</v>
      </c>
      <c r="BS484" s="54"/>
      <c r="BT484" s="54">
        <v>0</v>
      </c>
      <c r="BU484" s="54">
        <v>0</v>
      </c>
      <c r="BV484" s="54">
        <v>0</v>
      </c>
      <c r="BW484" s="54">
        <v>0</v>
      </c>
      <c r="BX484" s="54">
        <v>0</v>
      </c>
      <c r="BY484" s="54">
        <v>0</v>
      </c>
      <c r="BZ484" s="54">
        <v>0</v>
      </c>
      <c r="CA484" s="54">
        <v>0</v>
      </c>
      <c r="CB484" s="54">
        <v>0</v>
      </c>
      <c r="CC484" s="54">
        <v>0</v>
      </c>
      <c r="CD484" s="54">
        <v>0</v>
      </c>
      <c r="CE484" s="54">
        <v>0</v>
      </c>
      <c r="CF484" s="54">
        <v>0</v>
      </c>
      <c r="CG484" s="54">
        <v>0</v>
      </c>
      <c r="CH484" s="54">
        <f t="shared" si="286"/>
        <v>3</v>
      </c>
      <c r="CI484" s="54">
        <f t="shared" si="287"/>
        <v>2</v>
      </c>
      <c r="CJ484" s="54">
        <f t="shared" si="288"/>
        <v>5</v>
      </c>
      <c r="CK484" s="45"/>
      <c r="CL484" s="63"/>
    </row>
    <row r="485" spans="1:91" s="18" customFormat="1">
      <c r="A485" s="17"/>
      <c r="B485" s="28" t="s">
        <v>150</v>
      </c>
      <c r="C485" s="87"/>
      <c r="D485" s="2"/>
      <c r="E485" s="11"/>
      <c r="F485" s="4"/>
      <c r="G485" s="11"/>
      <c r="H485" s="32"/>
      <c r="I485" s="32">
        <f>SUM(I477:I484)</f>
        <v>29.8</v>
      </c>
      <c r="J485" s="32">
        <f t="shared" ref="J485:BU485" si="302">SUM(J477:J484)</f>
        <v>11.91</v>
      </c>
      <c r="K485" s="32">
        <f t="shared" si="302"/>
        <v>41.71</v>
      </c>
      <c r="L485" s="32">
        <f t="shared" si="302"/>
        <v>0</v>
      </c>
      <c r="M485" s="32">
        <f t="shared" si="302"/>
        <v>0</v>
      </c>
      <c r="N485" s="32" t="e">
        <f t="shared" si="302"/>
        <v>#REF!</v>
      </c>
      <c r="O485" s="32">
        <f t="shared" si="302"/>
        <v>11.286999999999999</v>
      </c>
      <c r="P485" s="32">
        <f t="shared" si="302"/>
        <v>0.69</v>
      </c>
      <c r="Q485" s="32">
        <f t="shared" si="302"/>
        <v>11.977</v>
      </c>
      <c r="R485" s="32">
        <f t="shared" si="302"/>
        <v>18.512999999999998</v>
      </c>
      <c r="S485" s="32">
        <f t="shared" si="302"/>
        <v>11.22</v>
      </c>
      <c r="T485" s="32">
        <f t="shared" si="302"/>
        <v>29.733000000000001</v>
      </c>
      <c r="U485" s="32">
        <f t="shared" si="302"/>
        <v>12.67</v>
      </c>
      <c r="V485" s="32">
        <f t="shared" si="302"/>
        <v>7.2</v>
      </c>
      <c r="W485" s="32">
        <f t="shared" si="302"/>
        <v>0.8</v>
      </c>
      <c r="X485" s="32">
        <f t="shared" si="302"/>
        <v>8</v>
      </c>
      <c r="Y485" s="32">
        <f t="shared" si="302"/>
        <v>4.5</v>
      </c>
      <c r="Z485" s="32">
        <f t="shared" si="302"/>
        <v>0.5</v>
      </c>
      <c r="AA485" s="32">
        <f t="shared" si="302"/>
        <v>5</v>
      </c>
      <c r="AB485" s="32">
        <f t="shared" si="302"/>
        <v>0</v>
      </c>
      <c r="AC485" s="32">
        <f t="shared" si="302"/>
        <v>0</v>
      </c>
      <c r="AD485" s="32">
        <f t="shared" si="302"/>
        <v>0</v>
      </c>
      <c r="AE485" s="32">
        <f t="shared" si="302"/>
        <v>1.2</v>
      </c>
      <c r="AF485" s="32">
        <f t="shared" si="302"/>
        <v>0.14000000000000001</v>
      </c>
      <c r="AG485" s="32">
        <f t="shared" si="302"/>
        <v>0</v>
      </c>
      <c r="AH485" s="32">
        <f t="shared" si="302"/>
        <v>0</v>
      </c>
      <c r="AI485" s="32">
        <f t="shared" si="302"/>
        <v>0</v>
      </c>
      <c r="AJ485" s="32">
        <f t="shared" si="302"/>
        <v>0</v>
      </c>
      <c r="AK485" s="32">
        <f t="shared" si="302"/>
        <v>5.7000000000000011</v>
      </c>
      <c r="AL485" s="32">
        <f t="shared" si="302"/>
        <v>0.64</v>
      </c>
      <c r="AM485" s="32">
        <f t="shared" si="302"/>
        <v>6.34</v>
      </c>
      <c r="AN485" s="32">
        <f t="shared" si="302"/>
        <v>0</v>
      </c>
      <c r="AO485" s="32">
        <f t="shared" si="302"/>
        <v>0</v>
      </c>
      <c r="AP485" s="32">
        <f t="shared" si="302"/>
        <v>0</v>
      </c>
      <c r="AQ485" s="32">
        <f t="shared" si="302"/>
        <v>0</v>
      </c>
      <c r="AR485" s="32">
        <f t="shared" si="302"/>
        <v>0</v>
      </c>
      <c r="AS485" s="32">
        <f t="shared" si="302"/>
        <v>0</v>
      </c>
      <c r="AT485" s="32">
        <f t="shared" si="302"/>
        <v>0</v>
      </c>
      <c r="AU485" s="32">
        <f t="shared" si="302"/>
        <v>0</v>
      </c>
      <c r="AV485" s="32">
        <f t="shared" si="302"/>
        <v>0</v>
      </c>
      <c r="AW485" s="32">
        <f t="shared" si="302"/>
        <v>0</v>
      </c>
      <c r="AX485" s="32">
        <f t="shared" si="302"/>
        <v>0</v>
      </c>
      <c r="AY485" s="32">
        <f t="shared" si="302"/>
        <v>0</v>
      </c>
      <c r="AZ485" s="32">
        <f t="shared" si="302"/>
        <v>0</v>
      </c>
      <c r="BA485" s="32">
        <f t="shared" si="302"/>
        <v>0</v>
      </c>
      <c r="BB485" s="32">
        <f t="shared" si="302"/>
        <v>0</v>
      </c>
      <c r="BC485" s="32">
        <f t="shared" si="302"/>
        <v>0</v>
      </c>
      <c r="BD485" s="32">
        <f t="shared" si="302"/>
        <v>0</v>
      </c>
      <c r="BE485" s="32">
        <f t="shared" si="302"/>
        <v>4.5</v>
      </c>
      <c r="BF485" s="32">
        <f t="shared" si="302"/>
        <v>0.5</v>
      </c>
      <c r="BG485" s="32">
        <f t="shared" si="302"/>
        <v>5</v>
      </c>
      <c r="BH485" s="32">
        <f t="shared" si="302"/>
        <v>0</v>
      </c>
      <c r="BI485" s="32">
        <f t="shared" si="302"/>
        <v>0</v>
      </c>
      <c r="BJ485" s="32">
        <f t="shared" si="302"/>
        <v>0</v>
      </c>
      <c r="BK485" s="32">
        <f t="shared" si="302"/>
        <v>0</v>
      </c>
      <c r="BL485" s="32">
        <f t="shared" si="302"/>
        <v>0</v>
      </c>
      <c r="BM485" s="32">
        <f t="shared" si="302"/>
        <v>1.2</v>
      </c>
      <c r="BN485" s="32">
        <f t="shared" si="302"/>
        <v>0.14000000000000001</v>
      </c>
      <c r="BO485" s="32">
        <f t="shared" si="302"/>
        <v>1.34</v>
      </c>
      <c r="BP485" s="32">
        <f t="shared" si="302"/>
        <v>5.7000000000000011</v>
      </c>
      <c r="BQ485" s="32">
        <f t="shared" si="302"/>
        <v>0.64</v>
      </c>
      <c r="BR485" s="32">
        <f t="shared" si="302"/>
        <v>6.34</v>
      </c>
      <c r="BS485" s="32">
        <f t="shared" si="302"/>
        <v>0</v>
      </c>
      <c r="BT485" s="32">
        <f t="shared" si="302"/>
        <v>4.5</v>
      </c>
      <c r="BU485" s="32">
        <f t="shared" si="302"/>
        <v>0.5</v>
      </c>
      <c r="BV485" s="32">
        <f t="shared" ref="BV485:CJ485" si="303">SUM(BV477:BV484)</f>
        <v>5</v>
      </c>
      <c r="BW485" s="32">
        <f t="shared" si="303"/>
        <v>0</v>
      </c>
      <c r="BX485" s="32">
        <f t="shared" si="303"/>
        <v>0</v>
      </c>
      <c r="BY485" s="32">
        <f t="shared" si="303"/>
        <v>0</v>
      </c>
      <c r="BZ485" s="32">
        <f t="shared" si="303"/>
        <v>0</v>
      </c>
      <c r="CA485" s="32">
        <f t="shared" si="303"/>
        <v>0</v>
      </c>
      <c r="CB485" s="32">
        <f t="shared" si="303"/>
        <v>1.2</v>
      </c>
      <c r="CC485" s="32">
        <f t="shared" si="303"/>
        <v>0.14000000000000001</v>
      </c>
      <c r="CD485" s="32">
        <f t="shared" si="303"/>
        <v>1.34</v>
      </c>
      <c r="CE485" s="32">
        <f t="shared" si="303"/>
        <v>5.7000000000000011</v>
      </c>
      <c r="CF485" s="32">
        <f t="shared" si="303"/>
        <v>0.64</v>
      </c>
      <c r="CG485" s="32">
        <f t="shared" si="303"/>
        <v>6.34</v>
      </c>
      <c r="CH485" s="32">
        <f t="shared" si="303"/>
        <v>12.173</v>
      </c>
      <c r="CI485" s="32">
        <f t="shared" si="303"/>
        <v>11.22</v>
      </c>
      <c r="CJ485" s="32">
        <f t="shared" si="303"/>
        <v>23.393000000000001</v>
      </c>
      <c r="CK485" s="46"/>
      <c r="CL485" s="64"/>
      <c r="CM485" s="95"/>
    </row>
    <row r="486" spans="1:91" s="18" customFormat="1">
      <c r="A486" s="17" t="s">
        <v>137</v>
      </c>
      <c r="B486" s="28" t="s">
        <v>152</v>
      </c>
      <c r="C486" s="87"/>
      <c r="D486" s="2"/>
      <c r="E486" s="11"/>
      <c r="F486" s="4"/>
      <c r="G486" s="11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  <c r="AB486" s="32"/>
      <c r="AC486" s="32"/>
      <c r="AD486" s="32"/>
      <c r="AE486" s="32"/>
      <c r="AF486" s="32"/>
      <c r="AG486" s="32"/>
      <c r="AH486" s="32"/>
      <c r="AI486" s="32"/>
      <c r="AJ486" s="32"/>
      <c r="AK486" s="32"/>
      <c r="AL486" s="32"/>
      <c r="AM486" s="32"/>
      <c r="AN486" s="32"/>
      <c r="AO486" s="32"/>
      <c r="AP486" s="32"/>
      <c r="AQ486" s="32"/>
      <c r="AR486" s="32"/>
      <c r="AS486" s="32"/>
      <c r="AT486" s="32"/>
      <c r="AU486" s="32"/>
      <c r="AV486" s="32"/>
      <c r="AW486" s="32"/>
      <c r="AX486" s="32"/>
      <c r="AY486" s="32"/>
      <c r="AZ486" s="32"/>
      <c r="BA486" s="32"/>
      <c r="BB486" s="32"/>
      <c r="BC486" s="32"/>
      <c r="BD486" s="32"/>
      <c r="BE486" s="32"/>
      <c r="BF486" s="32"/>
      <c r="BG486" s="32"/>
      <c r="BH486" s="32"/>
      <c r="BI486" s="32"/>
      <c r="BJ486" s="32"/>
      <c r="BK486" s="32"/>
      <c r="BL486" s="32"/>
      <c r="BM486" s="32"/>
      <c r="BN486" s="32"/>
      <c r="BO486" s="32"/>
      <c r="BP486" s="32"/>
      <c r="BQ486" s="32"/>
      <c r="BR486" s="32"/>
      <c r="BS486" s="32"/>
      <c r="BT486" s="32"/>
      <c r="BU486" s="32"/>
      <c r="BV486" s="32"/>
      <c r="BW486" s="32"/>
      <c r="BX486" s="32"/>
      <c r="BY486" s="32"/>
      <c r="BZ486" s="32"/>
      <c r="CA486" s="32"/>
      <c r="CB486" s="32"/>
      <c r="CC486" s="32"/>
      <c r="CD486" s="32"/>
      <c r="CE486" s="32"/>
      <c r="CF486" s="32"/>
      <c r="CG486" s="32"/>
      <c r="CH486" s="32"/>
      <c r="CI486" s="32"/>
      <c r="CJ486" s="32"/>
      <c r="CK486" s="46"/>
      <c r="CL486" s="64"/>
      <c r="CM486" s="95"/>
    </row>
    <row r="487" spans="1:91" ht="19.5" customHeight="1">
      <c r="A487" s="14">
        <v>1</v>
      </c>
      <c r="B487" s="79" t="s">
        <v>903</v>
      </c>
      <c r="C487" s="120" t="s">
        <v>796</v>
      </c>
      <c r="D487" s="2" t="s">
        <v>27</v>
      </c>
      <c r="E487" s="4" t="s">
        <v>62</v>
      </c>
      <c r="F487" s="4" t="s">
        <v>419</v>
      </c>
      <c r="G487" s="4" t="s">
        <v>420</v>
      </c>
      <c r="H487" s="15">
        <v>2.5</v>
      </c>
      <c r="I487" s="54">
        <v>10.92</v>
      </c>
      <c r="J487" s="54">
        <v>0</v>
      </c>
      <c r="K487" s="29">
        <f t="shared" si="295"/>
        <v>10.92</v>
      </c>
      <c r="L487" s="68" t="s">
        <v>30</v>
      </c>
      <c r="M487" s="15" t="s">
        <v>64</v>
      </c>
      <c r="N487" s="54" t="e">
        <f>IF(#REF!=0,"2018-19","2019-20")</f>
        <v>#REF!</v>
      </c>
      <c r="O487" s="54">
        <v>9.57</v>
      </c>
      <c r="P487" s="54">
        <v>0</v>
      </c>
      <c r="Q487" s="29">
        <f t="shared" si="289"/>
        <v>9.57</v>
      </c>
      <c r="R487" s="29">
        <f t="shared" si="301"/>
        <v>1.3499999999999996</v>
      </c>
      <c r="S487" s="29">
        <f t="shared" si="301"/>
        <v>0</v>
      </c>
      <c r="T487" s="29">
        <f t="shared" si="291"/>
        <v>1.3499999999999996</v>
      </c>
      <c r="U487" s="56">
        <v>0</v>
      </c>
      <c r="V487" s="54">
        <v>-3.9968028886505636E-16</v>
      </c>
      <c r="W487" s="106">
        <v>-4.4408920985006264E-17</v>
      </c>
      <c r="X487" s="54">
        <f t="shared" si="271"/>
        <v>-4.4408920985006262E-16</v>
      </c>
      <c r="Y487" s="54">
        <v>-3.9968028886505636E-16</v>
      </c>
      <c r="Z487" s="106">
        <v>-4.4408920985006264E-17</v>
      </c>
      <c r="AA487" s="54">
        <f t="shared" si="272"/>
        <v>-4.4408920985006262E-16</v>
      </c>
      <c r="AB487" s="14">
        <v>1.07</v>
      </c>
      <c r="AC487" s="14">
        <v>0</v>
      </c>
      <c r="AD487" s="14">
        <v>0</v>
      </c>
      <c r="AE487" s="14">
        <v>0.16</v>
      </c>
      <c r="AF487" s="14">
        <v>0.02</v>
      </c>
      <c r="AG487" s="14"/>
      <c r="AH487" s="14">
        <v>0</v>
      </c>
      <c r="AI487" s="14">
        <v>0</v>
      </c>
      <c r="AJ487" s="54">
        <f t="shared" ref="AJ487:AJ500" si="304">AH487+AI487</f>
        <v>0</v>
      </c>
      <c r="AK487" s="54">
        <f t="shared" si="297"/>
        <v>1.2299999999999995</v>
      </c>
      <c r="AL487" s="54">
        <f t="shared" si="298"/>
        <v>1.9999999999999955E-2</v>
      </c>
      <c r="AM487" s="54">
        <f t="shared" si="299"/>
        <v>1.2499999999999996</v>
      </c>
      <c r="AN487" s="54"/>
      <c r="AO487" s="54"/>
      <c r="AP487" s="54">
        <f t="shared" si="300"/>
        <v>0</v>
      </c>
      <c r="AQ487" s="54"/>
      <c r="AR487" s="54"/>
      <c r="AS487" s="54"/>
      <c r="AT487" s="54"/>
      <c r="AU487" s="54"/>
      <c r="AV487" s="54"/>
      <c r="AW487" s="54"/>
      <c r="AX487" s="54"/>
      <c r="AY487" s="54">
        <f t="shared" si="273"/>
        <v>0</v>
      </c>
      <c r="AZ487" s="54"/>
      <c r="BA487" s="54"/>
      <c r="BB487" s="54"/>
      <c r="BC487" s="54"/>
      <c r="BD487" s="54"/>
      <c r="BE487" s="106">
        <f t="shared" si="274"/>
        <v>-3.9968028886505636E-16</v>
      </c>
      <c r="BF487" s="106">
        <f t="shared" si="275"/>
        <v>-4.4408920985006264E-17</v>
      </c>
      <c r="BG487" s="106">
        <f t="shared" si="276"/>
        <v>-4.4408920985006262E-16</v>
      </c>
      <c r="BH487" s="106">
        <f t="shared" si="277"/>
        <v>0</v>
      </c>
      <c r="BI487" s="106">
        <f t="shared" si="278"/>
        <v>1.07</v>
      </c>
      <c r="BJ487" s="106">
        <f t="shared" si="279"/>
        <v>0</v>
      </c>
      <c r="BK487" s="106">
        <f t="shared" si="280"/>
        <v>0</v>
      </c>
      <c r="BL487" s="106">
        <f t="shared" si="281"/>
        <v>0</v>
      </c>
      <c r="BM487" s="106">
        <f t="shared" si="270"/>
        <v>0.16</v>
      </c>
      <c r="BN487" s="106">
        <f t="shared" si="270"/>
        <v>0.02</v>
      </c>
      <c r="BO487" s="106">
        <f t="shared" si="282"/>
        <v>0.18</v>
      </c>
      <c r="BP487" s="106">
        <f t="shared" si="283"/>
        <v>1.2299999999999995</v>
      </c>
      <c r="BQ487" s="106">
        <f t="shared" si="284"/>
        <v>1.9999999999999955E-2</v>
      </c>
      <c r="BR487" s="106">
        <f t="shared" si="285"/>
        <v>1.2499999999999996</v>
      </c>
      <c r="BS487" s="54"/>
      <c r="BT487" s="54">
        <v>-3.9968028886505636E-16</v>
      </c>
      <c r="BU487" s="54">
        <v>-4.4408920985006264E-17</v>
      </c>
      <c r="BV487" s="54">
        <v>-4.4408920985006262E-16</v>
      </c>
      <c r="BW487" s="54">
        <v>0</v>
      </c>
      <c r="BX487" s="54">
        <v>1.07</v>
      </c>
      <c r="BY487" s="54">
        <v>0</v>
      </c>
      <c r="BZ487" s="54">
        <v>0</v>
      </c>
      <c r="CA487" s="54">
        <v>0</v>
      </c>
      <c r="CB487" s="54">
        <v>0.16</v>
      </c>
      <c r="CC487" s="54">
        <v>0.02</v>
      </c>
      <c r="CD487" s="54">
        <v>0.18</v>
      </c>
      <c r="CE487" s="54">
        <v>1.2299999999999995</v>
      </c>
      <c r="CF487" s="54">
        <v>1.9999999999999955E-2</v>
      </c>
      <c r="CG487" s="54">
        <v>1.2499999999999996</v>
      </c>
      <c r="CH487" s="54">
        <f t="shared" si="286"/>
        <v>0.10000000000000009</v>
      </c>
      <c r="CI487" s="54">
        <f t="shared" si="287"/>
        <v>0</v>
      </c>
      <c r="CJ487" s="54">
        <f t="shared" si="288"/>
        <v>0.10000000000000009</v>
      </c>
      <c r="CK487" s="86"/>
      <c r="CL487" s="70"/>
    </row>
    <row r="488" spans="1:91" ht="31.5">
      <c r="A488" s="14">
        <v>2</v>
      </c>
      <c r="B488" s="79" t="s">
        <v>904</v>
      </c>
      <c r="C488" s="120" t="s">
        <v>796</v>
      </c>
      <c r="D488" s="2" t="s">
        <v>27</v>
      </c>
      <c r="E488" s="4" t="s">
        <v>62</v>
      </c>
      <c r="F488" s="4" t="s">
        <v>419</v>
      </c>
      <c r="G488" s="4" t="s">
        <v>460</v>
      </c>
      <c r="H488" s="15">
        <v>1</v>
      </c>
      <c r="I488" s="54">
        <v>11.22</v>
      </c>
      <c r="J488" s="54">
        <v>0</v>
      </c>
      <c r="K488" s="29">
        <f t="shared" si="295"/>
        <v>11.22</v>
      </c>
      <c r="L488" s="68" t="s">
        <v>30</v>
      </c>
      <c r="M488" s="15" t="s">
        <v>64</v>
      </c>
      <c r="N488" s="54" t="e">
        <f>IF(#REF!=0,"2018-19","2019-20")</f>
        <v>#REF!</v>
      </c>
      <c r="O488" s="54">
        <v>10.950000000000001</v>
      </c>
      <c r="P488" s="54">
        <v>0</v>
      </c>
      <c r="Q488" s="29">
        <f t="shared" si="289"/>
        <v>10.950000000000001</v>
      </c>
      <c r="R488" s="29">
        <f t="shared" si="301"/>
        <v>0.26999999999999957</v>
      </c>
      <c r="S488" s="29">
        <f t="shared" si="301"/>
        <v>0</v>
      </c>
      <c r="T488" s="29">
        <f t="shared" si="291"/>
        <v>0.26999999999999957</v>
      </c>
      <c r="U488" s="56">
        <v>0</v>
      </c>
      <c r="V488" s="54">
        <v>-3.9968028886505636E-16</v>
      </c>
      <c r="W488" s="106">
        <v>-4.4408920985006264E-17</v>
      </c>
      <c r="X488" s="54">
        <f t="shared" si="271"/>
        <v>-4.4408920985006262E-16</v>
      </c>
      <c r="Y488" s="54">
        <v>-3.9968028886505636E-16</v>
      </c>
      <c r="Z488" s="106">
        <v>-4.4408920985006264E-17</v>
      </c>
      <c r="AA488" s="54">
        <f t="shared" si="272"/>
        <v>-4.4408920985006262E-16</v>
      </c>
      <c r="AB488" s="14">
        <v>7.0000000000000007E-2</v>
      </c>
      <c r="AC488" s="14">
        <v>0</v>
      </c>
      <c r="AD488" s="14">
        <v>0</v>
      </c>
      <c r="AE488" s="14">
        <v>0.18</v>
      </c>
      <c r="AF488" s="14">
        <v>0.02</v>
      </c>
      <c r="AG488" s="14"/>
      <c r="AH488" s="14">
        <v>0</v>
      </c>
      <c r="AI488" s="14">
        <v>0</v>
      </c>
      <c r="AJ488" s="54">
        <f t="shared" si="304"/>
        <v>0</v>
      </c>
      <c r="AK488" s="54">
        <f t="shared" si="297"/>
        <v>0.24999999999999961</v>
      </c>
      <c r="AL488" s="54">
        <f t="shared" si="298"/>
        <v>1.9999999999999955E-2</v>
      </c>
      <c r="AM488" s="54">
        <f t="shared" si="299"/>
        <v>0.26999999999999957</v>
      </c>
      <c r="AN488" s="54">
        <v>0</v>
      </c>
      <c r="AO488" s="54">
        <v>0</v>
      </c>
      <c r="AP488" s="54">
        <f t="shared" si="300"/>
        <v>0</v>
      </c>
      <c r="AQ488" s="54">
        <v>0.02</v>
      </c>
      <c r="AR488" s="54">
        <v>0</v>
      </c>
      <c r="AS488" s="54">
        <v>0</v>
      </c>
      <c r="AT488" s="54">
        <v>0</v>
      </c>
      <c r="AU488" s="54">
        <v>0</v>
      </c>
      <c r="AV488" s="54"/>
      <c r="AW488" s="54"/>
      <c r="AX488" s="54"/>
      <c r="AY488" s="54">
        <f t="shared" si="273"/>
        <v>0</v>
      </c>
      <c r="AZ488" s="54"/>
      <c r="BA488" s="54"/>
      <c r="BB488" s="54"/>
      <c r="BC488" s="54"/>
      <c r="BD488" s="54"/>
      <c r="BE488" s="106">
        <f t="shared" si="274"/>
        <v>-3.9968028886505636E-16</v>
      </c>
      <c r="BF488" s="106">
        <f t="shared" si="275"/>
        <v>-4.4408920985006264E-17</v>
      </c>
      <c r="BG488" s="106">
        <f t="shared" si="276"/>
        <v>-4.4408920985006262E-16</v>
      </c>
      <c r="BH488" s="106">
        <f t="shared" si="277"/>
        <v>0</v>
      </c>
      <c r="BI488" s="106">
        <f t="shared" si="278"/>
        <v>0.05</v>
      </c>
      <c r="BJ488" s="106">
        <f t="shared" si="279"/>
        <v>0</v>
      </c>
      <c r="BK488" s="106">
        <f t="shared" si="280"/>
        <v>0</v>
      </c>
      <c r="BL488" s="106">
        <f t="shared" si="281"/>
        <v>0</v>
      </c>
      <c r="BM488" s="106">
        <f t="shared" si="270"/>
        <v>0.18</v>
      </c>
      <c r="BN488" s="106">
        <f t="shared" si="270"/>
        <v>0.02</v>
      </c>
      <c r="BO488" s="106">
        <f t="shared" si="282"/>
        <v>0.19999999999999998</v>
      </c>
      <c r="BP488" s="106">
        <f t="shared" si="283"/>
        <v>0.22999999999999959</v>
      </c>
      <c r="BQ488" s="106">
        <f t="shared" si="284"/>
        <v>1.9999999999999955E-2</v>
      </c>
      <c r="BR488" s="106">
        <f t="shared" si="285"/>
        <v>0.24999999999999956</v>
      </c>
      <c r="BS488" s="54"/>
      <c r="BT488" s="54">
        <v>-3.9968028886505636E-16</v>
      </c>
      <c r="BU488" s="54">
        <v>-4.4408920985006264E-17</v>
      </c>
      <c r="BV488" s="54">
        <v>-4.4408920985006262E-16</v>
      </c>
      <c r="BW488" s="54">
        <v>0</v>
      </c>
      <c r="BX488" s="54">
        <v>0.05</v>
      </c>
      <c r="BY488" s="54">
        <v>0</v>
      </c>
      <c r="BZ488" s="54">
        <v>0</v>
      </c>
      <c r="CA488" s="54">
        <v>0</v>
      </c>
      <c r="CB488" s="54">
        <v>0.18</v>
      </c>
      <c r="CC488" s="54">
        <v>0.02</v>
      </c>
      <c r="CD488" s="54">
        <v>0.19999999999999998</v>
      </c>
      <c r="CE488" s="54">
        <v>0.22999999999999959</v>
      </c>
      <c r="CF488" s="54">
        <v>1.9999999999999955E-2</v>
      </c>
      <c r="CG488" s="54">
        <v>0.24999999999999956</v>
      </c>
      <c r="CH488" s="54">
        <f t="shared" si="286"/>
        <v>2.0000000000000018E-2</v>
      </c>
      <c r="CI488" s="54">
        <f t="shared" si="287"/>
        <v>0</v>
      </c>
      <c r="CJ488" s="54">
        <f t="shared" si="288"/>
        <v>2.0000000000000018E-2</v>
      </c>
      <c r="CK488" s="86"/>
      <c r="CL488" s="70"/>
    </row>
    <row r="489" spans="1:91" ht="31.5">
      <c r="A489" s="14">
        <v>3</v>
      </c>
      <c r="B489" s="79" t="s">
        <v>905</v>
      </c>
      <c r="C489" s="120" t="s">
        <v>796</v>
      </c>
      <c r="D489" s="2" t="s">
        <v>27</v>
      </c>
      <c r="E489" s="4" t="s">
        <v>62</v>
      </c>
      <c r="F489" s="4" t="s">
        <v>419</v>
      </c>
      <c r="G489" s="4" t="s">
        <v>906</v>
      </c>
      <c r="H489" s="15">
        <v>2.5</v>
      </c>
      <c r="I489" s="54">
        <v>3.07</v>
      </c>
      <c r="J489" s="54">
        <v>0</v>
      </c>
      <c r="K489" s="29">
        <f t="shared" si="295"/>
        <v>3.07</v>
      </c>
      <c r="L489" s="68" t="s">
        <v>30</v>
      </c>
      <c r="M489" s="15" t="s">
        <v>35</v>
      </c>
      <c r="N489" s="54" t="s">
        <v>58</v>
      </c>
      <c r="O489" s="54">
        <v>1.4</v>
      </c>
      <c r="P489" s="54">
        <v>0</v>
      </c>
      <c r="Q489" s="29">
        <f t="shared" si="289"/>
        <v>1.4</v>
      </c>
      <c r="R489" s="29">
        <f t="shared" si="301"/>
        <v>1.67</v>
      </c>
      <c r="S489" s="29">
        <f t="shared" si="301"/>
        <v>0</v>
      </c>
      <c r="T489" s="29">
        <f t="shared" si="291"/>
        <v>1.67</v>
      </c>
      <c r="U489" s="56">
        <v>0</v>
      </c>
      <c r="V489" s="54">
        <v>0</v>
      </c>
      <c r="W489" s="106">
        <v>0</v>
      </c>
      <c r="X489" s="54">
        <f t="shared" si="271"/>
        <v>0</v>
      </c>
      <c r="Y489" s="54">
        <v>0</v>
      </c>
      <c r="Z489" s="106">
        <v>0</v>
      </c>
      <c r="AA489" s="54">
        <f t="shared" si="272"/>
        <v>0</v>
      </c>
      <c r="AB489" s="14">
        <v>0</v>
      </c>
      <c r="AC489" s="14">
        <v>1.19</v>
      </c>
      <c r="AD489" s="14">
        <v>0.13</v>
      </c>
      <c r="AE489" s="14">
        <v>0.32</v>
      </c>
      <c r="AF489" s="14">
        <v>0.03</v>
      </c>
      <c r="AG489" s="14"/>
      <c r="AH489" s="14">
        <v>0</v>
      </c>
      <c r="AI489" s="14">
        <v>0</v>
      </c>
      <c r="AJ489" s="54">
        <f t="shared" si="304"/>
        <v>0</v>
      </c>
      <c r="AK489" s="54">
        <f t="shared" si="297"/>
        <v>1.51</v>
      </c>
      <c r="AL489" s="54">
        <f t="shared" si="298"/>
        <v>0.16</v>
      </c>
      <c r="AM489" s="54">
        <f t="shared" si="299"/>
        <v>1.67</v>
      </c>
      <c r="AN489" s="54"/>
      <c r="AO489" s="54"/>
      <c r="AP489" s="54">
        <f t="shared" si="300"/>
        <v>0</v>
      </c>
      <c r="AQ489" s="54"/>
      <c r="AR489" s="54"/>
      <c r="AS489" s="54"/>
      <c r="AT489" s="54"/>
      <c r="AU489" s="54"/>
      <c r="AV489" s="54"/>
      <c r="AW489" s="54"/>
      <c r="AX489" s="54"/>
      <c r="AY489" s="54">
        <f t="shared" si="273"/>
        <v>0</v>
      </c>
      <c r="AZ489" s="54"/>
      <c r="BA489" s="54"/>
      <c r="BB489" s="54"/>
      <c r="BC489" s="54"/>
      <c r="BD489" s="54"/>
      <c r="BE489" s="106">
        <f t="shared" si="274"/>
        <v>0</v>
      </c>
      <c r="BF489" s="106">
        <f t="shared" si="275"/>
        <v>0</v>
      </c>
      <c r="BG489" s="106">
        <f t="shared" si="276"/>
        <v>0</v>
      </c>
      <c r="BH489" s="106">
        <f t="shared" si="277"/>
        <v>0</v>
      </c>
      <c r="BI489" s="106">
        <f t="shared" si="278"/>
        <v>0</v>
      </c>
      <c r="BJ489" s="106">
        <f t="shared" si="279"/>
        <v>1.19</v>
      </c>
      <c r="BK489" s="106">
        <f t="shared" si="280"/>
        <v>0.13</v>
      </c>
      <c r="BL489" s="106">
        <f t="shared" si="281"/>
        <v>1.3199999999999998</v>
      </c>
      <c r="BM489" s="106">
        <f t="shared" si="270"/>
        <v>0.32</v>
      </c>
      <c r="BN489" s="106">
        <f t="shared" si="270"/>
        <v>0.03</v>
      </c>
      <c r="BO489" s="106">
        <f t="shared" si="282"/>
        <v>0.35</v>
      </c>
      <c r="BP489" s="106">
        <f t="shared" si="283"/>
        <v>1.51</v>
      </c>
      <c r="BQ489" s="106">
        <f t="shared" si="284"/>
        <v>0.16</v>
      </c>
      <c r="BR489" s="106">
        <f t="shared" si="285"/>
        <v>1.67</v>
      </c>
      <c r="BS489" s="54"/>
      <c r="BT489" s="54">
        <v>0</v>
      </c>
      <c r="BU489" s="54">
        <v>0</v>
      </c>
      <c r="BV489" s="54">
        <v>0</v>
      </c>
      <c r="BW489" s="54">
        <v>0</v>
      </c>
      <c r="BX489" s="54">
        <v>0</v>
      </c>
      <c r="BY489" s="54">
        <v>1.19</v>
      </c>
      <c r="BZ489" s="54">
        <v>0.13</v>
      </c>
      <c r="CA489" s="54">
        <v>1.3199999999999998</v>
      </c>
      <c r="CB489" s="54">
        <v>0.32</v>
      </c>
      <c r="CC489" s="54">
        <v>0.03</v>
      </c>
      <c r="CD489" s="54">
        <v>0.35</v>
      </c>
      <c r="CE489" s="54">
        <v>1.51</v>
      </c>
      <c r="CF489" s="54">
        <v>0.16</v>
      </c>
      <c r="CG489" s="54">
        <v>1.67</v>
      </c>
      <c r="CH489" s="54">
        <f t="shared" si="286"/>
        <v>0</v>
      </c>
      <c r="CI489" s="54">
        <f t="shared" si="287"/>
        <v>0</v>
      </c>
      <c r="CJ489" s="54">
        <f t="shared" si="288"/>
        <v>0</v>
      </c>
      <c r="CK489" s="86"/>
      <c r="CL489" s="70"/>
    </row>
    <row r="490" spans="1:91" ht="31.5">
      <c r="A490" s="14">
        <v>4</v>
      </c>
      <c r="B490" s="79" t="s">
        <v>498</v>
      </c>
      <c r="C490" s="120" t="s">
        <v>796</v>
      </c>
      <c r="D490" s="2" t="s">
        <v>27</v>
      </c>
      <c r="E490" s="4" t="s">
        <v>62</v>
      </c>
      <c r="F490" s="4" t="s">
        <v>419</v>
      </c>
      <c r="G490" s="4" t="s">
        <v>419</v>
      </c>
      <c r="H490" s="15">
        <v>2</v>
      </c>
      <c r="I490" s="54">
        <v>3.49</v>
      </c>
      <c r="J490" s="54">
        <v>0</v>
      </c>
      <c r="K490" s="29">
        <f t="shared" si="295"/>
        <v>3.49</v>
      </c>
      <c r="L490" s="68" t="s">
        <v>30</v>
      </c>
      <c r="M490" s="15" t="s">
        <v>35</v>
      </c>
      <c r="N490" s="54" t="s">
        <v>58</v>
      </c>
      <c r="O490" s="54">
        <v>1.2</v>
      </c>
      <c r="P490" s="54">
        <v>0</v>
      </c>
      <c r="Q490" s="29">
        <f t="shared" si="289"/>
        <v>1.2</v>
      </c>
      <c r="R490" s="29">
        <f t="shared" si="301"/>
        <v>2.29</v>
      </c>
      <c r="S490" s="29">
        <f t="shared" si="301"/>
        <v>0</v>
      </c>
      <c r="T490" s="29">
        <f t="shared" si="291"/>
        <v>2.29</v>
      </c>
      <c r="U490" s="56">
        <v>0</v>
      </c>
      <c r="V490" s="54">
        <v>0</v>
      </c>
      <c r="W490" s="106">
        <v>0</v>
      </c>
      <c r="X490" s="54">
        <f t="shared" si="271"/>
        <v>0</v>
      </c>
      <c r="Y490" s="54">
        <v>0</v>
      </c>
      <c r="Z490" s="106">
        <v>0</v>
      </c>
      <c r="AA490" s="54">
        <f t="shared" si="272"/>
        <v>0</v>
      </c>
      <c r="AB490" s="14">
        <v>0</v>
      </c>
      <c r="AC490" s="14">
        <v>0</v>
      </c>
      <c r="AD490" s="14">
        <v>0</v>
      </c>
      <c r="AE490" s="14">
        <v>0.42</v>
      </c>
      <c r="AF490" s="14">
        <v>0.05</v>
      </c>
      <c r="AG490" s="14"/>
      <c r="AH490" s="14">
        <v>0</v>
      </c>
      <c r="AI490" s="14">
        <v>0</v>
      </c>
      <c r="AJ490" s="54">
        <f t="shared" si="304"/>
        <v>0</v>
      </c>
      <c r="AK490" s="54">
        <f t="shared" si="297"/>
        <v>0.42</v>
      </c>
      <c r="AL490" s="54">
        <f t="shared" si="298"/>
        <v>0.05</v>
      </c>
      <c r="AM490" s="54">
        <f t="shared" si="299"/>
        <v>0.47</v>
      </c>
      <c r="AN490" s="54"/>
      <c r="AO490" s="54"/>
      <c r="AP490" s="54">
        <f t="shared" si="300"/>
        <v>0</v>
      </c>
      <c r="AQ490" s="54"/>
      <c r="AR490" s="54"/>
      <c r="AS490" s="54"/>
      <c r="AT490" s="54"/>
      <c r="AU490" s="54"/>
      <c r="AV490" s="54"/>
      <c r="AW490" s="54"/>
      <c r="AX490" s="54"/>
      <c r="AY490" s="54">
        <f t="shared" si="273"/>
        <v>0</v>
      </c>
      <c r="AZ490" s="54"/>
      <c r="BA490" s="54"/>
      <c r="BB490" s="54"/>
      <c r="BC490" s="54"/>
      <c r="BD490" s="54"/>
      <c r="BE490" s="106">
        <f t="shared" si="274"/>
        <v>0</v>
      </c>
      <c r="BF490" s="106">
        <f t="shared" si="275"/>
        <v>0</v>
      </c>
      <c r="BG490" s="106">
        <f t="shared" si="276"/>
        <v>0</v>
      </c>
      <c r="BH490" s="106">
        <f t="shared" si="277"/>
        <v>0</v>
      </c>
      <c r="BI490" s="106">
        <f t="shared" si="278"/>
        <v>0</v>
      </c>
      <c r="BJ490" s="106">
        <f t="shared" si="279"/>
        <v>0</v>
      </c>
      <c r="BK490" s="106">
        <f t="shared" si="280"/>
        <v>0</v>
      </c>
      <c r="BL490" s="106">
        <f t="shared" si="281"/>
        <v>0</v>
      </c>
      <c r="BM490" s="106">
        <f t="shared" si="270"/>
        <v>0.42</v>
      </c>
      <c r="BN490" s="106">
        <f t="shared" si="270"/>
        <v>0.05</v>
      </c>
      <c r="BO490" s="106">
        <f t="shared" si="282"/>
        <v>0.47</v>
      </c>
      <c r="BP490" s="106">
        <f t="shared" si="283"/>
        <v>0.42</v>
      </c>
      <c r="BQ490" s="106">
        <f t="shared" si="284"/>
        <v>0.05</v>
      </c>
      <c r="BR490" s="106">
        <f t="shared" si="285"/>
        <v>0.47</v>
      </c>
      <c r="BS490" s="54"/>
      <c r="BT490" s="54">
        <v>0</v>
      </c>
      <c r="BU490" s="54">
        <v>0</v>
      </c>
      <c r="BV490" s="54">
        <v>0</v>
      </c>
      <c r="BW490" s="54">
        <v>0</v>
      </c>
      <c r="BX490" s="54">
        <v>0</v>
      </c>
      <c r="BY490" s="54">
        <v>0</v>
      </c>
      <c r="BZ490" s="54">
        <v>0</v>
      </c>
      <c r="CA490" s="54">
        <v>0</v>
      </c>
      <c r="CB490" s="54">
        <v>0.42</v>
      </c>
      <c r="CC490" s="54">
        <v>0.05</v>
      </c>
      <c r="CD490" s="54">
        <v>0.47</v>
      </c>
      <c r="CE490" s="54">
        <v>0.42</v>
      </c>
      <c r="CF490" s="54">
        <v>0.05</v>
      </c>
      <c r="CG490" s="54">
        <v>0.47</v>
      </c>
      <c r="CH490" s="54">
        <f t="shared" si="286"/>
        <v>1.82</v>
      </c>
      <c r="CI490" s="54">
        <f t="shared" si="287"/>
        <v>0</v>
      </c>
      <c r="CJ490" s="54">
        <f t="shared" si="288"/>
        <v>1.82</v>
      </c>
      <c r="CK490" s="86"/>
      <c r="CL490" s="70"/>
    </row>
    <row r="491" spans="1:91" ht="47.25">
      <c r="A491" s="14">
        <v>2</v>
      </c>
      <c r="B491" s="27" t="s">
        <v>499</v>
      </c>
      <c r="C491" s="120" t="s">
        <v>796</v>
      </c>
      <c r="D491" s="2" t="s">
        <v>27</v>
      </c>
      <c r="E491" s="4" t="s">
        <v>62</v>
      </c>
      <c r="F491" s="4" t="s">
        <v>419</v>
      </c>
      <c r="G491" s="4" t="s">
        <v>500</v>
      </c>
      <c r="H491" s="29">
        <v>0</v>
      </c>
      <c r="I491" s="29">
        <v>9.2200000000000006</v>
      </c>
      <c r="J491" s="29">
        <v>0</v>
      </c>
      <c r="K491" s="29">
        <f t="shared" si="295"/>
        <v>9.2200000000000006</v>
      </c>
      <c r="L491" s="40" t="s">
        <v>30</v>
      </c>
      <c r="M491" s="40" t="s">
        <v>35</v>
      </c>
      <c r="N491" s="48" t="e">
        <f>IF(#REF!=0,"2018-19","2019-20")</f>
        <v>#REF!</v>
      </c>
      <c r="O491" s="29">
        <v>2.59</v>
      </c>
      <c r="P491" s="29">
        <v>0</v>
      </c>
      <c r="Q491" s="29">
        <f t="shared" si="289"/>
        <v>2.59</v>
      </c>
      <c r="R491" s="29">
        <f t="shared" si="301"/>
        <v>6.6300000000000008</v>
      </c>
      <c r="S491" s="29">
        <f t="shared" si="301"/>
        <v>0</v>
      </c>
      <c r="T491" s="29">
        <f t="shared" si="291"/>
        <v>6.6300000000000008</v>
      </c>
      <c r="U491" s="29">
        <v>0</v>
      </c>
      <c r="V491" s="29">
        <v>1.35</v>
      </c>
      <c r="W491" s="105">
        <v>0.15000000000000002</v>
      </c>
      <c r="X491" s="54">
        <f t="shared" si="271"/>
        <v>1.5</v>
      </c>
      <c r="Y491" s="29">
        <v>1.35</v>
      </c>
      <c r="Z491" s="105">
        <v>0.15000000000000002</v>
      </c>
      <c r="AA491" s="54">
        <f t="shared" si="272"/>
        <v>1.5</v>
      </c>
      <c r="AB491" s="54">
        <v>0</v>
      </c>
      <c r="AC491" s="54">
        <v>0</v>
      </c>
      <c r="AD491" s="54">
        <v>0</v>
      </c>
      <c r="AE491" s="54">
        <v>0.37</v>
      </c>
      <c r="AF491" s="54">
        <v>0.04</v>
      </c>
      <c r="AG491" s="54"/>
      <c r="AH491" s="14">
        <v>0</v>
      </c>
      <c r="AI491" s="14">
        <v>0</v>
      </c>
      <c r="AJ491" s="54">
        <f t="shared" si="304"/>
        <v>0</v>
      </c>
      <c r="AK491" s="54">
        <f t="shared" si="297"/>
        <v>1.7200000000000002</v>
      </c>
      <c r="AL491" s="54">
        <f t="shared" si="298"/>
        <v>0.19000000000000003</v>
      </c>
      <c r="AM491" s="54">
        <f t="shared" si="299"/>
        <v>1.9100000000000001</v>
      </c>
      <c r="AN491" s="54"/>
      <c r="AO491" s="54"/>
      <c r="AP491" s="54">
        <f t="shared" si="300"/>
        <v>0</v>
      </c>
      <c r="AQ491" s="54"/>
      <c r="AR491" s="54"/>
      <c r="AS491" s="54"/>
      <c r="AT491" s="54"/>
      <c r="AU491" s="54"/>
      <c r="AV491" s="54"/>
      <c r="AW491" s="54"/>
      <c r="AX491" s="54"/>
      <c r="AY491" s="54">
        <f t="shared" si="273"/>
        <v>0</v>
      </c>
      <c r="AZ491" s="54"/>
      <c r="BA491" s="54"/>
      <c r="BB491" s="54"/>
      <c r="BC491" s="54"/>
      <c r="BD491" s="54"/>
      <c r="BE491" s="106">
        <f t="shared" si="274"/>
        <v>1.35</v>
      </c>
      <c r="BF491" s="106">
        <f t="shared" si="275"/>
        <v>0.15000000000000002</v>
      </c>
      <c r="BG491" s="106">
        <f t="shared" si="276"/>
        <v>1.5</v>
      </c>
      <c r="BH491" s="106">
        <f t="shared" si="277"/>
        <v>0</v>
      </c>
      <c r="BI491" s="106">
        <f t="shared" si="278"/>
        <v>0</v>
      </c>
      <c r="BJ491" s="106">
        <f t="shared" si="279"/>
        <v>0</v>
      </c>
      <c r="BK491" s="106">
        <f t="shared" si="280"/>
        <v>0</v>
      </c>
      <c r="BL491" s="106">
        <f t="shared" si="281"/>
        <v>0</v>
      </c>
      <c r="BM491" s="106">
        <f t="shared" si="270"/>
        <v>0.37</v>
      </c>
      <c r="BN491" s="106">
        <f t="shared" si="270"/>
        <v>0.04</v>
      </c>
      <c r="BO491" s="106">
        <f t="shared" si="282"/>
        <v>0.41</v>
      </c>
      <c r="BP491" s="106">
        <f t="shared" si="283"/>
        <v>1.7200000000000002</v>
      </c>
      <c r="BQ491" s="106">
        <f t="shared" si="284"/>
        <v>0.19000000000000003</v>
      </c>
      <c r="BR491" s="106">
        <f t="shared" si="285"/>
        <v>1.9100000000000001</v>
      </c>
      <c r="BS491" s="54"/>
      <c r="BT491" s="54">
        <v>1.35</v>
      </c>
      <c r="BU491" s="54">
        <v>0.15000000000000002</v>
      </c>
      <c r="BV491" s="54">
        <v>1.5</v>
      </c>
      <c r="BW491" s="54">
        <v>0</v>
      </c>
      <c r="BX491" s="54">
        <v>0</v>
      </c>
      <c r="BY491" s="54">
        <v>0</v>
      </c>
      <c r="BZ491" s="54">
        <v>0</v>
      </c>
      <c r="CA491" s="54">
        <v>0</v>
      </c>
      <c r="CB491" s="54">
        <v>0.37</v>
      </c>
      <c r="CC491" s="54">
        <v>0.04</v>
      </c>
      <c r="CD491" s="54">
        <v>0.41</v>
      </c>
      <c r="CE491" s="54">
        <v>1.7200000000000002</v>
      </c>
      <c r="CF491" s="54">
        <v>0.19000000000000003</v>
      </c>
      <c r="CG491" s="54">
        <v>1.9100000000000001</v>
      </c>
      <c r="CH491" s="54">
        <f t="shared" si="286"/>
        <v>4.7200000000000006</v>
      </c>
      <c r="CI491" s="54">
        <f t="shared" si="287"/>
        <v>0</v>
      </c>
      <c r="CJ491" s="54">
        <f t="shared" si="288"/>
        <v>4.7200000000000006</v>
      </c>
      <c r="CK491" s="44" t="s">
        <v>71</v>
      </c>
      <c r="CL491" s="63" t="s">
        <v>40</v>
      </c>
    </row>
    <row r="492" spans="1:91" ht="31.5">
      <c r="A492" s="14">
        <v>6</v>
      </c>
      <c r="B492" s="79" t="s">
        <v>907</v>
      </c>
      <c r="C492" s="120" t="s">
        <v>796</v>
      </c>
      <c r="D492" s="2" t="s">
        <v>27</v>
      </c>
      <c r="E492" s="4" t="s">
        <v>62</v>
      </c>
      <c r="F492" s="4" t="s">
        <v>419</v>
      </c>
      <c r="G492" s="4" t="s">
        <v>419</v>
      </c>
      <c r="H492" s="15">
        <v>2</v>
      </c>
      <c r="I492" s="54">
        <v>2.9</v>
      </c>
      <c r="J492" s="54">
        <v>0</v>
      </c>
      <c r="K492" s="29">
        <f t="shared" si="295"/>
        <v>2.9</v>
      </c>
      <c r="L492" s="68" t="s">
        <v>30</v>
      </c>
      <c r="M492" s="15" t="s">
        <v>31</v>
      </c>
      <c r="N492" s="54" t="s">
        <v>58</v>
      </c>
      <c r="O492" s="54">
        <v>2.25</v>
      </c>
      <c r="P492" s="54">
        <v>0</v>
      </c>
      <c r="Q492" s="29">
        <f t="shared" si="289"/>
        <v>2.25</v>
      </c>
      <c r="R492" s="29">
        <f t="shared" si="301"/>
        <v>0.64999999999999991</v>
      </c>
      <c r="S492" s="29">
        <f t="shared" si="301"/>
        <v>0</v>
      </c>
      <c r="T492" s="29">
        <f t="shared" si="291"/>
        <v>0.64999999999999991</v>
      </c>
      <c r="U492" s="56">
        <v>0</v>
      </c>
      <c r="V492" s="54">
        <v>0</v>
      </c>
      <c r="W492" s="106">
        <v>0</v>
      </c>
      <c r="X492" s="54">
        <f t="shared" si="271"/>
        <v>0</v>
      </c>
      <c r="Y492" s="54">
        <v>0</v>
      </c>
      <c r="Z492" s="106">
        <v>0</v>
      </c>
      <c r="AA492" s="54">
        <f t="shared" si="272"/>
        <v>0</v>
      </c>
      <c r="AB492" s="14">
        <v>0</v>
      </c>
      <c r="AC492" s="14">
        <v>0.19</v>
      </c>
      <c r="AD492" s="14">
        <v>0.02</v>
      </c>
      <c r="AE492" s="14">
        <v>0.4</v>
      </c>
      <c r="AF492" s="14">
        <v>0.04</v>
      </c>
      <c r="AG492" s="14"/>
      <c r="AH492" s="14">
        <v>0</v>
      </c>
      <c r="AI492" s="14">
        <v>0</v>
      </c>
      <c r="AJ492" s="54">
        <f t="shared" si="304"/>
        <v>0</v>
      </c>
      <c r="AK492" s="54">
        <f t="shared" si="297"/>
        <v>0.59000000000000008</v>
      </c>
      <c r="AL492" s="54">
        <f t="shared" si="298"/>
        <v>0.06</v>
      </c>
      <c r="AM492" s="54">
        <f t="shared" si="299"/>
        <v>0.65000000000000013</v>
      </c>
      <c r="AN492" s="54"/>
      <c r="AO492" s="54"/>
      <c r="AP492" s="54">
        <f t="shared" si="300"/>
        <v>0</v>
      </c>
      <c r="AQ492" s="54"/>
      <c r="AR492" s="54"/>
      <c r="AS492" s="54"/>
      <c r="AT492" s="54"/>
      <c r="AU492" s="54"/>
      <c r="AV492" s="54"/>
      <c r="AW492" s="54"/>
      <c r="AX492" s="54"/>
      <c r="AY492" s="54">
        <f t="shared" si="273"/>
        <v>0</v>
      </c>
      <c r="AZ492" s="54"/>
      <c r="BA492" s="54"/>
      <c r="BB492" s="54"/>
      <c r="BC492" s="54"/>
      <c r="BD492" s="54"/>
      <c r="BE492" s="106">
        <f t="shared" si="274"/>
        <v>0</v>
      </c>
      <c r="BF492" s="106">
        <f t="shared" si="275"/>
        <v>0</v>
      </c>
      <c r="BG492" s="106">
        <f t="shared" si="276"/>
        <v>0</v>
      </c>
      <c r="BH492" s="106">
        <f t="shared" si="277"/>
        <v>0</v>
      </c>
      <c r="BI492" s="106">
        <f t="shared" si="278"/>
        <v>0</v>
      </c>
      <c r="BJ492" s="106">
        <f t="shared" si="279"/>
        <v>0.19</v>
      </c>
      <c r="BK492" s="106">
        <f t="shared" si="280"/>
        <v>0.02</v>
      </c>
      <c r="BL492" s="106">
        <f t="shared" si="281"/>
        <v>0.21</v>
      </c>
      <c r="BM492" s="106">
        <f t="shared" si="270"/>
        <v>0.4</v>
      </c>
      <c r="BN492" s="106">
        <f t="shared" si="270"/>
        <v>0.04</v>
      </c>
      <c r="BO492" s="106">
        <f t="shared" si="282"/>
        <v>0.44</v>
      </c>
      <c r="BP492" s="106">
        <f t="shared" si="283"/>
        <v>0.59000000000000008</v>
      </c>
      <c r="BQ492" s="106">
        <f t="shared" si="284"/>
        <v>0.06</v>
      </c>
      <c r="BR492" s="106">
        <f t="shared" si="285"/>
        <v>0.65000000000000013</v>
      </c>
      <c r="BS492" s="54"/>
      <c r="BT492" s="54">
        <v>0</v>
      </c>
      <c r="BU492" s="54">
        <v>0</v>
      </c>
      <c r="BV492" s="54">
        <v>0</v>
      </c>
      <c r="BW492" s="54">
        <v>0</v>
      </c>
      <c r="BX492" s="54">
        <v>0</v>
      </c>
      <c r="BY492" s="54">
        <v>0.19</v>
      </c>
      <c r="BZ492" s="54">
        <v>0.02</v>
      </c>
      <c r="CA492" s="54">
        <v>0.21</v>
      </c>
      <c r="CB492" s="54">
        <v>0.4</v>
      </c>
      <c r="CC492" s="54">
        <v>0.04</v>
      </c>
      <c r="CD492" s="54">
        <v>0.44</v>
      </c>
      <c r="CE492" s="54">
        <v>0.59000000000000008</v>
      </c>
      <c r="CF492" s="54">
        <v>0.06</v>
      </c>
      <c r="CG492" s="54">
        <v>0.65000000000000013</v>
      </c>
      <c r="CH492" s="54">
        <f t="shared" si="286"/>
        <v>0</v>
      </c>
      <c r="CI492" s="54">
        <f t="shared" si="287"/>
        <v>0</v>
      </c>
      <c r="CJ492" s="54">
        <f t="shared" si="288"/>
        <v>0</v>
      </c>
      <c r="CK492" s="86"/>
      <c r="CL492" s="70"/>
    </row>
    <row r="493" spans="1:91" ht="31.5">
      <c r="A493" s="14">
        <v>7</v>
      </c>
      <c r="B493" s="79" t="s">
        <v>908</v>
      </c>
      <c r="C493" s="120" t="s">
        <v>796</v>
      </c>
      <c r="D493" s="2" t="s">
        <v>27</v>
      </c>
      <c r="E493" s="4" t="s">
        <v>62</v>
      </c>
      <c r="F493" s="4" t="s">
        <v>419</v>
      </c>
      <c r="G493" s="4" t="s">
        <v>447</v>
      </c>
      <c r="H493" s="15">
        <v>2</v>
      </c>
      <c r="I493" s="54">
        <v>12.16</v>
      </c>
      <c r="J493" s="54">
        <v>0</v>
      </c>
      <c r="K493" s="29">
        <f t="shared" si="295"/>
        <v>12.16</v>
      </c>
      <c r="L493" s="68" t="s">
        <v>30</v>
      </c>
      <c r="M493" s="15" t="s">
        <v>64</v>
      </c>
      <c r="N493" s="54" t="e">
        <f>IF(#REF!=0,"2018-19","2019-20")</f>
        <v>#REF!</v>
      </c>
      <c r="O493" s="54">
        <v>11.85</v>
      </c>
      <c r="P493" s="54">
        <v>0</v>
      </c>
      <c r="Q493" s="29">
        <f t="shared" si="289"/>
        <v>11.85</v>
      </c>
      <c r="R493" s="29">
        <f t="shared" si="301"/>
        <v>0.3100000000000005</v>
      </c>
      <c r="S493" s="29">
        <f t="shared" si="301"/>
        <v>0</v>
      </c>
      <c r="T493" s="29">
        <f t="shared" si="291"/>
        <v>0.3100000000000005</v>
      </c>
      <c r="U493" s="56">
        <v>0</v>
      </c>
      <c r="V493" s="54">
        <v>4.4964032497318838E-16</v>
      </c>
      <c r="W493" s="106">
        <v>4.9960036108132046E-17</v>
      </c>
      <c r="X493" s="54">
        <f t="shared" si="271"/>
        <v>4.9960036108132044E-16</v>
      </c>
      <c r="Y493" s="54">
        <v>4.4964032497318838E-16</v>
      </c>
      <c r="Z493" s="106">
        <v>4.9960036108132046E-17</v>
      </c>
      <c r="AA493" s="54">
        <f t="shared" si="272"/>
        <v>4.9960036108132044E-16</v>
      </c>
      <c r="AB493" s="14">
        <v>0</v>
      </c>
      <c r="AC493" s="14">
        <v>0</v>
      </c>
      <c r="AD493" s="14">
        <v>0</v>
      </c>
      <c r="AE493" s="14">
        <v>0.26</v>
      </c>
      <c r="AF493" s="14">
        <v>0.03</v>
      </c>
      <c r="AG493" s="14"/>
      <c r="AH493" s="14">
        <v>0</v>
      </c>
      <c r="AI493" s="14">
        <v>0</v>
      </c>
      <c r="AJ493" s="54">
        <f t="shared" si="304"/>
        <v>0</v>
      </c>
      <c r="AK493" s="54">
        <f t="shared" si="297"/>
        <v>0.26000000000000045</v>
      </c>
      <c r="AL493" s="54">
        <f t="shared" si="298"/>
        <v>3.0000000000000047E-2</v>
      </c>
      <c r="AM493" s="54">
        <f t="shared" si="299"/>
        <v>0.29000000000000048</v>
      </c>
      <c r="AN493" s="54"/>
      <c r="AO493" s="54"/>
      <c r="AP493" s="54">
        <f t="shared" si="300"/>
        <v>0</v>
      </c>
      <c r="AQ493" s="54"/>
      <c r="AR493" s="54"/>
      <c r="AS493" s="54"/>
      <c r="AT493" s="54"/>
      <c r="AU493" s="54"/>
      <c r="AV493" s="54"/>
      <c r="AW493" s="54"/>
      <c r="AX493" s="54"/>
      <c r="AY493" s="54">
        <f t="shared" si="273"/>
        <v>0</v>
      </c>
      <c r="AZ493" s="54"/>
      <c r="BA493" s="54"/>
      <c r="BB493" s="54"/>
      <c r="BC493" s="54"/>
      <c r="BD493" s="54"/>
      <c r="BE493" s="106">
        <f t="shared" si="274"/>
        <v>4.4964032497318838E-16</v>
      </c>
      <c r="BF493" s="106">
        <f t="shared" si="275"/>
        <v>4.9960036108132046E-17</v>
      </c>
      <c r="BG493" s="106">
        <f t="shared" si="276"/>
        <v>4.9960036108132044E-16</v>
      </c>
      <c r="BH493" s="106">
        <f t="shared" si="277"/>
        <v>0</v>
      </c>
      <c r="BI493" s="106">
        <f t="shared" si="278"/>
        <v>0</v>
      </c>
      <c r="BJ493" s="106">
        <f t="shared" si="279"/>
        <v>0</v>
      </c>
      <c r="BK493" s="106">
        <f t="shared" si="280"/>
        <v>0</v>
      </c>
      <c r="BL493" s="106">
        <f t="shared" si="281"/>
        <v>0</v>
      </c>
      <c r="BM493" s="106">
        <f t="shared" si="270"/>
        <v>0.26</v>
      </c>
      <c r="BN493" s="106">
        <f t="shared" si="270"/>
        <v>0.03</v>
      </c>
      <c r="BO493" s="106">
        <f t="shared" si="282"/>
        <v>0.29000000000000004</v>
      </c>
      <c r="BP493" s="106">
        <f t="shared" si="283"/>
        <v>0.26000000000000045</v>
      </c>
      <c r="BQ493" s="106">
        <f t="shared" si="284"/>
        <v>3.0000000000000047E-2</v>
      </c>
      <c r="BR493" s="106">
        <f t="shared" si="285"/>
        <v>0.29000000000000048</v>
      </c>
      <c r="BS493" s="54"/>
      <c r="BT493" s="54">
        <v>4.4964032497318838E-16</v>
      </c>
      <c r="BU493" s="54">
        <v>4.9960036108132046E-17</v>
      </c>
      <c r="BV493" s="54">
        <v>4.9960036108132044E-16</v>
      </c>
      <c r="BW493" s="54">
        <v>0</v>
      </c>
      <c r="BX493" s="54">
        <v>0</v>
      </c>
      <c r="BY493" s="54">
        <v>0</v>
      </c>
      <c r="BZ493" s="54">
        <v>0</v>
      </c>
      <c r="CA493" s="54">
        <v>0</v>
      </c>
      <c r="CB493" s="54">
        <v>0.26</v>
      </c>
      <c r="CC493" s="54">
        <v>0.03</v>
      </c>
      <c r="CD493" s="54">
        <v>0.29000000000000004</v>
      </c>
      <c r="CE493" s="54">
        <v>0.26000000000000045</v>
      </c>
      <c r="CF493" s="54">
        <v>3.0000000000000047E-2</v>
      </c>
      <c r="CG493" s="54">
        <v>0.29000000000000048</v>
      </c>
      <c r="CH493" s="54">
        <f t="shared" si="286"/>
        <v>2.0000000000000018E-2</v>
      </c>
      <c r="CI493" s="54">
        <f t="shared" si="287"/>
        <v>0</v>
      </c>
      <c r="CJ493" s="54">
        <f t="shared" si="288"/>
        <v>2.0000000000000018E-2</v>
      </c>
      <c r="CK493" s="86"/>
      <c r="CL493" s="70"/>
    </row>
    <row r="494" spans="1:91" ht="25.5">
      <c r="A494" s="14">
        <v>8</v>
      </c>
      <c r="B494" s="79" t="s">
        <v>909</v>
      </c>
      <c r="C494" s="120" t="s">
        <v>796</v>
      </c>
      <c r="D494" s="2" t="s">
        <v>27</v>
      </c>
      <c r="E494" s="4" t="s">
        <v>62</v>
      </c>
      <c r="F494" s="4" t="s">
        <v>419</v>
      </c>
      <c r="G494" s="1" t="s">
        <v>494</v>
      </c>
      <c r="H494" s="15">
        <v>2</v>
      </c>
      <c r="I494" s="54">
        <v>3.93</v>
      </c>
      <c r="J494" s="54">
        <v>0</v>
      </c>
      <c r="K494" s="29">
        <f t="shared" si="295"/>
        <v>3.93</v>
      </c>
      <c r="L494" s="68" t="s">
        <v>30</v>
      </c>
      <c r="M494" s="15" t="s">
        <v>35</v>
      </c>
      <c r="N494" s="54" t="s">
        <v>58</v>
      </c>
      <c r="O494" s="54">
        <v>3.4299999999999997</v>
      </c>
      <c r="P494" s="54">
        <v>0</v>
      </c>
      <c r="Q494" s="29">
        <f t="shared" si="289"/>
        <v>3.4299999999999997</v>
      </c>
      <c r="R494" s="29">
        <f t="shared" si="301"/>
        <v>0.50000000000000044</v>
      </c>
      <c r="S494" s="29">
        <f t="shared" si="301"/>
        <v>0</v>
      </c>
      <c r="T494" s="29">
        <f t="shared" si="291"/>
        <v>0.50000000000000044</v>
      </c>
      <c r="U494" s="56">
        <v>0</v>
      </c>
      <c r="V494" s="54">
        <v>0</v>
      </c>
      <c r="W494" s="106">
        <v>0</v>
      </c>
      <c r="X494" s="54">
        <f t="shared" si="271"/>
        <v>0</v>
      </c>
      <c r="Y494" s="54">
        <v>0</v>
      </c>
      <c r="Z494" s="106">
        <v>0</v>
      </c>
      <c r="AA494" s="54">
        <f t="shared" si="272"/>
        <v>0</v>
      </c>
      <c r="AB494" s="14">
        <v>0</v>
      </c>
      <c r="AC494" s="14">
        <v>0</v>
      </c>
      <c r="AD494" s="14">
        <v>0</v>
      </c>
      <c r="AE494" s="14">
        <v>0.28000000000000003</v>
      </c>
      <c r="AF494" s="14">
        <v>0.03</v>
      </c>
      <c r="AG494" s="14"/>
      <c r="AH494" s="14">
        <v>0</v>
      </c>
      <c r="AI494" s="14">
        <v>0</v>
      </c>
      <c r="AJ494" s="54">
        <f t="shared" si="304"/>
        <v>0</v>
      </c>
      <c r="AK494" s="54">
        <f t="shared" si="297"/>
        <v>0.28000000000000003</v>
      </c>
      <c r="AL494" s="54">
        <f t="shared" si="298"/>
        <v>0.03</v>
      </c>
      <c r="AM494" s="54">
        <f t="shared" si="299"/>
        <v>0.31000000000000005</v>
      </c>
      <c r="AN494" s="54"/>
      <c r="AO494" s="54"/>
      <c r="AP494" s="54">
        <f t="shared" si="300"/>
        <v>0</v>
      </c>
      <c r="AQ494" s="54"/>
      <c r="AR494" s="54"/>
      <c r="AS494" s="54"/>
      <c r="AT494" s="54"/>
      <c r="AU494" s="54"/>
      <c r="AV494" s="54"/>
      <c r="AW494" s="54"/>
      <c r="AX494" s="54"/>
      <c r="AY494" s="54">
        <f t="shared" si="273"/>
        <v>0</v>
      </c>
      <c r="AZ494" s="54"/>
      <c r="BA494" s="54"/>
      <c r="BB494" s="54"/>
      <c r="BC494" s="54"/>
      <c r="BD494" s="54"/>
      <c r="BE494" s="106">
        <f t="shared" si="274"/>
        <v>0</v>
      </c>
      <c r="BF494" s="106">
        <f t="shared" si="275"/>
        <v>0</v>
      </c>
      <c r="BG494" s="106">
        <f t="shared" si="276"/>
        <v>0</v>
      </c>
      <c r="BH494" s="106">
        <f t="shared" si="277"/>
        <v>0</v>
      </c>
      <c r="BI494" s="106">
        <f t="shared" si="278"/>
        <v>0</v>
      </c>
      <c r="BJ494" s="106">
        <f t="shared" si="279"/>
        <v>0</v>
      </c>
      <c r="BK494" s="106">
        <f t="shared" si="280"/>
        <v>0</v>
      </c>
      <c r="BL494" s="106">
        <f t="shared" si="281"/>
        <v>0</v>
      </c>
      <c r="BM494" s="106">
        <f t="shared" si="270"/>
        <v>0.28000000000000003</v>
      </c>
      <c r="BN494" s="106">
        <f t="shared" si="270"/>
        <v>0.03</v>
      </c>
      <c r="BO494" s="106">
        <f t="shared" si="282"/>
        <v>0.31000000000000005</v>
      </c>
      <c r="BP494" s="106">
        <f t="shared" si="283"/>
        <v>0.28000000000000003</v>
      </c>
      <c r="BQ494" s="106">
        <f t="shared" si="284"/>
        <v>0.03</v>
      </c>
      <c r="BR494" s="106">
        <f t="shared" si="285"/>
        <v>0.31000000000000005</v>
      </c>
      <c r="BS494" s="54"/>
      <c r="BT494" s="54">
        <v>0</v>
      </c>
      <c r="BU494" s="54">
        <v>0</v>
      </c>
      <c r="BV494" s="54">
        <v>0</v>
      </c>
      <c r="BW494" s="54">
        <v>0</v>
      </c>
      <c r="BX494" s="54">
        <v>0</v>
      </c>
      <c r="BY494" s="54">
        <v>0</v>
      </c>
      <c r="BZ494" s="54">
        <v>0</v>
      </c>
      <c r="CA494" s="54">
        <v>0</v>
      </c>
      <c r="CB494" s="54">
        <v>0.28000000000000003</v>
      </c>
      <c r="CC494" s="54">
        <v>0.03</v>
      </c>
      <c r="CD494" s="54">
        <v>0.31000000000000005</v>
      </c>
      <c r="CE494" s="54">
        <v>0.28000000000000003</v>
      </c>
      <c r="CF494" s="54">
        <v>0.03</v>
      </c>
      <c r="CG494" s="54">
        <v>0.31000000000000005</v>
      </c>
      <c r="CH494" s="54">
        <f t="shared" si="286"/>
        <v>0.19000000000000039</v>
      </c>
      <c r="CI494" s="54">
        <f t="shared" si="287"/>
        <v>0</v>
      </c>
      <c r="CJ494" s="54">
        <f t="shared" si="288"/>
        <v>0.19000000000000039</v>
      </c>
      <c r="CK494" s="86"/>
      <c r="CL494" s="70"/>
    </row>
    <row r="495" spans="1:91" ht="18.75">
      <c r="A495" s="14">
        <v>9</v>
      </c>
      <c r="B495" s="79" t="s">
        <v>910</v>
      </c>
      <c r="C495" s="120" t="s">
        <v>796</v>
      </c>
      <c r="D495" s="2" t="s">
        <v>27</v>
      </c>
      <c r="E495" s="4" t="s">
        <v>62</v>
      </c>
      <c r="F495" s="4" t="s">
        <v>419</v>
      </c>
      <c r="G495" s="4" t="s">
        <v>438</v>
      </c>
      <c r="H495" s="15">
        <v>1.5</v>
      </c>
      <c r="I495" s="54">
        <v>5.98</v>
      </c>
      <c r="J495" s="54">
        <v>0</v>
      </c>
      <c r="K495" s="29">
        <f t="shared" si="295"/>
        <v>5.98</v>
      </c>
      <c r="L495" s="68" t="s">
        <v>30</v>
      </c>
      <c r="M495" s="15" t="s">
        <v>35</v>
      </c>
      <c r="N495" s="54" t="s">
        <v>58</v>
      </c>
      <c r="O495" s="54">
        <v>5.3599999999999994</v>
      </c>
      <c r="P495" s="54">
        <v>0</v>
      </c>
      <c r="Q495" s="29">
        <f t="shared" si="289"/>
        <v>5.3599999999999994</v>
      </c>
      <c r="R495" s="29">
        <f t="shared" si="301"/>
        <v>0.62000000000000099</v>
      </c>
      <c r="S495" s="29">
        <f t="shared" si="301"/>
        <v>0</v>
      </c>
      <c r="T495" s="29">
        <f t="shared" si="291"/>
        <v>0.62000000000000099</v>
      </c>
      <c r="U495" s="56">
        <v>0</v>
      </c>
      <c r="V495" s="54">
        <v>0</v>
      </c>
      <c r="W495" s="106">
        <v>0</v>
      </c>
      <c r="X495" s="54">
        <f t="shared" si="271"/>
        <v>0</v>
      </c>
      <c r="Y495" s="54">
        <v>0</v>
      </c>
      <c r="Z495" s="106">
        <v>0</v>
      </c>
      <c r="AA495" s="54">
        <f t="shared" si="272"/>
        <v>0</v>
      </c>
      <c r="AB495" s="14">
        <v>0</v>
      </c>
      <c r="AC495" s="14">
        <v>0</v>
      </c>
      <c r="AD495" s="14">
        <v>0</v>
      </c>
      <c r="AE495" s="14">
        <v>0.45</v>
      </c>
      <c r="AF495" s="14">
        <v>0.05</v>
      </c>
      <c r="AG495" s="14"/>
      <c r="AH495" s="14">
        <v>0</v>
      </c>
      <c r="AI495" s="14">
        <v>0</v>
      </c>
      <c r="AJ495" s="54">
        <f t="shared" si="304"/>
        <v>0</v>
      </c>
      <c r="AK495" s="54">
        <f t="shared" si="297"/>
        <v>0.45</v>
      </c>
      <c r="AL495" s="54">
        <f t="shared" si="298"/>
        <v>0.05</v>
      </c>
      <c r="AM495" s="54">
        <f t="shared" si="299"/>
        <v>0.5</v>
      </c>
      <c r="AN495" s="54"/>
      <c r="AO495" s="54"/>
      <c r="AP495" s="54">
        <f t="shared" si="300"/>
        <v>0</v>
      </c>
      <c r="AQ495" s="54"/>
      <c r="AR495" s="54"/>
      <c r="AS495" s="54"/>
      <c r="AT495" s="54"/>
      <c r="AU495" s="54"/>
      <c r="AV495" s="54"/>
      <c r="AW495" s="54"/>
      <c r="AX495" s="54"/>
      <c r="AY495" s="54">
        <f t="shared" si="273"/>
        <v>0</v>
      </c>
      <c r="AZ495" s="54"/>
      <c r="BA495" s="54"/>
      <c r="BB495" s="54"/>
      <c r="BC495" s="54"/>
      <c r="BD495" s="54"/>
      <c r="BE495" s="106">
        <f t="shared" si="274"/>
        <v>0</v>
      </c>
      <c r="BF495" s="106">
        <f t="shared" si="275"/>
        <v>0</v>
      </c>
      <c r="BG495" s="106">
        <f t="shared" si="276"/>
        <v>0</v>
      </c>
      <c r="BH495" s="106">
        <f t="shared" si="277"/>
        <v>0</v>
      </c>
      <c r="BI495" s="106">
        <f t="shared" si="278"/>
        <v>0</v>
      </c>
      <c r="BJ495" s="106">
        <f t="shared" si="279"/>
        <v>0</v>
      </c>
      <c r="BK495" s="106">
        <f t="shared" si="280"/>
        <v>0</v>
      </c>
      <c r="BL495" s="106">
        <f t="shared" si="281"/>
        <v>0</v>
      </c>
      <c r="BM495" s="106">
        <f t="shared" si="270"/>
        <v>0.45</v>
      </c>
      <c r="BN495" s="106">
        <f t="shared" si="270"/>
        <v>0.05</v>
      </c>
      <c r="BO495" s="106">
        <f t="shared" si="282"/>
        <v>0.5</v>
      </c>
      <c r="BP495" s="106">
        <f t="shared" si="283"/>
        <v>0.45</v>
      </c>
      <c r="BQ495" s="106">
        <f t="shared" si="284"/>
        <v>0.05</v>
      </c>
      <c r="BR495" s="106">
        <f t="shared" si="285"/>
        <v>0.5</v>
      </c>
      <c r="BS495" s="54"/>
      <c r="BT495" s="54">
        <v>0</v>
      </c>
      <c r="BU495" s="54">
        <v>0</v>
      </c>
      <c r="BV495" s="54">
        <v>0</v>
      </c>
      <c r="BW495" s="54">
        <v>0</v>
      </c>
      <c r="BX495" s="54">
        <v>0</v>
      </c>
      <c r="BY495" s="54">
        <v>0</v>
      </c>
      <c r="BZ495" s="54">
        <v>0</v>
      </c>
      <c r="CA495" s="54">
        <v>0</v>
      </c>
      <c r="CB495" s="54">
        <v>0.45</v>
      </c>
      <c r="CC495" s="54">
        <v>0.05</v>
      </c>
      <c r="CD495" s="54">
        <v>0.5</v>
      </c>
      <c r="CE495" s="54">
        <v>0.45</v>
      </c>
      <c r="CF495" s="54">
        <v>0.05</v>
      </c>
      <c r="CG495" s="54">
        <v>0.5</v>
      </c>
      <c r="CH495" s="54">
        <f t="shared" si="286"/>
        <v>0.12000000000000099</v>
      </c>
      <c r="CI495" s="54">
        <f t="shared" si="287"/>
        <v>0</v>
      </c>
      <c r="CJ495" s="54">
        <f t="shared" si="288"/>
        <v>0.12000000000000099</v>
      </c>
      <c r="CK495" s="86"/>
      <c r="CL495" s="70"/>
    </row>
    <row r="496" spans="1:91" ht="31.5">
      <c r="A496" s="14">
        <v>3</v>
      </c>
      <c r="B496" s="27" t="s">
        <v>501</v>
      </c>
      <c r="C496" s="120" t="s">
        <v>798</v>
      </c>
      <c r="D496" s="2" t="s">
        <v>27</v>
      </c>
      <c r="E496" s="4" t="s">
        <v>459</v>
      </c>
      <c r="F496" s="4" t="s">
        <v>419</v>
      </c>
      <c r="G496" s="4" t="s">
        <v>457</v>
      </c>
      <c r="H496" s="29">
        <v>0</v>
      </c>
      <c r="I496" s="29">
        <v>10</v>
      </c>
      <c r="J496" s="29">
        <v>0</v>
      </c>
      <c r="K496" s="29">
        <f t="shared" si="295"/>
        <v>10</v>
      </c>
      <c r="L496" s="40" t="s">
        <v>30</v>
      </c>
      <c r="M496" s="40" t="s">
        <v>31</v>
      </c>
      <c r="N496" s="48" t="e">
        <f>IF(#REF!=0,"2018-19","2019-20")</f>
        <v>#REF!</v>
      </c>
      <c r="O496" s="29">
        <v>0</v>
      </c>
      <c r="P496" s="29">
        <v>0</v>
      </c>
      <c r="Q496" s="29">
        <f t="shared" si="289"/>
        <v>0</v>
      </c>
      <c r="R496" s="29">
        <f t="shared" si="301"/>
        <v>10</v>
      </c>
      <c r="S496" s="29">
        <f t="shared" si="301"/>
        <v>0</v>
      </c>
      <c r="T496" s="29">
        <f t="shared" si="291"/>
        <v>10</v>
      </c>
      <c r="U496" s="29">
        <v>0</v>
      </c>
      <c r="V496" s="29">
        <v>1.8</v>
      </c>
      <c r="W496" s="105">
        <v>0.2</v>
      </c>
      <c r="X496" s="54">
        <f t="shared" si="271"/>
        <v>2</v>
      </c>
      <c r="Y496" s="29">
        <v>1.8</v>
      </c>
      <c r="Z496" s="105">
        <v>0.2</v>
      </c>
      <c r="AA496" s="54">
        <f t="shared" si="272"/>
        <v>2</v>
      </c>
      <c r="AB496" s="54">
        <v>0</v>
      </c>
      <c r="AC496" s="54">
        <v>3.14</v>
      </c>
      <c r="AD496" s="54">
        <v>0.35</v>
      </c>
      <c r="AE496" s="54">
        <v>0.51</v>
      </c>
      <c r="AF496" s="54">
        <v>0.06</v>
      </c>
      <c r="AG496" s="54"/>
      <c r="AH496" s="54">
        <v>0</v>
      </c>
      <c r="AI496" s="54">
        <v>7.44</v>
      </c>
      <c r="AJ496" s="54">
        <f t="shared" si="304"/>
        <v>7.44</v>
      </c>
      <c r="AK496" s="54">
        <f t="shared" si="297"/>
        <v>5.45</v>
      </c>
      <c r="AL496" s="54">
        <f t="shared" si="298"/>
        <v>0.6100000000000001</v>
      </c>
      <c r="AM496" s="54">
        <f t="shared" si="299"/>
        <v>6.0600000000000005</v>
      </c>
      <c r="AN496" s="54"/>
      <c r="AO496" s="54"/>
      <c r="AP496" s="54">
        <f t="shared" si="300"/>
        <v>0</v>
      </c>
      <c r="AQ496" s="54"/>
      <c r="AR496" s="54"/>
      <c r="AS496" s="54"/>
      <c r="AT496" s="54"/>
      <c r="AU496" s="54"/>
      <c r="AV496" s="54"/>
      <c r="AW496" s="54">
        <v>1.8</v>
      </c>
      <c r="AX496" s="54">
        <v>0.2</v>
      </c>
      <c r="AY496" s="54">
        <f t="shared" si="273"/>
        <v>2</v>
      </c>
      <c r="AZ496" s="54">
        <v>0.1</v>
      </c>
      <c r="BA496" s="54">
        <v>0</v>
      </c>
      <c r="BB496" s="54">
        <v>0</v>
      </c>
      <c r="BC496" s="54">
        <v>0</v>
      </c>
      <c r="BD496" s="54">
        <v>0</v>
      </c>
      <c r="BE496" s="106">
        <f t="shared" si="274"/>
        <v>11.040000000000001</v>
      </c>
      <c r="BF496" s="106">
        <f t="shared" si="275"/>
        <v>0.4</v>
      </c>
      <c r="BG496" s="106">
        <f t="shared" si="276"/>
        <v>11.440000000000001</v>
      </c>
      <c r="BH496" s="106">
        <f t="shared" si="277"/>
        <v>0</v>
      </c>
      <c r="BI496" s="106">
        <f t="shared" si="278"/>
        <v>0.1</v>
      </c>
      <c r="BJ496" s="106">
        <f t="shared" si="279"/>
        <v>3.14</v>
      </c>
      <c r="BK496" s="106">
        <f t="shared" si="280"/>
        <v>0.35</v>
      </c>
      <c r="BL496" s="106">
        <f t="shared" si="281"/>
        <v>3.49</v>
      </c>
      <c r="BM496" s="106">
        <f t="shared" si="270"/>
        <v>0.51</v>
      </c>
      <c r="BN496" s="106">
        <f t="shared" si="270"/>
        <v>0.06</v>
      </c>
      <c r="BO496" s="106">
        <f t="shared" si="282"/>
        <v>0.57000000000000006</v>
      </c>
      <c r="BP496" s="106">
        <f t="shared" si="283"/>
        <v>14.790000000000001</v>
      </c>
      <c r="BQ496" s="106">
        <f t="shared" si="284"/>
        <v>0.81</v>
      </c>
      <c r="BR496" s="106">
        <f t="shared" si="285"/>
        <v>15.600000000000001</v>
      </c>
      <c r="BS496" s="54"/>
      <c r="BT496" s="54">
        <v>11.040000000000001</v>
      </c>
      <c r="BU496" s="54">
        <v>0.4</v>
      </c>
      <c r="BV496" s="54">
        <v>11.440000000000001</v>
      </c>
      <c r="BW496" s="54">
        <v>0</v>
      </c>
      <c r="BX496" s="54">
        <v>0.1</v>
      </c>
      <c r="BY496" s="54">
        <v>3.14</v>
      </c>
      <c r="BZ496" s="54">
        <v>0.35</v>
      </c>
      <c r="CA496" s="54">
        <v>3.49</v>
      </c>
      <c r="CB496" s="54">
        <v>0.51</v>
      </c>
      <c r="CC496" s="54">
        <v>0.06</v>
      </c>
      <c r="CD496" s="54">
        <v>0.57000000000000006</v>
      </c>
      <c r="CE496" s="54">
        <v>14.790000000000001</v>
      </c>
      <c r="CF496" s="54">
        <v>0.81</v>
      </c>
      <c r="CG496" s="54">
        <v>15.600000000000001</v>
      </c>
      <c r="CH496" s="54">
        <f t="shared" si="286"/>
        <v>-5.6000000000000014</v>
      </c>
      <c r="CI496" s="54">
        <f t="shared" si="287"/>
        <v>0</v>
      </c>
      <c r="CJ496" s="54">
        <f t="shared" si="288"/>
        <v>-5.6000000000000014</v>
      </c>
      <c r="CK496" s="44" t="s">
        <v>71</v>
      </c>
      <c r="CL496" s="63" t="s">
        <v>40</v>
      </c>
    </row>
    <row r="497" spans="1:91" ht="31.5">
      <c r="A497" s="14">
        <v>4</v>
      </c>
      <c r="B497" s="27" t="s">
        <v>502</v>
      </c>
      <c r="C497" s="120" t="s">
        <v>798</v>
      </c>
      <c r="D497" s="2" t="s">
        <v>27</v>
      </c>
      <c r="E497" s="4" t="s">
        <v>459</v>
      </c>
      <c r="F497" s="4" t="s">
        <v>419</v>
      </c>
      <c r="G497" s="4" t="s">
        <v>457</v>
      </c>
      <c r="H497" s="29">
        <v>0</v>
      </c>
      <c r="I497" s="29">
        <v>11.88</v>
      </c>
      <c r="J497" s="29">
        <v>0</v>
      </c>
      <c r="K497" s="29">
        <f t="shared" si="295"/>
        <v>11.88</v>
      </c>
      <c r="L497" s="40" t="s">
        <v>30</v>
      </c>
      <c r="M497" s="40" t="s">
        <v>31</v>
      </c>
      <c r="N497" s="48" t="e">
        <f>IF(#REF!=0,"2018-19","2019-20")</f>
        <v>#REF!</v>
      </c>
      <c r="O497" s="29">
        <v>0</v>
      </c>
      <c r="P497" s="29">
        <v>0</v>
      </c>
      <c r="Q497" s="29">
        <f t="shared" si="289"/>
        <v>0</v>
      </c>
      <c r="R497" s="29">
        <f t="shared" si="301"/>
        <v>11.88</v>
      </c>
      <c r="S497" s="29">
        <f t="shared" si="301"/>
        <v>0</v>
      </c>
      <c r="T497" s="29">
        <f t="shared" si="291"/>
        <v>11.88</v>
      </c>
      <c r="U497" s="29">
        <v>0</v>
      </c>
      <c r="V497" s="29">
        <v>4.968</v>
      </c>
      <c r="W497" s="105">
        <v>0.55200000000000005</v>
      </c>
      <c r="X497" s="54">
        <f t="shared" si="271"/>
        <v>5.52</v>
      </c>
      <c r="Y497" s="29">
        <v>4.968</v>
      </c>
      <c r="Z497" s="105">
        <v>0.55200000000000005</v>
      </c>
      <c r="AA497" s="54">
        <f t="shared" si="272"/>
        <v>5.52</v>
      </c>
      <c r="AB497" s="54">
        <v>0</v>
      </c>
      <c r="AC497" s="54">
        <v>5.72</v>
      </c>
      <c r="AD497" s="54">
        <v>0.64</v>
      </c>
      <c r="AE497" s="54">
        <v>0</v>
      </c>
      <c r="AF497" s="54">
        <v>0</v>
      </c>
      <c r="AG497" s="54"/>
      <c r="AH497" s="54">
        <v>0</v>
      </c>
      <c r="AI497" s="54">
        <v>0</v>
      </c>
      <c r="AJ497" s="54">
        <f t="shared" si="304"/>
        <v>0</v>
      </c>
      <c r="AK497" s="54">
        <f t="shared" si="297"/>
        <v>10.687999999999999</v>
      </c>
      <c r="AL497" s="54">
        <f t="shared" si="298"/>
        <v>1.1920000000000002</v>
      </c>
      <c r="AM497" s="54">
        <f t="shared" si="299"/>
        <v>11.879999999999999</v>
      </c>
      <c r="AN497" s="54"/>
      <c r="AO497" s="54"/>
      <c r="AP497" s="54">
        <f t="shared" si="300"/>
        <v>0</v>
      </c>
      <c r="AQ497" s="54"/>
      <c r="AR497" s="54"/>
      <c r="AS497" s="54"/>
      <c r="AT497" s="54"/>
      <c r="AU497" s="54"/>
      <c r="AV497" s="54"/>
      <c r="AW497" s="54"/>
      <c r="AX497" s="54"/>
      <c r="AY497" s="54">
        <f t="shared" si="273"/>
        <v>0</v>
      </c>
      <c r="AZ497" s="54"/>
      <c r="BA497" s="54"/>
      <c r="BB497" s="54"/>
      <c r="BC497" s="54"/>
      <c r="BD497" s="54"/>
      <c r="BE497" s="106">
        <f t="shared" si="274"/>
        <v>4.968</v>
      </c>
      <c r="BF497" s="106">
        <f t="shared" si="275"/>
        <v>0.55200000000000005</v>
      </c>
      <c r="BG497" s="106">
        <f t="shared" si="276"/>
        <v>5.52</v>
      </c>
      <c r="BH497" s="106">
        <f t="shared" si="277"/>
        <v>0</v>
      </c>
      <c r="BI497" s="106">
        <f t="shared" si="278"/>
        <v>0</v>
      </c>
      <c r="BJ497" s="106">
        <f t="shared" si="279"/>
        <v>5.72</v>
      </c>
      <c r="BK497" s="106">
        <f t="shared" si="280"/>
        <v>0.64</v>
      </c>
      <c r="BL497" s="106">
        <f t="shared" si="281"/>
        <v>6.3599999999999994</v>
      </c>
      <c r="BM497" s="106">
        <f t="shared" si="270"/>
        <v>0</v>
      </c>
      <c r="BN497" s="106">
        <f t="shared" si="270"/>
        <v>0</v>
      </c>
      <c r="BO497" s="106">
        <f t="shared" si="282"/>
        <v>0</v>
      </c>
      <c r="BP497" s="106">
        <f t="shared" si="283"/>
        <v>10.687999999999999</v>
      </c>
      <c r="BQ497" s="106">
        <f t="shared" si="284"/>
        <v>1.1920000000000002</v>
      </c>
      <c r="BR497" s="106">
        <f t="shared" si="285"/>
        <v>11.879999999999999</v>
      </c>
      <c r="BS497" s="54"/>
      <c r="BT497" s="54">
        <v>4.968</v>
      </c>
      <c r="BU497" s="54">
        <v>0.55200000000000005</v>
      </c>
      <c r="BV497" s="54">
        <v>5.52</v>
      </c>
      <c r="BW497" s="54">
        <v>0</v>
      </c>
      <c r="BX497" s="54">
        <v>0</v>
      </c>
      <c r="BY497" s="54">
        <v>5.72</v>
      </c>
      <c r="BZ497" s="54">
        <v>0.64</v>
      </c>
      <c r="CA497" s="54">
        <v>6.3599999999999994</v>
      </c>
      <c r="CB497" s="54">
        <v>0</v>
      </c>
      <c r="CC497" s="54">
        <v>0</v>
      </c>
      <c r="CD497" s="54">
        <v>0</v>
      </c>
      <c r="CE497" s="54">
        <v>10.687999999999999</v>
      </c>
      <c r="CF497" s="54">
        <v>1.1920000000000002</v>
      </c>
      <c r="CG497" s="54">
        <v>11.879999999999999</v>
      </c>
      <c r="CH497" s="54">
        <f t="shared" si="286"/>
        <v>0</v>
      </c>
      <c r="CI497" s="54">
        <f t="shared" si="287"/>
        <v>0</v>
      </c>
      <c r="CJ497" s="54">
        <f t="shared" si="288"/>
        <v>0</v>
      </c>
      <c r="CK497" s="45"/>
      <c r="CL497" s="63" t="s">
        <v>40</v>
      </c>
    </row>
    <row r="498" spans="1:91" ht="47.25">
      <c r="A498" s="14">
        <v>6</v>
      </c>
      <c r="B498" s="27" t="s">
        <v>503</v>
      </c>
      <c r="C498" s="120" t="s">
        <v>796</v>
      </c>
      <c r="D498" s="2" t="s">
        <v>27</v>
      </c>
      <c r="E498" s="4" t="s">
        <v>62</v>
      </c>
      <c r="F498" s="4" t="s">
        <v>419</v>
      </c>
      <c r="G498" s="4" t="s">
        <v>447</v>
      </c>
      <c r="H498" s="29">
        <v>2</v>
      </c>
      <c r="I498" s="29">
        <v>2</v>
      </c>
      <c r="J498" s="29">
        <v>4</v>
      </c>
      <c r="K498" s="29">
        <f t="shared" si="295"/>
        <v>6</v>
      </c>
      <c r="L498" s="42" t="s">
        <v>57</v>
      </c>
      <c r="M498" s="40" t="s">
        <v>58</v>
      </c>
      <c r="N498" s="48" t="e">
        <f>IF(#REF!=0,"2018-19","2019-20")</f>
        <v>#REF!</v>
      </c>
      <c r="O498" s="29">
        <v>0</v>
      </c>
      <c r="P498" s="29">
        <v>0</v>
      </c>
      <c r="Q498" s="29">
        <f t="shared" si="289"/>
        <v>0</v>
      </c>
      <c r="R498" s="29">
        <f t="shared" si="301"/>
        <v>2</v>
      </c>
      <c r="S498" s="29">
        <f t="shared" si="301"/>
        <v>4</v>
      </c>
      <c r="T498" s="29">
        <f t="shared" si="291"/>
        <v>6</v>
      </c>
      <c r="U498" s="29">
        <v>4</v>
      </c>
      <c r="V498" s="29">
        <v>0.9</v>
      </c>
      <c r="W498" s="105">
        <v>0.1</v>
      </c>
      <c r="X498" s="54">
        <f t="shared" si="271"/>
        <v>1</v>
      </c>
      <c r="Y498" s="29">
        <v>0.9</v>
      </c>
      <c r="Z498" s="105">
        <v>0.1</v>
      </c>
      <c r="AA498" s="54">
        <f t="shared" si="272"/>
        <v>1</v>
      </c>
      <c r="AB498" s="54">
        <v>0</v>
      </c>
      <c r="AC498" s="54">
        <v>0</v>
      </c>
      <c r="AD498" s="54">
        <v>0</v>
      </c>
      <c r="AE498" s="54">
        <v>0</v>
      </c>
      <c r="AF498" s="54">
        <v>0</v>
      </c>
      <c r="AG498" s="54"/>
      <c r="AH498" s="54">
        <v>0</v>
      </c>
      <c r="AI498" s="54">
        <v>0</v>
      </c>
      <c r="AJ498" s="54">
        <f t="shared" si="304"/>
        <v>0</v>
      </c>
      <c r="AK498" s="54">
        <f t="shared" si="297"/>
        <v>0.9</v>
      </c>
      <c r="AL498" s="54">
        <f t="shared" si="298"/>
        <v>0.1</v>
      </c>
      <c r="AM498" s="54">
        <f t="shared" si="299"/>
        <v>1</v>
      </c>
      <c r="AN498" s="54"/>
      <c r="AO498" s="54"/>
      <c r="AP498" s="54">
        <f t="shared" si="300"/>
        <v>0</v>
      </c>
      <c r="AQ498" s="54"/>
      <c r="AR498" s="54"/>
      <c r="AS498" s="54"/>
      <c r="AT498" s="54"/>
      <c r="AU498" s="54"/>
      <c r="AV498" s="54"/>
      <c r="AW498" s="54"/>
      <c r="AX498" s="54"/>
      <c r="AY498" s="54">
        <f t="shared" si="273"/>
        <v>0</v>
      </c>
      <c r="AZ498" s="54"/>
      <c r="BA498" s="54"/>
      <c r="BB498" s="54"/>
      <c r="BC498" s="54"/>
      <c r="BD498" s="54"/>
      <c r="BE498" s="106">
        <f t="shared" si="274"/>
        <v>0.9</v>
      </c>
      <c r="BF498" s="106">
        <f t="shared" si="275"/>
        <v>0.1</v>
      </c>
      <c r="BG498" s="106">
        <f t="shared" si="276"/>
        <v>1</v>
      </c>
      <c r="BH498" s="106">
        <f t="shared" si="277"/>
        <v>0</v>
      </c>
      <c r="BI498" s="106">
        <f t="shared" si="278"/>
        <v>0</v>
      </c>
      <c r="BJ498" s="106">
        <f t="shared" si="279"/>
        <v>0</v>
      </c>
      <c r="BK498" s="106">
        <f t="shared" si="280"/>
        <v>0</v>
      </c>
      <c r="BL498" s="106">
        <f t="shared" si="281"/>
        <v>0</v>
      </c>
      <c r="BM498" s="106">
        <f t="shared" si="270"/>
        <v>0</v>
      </c>
      <c r="BN498" s="106">
        <f t="shared" si="270"/>
        <v>0</v>
      </c>
      <c r="BO498" s="106">
        <f t="shared" si="282"/>
        <v>0</v>
      </c>
      <c r="BP498" s="106">
        <f t="shared" si="283"/>
        <v>0.9</v>
      </c>
      <c r="BQ498" s="106">
        <f t="shared" si="284"/>
        <v>0.1</v>
      </c>
      <c r="BR498" s="106">
        <f t="shared" si="285"/>
        <v>1</v>
      </c>
      <c r="BS498" s="54"/>
      <c r="BT498" s="54">
        <v>0.9</v>
      </c>
      <c r="BU498" s="54">
        <v>0.1</v>
      </c>
      <c r="BV498" s="54">
        <v>1</v>
      </c>
      <c r="BW498" s="54">
        <v>0</v>
      </c>
      <c r="BX498" s="54">
        <v>0</v>
      </c>
      <c r="BY498" s="54">
        <v>0</v>
      </c>
      <c r="BZ498" s="54">
        <v>0</v>
      </c>
      <c r="CA498" s="54">
        <v>0</v>
      </c>
      <c r="CB498" s="54">
        <v>0</v>
      </c>
      <c r="CC498" s="54">
        <v>0</v>
      </c>
      <c r="CD498" s="54">
        <v>0</v>
      </c>
      <c r="CE498" s="54">
        <v>0.9</v>
      </c>
      <c r="CF498" s="54">
        <v>0.1</v>
      </c>
      <c r="CG498" s="54">
        <v>1</v>
      </c>
      <c r="CH498" s="54">
        <f t="shared" si="286"/>
        <v>1</v>
      </c>
      <c r="CI498" s="54">
        <f t="shared" si="287"/>
        <v>4</v>
      </c>
      <c r="CJ498" s="54">
        <f t="shared" si="288"/>
        <v>5</v>
      </c>
      <c r="CK498" s="44" t="s">
        <v>71</v>
      </c>
      <c r="CL498" s="63" t="s">
        <v>106</v>
      </c>
    </row>
    <row r="499" spans="1:91" ht="31.5">
      <c r="A499" s="14">
        <v>7</v>
      </c>
      <c r="B499" s="27" t="s">
        <v>504</v>
      </c>
      <c r="C499" s="120" t="s">
        <v>796</v>
      </c>
      <c r="D499" s="2" t="s">
        <v>27</v>
      </c>
      <c r="E499" s="4" t="s">
        <v>62</v>
      </c>
      <c r="F499" s="4" t="s">
        <v>419</v>
      </c>
      <c r="G499" s="4" t="s">
        <v>447</v>
      </c>
      <c r="H499" s="29">
        <v>2</v>
      </c>
      <c r="I499" s="29">
        <v>6</v>
      </c>
      <c r="J499" s="29">
        <v>4</v>
      </c>
      <c r="K499" s="29">
        <f t="shared" si="295"/>
        <v>10</v>
      </c>
      <c r="L499" s="42" t="s">
        <v>57</v>
      </c>
      <c r="M499" s="40" t="s">
        <v>58</v>
      </c>
      <c r="N499" s="48" t="e">
        <f>IF(#REF!=0,"2018-19","2019-20")</f>
        <v>#REF!</v>
      </c>
      <c r="O499" s="29">
        <v>0</v>
      </c>
      <c r="P499" s="29">
        <v>0</v>
      </c>
      <c r="Q499" s="29">
        <f t="shared" si="289"/>
        <v>0</v>
      </c>
      <c r="R499" s="29">
        <f t="shared" si="301"/>
        <v>6</v>
      </c>
      <c r="S499" s="29">
        <f t="shared" si="301"/>
        <v>4</v>
      </c>
      <c r="T499" s="29">
        <f t="shared" si="291"/>
        <v>10</v>
      </c>
      <c r="U499" s="29">
        <v>4</v>
      </c>
      <c r="V499" s="29">
        <v>0.9</v>
      </c>
      <c r="W499" s="105">
        <v>0.1</v>
      </c>
      <c r="X499" s="54">
        <f t="shared" si="271"/>
        <v>1</v>
      </c>
      <c r="Y499" s="29">
        <v>0.9</v>
      </c>
      <c r="Z499" s="105">
        <v>0.1</v>
      </c>
      <c r="AA499" s="54">
        <f t="shared" si="272"/>
        <v>1</v>
      </c>
      <c r="AB499" s="54">
        <v>0</v>
      </c>
      <c r="AC499" s="54">
        <v>0</v>
      </c>
      <c r="AD499" s="54">
        <v>0</v>
      </c>
      <c r="AE499" s="54">
        <v>0</v>
      </c>
      <c r="AF499" s="54">
        <v>0</v>
      </c>
      <c r="AG499" s="54"/>
      <c r="AH499" s="54">
        <v>0</v>
      </c>
      <c r="AI499" s="54">
        <v>0</v>
      </c>
      <c r="AJ499" s="54">
        <f t="shared" si="304"/>
        <v>0</v>
      </c>
      <c r="AK499" s="54">
        <f t="shared" si="297"/>
        <v>0.9</v>
      </c>
      <c r="AL499" s="54">
        <f t="shared" si="298"/>
        <v>0.1</v>
      </c>
      <c r="AM499" s="54">
        <f t="shared" si="299"/>
        <v>1</v>
      </c>
      <c r="AN499" s="54"/>
      <c r="AO499" s="54"/>
      <c r="AP499" s="54">
        <f t="shared" si="300"/>
        <v>0</v>
      </c>
      <c r="AQ499" s="54"/>
      <c r="AR499" s="54"/>
      <c r="AS499" s="54"/>
      <c r="AT499" s="54"/>
      <c r="AU499" s="54"/>
      <c r="AV499" s="54"/>
      <c r="AW499" s="54"/>
      <c r="AX499" s="54"/>
      <c r="AY499" s="54">
        <f t="shared" si="273"/>
        <v>0</v>
      </c>
      <c r="AZ499" s="54"/>
      <c r="BA499" s="54"/>
      <c r="BB499" s="54"/>
      <c r="BC499" s="54"/>
      <c r="BD499" s="54"/>
      <c r="BE499" s="106">
        <f t="shared" si="274"/>
        <v>0.9</v>
      </c>
      <c r="BF499" s="106">
        <f t="shared" si="275"/>
        <v>0.1</v>
      </c>
      <c r="BG499" s="106">
        <f t="shared" si="276"/>
        <v>1</v>
      </c>
      <c r="BH499" s="106">
        <f t="shared" si="277"/>
        <v>0</v>
      </c>
      <c r="BI499" s="106">
        <f t="shared" si="278"/>
        <v>0</v>
      </c>
      <c r="BJ499" s="106">
        <f t="shared" si="279"/>
        <v>0</v>
      </c>
      <c r="BK499" s="106">
        <f t="shared" si="280"/>
        <v>0</v>
      </c>
      <c r="BL499" s="106">
        <f t="shared" si="281"/>
        <v>0</v>
      </c>
      <c r="BM499" s="106">
        <f t="shared" si="270"/>
        <v>0</v>
      </c>
      <c r="BN499" s="106">
        <f t="shared" si="270"/>
        <v>0</v>
      </c>
      <c r="BO499" s="106">
        <f t="shared" si="282"/>
        <v>0</v>
      </c>
      <c r="BP499" s="106">
        <f t="shared" si="283"/>
        <v>0.9</v>
      </c>
      <c r="BQ499" s="106">
        <f t="shared" si="284"/>
        <v>0.1</v>
      </c>
      <c r="BR499" s="106">
        <f t="shared" si="285"/>
        <v>1</v>
      </c>
      <c r="BS499" s="54"/>
      <c r="BT499" s="54">
        <v>0.9</v>
      </c>
      <c r="BU499" s="54">
        <v>0.1</v>
      </c>
      <c r="BV499" s="54">
        <v>1</v>
      </c>
      <c r="BW499" s="54">
        <v>0</v>
      </c>
      <c r="BX499" s="54">
        <v>0</v>
      </c>
      <c r="BY499" s="54">
        <v>0</v>
      </c>
      <c r="BZ499" s="54">
        <v>0</v>
      </c>
      <c r="CA499" s="54">
        <v>0</v>
      </c>
      <c r="CB499" s="54">
        <v>0</v>
      </c>
      <c r="CC499" s="54">
        <v>0</v>
      </c>
      <c r="CD499" s="54">
        <v>0</v>
      </c>
      <c r="CE499" s="54">
        <v>0.9</v>
      </c>
      <c r="CF499" s="54">
        <v>0.1</v>
      </c>
      <c r="CG499" s="54">
        <v>1</v>
      </c>
      <c r="CH499" s="54">
        <f t="shared" si="286"/>
        <v>5</v>
      </c>
      <c r="CI499" s="54">
        <f t="shared" si="287"/>
        <v>4</v>
      </c>
      <c r="CJ499" s="54">
        <f t="shared" si="288"/>
        <v>9</v>
      </c>
      <c r="CK499" s="44" t="s">
        <v>71</v>
      </c>
      <c r="CL499" s="63" t="s">
        <v>51</v>
      </c>
    </row>
    <row r="500" spans="1:91" ht="31.5">
      <c r="A500" s="14">
        <v>8</v>
      </c>
      <c r="B500" s="27" t="s">
        <v>505</v>
      </c>
      <c r="C500" s="120" t="s">
        <v>796</v>
      </c>
      <c r="D500" s="2" t="s">
        <v>27</v>
      </c>
      <c r="E500" s="4" t="s">
        <v>62</v>
      </c>
      <c r="F500" s="4" t="s">
        <v>419</v>
      </c>
      <c r="G500" s="4" t="s">
        <v>447</v>
      </c>
      <c r="H500" s="29">
        <v>2</v>
      </c>
      <c r="I500" s="29">
        <v>1</v>
      </c>
      <c r="J500" s="29">
        <v>4</v>
      </c>
      <c r="K500" s="29">
        <f t="shared" si="295"/>
        <v>5</v>
      </c>
      <c r="L500" s="42" t="s">
        <v>57</v>
      </c>
      <c r="M500" s="40" t="s">
        <v>58</v>
      </c>
      <c r="N500" s="48" t="e">
        <f>IF(#REF!=0,"2018-19","2019-20")</f>
        <v>#REF!</v>
      </c>
      <c r="O500" s="29">
        <v>0</v>
      </c>
      <c r="P500" s="29">
        <v>0</v>
      </c>
      <c r="Q500" s="29">
        <f t="shared" si="289"/>
        <v>0</v>
      </c>
      <c r="R500" s="29">
        <f t="shared" si="301"/>
        <v>1</v>
      </c>
      <c r="S500" s="29">
        <f t="shared" si="301"/>
        <v>4</v>
      </c>
      <c r="T500" s="29">
        <f t="shared" si="291"/>
        <v>5</v>
      </c>
      <c r="U500" s="29">
        <v>4</v>
      </c>
      <c r="V500" s="29">
        <v>0.9</v>
      </c>
      <c r="W500" s="105">
        <v>0.1</v>
      </c>
      <c r="X500" s="54">
        <f t="shared" si="271"/>
        <v>1</v>
      </c>
      <c r="Y500" s="29">
        <v>0.9</v>
      </c>
      <c r="Z500" s="105">
        <v>0.1</v>
      </c>
      <c r="AA500" s="54">
        <f t="shared" si="272"/>
        <v>1</v>
      </c>
      <c r="AB500" s="54">
        <v>0</v>
      </c>
      <c r="AC500" s="54">
        <v>0</v>
      </c>
      <c r="AD500" s="54">
        <v>0</v>
      </c>
      <c r="AE500" s="54">
        <v>0</v>
      </c>
      <c r="AF500" s="54">
        <v>0</v>
      </c>
      <c r="AG500" s="54"/>
      <c r="AH500" s="54">
        <v>0</v>
      </c>
      <c r="AI500" s="54">
        <v>0</v>
      </c>
      <c r="AJ500" s="54">
        <f t="shared" si="304"/>
        <v>0</v>
      </c>
      <c r="AK500" s="54">
        <f t="shared" si="297"/>
        <v>0.9</v>
      </c>
      <c r="AL500" s="54">
        <f t="shared" si="298"/>
        <v>0.1</v>
      </c>
      <c r="AM500" s="54">
        <f t="shared" si="299"/>
        <v>1</v>
      </c>
      <c r="AN500" s="54"/>
      <c r="AO500" s="54"/>
      <c r="AP500" s="54">
        <f t="shared" si="300"/>
        <v>0</v>
      </c>
      <c r="AQ500" s="54"/>
      <c r="AR500" s="54"/>
      <c r="AS500" s="54"/>
      <c r="AT500" s="54"/>
      <c r="AU500" s="54"/>
      <c r="AV500" s="54"/>
      <c r="AW500" s="54"/>
      <c r="AX500" s="54"/>
      <c r="AY500" s="54">
        <f t="shared" si="273"/>
        <v>0</v>
      </c>
      <c r="AZ500" s="54"/>
      <c r="BA500" s="54"/>
      <c r="BB500" s="54"/>
      <c r="BC500" s="54"/>
      <c r="BD500" s="54"/>
      <c r="BE500" s="106">
        <f t="shared" si="274"/>
        <v>0.9</v>
      </c>
      <c r="BF500" s="106">
        <f t="shared" si="275"/>
        <v>0.1</v>
      </c>
      <c r="BG500" s="106">
        <f t="shared" si="276"/>
        <v>1</v>
      </c>
      <c r="BH500" s="106">
        <f t="shared" si="277"/>
        <v>0</v>
      </c>
      <c r="BI500" s="106">
        <f t="shared" si="278"/>
        <v>0</v>
      </c>
      <c r="BJ500" s="106">
        <f t="shared" si="279"/>
        <v>0</v>
      </c>
      <c r="BK500" s="106">
        <f t="shared" si="280"/>
        <v>0</v>
      </c>
      <c r="BL500" s="106">
        <f t="shared" si="281"/>
        <v>0</v>
      </c>
      <c r="BM500" s="106">
        <f t="shared" si="270"/>
        <v>0</v>
      </c>
      <c r="BN500" s="106">
        <f t="shared" si="270"/>
        <v>0</v>
      </c>
      <c r="BO500" s="106">
        <f t="shared" si="282"/>
        <v>0</v>
      </c>
      <c r="BP500" s="106">
        <f t="shared" si="283"/>
        <v>0.9</v>
      </c>
      <c r="BQ500" s="106">
        <f t="shared" si="284"/>
        <v>0.1</v>
      </c>
      <c r="BR500" s="106">
        <f t="shared" si="285"/>
        <v>1</v>
      </c>
      <c r="BS500" s="54"/>
      <c r="BT500" s="54">
        <v>0.9</v>
      </c>
      <c r="BU500" s="54">
        <v>0.1</v>
      </c>
      <c r="BV500" s="54">
        <v>1</v>
      </c>
      <c r="BW500" s="54">
        <v>0</v>
      </c>
      <c r="BX500" s="54">
        <v>0</v>
      </c>
      <c r="BY500" s="54">
        <v>0</v>
      </c>
      <c r="BZ500" s="54">
        <v>0</v>
      </c>
      <c r="CA500" s="54">
        <v>0</v>
      </c>
      <c r="CB500" s="54">
        <v>0</v>
      </c>
      <c r="CC500" s="54">
        <v>0</v>
      </c>
      <c r="CD500" s="54">
        <v>0</v>
      </c>
      <c r="CE500" s="54">
        <v>0.9</v>
      </c>
      <c r="CF500" s="54">
        <v>0.1</v>
      </c>
      <c r="CG500" s="54">
        <v>1</v>
      </c>
      <c r="CH500" s="54">
        <f t="shared" si="286"/>
        <v>0</v>
      </c>
      <c r="CI500" s="54">
        <f t="shared" si="287"/>
        <v>4</v>
      </c>
      <c r="CJ500" s="54">
        <f t="shared" si="288"/>
        <v>4</v>
      </c>
      <c r="CK500" s="45"/>
      <c r="CL500" s="63" t="s">
        <v>51</v>
      </c>
    </row>
    <row r="501" spans="1:91" s="18" customFormat="1">
      <c r="A501" s="17"/>
      <c r="B501" s="28" t="s">
        <v>170</v>
      </c>
      <c r="C501" s="87"/>
      <c r="D501" s="2"/>
      <c r="E501" s="11"/>
      <c r="F501" s="4"/>
      <c r="G501" s="11"/>
      <c r="H501" s="32"/>
      <c r="I501" s="32">
        <f>SUM(I487:I500)</f>
        <v>93.77</v>
      </c>
      <c r="J501" s="32">
        <f t="shared" ref="J501:BU501" si="305">SUM(J487:J500)</f>
        <v>12</v>
      </c>
      <c r="K501" s="32">
        <f t="shared" si="305"/>
        <v>105.77</v>
      </c>
      <c r="L501" s="32">
        <f t="shared" si="305"/>
        <v>0</v>
      </c>
      <c r="M501" s="32">
        <f t="shared" si="305"/>
        <v>0</v>
      </c>
      <c r="N501" s="32" t="e">
        <f t="shared" si="305"/>
        <v>#REF!</v>
      </c>
      <c r="O501" s="32">
        <f t="shared" si="305"/>
        <v>48.6</v>
      </c>
      <c r="P501" s="32">
        <f t="shared" si="305"/>
        <v>0</v>
      </c>
      <c r="Q501" s="32">
        <f t="shared" si="305"/>
        <v>48.6</v>
      </c>
      <c r="R501" s="32">
        <f t="shared" si="305"/>
        <v>45.17</v>
      </c>
      <c r="S501" s="32">
        <f t="shared" si="305"/>
        <v>12</v>
      </c>
      <c r="T501" s="32">
        <f t="shared" si="305"/>
        <v>57.17</v>
      </c>
      <c r="U501" s="32">
        <f t="shared" si="305"/>
        <v>12</v>
      </c>
      <c r="V501" s="32">
        <f t="shared" si="305"/>
        <v>10.818</v>
      </c>
      <c r="W501" s="32">
        <f t="shared" si="305"/>
        <v>1.2020000000000002</v>
      </c>
      <c r="X501" s="32">
        <f t="shared" si="305"/>
        <v>12.02</v>
      </c>
      <c r="Y501" s="32">
        <f t="shared" si="305"/>
        <v>10.818</v>
      </c>
      <c r="Z501" s="32">
        <f t="shared" si="305"/>
        <v>1.2020000000000002</v>
      </c>
      <c r="AA501" s="32">
        <f t="shared" si="305"/>
        <v>12.02</v>
      </c>
      <c r="AB501" s="32">
        <f t="shared" si="305"/>
        <v>1.1400000000000001</v>
      </c>
      <c r="AC501" s="32">
        <f t="shared" si="305"/>
        <v>10.239999999999998</v>
      </c>
      <c r="AD501" s="32">
        <f t="shared" si="305"/>
        <v>1.1400000000000001</v>
      </c>
      <c r="AE501" s="32">
        <f t="shared" si="305"/>
        <v>3.3499999999999996</v>
      </c>
      <c r="AF501" s="32">
        <f t="shared" si="305"/>
        <v>0.37</v>
      </c>
      <c r="AG501" s="32">
        <f t="shared" si="305"/>
        <v>0</v>
      </c>
      <c r="AH501" s="32">
        <f t="shared" si="305"/>
        <v>0</v>
      </c>
      <c r="AI501" s="32">
        <f t="shared" si="305"/>
        <v>7.44</v>
      </c>
      <c r="AJ501" s="32">
        <f t="shared" si="305"/>
        <v>7.44</v>
      </c>
      <c r="AK501" s="32">
        <f t="shared" si="305"/>
        <v>25.547999999999995</v>
      </c>
      <c r="AL501" s="32">
        <f t="shared" si="305"/>
        <v>2.7120000000000006</v>
      </c>
      <c r="AM501" s="32">
        <f t="shared" si="305"/>
        <v>28.259999999999998</v>
      </c>
      <c r="AN501" s="32">
        <f t="shared" si="305"/>
        <v>0</v>
      </c>
      <c r="AO501" s="32">
        <f t="shared" si="305"/>
        <v>0</v>
      </c>
      <c r="AP501" s="32">
        <f t="shared" si="305"/>
        <v>0</v>
      </c>
      <c r="AQ501" s="32">
        <f t="shared" si="305"/>
        <v>0.02</v>
      </c>
      <c r="AR501" s="32">
        <f t="shared" si="305"/>
        <v>0</v>
      </c>
      <c r="AS501" s="32">
        <f t="shared" si="305"/>
        <v>0</v>
      </c>
      <c r="AT501" s="32">
        <f t="shared" si="305"/>
        <v>0</v>
      </c>
      <c r="AU501" s="32">
        <f t="shared" si="305"/>
        <v>0</v>
      </c>
      <c r="AV501" s="32">
        <f t="shared" si="305"/>
        <v>0</v>
      </c>
      <c r="AW501" s="32">
        <f t="shared" si="305"/>
        <v>1.8</v>
      </c>
      <c r="AX501" s="32">
        <f t="shared" si="305"/>
        <v>0.2</v>
      </c>
      <c r="AY501" s="32">
        <f t="shared" si="305"/>
        <v>2</v>
      </c>
      <c r="AZ501" s="32">
        <f t="shared" si="305"/>
        <v>0.1</v>
      </c>
      <c r="BA501" s="32">
        <f t="shared" si="305"/>
        <v>0</v>
      </c>
      <c r="BB501" s="32">
        <f t="shared" si="305"/>
        <v>0</v>
      </c>
      <c r="BC501" s="32">
        <f t="shared" si="305"/>
        <v>0</v>
      </c>
      <c r="BD501" s="32">
        <f t="shared" si="305"/>
        <v>0</v>
      </c>
      <c r="BE501" s="32">
        <f t="shared" si="305"/>
        <v>20.057999999999996</v>
      </c>
      <c r="BF501" s="32">
        <f t="shared" si="305"/>
        <v>1.4020000000000004</v>
      </c>
      <c r="BG501" s="32">
        <f t="shared" si="305"/>
        <v>21.46</v>
      </c>
      <c r="BH501" s="32">
        <f t="shared" si="305"/>
        <v>0</v>
      </c>
      <c r="BI501" s="32">
        <f t="shared" si="305"/>
        <v>1.2200000000000002</v>
      </c>
      <c r="BJ501" s="32">
        <f t="shared" si="305"/>
        <v>10.239999999999998</v>
      </c>
      <c r="BK501" s="32">
        <f t="shared" si="305"/>
        <v>1.1400000000000001</v>
      </c>
      <c r="BL501" s="32">
        <f t="shared" si="305"/>
        <v>11.379999999999999</v>
      </c>
      <c r="BM501" s="32">
        <f t="shared" si="305"/>
        <v>3.3499999999999996</v>
      </c>
      <c r="BN501" s="32">
        <f t="shared" si="305"/>
        <v>0.37</v>
      </c>
      <c r="BO501" s="32">
        <f t="shared" si="305"/>
        <v>3.7199999999999998</v>
      </c>
      <c r="BP501" s="32">
        <f t="shared" si="305"/>
        <v>34.867999999999995</v>
      </c>
      <c r="BQ501" s="32">
        <f t="shared" si="305"/>
        <v>2.9120000000000004</v>
      </c>
      <c r="BR501" s="32">
        <f t="shared" si="305"/>
        <v>37.78</v>
      </c>
      <c r="BS501" s="32">
        <f t="shared" si="305"/>
        <v>0</v>
      </c>
      <c r="BT501" s="32">
        <f t="shared" si="305"/>
        <v>20.057999999999996</v>
      </c>
      <c r="BU501" s="32">
        <f t="shared" si="305"/>
        <v>1.4020000000000004</v>
      </c>
      <c r="BV501" s="32">
        <f t="shared" ref="BV501:CL501" si="306">SUM(BV487:BV500)</f>
        <v>21.46</v>
      </c>
      <c r="BW501" s="32">
        <f t="shared" si="306"/>
        <v>0</v>
      </c>
      <c r="BX501" s="32">
        <f t="shared" si="306"/>
        <v>1.2200000000000002</v>
      </c>
      <c r="BY501" s="32">
        <f t="shared" si="306"/>
        <v>10.239999999999998</v>
      </c>
      <c r="BZ501" s="32">
        <f t="shared" si="306"/>
        <v>1.1400000000000001</v>
      </c>
      <c r="CA501" s="32">
        <f t="shared" si="306"/>
        <v>11.379999999999999</v>
      </c>
      <c r="CB501" s="32">
        <f t="shared" si="306"/>
        <v>3.3499999999999996</v>
      </c>
      <c r="CC501" s="32">
        <f t="shared" si="306"/>
        <v>0.37</v>
      </c>
      <c r="CD501" s="32">
        <f t="shared" si="306"/>
        <v>3.7199999999999998</v>
      </c>
      <c r="CE501" s="32">
        <f t="shared" si="306"/>
        <v>34.867999999999995</v>
      </c>
      <c r="CF501" s="32">
        <f t="shared" si="306"/>
        <v>2.9120000000000004</v>
      </c>
      <c r="CG501" s="32">
        <f t="shared" si="306"/>
        <v>37.78</v>
      </c>
      <c r="CH501" s="32">
        <f t="shared" si="306"/>
        <v>7.3900000000000015</v>
      </c>
      <c r="CI501" s="32">
        <f t="shared" si="306"/>
        <v>12</v>
      </c>
      <c r="CJ501" s="32">
        <f t="shared" si="306"/>
        <v>19.39</v>
      </c>
      <c r="CK501" s="32">
        <f t="shared" si="306"/>
        <v>0</v>
      </c>
      <c r="CL501" s="32">
        <f t="shared" si="306"/>
        <v>0</v>
      </c>
      <c r="CM501" s="95"/>
    </row>
    <row r="502" spans="1:91" s="18" customFormat="1">
      <c r="A502" s="17" t="s">
        <v>151</v>
      </c>
      <c r="B502" s="28" t="s">
        <v>172</v>
      </c>
      <c r="C502" s="87"/>
      <c r="D502" s="2"/>
      <c r="E502" s="11"/>
      <c r="F502" s="4"/>
      <c r="G502" s="11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  <c r="AB502" s="32"/>
      <c r="AC502" s="32"/>
      <c r="AD502" s="32"/>
      <c r="AE502" s="32"/>
      <c r="AF502" s="32"/>
      <c r="AG502" s="32"/>
      <c r="AH502" s="32"/>
      <c r="AI502" s="32"/>
      <c r="AJ502" s="32"/>
      <c r="AK502" s="32"/>
      <c r="AL502" s="32"/>
      <c r="AM502" s="32"/>
      <c r="AN502" s="32"/>
      <c r="AO502" s="32"/>
      <c r="AP502" s="32"/>
      <c r="AQ502" s="32"/>
      <c r="AR502" s="32"/>
      <c r="AS502" s="32"/>
      <c r="AT502" s="32"/>
      <c r="AU502" s="32"/>
      <c r="AV502" s="32"/>
      <c r="AW502" s="32"/>
      <c r="AX502" s="32"/>
      <c r="AY502" s="32"/>
      <c r="AZ502" s="32"/>
      <c r="BA502" s="32"/>
      <c r="BB502" s="32"/>
      <c r="BC502" s="32"/>
      <c r="BD502" s="32"/>
      <c r="BE502" s="32"/>
      <c r="BF502" s="32"/>
      <c r="BG502" s="32"/>
      <c r="BH502" s="32"/>
      <c r="BI502" s="32"/>
      <c r="BJ502" s="32"/>
      <c r="BK502" s="32"/>
      <c r="BL502" s="32"/>
      <c r="BM502" s="32"/>
      <c r="BN502" s="32"/>
      <c r="BO502" s="32"/>
      <c r="BP502" s="32"/>
      <c r="BQ502" s="32"/>
      <c r="BR502" s="32"/>
      <c r="BS502" s="32"/>
      <c r="BT502" s="32"/>
      <c r="BU502" s="32"/>
      <c r="BV502" s="32"/>
      <c r="BW502" s="32"/>
      <c r="BX502" s="32"/>
      <c r="BY502" s="32"/>
      <c r="BZ502" s="32"/>
      <c r="CA502" s="32"/>
      <c r="CB502" s="32"/>
      <c r="CC502" s="32"/>
      <c r="CD502" s="32"/>
      <c r="CE502" s="32"/>
      <c r="CF502" s="32"/>
      <c r="CG502" s="32"/>
      <c r="CH502" s="32"/>
      <c r="CI502" s="32"/>
      <c r="CJ502" s="32"/>
      <c r="CK502" s="32"/>
      <c r="CL502" s="32"/>
      <c r="CM502" s="95"/>
    </row>
    <row r="503" spans="1:91" ht="31.5">
      <c r="A503" s="14">
        <v>1</v>
      </c>
      <c r="B503" s="27" t="s">
        <v>506</v>
      </c>
      <c r="C503" s="120" t="s">
        <v>796</v>
      </c>
      <c r="D503" s="2" t="s">
        <v>27</v>
      </c>
      <c r="E503" s="4" t="s">
        <v>62</v>
      </c>
      <c r="F503" s="4" t="s">
        <v>419</v>
      </c>
      <c r="G503" s="4" t="s">
        <v>419</v>
      </c>
      <c r="H503" s="29">
        <v>2</v>
      </c>
      <c r="I503" s="29">
        <v>10.1</v>
      </c>
      <c r="J503" s="29">
        <v>4.51</v>
      </c>
      <c r="K503" s="29">
        <f t="shared" si="295"/>
        <v>14.61</v>
      </c>
      <c r="L503" s="40" t="s">
        <v>30</v>
      </c>
      <c r="M503" s="40" t="s">
        <v>31</v>
      </c>
      <c r="N503" s="48" t="e">
        <f>IF(#REF!=0,"2018-19","2019-20")</f>
        <v>#REF!</v>
      </c>
      <c r="O503" s="29">
        <v>4.8</v>
      </c>
      <c r="P503" s="29">
        <v>0</v>
      </c>
      <c r="Q503" s="29">
        <f t="shared" si="289"/>
        <v>4.8</v>
      </c>
      <c r="R503" s="29">
        <f t="shared" ref="R503:S507" si="307">I503-O503</f>
        <v>5.3</v>
      </c>
      <c r="S503" s="29">
        <f t="shared" si="307"/>
        <v>4.51</v>
      </c>
      <c r="T503" s="29">
        <f t="shared" si="291"/>
        <v>9.8099999999999987</v>
      </c>
      <c r="U503" s="29">
        <v>4.51</v>
      </c>
      <c r="V503" s="29">
        <v>1.8</v>
      </c>
      <c r="W503" s="105">
        <v>0.2</v>
      </c>
      <c r="X503" s="54">
        <f t="shared" si="271"/>
        <v>2</v>
      </c>
      <c r="Y503" s="29">
        <v>1.8</v>
      </c>
      <c r="Z503" s="105">
        <v>0.2</v>
      </c>
      <c r="AA503" s="54">
        <f t="shared" si="272"/>
        <v>2</v>
      </c>
      <c r="AB503" s="54">
        <v>0</v>
      </c>
      <c r="AC503" s="54">
        <v>0</v>
      </c>
      <c r="AD503" s="54">
        <v>0</v>
      </c>
      <c r="AE503" s="54">
        <v>0.92</v>
      </c>
      <c r="AF503" s="54">
        <v>0.1</v>
      </c>
      <c r="AG503" s="54"/>
      <c r="AH503" s="54">
        <v>0</v>
      </c>
      <c r="AI503" s="54">
        <v>0</v>
      </c>
      <c r="AJ503" s="54">
        <f t="shared" ref="AJ503:AJ507" si="308">AH503+AI503</f>
        <v>0</v>
      </c>
      <c r="AK503" s="54">
        <f t="shared" si="297"/>
        <v>2.72</v>
      </c>
      <c r="AL503" s="54">
        <f t="shared" si="298"/>
        <v>0.30000000000000004</v>
      </c>
      <c r="AM503" s="54">
        <f t="shared" si="299"/>
        <v>3.0200000000000005</v>
      </c>
      <c r="AN503" s="54"/>
      <c r="AO503" s="54"/>
      <c r="AP503" s="54">
        <f t="shared" si="300"/>
        <v>0</v>
      </c>
      <c r="AQ503" s="54"/>
      <c r="AR503" s="54"/>
      <c r="AS503" s="54"/>
      <c r="AT503" s="54"/>
      <c r="AU503" s="54"/>
      <c r="AV503" s="54"/>
      <c r="AW503" s="54"/>
      <c r="AX503" s="54"/>
      <c r="AY503" s="54">
        <f t="shared" si="273"/>
        <v>0</v>
      </c>
      <c r="AZ503" s="54"/>
      <c r="BA503" s="54"/>
      <c r="BB503" s="54"/>
      <c r="BC503" s="54"/>
      <c r="BD503" s="54"/>
      <c r="BE503" s="106">
        <f t="shared" si="274"/>
        <v>1.8</v>
      </c>
      <c r="BF503" s="106">
        <f t="shared" si="275"/>
        <v>0.2</v>
      </c>
      <c r="BG503" s="106">
        <f t="shared" si="276"/>
        <v>2</v>
      </c>
      <c r="BH503" s="106">
        <f t="shared" si="277"/>
        <v>0</v>
      </c>
      <c r="BI503" s="106">
        <f t="shared" si="278"/>
        <v>0</v>
      </c>
      <c r="BJ503" s="106">
        <f t="shared" si="279"/>
        <v>0</v>
      </c>
      <c r="BK503" s="106">
        <f t="shared" si="280"/>
        <v>0</v>
      </c>
      <c r="BL503" s="106">
        <f t="shared" si="281"/>
        <v>0</v>
      </c>
      <c r="BM503" s="106">
        <f t="shared" si="270"/>
        <v>0.92</v>
      </c>
      <c r="BN503" s="106">
        <f t="shared" si="270"/>
        <v>0.1</v>
      </c>
      <c r="BO503" s="106">
        <f t="shared" si="282"/>
        <v>1.02</v>
      </c>
      <c r="BP503" s="106">
        <f t="shared" si="283"/>
        <v>2.72</v>
      </c>
      <c r="BQ503" s="106">
        <f t="shared" si="284"/>
        <v>0.30000000000000004</v>
      </c>
      <c r="BR503" s="106">
        <f t="shared" si="285"/>
        <v>3.0200000000000005</v>
      </c>
      <c r="BS503" s="54"/>
      <c r="BT503" s="54">
        <v>1.8</v>
      </c>
      <c r="BU503" s="54">
        <v>0.2</v>
      </c>
      <c r="BV503" s="54">
        <v>2</v>
      </c>
      <c r="BW503" s="54">
        <v>0</v>
      </c>
      <c r="BX503" s="54">
        <v>0</v>
      </c>
      <c r="BY503" s="54">
        <v>0</v>
      </c>
      <c r="BZ503" s="54">
        <v>0</v>
      </c>
      <c r="CA503" s="54">
        <v>0</v>
      </c>
      <c r="CB503" s="54">
        <v>0.92</v>
      </c>
      <c r="CC503" s="54">
        <v>0.1</v>
      </c>
      <c r="CD503" s="54">
        <v>1.02</v>
      </c>
      <c r="CE503" s="54">
        <v>2.72</v>
      </c>
      <c r="CF503" s="54">
        <v>0.30000000000000004</v>
      </c>
      <c r="CG503" s="54">
        <v>3.0200000000000005</v>
      </c>
      <c r="CH503" s="54">
        <f t="shared" si="286"/>
        <v>2.2799999999999994</v>
      </c>
      <c r="CI503" s="54">
        <f t="shared" si="287"/>
        <v>4.51</v>
      </c>
      <c r="CJ503" s="54">
        <f t="shared" si="288"/>
        <v>6.7899999999999991</v>
      </c>
      <c r="CK503" s="44" t="s">
        <v>71</v>
      </c>
      <c r="CL503" s="63" t="s">
        <v>40</v>
      </c>
    </row>
    <row r="504" spans="1:91" ht="18.75">
      <c r="A504" s="14">
        <v>2</v>
      </c>
      <c r="B504" s="79" t="s">
        <v>911</v>
      </c>
      <c r="C504" s="120" t="s">
        <v>796</v>
      </c>
      <c r="D504" s="2" t="s">
        <v>27</v>
      </c>
      <c r="E504" s="4" t="s">
        <v>62</v>
      </c>
      <c r="F504" s="4" t="s">
        <v>419</v>
      </c>
      <c r="G504" s="4" t="s">
        <v>442</v>
      </c>
      <c r="H504" s="15">
        <v>1.5</v>
      </c>
      <c r="I504" s="54">
        <v>3.55</v>
      </c>
      <c r="J504" s="54">
        <v>0</v>
      </c>
      <c r="K504" s="29">
        <f t="shared" si="295"/>
        <v>3.55</v>
      </c>
      <c r="L504" s="68" t="s">
        <v>30</v>
      </c>
      <c r="M504" s="15" t="s">
        <v>35</v>
      </c>
      <c r="N504" s="54" t="e">
        <f>IF(#REF!=0,"2018-19","2019-20")</f>
        <v>#REF!</v>
      </c>
      <c r="O504" s="54">
        <v>2.6</v>
      </c>
      <c r="P504" s="54">
        <v>0</v>
      </c>
      <c r="Q504" s="29">
        <f t="shared" si="289"/>
        <v>2.6</v>
      </c>
      <c r="R504" s="29">
        <f t="shared" si="307"/>
        <v>0.94999999999999973</v>
      </c>
      <c r="S504" s="29">
        <f t="shared" si="307"/>
        <v>0</v>
      </c>
      <c r="T504" s="29">
        <f t="shared" si="291"/>
        <v>0.94999999999999973</v>
      </c>
      <c r="U504" s="56">
        <v>0</v>
      </c>
      <c r="V504" s="54">
        <v>-1.9984014443252818E-16</v>
      </c>
      <c r="W504" s="106">
        <v>-2.2204460492503132E-17</v>
      </c>
      <c r="X504" s="54">
        <f t="shared" si="271"/>
        <v>-2.2204460492503131E-16</v>
      </c>
      <c r="Y504" s="54">
        <v>-1.9984014443252818E-16</v>
      </c>
      <c r="Z504" s="106">
        <v>-2.2204460492503132E-17</v>
      </c>
      <c r="AA504" s="54">
        <f t="shared" si="272"/>
        <v>-2.2204460492503131E-16</v>
      </c>
      <c r="AB504" s="14">
        <v>0.95</v>
      </c>
      <c r="AC504" s="14">
        <v>0</v>
      </c>
      <c r="AD504" s="14">
        <v>0</v>
      </c>
      <c r="AE504" s="14">
        <v>0</v>
      </c>
      <c r="AF504" s="14">
        <v>0</v>
      </c>
      <c r="AG504" s="14"/>
      <c r="AH504" s="54">
        <v>0</v>
      </c>
      <c r="AI504" s="54">
        <v>0</v>
      </c>
      <c r="AJ504" s="54">
        <f t="shared" si="308"/>
        <v>0</v>
      </c>
      <c r="AK504" s="54">
        <f t="shared" si="297"/>
        <v>0.94999999999999973</v>
      </c>
      <c r="AL504" s="54">
        <f t="shared" si="298"/>
        <v>-2.2204460492503132E-17</v>
      </c>
      <c r="AM504" s="54">
        <f t="shared" si="299"/>
        <v>0.94999999999999973</v>
      </c>
      <c r="AN504" s="54">
        <v>0</v>
      </c>
      <c r="AO504" s="54">
        <v>0</v>
      </c>
      <c r="AP504" s="54">
        <f t="shared" si="300"/>
        <v>0</v>
      </c>
      <c r="AQ504" s="54">
        <v>0.1</v>
      </c>
      <c r="AR504" s="54">
        <v>0</v>
      </c>
      <c r="AS504" s="54">
        <v>0</v>
      </c>
      <c r="AT504" s="54">
        <v>0</v>
      </c>
      <c r="AU504" s="54">
        <v>0</v>
      </c>
      <c r="AV504" s="54"/>
      <c r="AW504" s="54"/>
      <c r="AX504" s="54"/>
      <c r="AY504" s="54">
        <f t="shared" si="273"/>
        <v>0</v>
      </c>
      <c r="AZ504" s="54"/>
      <c r="BA504" s="54"/>
      <c r="BB504" s="54"/>
      <c r="BC504" s="54"/>
      <c r="BD504" s="54"/>
      <c r="BE504" s="106">
        <f t="shared" si="274"/>
        <v>-1.9984014443252818E-16</v>
      </c>
      <c r="BF504" s="106">
        <f t="shared" si="275"/>
        <v>-2.2204460492503132E-17</v>
      </c>
      <c r="BG504" s="106">
        <f t="shared" si="276"/>
        <v>-2.2204460492503131E-16</v>
      </c>
      <c r="BH504" s="106">
        <f t="shared" si="277"/>
        <v>0</v>
      </c>
      <c r="BI504" s="106">
        <f t="shared" si="278"/>
        <v>0.85</v>
      </c>
      <c r="BJ504" s="106">
        <f t="shared" si="279"/>
        <v>0</v>
      </c>
      <c r="BK504" s="106">
        <f t="shared" si="280"/>
        <v>0</v>
      </c>
      <c r="BL504" s="106">
        <f t="shared" si="281"/>
        <v>0</v>
      </c>
      <c r="BM504" s="106">
        <f t="shared" si="270"/>
        <v>0</v>
      </c>
      <c r="BN504" s="106">
        <f t="shared" si="270"/>
        <v>0</v>
      </c>
      <c r="BO504" s="106">
        <f t="shared" si="282"/>
        <v>0</v>
      </c>
      <c r="BP504" s="106">
        <f t="shared" si="283"/>
        <v>0.84999999999999976</v>
      </c>
      <c r="BQ504" s="106">
        <f t="shared" si="284"/>
        <v>-2.2204460492503132E-17</v>
      </c>
      <c r="BR504" s="106">
        <f t="shared" si="285"/>
        <v>0.84999999999999976</v>
      </c>
      <c r="BS504" s="54"/>
      <c r="BT504" s="54">
        <v>-1.9984014443252818E-16</v>
      </c>
      <c r="BU504" s="54">
        <v>-2.2204460492503132E-17</v>
      </c>
      <c r="BV504" s="54">
        <v>-2.2204460492503131E-16</v>
      </c>
      <c r="BW504" s="54">
        <v>0</v>
      </c>
      <c r="BX504" s="54">
        <v>0.85</v>
      </c>
      <c r="BY504" s="54">
        <v>0</v>
      </c>
      <c r="BZ504" s="54">
        <v>0</v>
      </c>
      <c r="CA504" s="54">
        <v>0</v>
      </c>
      <c r="CB504" s="54">
        <v>0</v>
      </c>
      <c r="CC504" s="54">
        <v>0</v>
      </c>
      <c r="CD504" s="54">
        <v>0</v>
      </c>
      <c r="CE504" s="54">
        <v>0.84999999999999976</v>
      </c>
      <c r="CF504" s="54">
        <v>-2.2204460492503132E-17</v>
      </c>
      <c r="CG504" s="54">
        <v>0.84999999999999976</v>
      </c>
      <c r="CH504" s="54">
        <f t="shared" si="286"/>
        <v>9.9999999999999978E-2</v>
      </c>
      <c r="CI504" s="54">
        <f t="shared" si="287"/>
        <v>0</v>
      </c>
      <c r="CJ504" s="54">
        <f t="shared" si="288"/>
        <v>9.9999999999999978E-2</v>
      </c>
      <c r="CK504" s="86"/>
      <c r="CL504" s="70"/>
    </row>
    <row r="505" spans="1:91" ht="21" customHeight="1">
      <c r="A505" s="14">
        <v>3</v>
      </c>
      <c r="B505" s="27" t="s">
        <v>507</v>
      </c>
      <c r="C505" s="120" t="s">
        <v>796</v>
      </c>
      <c r="D505" s="2" t="s">
        <v>27</v>
      </c>
      <c r="E505" s="4" t="s">
        <v>62</v>
      </c>
      <c r="F505" s="4" t="s">
        <v>419</v>
      </c>
      <c r="G505" s="4" t="s">
        <v>447</v>
      </c>
      <c r="H505" s="29">
        <v>2</v>
      </c>
      <c r="I505" s="29">
        <v>10.1</v>
      </c>
      <c r="J505" s="29">
        <v>4.51</v>
      </c>
      <c r="K505" s="29">
        <f t="shared" si="295"/>
        <v>14.61</v>
      </c>
      <c r="L505" s="40" t="s">
        <v>30</v>
      </c>
      <c r="M505" s="40" t="s">
        <v>31</v>
      </c>
      <c r="N505" s="48" t="e">
        <f>IF(#REF!=0,"2018-19","2019-20")</f>
        <v>#REF!</v>
      </c>
      <c r="O505" s="29">
        <v>5.9700000000000006</v>
      </c>
      <c r="P505" s="29">
        <v>0</v>
      </c>
      <c r="Q505" s="29">
        <f t="shared" si="289"/>
        <v>5.9700000000000006</v>
      </c>
      <c r="R505" s="29">
        <f t="shared" si="307"/>
        <v>4.129999999999999</v>
      </c>
      <c r="S505" s="29">
        <f t="shared" si="307"/>
        <v>4.51</v>
      </c>
      <c r="T505" s="29">
        <f t="shared" si="291"/>
        <v>8.6399999999999988</v>
      </c>
      <c r="U505" s="29">
        <v>4.51</v>
      </c>
      <c r="V505" s="29">
        <v>1.8</v>
      </c>
      <c r="W505" s="105">
        <v>0.2</v>
      </c>
      <c r="X505" s="54">
        <f t="shared" si="271"/>
        <v>2</v>
      </c>
      <c r="Y505" s="29">
        <v>1.8</v>
      </c>
      <c r="Z505" s="105">
        <v>0.2</v>
      </c>
      <c r="AA505" s="54">
        <f t="shared" si="272"/>
        <v>2</v>
      </c>
      <c r="AB505" s="54">
        <v>0</v>
      </c>
      <c r="AC505" s="54">
        <v>0</v>
      </c>
      <c r="AD505" s="54">
        <v>0</v>
      </c>
      <c r="AE505" s="54">
        <v>0.92</v>
      </c>
      <c r="AF505" s="54">
        <v>0.1</v>
      </c>
      <c r="AG505" s="54"/>
      <c r="AH505" s="54">
        <v>0</v>
      </c>
      <c r="AI505" s="54">
        <v>0</v>
      </c>
      <c r="AJ505" s="54">
        <f t="shared" si="308"/>
        <v>0</v>
      </c>
      <c r="AK505" s="54">
        <f t="shared" si="297"/>
        <v>2.72</v>
      </c>
      <c r="AL505" s="54">
        <f t="shared" si="298"/>
        <v>0.30000000000000004</v>
      </c>
      <c r="AM505" s="54">
        <f t="shared" si="299"/>
        <v>3.0200000000000005</v>
      </c>
      <c r="AN505" s="54"/>
      <c r="AO505" s="54"/>
      <c r="AP505" s="54">
        <f t="shared" si="300"/>
        <v>0</v>
      </c>
      <c r="AQ505" s="54"/>
      <c r="AR505" s="54"/>
      <c r="AS505" s="54"/>
      <c r="AT505" s="54"/>
      <c r="AU505" s="54"/>
      <c r="AV505" s="54"/>
      <c r="AW505" s="54"/>
      <c r="AX505" s="54"/>
      <c r="AY505" s="54">
        <f t="shared" si="273"/>
        <v>0</v>
      </c>
      <c r="AZ505" s="54"/>
      <c r="BA505" s="54"/>
      <c r="BB505" s="54"/>
      <c r="BC505" s="54"/>
      <c r="BD505" s="54"/>
      <c r="BE505" s="106">
        <f t="shared" si="274"/>
        <v>1.8</v>
      </c>
      <c r="BF505" s="106">
        <f t="shared" si="275"/>
        <v>0.2</v>
      </c>
      <c r="BG505" s="106">
        <f t="shared" si="276"/>
        <v>2</v>
      </c>
      <c r="BH505" s="106">
        <f t="shared" si="277"/>
        <v>0</v>
      </c>
      <c r="BI505" s="106">
        <f t="shared" si="278"/>
        <v>0</v>
      </c>
      <c r="BJ505" s="106">
        <f t="shared" si="279"/>
        <v>0</v>
      </c>
      <c r="BK505" s="106">
        <f t="shared" si="280"/>
        <v>0</v>
      </c>
      <c r="BL505" s="106">
        <f t="shared" si="281"/>
        <v>0</v>
      </c>
      <c r="BM505" s="106">
        <f t="shared" si="270"/>
        <v>0.92</v>
      </c>
      <c r="BN505" s="106">
        <f t="shared" si="270"/>
        <v>0.1</v>
      </c>
      <c r="BO505" s="106">
        <f t="shared" si="282"/>
        <v>1.02</v>
      </c>
      <c r="BP505" s="106">
        <f t="shared" si="283"/>
        <v>2.72</v>
      </c>
      <c r="BQ505" s="106">
        <f t="shared" si="284"/>
        <v>0.30000000000000004</v>
      </c>
      <c r="BR505" s="106">
        <f t="shared" si="285"/>
        <v>3.0200000000000005</v>
      </c>
      <c r="BS505" s="54"/>
      <c r="BT505" s="54">
        <v>1.8</v>
      </c>
      <c r="BU505" s="54">
        <v>0.2</v>
      </c>
      <c r="BV505" s="54">
        <v>2</v>
      </c>
      <c r="BW505" s="54">
        <v>0</v>
      </c>
      <c r="BX505" s="54">
        <v>0</v>
      </c>
      <c r="BY505" s="54">
        <v>0</v>
      </c>
      <c r="BZ505" s="54">
        <v>0</v>
      </c>
      <c r="CA505" s="54">
        <v>0</v>
      </c>
      <c r="CB505" s="54">
        <v>0.92</v>
      </c>
      <c r="CC505" s="54">
        <v>0.1</v>
      </c>
      <c r="CD505" s="54">
        <v>1.02</v>
      </c>
      <c r="CE505" s="54">
        <v>2.72</v>
      </c>
      <c r="CF505" s="54">
        <v>0.30000000000000004</v>
      </c>
      <c r="CG505" s="54">
        <v>3.0200000000000005</v>
      </c>
      <c r="CH505" s="54">
        <f t="shared" si="286"/>
        <v>1.1099999999999985</v>
      </c>
      <c r="CI505" s="54">
        <f t="shared" si="287"/>
        <v>4.51</v>
      </c>
      <c r="CJ505" s="54">
        <f t="shared" si="288"/>
        <v>5.6199999999999983</v>
      </c>
      <c r="CK505" s="44" t="s">
        <v>71</v>
      </c>
      <c r="CL505" s="63" t="s">
        <v>40</v>
      </c>
    </row>
    <row r="506" spans="1:91" ht="18.75" customHeight="1">
      <c r="A506" s="14">
        <v>3</v>
      </c>
      <c r="B506" s="27" t="s">
        <v>508</v>
      </c>
      <c r="C506" s="120" t="s">
        <v>796</v>
      </c>
      <c r="D506" s="2" t="s">
        <v>27</v>
      </c>
      <c r="E506" s="4" t="s">
        <v>62</v>
      </c>
      <c r="F506" s="4" t="s">
        <v>419</v>
      </c>
      <c r="G506" s="1" t="s">
        <v>494</v>
      </c>
      <c r="H506" s="29">
        <v>2</v>
      </c>
      <c r="I506" s="29">
        <v>2</v>
      </c>
      <c r="J506" s="29">
        <v>3</v>
      </c>
      <c r="K506" s="29">
        <f t="shared" si="295"/>
        <v>5</v>
      </c>
      <c r="L506" s="40" t="s">
        <v>30</v>
      </c>
      <c r="M506" s="40" t="s">
        <v>31</v>
      </c>
      <c r="N506" s="48" t="s">
        <v>58</v>
      </c>
      <c r="O506" s="29">
        <v>1.5999999999999999</v>
      </c>
      <c r="P506" s="29">
        <v>0.34</v>
      </c>
      <c r="Q506" s="29">
        <f t="shared" si="289"/>
        <v>1.94</v>
      </c>
      <c r="R506" s="29">
        <f t="shared" si="307"/>
        <v>0.40000000000000013</v>
      </c>
      <c r="S506" s="29">
        <f t="shared" si="307"/>
        <v>2.66</v>
      </c>
      <c r="T506" s="29">
        <f t="shared" si="291"/>
        <v>3.0600000000000005</v>
      </c>
      <c r="U506" s="29">
        <v>2.66</v>
      </c>
      <c r="V506" s="29">
        <v>0</v>
      </c>
      <c r="W506" s="105">
        <v>0</v>
      </c>
      <c r="X506" s="54">
        <f t="shared" si="271"/>
        <v>0</v>
      </c>
      <c r="Y506" s="29">
        <v>0</v>
      </c>
      <c r="Z506" s="105">
        <v>0</v>
      </c>
      <c r="AA506" s="54">
        <f t="shared" si="272"/>
        <v>0</v>
      </c>
      <c r="AB506" s="54">
        <v>0</v>
      </c>
      <c r="AC506" s="54">
        <v>0</v>
      </c>
      <c r="AD506" s="54">
        <v>0</v>
      </c>
      <c r="AE506" s="54">
        <v>0.36</v>
      </c>
      <c r="AF506" s="54">
        <v>0.04</v>
      </c>
      <c r="AG506" s="54"/>
      <c r="AH506" s="54">
        <v>0</v>
      </c>
      <c r="AI506" s="54">
        <v>0</v>
      </c>
      <c r="AJ506" s="54">
        <f t="shared" si="308"/>
        <v>0</v>
      </c>
      <c r="AK506" s="54">
        <f t="shared" si="297"/>
        <v>0.36</v>
      </c>
      <c r="AL506" s="54">
        <f t="shared" si="298"/>
        <v>0.04</v>
      </c>
      <c r="AM506" s="54">
        <f t="shared" si="299"/>
        <v>0.39999999999999997</v>
      </c>
      <c r="AN506" s="54"/>
      <c r="AO506" s="54"/>
      <c r="AP506" s="54">
        <f t="shared" si="300"/>
        <v>0</v>
      </c>
      <c r="AQ506" s="54"/>
      <c r="AR506" s="54"/>
      <c r="AS506" s="54"/>
      <c r="AT506" s="54"/>
      <c r="AU506" s="54"/>
      <c r="AV506" s="54"/>
      <c r="AW506" s="54"/>
      <c r="AX506" s="54"/>
      <c r="AY506" s="54">
        <f t="shared" si="273"/>
        <v>0</v>
      </c>
      <c r="AZ506" s="54"/>
      <c r="BA506" s="54"/>
      <c r="BB506" s="54"/>
      <c r="BC506" s="54"/>
      <c r="BD506" s="54"/>
      <c r="BE506" s="106">
        <f t="shared" si="274"/>
        <v>0</v>
      </c>
      <c r="BF506" s="106">
        <f t="shared" si="275"/>
        <v>0</v>
      </c>
      <c r="BG506" s="106">
        <f t="shared" si="276"/>
        <v>0</v>
      </c>
      <c r="BH506" s="106">
        <f t="shared" si="277"/>
        <v>0</v>
      </c>
      <c r="BI506" s="106">
        <f t="shared" si="278"/>
        <v>0</v>
      </c>
      <c r="BJ506" s="106">
        <f t="shared" si="279"/>
        <v>0</v>
      </c>
      <c r="BK506" s="106">
        <f t="shared" si="280"/>
        <v>0</v>
      </c>
      <c r="BL506" s="106">
        <f t="shared" si="281"/>
        <v>0</v>
      </c>
      <c r="BM506" s="106">
        <f t="shared" si="270"/>
        <v>0.36</v>
      </c>
      <c r="BN506" s="106">
        <f t="shared" si="270"/>
        <v>0.04</v>
      </c>
      <c r="BO506" s="106">
        <f t="shared" si="282"/>
        <v>0.39999999999999997</v>
      </c>
      <c r="BP506" s="106">
        <f t="shared" si="283"/>
        <v>0.36</v>
      </c>
      <c r="BQ506" s="106">
        <f t="shared" si="284"/>
        <v>0.04</v>
      </c>
      <c r="BR506" s="106">
        <f t="shared" si="285"/>
        <v>0.39999999999999997</v>
      </c>
      <c r="BS506" s="54"/>
      <c r="BT506" s="54">
        <v>0</v>
      </c>
      <c r="BU506" s="54">
        <v>0</v>
      </c>
      <c r="BV506" s="54">
        <v>0</v>
      </c>
      <c r="BW506" s="54">
        <v>0</v>
      </c>
      <c r="BX506" s="54">
        <v>0</v>
      </c>
      <c r="BY506" s="54">
        <v>0</v>
      </c>
      <c r="BZ506" s="54">
        <v>0</v>
      </c>
      <c r="CA506" s="54">
        <v>0</v>
      </c>
      <c r="CB506" s="54">
        <v>0.36</v>
      </c>
      <c r="CC506" s="54">
        <v>0.04</v>
      </c>
      <c r="CD506" s="54">
        <v>0.39999999999999997</v>
      </c>
      <c r="CE506" s="54">
        <v>0.36</v>
      </c>
      <c r="CF506" s="54">
        <v>0.04</v>
      </c>
      <c r="CG506" s="54">
        <v>0.39999999999999997</v>
      </c>
      <c r="CH506" s="54">
        <f t="shared" si="286"/>
        <v>0</v>
      </c>
      <c r="CI506" s="54">
        <f t="shared" si="287"/>
        <v>2.66</v>
      </c>
      <c r="CJ506" s="54">
        <f t="shared" si="288"/>
        <v>2.66</v>
      </c>
      <c r="CK506" s="45"/>
      <c r="CL506" s="63" t="s">
        <v>40</v>
      </c>
    </row>
    <row r="507" spans="1:91" ht="31.5">
      <c r="A507" s="14">
        <v>4</v>
      </c>
      <c r="B507" s="27" t="s">
        <v>509</v>
      </c>
      <c r="C507" s="120" t="s">
        <v>797</v>
      </c>
      <c r="D507" s="2" t="s">
        <v>27</v>
      </c>
      <c r="E507" s="4" t="s">
        <v>62</v>
      </c>
      <c r="F507" s="4" t="s">
        <v>419</v>
      </c>
      <c r="G507" s="1" t="s">
        <v>442</v>
      </c>
      <c r="H507" s="29">
        <v>1.5</v>
      </c>
      <c r="I507" s="29">
        <v>15</v>
      </c>
      <c r="J507" s="29">
        <v>0</v>
      </c>
      <c r="K507" s="29">
        <f t="shared" si="295"/>
        <v>15</v>
      </c>
      <c r="L507" s="40" t="s">
        <v>57</v>
      </c>
      <c r="M507" s="40" t="s">
        <v>58</v>
      </c>
      <c r="N507" s="48" t="s">
        <v>510</v>
      </c>
      <c r="O507" s="29">
        <v>0</v>
      </c>
      <c r="P507" s="29">
        <v>0</v>
      </c>
      <c r="Q507" s="29">
        <f t="shared" si="289"/>
        <v>0</v>
      </c>
      <c r="R507" s="29">
        <f t="shared" si="307"/>
        <v>15</v>
      </c>
      <c r="S507" s="29">
        <f t="shared" si="307"/>
        <v>0</v>
      </c>
      <c r="T507" s="29">
        <f t="shared" si="291"/>
        <v>15</v>
      </c>
      <c r="U507" s="29">
        <v>0</v>
      </c>
      <c r="V507" s="29">
        <v>1.8</v>
      </c>
      <c r="W507" s="105">
        <v>0.2</v>
      </c>
      <c r="X507" s="54">
        <f t="shared" si="271"/>
        <v>2</v>
      </c>
      <c r="Y507" s="29">
        <v>1.8</v>
      </c>
      <c r="Z507" s="105">
        <v>0.2</v>
      </c>
      <c r="AA507" s="54">
        <f t="shared" si="272"/>
        <v>2</v>
      </c>
      <c r="AB507" s="54">
        <v>0</v>
      </c>
      <c r="AC507" s="54">
        <v>0</v>
      </c>
      <c r="AD507" s="54">
        <v>0</v>
      </c>
      <c r="AE507" s="54">
        <v>0</v>
      </c>
      <c r="AF507" s="54">
        <v>0</v>
      </c>
      <c r="AG507" s="54">
        <v>0</v>
      </c>
      <c r="AH507" s="54">
        <v>0</v>
      </c>
      <c r="AI507" s="54">
        <v>0</v>
      </c>
      <c r="AJ507" s="54">
        <f t="shared" si="308"/>
        <v>0</v>
      </c>
      <c r="AK507" s="54">
        <f t="shared" si="297"/>
        <v>1.8</v>
      </c>
      <c r="AL507" s="54">
        <f t="shared" si="298"/>
        <v>0.2</v>
      </c>
      <c r="AM507" s="54">
        <f t="shared" si="299"/>
        <v>2</v>
      </c>
      <c r="AN507" s="54">
        <v>1.8</v>
      </c>
      <c r="AO507" s="54">
        <v>0.2</v>
      </c>
      <c r="AP507" s="54">
        <f t="shared" si="300"/>
        <v>2</v>
      </c>
      <c r="AQ507" s="54">
        <v>0</v>
      </c>
      <c r="AR507" s="54">
        <v>0</v>
      </c>
      <c r="AS507" s="54">
        <v>0</v>
      </c>
      <c r="AT507" s="54">
        <v>0</v>
      </c>
      <c r="AU507" s="54">
        <v>0</v>
      </c>
      <c r="AV507" s="54"/>
      <c r="AW507" s="54"/>
      <c r="AX507" s="54"/>
      <c r="AY507" s="54">
        <f t="shared" si="273"/>
        <v>0</v>
      </c>
      <c r="AZ507" s="54"/>
      <c r="BA507" s="54"/>
      <c r="BB507" s="54"/>
      <c r="BC507" s="54"/>
      <c r="BD507" s="54"/>
      <c r="BE507" s="106">
        <f t="shared" si="274"/>
        <v>0</v>
      </c>
      <c r="BF507" s="106">
        <f t="shared" si="275"/>
        <v>0</v>
      </c>
      <c r="BG507" s="106">
        <f t="shared" si="276"/>
        <v>0</v>
      </c>
      <c r="BH507" s="106">
        <f t="shared" si="277"/>
        <v>0</v>
      </c>
      <c r="BI507" s="106">
        <f t="shared" si="278"/>
        <v>0</v>
      </c>
      <c r="BJ507" s="106">
        <f t="shared" si="279"/>
        <v>0</v>
      </c>
      <c r="BK507" s="106">
        <f t="shared" si="280"/>
        <v>0</v>
      </c>
      <c r="BL507" s="106">
        <f t="shared" si="281"/>
        <v>0</v>
      </c>
      <c r="BM507" s="106">
        <f t="shared" si="270"/>
        <v>0</v>
      </c>
      <c r="BN507" s="106">
        <f t="shared" si="270"/>
        <v>0</v>
      </c>
      <c r="BO507" s="106">
        <f t="shared" si="282"/>
        <v>0</v>
      </c>
      <c r="BP507" s="106">
        <f t="shared" si="283"/>
        <v>0</v>
      </c>
      <c r="BQ507" s="106">
        <f t="shared" si="284"/>
        <v>0</v>
      </c>
      <c r="BR507" s="106">
        <f t="shared" si="285"/>
        <v>0</v>
      </c>
      <c r="BS507" s="54"/>
      <c r="BT507" s="54">
        <v>0</v>
      </c>
      <c r="BU507" s="54">
        <v>0</v>
      </c>
      <c r="BV507" s="54">
        <v>0</v>
      </c>
      <c r="BW507" s="54">
        <v>0</v>
      </c>
      <c r="BX507" s="54">
        <v>0</v>
      </c>
      <c r="BY507" s="54">
        <v>0</v>
      </c>
      <c r="BZ507" s="54">
        <v>0</v>
      </c>
      <c r="CA507" s="54">
        <v>0</v>
      </c>
      <c r="CB507" s="54">
        <v>0</v>
      </c>
      <c r="CC507" s="54">
        <v>0</v>
      </c>
      <c r="CD507" s="54">
        <v>0</v>
      </c>
      <c r="CE507" s="54">
        <v>0</v>
      </c>
      <c r="CF507" s="54">
        <v>0</v>
      </c>
      <c r="CG507" s="54">
        <v>0</v>
      </c>
      <c r="CH507" s="54">
        <f t="shared" si="286"/>
        <v>15</v>
      </c>
      <c r="CI507" s="54">
        <f t="shared" si="287"/>
        <v>0</v>
      </c>
      <c r="CJ507" s="54">
        <f t="shared" si="288"/>
        <v>15</v>
      </c>
      <c r="CK507" s="44" t="s">
        <v>71</v>
      </c>
      <c r="CL507" s="63"/>
    </row>
    <row r="508" spans="1:91" s="18" customFormat="1">
      <c r="A508" s="17"/>
      <c r="B508" s="28" t="s">
        <v>179</v>
      </c>
      <c r="C508" s="87"/>
      <c r="D508" s="2"/>
      <c r="E508" s="11"/>
      <c r="F508" s="4"/>
      <c r="G508" s="11"/>
      <c r="H508" s="32"/>
      <c r="I508" s="32">
        <f>SUM(I503:I507)</f>
        <v>40.75</v>
      </c>
      <c r="J508" s="32">
        <f t="shared" ref="J508:BU508" si="309">SUM(J503:J507)</f>
        <v>12.02</v>
      </c>
      <c r="K508" s="32">
        <f t="shared" si="309"/>
        <v>52.769999999999996</v>
      </c>
      <c r="L508" s="32">
        <f t="shared" si="309"/>
        <v>0</v>
      </c>
      <c r="M508" s="32">
        <f t="shared" si="309"/>
        <v>0</v>
      </c>
      <c r="N508" s="32" t="e">
        <f t="shared" si="309"/>
        <v>#REF!</v>
      </c>
      <c r="O508" s="32">
        <f t="shared" si="309"/>
        <v>14.97</v>
      </c>
      <c r="P508" s="32">
        <f t="shared" si="309"/>
        <v>0.34</v>
      </c>
      <c r="Q508" s="32">
        <f t="shared" si="309"/>
        <v>15.31</v>
      </c>
      <c r="R508" s="32">
        <f t="shared" si="309"/>
        <v>25.78</v>
      </c>
      <c r="S508" s="32">
        <f t="shared" si="309"/>
        <v>11.68</v>
      </c>
      <c r="T508" s="32">
        <f t="shared" si="309"/>
        <v>37.46</v>
      </c>
      <c r="U508" s="32">
        <f t="shared" si="309"/>
        <v>11.68</v>
      </c>
      <c r="V508" s="32">
        <f t="shared" si="309"/>
        <v>5.3999999999999995</v>
      </c>
      <c r="W508" s="32">
        <f t="shared" si="309"/>
        <v>0.60000000000000009</v>
      </c>
      <c r="X508" s="32">
        <f t="shared" si="309"/>
        <v>6</v>
      </c>
      <c r="Y508" s="32">
        <f t="shared" si="309"/>
        <v>5.3999999999999995</v>
      </c>
      <c r="Z508" s="32">
        <f t="shared" si="309"/>
        <v>0.60000000000000009</v>
      </c>
      <c r="AA508" s="32">
        <f t="shared" si="309"/>
        <v>6</v>
      </c>
      <c r="AB508" s="32">
        <f t="shared" si="309"/>
        <v>0.95</v>
      </c>
      <c r="AC508" s="32">
        <f t="shared" si="309"/>
        <v>0</v>
      </c>
      <c r="AD508" s="32">
        <f t="shared" si="309"/>
        <v>0</v>
      </c>
      <c r="AE508" s="32">
        <f t="shared" si="309"/>
        <v>2.2000000000000002</v>
      </c>
      <c r="AF508" s="32">
        <f t="shared" si="309"/>
        <v>0.24000000000000002</v>
      </c>
      <c r="AG508" s="32">
        <f t="shared" si="309"/>
        <v>0</v>
      </c>
      <c r="AH508" s="32">
        <f t="shared" si="309"/>
        <v>0</v>
      </c>
      <c r="AI508" s="32">
        <f t="shared" si="309"/>
        <v>0</v>
      </c>
      <c r="AJ508" s="32">
        <f t="shared" si="309"/>
        <v>0</v>
      </c>
      <c r="AK508" s="32">
        <f t="shared" si="309"/>
        <v>8.5500000000000007</v>
      </c>
      <c r="AL508" s="32">
        <f t="shared" si="309"/>
        <v>0.84000000000000008</v>
      </c>
      <c r="AM508" s="32">
        <f t="shared" si="309"/>
        <v>9.39</v>
      </c>
      <c r="AN508" s="32">
        <f t="shared" si="309"/>
        <v>1.8</v>
      </c>
      <c r="AO508" s="32">
        <f t="shared" si="309"/>
        <v>0.2</v>
      </c>
      <c r="AP508" s="32">
        <f t="shared" si="309"/>
        <v>2</v>
      </c>
      <c r="AQ508" s="32">
        <f t="shared" si="309"/>
        <v>0.1</v>
      </c>
      <c r="AR508" s="32">
        <f t="shared" si="309"/>
        <v>0</v>
      </c>
      <c r="AS508" s="32">
        <f t="shared" si="309"/>
        <v>0</v>
      </c>
      <c r="AT508" s="32">
        <f t="shared" si="309"/>
        <v>0</v>
      </c>
      <c r="AU508" s="32">
        <f t="shared" si="309"/>
        <v>0</v>
      </c>
      <c r="AV508" s="32">
        <f t="shared" si="309"/>
        <v>0</v>
      </c>
      <c r="AW508" s="32">
        <f t="shared" si="309"/>
        <v>0</v>
      </c>
      <c r="AX508" s="32">
        <f t="shared" si="309"/>
        <v>0</v>
      </c>
      <c r="AY508" s="32">
        <f t="shared" si="309"/>
        <v>0</v>
      </c>
      <c r="AZ508" s="32">
        <f t="shared" si="309"/>
        <v>0</v>
      </c>
      <c r="BA508" s="32">
        <f t="shared" si="309"/>
        <v>0</v>
      </c>
      <c r="BB508" s="32">
        <f t="shared" si="309"/>
        <v>0</v>
      </c>
      <c r="BC508" s="32">
        <f t="shared" si="309"/>
        <v>0</v>
      </c>
      <c r="BD508" s="32">
        <f t="shared" si="309"/>
        <v>0</v>
      </c>
      <c r="BE508" s="32">
        <f t="shared" si="309"/>
        <v>3.5999999999999996</v>
      </c>
      <c r="BF508" s="32">
        <f t="shared" si="309"/>
        <v>0.4</v>
      </c>
      <c r="BG508" s="32">
        <f t="shared" si="309"/>
        <v>4</v>
      </c>
      <c r="BH508" s="32">
        <f t="shared" si="309"/>
        <v>0</v>
      </c>
      <c r="BI508" s="32">
        <f t="shared" si="309"/>
        <v>0.85</v>
      </c>
      <c r="BJ508" s="32">
        <f t="shared" si="309"/>
        <v>0</v>
      </c>
      <c r="BK508" s="32">
        <f t="shared" si="309"/>
        <v>0</v>
      </c>
      <c r="BL508" s="32">
        <f t="shared" si="309"/>
        <v>0</v>
      </c>
      <c r="BM508" s="32">
        <f t="shared" si="309"/>
        <v>2.2000000000000002</v>
      </c>
      <c r="BN508" s="32">
        <f t="shared" si="309"/>
        <v>0.24000000000000002</v>
      </c>
      <c r="BO508" s="32">
        <f t="shared" si="309"/>
        <v>2.44</v>
      </c>
      <c r="BP508" s="32">
        <f t="shared" si="309"/>
        <v>6.65</v>
      </c>
      <c r="BQ508" s="32">
        <f t="shared" si="309"/>
        <v>0.64000000000000012</v>
      </c>
      <c r="BR508" s="32">
        <f t="shared" si="309"/>
        <v>7.2900000000000009</v>
      </c>
      <c r="BS508" s="32">
        <f t="shared" si="309"/>
        <v>0</v>
      </c>
      <c r="BT508" s="32">
        <f t="shared" si="309"/>
        <v>3.5999999999999996</v>
      </c>
      <c r="BU508" s="32">
        <f t="shared" si="309"/>
        <v>0.4</v>
      </c>
      <c r="BV508" s="32">
        <f t="shared" ref="BV508:CL508" si="310">SUM(BV503:BV507)</f>
        <v>4</v>
      </c>
      <c r="BW508" s="32">
        <f t="shared" si="310"/>
        <v>0</v>
      </c>
      <c r="BX508" s="32">
        <f t="shared" si="310"/>
        <v>0.85</v>
      </c>
      <c r="BY508" s="32">
        <f t="shared" si="310"/>
        <v>0</v>
      </c>
      <c r="BZ508" s="32">
        <f t="shared" si="310"/>
        <v>0</v>
      </c>
      <c r="CA508" s="32">
        <f t="shared" si="310"/>
        <v>0</v>
      </c>
      <c r="CB508" s="32">
        <f t="shared" si="310"/>
        <v>2.2000000000000002</v>
      </c>
      <c r="CC508" s="32">
        <f t="shared" si="310"/>
        <v>0.24000000000000002</v>
      </c>
      <c r="CD508" s="32">
        <f t="shared" si="310"/>
        <v>2.44</v>
      </c>
      <c r="CE508" s="32">
        <f t="shared" si="310"/>
        <v>6.65</v>
      </c>
      <c r="CF508" s="32">
        <f t="shared" si="310"/>
        <v>0.64000000000000012</v>
      </c>
      <c r="CG508" s="32">
        <f t="shared" si="310"/>
        <v>7.2900000000000009</v>
      </c>
      <c r="CH508" s="32">
        <f t="shared" si="310"/>
        <v>18.489999999999998</v>
      </c>
      <c r="CI508" s="32">
        <f t="shared" si="310"/>
        <v>11.68</v>
      </c>
      <c r="CJ508" s="32">
        <f t="shared" si="310"/>
        <v>30.169999999999998</v>
      </c>
      <c r="CK508" s="32">
        <f t="shared" si="310"/>
        <v>0</v>
      </c>
      <c r="CL508" s="32">
        <f t="shared" si="310"/>
        <v>0</v>
      </c>
      <c r="CM508" s="95"/>
    </row>
    <row r="509" spans="1:91" s="18" customFormat="1">
      <c r="A509" s="17" t="s">
        <v>171</v>
      </c>
      <c r="B509" s="28" t="s">
        <v>181</v>
      </c>
      <c r="C509" s="87"/>
      <c r="D509" s="2"/>
      <c r="E509" s="11"/>
      <c r="F509" s="4"/>
      <c r="G509" s="11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  <c r="AB509" s="32"/>
      <c r="AC509" s="32"/>
      <c r="AD509" s="32"/>
      <c r="AE509" s="32"/>
      <c r="AF509" s="32"/>
      <c r="AG509" s="32"/>
      <c r="AH509" s="32"/>
      <c r="AI509" s="32"/>
      <c r="AJ509" s="32"/>
      <c r="AK509" s="32"/>
      <c r="AL509" s="32"/>
      <c r="AM509" s="32"/>
      <c r="AN509" s="32"/>
      <c r="AO509" s="32"/>
      <c r="AP509" s="32"/>
      <c r="AQ509" s="32"/>
      <c r="AR509" s="32"/>
      <c r="AS509" s="32"/>
      <c r="AT509" s="32"/>
      <c r="AU509" s="32"/>
      <c r="AV509" s="32"/>
      <c r="AW509" s="32"/>
      <c r="AX509" s="32"/>
      <c r="AY509" s="32"/>
      <c r="AZ509" s="32"/>
      <c r="BA509" s="32"/>
      <c r="BB509" s="32"/>
      <c r="BC509" s="32"/>
      <c r="BD509" s="32"/>
      <c r="BE509" s="32"/>
      <c r="BF509" s="32"/>
      <c r="BG509" s="32"/>
      <c r="BH509" s="32"/>
      <c r="BI509" s="32"/>
      <c r="BJ509" s="32"/>
      <c r="BK509" s="32"/>
      <c r="BL509" s="32"/>
      <c r="BM509" s="32"/>
      <c r="BN509" s="32"/>
      <c r="BO509" s="32"/>
      <c r="BP509" s="32"/>
      <c r="BQ509" s="32"/>
      <c r="BR509" s="32"/>
      <c r="BS509" s="32"/>
      <c r="BT509" s="32"/>
      <c r="BU509" s="32"/>
      <c r="BV509" s="32"/>
      <c r="BW509" s="32"/>
      <c r="BX509" s="32"/>
      <c r="BY509" s="32"/>
      <c r="BZ509" s="32"/>
      <c r="CA509" s="32"/>
      <c r="CB509" s="32"/>
      <c r="CC509" s="32"/>
      <c r="CD509" s="32"/>
      <c r="CE509" s="32"/>
      <c r="CF509" s="32"/>
      <c r="CG509" s="32"/>
      <c r="CH509" s="32"/>
      <c r="CI509" s="32"/>
      <c r="CJ509" s="32"/>
      <c r="CK509" s="32"/>
      <c r="CL509" s="32"/>
      <c r="CM509" s="95"/>
    </row>
    <row r="510" spans="1:91">
      <c r="A510" s="14">
        <v>1</v>
      </c>
      <c r="B510" s="27" t="s">
        <v>511</v>
      </c>
      <c r="C510" s="120" t="s">
        <v>796</v>
      </c>
      <c r="D510" s="2" t="s">
        <v>27</v>
      </c>
      <c r="E510" s="4" t="s">
        <v>62</v>
      </c>
      <c r="F510" s="4" t="s">
        <v>419</v>
      </c>
      <c r="G510" s="4" t="s">
        <v>420</v>
      </c>
      <c r="H510" s="29">
        <v>2.5</v>
      </c>
      <c r="I510" s="29">
        <v>2.5</v>
      </c>
      <c r="J510" s="29">
        <v>3.5</v>
      </c>
      <c r="K510" s="29">
        <f t="shared" si="295"/>
        <v>6</v>
      </c>
      <c r="L510" s="42" t="s">
        <v>57</v>
      </c>
      <c r="M510" s="48" t="s">
        <v>58</v>
      </c>
      <c r="N510" s="48" t="e">
        <f>IF(#REF!=0,"2018-19","2019-20")</f>
        <v>#REF!</v>
      </c>
      <c r="O510" s="29">
        <v>0</v>
      </c>
      <c r="P510" s="29">
        <v>0</v>
      </c>
      <c r="Q510" s="29">
        <f t="shared" si="289"/>
        <v>0</v>
      </c>
      <c r="R510" s="29">
        <f>I510-O510</f>
        <v>2.5</v>
      </c>
      <c r="S510" s="29">
        <f>J510-P510</f>
        <v>3.5</v>
      </c>
      <c r="T510" s="29">
        <f t="shared" si="291"/>
        <v>6</v>
      </c>
      <c r="U510" s="29">
        <v>3.5</v>
      </c>
      <c r="V510" s="29">
        <v>1.35</v>
      </c>
      <c r="W510" s="105">
        <v>0.15000000000000002</v>
      </c>
      <c r="X510" s="54">
        <f t="shared" si="271"/>
        <v>1.5</v>
      </c>
      <c r="Y510" s="29">
        <v>1.35</v>
      </c>
      <c r="Z510" s="105">
        <v>0.15000000000000002</v>
      </c>
      <c r="AA510" s="54">
        <f t="shared" si="272"/>
        <v>1.5</v>
      </c>
      <c r="AB510" s="54">
        <v>0</v>
      </c>
      <c r="AC510" s="54">
        <v>0</v>
      </c>
      <c r="AD510" s="54">
        <v>0</v>
      </c>
      <c r="AE510" s="54">
        <v>0</v>
      </c>
      <c r="AF510" s="54">
        <v>0</v>
      </c>
      <c r="AG510" s="54"/>
      <c r="AH510" s="54">
        <v>0</v>
      </c>
      <c r="AI510" s="54">
        <v>0</v>
      </c>
      <c r="AJ510" s="54">
        <f t="shared" ref="AJ510" si="311">AH510+AI510</f>
        <v>0</v>
      </c>
      <c r="AK510" s="54">
        <f t="shared" si="297"/>
        <v>1.35</v>
      </c>
      <c r="AL510" s="54">
        <f t="shared" si="298"/>
        <v>0.15000000000000002</v>
      </c>
      <c r="AM510" s="54">
        <f t="shared" si="299"/>
        <v>1.5</v>
      </c>
      <c r="AN510" s="54"/>
      <c r="AO510" s="54"/>
      <c r="AP510" s="54">
        <f t="shared" si="300"/>
        <v>0</v>
      </c>
      <c r="AQ510" s="54"/>
      <c r="AR510" s="54"/>
      <c r="AS510" s="54"/>
      <c r="AT510" s="54"/>
      <c r="AU510" s="54"/>
      <c r="AV510" s="54"/>
      <c r="AW510" s="54"/>
      <c r="AX510" s="54"/>
      <c r="AY510" s="54">
        <f t="shared" si="273"/>
        <v>0</v>
      </c>
      <c r="AZ510" s="54"/>
      <c r="BA510" s="54"/>
      <c r="BB510" s="54"/>
      <c r="BC510" s="54"/>
      <c r="BD510" s="54"/>
      <c r="BE510" s="106">
        <f t="shared" si="274"/>
        <v>1.35</v>
      </c>
      <c r="BF510" s="106">
        <f t="shared" si="275"/>
        <v>0.15000000000000002</v>
      </c>
      <c r="BG510" s="106">
        <f t="shared" si="276"/>
        <v>1.5</v>
      </c>
      <c r="BH510" s="106">
        <f t="shared" si="277"/>
        <v>0</v>
      </c>
      <c r="BI510" s="106">
        <f t="shared" si="278"/>
        <v>0</v>
      </c>
      <c r="BJ510" s="106">
        <f t="shared" si="279"/>
        <v>0</v>
      </c>
      <c r="BK510" s="106">
        <f t="shared" si="280"/>
        <v>0</v>
      </c>
      <c r="BL510" s="106">
        <f t="shared" si="281"/>
        <v>0</v>
      </c>
      <c r="BM510" s="106">
        <f t="shared" si="270"/>
        <v>0</v>
      </c>
      <c r="BN510" s="106">
        <f t="shared" si="270"/>
        <v>0</v>
      </c>
      <c r="BO510" s="106">
        <f t="shared" si="282"/>
        <v>0</v>
      </c>
      <c r="BP510" s="106">
        <f t="shared" si="283"/>
        <v>1.35</v>
      </c>
      <c r="BQ510" s="106">
        <f t="shared" si="284"/>
        <v>0.15000000000000002</v>
      </c>
      <c r="BR510" s="106">
        <f t="shared" si="285"/>
        <v>1.5</v>
      </c>
      <c r="BS510" s="54"/>
      <c r="BT510" s="54">
        <v>1.35</v>
      </c>
      <c r="BU510" s="54">
        <v>0.15000000000000002</v>
      </c>
      <c r="BV510" s="54">
        <v>1.5</v>
      </c>
      <c r="BW510" s="54">
        <v>0</v>
      </c>
      <c r="BX510" s="54">
        <v>0</v>
      </c>
      <c r="BY510" s="54">
        <v>0</v>
      </c>
      <c r="BZ510" s="54">
        <v>0</v>
      </c>
      <c r="CA510" s="54">
        <v>0</v>
      </c>
      <c r="CB510" s="54">
        <v>0</v>
      </c>
      <c r="CC510" s="54">
        <v>0</v>
      </c>
      <c r="CD510" s="54">
        <v>0</v>
      </c>
      <c r="CE510" s="54">
        <v>1.35</v>
      </c>
      <c r="CF510" s="54">
        <v>0.15000000000000002</v>
      </c>
      <c r="CG510" s="54">
        <v>1.5</v>
      </c>
      <c r="CH510" s="54">
        <f t="shared" si="286"/>
        <v>1</v>
      </c>
      <c r="CI510" s="54">
        <f t="shared" si="287"/>
        <v>3.5</v>
      </c>
      <c r="CJ510" s="54">
        <f t="shared" si="288"/>
        <v>4.5</v>
      </c>
      <c r="CK510" s="44" t="s">
        <v>71</v>
      </c>
      <c r="CL510" s="63" t="s">
        <v>106</v>
      </c>
    </row>
    <row r="511" spans="1:91">
      <c r="A511" s="17"/>
      <c r="B511" s="28" t="s">
        <v>18</v>
      </c>
      <c r="C511" s="87"/>
      <c r="D511" s="2"/>
      <c r="E511" s="11"/>
      <c r="F511" s="4"/>
      <c r="G511" s="11"/>
      <c r="H511" s="32"/>
      <c r="I511" s="32">
        <f>SUM(I510:I510)</f>
        <v>2.5</v>
      </c>
      <c r="J511" s="32">
        <f t="shared" ref="J511:BU511" si="312">SUM(J510:J510)</f>
        <v>3.5</v>
      </c>
      <c r="K511" s="32">
        <f t="shared" si="312"/>
        <v>6</v>
      </c>
      <c r="L511" s="32">
        <f t="shared" si="312"/>
        <v>0</v>
      </c>
      <c r="M511" s="32">
        <f t="shared" si="312"/>
        <v>0</v>
      </c>
      <c r="N511" s="32" t="e">
        <f t="shared" si="312"/>
        <v>#REF!</v>
      </c>
      <c r="O511" s="32">
        <f t="shared" si="312"/>
        <v>0</v>
      </c>
      <c r="P511" s="32">
        <f t="shared" si="312"/>
        <v>0</v>
      </c>
      <c r="Q511" s="32">
        <f t="shared" si="312"/>
        <v>0</v>
      </c>
      <c r="R511" s="32">
        <f t="shared" si="312"/>
        <v>2.5</v>
      </c>
      <c r="S511" s="32">
        <f t="shared" si="312"/>
        <v>3.5</v>
      </c>
      <c r="T511" s="32">
        <f t="shared" si="312"/>
        <v>6</v>
      </c>
      <c r="U511" s="32">
        <f t="shared" si="312"/>
        <v>3.5</v>
      </c>
      <c r="V511" s="32">
        <f t="shared" si="312"/>
        <v>1.35</v>
      </c>
      <c r="W511" s="32">
        <f t="shared" si="312"/>
        <v>0.15000000000000002</v>
      </c>
      <c r="X511" s="32">
        <f t="shared" si="312"/>
        <v>1.5</v>
      </c>
      <c r="Y511" s="32">
        <f t="shared" si="312"/>
        <v>1.35</v>
      </c>
      <c r="Z511" s="32">
        <f t="shared" si="312"/>
        <v>0.15000000000000002</v>
      </c>
      <c r="AA511" s="32">
        <f t="shared" si="312"/>
        <v>1.5</v>
      </c>
      <c r="AB511" s="32">
        <f t="shared" si="312"/>
        <v>0</v>
      </c>
      <c r="AC511" s="32">
        <f t="shared" si="312"/>
        <v>0</v>
      </c>
      <c r="AD511" s="32">
        <f t="shared" si="312"/>
        <v>0</v>
      </c>
      <c r="AE511" s="32">
        <f t="shared" si="312"/>
        <v>0</v>
      </c>
      <c r="AF511" s="32">
        <f t="shared" si="312"/>
        <v>0</v>
      </c>
      <c r="AG511" s="32">
        <f t="shared" si="312"/>
        <v>0</v>
      </c>
      <c r="AH511" s="32">
        <f t="shared" si="312"/>
        <v>0</v>
      </c>
      <c r="AI511" s="32">
        <f t="shared" si="312"/>
        <v>0</v>
      </c>
      <c r="AJ511" s="32">
        <f t="shared" si="312"/>
        <v>0</v>
      </c>
      <c r="AK511" s="32">
        <f t="shared" si="312"/>
        <v>1.35</v>
      </c>
      <c r="AL511" s="32">
        <f t="shared" si="312"/>
        <v>0.15000000000000002</v>
      </c>
      <c r="AM511" s="32">
        <f t="shared" si="312"/>
        <v>1.5</v>
      </c>
      <c r="AN511" s="32">
        <f t="shared" si="312"/>
        <v>0</v>
      </c>
      <c r="AO511" s="32">
        <f t="shared" si="312"/>
        <v>0</v>
      </c>
      <c r="AP511" s="32">
        <f t="shared" si="312"/>
        <v>0</v>
      </c>
      <c r="AQ511" s="32">
        <f t="shared" si="312"/>
        <v>0</v>
      </c>
      <c r="AR511" s="32">
        <f t="shared" si="312"/>
        <v>0</v>
      </c>
      <c r="AS511" s="32">
        <f t="shared" si="312"/>
        <v>0</v>
      </c>
      <c r="AT511" s="32">
        <f t="shared" si="312"/>
        <v>0</v>
      </c>
      <c r="AU511" s="32">
        <f t="shared" si="312"/>
        <v>0</v>
      </c>
      <c r="AV511" s="32">
        <f t="shared" si="312"/>
        <v>0</v>
      </c>
      <c r="AW511" s="32">
        <f t="shared" si="312"/>
        <v>0</v>
      </c>
      <c r="AX511" s="32">
        <f t="shared" si="312"/>
        <v>0</v>
      </c>
      <c r="AY511" s="32">
        <f t="shared" si="312"/>
        <v>0</v>
      </c>
      <c r="AZ511" s="32">
        <f t="shared" si="312"/>
        <v>0</v>
      </c>
      <c r="BA511" s="32">
        <f t="shared" si="312"/>
        <v>0</v>
      </c>
      <c r="BB511" s="32">
        <f t="shared" si="312"/>
        <v>0</v>
      </c>
      <c r="BC511" s="32">
        <f t="shared" si="312"/>
        <v>0</v>
      </c>
      <c r="BD511" s="32">
        <f t="shared" si="312"/>
        <v>0</v>
      </c>
      <c r="BE511" s="32">
        <f t="shared" si="312"/>
        <v>1.35</v>
      </c>
      <c r="BF511" s="32">
        <f t="shared" si="312"/>
        <v>0.15000000000000002</v>
      </c>
      <c r="BG511" s="32">
        <f t="shared" si="312"/>
        <v>1.5</v>
      </c>
      <c r="BH511" s="32">
        <f t="shared" si="312"/>
        <v>0</v>
      </c>
      <c r="BI511" s="32">
        <f t="shared" si="312"/>
        <v>0</v>
      </c>
      <c r="BJ511" s="32">
        <f t="shared" si="312"/>
        <v>0</v>
      </c>
      <c r="BK511" s="32">
        <f t="shared" si="312"/>
        <v>0</v>
      </c>
      <c r="BL511" s="32">
        <f t="shared" si="312"/>
        <v>0</v>
      </c>
      <c r="BM511" s="32">
        <f t="shared" si="312"/>
        <v>0</v>
      </c>
      <c r="BN511" s="32">
        <f t="shared" si="312"/>
        <v>0</v>
      </c>
      <c r="BO511" s="32">
        <f t="shared" si="312"/>
        <v>0</v>
      </c>
      <c r="BP511" s="32">
        <f t="shared" si="312"/>
        <v>1.35</v>
      </c>
      <c r="BQ511" s="32">
        <f t="shared" si="312"/>
        <v>0.15000000000000002</v>
      </c>
      <c r="BR511" s="32">
        <f t="shared" si="312"/>
        <v>1.5</v>
      </c>
      <c r="BS511" s="32">
        <f t="shared" si="312"/>
        <v>0</v>
      </c>
      <c r="BT511" s="32">
        <f t="shared" si="312"/>
        <v>1.35</v>
      </c>
      <c r="BU511" s="32">
        <f t="shared" si="312"/>
        <v>0.15000000000000002</v>
      </c>
      <c r="BV511" s="32">
        <f t="shared" ref="BV511:CL511" si="313">SUM(BV510:BV510)</f>
        <v>1.5</v>
      </c>
      <c r="BW511" s="32">
        <f t="shared" si="313"/>
        <v>0</v>
      </c>
      <c r="BX511" s="32">
        <f t="shared" si="313"/>
        <v>0</v>
      </c>
      <c r="BY511" s="32">
        <f t="shared" si="313"/>
        <v>0</v>
      </c>
      <c r="BZ511" s="32">
        <f t="shared" si="313"/>
        <v>0</v>
      </c>
      <c r="CA511" s="32">
        <f t="shared" si="313"/>
        <v>0</v>
      </c>
      <c r="CB511" s="32">
        <f t="shared" si="313"/>
        <v>0</v>
      </c>
      <c r="CC511" s="32">
        <f t="shared" si="313"/>
        <v>0</v>
      </c>
      <c r="CD511" s="32">
        <f t="shared" si="313"/>
        <v>0</v>
      </c>
      <c r="CE511" s="32">
        <f t="shared" si="313"/>
        <v>1.35</v>
      </c>
      <c r="CF511" s="32">
        <f t="shared" si="313"/>
        <v>0.15000000000000002</v>
      </c>
      <c r="CG511" s="32">
        <f t="shared" si="313"/>
        <v>1.5</v>
      </c>
      <c r="CH511" s="32">
        <f t="shared" si="313"/>
        <v>1</v>
      </c>
      <c r="CI511" s="32">
        <f t="shared" si="313"/>
        <v>3.5</v>
      </c>
      <c r="CJ511" s="32">
        <f t="shared" si="313"/>
        <v>4.5</v>
      </c>
      <c r="CK511" s="32">
        <f t="shared" si="313"/>
        <v>0</v>
      </c>
      <c r="CL511" s="32">
        <f t="shared" si="313"/>
        <v>0</v>
      </c>
    </row>
    <row r="512" spans="1:91" s="18" customFormat="1">
      <c r="A512" s="17"/>
      <c r="B512" s="28" t="s">
        <v>512</v>
      </c>
      <c r="C512" s="87"/>
      <c r="D512" s="2"/>
      <c r="E512" s="11"/>
      <c r="F512" s="11"/>
      <c r="G512" s="11"/>
      <c r="H512" s="32"/>
      <c r="I512" s="32">
        <f t="shared" ref="I512:CL512" si="314">SUM(I475+I485+I501+I508+I511)</f>
        <v>465.34</v>
      </c>
      <c r="J512" s="32">
        <f t="shared" si="314"/>
        <v>212.09</v>
      </c>
      <c r="K512" s="32">
        <f t="shared" si="314"/>
        <v>677.43</v>
      </c>
      <c r="L512" s="32">
        <f t="shared" si="314"/>
        <v>0</v>
      </c>
      <c r="M512" s="32">
        <f t="shared" si="314"/>
        <v>0</v>
      </c>
      <c r="N512" s="32" t="e">
        <f t="shared" si="314"/>
        <v>#REF!</v>
      </c>
      <c r="O512" s="32">
        <f t="shared" si="314"/>
        <v>231.81700000000001</v>
      </c>
      <c r="P512" s="32">
        <f t="shared" si="314"/>
        <v>5.3599999999999994</v>
      </c>
      <c r="Q512" s="32">
        <f t="shared" si="314"/>
        <v>237.17700000000002</v>
      </c>
      <c r="R512" s="32">
        <f t="shared" si="314"/>
        <v>233.523</v>
      </c>
      <c r="S512" s="32">
        <f t="shared" si="314"/>
        <v>206.73</v>
      </c>
      <c r="T512" s="32">
        <f t="shared" si="314"/>
        <v>440.25299999999999</v>
      </c>
      <c r="U512" s="32">
        <f t="shared" si="314"/>
        <v>212.88</v>
      </c>
      <c r="V512" s="32">
        <f t="shared" si="314"/>
        <v>79.025999999999982</v>
      </c>
      <c r="W512" s="32">
        <f t="shared" si="314"/>
        <v>8.7839999999999989</v>
      </c>
      <c r="X512" s="32">
        <f t="shared" si="314"/>
        <v>87.81</v>
      </c>
      <c r="Y512" s="32">
        <f t="shared" si="314"/>
        <v>76.325999999999979</v>
      </c>
      <c r="Z512" s="32">
        <f t="shared" si="314"/>
        <v>7.9039999999999981</v>
      </c>
      <c r="AA512" s="32">
        <f t="shared" si="314"/>
        <v>84.23</v>
      </c>
      <c r="AB512" s="32">
        <f t="shared" si="314"/>
        <v>3.5300000000000002</v>
      </c>
      <c r="AC512" s="32">
        <f t="shared" si="314"/>
        <v>33.630000000000003</v>
      </c>
      <c r="AD512" s="32">
        <f t="shared" si="314"/>
        <v>3.74</v>
      </c>
      <c r="AE512" s="32">
        <f t="shared" si="314"/>
        <v>30.220000000000002</v>
      </c>
      <c r="AF512" s="32">
        <f t="shared" si="314"/>
        <v>2.4700000000000011</v>
      </c>
      <c r="AG512" s="32">
        <f t="shared" si="314"/>
        <v>0</v>
      </c>
      <c r="AH512" s="32">
        <f t="shared" si="314"/>
        <v>0</v>
      </c>
      <c r="AI512" s="32">
        <f t="shared" si="314"/>
        <v>9.4700000000000006</v>
      </c>
      <c r="AJ512" s="32">
        <f t="shared" si="314"/>
        <v>9.4700000000000006</v>
      </c>
      <c r="AK512" s="32">
        <f t="shared" si="314"/>
        <v>143.70600000000005</v>
      </c>
      <c r="AL512" s="32">
        <f t="shared" si="314"/>
        <v>14.113999999999999</v>
      </c>
      <c r="AM512" s="32">
        <f t="shared" si="314"/>
        <v>157.82</v>
      </c>
      <c r="AN512" s="32">
        <f t="shared" si="314"/>
        <v>1.8</v>
      </c>
      <c r="AO512" s="32">
        <f t="shared" si="314"/>
        <v>0.2</v>
      </c>
      <c r="AP512" s="32">
        <f t="shared" si="314"/>
        <v>2</v>
      </c>
      <c r="AQ512" s="32">
        <f t="shared" si="314"/>
        <v>0.12000000000000001</v>
      </c>
      <c r="AR512" s="32">
        <f t="shared" si="314"/>
        <v>0</v>
      </c>
      <c r="AS512" s="32">
        <f t="shared" si="314"/>
        <v>0</v>
      </c>
      <c r="AT512" s="32">
        <f t="shared" si="314"/>
        <v>4.32</v>
      </c>
      <c r="AU512" s="32">
        <f t="shared" si="314"/>
        <v>0.13</v>
      </c>
      <c r="AV512" s="32">
        <f t="shared" si="314"/>
        <v>0</v>
      </c>
      <c r="AW512" s="32">
        <f t="shared" si="314"/>
        <v>1.8</v>
      </c>
      <c r="AX512" s="32">
        <f t="shared" si="314"/>
        <v>0.2</v>
      </c>
      <c r="AY512" s="32">
        <f t="shared" si="314"/>
        <v>2</v>
      </c>
      <c r="AZ512" s="32">
        <f t="shared" si="314"/>
        <v>0.1</v>
      </c>
      <c r="BA512" s="32">
        <f t="shared" si="314"/>
        <v>0</v>
      </c>
      <c r="BB512" s="32">
        <f t="shared" si="314"/>
        <v>0</v>
      </c>
      <c r="BC512" s="32">
        <f t="shared" si="314"/>
        <v>0</v>
      </c>
      <c r="BD512" s="32">
        <f t="shared" si="314"/>
        <v>0</v>
      </c>
      <c r="BE512" s="32">
        <f t="shared" si="314"/>
        <v>85.795999999999964</v>
      </c>
      <c r="BF512" s="32">
        <f t="shared" si="314"/>
        <v>7.9039999999999981</v>
      </c>
      <c r="BG512" s="32">
        <f t="shared" si="314"/>
        <v>93.700000000000017</v>
      </c>
      <c r="BH512" s="32">
        <f t="shared" si="314"/>
        <v>0</v>
      </c>
      <c r="BI512" s="32">
        <f t="shared" si="314"/>
        <v>3.5100000000000002</v>
      </c>
      <c r="BJ512" s="32">
        <f t="shared" si="314"/>
        <v>33.630000000000003</v>
      </c>
      <c r="BK512" s="32">
        <f t="shared" si="314"/>
        <v>3.74</v>
      </c>
      <c r="BL512" s="32">
        <f t="shared" si="314"/>
        <v>37.370000000000005</v>
      </c>
      <c r="BM512" s="32">
        <f t="shared" si="314"/>
        <v>25.900000000000002</v>
      </c>
      <c r="BN512" s="32">
        <f t="shared" si="314"/>
        <v>2.3400000000000007</v>
      </c>
      <c r="BO512" s="32">
        <f t="shared" si="314"/>
        <v>28.24</v>
      </c>
      <c r="BP512" s="32">
        <f t="shared" si="314"/>
        <v>148.83600000000004</v>
      </c>
      <c r="BQ512" s="32">
        <f t="shared" si="314"/>
        <v>13.984</v>
      </c>
      <c r="BR512" s="32">
        <f t="shared" si="314"/>
        <v>162.82000000000002</v>
      </c>
      <c r="BS512" s="32">
        <f t="shared" si="314"/>
        <v>0</v>
      </c>
      <c r="BT512" s="32">
        <f t="shared" si="314"/>
        <v>85.795999999999964</v>
      </c>
      <c r="BU512" s="32">
        <f t="shared" si="314"/>
        <v>7.9039999999999981</v>
      </c>
      <c r="BV512" s="32">
        <f t="shared" si="314"/>
        <v>93.700000000000017</v>
      </c>
      <c r="BW512" s="32">
        <f t="shared" si="314"/>
        <v>0</v>
      </c>
      <c r="BX512" s="32">
        <f t="shared" si="314"/>
        <v>3.5100000000000002</v>
      </c>
      <c r="BY512" s="32">
        <f t="shared" si="314"/>
        <v>33.630000000000003</v>
      </c>
      <c r="BZ512" s="32">
        <f t="shared" si="314"/>
        <v>3.74</v>
      </c>
      <c r="CA512" s="32">
        <f t="shared" si="314"/>
        <v>37.370000000000005</v>
      </c>
      <c r="CB512" s="32">
        <f t="shared" si="314"/>
        <v>23.2</v>
      </c>
      <c r="CC512" s="32">
        <f t="shared" si="314"/>
        <v>2.3400000000000007</v>
      </c>
      <c r="CD512" s="32">
        <f t="shared" si="314"/>
        <v>25.539999999999996</v>
      </c>
      <c r="CE512" s="32">
        <f t="shared" si="314"/>
        <v>140.68600000000004</v>
      </c>
      <c r="CF512" s="32">
        <f t="shared" si="314"/>
        <v>13.684000000000001</v>
      </c>
      <c r="CG512" s="32">
        <f t="shared" si="314"/>
        <v>154.37</v>
      </c>
      <c r="CH512" s="32">
        <f t="shared" si="314"/>
        <v>79.152999999999992</v>
      </c>
      <c r="CI512" s="32">
        <f t="shared" si="314"/>
        <v>206.73</v>
      </c>
      <c r="CJ512" s="32">
        <f t="shared" si="314"/>
        <v>285.88300000000004</v>
      </c>
      <c r="CK512" s="32">
        <f t="shared" si="314"/>
        <v>0</v>
      </c>
      <c r="CL512" s="32">
        <f t="shared" si="314"/>
        <v>0</v>
      </c>
      <c r="CM512" s="94">
        <v>143.46</v>
      </c>
    </row>
    <row r="513" spans="1:91" s="18" customFormat="1">
      <c r="A513" s="17"/>
      <c r="B513" s="28" t="s">
        <v>513</v>
      </c>
      <c r="C513" s="87"/>
      <c r="D513" s="2"/>
      <c r="E513" s="11"/>
      <c r="F513" s="11"/>
      <c r="G513" s="11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  <c r="AB513" s="32"/>
      <c r="AC513" s="32"/>
      <c r="AD513" s="32"/>
      <c r="AE513" s="32"/>
      <c r="AF513" s="32"/>
      <c r="AG513" s="32"/>
      <c r="AH513" s="32"/>
      <c r="AI513" s="32"/>
      <c r="AJ513" s="32"/>
      <c r="AK513" s="32"/>
      <c r="AL513" s="32"/>
      <c r="AM513" s="32"/>
      <c r="AN513" s="32"/>
      <c r="AO513" s="32"/>
      <c r="AP513" s="32"/>
      <c r="AQ513" s="32"/>
      <c r="AR513" s="32"/>
      <c r="AS513" s="32"/>
      <c r="AT513" s="32"/>
      <c r="AU513" s="32"/>
      <c r="AV513" s="32"/>
      <c r="AW513" s="32"/>
      <c r="AX513" s="32"/>
      <c r="AY513" s="32"/>
      <c r="AZ513" s="32"/>
      <c r="BA513" s="32"/>
      <c r="BB513" s="32"/>
      <c r="BC513" s="32"/>
      <c r="BD513" s="32"/>
      <c r="BE513" s="32"/>
      <c r="BF513" s="32"/>
      <c r="BG513" s="32"/>
      <c r="BH513" s="32"/>
      <c r="BI513" s="32"/>
      <c r="BJ513" s="32"/>
      <c r="BK513" s="32"/>
      <c r="BL513" s="32"/>
      <c r="BM513" s="32"/>
      <c r="BN513" s="32"/>
      <c r="BO513" s="32"/>
      <c r="BP513" s="32"/>
      <c r="BQ513" s="32"/>
      <c r="BR513" s="32"/>
      <c r="BS513" s="32"/>
      <c r="BT513" s="32"/>
      <c r="BU513" s="32"/>
      <c r="BV513" s="32"/>
      <c r="BW513" s="32"/>
      <c r="BX513" s="32"/>
      <c r="BY513" s="32"/>
      <c r="BZ513" s="32"/>
      <c r="CA513" s="32"/>
      <c r="CB513" s="32"/>
      <c r="CC513" s="32"/>
      <c r="CD513" s="32"/>
      <c r="CE513" s="32"/>
      <c r="CF513" s="32"/>
      <c r="CG513" s="32"/>
      <c r="CH513" s="32"/>
      <c r="CI513" s="32"/>
      <c r="CJ513" s="32"/>
      <c r="CK513" s="32"/>
      <c r="CL513" s="32"/>
      <c r="CM513" s="95"/>
    </row>
    <row r="514" spans="1:91" s="18" customFormat="1">
      <c r="A514" s="17" t="s">
        <v>24</v>
      </c>
      <c r="B514" s="28" t="s">
        <v>190</v>
      </c>
      <c r="C514" s="87"/>
      <c r="D514" s="2"/>
      <c r="E514" s="11"/>
      <c r="F514" s="11"/>
      <c r="G514" s="11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  <c r="AB514" s="32"/>
      <c r="AC514" s="32"/>
      <c r="AD514" s="32"/>
      <c r="AE514" s="32"/>
      <c r="AF514" s="32"/>
      <c r="AG514" s="32"/>
      <c r="AH514" s="32"/>
      <c r="AI514" s="32"/>
      <c r="AJ514" s="32"/>
      <c r="AK514" s="32"/>
      <c r="AL514" s="32"/>
      <c r="AM514" s="32"/>
      <c r="AN514" s="32"/>
      <c r="AO514" s="32"/>
      <c r="AP514" s="32"/>
      <c r="AQ514" s="32"/>
      <c r="AR514" s="32"/>
      <c r="AS514" s="32"/>
      <c r="AT514" s="32"/>
      <c r="AU514" s="32"/>
      <c r="AV514" s="32"/>
      <c r="AW514" s="32"/>
      <c r="AX514" s="32"/>
      <c r="AY514" s="32"/>
      <c r="AZ514" s="32"/>
      <c r="BA514" s="32"/>
      <c r="BB514" s="32"/>
      <c r="BC514" s="32"/>
      <c r="BD514" s="32"/>
      <c r="BE514" s="32"/>
      <c r="BF514" s="32"/>
      <c r="BG514" s="32"/>
      <c r="BH514" s="32"/>
      <c r="BI514" s="32"/>
      <c r="BJ514" s="32"/>
      <c r="BK514" s="32"/>
      <c r="BL514" s="32"/>
      <c r="BM514" s="32"/>
      <c r="BN514" s="32"/>
      <c r="BO514" s="32"/>
      <c r="BP514" s="32"/>
      <c r="BQ514" s="32"/>
      <c r="BR514" s="32"/>
      <c r="BS514" s="32"/>
      <c r="BT514" s="32"/>
      <c r="BU514" s="32"/>
      <c r="BV514" s="32"/>
      <c r="BW514" s="32"/>
      <c r="BX514" s="32"/>
      <c r="BY514" s="32"/>
      <c r="BZ514" s="32"/>
      <c r="CA514" s="32"/>
      <c r="CB514" s="32"/>
      <c r="CC514" s="32"/>
      <c r="CD514" s="32"/>
      <c r="CE514" s="32"/>
      <c r="CF514" s="32"/>
      <c r="CG514" s="32"/>
      <c r="CH514" s="32"/>
      <c r="CI514" s="32"/>
      <c r="CJ514" s="32"/>
      <c r="CK514" s="32"/>
      <c r="CL514" s="32"/>
      <c r="CM514" s="95"/>
    </row>
    <row r="515" spans="1:91" ht="31.5">
      <c r="A515" s="14">
        <v>1</v>
      </c>
      <c r="B515" s="79" t="s">
        <v>912</v>
      </c>
      <c r="C515" s="69" t="s">
        <v>796</v>
      </c>
      <c r="D515" s="2" t="s">
        <v>27</v>
      </c>
      <c r="E515" s="4" t="s">
        <v>62</v>
      </c>
      <c r="F515" s="4" t="s">
        <v>514</v>
      </c>
      <c r="G515" s="4" t="s">
        <v>515</v>
      </c>
      <c r="H515" s="15">
        <v>3</v>
      </c>
      <c r="I515" s="54">
        <v>5.31</v>
      </c>
      <c r="J515" s="54">
        <v>0</v>
      </c>
      <c r="K515" s="29">
        <f t="shared" si="295"/>
        <v>5.31</v>
      </c>
      <c r="L515" s="68" t="s">
        <v>30</v>
      </c>
      <c r="M515" s="15" t="s">
        <v>35</v>
      </c>
      <c r="N515" s="54" t="s">
        <v>58</v>
      </c>
      <c r="O515" s="54">
        <v>4.6399999999999997</v>
      </c>
      <c r="P515" s="54">
        <v>0</v>
      </c>
      <c r="Q515" s="29">
        <f t="shared" si="289"/>
        <v>4.6399999999999997</v>
      </c>
      <c r="R515" s="29">
        <f t="shared" ref="R515:S538" si="315">I515-O515</f>
        <v>0.66999999999999993</v>
      </c>
      <c r="S515" s="29">
        <f t="shared" si="315"/>
        <v>0</v>
      </c>
      <c r="T515" s="29">
        <f t="shared" si="291"/>
        <v>0.66999999999999993</v>
      </c>
      <c r="U515" s="56">
        <v>0</v>
      </c>
      <c r="V515" s="54">
        <v>0</v>
      </c>
      <c r="W515" s="106">
        <v>0</v>
      </c>
      <c r="X515" s="54">
        <f t="shared" si="271"/>
        <v>0</v>
      </c>
      <c r="Y515" s="54">
        <v>0</v>
      </c>
      <c r="Z515" s="106">
        <v>0</v>
      </c>
      <c r="AA515" s="54">
        <f t="shared" si="272"/>
        <v>0</v>
      </c>
      <c r="AB515" s="14">
        <v>0</v>
      </c>
      <c r="AC515" s="14">
        <v>0</v>
      </c>
      <c r="AD515" s="14">
        <v>0</v>
      </c>
      <c r="AE515" s="14">
        <v>0.6</v>
      </c>
      <c r="AF515" s="14">
        <v>7.0000000000000007E-2</v>
      </c>
      <c r="AG515" s="14"/>
      <c r="AH515" s="14">
        <v>0</v>
      </c>
      <c r="AI515" s="14">
        <v>0</v>
      </c>
      <c r="AJ515" s="54">
        <f t="shared" ref="AJ515:AJ538" si="316">AH515+AI515</f>
        <v>0</v>
      </c>
      <c r="AK515" s="54">
        <f t="shared" si="297"/>
        <v>0.6</v>
      </c>
      <c r="AL515" s="54">
        <f t="shared" si="298"/>
        <v>7.0000000000000007E-2</v>
      </c>
      <c r="AM515" s="54">
        <f t="shared" si="299"/>
        <v>0.66999999999999993</v>
      </c>
      <c r="AN515" s="54"/>
      <c r="AO515" s="54"/>
      <c r="AP515" s="54">
        <f t="shared" si="300"/>
        <v>0</v>
      </c>
      <c r="AQ515" s="54"/>
      <c r="AR515" s="54"/>
      <c r="AS515" s="54"/>
      <c r="AT515" s="54"/>
      <c r="AU515" s="54"/>
      <c r="AV515" s="54"/>
      <c r="AW515" s="54"/>
      <c r="AX515" s="54"/>
      <c r="AY515" s="54">
        <f t="shared" si="273"/>
        <v>0</v>
      </c>
      <c r="AZ515" s="54"/>
      <c r="BA515" s="54"/>
      <c r="BB515" s="54"/>
      <c r="BC515" s="54"/>
      <c r="BD515" s="54"/>
      <c r="BE515" s="106">
        <f t="shared" si="274"/>
        <v>0</v>
      </c>
      <c r="BF515" s="106">
        <f t="shared" si="275"/>
        <v>0</v>
      </c>
      <c r="BG515" s="106">
        <f t="shared" si="276"/>
        <v>0</v>
      </c>
      <c r="BH515" s="106">
        <f t="shared" si="277"/>
        <v>0</v>
      </c>
      <c r="BI515" s="106">
        <f t="shared" si="278"/>
        <v>0</v>
      </c>
      <c r="BJ515" s="106">
        <f t="shared" si="279"/>
        <v>0</v>
      </c>
      <c r="BK515" s="106">
        <f t="shared" si="280"/>
        <v>0</v>
      </c>
      <c r="BL515" s="106">
        <f t="shared" si="281"/>
        <v>0</v>
      </c>
      <c r="BM515" s="106">
        <f t="shared" si="270"/>
        <v>0.6</v>
      </c>
      <c r="BN515" s="106">
        <f t="shared" si="270"/>
        <v>7.0000000000000007E-2</v>
      </c>
      <c r="BO515" s="106">
        <f t="shared" si="282"/>
        <v>0.66999999999999993</v>
      </c>
      <c r="BP515" s="106">
        <f t="shared" si="283"/>
        <v>0.6</v>
      </c>
      <c r="BQ515" s="106">
        <f t="shared" si="284"/>
        <v>7.0000000000000007E-2</v>
      </c>
      <c r="BR515" s="106">
        <f t="shared" si="285"/>
        <v>0.66999999999999993</v>
      </c>
      <c r="BS515" s="54"/>
      <c r="BT515" s="54">
        <v>0</v>
      </c>
      <c r="BU515" s="54">
        <v>0</v>
      </c>
      <c r="BV515" s="54">
        <v>0</v>
      </c>
      <c r="BW515" s="54">
        <v>0</v>
      </c>
      <c r="BX515" s="54">
        <v>0</v>
      </c>
      <c r="BY515" s="54">
        <v>0</v>
      </c>
      <c r="BZ515" s="54">
        <v>0</v>
      </c>
      <c r="CA515" s="54">
        <v>0</v>
      </c>
      <c r="CB515" s="54">
        <v>0.6</v>
      </c>
      <c r="CC515" s="54">
        <v>7.0000000000000007E-2</v>
      </c>
      <c r="CD515" s="54">
        <v>0.66999999999999993</v>
      </c>
      <c r="CE515" s="54">
        <v>0.6</v>
      </c>
      <c r="CF515" s="54">
        <v>7.0000000000000007E-2</v>
      </c>
      <c r="CG515" s="54">
        <v>0.66999999999999993</v>
      </c>
      <c r="CH515" s="54">
        <f t="shared" si="286"/>
        <v>0</v>
      </c>
      <c r="CI515" s="54">
        <f t="shared" si="287"/>
        <v>0</v>
      </c>
      <c r="CJ515" s="54">
        <f t="shared" si="288"/>
        <v>0</v>
      </c>
      <c r="CK515" s="86"/>
      <c r="CL515" s="70"/>
    </row>
    <row r="516" spans="1:91" ht="31.5">
      <c r="A516" s="14">
        <v>2</v>
      </c>
      <c r="B516" s="79" t="s">
        <v>913</v>
      </c>
      <c r="C516" s="69" t="s">
        <v>796</v>
      </c>
      <c r="D516" s="2" t="s">
        <v>27</v>
      </c>
      <c r="E516" s="4" t="s">
        <v>62</v>
      </c>
      <c r="F516" s="4" t="s">
        <v>514</v>
      </c>
      <c r="G516" s="4" t="s">
        <v>515</v>
      </c>
      <c r="H516" s="15">
        <v>3</v>
      </c>
      <c r="I516" s="54">
        <v>4.99</v>
      </c>
      <c r="J516" s="54">
        <v>0</v>
      </c>
      <c r="K516" s="29">
        <f t="shared" si="295"/>
        <v>4.99</v>
      </c>
      <c r="L516" s="68" t="s">
        <v>30</v>
      </c>
      <c r="M516" s="15" t="s">
        <v>35</v>
      </c>
      <c r="N516" s="54" t="s">
        <v>58</v>
      </c>
      <c r="O516" s="54">
        <v>4.6100000000000003</v>
      </c>
      <c r="P516" s="54">
        <v>0</v>
      </c>
      <c r="Q516" s="29">
        <f t="shared" si="289"/>
        <v>4.6100000000000003</v>
      </c>
      <c r="R516" s="29">
        <f t="shared" si="315"/>
        <v>0.37999999999999989</v>
      </c>
      <c r="S516" s="29">
        <f t="shared" si="315"/>
        <v>0</v>
      </c>
      <c r="T516" s="29">
        <f t="shared" si="291"/>
        <v>0.37999999999999989</v>
      </c>
      <c r="U516" s="56">
        <v>0</v>
      </c>
      <c r="V516" s="54">
        <v>0</v>
      </c>
      <c r="W516" s="106">
        <v>0</v>
      </c>
      <c r="X516" s="54">
        <f t="shared" si="271"/>
        <v>0</v>
      </c>
      <c r="Y516" s="54">
        <v>0</v>
      </c>
      <c r="Z516" s="106">
        <v>0</v>
      </c>
      <c r="AA516" s="54">
        <f t="shared" si="272"/>
        <v>0</v>
      </c>
      <c r="AB516" s="14">
        <v>0</v>
      </c>
      <c r="AC516" s="14">
        <v>0</v>
      </c>
      <c r="AD516" s="14">
        <v>0</v>
      </c>
      <c r="AE516" s="14">
        <v>0.34</v>
      </c>
      <c r="AF516" s="14">
        <v>0.04</v>
      </c>
      <c r="AG516" s="14"/>
      <c r="AH516" s="14">
        <v>0</v>
      </c>
      <c r="AI516" s="14">
        <v>0</v>
      </c>
      <c r="AJ516" s="54">
        <f t="shared" si="316"/>
        <v>0</v>
      </c>
      <c r="AK516" s="54">
        <f t="shared" si="297"/>
        <v>0.34</v>
      </c>
      <c r="AL516" s="54">
        <f t="shared" si="298"/>
        <v>0.04</v>
      </c>
      <c r="AM516" s="54">
        <f t="shared" si="299"/>
        <v>0.38</v>
      </c>
      <c r="AN516" s="54"/>
      <c r="AO516" s="54"/>
      <c r="AP516" s="54">
        <f t="shared" si="300"/>
        <v>0</v>
      </c>
      <c r="AQ516" s="54"/>
      <c r="AR516" s="54"/>
      <c r="AS516" s="54"/>
      <c r="AT516" s="54"/>
      <c r="AU516" s="54"/>
      <c r="AV516" s="54"/>
      <c r="AW516" s="54"/>
      <c r="AX516" s="54"/>
      <c r="AY516" s="54">
        <f t="shared" si="273"/>
        <v>0</v>
      </c>
      <c r="AZ516" s="54"/>
      <c r="BA516" s="54"/>
      <c r="BB516" s="54"/>
      <c r="BC516" s="54"/>
      <c r="BD516" s="54"/>
      <c r="BE516" s="106">
        <f t="shared" si="274"/>
        <v>0</v>
      </c>
      <c r="BF516" s="106">
        <f t="shared" si="275"/>
        <v>0</v>
      </c>
      <c r="BG516" s="106">
        <f t="shared" si="276"/>
        <v>0</v>
      </c>
      <c r="BH516" s="106">
        <f t="shared" si="277"/>
        <v>0</v>
      </c>
      <c r="BI516" s="106">
        <f t="shared" si="278"/>
        <v>0</v>
      </c>
      <c r="BJ516" s="106">
        <f t="shared" si="279"/>
        <v>0</v>
      </c>
      <c r="BK516" s="106">
        <f t="shared" si="280"/>
        <v>0</v>
      </c>
      <c r="BL516" s="106">
        <f t="shared" si="281"/>
        <v>0</v>
      </c>
      <c r="BM516" s="106">
        <f t="shared" si="270"/>
        <v>0.34</v>
      </c>
      <c r="BN516" s="106">
        <f t="shared" si="270"/>
        <v>0.04</v>
      </c>
      <c r="BO516" s="106">
        <f t="shared" si="282"/>
        <v>0.38</v>
      </c>
      <c r="BP516" s="106">
        <f t="shared" si="283"/>
        <v>0.34</v>
      </c>
      <c r="BQ516" s="106">
        <f t="shared" si="284"/>
        <v>0.04</v>
      </c>
      <c r="BR516" s="106">
        <f t="shared" si="285"/>
        <v>0.38</v>
      </c>
      <c r="BS516" s="54"/>
      <c r="BT516" s="54">
        <v>0</v>
      </c>
      <c r="BU516" s="54">
        <v>0</v>
      </c>
      <c r="BV516" s="54">
        <v>0</v>
      </c>
      <c r="BW516" s="54">
        <v>0</v>
      </c>
      <c r="BX516" s="54">
        <v>0</v>
      </c>
      <c r="BY516" s="54">
        <v>0</v>
      </c>
      <c r="BZ516" s="54">
        <v>0</v>
      </c>
      <c r="CA516" s="54">
        <v>0</v>
      </c>
      <c r="CB516" s="54">
        <v>0.34</v>
      </c>
      <c r="CC516" s="54">
        <v>0.04</v>
      </c>
      <c r="CD516" s="54">
        <v>0.38</v>
      </c>
      <c r="CE516" s="54">
        <v>0.34</v>
      </c>
      <c r="CF516" s="54">
        <v>0.04</v>
      </c>
      <c r="CG516" s="54">
        <v>0.38</v>
      </c>
      <c r="CH516" s="54">
        <f t="shared" si="286"/>
        <v>0</v>
      </c>
      <c r="CI516" s="54">
        <f t="shared" si="287"/>
        <v>0</v>
      </c>
      <c r="CJ516" s="54">
        <f t="shared" si="288"/>
        <v>0</v>
      </c>
      <c r="CK516" s="86"/>
      <c r="CL516" s="70"/>
    </row>
    <row r="517" spans="1:91" ht="47.25">
      <c r="A517" s="14">
        <v>1</v>
      </c>
      <c r="B517" s="27" t="s">
        <v>516</v>
      </c>
      <c r="C517" s="120" t="s">
        <v>796</v>
      </c>
      <c r="D517" s="2" t="s">
        <v>27</v>
      </c>
      <c r="E517" s="4" t="s">
        <v>81</v>
      </c>
      <c r="F517" s="4" t="s">
        <v>514</v>
      </c>
      <c r="G517" s="4" t="s">
        <v>517</v>
      </c>
      <c r="H517" s="29">
        <v>3</v>
      </c>
      <c r="I517" s="29">
        <v>2</v>
      </c>
      <c r="J517" s="29">
        <v>3</v>
      </c>
      <c r="K517" s="29">
        <f t="shared" si="295"/>
        <v>5</v>
      </c>
      <c r="L517" s="40" t="s">
        <v>30</v>
      </c>
      <c r="M517" s="40" t="s">
        <v>31</v>
      </c>
      <c r="N517" s="48" t="s">
        <v>58</v>
      </c>
      <c r="O517" s="29">
        <v>1.5999999999999999</v>
      </c>
      <c r="P517" s="29">
        <v>1.89</v>
      </c>
      <c r="Q517" s="29">
        <f t="shared" si="289"/>
        <v>3.4899999999999998</v>
      </c>
      <c r="R517" s="29">
        <f t="shared" si="315"/>
        <v>0.40000000000000013</v>
      </c>
      <c r="S517" s="29">
        <f t="shared" si="315"/>
        <v>1.1100000000000001</v>
      </c>
      <c r="T517" s="29">
        <f t="shared" si="291"/>
        <v>1.5100000000000002</v>
      </c>
      <c r="U517" s="29">
        <v>1.1100000000000001</v>
      </c>
      <c r="V517" s="29">
        <v>0</v>
      </c>
      <c r="W517" s="105">
        <v>0</v>
      </c>
      <c r="X517" s="54">
        <f t="shared" si="271"/>
        <v>0</v>
      </c>
      <c r="Y517" s="29">
        <v>0</v>
      </c>
      <c r="Z517" s="105">
        <v>0</v>
      </c>
      <c r="AA517" s="54">
        <f t="shared" si="272"/>
        <v>0</v>
      </c>
      <c r="AB517" s="54">
        <v>0</v>
      </c>
      <c r="AC517" s="54">
        <v>0</v>
      </c>
      <c r="AD517" s="54">
        <v>0</v>
      </c>
      <c r="AE517" s="54">
        <v>0.36</v>
      </c>
      <c r="AF517" s="54">
        <v>0.04</v>
      </c>
      <c r="AG517" s="54"/>
      <c r="AH517" s="14">
        <v>0</v>
      </c>
      <c r="AI517" s="14">
        <v>0</v>
      </c>
      <c r="AJ517" s="54">
        <f t="shared" si="316"/>
        <v>0</v>
      </c>
      <c r="AK517" s="54">
        <f t="shared" si="297"/>
        <v>0.36</v>
      </c>
      <c r="AL517" s="54">
        <f t="shared" si="298"/>
        <v>0.04</v>
      </c>
      <c r="AM517" s="54">
        <f t="shared" si="299"/>
        <v>0.39999999999999997</v>
      </c>
      <c r="AN517" s="54"/>
      <c r="AO517" s="54"/>
      <c r="AP517" s="54">
        <f t="shared" si="300"/>
        <v>0</v>
      </c>
      <c r="AQ517" s="54"/>
      <c r="AR517" s="54"/>
      <c r="AS517" s="54"/>
      <c r="AT517" s="54"/>
      <c r="AU517" s="54"/>
      <c r="AV517" s="54"/>
      <c r="AW517" s="54"/>
      <c r="AX517" s="54"/>
      <c r="AY517" s="54">
        <f t="shared" si="273"/>
        <v>0</v>
      </c>
      <c r="AZ517" s="54"/>
      <c r="BA517" s="54"/>
      <c r="BB517" s="54"/>
      <c r="BC517" s="54"/>
      <c r="BD517" s="54"/>
      <c r="BE517" s="106">
        <f t="shared" si="274"/>
        <v>0</v>
      </c>
      <c r="BF517" s="106">
        <f t="shared" si="275"/>
        <v>0</v>
      </c>
      <c r="BG517" s="106">
        <f t="shared" si="276"/>
        <v>0</v>
      </c>
      <c r="BH517" s="106">
        <f t="shared" si="277"/>
        <v>0</v>
      </c>
      <c r="BI517" s="106">
        <f t="shared" si="278"/>
        <v>0</v>
      </c>
      <c r="BJ517" s="106">
        <f t="shared" si="279"/>
        <v>0</v>
      </c>
      <c r="BK517" s="106">
        <f t="shared" si="280"/>
        <v>0</v>
      </c>
      <c r="BL517" s="106">
        <f t="shared" si="281"/>
        <v>0</v>
      </c>
      <c r="BM517" s="106">
        <f t="shared" si="270"/>
        <v>0.36</v>
      </c>
      <c r="BN517" s="106">
        <f t="shared" si="270"/>
        <v>0.04</v>
      </c>
      <c r="BO517" s="106">
        <f t="shared" si="282"/>
        <v>0.39999999999999997</v>
      </c>
      <c r="BP517" s="106">
        <f t="shared" si="283"/>
        <v>0.36</v>
      </c>
      <c r="BQ517" s="106">
        <f t="shared" si="284"/>
        <v>0.04</v>
      </c>
      <c r="BR517" s="106">
        <f t="shared" si="285"/>
        <v>0.39999999999999997</v>
      </c>
      <c r="BS517" s="54"/>
      <c r="BT517" s="54">
        <v>0</v>
      </c>
      <c r="BU517" s="54">
        <v>0</v>
      </c>
      <c r="BV517" s="54">
        <v>0</v>
      </c>
      <c r="BW517" s="54">
        <v>0</v>
      </c>
      <c r="BX517" s="54">
        <v>0</v>
      </c>
      <c r="BY517" s="54">
        <v>0</v>
      </c>
      <c r="BZ517" s="54">
        <v>0</v>
      </c>
      <c r="CA517" s="54">
        <v>0</v>
      </c>
      <c r="CB517" s="54">
        <v>0.36</v>
      </c>
      <c r="CC517" s="54">
        <v>0.04</v>
      </c>
      <c r="CD517" s="54">
        <v>0.39999999999999997</v>
      </c>
      <c r="CE517" s="54">
        <v>0.36</v>
      </c>
      <c r="CF517" s="54">
        <v>0.04</v>
      </c>
      <c r="CG517" s="54">
        <v>0.39999999999999997</v>
      </c>
      <c r="CH517" s="54">
        <f t="shared" si="286"/>
        <v>0</v>
      </c>
      <c r="CI517" s="54">
        <f t="shared" si="287"/>
        <v>1.1100000000000001</v>
      </c>
      <c r="CJ517" s="54">
        <f t="shared" si="288"/>
        <v>1.1100000000000001</v>
      </c>
      <c r="CK517" s="45"/>
      <c r="CL517" s="63" t="s">
        <v>33</v>
      </c>
    </row>
    <row r="518" spans="1:91" ht="47.25">
      <c r="A518" s="14">
        <v>4</v>
      </c>
      <c r="B518" s="79" t="s">
        <v>914</v>
      </c>
      <c r="C518" s="120" t="s">
        <v>796</v>
      </c>
      <c r="D518" s="2" t="s">
        <v>27</v>
      </c>
      <c r="E518" s="4" t="s">
        <v>81</v>
      </c>
      <c r="F518" s="4" t="s">
        <v>514</v>
      </c>
      <c r="G518" s="4" t="s">
        <v>915</v>
      </c>
      <c r="H518" s="15">
        <v>2.5</v>
      </c>
      <c r="I518" s="54">
        <v>4.96</v>
      </c>
      <c r="J518" s="54">
        <v>0</v>
      </c>
      <c r="K518" s="29">
        <f t="shared" si="295"/>
        <v>4.96</v>
      </c>
      <c r="L518" s="68" t="s">
        <v>30</v>
      </c>
      <c r="M518" s="15" t="s">
        <v>35</v>
      </c>
      <c r="N518" s="54" t="s">
        <v>58</v>
      </c>
      <c r="O518" s="54">
        <v>4.43</v>
      </c>
      <c r="P518" s="54">
        <v>0</v>
      </c>
      <c r="Q518" s="29">
        <f t="shared" si="289"/>
        <v>4.43</v>
      </c>
      <c r="R518" s="29">
        <f t="shared" si="315"/>
        <v>0.53000000000000025</v>
      </c>
      <c r="S518" s="29">
        <f t="shared" si="315"/>
        <v>0</v>
      </c>
      <c r="T518" s="29">
        <f t="shared" si="291"/>
        <v>0.53000000000000025</v>
      </c>
      <c r="U518" s="56">
        <v>0</v>
      </c>
      <c r="V518" s="54">
        <v>0</v>
      </c>
      <c r="W518" s="106">
        <v>0</v>
      </c>
      <c r="X518" s="54">
        <f t="shared" si="271"/>
        <v>0</v>
      </c>
      <c r="Y518" s="54">
        <v>0</v>
      </c>
      <c r="Z518" s="106">
        <v>0</v>
      </c>
      <c r="AA518" s="54">
        <f t="shared" si="272"/>
        <v>0</v>
      </c>
      <c r="AB518" s="14">
        <v>0</v>
      </c>
      <c r="AC518" s="14">
        <v>0</v>
      </c>
      <c r="AD518" s="14">
        <v>0</v>
      </c>
      <c r="AE518" s="14">
        <v>0.48</v>
      </c>
      <c r="AF518" s="14">
        <v>0.05</v>
      </c>
      <c r="AG518" s="14"/>
      <c r="AH518" s="14">
        <v>0</v>
      </c>
      <c r="AI518" s="14">
        <v>0</v>
      </c>
      <c r="AJ518" s="54">
        <f t="shared" si="316"/>
        <v>0</v>
      </c>
      <c r="AK518" s="54">
        <f t="shared" si="297"/>
        <v>0.48</v>
      </c>
      <c r="AL518" s="54">
        <f t="shared" si="298"/>
        <v>0.05</v>
      </c>
      <c r="AM518" s="54">
        <f t="shared" si="299"/>
        <v>0.53</v>
      </c>
      <c r="AN518" s="54"/>
      <c r="AO518" s="54"/>
      <c r="AP518" s="54">
        <f t="shared" si="300"/>
        <v>0</v>
      </c>
      <c r="AQ518" s="54"/>
      <c r="AR518" s="54"/>
      <c r="AS518" s="54"/>
      <c r="AT518" s="54"/>
      <c r="AU518" s="54"/>
      <c r="AV518" s="54"/>
      <c r="AW518" s="54"/>
      <c r="AX518" s="54"/>
      <c r="AY518" s="54">
        <f t="shared" si="273"/>
        <v>0</v>
      </c>
      <c r="AZ518" s="54"/>
      <c r="BA518" s="54"/>
      <c r="BB518" s="54"/>
      <c r="BC518" s="54"/>
      <c r="BD518" s="54"/>
      <c r="BE518" s="106">
        <f t="shared" si="274"/>
        <v>0</v>
      </c>
      <c r="BF518" s="106">
        <f t="shared" si="275"/>
        <v>0</v>
      </c>
      <c r="BG518" s="106">
        <f t="shared" si="276"/>
        <v>0</v>
      </c>
      <c r="BH518" s="106">
        <f t="shared" si="277"/>
        <v>0</v>
      </c>
      <c r="BI518" s="106">
        <f t="shared" si="278"/>
        <v>0</v>
      </c>
      <c r="BJ518" s="106">
        <f t="shared" si="279"/>
        <v>0</v>
      </c>
      <c r="BK518" s="106">
        <f t="shared" si="280"/>
        <v>0</v>
      </c>
      <c r="BL518" s="106">
        <f t="shared" si="281"/>
        <v>0</v>
      </c>
      <c r="BM518" s="106">
        <f t="shared" si="270"/>
        <v>0.48</v>
      </c>
      <c r="BN518" s="106">
        <f t="shared" si="270"/>
        <v>0.05</v>
      </c>
      <c r="BO518" s="106">
        <f t="shared" si="282"/>
        <v>0.53</v>
      </c>
      <c r="BP518" s="106">
        <f t="shared" si="283"/>
        <v>0.48</v>
      </c>
      <c r="BQ518" s="106">
        <f t="shared" si="284"/>
        <v>0.05</v>
      </c>
      <c r="BR518" s="106">
        <f t="shared" si="285"/>
        <v>0.53</v>
      </c>
      <c r="BS518" s="54"/>
      <c r="BT518" s="54">
        <v>0</v>
      </c>
      <c r="BU518" s="54">
        <v>0</v>
      </c>
      <c r="BV518" s="54">
        <v>0</v>
      </c>
      <c r="BW518" s="54">
        <v>0</v>
      </c>
      <c r="BX518" s="54">
        <v>0</v>
      </c>
      <c r="BY518" s="54">
        <v>0</v>
      </c>
      <c r="BZ518" s="54">
        <v>0</v>
      </c>
      <c r="CA518" s="54">
        <v>0</v>
      </c>
      <c r="CB518" s="54">
        <v>0.48</v>
      </c>
      <c r="CC518" s="54">
        <v>0.05</v>
      </c>
      <c r="CD518" s="54">
        <v>0.53</v>
      </c>
      <c r="CE518" s="54">
        <v>0.48</v>
      </c>
      <c r="CF518" s="54">
        <v>0.05</v>
      </c>
      <c r="CG518" s="54">
        <v>0.53</v>
      </c>
      <c r="CH518" s="54">
        <f t="shared" si="286"/>
        <v>0</v>
      </c>
      <c r="CI518" s="54">
        <f t="shared" si="287"/>
        <v>0</v>
      </c>
      <c r="CJ518" s="54">
        <f t="shared" si="288"/>
        <v>0</v>
      </c>
      <c r="CK518" s="86"/>
      <c r="CL518" s="70"/>
    </row>
    <row r="519" spans="1:91" ht="63">
      <c r="A519" s="14">
        <v>2</v>
      </c>
      <c r="B519" s="27" t="s">
        <v>518</v>
      </c>
      <c r="C519" s="120" t="s">
        <v>796</v>
      </c>
      <c r="D519" s="2" t="s">
        <v>27</v>
      </c>
      <c r="E519" s="4" t="s">
        <v>81</v>
      </c>
      <c r="F519" s="4" t="s">
        <v>514</v>
      </c>
      <c r="G519" s="4" t="s">
        <v>517</v>
      </c>
      <c r="H519" s="29">
        <v>3</v>
      </c>
      <c r="I519" s="29">
        <v>3</v>
      </c>
      <c r="J519" s="29">
        <v>3</v>
      </c>
      <c r="K519" s="29">
        <f t="shared" si="295"/>
        <v>6</v>
      </c>
      <c r="L519" s="40" t="s">
        <v>30</v>
      </c>
      <c r="M519" s="40" t="s">
        <v>48</v>
      </c>
      <c r="N519" s="48" t="s">
        <v>58</v>
      </c>
      <c r="O519" s="29">
        <v>1.4</v>
      </c>
      <c r="P519" s="29">
        <v>2.5</v>
      </c>
      <c r="Q519" s="29">
        <f t="shared" si="289"/>
        <v>3.9</v>
      </c>
      <c r="R519" s="29">
        <f t="shared" si="315"/>
        <v>1.6</v>
      </c>
      <c r="S519" s="29">
        <f t="shared" si="315"/>
        <v>0.5</v>
      </c>
      <c r="T519" s="29">
        <f t="shared" si="291"/>
        <v>2.1</v>
      </c>
      <c r="U519" s="29">
        <v>0.5</v>
      </c>
      <c r="V519" s="29">
        <v>0</v>
      </c>
      <c r="W519" s="105">
        <v>0</v>
      </c>
      <c r="X519" s="54">
        <f t="shared" si="271"/>
        <v>0</v>
      </c>
      <c r="Y519" s="29">
        <v>0</v>
      </c>
      <c r="Z519" s="105">
        <v>0</v>
      </c>
      <c r="AA519" s="54">
        <f t="shared" si="272"/>
        <v>0</v>
      </c>
      <c r="AB519" s="54">
        <v>0</v>
      </c>
      <c r="AC519" s="54">
        <v>0.89</v>
      </c>
      <c r="AD519" s="54">
        <v>0.1</v>
      </c>
      <c r="AE519" s="54">
        <v>0.55000000000000004</v>
      </c>
      <c r="AF519" s="54">
        <v>0.06</v>
      </c>
      <c r="AG519" s="54"/>
      <c r="AH519" s="14">
        <v>0</v>
      </c>
      <c r="AI519" s="14">
        <v>0</v>
      </c>
      <c r="AJ519" s="54">
        <f t="shared" si="316"/>
        <v>0</v>
      </c>
      <c r="AK519" s="54">
        <f t="shared" si="297"/>
        <v>1.44</v>
      </c>
      <c r="AL519" s="54">
        <f t="shared" si="298"/>
        <v>0.16</v>
      </c>
      <c r="AM519" s="54">
        <f t="shared" si="299"/>
        <v>1.5999999999999999</v>
      </c>
      <c r="AN519" s="54"/>
      <c r="AO519" s="54"/>
      <c r="AP519" s="54">
        <f t="shared" si="300"/>
        <v>0</v>
      </c>
      <c r="AQ519" s="54"/>
      <c r="AR519" s="54"/>
      <c r="AS519" s="54"/>
      <c r="AT519" s="54"/>
      <c r="AU519" s="54"/>
      <c r="AV519" s="54"/>
      <c r="AW519" s="54"/>
      <c r="AX519" s="54"/>
      <c r="AY519" s="54">
        <f t="shared" si="273"/>
        <v>0</v>
      </c>
      <c r="AZ519" s="54"/>
      <c r="BA519" s="54"/>
      <c r="BB519" s="54"/>
      <c r="BC519" s="54"/>
      <c r="BD519" s="54"/>
      <c r="BE519" s="106">
        <f t="shared" si="274"/>
        <v>0</v>
      </c>
      <c r="BF519" s="106">
        <f t="shared" si="275"/>
        <v>0</v>
      </c>
      <c r="BG519" s="106">
        <f t="shared" si="276"/>
        <v>0</v>
      </c>
      <c r="BH519" s="106">
        <f t="shared" si="277"/>
        <v>0</v>
      </c>
      <c r="BI519" s="106">
        <f t="shared" si="278"/>
        <v>0</v>
      </c>
      <c r="BJ519" s="106">
        <f t="shared" si="279"/>
        <v>0.89</v>
      </c>
      <c r="BK519" s="106">
        <f t="shared" si="280"/>
        <v>0.1</v>
      </c>
      <c r="BL519" s="106">
        <f t="shared" si="281"/>
        <v>0.99</v>
      </c>
      <c r="BM519" s="106">
        <f t="shared" si="270"/>
        <v>0.55000000000000004</v>
      </c>
      <c r="BN519" s="106">
        <f t="shared" si="270"/>
        <v>0.06</v>
      </c>
      <c r="BO519" s="106">
        <f t="shared" si="282"/>
        <v>0.6100000000000001</v>
      </c>
      <c r="BP519" s="106">
        <f t="shared" si="283"/>
        <v>1.44</v>
      </c>
      <c r="BQ519" s="106">
        <f t="shared" si="284"/>
        <v>0.16</v>
      </c>
      <c r="BR519" s="106">
        <f t="shared" si="285"/>
        <v>1.5999999999999999</v>
      </c>
      <c r="BS519" s="54"/>
      <c r="BT519" s="54">
        <v>0</v>
      </c>
      <c r="BU519" s="54">
        <v>0</v>
      </c>
      <c r="BV519" s="54">
        <v>0</v>
      </c>
      <c r="BW519" s="54">
        <v>0</v>
      </c>
      <c r="BX519" s="54">
        <v>0</v>
      </c>
      <c r="BY519" s="54">
        <v>0.89</v>
      </c>
      <c r="BZ519" s="54">
        <v>0.1</v>
      </c>
      <c r="CA519" s="54">
        <v>0.99</v>
      </c>
      <c r="CB519" s="54">
        <v>0.55000000000000004</v>
      </c>
      <c r="CC519" s="54">
        <v>0.06</v>
      </c>
      <c r="CD519" s="54">
        <v>0.6100000000000001</v>
      </c>
      <c r="CE519" s="54">
        <v>1.44</v>
      </c>
      <c r="CF519" s="54">
        <v>0.16</v>
      </c>
      <c r="CG519" s="54">
        <v>1.5999999999999999</v>
      </c>
      <c r="CH519" s="54">
        <f t="shared" si="286"/>
        <v>0</v>
      </c>
      <c r="CI519" s="54">
        <f t="shared" si="287"/>
        <v>0.5</v>
      </c>
      <c r="CJ519" s="54">
        <f t="shared" si="288"/>
        <v>0.5</v>
      </c>
      <c r="CK519" s="45"/>
      <c r="CL519" s="63" t="s">
        <v>40</v>
      </c>
    </row>
    <row r="520" spans="1:91" ht="31.5">
      <c r="A520" s="14">
        <v>3</v>
      </c>
      <c r="B520" s="27" t="s">
        <v>519</v>
      </c>
      <c r="C520" s="120" t="s">
        <v>796</v>
      </c>
      <c r="D520" s="2" t="s">
        <v>27</v>
      </c>
      <c r="E520" s="4" t="s">
        <v>520</v>
      </c>
      <c r="F520" s="4" t="s">
        <v>514</v>
      </c>
      <c r="G520" s="4" t="s">
        <v>521</v>
      </c>
      <c r="H520" s="29">
        <v>3</v>
      </c>
      <c r="I520" s="29">
        <v>12</v>
      </c>
      <c r="J520" s="29">
        <v>19.22</v>
      </c>
      <c r="K520" s="29">
        <f t="shared" si="295"/>
        <v>31.22</v>
      </c>
      <c r="L520" s="40" t="s">
        <v>30</v>
      </c>
      <c r="M520" s="40" t="s">
        <v>31</v>
      </c>
      <c r="N520" s="48" t="e">
        <f>IF(#REF!=0,"2018-19","2019-20")</f>
        <v>#REF!</v>
      </c>
      <c r="O520" s="29">
        <v>10.58</v>
      </c>
      <c r="P520" s="29">
        <v>14.65</v>
      </c>
      <c r="Q520" s="29">
        <f t="shared" si="289"/>
        <v>25.23</v>
      </c>
      <c r="R520" s="29">
        <f t="shared" si="315"/>
        <v>1.42</v>
      </c>
      <c r="S520" s="29">
        <f t="shared" si="315"/>
        <v>4.5699999999999985</v>
      </c>
      <c r="T520" s="29">
        <f t="shared" si="291"/>
        <v>5.9899999999999984</v>
      </c>
      <c r="U520" s="29">
        <v>4.5699999999999985</v>
      </c>
      <c r="V520" s="29">
        <v>0</v>
      </c>
      <c r="W520" s="105">
        <v>0</v>
      </c>
      <c r="X520" s="54">
        <f t="shared" si="271"/>
        <v>0</v>
      </c>
      <c r="Y520" s="29">
        <v>0</v>
      </c>
      <c r="Z520" s="105">
        <v>0</v>
      </c>
      <c r="AA520" s="54">
        <f t="shared" si="272"/>
        <v>0</v>
      </c>
      <c r="AB520" s="54">
        <v>0</v>
      </c>
      <c r="AC520" s="54">
        <v>0.41</v>
      </c>
      <c r="AD520" s="54">
        <v>0.04</v>
      </c>
      <c r="AE520" s="54">
        <v>0.87</v>
      </c>
      <c r="AF520" s="54">
        <v>0.1</v>
      </c>
      <c r="AG520" s="54"/>
      <c r="AH520" s="14">
        <v>0</v>
      </c>
      <c r="AI520" s="14">
        <v>0</v>
      </c>
      <c r="AJ520" s="54">
        <f t="shared" si="316"/>
        <v>0</v>
      </c>
      <c r="AK520" s="54">
        <f t="shared" si="297"/>
        <v>1.28</v>
      </c>
      <c r="AL520" s="54">
        <f t="shared" si="298"/>
        <v>0.14000000000000001</v>
      </c>
      <c r="AM520" s="54">
        <f t="shared" si="299"/>
        <v>1.42</v>
      </c>
      <c r="AN520" s="54"/>
      <c r="AO520" s="54"/>
      <c r="AP520" s="54">
        <f t="shared" si="300"/>
        <v>0</v>
      </c>
      <c r="AQ520" s="54"/>
      <c r="AR520" s="54"/>
      <c r="AS520" s="54"/>
      <c r="AT520" s="54"/>
      <c r="AU520" s="54"/>
      <c r="AV520" s="54"/>
      <c r="AW520" s="54"/>
      <c r="AX520" s="54"/>
      <c r="AY520" s="54">
        <f t="shared" si="273"/>
        <v>0</v>
      </c>
      <c r="AZ520" s="54"/>
      <c r="BA520" s="54"/>
      <c r="BB520" s="54"/>
      <c r="BC520" s="54"/>
      <c r="BD520" s="54"/>
      <c r="BE520" s="106">
        <f t="shared" si="274"/>
        <v>0</v>
      </c>
      <c r="BF520" s="106">
        <f t="shared" si="275"/>
        <v>0</v>
      </c>
      <c r="BG520" s="106">
        <f t="shared" si="276"/>
        <v>0</v>
      </c>
      <c r="BH520" s="106">
        <f t="shared" si="277"/>
        <v>0</v>
      </c>
      <c r="BI520" s="106">
        <f t="shared" si="278"/>
        <v>0</v>
      </c>
      <c r="BJ520" s="106">
        <f t="shared" si="279"/>
        <v>0.41</v>
      </c>
      <c r="BK520" s="106">
        <f t="shared" si="280"/>
        <v>0.04</v>
      </c>
      <c r="BL520" s="106">
        <f t="shared" si="281"/>
        <v>0.44999999999999996</v>
      </c>
      <c r="BM520" s="106">
        <f t="shared" si="270"/>
        <v>0.87</v>
      </c>
      <c r="BN520" s="106">
        <f t="shared" si="270"/>
        <v>0.1</v>
      </c>
      <c r="BO520" s="106">
        <f t="shared" si="282"/>
        <v>0.97</v>
      </c>
      <c r="BP520" s="106">
        <f t="shared" si="283"/>
        <v>1.28</v>
      </c>
      <c r="BQ520" s="106">
        <f t="shared" si="284"/>
        <v>0.14000000000000001</v>
      </c>
      <c r="BR520" s="106">
        <f t="shared" si="285"/>
        <v>1.42</v>
      </c>
      <c r="BS520" s="54"/>
      <c r="BT520" s="54">
        <v>0</v>
      </c>
      <c r="BU520" s="54">
        <v>0</v>
      </c>
      <c r="BV520" s="54">
        <v>0</v>
      </c>
      <c r="BW520" s="54">
        <v>0</v>
      </c>
      <c r="BX520" s="54">
        <v>0</v>
      </c>
      <c r="BY520" s="54">
        <v>0.41</v>
      </c>
      <c r="BZ520" s="54">
        <v>0.04</v>
      </c>
      <c r="CA520" s="54">
        <v>0.44999999999999996</v>
      </c>
      <c r="CB520" s="54">
        <v>0.87</v>
      </c>
      <c r="CC520" s="54">
        <v>0.1</v>
      </c>
      <c r="CD520" s="54">
        <v>0.97</v>
      </c>
      <c r="CE520" s="54">
        <v>1.28</v>
      </c>
      <c r="CF520" s="54">
        <v>0.14000000000000001</v>
      </c>
      <c r="CG520" s="54">
        <v>1.42</v>
      </c>
      <c r="CH520" s="54">
        <f t="shared" si="286"/>
        <v>0</v>
      </c>
      <c r="CI520" s="54">
        <f t="shared" si="287"/>
        <v>4.5699999999999985</v>
      </c>
      <c r="CJ520" s="54">
        <f t="shared" si="288"/>
        <v>4.5699999999999985</v>
      </c>
      <c r="CK520" s="45"/>
      <c r="CL520" s="63" t="s">
        <v>33</v>
      </c>
    </row>
    <row r="521" spans="1:91" ht="31.5">
      <c r="A521" s="14">
        <v>4</v>
      </c>
      <c r="B521" s="27" t="s">
        <v>983</v>
      </c>
      <c r="C521" s="120" t="s">
        <v>796</v>
      </c>
      <c r="D521" s="2" t="s">
        <v>27</v>
      </c>
      <c r="E521" s="4" t="s">
        <v>520</v>
      </c>
      <c r="F521" s="4" t="s">
        <v>514</v>
      </c>
      <c r="G521" s="1" t="s">
        <v>522</v>
      </c>
      <c r="H521" s="29">
        <v>2.5</v>
      </c>
      <c r="I521" s="29">
        <v>2.88</v>
      </c>
      <c r="J521" s="29">
        <v>2.08</v>
      </c>
      <c r="K521" s="29">
        <f t="shared" si="295"/>
        <v>4.96</v>
      </c>
      <c r="L521" s="40" t="s">
        <v>30</v>
      </c>
      <c r="M521" s="40" t="s">
        <v>31</v>
      </c>
      <c r="N521" s="48" t="s">
        <v>58</v>
      </c>
      <c r="O521" s="29">
        <v>2.54</v>
      </c>
      <c r="P521" s="29">
        <v>0</v>
      </c>
      <c r="Q521" s="29">
        <f t="shared" si="289"/>
        <v>2.54</v>
      </c>
      <c r="R521" s="29">
        <f t="shared" si="315"/>
        <v>0.33999999999999986</v>
      </c>
      <c r="S521" s="29">
        <f t="shared" si="315"/>
        <v>2.08</v>
      </c>
      <c r="T521" s="29">
        <f t="shared" si="291"/>
        <v>2.42</v>
      </c>
      <c r="U521" s="29">
        <v>2.08</v>
      </c>
      <c r="V521" s="29">
        <v>0</v>
      </c>
      <c r="W521" s="105">
        <v>0</v>
      </c>
      <c r="X521" s="54">
        <f t="shared" si="271"/>
        <v>0</v>
      </c>
      <c r="Y521" s="29">
        <v>0</v>
      </c>
      <c r="Z521" s="105">
        <v>0</v>
      </c>
      <c r="AA521" s="54">
        <f t="shared" si="272"/>
        <v>0</v>
      </c>
      <c r="AB521" s="54">
        <v>0</v>
      </c>
      <c r="AC521" s="54">
        <v>0</v>
      </c>
      <c r="AD521" s="54">
        <v>0</v>
      </c>
      <c r="AE521" s="54">
        <v>0.31</v>
      </c>
      <c r="AF521" s="54">
        <v>0.03</v>
      </c>
      <c r="AG521" s="54"/>
      <c r="AH521" s="14">
        <v>0</v>
      </c>
      <c r="AI521" s="14">
        <v>0</v>
      </c>
      <c r="AJ521" s="54">
        <f t="shared" si="316"/>
        <v>0</v>
      </c>
      <c r="AK521" s="54">
        <f t="shared" si="297"/>
        <v>0.31</v>
      </c>
      <c r="AL521" s="54">
        <f t="shared" si="298"/>
        <v>0.03</v>
      </c>
      <c r="AM521" s="54">
        <f t="shared" si="299"/>
        <v>0.33999999999999997</v>
      </c>
      <c r="AN521" s="54"/>
      <c r="AO521" s="54"/>
      <c r="AP521" s="54">
        <f t="shared" si="300"/>
        <v>0</v>
      </c>
      <c r="AQ521" s="54"/>
      <c r="AR521" s="54"/>
      <c r="AS521" s="54"/>
      <c r="AT521" s="54"/>
      <c r="AU521" s="54"/>
      <c r="AV521" s="54"/>
      <c r="AW521" s="54"/>
      <c r="AX521" s="54"/>
      <c r="AY521" s="54">
        <f t="shared" si="273"/>
        <v>0</v>
      </c>
      <c r="AZ521" s="54"/>
      <c r="BA521" s="54"/>
      <c r="BB521" s="54"/>
      <c r="BC521" s="54"/>
      <c r="BD521" s="54"/>
      <c r="BE521" s="106">
        <f t="shared" si="274"/>
        <v>0</v>
      </c>
      <c r="BF521" s="106">
        <f t="shared" si="275"/>
        <v>0</v>
      </c>
      <c r="BG521" s="106">
        <f t="shared" si="276"/>
        <v>0</v>
      </c>
      <c r="BH521" s="106">
        <f t="shared" si="277"/>
        <v>0</v>
      </c>
      <c r="BI521" s="106">
        <f t="shared" si="278"/>
        <v>0</v>
      </c>
      <c r="BJ521" s="106">
        <f t="shared" si="279"/>
        <v>0</v>
      </c>
      <c r="BK521" s="106">
        <f t="shared" si="280"/>
        <v>0</v>
      </c>
      <c r="BL521" s="106">
        <f t="shared" si="281"/>
        <v>0</v>
      </c>
      <c r="BM521" s="106">
        <f t="shared" ref="BM521:BN584" si="317">AE521-AT521+BC521</f>
        <v>0.31</v>
      </c>
      <c r="BN521" s="106">
        <f t="shared" si="317"/>
        <v>0.03</v>
      </c>
      <c r="BO521" s="106">
        <f t="shared" si="282"/>
        <v>0.33999999999999997</v>
      </c>
      <c r="BP521" s="106">
        <f t="shared" si="283"/>
        <v>0.31</v>
      </c>
      <c r="BQ521" s="106">
        <f t="shared" si="284"/>
        <v>0.03</v>
      </c>
      <c r="BR521" s="106">
        <f t="shared" si="285"/>
        <v>0.33999999999999997</v>
      </c>
      <c r="BS521" s="54"/>
      <c r="BT521" s="54">
        <v>0</v>
      </c>
      <c r="BU521" s="54">
        <v>0</v>
      </c>
      <c r="BV521" s="54">
        <v>0</v>
      </c>
      <c r="BW521" s="54">
        <v>0</v>
      </c>
      <c r="BX521" s="54">
        <v>0</v>
      </c>
      <c r="BY521" s="54">
        <v>0</v>
      </c>
      <c r="BZ521" s="54">
        <v>0</v>
      </c>
      <c r="CA521" s="54">
        <v>0</v>
      </c>
      <c r="CB521" s="54">
        <v>0.31</v>
      </c>
      <c r="CC521" s="54">
        <v>0.03</v>
      </c>
      <c r="CD521" s="54">
        <v>0.33999999999999997</v>
      </c>
      <c r="CE521" s="54">
        <v>0.31</v>
      </c>
      <c r="CF521" s="54">
        <v>0.03</v>
      </c>
      <c r="CG521" s="54">
        <v>0.33999999999999997</v>
      </c>
      <c r="CH521" s="54">
        <f t="shared" si="286"/>
        <v>0</v>
      </c>
      <c r="CI521" s="54">
        <f t="shared" si="287"/>
        <v>2.08</v>
      </c>
      <c r="CJ521" s="54">
        <f t="shared" si="288"/>
        <v>2.08</v>
      </c>
      <c r="CK521" s="45"/>
      <c r="CL521" s="63" t="s">
        <v>814</v>
      </c>
    </row>
    <row r="522" spans="1:91" ht="31.5">
      <c r="A522" s="14">
        <v>9</v>
      </c>
      <c r="B522" s="79" t="s">
        <v>916</v>
      </c>
      <c r="C522" s="120" t="s">
        <v>796</v>
      </c>
      <c r="D522" s="2" t="s">
        <v>27</v>
      </c>
      <c r="E522" s="4" t="s">
        <v>520</v>
      </c>
      <c r="F522" s="4" t="s">
        <v>514</v>
      </c>
      <c r="G522" s="4" t="s">
        <v>917</v>
      </c>
      <c r="H522" s="15">
        <v>3</v>
      </c>
      <c r="I522" s="54">
        <v>5</v>
      </c>
      <c r="J522" s="54">
        <v>0</v>
      </c>
      <c r="K522" s="29">
        <f t="shared" si="295"/>
        <v>5</v>
      </c>
      <c r="L522" s="68" t="s">
        <v>30</v>
      </c>
      <c r="M522" s="15" t="s">
        <v>48</v>
      </c>
      <c r="N522" s="54" t="e">
        <f>IF(#REF!=0,"2018-19","2019-20")</f>
        <v>#REF!</v>
      </c>
      <c r="O522" s="54">
        <v>1.19</v>
      </c>
      <c r="P522" s="54">
        <v>0</v>
      </c>
      <c r="Q522" s="29">
        <f t="shared" si="289"/>
        <v>1.19</v>
      </c>
      <c r="R522" s="29">
        <f t="shared" si="315"/>
        <v>3.81</v>
      </c>
      <c r="S522" s="29">
        <f t="shared" si="315"/>
        <v>0</v>
      </c>
      <c r="T522" s="29">
        <f t="shared" si="291"/>
        <v>3.81</v>
      </c>
      <c r="U522" s="56">
        <v>0</v>
      </c>
      <c r="V522" s="54">
        <v>0</v>
      </c>
      <c r="W522" s="106">
        <v>0</v>
      </c>
      <c r="X522" s="54">
        <f t="shared" si="271"/>
        <v>0</v>
      </c>
      <c r="Y522" s="54">
        <v>0</v>
      </c>
      <c r="Z522" s="106">
        <v>0</v>
      </c>
      <c r="AA522" s="54">
        <f t="shared" si="272"/>
        <v>0</v>
      </c>
      <c r="AB522" s="14">
        <v>0</v>
      </c>
      <c r="AC522" s="14">
        <v>0</v>
      </c>
      <c r="AD522" s="14">
        <v>0</v>
      </c>
      <c r="AE522" s="14">
        <v>0.27</v>
      </c>
      <c r="AF522" s="14">
        <v>0.03</v>
      </c>
      <c r="AG522" s="14"/>
      <c r="AH522" s="14">
        <v>0</v>
      </c>
      <c r="AI522" s="14">
        <v>0</v>
      </c>
      <c r="AJ522" s="54">
        <f t="shared" si="316"/>
        <v>0</v>
      </c>
      <c r="AK522" s="54">
        <f t="shared" si="297"/>
        <v>0.27</v>
      </c>
      <c r="AL522" s="54">
        <f t="shared" si="298"/>
        <v>0.03</v>
      </c>
      <c r="AM522" s="54">
        <f t="shared" si="299"/>
        <v>0.30000000000000004</v>
      </c>
      <c r="AN522" s="54"/>
      <c r="AO522" s="54"/>
      <c r="AP522" s="54">
        <f t="shared" si="300"/>
        <v>0</v>
      </c>
      <c r="AQ522" s="54"/>
      <c r="AR522" s="54"/>
      <c r="AS522" s="54"/>
      <c r="AT522" s="54"/>
      <c r="AU522" s="54"/>
      <c r="AV522" s="54"/>
      <c r="AW522" s="54"/>
      <c r="AX522" s="54"/>
      <c r="AY522" s="54">
        <f t="shared" si="273"/>
        <v>0</v>
      </c>
      <c r="AZ522" s="54"/>
      <c r="BA522" s="54"/>
      <c r="BB522" s="54"/>
      <c r="BC522" s="54"/>
      <c r="BD522" s="54"/>
      <c r="BE522" s="106">
        <f t="shared" si="274"/>
        <v>0</v>
      </c>
      <c r="BF522" s="106">
        <f t="shared" si="275"/>
        <v>0</v>
      </c>
      <c r="BG522" s="106">
        <f t="shared" si="276"/>
        <v>0</v>
      </c>
      <c r="BH522" s="106">
        <f t="shared" si="277"/>
        <v>0</v>
      </c>
      <c r="BI522" s="106">
        <f t="shared" si="278"/>
        <v>0</v>
      </c>
      <c r="BJ522" s="106">
        <f t="shared" si="279"/>
        <v>0</v>
      </c>
      <c r="BK522" s="106">
        <f t="shared" si="280"/>
        <v>0</v>
      </c>
      <c r="BL522" s="106">
        <f t="shared" si="281"/>
        <v>0</v>
      </c>
      <c r="BM522" s="106">
        <f t="shared" si="317"/>
        <v>0.27</v>
      </c>
      <c r="BN522" s="106">
        <f t="shared" si="317"/>
        <v>0.03</v>
      </c>
      <c r="BO522" s="106">
        <f t="shared" si="282"/>
        <v>0.30000000000000004</v>
      </c>
      <c r="BP522" s="106">
        <f t="shared" si="283"/>
        <v>0.27</v>
      </c>
      <c r="BQ522" s="106">
        <f t="shared" si="284"/>
        <v>0.03</v>
      </c>
      <c r="BR522" s="106">
        <f t="shared" si="285"/>
        <v>0.30000000000000004</v>
      </c>
      <c r="BS522" s="54"/>
      <c r="BT522" s="54">
        <v>0</v>
      </c>
      <c r="BU522" s="54">
        <v>0</v>
      </c>
      <c r="BV522" s="54">
        <v>0</v>
      </c>
      <c r="BW522" s="54">
        <v>0</v>
      </c>
      <c r="BX522" s="54">
        <v>0</v>
      </c>
      <c r="BY522" s="54">
        <v>0</v>
      </c>
      <c r="BZ522" s="54">
        <v>0</v>
      </c>
      <c r="CA522" s="54">
        <v>0</v>
      </c>
      <c r="CB522" s="54">
        <v>0.27</v>
      </c>
      <c r="CC522" s="54">
        <v>0.03</v>
      </c>
      <c r="CD522" s="54">
        <v>0.30000000000000004</v>
      </c>
      <c r="CE522" s="54">
        <v>0.27</v>
      </c>
      <c r="CF522" s="54">
        <v>0.03</v>
      </c>
      <c r="CG522" s="54">
        <v>0.30000000000000004</v>
      </c>
      <c r="CH522" s="54">
        <f t="shared" si="286"/>
        <v>3.51</v>
      </c>
      <c r="CI522" s="54">
        <f t="shared" si="287"/>
        <v>0</v>
      </c>
      <c r="CJ522" s="54">
        <f t="shared" si="288"/>
        <v>3.51</v>
      </c>
      <c r="CK522" s="86"/>
      <c r="CL522" s="70" t="s">
        <v>814</v>
      </c>
    </row>
    <row r="523" spans="1:91" ht="31.5">
      <c r="A523" s="14">
        <v>10</v>
      </c>
      <c r="B523" s="79" t="s">
        <v>918</v>
      </c>
      <c r="C523" s="120" t="s">
        <v>796</v>
      </c>
      <c r="D523" s="2" t="s">
        <v>27</v>
      </c>
      <c r="E523" s="4" t="s">
        <v>81</v>
      </c>
      <c r="F523" s="4" t="s">
        <v>514</v>
      </c>
      <c r="G523" s="4" t="s">
        <v>919</v>
      </c>
      <c r="H523" s="15">
        <v>2.5</v>
      </c>
      <c r="I523" s="54">
        <v>5.01</v>
      </c>
      <c r="J523" s="54">
        <v>0</v>
      </c>
      <c r="K523" s="29">
        <f t="shared" si="295"/>
        <v>5.01</v>
      </c>
      <c r="L523" s="68" t="s">
        <v>30</v>
      </c>
      <c r="M523" s="15" t="s">
        <v>35</v>
      </c>
      <c r="N523" s="54" t="s">
        <v>58</v>
      </c>
      <c r="O523" s="54">
        <v>4.63</v>
      </c>
      <c r="P523" s="54">
        <v>0</v>
      </c>
      <c r="Q523" s="29">
        <f t="shared" si="289"/>
        <v>4.63</v>
      </c>
      <c r="R523" s="29">
        <f t="shared" si="315"/>
        <v>0.37999999999999989</v>
      </c>
      <c r="S523" s="29">
        <f t="shared" si="315"/>
        <v>0</v>
      </c>
      <c r="T523" s="29">
        <f t="shared" si="291"/>
        <v>0.37999999999999989</v>
      </c>
      <c r="U523" s="56">
        <v>0</v>
      </c>
      <c r="V523" s="54">
        <v>0</v>
      </c>
      <c r="W523" s="106">
        <v>0</v>
      </c>
      <c r="X523" s="54">
        <f t="shared" si="271"/>
        <v>0</v>
      </c>
      <c r="Y523" s="54">
        <v>0</v>
      </c>
      <c r="Z523" s="106">
        <v>0</v>
      </c>
      <c r="AA523" s="54">
        <f t="shared" si="272"/>
        <v>0</v>
      </c>
      <c r="AB523" s="14">
        <v>0</v>
      </c>
      <c r="AC523" s="14">
        <v>0</v>
      </c>
      <c r="AD523" s="14">
        <v>0</v>
      </c>
      <c r="AE523" s="14">
        <v>0.34</v>
      </c>
      <c r="AF523" s="14">
        <v>0.04</v>
      </c>
      <c r="AG523" s="14"/>
      <c r="AH523" s="14">
        <v>0</v>
      </c>
      <c r="AI523" s="14">
        <v>0</v>
      </c>
      <c r="AJ523" s="54">
        <f t="shared" si="316"/>
        <v>0</v>
      </c>
      <c r="AK523" s="54">
        <f t="shared" si="297"/>
        <v>0.34</v>
      </c>
      <c r="AL523" s="54">
        <f t="shared" si="298"/>
        <v>0.04</v>
      </c>
      <c r="AM523" s="54">
        <f t="shared" si="299"/>
        <v>0.38</v>
      </c>
      <c r="AN523" s="54"/>
      <c r="AO523" s="54"/>
      <c r="AP523" s="54">
        <f t="shared" si="300"/>
        <v>0</v>
      </c>
      <c r="AQ523" s="54"/>
      <c r="AR523" s="54"/>
      <c r="AS523" s="54"/>
      <c r="AT523" s="54"/>
      <c r="AU523" s="54"/>
      <c r="AV523" s="54"/>
      <c r="AW523" s="54"/>
      <c r="AX523" s="54"/>
      <c r="AY523" s="54">
        <f t="shared" si="273"/>
        <v>0</v>
      </c>
      <c r="AZ523" s="54"/>
      <c r="BA523" s="54"/>
      <c r="BB523" s="54"/>
      <c r="BC523" s="54"/>
      <c r="BD523" s="54"/>
      <c r="BE523" s="106">
        <f t="shared" si="274"/>
        <v>0</v>
      </c>
      <c r="BF523" s="106">
        <f t="shared" si="275"/>
        <v>0</v>
      </c>
      <c r="BG523" s="106">
        <f t="shared" si="276"/>
        <v>0</v>
      </c>
      <c r="BH523" s="106">
        <f t="shared" si="277"/>
        <v>0</v>
      </c>
      <c r="BI523" s="106">
        <f t="shared" si="278"/>
        <v>0</v>
      </c>
      <c r="BJ523" s="106">
        <f t="shared" si="279"/>
        <v>0</v>
      </c>
      <c r="BK523" s="106">
        <f t="shared" si="280"/>
        <v>0</v>
      </c>
      <c r="BL523" s="106">
        <f t="shared" si="281"/>
        <v>0</v>
      </c>
      <c r="BM523" s="106">
        <f t="shared" si="317"/>
        <v>0.34</v>
      </c>
      <c r="BN523" s="106">
        <f t="shared" si="317"/>
        <v>0.04</v>
      </c>
      <c r="BO523" s="106">
        <f t="shared" si="282"/>
        <v>0.38</v>
      </c>
      <c r="BP523" s="106">
        <f t="shared" si="283"/>
        <v>0.34</v>
      </c>
      <c r="BQ523" s="106">
        <f t="shared" si="284"/>
        <v>0.04</v>
      </c>
      <c r="BR523" s="106">
        <f t="shared" si="285"/>
        <v>0.38</v>
      </c>
      <c r="BS523" s="54"/>
      <c r="BT523" s="54">
        <v>0</v>
      </c>
      <c r="BU523" s="54">
        <v>0</v>
      </c>
      <c r="BV523" s="54">
        <v>0</v>
      </c>
      <c r="BW523" s="54">
        <v>0</v>
      </c>
      <c r="BX523" s="54">
        <v>0</v>
      </c>
      <c r="BY523" s="54">
        <v>0</v>
      </c>
      <c r="BZ523" s="54">
        <v>0</v>
      </c>
      <c r="CA523" s="54">
        <v>0</v>
      </c>
      <c r="CB523" s="54">
        <v>0.34</v>
      </c>
      <c r="CC523" s="54">
        <v>0.04</v>
      </c>
      <c r="CD523" s="54">
        <v>0.38</v>
      </c>
      <c r="CE523" s="54">
        <v>0.34</v>
      </c>
      <c r="CF523" s="54">
        <v>0.04</v>
      </c>
      <c r="CG523" s="54">
        <v>0.38</v>
      </c>
      <c r="CH523" s="54">
        <f t="shared" si="286"/>
        <v>0</v>
      </c>
      <c r="CI523" s="54">
        <f t="shared" si="287"/>
        <v>0</v>
      </c>
      <c r="CJ523" s="54">
        <f t="shared" si="288"/>
        <v>0</v>
      </c>
      <c r="CK523" s="86"/>
      <c r="CL523" s="70" t="s">
        <v>33</v>
      </c>
    </row>
    <row r="524" spans="1:91" ht="47.25">
      <c r="A524" s="14">
        <v>11</v>
      </c>
      <c r="B524" s="79" t="s">
        <v>920</v>
      </c>
      <c r="C524" s="120" t="s">
        <v>796</v>
      </c>
      <c r="D524" s="2" t="s">
        <v>27</v>
      </c>
      <c r="E524" s="4" t="s">
        <v>81</v>
      </c>
      <c r="F524" s="4" t="s">
        <v>514</v>
      </c>
      <c r="G524" s="4" t="s">
        <v>524</v>
      </c>
      <c r="H524" s="15">
        <v>3.5</v>
      </c>
      <c r="I524" s="54">
        <v>4.96</v>
      </c>
      <c r="J524" s="54">
        <v>0</v>
      </c>
      <c r="K524" s="29">
        <f t="shared" si="295"/>
        <v>4.96</v>
      </c>
      <c r="L524" s="68" t="s">
        <v>30</v>
      </c>
      <c r="M524" s="15" t="s">
        <v>35</v>
      </c>
      <c r="N524" s="54" t="e">
        <f>IF(#REF!=0,"2018-19","2019-20")</f>
        <v>#REF!</v>
      </c>
      <c r="O524" s="54">
        <v>4.05</v>
      </c>
      <c r="P524" s="54">
        <v>0</v>
      </c>
      <c r="Q524" s="29">
        <f t="shared" si="289"/>
        <v>4.05</v>
      </c>
      <c r="R524" s="29">
        <f t="shared" si="315"/>
        <v>0.91000000000000014</v>
      </c>
      <c r="S524" s="29">
        <f t="shared" si="315"/>
        <v>0</v>
      </c>
      <c r="T524" s="29">
        <f t="shared" si="291"/>
        <v>0.91000000000000014</v>
      </c>
      <c r="U524" s="56">
        <v>0</v>
      </c>
      <c r="V524" s="54">
        <v>0</v>
      </c>
      <c r="W524" s="106">
        <v>0</v>
      </c>
      <c r="X524" s="54">
        <f t="shared" ref="X524:X587" si="318">V524+W524</f>
        <v>0</v>
      </c>
      <c r="Y524" s="54">
        <v>0</v>
      </c>
      <c r="Z524" s="106">
        <v>0</v>
      </c>
      <c r="AA524" s="54">
        <f t="shared" ref="AA524:AA587" si="319">Y524+Z524</f>
        <v>0</v>
      </c>
      <c r="AB524" s="14">
        <v>0.33</v>
      </c>
      <c r="AC524" s="14">
        <v>0</v>
      </c>
      <c r="AD524" s="14">
        <v>0</v>
      </c>
      <c r="AE524" s="14">
        <v>0.5</v>
      </c>
      <c r="AF524" s="14">
        <v>0.06</v>
      </c>
      <c r="AG524" s="14"/>
      <c r="AH524" s="14">
        <v>0</v>
      </c>
      <c r="AI524" s="14">
        <v>0</v>
      </c>
      <c r="AJ524" s="54">
        <f t="shared" si="316"/>
        <v>0</v>
      </c>
      <c r="AK524" s="54">
        <f t="shared" si="297"/>
        <v>0.83000000000000007</v>
      </c>
      <c r="AL524" s="54">
        <f t="shared" si="298"/>
        <v>0.06</v>
      </c>
      <c r="AM524" s="54">
        <f t="shared" si="299"/>
        <v>0.89000000000000012</v>
      </c>
      <c r="AN524" s="54"/>
      <c r="AO524" s="54"/>
      <c r="AP524" s="54">
        <f t="shared" si="300"/>
        <v>0</v>
      </c>
      <c r="AQ524" s="54"/>
      <c r="AR524" s="54"/>
      <c r="AS524" s="54"/>
      <c r="AT524" s="54"/>
      <c r="AU524" s="54"/>
      <c r="AV524" s="54"/>
      <c r="AW524" s="54"/>
      <c r="AX524" s="54"/>
      <c r="AY524" s="54">
        <f t="shared" ref="AY524:AY587" si="320">AW524+AX524</f>
        <v>0</v>
      </c>
      <c r="AZ524" s="54"/>
      <c r="BA524" s="54"/>
      <c r="BB524" s="54"/>
      <c r="BC524" s="54"/>
      <c r="BD524" s="54"/>
      <c r="BE524" s="106">
        <f t="shared" ref="BE524:BE587" si="321">Y524+AI524-AN524+AW524</f>
        <v>0</v>
      </c>
      <c r="BF524" s="106">
        <f t="shared" ref="BF524:BF587" si="322">Z524-AO524+AX524</f>
        <v>0</v>
      </c>
      <c r="BG524" s="106">
        <f t="shared" ref="BG524:BG587" si="323">BE524+BF524</f>
        <v>0</v>
      </c>
      <c r="BH524" s="106">
        <f t="shared" ref="BH524:BH587" si="324">AG524</f>
        <v>0</v>
      </c>
      <c r="BI524" s="106">
        <f t="shared" ref="BI524:BI587" si="325">AB524-AQ524+AZ524</f>
        <v>0.33</v>
      </c>
      <c r="BJ524" s="106">
        <f t="shared" ref="BJ524:BJ587" si="326">AC524+AH524-AR524+BA524</f>
        <v>0</v>
      </c>
      <c r="BK524" s="106">
        <f t="shared" ref="BK524:BK587" si="327">AD524-AS524+BB524</f>
        <v>0</v>
      </c>
      <c r="BL524" s="106">
        <f t="shared" ref="BL524:BL587" si="328">BJ524+BK524</f>
        <v>0</v>
      </c>
      <c r="BM524" s="106">
        <f t="shared" si="317"/>
        <v>0.5</v>
      </c>
      <c r="BN524" s="106">
        <f t="shared" si="317"/>
        <v>0.06</v>
      </c>
      <c r="BO524" s="106">
        <f t="shared" ref="BO524:BO587" si="329">BM524+BN524</f>
        <v>0.56000000000000005</v>
      </c>
      <c r="BP524" s="106">
        <f t="shared" ref="BP524:BP587" si="330">BE524+BH524+BI524+BJ524+BM524</f>
        <v>0.83000000000000007</v>
      </c>
      <c r="BQ524" s="106">
        <f t="shared" ref="BQ524:BQ587" si="331">BF524+BK524+BN524</f>
        <v>0.06</v>
      </c>
      <c r="BR524" s="106">
        <f t="shared" ref="BR524:BR587" si="332">BP524+BQ524</f>
        <v>0.89000000000000012</v>
      </c>
      <c r="BS524" s="54"/>
      <c r="BT524" s="54">
        <v>0</v>
      </c>
      <c r="BU524" s="54">
        <v>0</v>
      </c>
      <c r="BV524" s="54">
        <v>0</v>
      </c>
      <c r="BW524" s="54">
        <v>0</v>
      </c>
      <c r="BX524" s="54">
        <v>0.33</v>
      </c>
      <c r="BY524" s="54">
        <v>0</v>
      </c>
      <c r="BZ524" s="54">
        <v>0</v>
      </c>
      <c r="CA524" s="54">
        <v>0</v>
      </c>
      <c r="CB524" s="54">
        <v>0.5</v>
      </c>
      <c r="CC524" s="54">
        <v>0.06</v>
      </c>
      <c r="CD524" s="54">
        <v>0.56000000000000005</v>
      </c>
      <c r="CE524" s="54">
        <v>0.83000000000000007</v>
      </c>
      <c r="CF524" s="54">
        <v>0.06</v>
      </c>
      <c r="CG524" s="54">
        <v>0.89000000000000012</v>
      </c>
      <c r="CH524" s="54">
        <f t="shared" ref="CH524:CH587" si="333">I524-O524-CG524</f>
        <v>2.0000000000000018E-2</v>
      </c>
      <c r="CI524" s="54">
        <f t="shared" ref="CI524:CI587" si="334">J524-P524-BS524</f>
        <v>0</v>
      </c>
      <c r="CJ524" s="54">
        <f t="shared" ref="CJ524:CJ587" si="335">CH524+CI524</f>
        <v>2.0000000000000018E-2</v>
      </c>
      <c r="CK524" s="86"/>
      <c r="CL524" s="70"/>
    </row>
    <row r="525" spans="1:91" ht="40.5" customHeight="1">
      <c r="A525" s="14">
        <v>12</v>
      </c>
      <c r="B525" s="79" t="s">
        <v>921</v>
      </c>
      <c r="C525" s="120" t="s">
        <v>796</v>
      </c>
      <c r="D525" s="2" t="s">
        <v>27</v>
      </c>
      <c r="E525" s="4" t="s">
        <v>81</v>
      </c>
      <c r="F525" s="4" t="s">
        <v>514</v>
      </c>
      <c r="G525" s="4" t="s">
        <v>524</v>
      </c>
      <c r="H525" s="15">
        <v>3.5</v>
      </c>
      <c r="I525" s="54">
        <v>4.99</v>
      </c>
      <c r="J525" s="54">
        <v>0</v>
      </c>
      <c r="K525" s="29">
        <f t="shared" si="295"/>
        <v>4.99</v>
      </c>
      <c r="L525" s="68" t="s">
        <v>30</v>
      </c>
      <c r="M525" s="15" t="s">
        <v>35</v>
      </c>
      <c r="N525" s="54" t="e">
        <f>IF(#REF!=0,"2018-19","2019-20")</f>
        <v>#REF!</v>
      </c>
      <c r="O525" s="54">
        <v>4.51</v>
      </c>
      <c r="P525" s="54">
        <v>0</v>
      </c>
      <c r="Q525" s="29">
        <f t="shared" si="289"/>
        <v>4.51</v>
      </c>
      <c r="R525" s="29">
        <f t="shared" si="315"/>
        <v>0.48000000000000043</v>
      </c>
      <c r="S525" s="29">
        <f t="shared" si="315"/>
        <v>0</v>
      </c>
      <c r="T525" s="29">
        <f t="shared" si="291"/>
        <v>0.48000000000000043</v>
      </c>
      <c r="U525" s="56">
        <v>0</v>
      </c>
      <c r="V525" s="54">
        <v>3.9968028886505636E-16</v>
      </c>
      <c r="W525" s="106">
        <v>4.4408920985006264E-17</v>
      </c>
      <c r="X525" s="54">
        <f t="shared" si="318"/>
        <v>4.4408920985006262E-16</v>
      </c>
      <c r="Y525" s="54">
        <v>3.9968028886505636E-16</v>
      </c>
      <c r="Z525" s="106">
        <v>4.4408920985006264E-17</v>
      </c>
      <c r="AA525" s="54">
        <f t="shared" si="319"/>
        <v>4.4408920985006262E-16</v>
      </c>
      <c r="AB525" s="14">
        <v>0</v>
      </c>
      <c r="AC525" s="14">
        <v>0</v>
      </c>
      <c r="AD525" s="14">
        <v>0</v>
      </c>
      <c r="AE525" s="14">
        <v>0.43</v>
      </c>
      <c r="AF525" s="14">
        <v>0.05</v>
      </c>
      <c r="AG525" s="14"/>
      <c r="AH525" s="14">
        <v>0</v>
      </c>
      <c r="AI525" s="14">
        <v>0</v>
      </c>
      <c r="AJ525" s="54">
        <f t="shared" si="316"/>
        <v>0</v>
      </c>
      <c r="AK525" s="54">
        <f t="shared" si="297"/>
        <v>0.43000000000000038</v>
      </c>
      <c r="AL525" s="54">
        <f t="shared" si="298"/>
        <v>5.0000000000000044E-2</v>
      </c>
      <c r="AM525" s="54">
        <f t="shared" si="299"/>
        <v>0.48000000000000043</v>
      </c>
      <c r="AN525" s="54"/>
      <c r="AO525" s="54"/>
      <c r="AP525" s="54">
        <f t="shared" si="300"/>
        <v>0</v>
      </c>
      <c r="AQ525" s="54"/>
      <c r="AR525" s="54"/>
      <c r="AS525" s="54"/>
      <c r="AT525" s="54"/>
      <c r="AU525" s="54"/>
      <c r="AV525" s="54"/>
      <c r="AW525" s="54"/>
      <c r="AX525" s="54"/>
      <c r="AY525" s="54">
        <f t="shared" si="320"/>
        <v>0</v>
      </c>
      <c r="AZ525" s="54"/>
      <c r="BA525" s="54"/>
      <c r="BB525" s="54"/>
      <c r="BC525" s="54"/>
      <c r="BD525" s="54"/>
      <c r="BE525" s="106">
        <f t="shared" si="321"/>
        <v>3.9968028886505636E-16</v>
      </c>
      <c r="BF525" s="106">
        <f t="shared" si="322"/>
        <v>4.4408920985006264E-17</v>
      </c>
      <c r="BG525" s="106">
        <f t="shared" si="323"/>
        <v>4.4408920985006262E-16</v>
      </c>
      <c r="BH525" s="106">
        <f t="shared" si="324"/>
        <v>0</v>
      </c>
      <c r="BI525" s="106">
        <f t="shared" si="325"/>
        <v>0</v>
      </c>
      <c r="BJ525" s="106">
        <f t="shared" si="326"/>
        <v>0</v>
      </c>
      <c r="BK525" s="106">
        <f t="shared" si="327"/>
        <v>0</v>
      </c>
      <c r="BL525" s="106">
        <f t="shared" si="328"/>
        <v>0</v>
      </c>
      <c r="BM525" s="106">
        <f t="shared" si="317"/>
        <v>0.43</v>
      </c>
      <c r="BN525" s="106">
        <f t="shared" si="317"/>
        <v>0.05</v>
      </c>
      <c r="BO525" s="106">
        <f t="shared" si="329"/>
        <v>0.48</v>
      </c>
      <c r="BP525" s="106">
        <f t="shared" si="330"/>
        <v>0.43000000000000038</v>
      </c>
      <c r="BQ525" s="106">
        <f t="shared" si="331"/>
        <v>5.0000000000000044E-2</v>
      </c>
      <c r="BR525" s="106">
        <f t="shared" si="332"/>
        <v>0.48000000000000043</v>
      </c>
      <c r="BS525" s="54"/>
      <c r="BT525" s="54">
        <v>3.9968028886505636E-16</v>
      </c>
      <c r="BU525" s="54">
        <v>4.4408920985006264E-17</v>
      </c>
      <c r="BV525" s="54">
        <v>4.4408920985006262E-16</v>
      </c>
      <c r="BW525" s="54">
        <v>0</v>
      </c>
      <c r="BX525" s="54">
        <v>0</v>
      </c>
      <c r="BY525" s="54">
        <v>0</v>
      </c>
      <c r="BZ525" s="54">
        <v>0</v>
      </c>
      <c r="CA525" s="54">
        <v>0</v>
      </c>
      <c r="CB525" s="54">
        <v>0.43</v>
      </c>
      <c r="CC525" s="54">
        <v>0.05</v>
      </c>
      <c r="CD525" s="54">
        <v>0.48</v>
      </c>
      <c r="CE525" s="54">
        <v>0.43000000000000038</v>
      </c>
      <c r="CF525" s="54">
        <v>5.0000000000000044E-2</v>
      </c>
      <c r="CG525" s="54">
        <v>0.48000000000000043</v>
      </c>
      <c r="CH525" s="54">
        <f t="shared" si="333"/>
        <v>0</v>
      </c>
      <c r="CI525" s="54">
        <f t="shared" si="334"/>
        <v>0</v>
      </c>
      <c r="CJ525" s="54">
        <f t="shared" si="335"/>
        <v>0</v>
      </c>
      <c r="CK525" s="86"/>
      <c r="CL525" s="70"/>
    </row>
    <row r="526" spans="1:91" ht="31.5">
      <c r="A526" s="14">
        <v>5</v>
      </c>
      <c r="B526" s="27" t="s">
        <v>525</v>
      </c>
      <c r="C526" s="120" t="s">
        <v>796</v>
      </c>
      <c r="D526" s="2" t="s">
        <v>27</v>
      </c>
      <c r="E526" s="4" t="s">
        <v>81</v>
      </c>
      <c r="F526" s="4" t="s">
        <v>514</v>
      </c>
      <c r="G526" s="4" t="s">
        <v>524</v>
      </c>
      <c r="H526" s="29">
        <v>3.5</v>
      </c>
      <c r="I526" s="29">
        <v>2</v>
      </c>
      <c r="J526" s="29">
        <v>3</v>
      </c>
      <c r="K526" s="29">
        <f t="shared" si="295"/>
        <v>5</v>
      </c>
      <c r="L526" s="40" t="s">
        <v>30</v>
      </c>
      <c r="M526" s="40" t="s">
        <v>48</v>
      </c>
      <c r="N526" s="48" t="s">
        <v>58</v>
      </c>
      <c r="O526" s="29">
        <v>1.5999999999999999</v>
      </c>
      <c r="P526" s="29">
        <v>0</v>
      </c>
      <c r="Q526" s="29">
        <f t="shared" si="289"/>
        <v>1.5999999999999999</v>
      </c>
      <c r="R526" s="29">
        <f t="shared" si="315"/>
        <v>0.40000000000000013</v>
      </c>
      <c r="S526" s="29">
        <f t="shared" si="315"/>
        <v>3</v>
      </c>
      <c r="T526" s="29">
        <f t="shared" si="291"/>
        <v>3.4000000000000004</v>
      </c>
      <c r="U526" s="29">
        <v>3</v>
      </c>
      <c r="V526" s="29">
        <v>0</v>
      </c>
      <c r="W526" s="105">
        <v>0</v>
      </c>
      <c r="X526" s="54">
        <f t="shared" si="318"/>
        <v>0</v>
      </c>
      <c r="Y526" s="29">
        <v>0</v>
      </c>
      <c r="Z526" s="105">
        <v>0</v>
      </c>
      <c r="AA526" s="54">
        <f t="shared" si="319"/>
        <v>0</v>
      </c>
      <c r="AB526" s="54">
        <v>0</v>
      </c>
      <c r="AC526" s="54">
        <v>0</v>
      </c>
      <c r="AD526" s="54">
        <v>0</v>
      </c>
      <c r="AE526" s="54">
        <v>0.36</v>
      </c>
      <c r="AF526" s="54">
        <v>0.04</v>
      </c>
      <c r="AG526" s="54"/>
      <c r="AH526" s="14">
        <v>0</v>
      </c>
      <c r="AI526" s="14">
        <v>0</v>
      </c>
      <c r="AJ526" s="54">
        <f t="shared" si="316"/>
        <v>0</v>
      </c>
      <c r="AK526" s="54">
        <f t="shared" si="297"/>
        <v>0.36</v>
      </c>
      <c r="AL526" s="54">
        <f t="shared" si="298"/>
        <v>0.04</v>
      </c>
      <c r="AM526" s="54">
        <f t="shared" si="299"/>
        <v>0.39999999999999997</v>
      </c>
      <c r="AN526" s="54"/>
      <c r="AO526" s="54"/>
      <c r="AP526" s="54">
        <f t="shared" si="300"/>
        <v>0</v>
      </c>
      <c r="AQ526" s="54"/>
      <c r="AR526" s="54"/>
      <c r="AS526" s="54"/>
      <c r="AT526" s="54"/>
      <c r="AU526" s="54"/>
      <c r="AV526" s="54"/>
      <c r="AW526" s="54"/>
      <c r="AX526" s="54"/>
      <c r="AY526" s="54">
        <f t="shared" si="320"/>
        <v>0</v>
      </c>
      <c r="AZ526" s="54"/>
      <c r="BA526" s="54"/>
      <c r="BB526" s="54"/>
      <c r="BC526" s="54"/>
      <c r="BD526" s="54"/>
      <c r="BE526" s="106">
        <f t="shared" si="321"/>
        <v>0</v>
      </c>
      <c r="BF526" s="106">
        <f t="shared" si="322"/>
        <v>0</v>
      </c>
      <c r="BG526" s="106">
        <f t="shared" si="323"/>
        <v>0</v>
      </c>
      <c r="BH526" s="106">
        <f t="shared" si="324"/>
        <v>0</v>
      </c>
      <c r="BI526" s="106">
        <f t="shared" si="325"/>
        <v>0</v>
      </c>
      <c r="BJ526" s="106">
        <f t="shared" si="326"/>
        <v>0</v>
      </c>
      <c r="BK526" s="106">
        <f t="shared" si="327"/>
        <v>0</v>
      </c>
      <c r="BL526" s="106">
        <f t="shared" si="328"/>
        <v>0</v>
      </c>
      <c r="BM526" s="106">
        <f t="shared" si="317"/>
        <v>0.36</v>
      </c>
      <c r="BN526" s="106">
        <f t="shared" si="317"/>
        <v>0.04</v>
      </c>
      <c r="BO526" s="106">
        <f t="shared" si="329"/>
        <v>0.39999999999999997</v>
      </c>
      <c r="BP526" s="106">
        <f t="shared" si="330"/>
        <v>0.36</v>
      </c>
      <c r="BQ526" s="106">
        <f t="shared" si="331"/>
        <v>0.04</v>
      </c>
      <c r="BR526" s="106">
        <f t="shared" si="332"/>
        <v>0.39999999999999997</v>
      </c>
      <c r="BS526" s="54"/>
      <c r="BT526" s="54">
        <v>0</v>
      </c>
      <c r="BU526" s="54">
        <v>0</v>
      </c>
      <c r="BV526" s="54">
        <v>0</v>
      </c>
      <c r="BW526" s="54">
        <v>0</v>
      </c>
      <c r="BX526" s="54">
        <v>0</v>
      </c>
      <c r="BY526" s="54">
        <v>0</v>
      </c>
      <c r="BZ526" s="54">
        <v>0</v>
      </c>
      <c r="CA526" s="54">
        <v>0</v>
      </c>
      <c r="CB526" s="54">
        <v>0.36</v>
      </c>
      <c r="CC526" s="54">
        <v>0.04</v>
      </c>
      <c r="CD526" s="54">
        <v>0.39999999999999997</v>
      </c>
      <c r="CE526" s="54">
        <v>0.36</v>
      </c>
      <c r="CF526" s="54">
        <v>0.04</v>
      </c>
      <c r="CG526" s="54">
        <v>0.39999999999999997</v>
      </c>
      <c r="CH526" s="54">
        <f t="shared" si="333"/>
        <v>0</v>
      </c>
      <c r="CI526" s="54">
        <f t="shared" si="334"/>
        <v>3</v>
      </c>
      <c r="CJ526" s="54">
        <f t="shared" si="335"/>
        <v>3</v>
      </c>
      <c r="CK526" s="45"/>
      <c r="CL526" s="63" t="s">
        <v>33</v>
      </c>
    </row>
    <row r="527" spans="1:91" ht="40.5" customHeight="1">
      <c r="A527" s="14">
        <v>14</v>
      </c>
      <c r="B527" s="79" t="s">
        <v>922</v>
      </c>
      <c r="C527" s="120" t="s">
        <v>796</v>
      </c>
      <c r="D527" s="2" t="s">
        <v>27</v>
      </c>
      <c r="E527" s="4" t="s">
        <v>81</v>
      </c>
      <c r="F527" s="4" t="s">
        <v>514</v>
      </c>
      <c r="G527" s="1" t="s">
        <v>923</v>
      </c>
      <c r="H527" s="15">
        <v>2.5</v>
      </c>
      <c r="I527" s="54">
        <v>4.99</v>
      </c>
      <c r="J527" s="54">
        <v>0</v>
      </c>
      <c r="K527" s="29">
        <f t="shared" si="295"/>
        <v>4.99</v>
      </c>
      <c r="L527" s="68" t="s">
        <v>30</v>
      </c>
      <c r="M527" s="15" t="s">
        <v>35</v>
      </c>
      <c r="N527" s="54" t="s">
        <v>58</v>
      </c>
      <c r="O527" s="54">
        <v>3.11</v>
      </c>
      <c r="P527" s="54">
        <v>0</v>
      </c>
      <c r="Q527" s="29">
        <f t="shared" si="289"/>
        <v>3.11</v>
      </c>
      <c r="R527" s="29">
        <f t="shared" si="315"/>
        <v>1.8800000000000003</v>
      </c>
      <c r="S527" s="29">
        <f t="shared" si="315"/>
        <v>0</v>
      </c>
      <c r="T527" s="29">
        <f t="shared" si="291"/>
        <v>1.8800000000000003</v>
      </c>
      <c r="U527" s="56">
        <v>0</v>
      </c>
      <c r="V527" s="54">
        <v>0</v>
      </c>
      <c r="W527" s="106">
        <v>0</v>
      </c>
      <c r="X527" s="54">
        <f t="shared" si="318"/>
        <v>0</v>
      </c>
      <c r="Y527" s="54">
        <v>0</v>
      </c>
      <c r="Z527" s="106">
        <v>0</v>
      </c>
      <c r="AA527" s="54">
        <f t="shared" si="319"/>
        <v>0</v>
      </c>
      <c r="AB527" s="14">
        <v>1.43</v>
      </c>
      <c r="AC527" s="14">
        <v>0</v>
      </c>
      <c r="AD527" s="14">
        <v>0</v>
      </c>
      <c r="AE527" s="14">
        <v>0.41</v>
      </c>
      <c r="AF527" s="14">
        <v>0.04</v>
      </c>
      <c r="AG527" s="14"/>
      <c r="AH527" s="14">
        <v>0</v>
      </c>
      <c r="AI527" s="14">
        <v>0</v>
      </c>
      <c r="AJ527" s="54">
        <f t="shared" si="316"/>
        <v>0</v>
      </c>
      <c r="AK527" s="54">
        <f t="shared" si="297"/>
        <v>1.8399999999999999</v>
      </c>
      <c r="AL527" s="54">
        <f t="shared" si="298"/>
        <v>0.04</v>
      </c>
      <c r="AM527" s="54">
        <f t="shared" si="299"/>
        <v>1.88</v>
      </c>
      <c r="AN527" s="54"/>
      <c r="AO527" s="54"/>
      <c r="AP527" s="54">
        <f t="shared" si="300"/>
        <v>0</v>
      </c>
      <c r="AQ527" s="54"/>
      <c r="AR527" s="54"/>
      <c r="AS527" s="54"/>
      <c r="AT527" s="54"/>
      <c r="AU527" s="54"/>
      <c r="AV527" s="54"/>
      <c r="AW527" s="54"/>
      <c r="AX527" s="54"/>
      <c r="AY527" s="54">
        <f t="shared" si="320"/>
        <v>0</v>
      </c>
      <c r="AZ527" s="54"/>
      <c r="BA527" s="54"/>
      <c r="BB527" s="54"/>
      <c r="BC527" s="54"/>
      <c r="BD527" s="54"/>
      <c r="BE527" s="106">
        <f t="shared" si="321"/>
        <v>0</v>
      </c>
      <c r="BF527" s="106">
        <f t="shared" si="322"/>
        <v>0</v>
      </c>
      <c r="BG527" s="106">
        <f t="shared" si="323"/>
        <v>0</v>
      </c>
      <c r="BH527" s="106">
        <f t="shared" si="324"/>
        <v>0</v>
      </c>
      <c r="BI527" s="106">
        <f t="shared" si="325"/>
        <v>1.43</v>
      </c>
      <c r="BJ527" s="106">
        <f t="shared" si="326"/>
        <v>0</v>
      </c>
      <c r="BK527" s="106">
        <f t="shared" si="327"/>
        <v>0</v>
      </c>
      <c r="BL527" s="106">
        <f t="shared" si="328"/>
        <v>0</v>
      </c>
      <c r="BM527" s="106">
        <f t="shared" si="317"/>
        <v>0.41</v>
      </c>
      <c r="BN527" s="106">
        <f t="shared" si="317"/>
        <v>0.04</v>
      </c>
      <c r="BO527" s="106">
        <f t="shared" si="329"/>
        <v>0.44999999999999996</v>
      </c>
      <c r="BP527" s="106">
        <f t="shared" si="330"/>
        <v>1.8399999999999999</v>
      </c>
      <c r="BQ527" s="106">
        <f t="shared" si="331"/>
        <v>0.04</v>
      </c>
      <c r="BR527" s="106">
        <f t="shared" si="332"/>
        <v>1.88</v>
      </c>
      <c r="BS527" s="54"/>
      <c r="BT527" s="54">
        <v>0</v>
      </c>
      <c r="BU527" s="54">
        <v>0</v>
      </c>
      <c r="BV527" s="54">
        <v>0</v>
      </c>
      <c r="BW527" s="54">
        <v>0</v>
      </c>
      <c r="BX527" s="54">
        <v>1.43</v>
      </c>
      <c r="BY527" s="54">
        <v>0</v>
      </c>
      <c r="BZ527" s="54">
        <v>0</v>
      </c>
      <c r="CA527" s="54">
        <v>0</v>
      </c>
      <c r="CB527" s="54">
        <v>0.41</v>
      </c>
      <c r="CC527" s="54">
        <v>0.04</v>
      </c>
      <c r="CD527" s="54">
        <v>0.44999999999999996</v>
      </c>
      <c r="CE527" s="54">
        <v>1.8399999999999999</v>
      </c>
      <c r="CF527" s="54">
        <v>0.04</v>
      </c>
      <c r="CG527" s="54">
        <v>1.88</v>
      </c>
      <c r="CH527" s="54">
        <f t="shared" si="333"/>
        <v>0</v>
      </c>
      <c r="CI527" s="54">
        <f t="shared" si="334"/>
        <v>0</v>
      </c>
      <c r="CJ527" s="54">
        <f t="shared" si="335"/>
        <v>0</v>
      </c>
      <c r="CK527" s="86"/>
      <c r="CL527" s="70"/>
    </row>
    <row r="528" spans="1:91" ht="31.5">
      <c r="A528" s="14">
        <v>6</v>
      </c>
      <c r="B528" s="27" t="s">
        <v>526</v>
      </c>
      <c r="C528" s="120" t="s">
        <v>796</v>
      </c>
      <c r="D528" s="2" t="s">
        <v>27</v>
      </c>
      <c r="E528" s="4" t="s">
        <v>81</v>
      </c>
      <c r="F528" s="4" t="s">
        <v>514</v>
      </c>
      <c r="G528" s="4" t="s">
        <v>527</v>
      </c>
      <c r="H528" s="29">
        <v>2.5</v>
      </c>
      <c r="I528" s="29">
        <v>1.5</v>
      </c>
      <c r="J528" s="29">
        <v>3.2800000000000002</v>
      </c>
      <c r="K528" s="29">
        <f t="shared" si="295"/>
        <v>4.78</v>
      </c>
      <c r="L528" s="40" t="s">
        <v>30</v>
      </c>
      <c r="M528" s="40" t="s">
        <v>31</v>
      </c>
      <c r="N528" s="48" t="e">
        <f>IF(#REF!=0,"2018-19","2019-20")</f>
        <v>#REF!</v>
      </c>
      <c r="O528" s="29">
        <v>1.5</v>
      </c>
      <c r="P528" s="29">
        <v>0</v>
      </c>
      <c r="Q528" s="29">
        <f t="shared" si="289"/>
        <v>1.5</v>
      </c>
      <c r="R528" s="29">
        <f t="shared" si="315"/>
        <v>0</v>
      </c>
      <c r="S528" s="29">
        <f t="shared" si="315"/>
        <v>3.2800000000000002</v>
      </c>
      <c r="T528" s="29">
        <f t="shared" si="291"/>
        <v>3.2800000000000002</v>
      </c>
      <c r="U528" s="29">
        <v>3.2800000000000002</v>
      </c>
      <c r="V528" s="29">
        <v>0</v>
      </c>
      <c r="W528" s="105">
        <v>0</v>
      </c>
      <c r="X528" s="54">
        <f t="shared" si="318"/>
        <v>0</v>
      </c>
      <c r="Y528" s="29">
        <v>0</v>
      </c>
      <c r="Z528" s="105">
        <v>0</v>
      </c>
      <c r="AA528" s="54">
        <f t="shared" si="319"/>
        <v>0</v>
      </c>
      <c r="AB528" s="54">
        <v>0</v>
      </c>
      <c r="AC528" s="54">
        <v>0</v>
      </c>
      <c r="AD528" s="54">
        <v>0</v>
      </c>
      <c r="AE528" s="54">
        <v>0</v>
      </c>
      <c r="AF528" s="54">
        <v>0</v>
      </c>
      <c r="AG528" s="54"/>
      <c r="AH528" s="14">
        <v>0</v>
      </c>
      <c r="AI528" s="14">
        <v>0</v>
      </c>
      <c r="AJ528" s="54">
        <f t="shared" si="316"/>
        <v>0</v>
      </c>
      <c r="AK528" s="54">
        <f t="shared" si="297"/>
        <v>0</v>
      </c>
      <c r="AL528" s="54">
        <f t="shared" si="298"/>
        <v>0</v>
      </c>
      <c r="AM528" s="54">
        <f t="shared" si="299"/>
        <v>0</v>
      </c>
      <c r="AN528" s="54"/>
      <c r="AO528" s="54"/>
      <c r="AP528" s="54">
        <f t="shared" si="300"/>
        <v>0</v>
      </c>
      <c r="AQ528" s="54"/>
      <c r="AR528" s="54"/>
      <c r="AS528" s="54"/>
      <c r="AT528" s="54"/>
      <c r="AU528" s="54"/>
      <c r="AV528" s="54"/>
      <c r="AW528" s="54"/>
      <c r="AX528" s="54"/>
      <c r="AY528" s="54">
        <f t="shared" si="320"/>
        <v>0</v>
      </c>
      <c r="AZ528" s="54"/>
      <c r="BA528" s="54"/>
      <c r="BB528" s="54"/>
      <c r="BC528" s="54"/>
      <c r="BD528" s="54"/>
      <c r="BE528" s="106">
        <f t="shared" si="321"/>
        <v>0</v>
      </c>
      <c r="BF528" s="106">
        <f t="shared" si="322"/>
        <v>0</v>
      </c>
      <c r="BG528" s="106">
        <f t="shared" si="323"/>
        <v>0</v>
      </c>
      <c r="BH528" s="106">
        <f t="shared" si="324"/>
        <v>0</v>
      </c>
      <c r="BI528" s="106">
        <f t="shared" si="325"/>
        <v>0</v>
      </c>
      <c r="BJ528" s="106">
        <f t="shared" si="326"/>
        <v>0</v>
      </c>
      <c r="BK528" s="106">
        <f t="shared" si="327"/>
        <v>0</v>
      </c>
      <c r="BL528" s="106">
        <f t="shared" si="328"/>
        <v>0</v>
      </c>
      <c r="BM528" s="106">
        <f t="shared" si="317"/>
        <v>0</v>
      </c>
      <c r="BN528" s="106">
        <f t="shared" si="317"/>
        <v>0</v>
      </c>
      <c r="BO528" s="106">
        <f t="shared" si="329"/>
        <v>0</v>
      </c>
      <c r="BP528" s="106">
        <f t="shared" si="330"/>
        <v>0</v>
      </c>
      <c r="BQ528" s="106">
        <f t="shared" si="331"/>
        <v>0</v>
      </c>
      <c r="BR528" s="106">
        <f t="shared" si="332"/>
        <v>0</v>
      </c>
      <c r="BS528" s="54"/>
      <c r="BT528" s="54">
        <v>0</v>
      </c>
      <c r="BU528" s="54">
        <v>0</v>
      </c>
      <c r="BV528" s="54">
        <v>0</v>
      </c>
      <c r="BW528" s="54">
        <v>0</v>
      </c>
      <c r="BX528" s="54">
        <v>0</v>
      </c>
      <c r="BY528" s="54">
        <v>0</v>
      </c>
      <c r="BZ528" s="54">
        <v>0</v>
      </c>
      <c r="CA528" s="54">
        <v>0</v>
      </c>
      <c r="CB528" s="54">
        <v>0</v>
      </c>
      <c r="CC528" s="54">
        <v>0</v>
      </c>
      <c r="CD528" s="54">
        <v>0</v>
      </c>
      <c r="CE528" s="54">
        <v>0</v>
      </c>
      <c r="CF528" s="54">
        <v>0</v>
      </c>
      <c r="CG528" s="54">
        <v>0</v>
      </c>
      <c r="CH528" s="54">
        <f t="shared" si="333"/>
        <v>0</v>
      </c>
      <c r="CI528" s="54">
        <f t="shared" si="334"/>
        <v>3.2800000000000002</v>
      </c>
      <c r="CJ528" s="54">
        <f t="shared" si="335"/>
        <v>3.2800000000000002</v>
      </c>
      <c r="CK528" s="45"/>
      <c r="CL528" s="63" t="s">
        <v>40</v>
      </c>
    </row>
    <row r="529" spans="1:91" ht="47.25">
      <c r="A529" s="14">
        <v>7</v>
      </c>
      <c r="B529" s="27" t="s">
        <v>528</v>
      </c>
      <c r="C529" s="120" t="s">
        <v>796</v>
      </c>
      <c r="D529" s="2" t="s">
        <v>27</v>
      </c>
      <c r="E529" s="1" t="s">
        <v>81</v>
      </c>
      <c r="F529" s="4" t="s">
        <v>514</v>
      </c>
      <c r="G529" s="1" t="s">
        <v>529</v>
      </c>
      <c r="H529" s="31">
        <v>3</v>
      </c>
      <c r="I529" s="31">
        <v>5</v>
      </c>
      <c r="J529" s="29">
        <v>0</v>
      </c>
      <c r="K529" s="29">
        <f t="shared" si="295"/>
        <v>5</v>
      </c>
      <c r="L529" s="40" t="s">
        <v>30</v>
      </c>
      <c r="M529" s="42" t="s">
        <v>31</v>
      </c>
      <c r="N529" s="48" t="e">
        <f>IF(#REF!=0,"2018-19","2019-20")</f>
        <v>#REF!</v>
      </c>
      <c r="O529" s="29">
        <v>2.95</v>
      </c>
      <c r="P529" s="29">
        <v>0</v>
      </c>
      <c r="Q529" s="29">
        <f t="shared" si="289"/>
        <v>2.95</v>
      </c>
      <c r="R529" s="29">
        <f t="shared" si="315"/>
        <v>2.0499999999999998</v>
      </c>
      <c r="S529" s="29">
        <f t="shared" si="315"/>
        <v>0</v>
      </c>
      <c r="T529" s="29">
        <f t="shared" si="291"/>
        <v>2.0499999999999998</v>
      </c>
      <c r="U529" s="29">
        <v>0</v>
      </c>
      <c r="V529" s="29">
        <v>1.8449999999999998</v>
      </c>
      <c r="W529" s="105">
        <v>0.20499999999999999</v>
      </c>
      <c r="X529" s="54">
        <f t="shared" si="318"/>
        <v>2.0499999999999998</v>
      </c>
      <c r="Y529" s="29">
        <v>1.8449999999999998</v>
      </c>
      <c r="Z529" s="105">
        <v>0.20499999999999999</v>
      </c>
      <c r="AA529" s="54">
        <f t="shared" si="319"/>
        <v>2.0499999999999998</v>
      </c>
      <c r="AB529" s="54">
        <v>0</v>
      </c>
      <c r="AC529" s="54">
        <v>0</v>
      </c>
      <c r="AD529" s="54">
        <v>0</v>
      </c>
      <c r="AE529" s="54">
        <v>0</v>
      </c>
      <c r="AF529" s="54">
        <v>0</v>
      </c>
      <c r="AG529" s="54"/>
      <c r="AH529" s="14">
        <v>0</v>
      </c>
      <c r="AI529" s="14">
        <v>0</v>
      </c>
      <c r="AJ529" s="54">
        <f t="shared" si="316"/>
        <v>0</v>
      </c>
      <c r="AK529" s="54">
        <f t="shared" si="297"/>
        <v>1.8449999999999998</v>
      </c>
      <c r="AL529" s="54">
        <f t="shared" si="298"/>
        <v>0.20499999999999999</v>
      </c>
      <c r="AM529" s="54">
        <f t="shared" si="299"/>
        <v>2.0499999999999998</v>
      </c>
      <c r="AN529" s="54"/>
      <c r="AO529" s="54"/>
      <c r="AP529" s="54">
        <f t="shared" si="300"/>
        <v>0</v>
      </c>
      <c r="AQ529" s="54"/>
      <c r="AR529" s="54"/>
      <c r="AS529" s="54"/>
      <c r="AT529" s="54"/>
      <c r="AU529" s="54"/>
      <c r="AV529" s="54"/>
      <c r="AW529" s="54"/>
      <c r="AX529" s="54"/>
      <c r="AY529" s="54">
        <f t="shared" si="320"/>
        <v>0</v>
      </c>
      <c r="AZ529" s="54"/>
      <c r="BA529" s="54"/>
      <c r="BB529" s="54"/>
      <c r="BC529" s="54"/>
      <c r="BD529" s="54"/>
      <c r="BE529" s="106">
        <f t="shared" si="321"/>
        <v>1.8449999999999998</v>
      </c>
      <c r="BF529" s="106">
        <f t="shared" si="322"/>
        <v>0.20499999999999999</v>
      </c>
      <c r="BG529" s="106">
        <f t="shared" si="323"/>
        <v>2.0499999999999998</v>
      </c>
      <c r="BH529" s="106">
        <f t="shared" si="324"/>
        <v>0</v>
      </c>
      <c r="BI529" s="106">
        <f t="shared" si="325"/>
        <v>0</v>
      </c>
      <c r="BJ529" s="106">
        <f t="shared" si="326"/>
        <v>0</v>
      </c>
      <c r="BK529" s="106">
        <f t="shared" si="327"/>
        <v>0</v>
      </c>
      <c r="BL529" s="106">
        <f t="shared" si="328"/>
        <v>0</v>
      </c>
      <c r="BM529" s="106">
        <f t="shared" si="317"/>
        <v>0</v>
      </c>
      <c r="BN529" s="106">
        <f t="shared" si="317"/>
        <v>0</v>
      </c>
      <c r="BO529" s="106">
        <f t="shared" si="329"/>
        <v>0</v>
      </c>
      <c r="BP529" s="106">
        <f t="shared" si="330"/>
        <v>1.8449999999999998</v>
      </c>
      <c r="BQ529" s="106">
        <f t="shared" si="331"/>
        <v>0.20499999999999999</v>
      </c>
      <c r="BR529" s="106">
        <f t="shared" si="332"/>
        <v>2.0499999999999998</v>
      </c>
      <c r="BS529" s="54"/>
      <c r="BT529" s="54">
        <v>1.8449999999999998</v>
      </c>
      <c r="BU529" s="54">
        <v>0.20499999999999999</v>
      </c>
      <c r="BV529" s="54">
        <v>2.0499999999999998</v>
      </c>
      <c r="BW529" s="54">
        <v>0</v>
      </c>
      <c r="BX529" s="54">
        <v>0</v>
      </c>
      <c r="BY529" s="54">
        <v>0</v>
      </c>
      <c r="BZ529" s="54">
        <v>0</v>
      </c>
      <c r="CA529" s="54">
        <v>0</v>
      </c>
      <c r="CB529" s="54">
        <v>0</v>
      </c>
      <c r="CC529" s="54">
        <v>0</v>
      </c>
      <c r="CD529" s="54">
        <v>0</v>
      </c>
      <c r="CE529" s="54">
        <v>1.8449999999999998</v>
      </c>
      <c r="CF529" s="54">
        <v>0.20499999999999999</v>
      </c>
      <c r="CG529" s="54">
        <v>2.0499999999999998</v>
      </c>
      <c r="CH529" s="54">
        <f t="shared" si="333"/>
        <v>0</v>
      </c>
      <c r="CI529" s="54">
        <f t="shared" si="334"/>
        <v>0</v>
      </c>
      <c r="CJ529" s="54">
        <f t="shared" si="335"/>
        <v>0</v>
      </c>
      <c r="CK529" s="45"/>
      <c r="CL529" s="53" t="s">
        <v>530</v>
      </c>
    </row>
    <row r="530" spans="1:91">
      <c r="A530" s="14">
        <v>8</v>
      </c>
      <c r="B530" s="27" t="s">
        <v>531</v>
      </c>
      <c r="C530" s="120" t="s">
        <v>796</v>
      </c>
      <c r="D530" s="2" t="s">
        <v>27</v>
      </c>
      <c r="E530" s="1" t="s">
        <v>520</v>
      </c>
      <c r="F530" s="4" t="s">
        <v>514</v>
      </c>
      <c r="G530" s="1" t="s">
        <v>532</v>
      </c>
      <c r="H530" s="31">
        <v>2.5</v>
      </c>
      <c r="I530" s="29">
        <v>2.5</v>
      </c>
      <c r="J530" s="29">
        <v>5</v>
      </c>
      <c r="K530" s="29">
        <f t="shared" si="295"/>
        <v>7.5</v>
      </c>
      <c r="L530" s="40" t="s">
        <v>30</v>
      </c>
      <c r="M530" s="42" t="s">
        <v>31</v>
      </c>
      <c r="N530" s="48" t="e">
        <f>IF(#REF!=0,"2018-19","2019-20")</f>
        <v>#REF!</v>
      </c>
      <c r="O530" s="29">
        <v>2.5</v>
      </c>
      <c r="P530" s="29">
        <v>2.97</v>
      </c>
      <c r="Q530" s="29">
        <f t="shared" si="289"/>
        <v>5.4700000000000006</v>
      </c>
      <c r="R530" s="29">
        <f t="shared" si="315"/>
        <v>0</v>
      </c>
      <c r="S530" s="29">
        <f t="shared" si="315"/>
        <v>2.0299999999999998</v>
      </c>
      <c r="T530" s="29">
        <f t="shared" si="291"/>
        <v>2.0299999999999998</v>
      </c>
      <c r="U530" s="29">
        <v>2.0299999999999998</v>
      </c>
      <c r="V530" s="29">
        <v>0</v>
      </c>
      <c r="W530" s="105">
        <v>0</v>
      </c>
      <c r="X530" s="54">
        <f t="shared" si="318"/>
        <v>0</v>
      </c>
      <c r="Y530" s="29">
        <v>0</v>
      </c>
      <c r="Z530" s="105">
        <v>0</v>
      </c>
      <c r="AA530" s="54">
        <f t="shared" si="319"/>
        <v>0</v>
      </c>
      <c r="AB530" s="54">
        <v>0</v>
      </c>
      <c r="AC530" s="54">
        <v>0</v>
      </c>
      <c r="AD530" s="54">
        <v>0</v>
      </c>
      <c r="AE530" s="54">
        <v>0</v>
      </c>
      <c r="AF530" s="54">
        <v>0</v>
      </c>
      <c r="AG530" s="54"/>
      <c r="AH530" s="14">
        <v>0</v>
      </c>
      <c r="AI530" s="14">
        <v>0</v>
      </c>
      <c r="AJ530" s="54">
        <f t="shared" si="316"/>
        <v>0</v>
      </c>
      <c r="AK530" s="54">
        <f t="shared" si="297"/>
        <v>0</v>
      </c>
      <c r="AL530" s="54">
        <f t="shared" si="298"/>
        <v>0</v>
      </c>
      <c r="AM530" s="54">
        <f t="shared" si="299"/>
        <v>0</v>
      </c>
      <c r="AN530" s="54"/>
      <c r="AO530" s="54"/>
      <c r="AP530" s="54">
        <f t="shared" si="300"/>
        <v>0</v>
      </c>
      <c r="AQ530" s="54"/>
      <c r="AR530" s="54"/>
      <c r="AS530" s="54"/>
      <c r="AT530" s="54"/>
      <c r="AU530" s="54"/>
      <c r="AV530" s="54"/>
      <c r="AW530" s="54"/>
      <c r="AX530" s="54"/>
      <c r="AY530" s="54">
        <f t="shared" si="320"/>
        <v>0</v>
      </c>
      <c r="AZ530" s="54"/>
      <c r="BA530" s="54"/>
      <c r="BB530" s="54"/>
      <c r="BC530" s="54"/>
      <c r="BD530" s="54"/>
      <c r="BE530" s="106">
        <f t="shared" si="321"/>
        <v>0</v>
      </c>
      <c r="BF530" s="106">
        <f t="shared" si="322"/>
        <v>0</v>
      </c>
      <c r="BG530" s="106">
        <f t="shared" si="323"/>
        <v>0</v>
      </c>
      <c r="BH530" s="106">
        <f t="shared" si="324"/>
        <v>0</v>
      </c>
      <c r="BI530" s="106">
        <f t="shared" si="325"/>
        <v>0</v>
      </c>
      <c r="BJ530" s="106">
        <f t="shared" si="326"/>
        <v>0</v>
      </c>
      <c r="BK530" s="106">
        <f t="shared" si="327"/>
        <v>0</v>
      </c>
      <c r="BL530" s="106">
        <f t="shared" si="328"/>
        <v>0</v>
      </c>
      <c r="BM530" s="106">
        <f t="shared" si="317"/>
        <v>0</v>
      </c>
      <c r="BN530" s="106">
        <f t="shared" si="317"/>
        <v>0</v>
      </c>
      <c r="BO530" s="106">
        <f t="shared" si="329"/>
        <v>0</v>
      </c>
      <c r="BP530" s="106">
        <f t="shared" si="330"/>
        <v>0</v>
      </c>
      <c r="BQ530" s="106">
        <f t="shared" si="331"/>
        <v>0</v>
      </c>
      <c r="BR530" s="106">
        <f t="shared" si="332"/>
        <v>0</v>
      </c>
      <c r="BS530" s="54"/>
      <c r="BT530" s="54">
        <v>0</v>
      </c>
      <c r="BU530" s="54">
        <v>0</v>
      </c>
      <c r="BV530" s="54">
        <v>0</v>
      </c>
      <c r="BW530" s="54">
        <v>0</v>
      </c>
      <c r="BX530" s="54">
        <v>0</v>
      </c>
      <c r="BY530" s="54">
        <v>0</v>
      </c>
      <c r="BZ530" s="54">
        <v>0</v>
      </c>
      <c r="CA530" s="54">
        <v>0</v>
      </c>
      <c r="CB530" s="54">
        <v>0</v>
      </c>
      <c r="CC530" s="54">
        <v>0</v>
      </c>
      <c r="CD530" s="54">
        <v>0</v>
      </c>
      <c r="CE530" s="54">
        <v>0</v>
      </c>
      <c r="CF530" s="54">
        <v>0</v>
      </c>
      <c r="CG530" s="54">
        <v>0</v>
      </c>
      <c r="CH530" s="54">
        <f t="shared" si="333"/>
        <v>0</v>
      </c>
      <c r="CI530" s="54">
        <f t="shared" si="334"/>
        <v>2.0299999999999998</v>
      </c>
      <c r="CJ530" s="54">
        <f t="shared" si="335"/>
        <v>2.0299999999999998</v>
      </c>
      <c r="CK530" s="45"/>
      <c r="CL530" s="63" t="s">
        <v>33</v>
      </c>
    </row>
    <row r="531" spans="1:91" ht="47.25">
      <c r="A531" s="14">
        <v>9</v>
      </c>
      <c r="B531" s="27" t="s">
        <v>533</v>
      </c>
      <c r="C531" s="120" t="s">
        <v>796</v>
      </c>
      <c r="D531" s="2" t="s">
        <v>27</v>
      </c>
      <c r="E531" s="1" t="s">
        <v>62</v>
      </c>
      <c r="F531" s="4" t="s">
        <v>514</v>
      </c>
      <c r="G531" s="1" t="s">
        <v>534</v>
      </c>
      <c r="H531" s="31">
        <v>2.5</v>
      </c>
      <c r="I531" s="31">
        <v>2</v>
      </c>
      <c r="J531" s="31">
        <v>3</v>
      </c>
      <c r="K531" s="29">
        <f t="shared" si="295"/>
        <v>5</v>
      </c>
      <c r="L531" s="42" t="s">
        <v>57</v>
      </c>
      <c r="M531" s="48" t="s">
        <v>58</v>
      </c>
      <c r="N531" s="48" t="e">
        <f>IF(#REF!=0,"2018-19","2019-20")</f>
        <v>#REF!</v>
      </c>
      <c r="O531" s="29">
        <v>0</v>
      </c>
      <c r="P531" s="29">
        <v>0</v>
      </c>
      <c r="Q531" s="29">
        <f t="shared" si="289"/>
        <v>0</v>
      </c>
      <c r="R531" s="29">
        <f t="shared" si="315"/>
        <v>2</v>
      </c>
      <c r="S531" s="29">
        <f t="shared" si="315"/>
        <v>3</v>
      </c>
      <c r="T531" s="29">
        <f t="shared" si="291"/>
        <v>5</v>
      </c>
      <c r="U531" s="29">
        <v>3</v>
      </c>
      <c r="V531" s="29">
        <v>0.9</v>
      </c>
      <c r="W531" s="105">
        <v>0.1</v>
      </c>
      <c r="X531" s="54">
        <f t="shared" si="318"/>
        <v>1</v>
      </c>
      <c r="Y531" s="29">
        <v>0.9</v>
      </c>
      <c r="Z531" s="105">
        <v>0.1</v>
      </c>
      <c r="AA531" s="54">
        <f t="shared" si="319"/>
        <v>1</v>
      </c>
      <c r="AB531" s="54">
        <v>0</v>
      </c>
      <c r="AC531" s="54">
        <v>0</v>
      </c>
      <c r="AD531" s="54">
        <v>0</v>
      </c>
      <c r="AE531" s="54">
        <v>0</v>
      </c>
      <c r="AF531" s="54">
        <v>0</v>
      </c>
      <c r="AG531" s="54"/>
      <c r="AH531" s="14">
        <v>0</v>
      </c>
      <c r="AI531" s="14">
        <v>0</v>
      </c>
      <c r="AJ531" s="54">
        <f t="shared" si="316"/>
        <v>0</v>
      </c>
      <c r="AK531" s="54">
        <f t="shared" si="297"/>
        <v>0.9</v>
      </c>
      <c r="AL531" s="54">
        <f t="shared" si="298"/>
        <v>0.1</v>
      </c>
      <c r="AM531" s="54">
        <f t="shared" si="299"/>
        <v>1</v>
      </c>
      <c r="AN531" s="54"/>
      <c r="AO531" s="54"/>
      <c r="AP531" s="54">
        <f t="shared" si="300"/>
        <v>0</v>
      </c>
      <c r="AQ531" s="54"/>
      <c r="AR531" s="54"/>
      <c r="AS531" s="54"/>
      <c r="AT531" s="54"/>
      <c r="AU531" s="54"/>
      <c r="AV531" s="54"/>
      <c r="AW531" s="54"/>
      <c r="AX531" s="54"/>
      <c r="AY531" s="54">
        <f t="shared" si="320"/>
        <v>0</v>
      </c>
      <c r="AZ531" s="54"/>
      <c r="BA531" s="54"/>
      <c r="BB531" s="54"/>
      <c r="BC531" s="54"/>
      <c r="BD531" s="54"/>
      <c r="BE531" s="106">
        <f t="shared" si="321"/>
        <v>0.9</v>
      </c>
      <c r="BF531" s="106">
        <f t="shared" si="322"/>
        <v>0.1</v>
      </c>
      <c r="BG531" s="106">
        <f t="shared" si="323"/>
        <v>1</v>
      </c>
      <c r="BH531" s="106">
        <f t="shared" si="324"/>
        <v>0</v>
      </c>
      <c r="BI531" s="106">
        <f t="shared" si="325"/>
        <v>0</v>
      </c>
      <c r="BJ531" s="106">
        <f t="shared" si="326"/>
        <v>0</v>
      </c>
      <c r="BK531" s="106">
        <f t="shared" si="327"/>
        <v>0</v>
      </c>
      <c r="BL531" s="106">
        <f t="shared" si="328"/>
        <v>0</v>
      </c>
      <c r="BM531" s="106">
        <f t="shared" si="317"/>
        <v>0</v>
      </c>
      <c r="BN531" s="106">
        <f t="shared" si="317"/>
        <v>0</v>
      </c>
      <c r="BO531" s="106">
        <f t="shared" si="329"/>
        <v>0</v>
      </c>
      <c r="BP531" s="106">
        <f t="shared" si="330"/>
        <v>0.9</v>
      </c>
      <c r="BQ531" s="106">
        <f t="shared" si="331"/>
        <v>0.1</v>
      </c>
      <c r="BR531" s="106">
        <f t="shared" si="332"/>
        <v>1</v>
      </c>
      <c r="BS531" s="54"/>
      <c r="BT531" s="54">
        <v>0.9</v>
      </c>
      <c r="BU531" s="54">
        <v>0.1</v>
      </c>
      <c r="BV531" s="54">
        <v>1</v>
      </c>
      <c r="BW531" s="54">
        <v>0</v>
      </c>
      <c r="BX531" s="54">
        <v>0</v>
      </c>
      <c r="BY531" s="54">
        <v>0</v>
      </c>
      <c r="BZ531" s="54">
        <v>0</v>
      </c>
      <c r="CA531" s="54">
        <v>0</v>
      </c>
      <c r="CB531" s="54">
        <v>0</v>
      </c>
      <c r="CC531" s="54">
        <v>0</v>
      </c>
      <c r="CD531" s="54">
        <v>0</v>
      </c>
      <c r="CE531" s="54">
        <v>0.9</v>
      </c>
      <c r="CF531" s="54">
        <v>0.1</v>
      </c>
      <c r="CG531" s="54">
        <v>1</v>
      </c>
      <c r="CH531" s="54">
        <f t="shared" si="333"/>
        <v>1</v>
      </c>
      <c r="CI531" s="54">
        <f t="shared" si="334"/>
        <v>3</v>
      </c>
      <c r="CJ531" s="54">
        <f t="shared" si="335"/>
        <v>4</v>
      </c>
      <c r="CK531" s="44" t="s">
        <v>71</v>
      </c>
      <c r="CL531" s="63" t="s">
        <v>106</v>
      </c>
    </row>
    <row r="532" spans="1:91" ht="31.5">
      <c r="A532" s="14">
        <v>10</v>
      </c>
      <c r="B532" s="27" t="s">
        <v>535</v>
      </c>
      <c r="C532" s="120" t="s">
        <v>796</v>
      </c>
      <c r="D532" s="2" t="s">
        <v>27</v>
      </c>
      <c r="E532" s="1" t="s">
        <v>62</v>
      </c>
      <c r="F532" s="4" t="s">
        <v>514</v>
      </c>
      <c r="G532" s="1" t="s">
        <v>515</v>
      </c>
      <c r="H532" s="31">
        <v>3</v>
      </c>
      <c r="I532" s="31">
        <v>2</v>
      </c>
      <c r="J532" s="31">
        <v>3</v>
      </c>
      <c r="K532" s="29">
        <f t="shared" si="295"/>
        <v>5</v>
      </c>
      <c r="L532" s="42" t="s">
        <v>57</v>
      </c>
      <c r="M532" s="48" t="s">
        <v>58</v>
      </c>
      <c r="N532" s="48" t="e">
        <f>IF(#REF!=0,"2018-19","2019-20")</f>
        <v>#REF!</v>
      </c>
      <c r="O532" s="29">
        <v>0</v>
      </c>
      <c r="P532" s="29">
        <v>0</v>
      </c>
      <c r="Q532" s="29">
        <f t="shared" si="289"/>
        <v>0</v>
      </c>
      <c r="R532" s="29">
        <f t="shared" si="315"/>
        <v>2</v>
      </c>
      <c r="S532" s="29">
        <f t="shared" si="315"/>
        <v>3</v>
      </c>
      <c r="T532" s="29">
        <f t="shared" si="291"/>
        <v>5</v>
      </c>
      <c r="U532" s="29">
        <v>3</v>
      </c>
      <c r="V532" s="29">
        <v>0.9</v>
      </c>
      <c r="W532" s="105">
        <v>0.1</v>
      </c>
      <c r="X532" s="54">
        <f t="shared" si="318"/>
        <v>1</v>
      </c>
      <c r="Y532" s="29">
        <v>0.9</v>
      </c>
      <c r="Z532" s="105">
        <v>0.1</v>
      </c>
      <c r="AA532" s="54">
        <f t="shared" si="319"/>
        <v>1</v>
      </c>
      <c r="AB532" s="54">
        <v>0</v>
      </c>
      <c r="AC532" s="54">
        <v>0</v>
      </c>
      <c r="AD532" s="54">
        <v>0</v>
      </c>
      <c r="AE532" s="54">
        <v>0</v>
      </c>
      <c r="AF532" s="54">
        <v>0</v>
      </c>
      <c r="AG532" s="54"/>
      <c r="AH532" s="14">
        <v>0</v>
      </c>
      <c r="AI532" s="14">
        <v>0</v>
      </c>
      <c r="AJ532" s="54">
        <f t="shared" si="316"/>
        <v>0</v>
      </c>
      <c r="AK532" s="54">
        <f t="shared" si="297"/>
        <v>0.9</v>
      </c>
      <c r="AL532" s="54">
        <f t="shared" si="298"/>
        <v>0.1</v>
      </c>
      <c r="AM532" s="54">
        <f t="shared" si="299"/>
        <v>1</v>
      </c>
      <c r="AN532" s="54"/>
      <c r="AO532" s="54"/>
      <c r="AP532" s="54">
        <f t="shared" si="300"/>
        <v>0</v>
      </c>
      <c r="AQ532" s="54"/>
      <c r="AR532" s="54"/>
      <c r="AS532" s="54"/>
      <c r="AT532" s="54"/>
      <c r="AU532" s="54"/>
      <c r="AV532" s="54"/>
      <c r="AW532" s="54"/>
      <c r="AX532" s="54"/>
      <c r="AY532" s="54">
        <f t="shared" si="320"/>
        <v>0</v>
      </c>
      <c r="AZ532" s="54"/>
      <c r="BA532" s="54"/>
      <c r="BB532" s="54"/>
      <c r="BC532" s="54"/>
      <c r="BD532" s="54"/>
      <c r="BE532" s="106">
        <f t="shared" si="321"/>
        <v>0.9</v>
      </c>
      <c r="BF532" s="106">
        <f t="shared" si="322"/>
        <v>0.1</v>
      </c>
      <c r="BG532" s="106">
        <f t="shared" si="323"/>
        <v>1</v>
      </c>
      <c r="BH532" s="106">
        <f t="shared" si="324"/>
        <v>0</v>
      </c>
      <c r="BI532" s="106">
        <f t="shared" si="325"/>
        <v>0</v>
      </c>
      <c r="BJ532" s="106">
        <f t="shared" si="326"/>
        <v>0</v>
      </c>
      <c r="BK532" s="106">
        <f t="shared" si="327"/>
        <v>0</v>
      </c>
      <c r="BL532" s="106">
        <f t="shared" si="328"/>
        <v>0</v>
      </c>
      <c r="BM532" s="106">
        <f t="shared" si="317"/>
        <v>0</v>
      </c>
      <c r="BN532" s="106">
        <f t="shared" si="317"/>
        <v>0</v>
      </c>
      <c r="BO532" s="106">
        <f t="shared" si="329"/>
        <v>0</v>
      </c>
      <c r="BP532" s="106">
        <f t="shared" si="330"/>
        <v>0.9</v>
      </c>
      <c r="BQ532" s="106">
        <f t="shared" si="331"/>
        <v>0.1</v>
      </c>
      <c r="BR532" s="106">
        <f t="shared" si="332"/>
        <v>1</v>
      </c>
      <c r="BS532" s="54"/>
      <c r="BT532" s="54">
        <v>0.9</v>
      </c>
      <c r="BU532" s="54">
        <v>0.1</v>
      </c>
      <c r="BV532" s="54">
        <v>1</v>
      </c>
      <c r="BW532" s="54">
        <v>0</v>
      </c>
      <c r="BX532" s="54">
        <v>0</v>
      </c>
      <c r="BY532" s="54">
        <v>0</v>
      </c>
      <c r="BZ532" s="54">
        <v>0</v>
      </c>
      <c r="CA532" s="54">
        <v>0</v>
      </c>
      <c r="CB532" s="54">
        <v>0</v>
      </c>
      <c r="CC532" s="54">
        <v>0</v>
      </c>
      <c r="CD532" s="54">
        <v>0</v>
      </c>
      <c r="CE532" s="54">
        <v>0.9</v>
      </c>
      <c r="CF532" s="54">
        <v>0.1</v>
      </c>
      <c r="CG532" s="54">
        <v>1</v>
      </c>
      <c r="CH532" s="54">
        <f t="shared" si="333"/>
        <v>1</v>
      </c>
      <c r="CI532" s="54">
        <f t="shared" si="334"/>
        <v>3</v>
      </c>
      <c r="CJ532" s="54">
        <f t="shared" si="335"/>
        <v>4</v>
      </c>
      <c r="CK532" s="44" t="s">
        <v>71</v>
      </c>
      <c r="CL532" s="63" t="s">
        <v>106</v>
      </c>
    </row>
    <row r="533" spans="1:91" ht="31.5">
      <c r="A533" s="14">
        <v>11</v>
      </c>
      <c r="B533" s="27" t="s">
        <v>536</v>
      </c>
      <c r="C533" s="120" t="s">
        <v>796</v>
      </c>
      <c r="D533" s="2" t="s">
        <v>27</v>
      </c>
      <c r="E533" s="1" t="s">
        <v>62</v>
      </c>
      <c r="F533" s="4" t="s">
        <v>514</v>
      </c>
      <c r="G533" s="1" t="s">
        <v>515</v>
      </c>
      <c r="H533" s="31">
        <v>3</v>
      </c>
      <c r="I533" s="31">
        <v>1</v>
      </c>
      <c r="J533" s="31">
        <v>4</v>
      </c>
      <c r="K533" s="29">
        <f t="shared" si="295"/>
        <v>5</v>
      </c>
      <c r="L533" s="42" t="s">
        <v>57</v>
      </c>
      <c r="M533" s="48" t="s">
        <v>58</v>
      </c>
      <c r="N533" s="48" t="e">
        <f>IF(#REF!=0,"2018-19","2019-20")</f>
        <v>#REF!</v>
      </c>
      <c r="O533" s="29">
        <v>0</v>
      </c>
      <c r="P533" s="29">
        <v>0</v>
      </c>
      <c r="Q533" s="29">
        <f t="shared" ref="Q533:Q559" si="336">O533+P533</f>
        <v>0</v>
      </c>
      <c r="R533" s="29">
        <f t="shared" si="315"/>
        <v>1</v>
      </c>
      <c r="S533" s="29">
        <f t="shared" si="315"/>
        <v>4</v>
      </c>
      <c r="T533" s="29">
        <f t="shared" si="291"/>
        <v>5</v>
      </c>
      <c r="U533" s="29">
        <v>4</v>
      </c>
      <c r="V533" s="29">
        <v>0.9</v>
      </c>
      <c r="W533" s="105">
        <v>0.1</v>
      </c>
      <c r="X533" s="54">
        <f t="shared" si="318"/>
        <v>1</v>
      </c>
      <c r="Y533" s="29">
        <v>0.9</v>
      </c>
      <c r="Z533" s="105">
        <v>0.1</v>
      </c>
      <c r="AA533" s="54">
        <f t="shared" si="319"/>
        <v>1</v>
      </c>
      <c r="AB533" s="54">
        <v>0</v>
      </c>
      <c r="AC533" s="54">
        <v>0</v>
      </c>
      <c r="AD533" s="54">
        <v>0</v>
      </c>
      <c r="AE533" s="54">
        <v>0</v>
      </c>
      <c r="AF533" s="54">
        <v>0</v>
      </c>
      <c r="AG533" s="54"/>
      <c r="AH533" s="14">
        <v>0</v>
      </c>
      <c r="AI533" s="14">
        <v>0</v>
      </c>
      <c r="AJ533" s="54">
        <f t="shared" si="316"/>
        <v>0</v>
      </c>
      <c r="AK533" s="54">
        <f t="shared" si="297"/>
        <v>0.9</v>
      </c>
      <c r="AL533" s="54">
        <f t="shared" si="298"/>
        <v>0.1</v>
      </c>
      <c r="AM533" s="54">
        <f t="shared" si="299"/>
        <v>1</v>
      </c>
      <c r="AN533" s="54"/>
      <c r="AO533" s="54"/>
      <c r="AP533" s="54">
        <f t="shared" si="300"/>
        <v>0</v>
      </c>
      <c r="AQ533" s="54"/>
      <c r="AR533" s="54"/>
      <c r="AS533" s="54"/>
      <c r="AT533" s="54"/>
      <c r="AU533" s="54"/>
      <c r="AV533" s="54"/>
      <c r="AW533" s="54"/>
      <c r="AX533" s="54"/>
      <c r="AY533" s="54">
        <f t="shared" si="320"/>
        <v>0</v>
      </c>
      <c r="AZ533" s="54"/>
      <c r="BA533" s="54"/>
      <c r="BB533" s="54"/>
      <c r="BC533" s="54"/>
      <c r="BD533" s="54"/>
      <c r="BE533" s="106">
        <f t="shared" si="321"/>
        <v>0.9</v>
      </c>
      <c r="BF533" s="106">
        <f t="shared" si="322"/>
        <v>0.1</v>
      </c>
      <c r="BG533" s="106">
        <f t="shared" si="323"/>
        <v>1</v>
      </c>
      <c r="BH533" s="106">
        <f t="shared" si="324"/>
        <v>0</v>
      </c>
      <c r="BI533" s="106">
        <f t="shared" si="325"/>
        <v>0</v>
      </c>
      <c r="BJ533" s="106">
        <f t="shared" si="326"/>
        <v>0</v>
      </c>
      <c r="BK533" s="106">
        <f t="shared" si="327"/>
        <v>0</v>
      </c>
      <c r="BL533" s="106">
        <f t="shared" si="328"/>
        <v>0</v>
      </c>
      <c r="BM533" s="106">
        <f t="shared" si="317"/>
        <v>0</v>
      </c>
      <c r="BN533" s="106">
        <f t="shared" si="317"/>
        <v>0</v>
      </c>
      <c r="BO533" s="106">
        <f t="shared" si="329"/>
        <v>0</v>
      </c>
      <c r="BP533" s="106">
        <f t="shared" si="330"/>
        <v>0.9</v>
      </c>
      <c r="BQ533" s="106">
        <f t="shared" si="331"/>
        <v>0.1</v>
      </c>
      <c r="BR533" s="106">
        <f t="shared" si="332"/>
        <v>1</v>
      </c>
      <c r="BS533" s="54"/>
      <c r="BT533" s="54">
        <v>0.9</v>
      </c>
      <c r="BU533" s="54">
        <v>0.1</v>
      </c>
      <c r="BV533" s="54">
        <v>1</v>
      </c>
      <c r="BW533" s="54">
        <v>0</v>
      </c>
      <c r="BX533" s="54">
        <v>0</v>
      </c>
      <c r="BY533" s="54">
        <v>0</v>
      </c>
      <c r="BZ533" s="54">
        <v>0</v>
      </c>
      <c r="CA533" s="54">
        <v>0</v>
      </c>
      <c r="CB533" s="54">
        <v>0</v>
      </c>
      <c r="CC533" s="54">
        <v>0</v>
      </c>
      <c r="CD533" s="54">
        <v>0</v>
      </c>
      <c r="CE533" s="54">
        <v>0.9</v>
      </c>
      <c r="CF533" s="54">
        <v>0.1</v>
      </c>
      <c r="CG533" s="54">
        <v>1</v>
      </c>
      <c r="CH533" s="54">
        <f t="shared" si="333"/>
        <v>0</v>
      </c>
      <c r="CI533" s="54">
        <f t="shared" si="334"/>
        <v>4</v>
      </c>
      <c r="CJ533" s="54">
        <f t="shared" si="335"/>
        <v>4</v>
      </c>
      <c r="CK533" s="45"/>
      <c r="CL533" s="63" t="s">
        <v>106</v>
      </c>
    </row>
    <row r="534" spans="1:91" ht="31.5">
      <c r="A534" s="14">
        <v>12</v>
      </c>
      <c r="B534" s="27" t="s">
        <v>537</v>
      </c>
      <c r="C534" s="120" t="s">
        <v>796</v>
      </c>
      <c r="D534" s="2" t="s">
        <v>27</v>
      </c>
      <c r="E534" s="1" t="s">
        <v>62</v>
      </c>
      <c r="F534" s="4" t="s">
        <v>514</v>
      </c>
      <c r="G534" s="1" t="s">
        <v>538</v>
      </c>
      <c r="H534" s="31">
        <v>2.5</v>
      </c>
      <c r="I534" s="31">
        <v>1</v>
      </c>
      <c r="J534" s="31">
        <v>4</v>
      </c>
      <c r="K534" s="29">
        <f t="shared" si="295"/>
        <v>5</v>
      </c>
      <c r="L534" s="42" t="s">
        <v>57</v>
      </c>
      <c r="M534" s="48" t="s">
        <v>58</v>
      </c>
      <c r="N534" s="48" t="e">
        <f>IF(#REF!=0,"2018-19","2019-20")</f>
        <v>#REF!</v>
      </c>
      <c r="O534" s="29">
        <v>0</v>
      </c>
      <c r="P534" s="29">
        <v>0</v>
      </c>
      <c r="Q534" s="29">
        <f t="shared" si="336"/>
        <v>0</v>
      </c>
      <c r="R534" s="29">
        <f t="shared" si="315"/>
        <v>1</v>
      </c>
      <c r="S534" s="29">
        <f t="shared" si="315"/>
        <v>4</v>
      </c>
      <c r="T534" s="29">
        <f t="shared" si="291"/>
        <v>5</v>
      </c>
      <c r="U534" s="29">
        <v>4</v>
      </c>
      <c r="V534" s="29">
        <v>0.9</v>
      </c>
      <c r="W534" s="105">
        <v>0.1</v>
      </c>
      <c r="X534" s="54">
        <f t="shared" si="318"/>
        <v>1</v>
      </c>
      <c r="Y534" s="29">
        <v>0.9</v>
      </c>
      <c r="Z534" s="105">
        <v>0.1</v>
      </c>
      <c r="AA534" s="54">
        <f t="shared" si="319"/>
        <v>1</v>
      </c>
      <c r="AB534" s="54"/>
      <c r="AC534" s="54"/>
      <c r="AD534" s="54"/>
      <c r="AE534" s="54"/>
      <c r="AF534" s="54"/>
      <c r="AG534" s="54"/>
      <c r="AH534" s="14">
        <v>0</v>
      </c>
      <c r="AI534" s="14">
        <v>0</v>
      </c>
      <c r="AJ534" s="54">
        <f t="shared" si="316"/>
        <v>0</v>
      </c>
      <c r="AK534" s="54">
        <f t="shared" si="297"/>
        <v>0.9</v>
      </c>
      <c r="AL534" s="54">
        <f t="shared" si="298"/>
        <v>0.1</v>
      </c>
      <c r="AM534" s="54">
        <f t="shared" si="299"/>
        <v>1</v>
      </c>
      <c r="AN534" s="54"/>
      <c r="AO534" s="54"/>
      <c r="AP534" s="54">
        <f t="shared" si="300"/>
        <v>0</v>
      </c>
      <c r="AQ534" s="54"/>
      <c r="AR534" s="54"/>
      <c r="AS534" s="54"/>
      <c r="AT534" s="54"/>
      <c r="AU534" s="54"/>
      <c r="AV534" s="54"/>
      <c r="AW534" s="54"/>
      <c r="AX534" s="54"/>
      <c r="AY534" s="54">
        <f t="shared" si="320"/>
        <v>0</v>
      </c>
      <c r="AZ534" s="54"/>
      <c r="BA534" s="54"/>
      <c r="BB534" s="54"/>
      <c r="BC534" s="54"/>
      <c r="BD534" s="54"/>
      <c r="BE534" s="106">
        <f t="shared" si="321"/>
        <v>0.9</v>
      </c>
      <c r="BF534" s="106">
        <f t="shared" si="322"/>
        <v>0.1</v>
      </c>
      <c r="BG534" s="106">
        <f t="shared" si="323"/>
        <v>1</v>
      </c>
      <c r="BH534" s="106">
        <f t="shared" si="324"/>
        <v>0</v>
      </c>
      <c r="BI534" s="106">
        <f t="shared" si="325"/>
        <v>0</v>
      </c>
      <c r="BJ534" s="106">
        <f t="shared" si="326"/>
        <v>0</v>
      </c>
      <c r="BK534" s="106">
        <f t="shared" si="327"/>
        <v>0</v>
      </c>
      <c r="BL534" s="106">
        <f t="shared" si="328"/>
        <v>0</v>
      </c>
      <c r="BM534" s="106">
        <f t="shared" si="317"/>
        <v>0</v>
      </c>
      <c r="BN534" s="106">
        <f t="shared" si="317"/>
        <v>0</v>
      </c>
      <c r="BO534" s="106">
        <f t="shared" si="329"/>
        <v>0</v>
      </c>
      <c r="BP534" s="106">
        <f t="shared" si="330"/>
        <v>0.9</v>
      </c>
      <c r="BQ534" s="106">
        <f t="shared" si="331"/>
        <v>0.1</v>
      </c>
      <c r="BR534" s="106">
        <f t="shared" si="332"/>
        <v>1</v>
      </c>
      <c r="BS534" s="54"/>
      <c r="BT534" s="54">
        <v>0.9</v>
      </c>
      <c r="BU534" s="54">
        <v>0.1</v>
      </c>
      <c r="BV534" s="54">
        <v>1</v>
      </c>
      <c r="BW534" s="54">
        <v>0</v>
      </c>
      <c r="BX534" s="54">
        <v>0</v>
      </c>
      <c r="BY534" s="54">
        <v>0</v>
      </c>
      <c r="BZ534" s="54">
        <v>0</v>
      </c>
      <c r="CA534" s="54">
        <v>0</v>
      </c>
      <c r="CB534" s="54">
        <v>0</v>
      </c>
      <c r="CC534" s="54">
        <v>0</v>
      </c>
      <c r="CD534" s="54">
        <v>0</v>
      </c>
      <c r="CE534" s="54">
        <v>0.9</v>
      </c>
      <c r="CF534" s="54">
        <v>0.1</v>
      </c>
      <c r="CG534" s="54">
        <v>1</v>
      </c>
      <c r="CH534" s="54">
        <f t="shared" si="333"/>
        <v>0</v>
      </c>
      <c r="CI534" s="54">
        <f t="shared" si="334"/>
        <v>4</v>
      </c>
      <c r="CJ534" s="54">
        <f t="shared" si="335"/>
        <v>4</v>
      </c>
      <c r="CK534" s="45"/>
      <c r="CL534" s="63" t="s">
        <v>106</v>
      </c>
    </row>
    <row r="535" spans="1:91" ht="47.25">
      <c r="A535" s="14">
        <v>13</v>
      </c>
      <c r="B535" s="27" t="s">
        <v>539</v>
      </c>
      <c r="C535" s="120" t="s">
        <v>796</v>
      </c>
      <c r="D535" s="2" t="s">
        <v>27</v>
      </c>
      <c r="E535" s="1" t="s">
        <v>81</v>
      </c>
      <c r="F535" s="4" t="s">
        <v>514</v>
      </c>
      <c r="G535" s="1" t="s">
        <v>527</v>
      </c>
      <c r="H535" s="31">
        <v>2.5</v>
      </c>
      <c r="I535" s="31">
        <v>2</v>
      </c>
      <c r="J535" s="31">
        <v>3</v>
      </c>
      <c r="K535" s="29">
        <f t="shared" si="295"/>
        <v>5</v>
      </c>
      <c r="L535" s="42" t="s">
        <v>57</v>
      </c>
      <c r="M535" s="48" t="s">
        <v>58</v>
      </c>
      <c r="N535" s="48" t="e">
        <f>IF(#REF!=0,"2018-19","2019-20")</f>
        <v>#REF!</v>
      </c>
      <c r="O535" s="29">
        <v>0</v>
      </c>
      <c r="P535" s="29">
        <v>0</v>
      </c>
      <c r="Q535" s="29">
        <f t="shared" si="336"/>
        <v>0</v>
      </c>
      <c r="R535" s="29">
        <f t="shared" si="315"/>
        <v>2</v>
      </c>
      <c r="S535" s="29">
        <f t="shared" si="315"/>
        <v>3</v>
      </c>
      <c r="T535" s="29">
        <f t="shared" si="291"/>
        <v>5</v>
      </c>
      <c r="U535" s="29">
        <v>3</v>
      </c>
      <c r="V535" s="29">
        <v>1.8</v>
      </c>
      <c r="W535" s="105">
        <v>0.2</v>
      </c>
      <c r="X535" s="54">
        <f t="shared" si="318"/>
        <v>2</v>
      </c>
      <c r="Y535" s="29">
        <v>1.8</v>
      </c>
      <c r="Z535" s="105">
        <v>0.2</v>
      </c>
      <c r="AA535" s="54">
        <f t="shared" si="319"/>
        <v>2</v>
      </c>
      <c r="AB535" s="54">
        <v>0</v>
      </c>
      <c r="AC535" s="54">
        <v>0</v>
      </c>
      <c r="AD535" s="54">
        <v>0</v>
      </c>
      <c r="AE535" s="54">
        <v>0</v>
      </c>
      <c r="AF535" s="54">
        <v>0</v>
      </c>
      <c r="AG535" s="54"/>
      <c r="AH535" s="14">
        <v>0</v>
      </c>
      <c r="AI535" s="14">
        <v>0</v>
      </c>
      <c r="AJ535" s="54">
        <f t="shared" si="316"/>
        <v>0</v>
      </c>
      <c r="AK535" s="54">
        <f t="shared" si="297"/>
        <v>1.8</v>
      </c>
      <c r="AL535" s="54">
        <f t="shared" si="298"/>
        <v>0.2</v>
      </c>
      <c r="AM535" s="54">
        <f t="shared" si="299"/>
        <v>2</v>
      </c>
      <c r="AN535" s="54"/>
      <c r="AO535" s="54"/>
      <c r="AP535" s="54">
        <f t="shared" si="300"/>
        <v>0</v>
      </c>
      <c r="AQ535" s="54"/>
      <c r="AR535" s="54"/>
      <c r="AS535" s="54"/>
      <c r="AT535" s="54"/>
      <c r="AU535" s="54"/>
      <c r="AV535" s="54"/>
      <c r="AW535" s="54"/>
      <c r="AX535" s="54"/>
      <c r="AY535" s="54">
        <f t="shared" si="320"/>
        <v>0</v>
      </c>
      <c r="AZ535" s="54"/>
      <c r="BA535" s="54"/>
      <c r="BB535" s="54"/>
      <c r="BC535" s="54"/>
      <c r="BD535" s="54"/>
      <c r="BE535" s="106">
        <f t="shared" si="321"/>
        <v>1.8</v>
      </c>
      <c r="BF535" s="106">
        <f t="shared" si="322"/>
        <v>0.2</v>
      </c>
      <c r="BG535" s="106">
        <f t="shared" si="323"/>
        <v>2</v>
      </c>
      <c r="BH535" s="106">
        <f t="shared" si="324"/>
        <v>0</v>
      </c>
      <c r="BI535" s="106">
        <f t="shared" si="325"/>
        <v>0</v>
      </c>
      <c r="BJ535" s="106">
        <f t="shared" si="326"/>
        <v>0</v>
      </c>
      <c r="BK535" s="106">
        <f t="shared" si="327"/>
        <v>0</v>
      </c>
      <c r="BL535" s="106">
        <f t="shared" si="328"/>
        <v>0</v>
      </c>
      <c r="BM535" s="106">
        <f t="shared" si="317"/>
        <v>0</v>
      </c>
      <c r="BN535" s="106">
        <f t="shared" si="317"/>
        <v>0</v>
      </c>
      <c r="BO535" s="106">
        <f t="shared" si="329"/>
        <v>0</v>
      </c>
      <c r="BP535" s="106">
        <f t="shared" si="330"/>
        <v>1.8</v>
      </c>
      <c r="BQ535" s="106">
        <f t="shared" si="331"/>
        <v>0.2</v>
      </c>
      <c r="BR535" s="106">
        <f t="shared" si="332"/>
        <v>2</v>
      </c>
      <c r="BS535" s="54"/>
      <c r="BT535" s="54">
        <v>1.8</v>
      </c>
      <c r="BU535" s="54">
        <v>0.2</v>
      </c>
      <c r="BV535" s="54">
        <v>2</v>
      </c>
      <c r="BW535" s="54">
        <v>0</v>
      </c>
      <c r="BX535" s="54">
        <v>0</v>
      </c>
      <c r="BY535" s="54">
        <v>0</v>
      </c>
      <c r="BZ535" s="54">
        <v>0</v>
      </c>
      <c r="CA535" s="54">
        <v>0</v>
      </c>
      <c r="CB535" s="54">
        <v>0</v>
      </c>
      <c r="CC535" s="54">
        <v>0</v>
      </c>
      <c r="CD535" s="54">
        <v>0</v>
      </c>
      <c r="CE535" s="54">
        <v>1.8</v>
      </c>
      <c r="CF535" s="54">
        <v>0.2</v>
      </c>
      <c r="CG535" s="54">
        <v>2</v>
      </c>
      <c r="CH535" s="54">
        <f t="shared" si="333"/>
        <v>0</v>
      </c>
      <c r="CI535" s="54">
        <f t="shared" si="334"/>
        <v>3</v>
      </c>
      <c r="CJ535" s="54">
        <f t="shared" si="335"/>
        <v>3</v>
      </c>
      <c r="CK535" s="45"/>
      <c r="CL535" s="63" t="s">
        <v>106</v>
      </c>
    </row>
    <row r="536" spans="1:91">
      <c r="A536" s="14">
        <v>15</v>
      </c>
      <c r="B536" s="27" t="s">
        <v>540</v>
      </c>
      <c r="C536" s="120" t="s">
        <v>796</v>
      </c>
      <c r="D536" s="2" t="s">
        <v>27</v>
      </c>
      <c r="E536" s="4" t="s">
        <v>520</v>
      </c>
      <c r="F536" s="4" t="s">
        <v>514</v>
      </c>
      <c r="G536" s="4" t="s">
        <v>541</v>
      </c>
      <c r="H536" s="29">
        <v>3</v>
      </c>
      <c r="I536" s="29">
        <v>3.54</v>
      </c>
      <c r="J536" s="29">
        <v>5.46</v>
      </c>
      <c r="K536" s="29">
        <f t="shared" si="295"/>
        <v>9</v>
      </c>
      <c r="L536" s="42" t="s">
        <v>57</v>
      </c>
      <c r="M536" s="48" t="s">
        <v>58</v>
      </c>
      <c r="N536" s="48" t="e">
        <f>IF(#REF!=0,"2018-19","2019-20")</f>
        <v>#REF!</v>
      </c>
      <c r="O536" s="29">
        <v>0</v>
      </c>
      <c r="P536" s="29">
        <v>0</v>
      </c>
      <c r="Q536" s="29">
        <f t="shared" si="336"/>
        <v>0</v>
      </c>
      <c r="R536" s="29">
        <f t="shared" si="315"/>
        <v>3.54</v>
      </c>
      <c r="S536" s="29">
        <f t="shared" si="315"/>
        <v>5.46</v>
      </c>
      <c r="T536" s="29">
        <f t="shared" si="291"/>
        <v>9</v>
      </c>
      <c r="U536" s="29">
        <v>5.46</v>
      </c>
      <c r="V536" s="29">
        <v>3.1859999999999999</v>
      </c>
      <c r="W536" s="105">
        <v>0.35400000000000004</v>
      </c>
      <c r="X536" s="54">
        <f t="shared" si="318"/>
        <v>3.54</v>
      </c>
      <c r="Y536" s="29">
        <v>3.1859999999999999</v>
      </c>
      <c r="Z536" s="105">
        <v>0.35400000000000004</v>
      </c>
      <c r="AA536" s="54">
        <f t="shared" si="319"/>
        <v>3.54</v>
      </c>
      <c r="AB536" s="54">
        <v>0</v>
      </c>
      <c r="AC536" s="54">
        <v>0</v>
      </c>
      <c r="AD536" s="54">
        <v>0</v>
      </c>
      <c r="AE536" s="54">
        <v>0</v>
      </c>
      <c r="AF536" s="54">
        <v>0</v>
      </c>
      <c r="AG536" s="54"/>
      <c r="AH536" s="14">
        <v>0</v>
      </c>
      <c r="AI536" s="14">
        <v>0</v>
      </c>
      <c r="AJ536" s="54">
        <f t="shared" si="316"/>
        <v>0</v>
      </c>
      <c r="AK536" s="54">
        <f t="shared" si="297"/>
        <v>3.1859999999999999</v>
      </c>
      <c r="AL536" s="54">
        <f t="shared" si="298"/>
        <v>0.35400000000000004</v>
      </c>
      <c r="AM536" s="54">
        <f t="shared" si="299"/>
        <v>3.54</v>
      </c>
      <c r="AN536" s="54"/>
      <c r="AO536" s="54"/>
      <c r="AP536" s="54">
        <f t="shared" si="300"/>
        <v>0</v>
      </c>
      <c r="AQ536" s="54"/>
      <c r="AR536" s="54"/>
      <c r="AS536" s="54"/>
      <c r="AT536" s="54"/>
      <c r="AU536" s="54"/>
      <c r="AV536" s="54"/>
      <c r="AW536" s="54"/>
      <c r="AX536" s="54"/>
      <c r="AY536" s="54">
        <f t="shared" si="320"/>
        <v>0</v>
      </c>
      <c r="AZ536" s="54"/>
      <c r="BA536" s="54"/>
      <c r="BB536" s="54"/>
      <c r="BC536" s="54"/>
      <c r="BD536" s="54"/>
      <c r="BE536" s="106">
        <f t="shared" si="321"/>
        <v>3.1859999999999999</v>
      </c>
      <c r="BF536" s="106">
        <f t="shared" si="322"/>
        <v>0.35400000000000004</v>
      </c>
      <c r="BG536" s="106">
        <f t="shared" si="323"/>
        <v>3.54</v>
      </c>
      <c r="BH536" s="106">
        <f t="shared" si="324"/>
        <v>0</v>
      </c>
      <c r="BI536" s="106">
        <f t="shared" si="325"/>
        <v>0</v>
      </c>
      <c r="BJ536" s="106">
        <f t="shared" si="326"/>
        <v>0</v>
      </c>
      <c r="BK536" s="106">
        <f t="shared" si="327"/>
        <v>0</v>
      </c>
      <c r="BL536" s="106">
        <f t="shared" si="328"/>
        <v>0</v>
      </c>
      <c r="BM536" s="106">
        <f t="shared" si="317"/>
        <v>0</v>
      </c>
      <c r="BN536" s="106">
        <f t="shared" si="317"/>
        <v>0</v>
      </c>
      <c r="BO536" s="106">
        <f t="shared" si="329"/>
        <v>0</v>
      </c>
      <c r="BP536" s="106">
        <f t="shared" si="330"/>
        <v>3.1859999999999999</v>
      </c>
      <c r="BQ536" s="106">
        <f t="shared" si="331"/>
        <v>0.35400000000000004</v>
      </c>
      <c r="BR536" s="106">
        <f t="shared" si="332"/>
        <v>3.54</v>
      </c>
      <c r="BS536" s="54"/>
      <c r="BT536" s="54">
        <v>3.1859999999999999</v>
      </c>
      <c r="BU536" s="54">
        <v>0.35400000000000004</v>
      </c>
      <c r="BV536" s="54">
        <v>3.54</v>
      </c>
      <c r="BW536" s="54">
        <v>0</v>
      </c>
      <c r="BX536" s="54">
        <v>0</v>
      </c>
      <c r="BY536" s="54">
        <v>0</v>
      </c>
      <c r="BZ536" s="54">
        <v>0</v>
      </c>
      <c r="CA536" s="54">
        <v>0</v>
      </c>
      <c r="CB536" s="54">
        <v>0</v>
      </c>
      <c r="CC536" s="54">
        <v>0</v>
      </c>
      <c r="CD536" s="54">
        <v>0</v>
      </c>
      <c r="CE536" s="54">
        <v>3.1859999999999999</v>
      </c>
      <c r="CF536" s="54">
        <v>0.35400000000000004</v>
      </c>
      <c r="CG536" s="54">
        <v>3.54</v>
      </c>
      <c r="CH536" s="54">
        <f t="shared" si="333"/>
        <v>0</v>
      </c>
      <c r="CI536" s="54">
        <f t="shared" si="334"/>
        <v>5.46</v>
      </c>
      <c r="CJ536" s="54">
        <f t="shared" si="335"/>
        <v>5.46</v>
      </c>
      <c r="CK536" s="45"/>
      <c r="CL536" s="63" t="s">
        <v>106</v>
      </c>
    </row>
    <row r="537" spans="1:91">
      <c r="A537" s="14">
        <v>16</v>
      </c>
      <c r="B537" s="27" t="s">
        <v>542</v>
      </c>
      <c r="C537" s="120" t="s">
        <v>796</v>
      </c>
      <c r="D537" s="2" t="s">
        <v>27</v>
      </c>
      <c r="E537" s="4" t="s">
        <v>520</v>
      </c>
      <c r="F537" s="4" t="s">
        <v>514</v>
      </c>
      <c r="G537" s="4" t="s">
        <v>543</v>
      </c>
      <c r="H537" s="29">
        <v>3</v>
      </c>
      <c r="I537" s="29">
        <v>3.54</v>
      </c>
      <c r="J537" s="29">
        <v>5.17</v>
      </c>
      <c r="K537" s="29">
        <f t="shared" si="295"/>
        <v>8.7100000000000009</v>
      </c>
      <c r="L537" s="42" t="s">
        <v>57</v>
      </c>
      <c r="M537" s="48" t="s">
        <v>58</v>
      </c>
      <c r="N537" s="48" t="e">
        <f>IF(#REF!=0,"2018-19","2019-20")</f>
        <v>#REF!</v>
      </c>
      <c r="O537" s="29">
        <v>0</v>
      </c>
      <c r="P537" s="29">
        <v>0</v>
      </c>
      <c r="Q537" s="29">
        <f t="shared" si="336"/>
        <v>0</v>
      </c>
      <c r="R537" s="29">
        <f t="shared" si="315"/>
        <v>3.54</v>
      </c>
      <c r="S537" s="29">
        <f t="shared" si="315"/>
        <v>5.17</v>
      </c>
      <c r="T537" s="29">
        <f t="shared" si="291"/>
        <v>8.7100000000000009</v>
      </c>
      <c r="U537" s="29">
        <v>5.46</v>
      </c>
      <c r="V537" s="29">
        <v>3.1859999999999999</v>
      </c>
      <c r="W537" s="105">
        <v>0.35400000000000004</v>
      </c>
      <c r="X537" s="54">
        <f t="shared" si="318"/>
        <v>3.54</v>
      </c>
      <c r="Y537" s="29">
        <v>3.1859999999999999</v>
      </c>
      <c r="Z537" s="105">
        <v>0.35400000000000004</v>
      </c>
      <c r="AA537" s="54">
        <f t="shared" si="319"/>
        <v>3.54</v>
      </c>
      <c r="AB537" s="54">
        <v>0</v>
      </c>
      <c r="AC537" s="54">
        <v>0</v>
      </c>
      <c r="AD537" s="54">
        <v>0</v>
      </c>
      <c r="AE537" s="54">
        <v>0</v>
      </c>
      <c r="AF537" s="54">
        <v>0</v>
      </c>
      <c r="AG537" s="54"/>
      <c r="AH537" s="14">
        <v>0</v>
      </c>
      <c r="AI537" s="14">
        <v>0</v>
      </c>
      <c r="AJ537" s="54">
        <f t="shared" si="316"/>
        <v>0</v>
      </c>
      <c r="AK537" s="54">
        <f t="shared" si="297"/>
        <v>3.1859999999999999</v>
      </c>
      <c r="AL537" s="54">
        <f t="shared" si="298"/>
        <v>0.35400000000000004</v>
      </c>
      <c r="AM537" s="54">
        <f t="shared" si="299"/>
        <v>3.54</v>
      </c>
      <c r="AN537" s="54"/>
      <c r="AO537" s="54"/>
      <c r="AP537" s="54">
        <f t="shared" si="300"/>
        <v>0</v>
      </c>
      <c r="AQ537" s="54"/>
      <c r="AR537" s="54"/>
      <c r="AS537" s="54"/>
      <c r="AT537" s="54"/>
      <c r="AU537" s="54"/>
      <c r="AV537" s="54"/>
      <c r="AW537" s="54"/>
      <c r="AX537" s="54"/>
      <c r="AY537" s="54">
        <f t="shared" si="320"/>
        <v>0</v>
      </c>
      <c r="AZ537" s="54"/>
      <c r="BA537" s="54"/>
      <c r="BB537" s="54"/>
      <c r="BC537" s="54"/>
      <c r="BD537" s="54"/>
      <c r="BE537" s="106">
        <f t="shared" si="321"/>
        <v>3.1859999999999999</v>
      </c>
      <c r="BF537" s="106">
        <f t="shared" si="322"/>
        <v>0.35400000000000004</v>
      </c>
      <c r="BG537" s="106">
        <f t="shared" si="323"/>
        <v>3.54</v>
      </c>
      <c r="BH537" s="106">
        <f t="shared" si="324"/>
        <v>0</v>
      </c>
      <c r="BI537" s="106">
        <f t="shared" si="325"/>
        <v>0</v>
      </c>
      <c r="BJ537" s="106">
        <f t="shared" si="326"/>
        <v>0</v>
      </c>
      <c r="BK537" s="106">
        <f t="shared" si="327"/>
        <v>0</v>
      </c>
      <c r="BL537" s="106">
        <f t="shared" si="328"/>
        <v>0</v>
      </c>
      <c r="BM537" s="106">
        <f t="shared" si="317"/>
        <v>0</v>
      </c>
      <c r="BN537" s="106">
        <f t="shared" si="317"/>
        <v>0</v>
      </c>
      <c r="BO537" s="106">
        <f t="shared" si="329"/>
        <v>0</v>
      </c>
      <c r="BP537" s="106">
        <f t="shared" si="330"/>
        <v>3.1859999999999999</v>
      </c>
      <c r="BQ537" s="106">
        <f t="shared" si="331"/>
        <v>0.35400000000000004</v>
      </c>
      <c r="BR537" s="106">
        <f t="shared" si="332"/>
        <v>3.54</v>
      </c>
      <c r="BS537" s="54"/>
      <c r="BT537" s="54">
        <v>3.1859999999999999</v>
      </c>
      <c r="BU537" s="54">
        <v>0.35400000000000004</v>
      </c>
      <c r="BV537" s="54">
        <v>3.54</v>
      </c>
      <c r="BW537" s="54">
        <v>0</v>
      </c>
      <c r="BX537" s="54">
        <v>0</v>
      </c>
      <c r="BY537" s="54">
        <v>0</v>
      </c>
      <c r="BZ537" s="54">
        <v>0</v>
      </c>
      <c r="CA537" s="54">
        <v>0</v>
      </c>
      <c r="CB537" s="54">
        <v>0</v>
      </c>
      <c r="CC537" s="54">
        <v>0</v>
      </c>
      <c r="CD537" s="54">
        <v>0</v>
      </c>
      <c r="CE537" s="54">
        <v>3.1859999999999999</v>
      </c>
      <c r="CF537" s="54">
        <v>0.35400000000000004</v>
      </c>
      <c r="CG537" s="54">
        <v>3.54</v>
      </c>
      <c r="CH537" s="54">
        <f t="shared" si="333"/>
        <v>0</v>
      </c>
      <c r="CI537" s="54">
        <f t="shared" si="334"/>
        <v>5.17</v>
      </c>
      <c r="CJ537" s="54">
        <f t="shared" si="335"/>
        <v>5.17</v>
      </c>
      <c r="CK537" s="45"/>
      <c r="CL537" s="63" t="s">
        <v>106</v>
      </c>
    </row>
    <row r="538" spans="1:91" ht="31.5">
      <c r="A538" s="14">
        <v>17</v>
      </c>
      <c r="B538" s="27" t="s">
        <v>544</v>
      </c>
      <c r="C538" s="120" t="s">
        <v>796</v>
      </c>
      <c r="D538" s="2" t="s">
        <v>27</v>
      </c>
      <c r="E538" s="4" t="s">
        <v>520</v>
      </c>
      <c r="F538" s="4" t="s">
        <v>514</v>
      </c>
      <c r="G538" s="4" t="s">
        <v>523</v>
      </c>
      <c r="H538" s="29">
        <v>2.5</v>
      </c>
      <c r="I538" s="29">
        <v>3.54</v>
      </c>
      <c r="J538" s="29">
        <v>5.46</v>
      </c>
      <c r="K538" s="29">
        <f t="shared" si="295"/>
        <v>9</v>
      </c>
      <c r="L538" s="42" t="s">
        <v>57</v>
      </c>
      <c r="M538" s="48" t="s">
        <v>58</v>
      </c>
      <c r="N538" s="48" t="e">
        <f>IF(#REF!=0,"2018-19","2019-20")</f>
        <v>#REF!</v>
      </c>
      <c r="O538" s="29">
        <v>0</v>
      </c>
      <c r="P538" s="29">
        <v>0</v>
      </c>
      <c r="Q538" s="29">
        <f t="shared" si="336"/>
        <v>0</v>
      </c>
      <c r="R538" s="29">
        <f t="shared" si="315"/>
        <v>3.54</v>
      </c>
      <c r="S538" s="29">
        <f t="shared" si="315"/>
        <v>5.46</v>
      </c>
      <c r="T538" s="29">
        <f t="shared" si="291"/>
        <v>9</v>
      </c>
      <c r="U538" s="29">
        <v>5.46</v>
      </c>
      <c r="V538" s="29">
        <v>3.1859999999999999</v>
      </c>
      <c r="W538" s="105">
        <v>0.35400000000000004</v>
      </c>
      <c r="X538" s="54">
        <f t="shared" si="318"/>
        <v>3.54</v>
      </c>
      <c r="Y538" s="29">
        <v>3.1859999999999999</v>
      </c>
      <c r="Z538" s="105">
        <v>0.35400000000000004</v>
      </c>
      <c r="AA538" s="54">
        <f t="shared" si="319"/>
        <v>3.54</v>
      </c>
      <c r="AB538" s="54">
        <v>0</v>
      </c>
      <c r="AC538" s="54">
        <v>0</v>
      </c>
      <c r="AD538" s="54">
        <v>0</v>
      </c>
      <c r="AE538" s="54">
        <v>0</v>
      </c>
      <c r="AF538" s="54">
        <v>0</v>
      </c>
      <c r="AG538" s="54"/>
      <c r="AH538" s="14">
        <v>0</v>
      </c>
      <c r="AI538" s="14">
        <v>0</v>
      </c>
      <c r="AJ538" s="54">
        <f t="shared" si="316"/>
        <v>0</v>
      </c>
      <c r="AK538" s="54">
        <f t="shared" si="297"/>
        <v>3.1859999999999999</v>
      </c>
      <c r="AL538" s="54">
        <f t="shared" si="298"/>
        <v>0.35400000000000004</v>
      </c>
      <c r="AM538" s="54">
        <f t="shared" si="299"/>
        <v>3.54</v>
      </c>
      <c r="AN538" s="54"/>
      <c r="AO538" s="54"/>
      <c r="AP538" s="54">
        <f t="shared" si="300"/>
        <v>0</v>
      </c>
      <c r="AQ538" s="54"/>
      <c r="AR538" s="54"/>
      <c r="AS538" s="54"/>
      <c r="AT538" s="54"/>
      <c r="AU538" s="54"/>
      <c r="AV538" s="54"/>
      <c r="AW538" s="54"/>
      <c r="AX538" s="54"/>
      <c r="AY538" s="54">
        <f t="shared" si="320"/>
        <v>0</v>
      </c>
      <c r="AZ538" s="54"/>
      <c r="BA538" s="54"/>
      <c r="BB538" s="54"/>
      <c r="BC538" s="54"/>
      <c r="BD538" s="54"/>
      <c r="BE538" s="106">
        <f t="shared" si="321"/>
        <v>3.1859999999999999</v>
      </c>
      <c r="BF538" s="106">
        <f t="shared" si="322"/>
        <v>0.35400000000000004</v>
      </c>
      <c r="BG538" s="106">
        <f t="shared" si="323"/>
        <v>3.54</v>
      </c>
      <c r="BH538" s="106">
        <f t="shared" si="324"/>
        <v>0</v>
      </c>
      <c r="BI538" s="106">
        <f t="shared" si="325"/>
        <v>0</v>
      </c>
      <c r="BJ538" s="106">
        <f t="shared" si="326"/>
        <v>0</v>
      </c>
      <c r="BK538" s="106">
        <f t="shared" si="327"/>
        <v>0</v>
      </c>
      <c r="BL538" s="106">
        <f t="shared" si="328"/>
        <v>0</v>
      </c>
      <c r="BM538" s="106">
        <f t="shared" si="317"/>
        <v>0</v>
      </c>
      <c r="BN538" s="106">
        <f t="shared" si="317"/>
        <v>0</v>
      </c>
      <c r="BO538" s="106">
        <f t="shared" si="329"/>
        <v>0</v>
      </c>
      <c r="BP538" s="106">
        <f t="shared" si="330"/>
        <v>3.1859999999999999</v>
      </c>
      <c r="BQ538" s="106">
        <f t="shared" si="331"/>
        <v>0.35400000000000004</v>
      </c>
      <c r="BR538" s="106">
        <f t="shared" si="332"/>
        <v>3.54</v>
      </c>
      <c r="BS538" s="54"/>
      <c r="BT538" s="54">
        <v>3.1859999999999999</v>
      </c>
      <c r="BU538" s="54">
        <v>0.35400000000000004</v>
      </c>
      <c r="BV538" s="54">
        <v>3.54</v>
      </c>
      <c r="BW538" s="54">
        <v>0</v>
      </c>
      <c r="BX538" s="54">
        <v>0</v>
      </c>
      <c r="BY538" s="54">
        <v>0</v>
      </c>
      <c r="BZ538" s="54">
        <v>0</v>
      </c>
      <c r="CA538" s="54">
        <v>0</v>
      </c>
      <c r="CB538" s="54">
        <v>0</v>
      </c>
      <c r="CC538" s="54">
        <v>0</v>
      </c>
      <c r="CD538" s="54">
        <v>0</v>
      </c>
      <c r="CE538" s="54">
        <v>3.1859999999999999</v>
      </c>
      <c r="CF538" s="54">
        <v>0.35400000000000004</v>
      </c>
      <c r="CG538" s="54">
        <v>3.54</v>
      </c>
      <c r="CH538" s="54">
        <f t="shared" si="333"/>
        <v>0</v>
      </c>
      <c r="CI538" s="54">
        <f t="shared" si="334"/>
        <v>5.46</v>
      </c>
      <c r="CJ538" s="54">
        <f t="shared" si="335"/>
        <v>5.46</v>
      </c>
      <c r="CK538" s="45"/>
      <c r="CL538" s="63" t="s">
        <v>106</v>
      </c>
    </row>
    <row r="539" spans="1:91" s="18" customFormat="1">
      <c r="A539" s="17"/>
      <c r="B539" s="28" t="s">
        <v>129</v>
      </c>
      <c r="C539" s="87"/>
      <c r="D539" s="2"/>
      <c r="E539" s="11"/>
      <c r="F539" s="4"/>
      <c r="G539" s="11"/>
      <c r="H539" s="32"/>
      <c r="I539" s="32">
        <f>SUM(I515:I538)</f>
        <v>89.710000000000022</v>
      </c>
      <c r="J539" s="32">
        <f t="shared" ref="J539:BU539" si="337">SUM(J515:J538)</f>
        <v>71.669999999999987</v>
      </c>
      <c r="K539" s="32">
        <f t="shared" si="337"/>
        <v>161.38</v>
      </c>
      <c r="L539" s="32">
        <f t="shared" si="337"/>
        <v>0</v>
      </c>
      <c r="M539" s="32">
        <f t="shared" si="337"/>
        <v>0</v>
      </c>
      <c r="N539" s="32" t="e">
        <f t="shared" si="337"/>
        <v>#REF!</v>
      </c>
      <c r="O539" s="32">
        <f t="shared" si="337"/>
        <v>55.839999999999996</v>
      </c>
      <c r="P539" s="32">
        <f t="shared" si="337"/>
        <v>22.009999999999998</v>
      </c>
      <c r="Q539" s="32">
        <f t="shared" si="337"/>
        <v>77.849999999999994</v>
      </c>
      <c r="R539" s="32">
        <f t="shared" si="337"/>
        <v>33.870000000000005</v>
      </c>
      <c r="S539" s="32">
        <f t="shared" si="337"/>
        <v>49.660000000000004</v>
      </c>
      <c r="T539" s="32">
        <f t="shared" si="337"/>
        <v>83.53</v>
      </c>
      <c r="U539" s="32">
        <f t="shared" si="337"/>
        <v>49.95</v>
      </c>
      <c r="V539" s="32">
        <f t="shared" si="337"/>
        <v>16.803000000000001</v>
      </c>
      <c r="W539" s="32">
        <f t="shared" si="337"/>
        <v>1.8670000000000002</v>
      </c>
      <c r="X539" s="32">
        <f t="shared" si="337"/>
        <v>18.669999999999998</v>
      </c>
      <c r="Y539" s="32">
        <f t="shared" si="337"/>
        <v>16.803000000000001</v>
      </c>
      <c r="Z539" s="32">
        <f t="shared" si="337"/>
        <v>1.8670000000000002</v>
      </c>
      <c r="AA539" s="32">
        <f t="shared" si="337"/>
        <v>18.669999999999998</v>
      </c>
      <c r="AB539" s="32">
        <f t="shared" si="337"/>
        <v>1.76</v>
      </c>
      <c r="AC539" s="32">
        <f t="shared" si="337"/>
        <v>1.3</v>
      </c>
      <c r="AD539" s="32">
        <f t="shared" si="337"/>
        <v>0.14000000000000001</v>
      </c>
      <c r="AE539" s="32">
        <f t="shared" si="337"/>
        <v>5.82</v>
      </c>
      <c r="AF539" s="32">
        <f t="shared" si="337"/>
        <v>0.65000000000000013</v>
      </c>
      <c r="AG539" s="32">
        <f t="shared" si="337"/>
        <v>0</v>
      </c>
      <c r="AH539" s="32">
        <f t="shared" si="337"/>
        <v>0</v>
      </c>
      <c r="AI539" s="32">
        <f t="shared" si="337"/>
        <v>0</v>
      </c>
      <c r="AJ539" s="32">
        <f t="shared" si="337"/>
        <v>0</v>
      </c>
      <c r="AK539" s="32">
        <f t="shared" si="337"/>
        <v>25.683000000000003</v>
      </c>
      <c r="AL539" s="32">
        <f t="shared" si="337"/>
        <v>2.6570000000000005</v>
      </c>
      <c r="AM539" s="32">
        <f t="shared" si="337"/>
        <v>28.34</v>
      </c>
      <c r="AN539" s="32">
        <f t="shared" si="337"/>
        <v>0</v>
      </c>
      <c r="AO539" s="32">
        <f t="shared" si="337"/>
        <v>0</v>
      </c>
      <c r="AP539" s="32">
        <f t="shared" si="337"/>
        <v>0</v>
      </c>
      <c r="AQ539" s="32">
        <f t="shared" si="337"/>
        <v>0</v>
      </c>
      <c r="AR539" s="32">
        <f t="shared" si="337"/>
        <v>0</v>
      </c>
      <c r="AS539" s="32">
        <f t="shared" si="337"/>
        <v>0</v>
      </c>
      <c r="AT539" s="32">
        <f t="shared" si="337"/>
        <v>0</v>
      </c>
      <c r="AU539" s="32">
        <f t="shared" si="337"/>
        <v>0</v>
      </c>
      <c r="AV539" s="32">
        <f t="shared" si="337"/>
        <v>0</v>
      </c>
      <c r="AW539" s="32">
        <f t="shared" si="337"/>
        <v>0</v>
      </c>
      <c r="AX539" s="32">
        <f t="shared" si="337"/>
        <v>0</v>
      </c>
      <c r="AY539" s="32">
        <f t="shared" si="337"/>
        <v>0</v>
      </c>
      <c r="AZ539" s="32">
        <f t="shared" si="337"/>
        <v>0</v>
      </c>
      <c r="BA539" s="32">
        <f t="shared" si="337"/>
        <v>0</v>
      </c>
      <c r="BB539" s="32">
        <f t="shared" si="337"/>
        <v>0</v>
      </c>
      <c r="BC539" s="32">
        <f t="shared" si="337"/>
        <v>0</v>
      </c>
      <c r="BD539" s="32">
        <f t="shared" si="337"/>
        <v>0</v>
      </c>
      <c r="BE539" s="32">
        <f t="shared" si="337"/>
        <v>16.803000000000001</v>
      </c>
      <c r="BF539" s="32">
        <f t="shared" si="337"/>
        <v>1.8670000000000002</v>
      </c>
      <c r="BG539" s="32">
        <f t="shared" si="337"/>
        <v>18.669999999999998</v>
      </c>
      <c r="BH539" s="32">
        <f t="shared" si="337"/>
        <v>0</v>
      </c>
      <c r="BI539" s="32">
        <f t="shared" si="337"/>
        <v>1.76</v>
      </c>
      <c r="BJ539" s="32">
        <f t="shared" si="337"/>
        <v>1.3</v>
      </c>
      <c r="BK539" s="32">
        <f t="shared" si="337"/>
        <v>0.14000000000000001</v>
      </c>
      <c r="BL539" s="32">
        <f t="shared" si="337"/>
        <v>1.44</v>
      </c>
      <c r="BM539" s="32">
        <f t="shared" si="337"/>
        <v>5.82</v>
      </c>
      <c r="BN539" s="32">
        <f t="shared" si="337"/>
        <v>0.65000000000000013</v>
      </c>
      <c r="BO539" s="32">
        <f t="shared" si="337"/>
        <v>6.47</v>
      </c>
      <c r="BP539" s="32">
        <f t="shared" si="337"/>
        <v>25.683000000000003</v>
      </c>
      <c r="BQ539" s="32">
        <f t="shared" si="337"/>
        <v>2.6570000000000005</v>
      </c>
      <c r="BR539" s="32">
        <f t="shared" si="337"/>
        <v>28.34</v>
      </c>
      <c r="BS539" s="32">
        <f t="shared" si="337"/>
        <v>0</v>
      </c>
      <c r="BT539" s="32">
        <f t="shared" si="337"/>
        <v>16.803000000000001</v>
      </c>
      <c r="BU539" s="32">
        <f t="shared" si="337"/>
        <v>1.8670000000000002</v>
      </c>
      <c r="BV539" s="32">
        <f t="shared" ref="BV539:CJ539" si="338">SUM(BV515:BV538)</f>
        <v>18.669999999999998</v>
      </c>
      <c r="BW539" s="32">
        <f t="shared" si="338"/>
        <v>0</v>
      </c>
      <c r="BX539" s="32">
        <f t="shared" si="338"/>
        <v>1.76</v>
      </c>
      <c r="BY539" s="32">
        <f t="shared" si="338"/>
        <v>1.3</v>
      </c>
      <c r="BZ539" s="32">
        <f t="shared" si="338"/>
        <v>0.14000000000000001</v>
      </c>
      <c r="CA539" s="32">
        <f t="shared" si="338"/>
        <v>1.44</v>
      </c>
      <c r="CB539" s="32">
        <f t="shared" si="338"/>
        <v>5.82</v>
      </c>
      <c r="CC539" s="32">
        <f t="shared" si="338"/>
        <v>0.65000000000000013</v>
      </c>
      <c r="CD539" s="32">
        <f t="shared" si="338"/>
        <v>6.47</v>
      </c>
      <c r="CE539" s="32">
        <f t="shared" si="338"/>
        <v>25.683000000000003</v>
      </c>
      <c r="CF539" s="32">
        <f t="shared" si="338"/>
        <v>2.6570000000000005</v>
      </c>
      <c r="CG539" s="32">
        <f t="shared" si="338"/>
        <v>28.34</v>
      </c>
      <c r="CH539" s="32">
        <f t="shared" si="338"/>
        <v>5.5299999999999994</v>
      </c>
      <c r="CI539" s="32">
        <f t="shared" si="338"/>
        <v>49.660000000000004</v>
      </c>
      <c r="CJ539" s="32">
        <f t="shared" si="338"/>
        <v>55.19</v>
      </c>
      <c r="CK539" s="57"/>
      <c r="CL539" s="64"/>
      <c r="CM539" s="95"/>
    </row>
    <row r="540" spans="1:91">
      <c r="A540" s="17" t="s">
        <v>130</v>
      </c>
      <c r="B540" s="28" t="s">
        <v>131</v>
      </c>
      <c r="C540" s="87"/>
      <c r="D540" s="2"/>
      <c r="E540" s="11"/>
      <c r="F540" s="4"/>
      <c r="G540" s="11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  <c r="AB540" s="32"/>
      <c r="AC540" s="32"/>
      <c r="AD540" s="32"/>
      <c r="AE540" s="32"/>
      <c r="AF540" s="32"/>
      <c r="AG540" s="32"/>
      <c r="AH540" s="32"/>
      <c r="AI540" s="32"/>
      <c r="AJ540" s="32"/>
      <c r="AK540" s="32"/>
      <c r="AL540" s="32"/>
      <c r="AM540" s="32"/>
      <c r="AN540" s="32"/>
      <c r="AO540" s="32"/>
      <c r="AP540" s="32"/>
      <c r="AQ540" s="32"/>
      <c r="AR540" s="32"/>
      <c r="AS540" s="32"/>
      <c r="AT540" s="32"/>
      <c r="AU540" s="32"/>
      <c r="AV540" s="32"/>
      <c r="AW540" s="32"/>
      <c r="AX540" s="32"/>
      <c r="AY540" s="32"/>
      <c r="AZ540" s="32"/>
      <c r="BA540" s="32"/>
      <c r="BB540" s="32"/>
      <c r="BC540" s="32"/>
      <c r="BD540" s="32"/>
      <c r="BE540" s="32"/>
      <c r="BF540" s="32"/>
      <c r="BG540" s="32"/>
      <c r="BH540" s="32"/>
      <c r="BI540" s="32"/>
      <c r="BJ540" s="32"/>
      <c r="BK540" s="32"/>
      <c r="BL540" s="32"/>
      <c r="BM540" s="32"/>
      <c r="BN540" s="32"/>
      <c r="BO540" s="32"/>
      <c r="BP540" s="32"/>
      <c r="BQ540" s="32"/>
      <c r="BR540" s="32"/>
      <c r="BS540" s="32"/>
      <c r="BT540" s="32"/>
      <c r="BU540" s="32"/>
      <c r="BV540" s="32"/>
      <c r="BW540" s="32"/>
      <c r="BX540" s="32"/>
      <c r="BY540" s="32"/>
      <c r="BZ540" s="32"/>
      <c r="CA540" s="32"/>
      <c r="CB540" s="32"/>
      <c r="CC540" s="32"/>
      <c r="CD540" s="32"/>
      <c r="CE540" s="32"/>
      <c r="CF540" s="32"/>
      <c r="CG540" s="32"/>
      <c r="CH540" s="32"/>
      <c r="CI540" s="32"/>
      <c r="CJ540" s="32"/>
      <c r="CK540" s="54"/>
      <c r="CL540" s="64"/>
    </row>
    <row r="541" spans="1:91" ht="47.25">
      <c r="A541" s="14">
        <v>1</v>
      </c>
      <c r="B541" s="79" t="s">
        <v>924</v>
      </c>
      <c r="C541" s="69"/>
      <c r="D541" s="2" t="s">
        <v>27</v>
      </c>
      <c r="E541" s="4" t="s">
        <v>81</v>
      </c>
      <c r="F541" s="4" t="s">
        <v>514</v>
      </c>
      <c r="G541" s="4" t="s">
        <v>517</v>
      </c>
      <c r="H541" s="15">
        <v>3</v>
      </c>
      <c r="I541" s="54">
        <v>5.5</v>
      </c>
      <c r="J541" s="54">
        <v>0</v>
      </c>
      <c r="K541" s="29">
        <f t="shared" ref="K541:K604" si="339">I541+J541</f>
        <v>5.5</v>
      </c>
      <c r="L541" s="68" t="s">
        <v>30</v>
      </c>
      <c r="M541" s="15" t="s">
        <v>31</v>
      </c>
      <c r="N541" s="54" t="s">
        <v>58</v>
      </c>
      <c r="O541" s="54">
        <v>5.0999999999999996</v>
      </c>
      <c r="P541" s="54">
        <v>0</v>
      </c>
      <c r="Q541" s="29">
        <f t="shared" si="336"/>
        <v>5.0999999999999996</v>
      </c>
      <c r="R541" s="29">
        <f>I541-O541</f>
        <v>0.40000000000000036</v>
      </c>
      <c r="S541" s="29">
        <f>J541-P541</f>
        <v>0</v>
      </c>
      <c r="T541" s="29">
        <f t="shared" ref="T541:T604" si="340">R541+S541</f>
        <v>0.40000000000000036</v>
      </c>
      <c r="U541" s="56">
        <v>0</v>
      </c>
      <c r="V541" s="54">
        <v>0</v>
      </c>
      <c r="W541" s="106">
        <v>0</v>
      </c>
      <c r="X541" s="54">
        <f t="shared" si="318"/>
        <v>0</v>
      </c>
      <c r="Y541" s="54">
        <v>0</v>
      </c>
      <c r="Z541" s="106">
        <v>0</v>
      </c>
      <c r="AA541" s="54">
        <f t="shared" si="319"/>
        <v>0</v>
      </c>
      <c r="AB541" s="14">
        <v>0</v>
      </c>
      <c r="AC541" s="14">
        <v>0</v>
      </c>
      <c r="AD541" s="14">
        <v>0</v>
      </c>
      <c r="AE541" s="14">
        <v>0.36</v>
      </c>
      <c r="AF541" s="14">
        <v>0.04</v>
      </c>
      <c r="AG541" s="14"/>
      <c r="AH541" s="14">
        <v>0</v>
      </c>
      <c r="AI541" s="14">
        <v>0</v>
      </c>
      <c r="AJ541" s="54">
        <f t="shared" ref="AJ541:AJ542" si="341">AH541+AI541</f>
        <v>0</v>
      </c>
      <c r="AK541" s="54">
        <f t="shared" si="297"/>
        <v>0.36</v>
      </c>
      <c r="AL541" s="54">
        <f t="shared" si="298"/>
        <v>0.04</v>
      </c>
      <c r="AM541" s="54">
        <f t="shared" si="299"/>
        <v>0.39999999999999997</v>
      </c>
      <c r="AN541" s="54"/>
      <c r="AO541" s="54"/>
      <c r="AP541" s="54">
        <f t="shared" ref="AP541:AP604" si="342">AN541+AO541</f>
        <v>0</v>
      </c>
      <c r="AQ541" s="54"/>
      <c r="AR541" s="54"/>
      <c r="AS541" s="54"/>
      <c r="AT541" s="54"/>
      <c r="AU541" s="54"/>
      <c r="AV541" s="54"/>
      <c r="AW541" s="54"/>
      <c r="AX541" s="54"/>
      <c r="AY541" s="54">
        <f t="shared" si="320"/>
        <v>0</v>
      </c>
      <c r="AZ541" s="54"/>
      <c r="BA541" s="54"/>
      <c r="BB541" s="54"/>
      <c r="BC541" s="54"/>
      <c r="BD541" s="54"/>
      <c r="BE541" s="106">
        <f t="shared" si="321"/>
        <v>0</v>
      </c>
      <c r="BF541" s="106">
        <f t="shared" si="322"/>
        <v>0</v>
      </c>
      <c r="BG541" s="106">
        <f t="shared" si="323"/>
        <v>0</v>
      </c>
      <c r="BH541" s="106">
        <f t="shared" si="324"/>
        <v>0</v>
      </c>
      <c r="BI541" s="106">
        <f t="shared" si="325"/>
        <v>0</v>
      </c>
      <c r="BJ541" s="106">
        <f t="shared" si="326"/>
        <v>0</v>
      </c>
      <c r="BK541" s="106">
        <f t="shared" si="327"/>
        <v>0</v>
      </c>
      <c r="BL541" s="106">
        <f t="shared" si="328"/>
        <v>0</v>
      </c>
      <c r="BM541" s="106">
        <f t="shared" si="317"/>
        <v>0.36</v>
      </c>
      <c r="BN541" s="106">
        <f t="shared" si="317"/>
        <v>0.04</v>
      </c>
      <c r="BO541" s="106">
        <f t="shared" si="329"/>
        <v>0.39999999999999997</v>
      </c>
      <c r="BP541" s="106">
        <f t="shared" si="330"/>
        <v>0.36</v>
      </c>
      <c r="BQ541" s="106">
        <f t="shared" si="331"/>
        <v>0.04</v>
      </c>
      <c r="BR541" s="106">
        <f t="shared" si="332"/>
        <v>0.39999999999999997</v>
      </c>
      <c r="BS541" s="54"/>
      <c r="BT541" s="54">
        <v>0</v>
      </c>
      <c r="BU541" s="54">
        <v>0</v>
      </c>
      <c r="BV541" s="54">
        <v>0</v>
      </c>
      <c r="BW541" s="54">
        <v>0</v>
      </c>
      <c r="BX541" s="54">
        <v>0</v>
      </c>
      <c r="BY541" s="54">
        <v>0</v>
      </c>
      <c r="BZ541" s="54">
        <v>0</v>
      </c>
      <c r="CA541" s="54">
        <v>0</v>
      </c>
      <c r="CB541" s="54">
        <v>0.36</v>
      </c>
      <c r="CC541" s="54">
        <v>0.04</v>
      </c>
      <c r="CD541" s="54">
        <v>0.39999999999999997</v>
      </c>
      <c r="CE541" s="54">
        <v>0.36</v>
      </c>
      <c r="CF541" s="54">
        <v>0.04</v>
      </c>
      <c r="CG541" s="54">
        <v>0.39999999999999997</v>
      </c>
      <c r="CH541" s="54">
        <f t="shared" si="333"/>
        <v>0</v>
      </c>
      <c r="CI541" s="54">
        <f t="shared" si="334"/>
        <v>0</v>
      </c>
      <c r="CJ541" s="54">
        <f t="shared" si="335"/>
        <v>0</v>
      </c>
      <c r="CK541" s="86"/>
      <c r="CL541" s="70"/>
    </row>
    <row r="542" spans="1:91" ht="63">
      <c r="A542" s="14">
        <v>1</v>
      </c>
      <c r="B542" s="27" t="s">
        <v>545</v>
      </c>
      <c r="C542" s="120" t="s">
        <v>131</v>
      </c>
      <c r="D542" s="2" t="s">
        <v>27</v>
      </c>
      <c r="E542" s="4" t="s">
        <v>81</v>
      </c>
      <c r="F542" s="4" t="s">
        <v>514</v>
      </c>
      <c r="G542" s="4" t="s">
        <v>527</v>
      </c>
      <c r="H542" s="29">
        <v>2.5</v>
      </c>
      <c r="I542" s="29">
        <v>15.5</v>
      </c>
      <c r="J542" s="29">
        <v>0</v>
      </c>
      <c r="K542" s="29">
        <f t="shared" si="339"/>
        <v>15.5</v>
      </c>
      <c r="L542" s="40" t="s">
        <v>30</v>
      </c>
      <c r="M542" s="40" t="s">
        <v>48</v>
      </c>
      <c r="N542" s="48" t="e">
        <f>IF(#REF!=0,"2018-19","2019-20")</f>
        <v>#REF!</v>
      </c>
      <c r="O542" s="29">
        <v>0</v>
      </c>
      <c r="P542" s="29">
        <v>0</v>
      </c>
      <c r="Q542" s="29">
        <f t="shared" si="336"/>
        <v>0</v>
      </c>
      <c r="R542" s="29">
        <f>I542-O542</f>
        <v>15.5</v>
      </c>
      <c r="S542" s="29">
        <f>J542-P542</f>
        <v>0</v>
      </c>
      <c r="T542" s="29">
        <f t="shared" si="340"/>
        <v>15.5</v>
      </c>
      <c r="U542" s="29">
        <v>0</v>
      </c>
      <c r="V542" s="29">
        <v>12.617999999999999</v>
      </c>
      <c r="W542" s="105">
        <v>1.4020000000000001</v>
      </c>
      <c r="X542" s="54">
        <f t="shared" si="318"/>
        <v>14.02</v>
      </c>
      <c r="Y542" s="29">
        <v>12.617999999999999</v>
      </c>
      <c r="Z542" s="105">
        <v>1.4020000000000001</v>
      </c>
      <c r="AA542" s="54">
        <f t="shared" si="319"/>
        <v>14.02</v>
      </c>
      <c r="AB542" s="54">
        <v>0</v>
      </c>
      <c r="AC542" s="54">
        <v>0</v>
      </c>
      <c r="AD542" s="54">
        <v>0</v>
      </c>
      <c r="AE542" s="54">
        <v>1.33</v>
      </c>
      <c r="AF542" s="54">
        <v>0.15</v>
      </c>
      <c r="AG542" s="54"/>
      <c r="AH542" s="54">
        <v>0</v>
      </c>
      <c r="AI542" s="54">
        <v>0</v>
      </c>
      <c r="AJ542" s="54">
        <f t="shared" si="341"/>
        <v>0</v>
      </c>
      <c r="AK542" s="54">
        <f t="shared" ref="AK542:AK606" si="343">Y542+AB542+AC542+AE542</f>
        <v>13.947999999999999</v>
      </c>
      <c r="AL542" s="54">
        <f t="shared" ref="AL542:AL606" si="344">Z542+AD542+AF542</f>
        <v>1.552</v>
      </c>
      <c r="AM542" s="54">
        <f t="shared" ref="AM542:AM606" si="345">AK542+AL542</f>
        <v>15.499999999999998</v>
      </c>
      <c r="AN542" s="54"/>
      <c r="AO542" s="54"/>
      <c r="AP542" s="54">
        <f t="shared" si="342"/>
        <v>0</v>
      </c>
      <c r="AQ542" s="54"/>
      <c r="AR542" s="54"/>
      <c r="AS542" s="54"/>
      <c r="AT542" s="54"/>
      <c r="AU542" s="54"/>
      <c r="AV542" s="54"/>
      <c r="AW542" s="54"/>
      <c r="AX542" s="54"/>
      <c r="AY542" s="54">
        <f t="shared" si="320"/>
        <v>0</v>
      </c>
      <c r="AZ542" s="54"/>
      <c r="BA542" s="54"/>
      <c r="BB542" s="54"/>
      <c r="BC542" s="54"/>
      <c r="BD542" s="54"/>
      <c r="BE542" s="106">
        <f t="shared" si="321"/>
        <v>12.617999999999999</v>
      </c>
      <c r="BF542" s="106">
        <f t="shared" si="322"/>
        <v>1.4020000000000001</v>
      </c>
      <c r="BG542" s="106">
        <f t="shared" si="323"/>
        <v>14.02</v>
      </c>
      <c r="BH542" s="106">
        <f t="shared" si="324"/>
        <v>0</v>
      </c>
      <c r="BI542" s="106">
        <f t="shared" si="325"/>
        <v>0</v>
      </c>
      <c r="BJ542" s="106">
        <f t="shared" si="326"/>
        <v>0</v>
      </c>
      <c r="BK542" s="106">
        <f t="shared" si="327"/>
        <v>0</v>
      </c>
      <c r="BL542" s="106">
        <f t="shared" si="328"/>
        <v>0</v>
      </c>
      <c r="BM542" s="106">
        <f t="shared" si="317"/>
        <v>1.33</v>
      </c>
      <c r="BN542" s="106">
        <f t="shared" si="317"/>
        <v>0.15</v>
      </c>
      <c r="BO542" s="106">
        <f t="shared" si="329"/>
        <v>1.48</v>
      </c>
      <c r="BP542" s="106">
        <f t="shared" si="330"/>
        <v>13.947999999999999</v>
      </c>
      <c r="BQ542" s="106">
        <f t="shared" si="331"/>
        <v>1.552</v>
      </c>
      <c r="BR542" s="106">
        <f t="shared" si="332"/>
        <v>15.499999999999998</v>
      </c>
      <c r="BS542" s="54"/>
      <c r="BT542" s="54">
        <v>12.617999999999999</v>
      </c>
      <c r="BU542" s="54">
        <v>1.4020000000000001</v>
      </c>
      <c r="BV542" s="54">
        <v>14.02</v>
      </c>
      <c r="BW542" s="54">
        <v>0</v>
      </c>
      <c r="BX542" s="54">
        <v>0</v>
      </c>
      <c r="BY542" s="54">
        <v>0</v>
      </c>
      <c r="BZ542" s="54">
        <v>0</v>
      </c>
      <c r="CA542" s="54">
        <v>0</v>
      </c>
      <c r="CB542" s="54">
        <v>1.33</v>
      </c>
      <c r="CC542" s="54">
        <v>0.15</v>
      </c>
      <c r="CD542" s="54">
        <v>1.48</v>
      </c>
      <c r="CE542" s="54">
        <v>13.947999999999999</v>
      </c>
      <c r="CF542" s="54">
        <v>1.552</v>
      </c>
      <c r="CG542" s="54">
        <v>15.499999999999998</v>
      </c>
      <c r="CH542" s="54">
        <f t="shared" si="333"/>
        <v>0</v>
      </c>
      <c r="CI542" s="54">
        <f t="shared" si="334"/>
        <v>0</v>
      </c>
      <c r="CJ542" s="54">
        <f t="shared" si="335"/>
        <v>0</v>
      </c>
      <c r="CK542" s="45"/>
      <c r="CL542" s="63" t="s">
        <v>51</v>
      </c>
    </row>
    <row r="543" spans="1:91" s="18" customFormat="1">
      <c r="A543" s="17"/>
      <c r="B543" s="28" t="s">
        <v>18</v>
      </c>
      <c r="C543" s="87"/>
      <c r="D543" s="2"/>
      <c r="E543" s="11"/>
      <c r="F543" s="4"/>
      <c r="G543" s="11"/>
      <c r="H543" s="32"/>
      <c r="I543" s="32">
        <f>SUM(I541:I542)</f>
        <v>21</v>
      </c>
      <c r="J543" s="32">
        <f t="shared" ref="J543:BU543" si="346">SUM(J541:J542)</f>
        <v>0</v>
      </c>
      <c r="K543" s="32">
        <f t="shared" si="346"/>
        <v>21</v>
      </c>
      <c r="L543" s="32">
        <f t="shared" si="346"/>
        <v>0</v>
      </c>
      <c r="M543" s="32">
        <f t="shared" si="346"/>
        <v>0</v>
      </c>
      <c r="N543" s="32" t="e">
        <f t="shared" si="346"/>
        <v>#REF!</v>
      </c>
      <c r="O543" s="32">
        <f t="shared" si="346"/>
        <v>5.0999999999999996</v>
      </c>
      <c r="P543" s="32">
        <f t="shared" si="346"/>
        <v>0</v>
      </c>
      <c r="Q543" s="32">
        <f t="shared" si="346"/>
        <v>5.0999999999999996</v>
      </c>
      <c r="R543" s="32">
        <f t="shared" si="346"/>
        <v>15.9</v>
      </c>
      <c r="S543" s="32">
        <f t="shared" si="346"/>
        <v>0</v>
      </c>
      <c r="T543" s="32">
        <f t="shared" si="346"/>
        <v>15.9</v>
      </c>
      <c r="U543" s="32">
        <f t="shared" si="346"/>
        <v>0</v>
      </c>
      <c r="V543" s="32">
        <f t="shared" si="346"/>
        <v>12.617999999999999</v>
      </c>
      <c r="W543" s="32">
        <f t="shared" si="346"/>
        <v>1.4020000000000001</v>
      </c>
      <c r="X543" s="32">
        <f t="shared" si="346"/>
        <v>14.02</v>
      </c>
      <c r="Y543" s="32">
        <f t="shared" si="346"/>
        <v>12.617999999999999</v>
      </c>
      <c r="Z543" s="32">
        <f t="shared" si="346"/>
        <v>1.4020000000000001</v>
      </c>
      <c r="AA543" s="32">
        <f t="shared" si="346"/>
        <v>14.02</v>
      </c>
      <c r="AB543" s="32">
        <f t="shared" si="346"/>
        <v>0</v>
      </c>
      <c r="AC543" s="32">
        <f t="shared" si="346"/>
        <v>0</v>
      </c>
      <c r="AD543" s="32">
        <f t="shared" si="346"/>
        <v>0</v>
      </c>
      <c r="AE543" s="32">
        <f t="shared" si="346"/>
        <v>1.69</v>
      </c>
      <c r="AF543" s="32">
        <f t="shared" si="346"/>
        <v>0.19</v>
      </c>
      <c r="AG543" s="32">
        <f t="shared" si="346"/>
        <v>0</v>
      </c>
      <c r="AH543" s="32">
        <f t="shared" si="346"/>
        <v>0</v>
      </c>
      <c r="AI543" s="32">
        <f t="shared" si="346"/>
        <v>0</v>
      </c>
      <c r="AJ543" s="32">
        <f t="shared" si="346"/>
        <v>0</v>
      </c>
      <c r="AK543" s="32">
        <f t="shared" si="346"/>
        <v>14.307999999999998</v>
      </c>
      <c r="AL543" s="32">
        <f t="shared" si="346"/>
        <v>1.5920000000000001</v>
      </c>
      <c r="AM543" s="32">
        <f t="shared" si="346"/>
        <v>15.899999999999999</v>
      </c>
      <c r="AN543" s="32">
        <f t="shared" si="346"/>
        <v>0</v>
      </c>
      <c r="AO543" s="32">
        <f t="shared" si="346"/>
        <v>0</v>
      </c>
      <c r="AP543" s="32">
        <f t="shared" si="346"/>
        <v>0</v>
      </c>
      <c r="AQ543" s="32">
        <f t="shared" si="346"/>
        <v>0</v>
      </c>
      <c r="AR543" s="32">
        <f t="shared" si="346"/>
        <v>0</v>
      </c>
      <c r="AS543" s="32">
        <f t="shared" si="346"/>
        <v>0</v>
      </c>
      <c r="AT543" s="32">
        <f t="shared" si="346"/>
        <v>0</v>
      </c>
      <c r="AU543" s="32">
        <f t="shared" si="346"/>
        <v>0</v>
      </c>
      <c r="AV543" s="32">
        <f t="shared" si="346"/>
        <v>0</v>
      </c>
      <c r="AW543" s="32">
        <f t="shared" si="346"/>
        <v>0</v>
      </c>
      <c r="AX543" s="32">
        <f t="shared" si="346"/>
        <v>0</v>
      </c>
      <c r="AY543" s="32">
        <f t="shared" si="346"/>
        <v>0</v>
      </c>
      <c r="AZ543" s="32">
        <f t="shared" si="346"/>
        <v>0</v>
      </c>
      <c r="BA543" s="32">
        <f t="shared" si="346"/>
        <v>0</v>
      </c>
      <c r="BB543" s="32">
        <f t="shared" si="346"/>
        <v>0</v>
      </c>
      <c r="BC543" s="32">
        <f t="shared" si="346"/>
        <v>0</v>
      </c>
      <c r="BD543" s="32">
        <f t="shared" si="346"/>
        <v>0</v>
      </c>
      <c r="BE543" s="32">
        <f t="shared" si="346"/>
        <v>12.617999999999999</v>
      </c>
      <c r="BF543" s="32">
        <f t="shared" si="346"/>
        <v>1.4020000000000001</v>
      </c>
      <c r="BG543" s="32">
        <f t="shared" si="346"/>
        <v>14.02</v>
      </c>
      <c r="BH543" s="32">
        <f t="shared" si="346"/>
        <v>0</v>
      </c>
      <c r="BI543" s="32">
        <f t="shared" si="346"/>
        <v>0</v>
      </c>
      <c r="BJ543" s="32">
        <f t="shared" si="346"/>
        <v>0</v>
      </c>
      <c r="BK543" s="32">
        <f t="shared" si="346"/>
        <v>0</v>
      </c>
      <c r="BL543" s="32">
        <f t="shared" si="346"/>
        <v>0</v>
      </c>
      <c r="BM543" s="32">
        <f t="shared" si="346"/>
        <v>1.69</v>
      </c>
      <c r="BN543" s="32">
        <f t="shared" si="346"/>
        <v>0.19</v>
      </c>
      <c r="BO543" s="32">
        <f t="shared" si="346"/>
        <v>1.88</v>
      </c>
      <c r="BP543" s="32">
        <f t="shared" si="346"/>
        <v>14.307999999999998</v>
      </c>
      <c r="BQ543" s="32">
        <f t="shared" si="346"/>
        <v>1.5920000000000001</v>
      </c>
      <c r="BR543" s="32">
        <f t="shared" si="346"/>
        <v>15.899999999999999</v>
      </c>
      <c r="BS543" s="32">
        <f t="shared" si="346"/>
        <v>0</v>
      </c>
      <c r="BT543" s="32">
        <f t="shared" si="346"/>
        <v>12.617999999999999</v>
      </c>
      <c r="BU543" s="32">
        <f t="shared" si="346"/>
        <v>1.4020000000000001</v>
      </c>
      <c r="BV543" s="32">
        <f t="shared" ref="BV543:CJ543" si="347">SUM(BV541:BV542)</f>
        <v>14.02</v>
      </c>
      <c r="BW543" s="32">
        <f t="shared" si="347"/>
        <v>0</v>
      </c>
      <c r="BX543" s="32">
        <f t="shared" si="347"/>
        <v>0</v>
      </c>
      <c r="BY543" s="32">
        <f t="shared" si="347"/>
        <v>0</v>
      </c>
      <c r="BZ543" s="32">
        <f t="shared" si="347"/>
        <v>0</v>
      </c>
      <c r="CA543" s="32">
        <f t="shared" si="347"/>
        <v>0</v>
      </c>
      <c r="CB543" s="32">
        <f t="shared" si="347"/>
        <v>1.69</v>
      </c>
      <c r="CC543" s="32">
        <f t="shared" si="347"/>
        <v>0.19</v>
      </c>
      <c r="CD543" s="32">
        <f t="shared" si="347"/>
        <v>1.88</v>
      </c>
      <c r="CE543" s="32">
        <f t="shared" si="347"/>
        <v>14.307999999999998</v>
      </c>
      <c r="CF543" s="32">
        <f t="shared" si="347"/>
        <v>1.5920000000000001</v>
      </c>
      <c r="CG543" s="32">
        <f t="shared" si="347"/>
        <v>15.899999999999999</v>
      </c>
      <c r="CH543" s="32">
        <f t="shared" si="347"/>
        <v>0</v>
      </c>
      <c r="CI543" s="32">
        <f t="shared" si="347"/>
        <v>0</v>
      </c>
      <c r="CJ543" s="32">
        <f t="shared" si="347"/>
        <v>0</v>
      </c>
      <c r="CK543" s="57"/>
      <c r="CL543" s="64"/>
      <c r="CM543" s="95"/>
    </row>
    <row r="544" spans="1:91">
      <c r="A544" s="17" t="s">
        <v>137</v>
      </c>
      <c r="B544" s="28" t="s">
        <v>398</v>
      </c>
      <c r="C544" s="87"/>
      <c r="D544" s="2"/>
      <c r="E544" s="11"/>
      <c r="F544" s="4"/>
      <c r="G544" s="11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  <c r="AB544" s="32"/>
      <c r="AC544" s="32"/>
      <c r="AD544" s="32"/>
      <c r="AE544" s="32"/>
      <c r="AF544" s="32"/>
      <c r="AG544" s="32"/>
      <c r="AH544" s="32"/>
      <c r="AI544" s="32"/>
      <c r="AJ544" s="32"/>
      <c r="AK544" s="32"/>
      <c r="AL544" s="32"/>
      <c r="AM544" s="32"/>
      <c r="AN544" s="32"/>
      <c r="AO544" s="32"/>
      <c r="AP544" s="32"/>
      <c r="AQ544" s="32"/>
      <c r="AR544" s="32"/>
      <c r="AS544" s="32"/>
      <c r="AT544" s="32"/>
      <c r="AU544" s="32"/>
      <c r="AV544" s="32"/>
      <c r="AW544" s="32"/>
      <c r="AX544" s="32"/>
      <c r="AY544" s="32"/>
      <c r="AZ544" s="32"/>
      <c r="BA544" s="32"/>
      <c r="BB544" s="32"/>
      <c r="BC544" s="32"/>
      <c r="BD544" s="32"/>
      <c r="BE544" s="32"/>
      <c r="BF544" s="32"/>
      <c r="BG544" s="32"/>
      <c r="BH544" s="32"/>
      <c r="BI544" s="32"/>
      <c r="BJ544" s="32"/>
      <c r="BK544" s="32"/>
      <c r="BL544" s="32"/>
      <c r="BM544" s="32"/>
      <c r="BN544" s="32"/>
      <c r="BO544" s="32"/>
      <c r="BP544" s="32"/>
      <c r="BQ544" s="32"/>
      <c r="BR544" s="32"/>
      <c r="BS544" s="32"/>
      <c r="BT544" s="32"/>
      <c r="BU544" s="32"/>
      <c r="BV544" s="32"/>
      <c r="BW544" s="32"/>
      <c r="BX544" s="32"/>
      <c r="BY544" s="32"/>
      <c r="BZ544" s="32"/>
      <c r="CA544" s="32"/>
      <c r="CB544" s="32"/>
      <c r="CC544" s="32"/>
      <c r="CD544" s="32"/>
      <c r="CE544" s="32"/>
      <c r="CF544" s="32"/>
      <c r="CG544" s="32"/>
      <c r="CH544" s="32"/>
      <c r="CI544" s="32"/>
      <c r="CJ544" s="32"/>
      <c r="CK544" s="54"/>
      <c r="CL544" s="64"/>
    </row>
    <row r="545" spans="1:91" ht="31.5">
      <c r="A545" s="14">
        <v>2</v>
      </c>
      <c r="B545" s="27" t="s">
        <v>546</v>
      </c>
      <c r="C545" s="120" t="s">
        <v>796</v>
      </c>
      <c r="D545" s="2" t="s">
        <v>27</v>
      </c>
      <c r="E545" s="1" t="s">
        <v>81</v>
      </c>
      <c r="F545" s="4" t="s">
        <v>514</v>
      </c>
      <c r="G545" s="1" t="s">
        <v>524</v>
      </c>
      <c r="H545" s="31">
        <v>3.5</v>
      </c>
      <c r="I545" s="29">
        <v>1.5</v>
      </c>
      <c r="J545" s="29">
        <v>3.5</v>
      </c>
      <c r="K545" s="29">
        <f t="shared" si="339"/>
        <v>5</v>
      </c>
      <c r="L545" s="40" t="s">
        <v>30</v>
      </c>
      <c r="M545" s="49" t="s">
        <v>31</v>
      </c>
      <c r="N545" s="48" t="e">
        <f>IF(#REF!=0,"2018-19","2019-20")</f>
        <v>#REF!</v>
      </c>
      <c r="O545" s="29">
        <v>1.5</v>
      </c>
      <c r="P545" s="29">
        <v>0</v>
      </c>
      <c r="Q545" s="29">
        <f t="shared" si="336"/>
        <v>1.5</v>
      </c>
      <c r="R545" s="29">
        <f t="shared" ref="R545:S547" si="348">I545-O545</f>
        <v>0</v>
      </c>
      <c r="S545" s="29">
        <f t="shared" si="348"/>
        <v>3.5</v>
      </c>
      <c r="T545" s="29">
        <f t="shared" si="340"/>
        <v>3.5</v>
      </c>
      <c r="U545" s="29">
        <v>3.5</v>
      </c>
      <c r="V545" s="29">
        <v>0</v>
      </c>
      <c r="W545" s="105">
        <v>0</v>
      </c>
      <c r="X545" s="54">
        <f t="shared" si="318"/>
        <v>0</v>
      </c>
      <c r="Y545" s="29">
        <v>0</v>
      </c>
      <c r="Z545" s="105">
        <v>0</v>
      </c>
      <c r="AA545" s="54">
        <f t="shared" si="319"/>
        <v>0</v>
      </c>
      <c r="AB545" s="54">
        <v>0</v>
      </c>
      <c r="AC545" s="54">
        <v>0</v>
      </c>
      <c r="AD545" s="54">
        <v>0</v>
      </c>
      <c r="AE545" s="54">
        <v>0</v>
      </c>
      <c r="AF545" s="54">
        <v>0</v>
      </c>
      <c r="AG545" s="54"/>
      <c r="AH545" s="54"/>
      <c r="AI545" s="54"/>
      <c r="AJ545" s="54">
        <f t="shared" ref="AJ545:AJ547" si="349">AH545+AI545</f>
        <v>0</v>
      </c>
      <c r="AK545" s="54">
        <f t="shared" si="343"/>
        <v>0</v>
      </c>
      <c r="AL545" s="54">
        <f t="shared" si="344"/>
        <v>0</v>
      </c>
      <c r="AM545" s="54">
        <f t="shared" si="345"/>
        <v>0</v>
      </c>
      <c r="AN545" s="54"/>
      <c r="AO545" s="54"/>
      <c r="AP545" s="54">
        <f t="shared" si="342"/>
        <v>0</v>
      </c>
      <c r="AQ545" s="54"/>
      <c r="AR545" s="54"/>
      <c r="AS545" s="54"/>
      <c r="AT545" s="54"/>
      <c r="AU545" s="54"/>
      <c r="AV545" s="54"/>
      <c r="AW545" s="54"/>
      <c r="AX545" s="54"/>
      <c r="AY545" s="54">
        <f t="shared" si="320"/>
        <v>0</v>
      </c>
      <c r="AZ545" s="54"/>
      <c r="BA545" s="54"/>
      <c r="BB545" s="54"/>
      <c r="BC545" s="54"/>
      <c r="BD545" s="54"/>
      <c r="BE545" s="106">
        <f t="shared" si="321"/>
        <v>0</v>
      </c>
      <c r="BF545" s="106">
        <f t="shared" si="322"/>
        <v>0</v>
      </c>
      <c r="BG545" s="106">
        <f t="shared" si="323"/>
        <v>0</v>
      </c>
      <c r="BH545" s="106">
        <f t="shared" si="324"/>
        <v>0</v>
      </c>
      <c r="BI545" s="106">
        <f t="shared" si="325"/>
        <v>0</v>
      </c>
      <c r="BJ545" s="106">
        <f t="shared" si="326"/>
        <v>0</v>
      </c>
      <c r="BK545" s="106">
        <f t="shared" si="327"/>
        <v>0</v>
      </c>
      <c r="BL545" s="106">
        <f t="shared" si="328"/>
        <v>0</v>
      </c>
      <c r="BM545" s="106">
        <f t="shared" si="317"/>
        <v>0</v>
      </c>
      <c r="BN545" s="106">
        <f t="shared" si="317"/>
        <v>0</v>
      </c>
      <c r="BO545" s="106">
        <f t="shared" si="329"/>
        <v>0</v>
      </c>
      <c r="BP545" s="106">
        <f t="shared" si="330"/>
        <v>0</v>
      </c>
      <c r="BQ545" s="106">
        <f t="shared" si="331"/>
        <v>0</v>
      </c>
      <c r="BR545" s="106">
        <f t="shared" si="332"/>
        <v>0</v>
      </c>
      <c r="BS545" s="54"/>
      <c r="BT545" s="54">
        <v>0</v>
      </c>
      <c r="BU545" s="54">
        <v>0</v>
      </c>
      <c r="BV545" s="54">
        <v>0</v>
      </c>
      <c r="BW545" s="54">
        <v>0</v>
      </c>
      <c r="BX545" s="54">
        <v>0</v>
      </c>
      <c r="BY545" s="54">
        <v>0</v>
      </c>
      <c r="BZ545" s="54">
        <v>0</v>
      </c>
      <c r="CA545" s="54">
        <v>0</v>
      </c>
      <c r="CB545" s="54">
        <v>0</v>
      </c>
      <c r="CC545" s="54">
        <v>0</v>
      </c>
      <c r="CD545" s="54">
        <v>0</v>
      </c>
      <c r="CE545" s="54">
        <v>0</v>
      </c>
      <c r="CF545" s="54">
        <v>0</v>
      </c>
      <c r="CG545" s="54">
        <v>0</v>
      </c>
      <c r="CH545" s="54">
        <f t="shared" si="333"/>
        <v>0</v>
      </c>
      <c r="CI545" s="54">
        <f t="shared" si="334"/>
        <v>3.5</v>
      </c>
      <c r="CJ545" s="54">
        <f t="shared" si="335"/>
        <v>3.5</v>
      </c>
      <c r="CK545" s="45"/>
      <c r="CL545" s="63" t="s">
        <v>33</v>
      </c>
    </row>
    <row r="546" spans="1:91" ht="18.75">
      <c r="A546" s="14">
        <v>1</v>
      </c>
      <c r="B546" s="79" t="s">
        <v>925</v>
      </c>
      <c r="C546" s="69"/>
      <c r="D546" s="2" t="s">
        <v>27</v>
      </c>
      <c r="E546" s="4" t="s">
        <v>81</v>
      </c>
      <c r="F546" s="4" t="s">
        <v>514</v>
      </c>
      <c r="G546" s="4" t="s">
        <v>926</v>
      </c>
      <c r="H546" s="15">
        <v>3</v>
      </c>
      <c r="I546" s="54">
        <v>5</v>
      </c>
      <c r="J546" s="54">
        <v>0</v>
      </c>
      <c r="K546" s="29">
        <f t="shared" si="339"/>
        <v>5</v>
      </c>
      <c r="L546" s="68" t="s">
        <v>30</v>
      </c>
      <c r="M546" s="15" t="s">
        <v>35</v>
      </c>
      <c r="N546" s="54" t="s">
        <v>58</v>
      </c>
      <c r="O546" s="54">
        <v>4.58</v>
      </c>
      <c r="P546" s="54">
        <v>0</v>
      </c>
      <c r="Q546" s="29">
        <f t="shared" si="336"/>
        <v>4.58</v>
      </c>
      <c r="R546" s="29">
        <f t="shared" si="348"/>
        <v>0.41999999999999993</v>
      </c>
      <c r="S546" s="29">
        <f t="shared" si="348"/>
        <v>0</v>
      </c>
      <c r="T546" s="29">
        <f t="shared" si="340"/>
        <v>0.41999999999999993</v>
      </c>
      <c r="U546" s="56">
        <v>0</v>
      </c>
      <c r="V546" s="54">
        <v>0</v>
      </c>
      <c r="W546" s="106">
        <v>0</v>
      </c>
      <c r="X546" s="54">
        <f t="shared" si="318"/>
        <v>0</v>
      </c>
      <c r="Y546" s="54">
        <v>0</v>
      </c>
      <c r="Z546" s="106">
        <v>0</v>
      </c>
      <c r="AA546" s="54">
        <f t="shared" si="319"/>
        <v>0</v>
      </c>
      <c r="AB546" s="14">
        <v>0</v>
      </c>
      <c r="AC546" s="14">
        <v>0</v>
      </c>
      <c r="AD546" s="14">
        <v>0</v>
      </c>
      <c r="AE546" s="14">
        <v>0.38</v>
      </c>
      <c r="AF546" s="14">
        <v>0.04</v>
      </c>
      <c r="AG546" s="14"/>
      <c r="AH546" s="14"/>
      <c r="AI546" s="14"/>
      <c r="AJ546" s="54">
        <f t="shared" si="349"/>
        <v>0</v>
      </c>
      <c r="AK546" s="54">
        <f t="shared" si="343"/>
        <v>0.38</v>
      </c>
      <c r="AL546" s="54">
        <f t="shared" si="344"/>
        <v>0.04</v>
      </c>
      <c r="AM546" s="54">
        <f t="shared" si="345"/>
        <v>0.42</v>
      </c>
      <c r="AN546" s="54"/>
      <c r="AO546" s="54"/>
      <c r="AP546" s="54">
        <f t="shared" si="342"/>
        <v>0</v>
      </c>
      <c r="AQ546" s="54"/>
      <c r="AR546" s="54"/>
      <c r="AS546" s="54"/>
      <c r="AT546" s="54"/>
      <c r="AU546" s="54"/>
      <c r="AV546" s="54"/>
      <c r="AW546" s="54"/>
      <c r="AX546" s="54"/>
      <c r="AY546" s="54">
        <f t="shared" si="320"/>
        <v>0</v>
      </c>
      <c r="AZ546" s="54"/>
      <c r="BA546" s="54"/>
      <c r="BB546" s="54"/>
      <c r="BC546" s="54"/>
      <c r="BD546" s="54"/>
      <c r="BE546" s="106">
        <f t="shared" si="321"/>
        <v>0</v>
      </c>
      <c r="BF546" s="106">
        <f t="shared" si="322"/>
        <v>0</v>
      </c>
      <c r="BG546" s="106">
        <f t="shared" si="323"/>
        <v>0</v>
      </c>
      <c r="BH546" s="106">
        <f t="shared" si="324"/>
        <v>0</v>
      </c>
      <c r="BI546" s="106">
        <f t="shared" si="325"/>
        <v>0</v>
      </c>
      <c r="BJ546" s="106">
        <f t="shared" si="326"/>
        <v>0</v>
      </c>
      <c r="BK546" s="106">
        <f t="shared" si="327"/>
        <v>0</v>
      </c>
      <c r="BL546" s="106">
        <f t="shared" si="328"/>
        <v>0</v>
      </c>
      <c r="BM546" s="106">
        <f t="shared" si="317"/>
        <v>0.38</v>
      </c>
      <c r="BN546" s="106">
        <f t="shared" si="317"/>
        <v>0.04</v>
      </c>
      <c r="BO546" s="106">
        <f t="shared" si="329"/>
        <v>0.42</v>
      </c>
      <c r="BP546" s="106">
        <f t="shared" si="330"/>
        <v>0.38</v>
      </c>
      <c r="BQ546" s="106">
        <f t="shared" si="331"/>
        <v>0.04</v>
      </c>
      <c r="BR546" s="106">
        <f t="shared" si="332"/>
        <v>0.42</v>
      </c>
      <c r="BS546" s="54"/>
      <c r="BT546" s="54">
        <v>0</v>
      </c>
      <c r="BU546" s="54">
        <v>0</v>
      </c>
      <c r="BV546" s="54">
        <v>0</v>
      </c>
      <c r="BW546" s="54">
        <v>0</v>
      </c>
      <c r="BX546" s="54">
        <v>0</v>
      </c>
      <c r="BY546" s="54">
        <v>0</v>
      </c>
      <c r="BZ546" s="54">
        <v>0</v>
      </c>
      <c r="CA546" s="54">
        <v>0</v>
      </c>
      <c r="CB546" s="54">
        <v>0.38</v>
      </c>
      <c r="CC546" s="54">
        <v>0.04</v>
      </c>
      <c r="CD546" s="54">
        <v>0.42</v>
      </c>
      <c r="CE546" s="54">
        <v>0.38</v>
      </c>
      <c r="CF546" s="54">
        <v>0.04</v>
      </c>
      <c r="CG546" s="54">
        <v>0.42</v>
      </c>
      <c r="CH546" s="54">
        <f t="shared" si="333"/>
        <v>0</v>
      </c>
      <c r="CI546" s="54">
        <f t="shared" si="334"/>
        <v>0</v>
      </c>
      <c r="CJ546" s="54">
        <f t="shared" si="335"/>
        <v>0</v>
      </c>
      <c r="CK546" s="86"/>
      <c r="CL546" s="70"/>
    </row>
    <row r="547" spans="1:91" ht="47.25">
      <c r="A547" s="14">
        <v>3</v>
      </c>
      <c r="B547" s="27" t="s">
        <v>547</v>
      </c>
      <c r="C547" s="120" t="s">
        <v>799</v>
      </c>
      <c r="D547" s="2" t="s">
        <v>27</v>
      </c>
      <c r="E547" s="1" t="s">
        <v>81</v>
      </c>
      <c r="F547" s="4" t="s">
        <v>514</v>
      </c>
      <c r="G547" s="4" t="s">
        <v>548</v>
      </c>
      <c r="H547" s="31">
        <v>2.5</v>
      </c>
      <c r="I547" s="29">
        <v>5</v>
      </c>
      <c r="J547" s="29">
        <v>0</v>
      </c>
      <c r="K547" s="29">
        <f t="shared" si="339"/>
        <v>5</v>
      </c>
      <c r="L547" s="42" t="s">
        <v>57</v>
      </c>
      <c r="M547" s="49" t="s">
        <v>58</v>
      </c>
      <c r="N547" s="48" t="e">
        <f>IF(#REF!=0,"2018-19","2019-20")</f>
        <v>#REF!</v>
      </c>
      <c r="O547" s="29">
        <v>0</v>
      </c>
      <c r="P547" s="29">
        <v>0</v>
      </c>
      <c r="Q547" s="29">
        <f t="shared" si="336"/>
        <v>0</v>
      </c>
      <c r="R547" s="29">
        <f t="shared" si="348"/>
        <v>5</v>
      </c>
      <c r="S547" s="29">
        <f t="shared" si="348"/>
        <v>0</v>
      </c>
      <c r="T547" s="29">
        <f t="shared" si="340"/>
        <v>5</v>
      </c>
      <c r="U547" s="29">
        <v>0</v>
      </c>
      <c r="V547" s="29">
        <v>0.9</v>
      </c>
      <c r="W547" s="105">
        <v>0.1</v>
      </c>
      <c r="X547" s="54">
        <f t="shared" si="318"/>
        <v>1</v>
      </c>
      <c r="Y547" s="29">
        <v>0.9</v>
      </c>
      <c r="Z547" s="105">
        <v>0.1</v>
      </c>
      <c r="AA547" s="54">
        <f t="shared" si="319"/>
        <v>1</v>
      </c>
      <c r="AB547" s="54">
        <v>0</v>
      </c>
      <c r="AC547" s="54">
        <v>0</v>
      </c>
      <c r="AD547" s="54">
        <v>0</v>
      </c>
      <c r="AE547" s="54">
        <v>0</v>
      </c>
      <c r="AF547" s="54">
        <v>0</v>
      </c>
      <c r="AG547" s="54"/>
      <c r="AH547" s="54"/>
      <c r="AI547" s="54"/>
      <c r="AJ547" s="54">
        <f t="shared" si="349"/>
        <v>0</v>
      </c>
      <c r="AK547" s="54">
        <f t="shared" si="343"/>
        <v>0.9</v>
      </c>
      <c r="AL547" s="54">
        <f t="shared" si="344"/>
        <v>0.1</v>
      </c>
      <c r="AM547" s="54">
        <f t="shared" si="345"/>
        <v>1</v>
      </c>
      <c r="AN547" s="54"/>
      <c r="AO547" s="54"/>
      <c r="AP547" s="54">
        <f t="shared" si="342"/>
        <v>0</v>
      </c>
      <c r="AQ547" s="54"/>
      <c r="AR547" s="54"/>
      <c r="AS547" s="54"/>
      <c r="AT547" s="54"/>
      <c r="AU547" s="54"/>
      <c r="AV547" s="54"/>
      <c r="AW547" s="54"/>
      <c r="AX547" s="54"/>
      <c r="AY547" s="54">
        <f t="shared" si="320"/>
        <v>0</v>
      </c>
      <c r="AZ547" s="54"/>
      <c r="BA547" s="54"/>
      <c r="BB547" s="54"/>
      <c r="BC547" s="54"/>
      <c r="BD547" s="54"/>
      <c r="BE547" s="106">
        <f t="shared" si="321"/>
        <v>0.9</v>
      </c>
      <c r="BF547" s="106">
        <f t="shared" si="322"/>
        <v>0.1</v>
      </c>
      <c r="BG547" s="106">
        <f t="shared" si="323"/>
        <v>1</v>
      </c>
      <c r="BH547" s="106">
        <f t="shared" si="324"/>
        <v>0</v>
      </c>
      <c r="BI547" s="106">
        <f t="shared" si="325"/>
        <v>0</v>
      </c>
      <c r="BJ547" s="106">
        <f t="shared" si="326"/>
        <v>0</v>
      </c>
      <c r="BK547" s="106">
        <f t="shared" si="327"/>
        <v>0</v>
      </c>
      <c r="BL547" s="106">
        <f t="shared" si="328"/>
        <v>0</v>
      </c>
      <c r="BM547" s="106">
        <f t="shared" si="317"/>
        <v>0</v>
      </c>
      <c r="BN547" s="106">
        <f t="shared" si="317"/>
        <v>0</v>
      </c>
      <c r="BO547" s="106">
        <f t="shared" si="329"/>
        <v>0</v>
      </c>
      <c r="BP547" s="106">
        <f t="shared" si="330"/>
        <v>0.9</v>
      </c>
      <c r="BQ547" s="106">
        <f t="shared" si="331"/>
        <v>0.1</v>
      </c>
      <c r="BR547" s="106">
        <f t="shared" si="332"/>
        <v>1</v>
      </c>
      <c r="BS547" s="54"/>
      <c r="BT547" s="54">
        <v>0.9</v>
      </c>
      <c r="BU547" s="54">
        <v>0.1</v>
      </c>
      <c r="BV547" s="54">
        <v>1</v>
      </c>
      <c r="BW547" s="54">
        <v>0</v>
      </c>
      <c r="BX547" s="54">
        <v>0</v>
      </c>
      <c r="BY547" s="54">
        <v>0</v>
      </c>
      <c r="BZ547" s="54">
        <v>0</v>
      </c>
      <c r="CA547" s="54">
        <v>0</v>
      </c>
      <c r="CB547" s="54">
        <v>0</v>
      </c>
      <c r="CC547" s="54">
        <v>0</v>
      </c>
      <c r="CD547" s="54">
        <v>0</v>
      </c>
      <c r="CE547" s="54">
        <v>0.9</v>
      </c>
      <c r="CF547" s="54">
        <v>0.1</v>
      </c>
      <c r="CG547" s="54">
        <v>1</v>
      </c>
      <c r="CH547" s="54">
        <f t="shared" si="333"/>
        <v>4</v>
      </c>
      <c r="CI547" s="54">
        <f t="shared" si="334"/>
        <v>0</v>
      </c>
      <c r="CJ547" s="54">
        <f t="shared" si="335"/>
        <v>4</v>
      </c>
      <c r="CK547" s="44" t="s">
        <v>71</v>
      </c>
      <c r="CL547" s="63" t="s">
        <v>106</v>
      </c>
    </row>
    <row r="548" spans="1:91" ht="30">
      <c r="A548" s="14"/>
      <c r="B548" s="82" t="s">
        <v>1031</v>
      </c>
      <c r="C548" s="93" t="s">
        <v>796</v>
      </c>
      <c r="D548" s="89" t="s">
        <v>27</v>
      </c>
      <c r="E548" s="89" t="s">
        <v>62</v>
      </c>
      <c r="F548" s="89" t="s">
        <v>514</v>
      </c>
      <c r="G548" s="89" t="s">
        <v>515</v>
      </c>
      <c r="H548" s="83">
        <v>3</v>
      </c>
      <c r="I548" s="83">
        <v>5.1100000000000003</v>
      </c>
      <c r="J548" s="83">
        <v>1</v>
      </c>
      <c r="K548" s="83">
        <v>6.11</v>
      </c>
      <c r="L548" s="42" t="s">
        <v>57</v>
      </c>
      <c r="M548" s="49" t="s">
        <v>58</v>
      </c>
      <c r="N548" s="48" t="s">
        <v>510</v>
      </c>
      <c r="O548" s="29">
        <v>0</v>
      </c>
      <c r="P548" s="29">
        <v>0</v>
      </c>
      <c r="Q548" s="29">
        <v>0</v>
      </c>
      <c r="R548" s="29">
        <v>5.1100000000000003</v>
      </c>
      <c r="S548" s="29">
        <v>1</v>
      </c>
      <c r="T548" s="29">
        <v>6.11</v>
      </c>
      <c r="U548" s="29">
        <v>1</v>
      </c>
      <c r="V548" s="29">
        <v>4.5999999999999996</v>
      </c>
      <c r="W548" s="105">
        <v>0.51</v>
      </c>
      <c r="X548" s="54">
        <f t="shared" si="318"/>
        <v>5.1099999999999994</v>
      </c>
      <c r="Y548" s="29">
        <v>0</v>
      </c>
      <c r="Z548" s="105">
        <v>0</v>
      </c>
      <c r="AA548" s="54">
        <f t="shared" si="319"/>
        <v>0</v>
      </c>
      <c r="AB548" s="54">
        <v>0</v>
      </c>
      <c r="AC548" s="54">
        <v>0</v>
      </c>
      <c r="AD548" s="54">
        <v>0</v>
      </c>
      <c r="AE548" s="54">
        <v>0</v>
      </c>
      <c r="AF548" s="54">
        <v>0</v>
      </c>
      <c r="AG548" s="54">
        <v>0</v>
      </c>
      <c r="AH548" s="54">
        <v>0</v>
      </c>
      <c r="AI548" s="54">
        <v>0</v>
      </c>
      <c r="AJ548" s="54">
        <v>0</v>
      </c>
      <c r="AK548" s="54">
        <v>0</v>
      </c>
      <c r="AL548" s="54">
        <v>0</v>
      </c>
      <c r="AM548" s="54">
        <v>0</v>
      </c>
      <c r="AN548" s="54">
        <v>0</v>
      </c>
      <c r="AO548" s="54">
        <v>0</v>
      </c>
      <c r="AP548" s="54">
        <f t="shared" si="342"/>
        <v>0</v>
      </c>
      <c r="AQ548" s="54"/>
      <c r="AR548" s="54"/>
      <c r="AS548" s="54"/>
      <c r="AT548" s="54"/>
      <c r="AU548" s="54"/>
      <c r="AV548" s="54"/>
      <c r="AW548" s="54"/>
      <c r="AX548" s="54"/>
      <c r="AY548" s="54">
        <f t="shared" si="320"/>
        <v>0</v>
      </c>
      <c r="AZ548" s="54"/>
      <c r="BA548" s="54"/>
      <c r="BB548" s="54"/>
      <c r="BC548" s="54"/>
      <c r="BD548" s="54"/>
      <c r="BE548" s="106">
        <f t="shared" si="321"/>
        <v>0</v>
      </c>
      <c r="BF548" s="106">
        <f t="shared" si="322"/>
        <v>0</v>
      </c>
      <c r="BG548" s="106">
        <f t="shared" si="323"/>
        <v>0</v>
      </c>
      <c r="BH548" s="106">
        <f t="shared" si="324"/>
        <v>0</v>
      </c>
      <c r="BI548" s="106">
        <f t="shared" si="325"/>
        <v>0</v>
      </c>
      <c r="BJ548" s="106">
        <f t="shared" si="326"/>
        <v>0</v>
      </c>
      <c r="BK548" s="106">
        <f t="shared" si="327"/>
        <v>0</v>
      </c>
      <c r="BL548" s="106">
        <f t="shared" si="328"/>
        <v>0</v>
      </c>
      <c r="BM548" s="106">
        <f t="shared" si="317"/>
        <v>0</v>
      </c>
      <c r="BN548" s="106">
        <f t="shared" si="317"/>
        <v>0</v>
      </c>
      <c r="BO548" s="106">
        <f t="shared" si="329"/>
        <v>0</v>
      </c>
      <c r="BP548" s="106">
        <f t="shared" si="330"/>
        <v>0</v>
      </c>
      <c r="BQ548" s="106">
        <f t="shared" si="331"/>
        <v>0</v>
      </c>
      <c r="BR548" s="106">
        <f t="shared" si="332"/>
        <v>0</v>
      </c>
      <c r="BS548" s="54"/>
      <c r="BT548" s="54">
        <v>0</v>
      </c>
      <c r="BU548" s="54">
        <v>0</v>
      </c>
      <c r="BV548" s="54">
        <v>0</v>
      </c>
      <c r="BW548" s="54">
        <v>0</v>
      </c>
      <c r="BX548" s="54">
        <v>0</v>
      </c>
      <c r="BY548" s="54">
        <v>0</v>
      </c>
      <c r="BZ548" s="54">
        <v>0</v>
      </c>
      <c r="CA548" s="54">
        <v>0</v>
      </c>
      <c r="CB548" s="54">
        <v>0</v>
      </c>
      <c r="CC548" s="54">
        <v>0</v>
      </c>
      <c r="CD548" s="54">
        <v>0</v>
      </c>
      <c r="CE548" s="54">
        <v>0</v>
      </c>
      <c r="CF548" s="54">
        <v>0</v>
      </c>
      <c r="CG548" s="54">
        <v>0</v>
      </c>
      <c r="CH548" s="54">
        <f t="shared" si="333"/>
        <v>5.1100000000000003</v>
      </c>
      <c r="CI548" s="54">
        <f t="shared" si="334"/>
        <v>1</v>
      </c>
      <c r="CJ548" s="54">
        <f t="shared" si="335"/>
        <v>6.11</v>
      </c>
      <c r="CK548" s="44"/>
      <c r="CL548" s="63"/>
    </row>
    <row r="549" spans="1:91" s="18" customFormat="1">
      <c r="A549" s="17"/>
      <c r="B549" s="28" t="s">
        <v>150</v>
      </c>
      <c r="C549" s="87"/>
      <c r="D549" s="2"/>
      <c r="E549" s="11"/>
      <c r="F549" s="4"/>
      <c r="G549" s="11"/>
      <c r="H549" s="32"/>
      <c r="I549" s="32">
        <f>SUM(I545:I548)</f>
        <v>16.61</v>
      </c>
      <c r="J549" s="32">
        <f t="shared" ref="J549:BU549" si="350">SUM(J545:J548)</f>
        <v>4.5</v>
      </c>
      <c r="K549" s="32">
        <f t="shared" si="350"/>
        <v>21.11</v>
      </c>
      <c r="L549" s="32">
        <f t="shared" si="350"/>
        <v>0</v>
      </c>
      <c r="M549" s="32">
        <f t="shared" si="350"/>
        <v>0</v>
      </c>
      <c r="N549" s="32" t="e">
        <f t="shared" si="350"/>
        <v>#REF!</v>
      </c>
      <c r="O549" s="32">
        <f t="shared" si="350"/>
        <v>6.08</v>
      </c>
      <c r="P549" s="32">
        <f t="shared" si="350"/>
        <v>0</v>
      </c>
      <c r="Q549" s="32">
        <f t="shared" si="350"/>
        <v>6.08</v>
      </c>
      <c r="R549" s="32">
        <f t="shared" si="350"/>
        <v>10.530000000000001</v>
      </c>
      <c r="S549" s="32">
        <f t="shared" si="350"/>
        <v>4.5</v>
      </c>
      <c r="T549" s="32">
        <f t="shared" si="350"/>
        <v>15.030000000000001</v>
      </c>
      <c r="U549" s="32">
        <f t="shared" si="350"/>
        <v>4.5</v>
      </c>
      <c r="V549" s="32">
        <f t="shared" si="350"/>
        <v>5.5</v>
      </c>
      <c r="W549" s="32">
        <f t="shared" si="350"/>
        <v>0.61</v>
      </c>
      <c r="X549" s="32">
        <f t="shared" si="350"/>
        <v>6.1099999999999994</v>
      </c>
      <c r="Y549" s="32">
        <f t="shared" si="350"/>
        <v>0.9</v>
      </c>
      <c r="Z549" s="32">
        <f t="shared" si="350"/>
        <v>0.1</v>
      </c>
      <c r="AA549" s="32">
        <f t="shared" si="350"/>
        <v>1</v>
      </c>
      <c r="AB549" s="32">
        <f t="shared" si="350"/>
        <v>0</v>
      </c>
      <c r="AC549" s="32">
        <f t="shared" si="350"/>
        <v>0</v>
      </c>
      <c r="AD549" s="32">
        <f t="shared" si="350"/>
        <v>0</v>
      </c>
      <c r="AE549" s="32">
        <f t="shared" si="350"/>
        <v>0.38</v>
      </c>
      <c r="AF549" s="32">
        <f t="shared" si="350"/>
        <v>0.04</v>
      </c>
      <c r="AG549" s="32">
        <f t="shared" si="350"/>
        <v>0</v>
      </c>
      <c r="AH549" s="32">
        <f t="shared" si="350"/>
        <v>0</v>
      </c>
      <c r="AI549" s="32">
        <f t="shared" si="350"/>
        <v>0</v>
      </c>
      <c r="AJ549" s="32">
        <f t="shared" si="350"/>
        <v>0</v>
      </c>
      <c r="AK549" s="32">
        <f t="shared" si="350"/>
        <v>1.28</v>
      </c>
      <c r="AL549" s="32">
        <f t="shared" si="350"/>
        <v>0.14000000000000001</v>
      </c>
      <c r="AM549" s="32">
        <f t="shared" si="350"/>
        <v>1.42</v>
      </c>
      <c r="AN549" s="32">
        <f t="shared" si="350"/>
        <v>0</v>
      </c>
      <c r="AO549" s="32">
        <f t="shared" si="350"/>
        <v>0</v>
      </c>
      <c r="AP549" s="32">
        <f t="shared" si="350"/>
        <v>0</v>
      </c>
      <c r="AQ549" s="32">
        <f t="shared" si="350"/>
        <v>0</v>
      </c>
      <c r="AR549" s="32">
        <f t="shared" si="350"/>
        <v>0</v>
      </c>
      <c r="AS549" s="32">
        <f t="shared" si="350"/>
        <v>0</v>
      </c>
      <c r="AT549" s="32">
        <f t="shared" si="350"/>
        <v>0</v>
      </c>
      <c r="AU549" s="32">
        <f t="shared" si="350"/>
        <v>0</v>
      </c>
      <c r="AV549" s="32">
        <f t="shared" si="350"/>
        <v>0</v>
      </c>
      <c r="AW549" s="32">
        <f t="shared" si="350"/>
        <v>0</v>
      </c>
      <c r="AX549" s="32">
        <f t="shared" si="350"/>
        <v>0</v>
      </c>
      <c r="AY549" s="32">
        <f t="shared" si="350"/>
        <v>0</v>
      </c>
      <c r="AZ549" s="32">
        <f t="shared" si="350"/>
        <v>0</v>
      </c>
      <c r="BA549" s="32">
        <f t="shared" si="350"/>
        <v>0</v>
      </c>
      <c r="BB549" s="32">
        <f t="shared" si="350"/>
        <v>0</v>
      </c>
      <c r="BC549" s="32">
        <f t="shared" si="350"/>
        <v>0</v>
      </c>
      <c r="BD549" s="32">
        <f t="shared" si="350"/>
        <v>0</v>
      </c>
      <c r="BE549" s="32">
        <f t="shared" si="350"/>
        <v>0.9</v>
      </c>
      <c r="BF549" s="32">
        <f t="shared" si="350"/>
        <v>0.1</v>
      </c>
      <c r="BG549" s="32">
        <f t="shared" si="350"/>
        <v>1</v>
      </c>
      <c r="BH549" s="32">
        <f t="shared" si="350"/>
        <v>0</v>
      </c>
      <c r="BI549" s="32">
        <f t="shared" si="350"/>
        <v>0</v>
      </c>
      <c r="BJ549" s="32">
        <f t="shared" si="350"/>
        <v>0</v>
      </c>
      <c r="BK549" s="32">
        <f t="shared" si="350"/>
        <v>0</v>
      </c>
      <c r="BL549" s="32">
        <f t="shared" si="350"/>
        <v>0</v>
      </c>
      <c r="BM549" s="32">
        <f t="shared" si="350"/>
        <v>0.38</v>
      </c>
      <c r="BN549" s="32">
        <f t="shared" si="350"/>
        <v>0.04</v>
      </c>
      <c r="BO549" s="32">
        <f t="shared" si="350"/>
        <v>0.42</v>
      </c>
      <c r="BP549" s="32">
        <f t="shared" si="350"/>
        <v>1.28</v>
      </c>
      <c r="BQ549" s="32">
        <f t="shared" si="350"/>
        <v>0.14000000000000001</v>
      </c>
      <c r="BR549" s="32">
        <f t="shared" si="350"/>
        <v>1.42</v>
      </c>
      <c r="BS549" s="32">
        <f t="shared" si="350"/>
        <v>0</v>
      </c>
      <c r="BT549" s="32">
        <f t="shared" si="350"/>
        <v>0.9</v>
      </c>
      <c r="BU549" s="32">
        <f t="shared" si="350"/>
        <v>0.1</v>
      </c>
      <c r="BV549" s="32">
        <f t="shared" ref="BV549:CJ549" si="351">SUM(BV545:BV548)</f>
        <v>1</v>
      </c>
      <c r="BW549" s="32">
        <f t="shared" si="351"/>
        <v>0</v>
      </c>
      <c r="BX549" s="32">
        <f t="shared" si="351"/>
        <v>0</v>
      </c>
      <c r="BY549" s="32">
        <f t="shared" si="351"/>
        <v>0</v>
      </c>
      <c r="BZ549" s="32">
        <f t="shared" si="351"/>
        <v>0</v>
      </c>
      <c r="CA549" s="32">
        <f t="shared" si="351"/>
        <v>0</v>
      </c>
      <c r="CB549" s="32">
        <f t="shared" si="351"/>
        <v>0.38</v>
      </c>
      <c r="CC549" s="32">
        <f t="shared" si="351"/>
        <v>0.04</v>
      </c>
      <c r="CD549" s="32">
        <f t="shared" si="351"/>
        <v>0.42</v>
      </c>
      <c r="CE549" s="32">
        <f t="shared" si="351"/>
        <v>1.28</v>
      </c>
      <c r="CF549" s="32">
        <f t="shared" si="351"/>
        <v>0.14000000000000001</v>
      </c>
      <c r="CG549" s="32">
        <f t="shared" si="351"/>
        <v>1.42</v>
      </c>
      <c r="CH549" s="32">
        <f t="shared" si="351"/>
        <v>9.11</v>
      </c>
      <c r="CI549" s="32">
        <f t="shared" si="351"/>
        <v>4.5</v>
      </c>
      <c r="CJ549" s="32">
        <f t="shared" si="351"/>
        <v>13.61</v>
      </c>
      <c r="CK549" s="32"/>
      <c r="CL549" s="64"/>
      <c r="CM549" s="95"/>
    </row>
    <row r="550" spans="1:91">
      <c r="A550" s="17" t="s">
        <v>151</v>
      </c>
      <c r="B550" s="28" t="s">
        <v>152</v>
      </c>
      <c r="C550" s="87"/>
      <c r="D550" s="2"/>
      <c r="E550" s="11"/>
      <c r="F550" s="4"/>
      <c r="G550" s="11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  <c r="AB550" s="32"/>
      <c r="AC550" s="32"/>
      <c r="AD550" s="32"/>
      <c r="AE550" s="32"/>
      <c r="AF550" s="32"/>
      <c r="AG550" s="32"/>
      <c r="AH550" s="32"/>
      <c r="AI550" s="32"/>
      <c r="AJ550" s="32"/>
      <c r="AK550" s="32"/>
      <c r="AL550" s="32"/>
      <c r="AM550" s="32"/>
      <c r="AN550" s="32"/>
      <c r="AO550" s="32"/>
      <c r="AP550" s="32"/>
      <c r="AQ550" s="32"/>
      <c r="AR550" s="32"/>
      <c r="AS550" s="32"/>
      <c r="AT550" s="32"/>
      <c r="AU550" s="32"/>
      <c r="AV550" s="32"/>
      <c r="AW550" s="32"/>
      <c r="AX550" s="32"/>
      <c r="AY550" s="32"/>
      <c r="AZ550" s="32"/>
      <c r="BA550" s="32"/>
      <c r="BB550" s="32"/>
      <c r="BC550" s="32"/>
      <c r="BD550" s="32"/>
      <c r="BE550" s="32"/>
      <c r="BF550" s="32"/>
      <c r="BG550" s="32"/>
      <c r="BH550" s="32"/>
      <c r="BI550" s="32"/>
      <c r="BJ550" s="32"/>
      <c r="BK550" s="32"/>
      <c r="BL550" s="32"/>
      <c r="BM550" s="32"/>
      <c r="BN550" s="32"/>
      <c r="BO550" s="32"/>
      <c r="BP550" s="32"/>
      <c r="BQ550" s="32"/>
      <c r="BR550" s="32"/>
      <c r="BS550" s="32"/>
      <c r="BT550" s="32"/>
      <c r="BU550" s="32"/>
      <c r="BV550" s="32"/>
      <c r="BW550" s="32"/>
      <c r="BX550" s="32"/>
      <c r="BY550" s="32"/>
      <c r="BZ550" s="32"/>
      <c r="CA550" s="32"/>
      <c r="CB550" s="32"/>
      <c r="CC550" s="32"/>
      <c r="CD550" s="32"/>
      <c r="CE550" s="32"/>
      <c r="CF550" s="32"/>
      <c r="CG550" s="32"/>
      <c r="CH550" s="32"/>
      <c r="CI550" s="32"/>
      <c r="CJ550" s="32"/>
      <c r="CK550" s="32"/>
      <c r="CL550" s="64"/>
    </row>
    <row r="551" spans="1:91" ht="47.25">
      <c r="A551" s="14">
        <v>1</v>
      </c>
      <c r="B551" s="27" t="s">
        <v>549</v>
      </c>
      <c r="C551" s="120" t="s">
        <v>796</v>
      </c>
      <c r="D551" s="2" t="s">
        <v>27</v>
      </c>
      <c r="E551" s="4" t="s">
        <v>62</v>
      </c>
      <c r="F551" s="4" t="s">
        <v>514</v>
      </c>
      <c r="G551" s="4" t="s">
        <v>515</v>
      </c>
      <c r="H551" s="29">
        <v>3</v>
      </c>
      <c r="I551" s="29">
        <v>12.08</v>
      </c>
      <c r="J551" s="29">
        <v>0</v>
      </c>
      <c r="K551" s="29">
        <f t="shared" si="339"/>
        <v>12.08</v>
      </c>
      <c r="L551" s="40" t="s">
        <v>30</v>
      </c>
      <c r="M551" s="40" t="s">
        <v>64</v>
      </c>
      <c r="N551" s="48" t="s">
        <v>407</v>
      </c>
      <c r="O551" s="29">
        <v>1.46</v>
      </c>
      <c r="P551" s="29">
        <v>0</v>
      </c>
      <c r="Q551" s="29">
        <f t="shared" si="336"/>
        <v>1.46</v>
      </c>
      <c r="R551" s="29">
        <f t="shared" ref="R551:S559" si="352">I551-O551</f>
        <v>10.620000000000001</v>
      </c>
      <c r="S551" s="29">
        <f t="shared" si="352"/>
        <v>0</v>
      </c>
      <c r="T551" s="29">
        <f t="shared" si="340"/>
        <v>10.620000000000001</v>
      </c>
      <c r="U551" s="29">
        <v>0</v>
      </c>
      <c r="V551" s="29">
        <v>0</v>
      </c>
      <c r="W551" s="105">
        <v>0</v>
      </c>
      <c r="X551" s="54">
        <f t="shared" si="318"/>
        <v>0</v>
      </c>
      <c r="Y551" s="29">
        <v>0</v>
      </c>
      <c r="Z551" s="105">
        <v>0</v>
      </c>
      <c r="AA551" s="54">
        <f t="shared" si="319"/>
        <v>0</v>
      </c>
      <c r="AB551" s="54">
        <v>0</v>
      </c>
      <c r="AC551" s="54">
        <v>0</v>
      </c>
      <c r="AD551" s="54">
        <v>0</v>
      </c>
      <c r="AE551" s="54">
        <v>0</v>
      </c>
      <c r="AF551" s="54">
        <v>0</v>
      </c>
      <c r="AG551" s="54"/>
      <c r="AH551" s="54">
        <v>0</v>
      </c>
      <c r="AI551" s="54">
        <v>0</v>
      </c>
      <c r="AJ551" s="54">
        <f t="shared" ref="AJ551:AJ559" si="353">AH551+AI551</f>
        <v>0</v>
      </c>
      <c r="AK551" s="54">
        <f t="shared" si="343"/>
        <v>0</v>
      </c>
      <c r="AL551" s="54">
        <f t="shared" si="344"/>
        <v>0</v>
      </c>
      <c r="AM551" s="54">
        <f t="shared" si="345"/>
        <v>0</v>
      </c>
      <c r="AN551" s="54"/>
      <c r="AO551" s="54"/>
      <c r="AP551" s="54">
        <f t="shared" si="342"/>
        <v>0</v>
      </c>
      <c r="AQ551" s="54"/>
      <c r="AR551" s="54"/>
      <c r="AS551" s="54"/>
      <c r="AT551" s="54"/>
      <c r="AU551" s="54"/>
      <c r="AV551" s="54"/>
      <c r="AW551" s="54"/>
      <c r="AX551" s="54"/>
      <c r="AY551" s="54">
        <f t="shared" si="320"/>
        <v>0</v>
      </c>
      <c r="AZ551" s="54"/>
      <c r="BA551" s="54"/>
      <c r="BB551" s="54"/>
      <c r="BC551" s="54"/>
      <c r="BD551" s="54"/>
      <c r="BE551" s="106">
        <f t="shared" si="321"/>
        <v>0</v>
      </c>
      <c r="BF551" s="106">
        <f t="shared" si="322"/>
        <v>0</v>
      </c>
      <c r="BG551" s="106">
        <f t="shared" si="323"/>
        <v>0</v>
      </c>
      <c r="BH551" s="106">
        <f t="shared" si="324"/>
        <v>0</v>
      </c>
      <c r="BI551" s="106">
        <f t="shared" si="325"/>
        <v>0</v>
      </c>
      <c r="BJ551" s="106">
        <f t="shared" si="326"/>
        <v>0</v>
      </c>
      <c r="BK551" s="106">
        <f t="shared" si="327"/>
        <v>0</v>
      </c>
      <c r="BL551" s="106">
        <f t="shared" si="328"/>
        <v>0</v>
      </c>
      <c r="BM551" s="106">
        <f t="shared" si="317"/>
        <v>0</v>
      </c>
      <c r="BN551" s="106">
        <f t="shared" si="317"/>
        <v>0</v>
      </c>
      <c r="BO551" s="106">
        <f t="shared" si="329"/>
        <v>0</v>
      </c>
      <c r="BP551" s="106">
        <f t="shared" si="330"/>
        <v>0</v>
      </c>
      <c r="BQ551" s="106">
        <f t="shared" si="331"/>
        <v>0</v>
      </c>
      <c r="BR551" s="106">
        <f t="shared" si="332"/>
        <v>0</v>
      </c>
      <c r="BS551" s="54"/>
      <c r="BT551" s="54">
        <v>0</v>
      </c>
      <c r="BU551" s="54">
        <v>0</v>
      </c>
      <c r="BV551" s="54">
        <v>0</v>
      </c>
      <c r="BW551" s="54">
        <v>0</v>
      </c>
      <c r="BX551" s="54">
        <v>0</v>
      </c>
      <c r="BY551" s="54">
        <v>0</v>
      </c>
      <c r="BZ551" s="54">
        <v>0</v>
      </c>
      <c r="CA551" s="54">
        <v>0</v>
      </c>
      <c r="CB551" s="54">
        <v>0</v>
      </c>
      <c r="CC551" s="54">
        <v>0</v>
      </c>
      <c r="CD551" s="54">
        <v>0</v>
      </c>
      <c r="CE551" s="54">
        <v>0</v>
      </c>
      <c r="CF551" s="54">
        <v>0</v>
      </c>
      <c r="CG551" s="54">
        <v>0</v>
      </c>
      <c r="CH551" s="54">
        <f t="shared" si="333"/>
        <v>10.620000000000001</v>
      </c>
      <c r="CI551" s="54">
        <f t="shared" si="334"/>
        <v>0</v>
      </c>
      <c r="CJ551" s="54">
        <f t="shared" si="335"/>
        <v>10.620000000000001</v>
      </c>
      <c r="CK551" s="45"/>
      <c r="CL551" s="53" t="s">
        <v>153</v>
      </c>
    </row>
    <row r="552" spans="1:91" ht="31.5">
      <c r="A552" s="14">
        <v>1</v>
      </c>
      <c r="B552" s="79" t="s">
        <v>927</v>
      </c>
      <c r="C552" s="120" t="s">
        <v>796</v>
      </c>
      <c r="D552" s="2" t="s">
        <v>27</v>
      </c>
      <c r="E552" s="4" t="s">
        <v>81</v>
      </c>
      <c r="F552" s="4" t="s">
        <v>514</v>
      </c>
      <c r="G552" s="4" t="s">
        <v>928</v>
      </c>
      <c r="H552" s="15">
        <v>3.5</v>
      </c>
      <c r="I552" s="54">
        <v>6.83</v>
      </c>
      <c r="J552" s="54">
        <v>0</v>
      </c>
      <c r="K552" s="29">
        <f t="shared" si="339"/>
        <v>6.83</v>
      </c>
      <c r="L552" s="68" t="s">
        <v>30</v>
      </c>
      <c r="M552" s="15" t="s">
        <v>35</v>
      </c>
      <c r="N552" s="54" t="s">
        <v>58</v>
      </c>
      <c r="O552" s="54">
        <v>5.98</v>
      </c>
      <c r="P552" s="54">
        <v>0</v>
      </c>
      <c r="Q552" s="29">
        <f t="shared" si="336"/>
        <v>5.98</v>
      </c>
      <c r="R552" s="29">
        <f t="shared" si="352"/>
        <v>0.84999999999999964</v>
      </c>
      <c r="S552" s="29">
        <f t="shared" si="352"/>
        <v>0</v>
      </c>
      <c r="T552" s="29">
        <f t="shared" si="340"/>
        <v>0.84999999999999964</v>
      </c>
      <c r="U552" s="56">
        <v>0</v>
      </c>
      <c r="V552" s="54">
        <v>0</v>
      </c>
      <c r="W552" s="106">
        <v>0</v>
      </c>
      <c r="X552" s="54">
        <f t="shared" si="318"/>
        <v>0</v>
      </c>
      <c r="Y552" s="54">
        <v>0</v>
      </c>
      <c r="Z552" s="106">
        <v>0</v>
      </c>
      <c r="AA552" s="54">
        <f t="shared" si="319"/>
        <v>0</v>
      </c>
      <c r="AB552" s="14">
        <v>0</v>
      </c>
      <c r="AC552" s="14">
        <v>0</v>
      </c>
      <c r="AD552" s="14">
        <v>0</v>
      </c>
      <c r="AE552" s="14">
        <v>0.77</v>
      </c>
      <c r="AF552" s="14">
        <v>0.08</v>
      </c>
      <c r="AG552" s="14"/>
      <c r="AH552" s="54">
        <v>0</v>
      </c>
      <c r="AI552" s="54">
        <v>0</v>
      </c>
      <c r="AJ552" s="54">
        <f t="shared" si="353"/>
        <v>0</v>
      </c>
      <c r="AK552" s="54">
        <f t="shared" si="343"/>
        <v>0.77</v>
      </c>
      <c r="AL552" s="54">
        <f t="shared" si="344"/>
        <v>0.08</v>
      </c>
      <c r="AM552" s="54">
        <f t="shared" si="345"/>
        <v>0.85</v>
      </c>
      <c r="AN552" s="54"/>
      <c r="AO552" s="54"/>
      <c r="AP552" s="54">
        <f t="shared" si="342"/>
        <v>0</v>
      </c>
      <c r="AQ552" s="54"/>
      <c r="AR552" s="54"/>
      <c r="AS552" s="54"/>
      <c r="AT552" s="54"/>
      <c r="AU552" s="54"/>
      <c r="AV552" s="54"/>
      <c r="AW552" s="54"/>
      <c r="AX552" s="54"/>
      <c r="AY552" s="54">
        <f t="shared" si="320"/>
        <v>0</v>
      </c>
      <c r="AZ552" s="54"/>
      <c r="BA552" s="54"/>
      <c r="BB552" s="54"/>
      <c r="BC552" s="54"/>
      <c r="BD552" s="54"/>
      <c r="BE552" s="106">
        <f t="shared" si="321"/>
        <v>0</v>
      </c>
      <c r="BF552" s="106">
        <f t="shared" si="322"/>
        <v>0</v>
      </c>
      <c r="BG552" s="106">
        <f t="shared" si="323"/>
        <v>0</v>
      </c>
      <c r="BH552" s="106">
        <f t="shared" si="324"/>
        <v>0</v>
      </c>
      <c r="BI552" s="106">
        <f t="shared" si="325"/>
        <v>0</v>
      </c>
      <c r="BJ552" s="106">
        <f t="shared" si="326"/>
        <v>0</v>
      </c>
      <c r="BK552" s="106">
        <f t="shared" si="327"/>
        <v>0</v>
      </c>
      <c r="BL552" s="106">
        <f t="shared" si="328"/>
        <v>0</v>
      </c>
      <c r="BM552" s="106">
        <f t="shared" si="317"/>
        <v>0.77</v>
      </c>
      <c r="BN552" s="106">
        <f t="shared" si="317"/>
        <v>0.08</v>
      </c>
      <c r="BO552" s="106">
        <f t="shared" si="329"/>
        <v>0.85</v>
      </c>
      <c r="BP552" s="106">
        <f t="shared" si="330"/>
        <v>0.77</v>
      </c>
      <c r="BQ552" s="106">
        <f t="shared" si="331"/>
        <v>0.08</v>
      </c>
      <c r="BR552" s="106">
        <f t="shared" si="332"/>
        <v>0.85</v>
      </c>
      <c r="BS552" s="54"/>
      <c r="BT552" s="54">
        <v>0</v>
      </c>
      <c r="BU552" s="54">
        <v>0</v>
      </c>
      <c r="BV552" s="54">
        <v>0</v>
      </c>
      <c r="BW552" s="54">
        <v>0</v>
      </c>
      <c r="BX552" s="54">
        <v>0</v>
      </c>
      <c r="BY552" s="54">
        <v>0</v>
      </c>
      <c r="BZ552" s="54">
        <v>0</v>
      </c>
      <c r="CA552" s="54">
        <v>0</v>
      </c>
      <c r="CB552" s="54">
        <v>0.77</v>
      </c>
      <c r="CC552" s="54">
        <v>0.08</v>
      </c>
      <c r="CD552" s="54">
        <v>0.85</v>
      </c>
      <c r="CE552" s="54">
        <v>0.77</v>
      </c>
      <c r="CF552" s="54">
        <v>0.08</v>
      </c>
      <c r="CG552" s="54">
        <v>0.85</v>
      </c>
      <c r="CH552" s="54">
        <f t="shared" si="333"/>
        <v>0</v>
      </c>
      <c r="CI552" s="54">
        <f t="shared" si="334"/>
        <v>0</v>
      </c>
      <c r="CJ552" s="54">
        <f t="shared" si="335"/>
        <v>0</v>
      </c>
      <c r="CK552" s="86"/>
      <c r="CL552" s="70" t="s">
        <v>33</v>
      </c>
    </row>
    <row r="553" spans="1:91" ht="31.5">
      <c r="A553" s="14">
        <v>2</v>
      </c>
      <c r="B553" s="79" t="s">
        <v>929</v>
      </c>
      <c r="C553" s="120" t="s">
        <v>796</v>
      </c>
      <c r="D553" s="2" t="s">
        <v>27</v>
      </c>
      <c r="E553" s="4" t="s">
        <v>81</v>
      </c>
      <c r="F553" s="4" t="s">
        <v>514</v>
      </c>
      <c r="G553" s="4" t="s">
        <v>930</v>
      </c>
      <c r="H553" s="15">
        <v>2.5</v>
      </c>
      <c r="I553" s="54">
        <v>5.6</v>
      </c>
      <c r="J553" s="54">
        <v>0</v>
      </c>
      <c r="K553" s="29">
        <f t="shared" si="339"/>
        <v>5.6</v>
      </c>
      <c r="L553" s="68" t="s">
        <v>30</v>
      </c>
      <c r="M553" s="15" t="s">
        <v>35</v>
      </c>
      <c r="N553" s="54" t="e">
        <f>IF(#REF!=0,"2018-19","2019-20")</f>
        <v>#REF!</v>
      </c>
      <c r="O553" s="54">
        <v>4.47</v>
      </c>
      <c r="P553" s="54">
        <v>0</v>
      </c>
      <c r="Q553" s="29">
        <f t="shared" si="336"/>
        <v>4.47</v>
      </c>
      <c r="R553" s="29">
        <f t="shared" si="352"/>
        <v>1.1299999999999999</v>
      </c>
      <c r="S553" s="29">
        <f t="shared" si="352"/>
        <v>0</v>
      </c>
      <c r="T553" s="29">
        <f t="shared" si="340"/>
        <v>1.1299999999999999</v>
      </c>
      <c r="U553" s="56">
        <v>0</v>
      </c>
      <c r="V553" s="54">
        <v>0</v>
      </c>
      <c r="W553" s="106">
        <v>0</v>
      </c>
      <c r="X553" s="54">
        <f t="shared" si="318"/>
        <v>0</v>
      </c>
      <c r="Y553" s="54">
        <v>0</v>
      </c>
      <c r="Z553" s="106">
        <v>0</v>
      </c>
      <c r="AA553" s="54">
        <f t="shared" si="319"/>
        <v>0</v>
      </c>
      <c r="AB553" s="14">
        <v>0</v>
      </c>
      <c r="AC553" s="14">
        <v>0</v>
      </c>
      <c r="AD553" s="14">
        <v>0</v>
      </c>
      <c r="AE553" s="14">
        <v>1.02</v>
      </c>
      <c r="AF553" s="14">
        <v>0.11</v>
      </c>
      <c r="AG553" s="14"/>
      <c r="AH553" s="54">
        <v>0</v>
      </c>
      <c r="AI553" s="54">
        <v>0</v>
      </c>
      <c r="AJ553" s="54">
        <f t="shared" si="353"/>
        <v>0</v>
      </c>
      <c r="AK553" s="54">
        <f t="shared" si="343"/>
        <v>1.02</v>
      </c>
      <c r="AL553" s="54">
        <f t="shared" si="344"/>
        <v>0.11</v>
      </c>
      <c r="AM553" s="54">
        <f t="shared" si="345"/>
        <v>1.1300000000000001</v>
      </c>
      <c r="AN553" s="54"/>
      <c r="AO553" s="54"/>
      <c r="AP553" s="54">
        <f t="shared" si="342"/>
        <v>0</v>
      </c>
      <c r="AQ553" s="54"/>
      <c r="AR553" s="54"/>
      <c r="AS553" s="54"/>
      <c r="AT553" s="54"/>
      <c r="AU553" s="54"/>
      <c r="AV553" s="54"/>
      <c r="AW553" s="54"/>
      <c r="AX553" s="54"/>
      <c r="AY553" s="54">
        <f t="shared" si="320"/>
        <v>0</v>
      </c>
      <c r="AZ553" s="54"/>
      <c r="BA553" s="54"/>
      <c r="BB553" s="54"/>
      <c r="BC553" s="54"/>
      <c r="BD553" s="54"/>
      <c r="BE553" s="106">
        <f t="shared" si="321"/>
        <v>0</v>
      </c>
      <c r="BF553" s="106">
        <f t="shared" si="322"/>
        <v>0</v>
      </c>
      <c r="BG553" s="106">
        <f t="shared" si="323"/>
        <v>0</v>
      </c>
      <c r="BH553" s="106">
        <f t="shared" si="324"/>
        <v>0</v>
      </c>
      <c r="BI553" s="106">
        <f t="shared" si="325"/>
        <v>0</v>
      </c>
      <c r="BJ553" s="106">
        <f t="shared" si="326"/>
        <v>0</v>
      </c>
      <c r="BK553" s="106">
        <f t="shared" si="327"/>
        <v>0</v>
      </c>
      <c r="BL553" s="106">
        <f t="shared" si="328"/>
        <v>0</v>
      </c>
      <c r="BM553" s="106">
        <f t="shared" si="317"/>
        <v>1.02</v>
      </c>
      <c r="BN553" s="106">
        <f t="shared" si="317"/>
        <v>0.11</v>
      </c>
      <c r="BO553" s="106">
        <f t="shared" si="329"/>
        <v>1.1300000000000001</v>
      </c>
      <c r="BP553" s="106">
        <f t="shared" si="330"/>
        <v>1.02</v>
      </c>
      <c r="BQ553" s="106">
        <f t="shared" si="331"/>
        <v>0.11</v>
      </c>
      <c r="BR553" s="106">
        <f t="shared" si="332"/>
        <v>1.1300000000000001</v>
      </c>
      <c r="BS553" s="54"/>
      <c r="BT553" s="54">
        <v>0</v>
      </c>
      <c r="BU553" s="54">
        <v>0</v>
      </c>
      <c r="BV553" s="54">
        <v>0</v>
      </c>
      <c r="BW553" s="54">
        <v>0</v>
      </c>
      <c r="BX553" s="54">
        <v>0</v>
      </c>
      <c r="BY553" s="54">
        <v>0</v>
      </c>
      <c r="BZ553" s="54">
        <v>0</v>
      </c>
      <c r="CA553" s="54">
        <v>0</v>
      </c>
      <c r="CB553" s="54">
        <v>1.02</v>
      </c>
      <c r="CC553" s="54">
        <v>0.11</v>
      </c>
      <c r="CD553" s="54">
        <v>1.1300000000000001</v>
      </c>
      <c r="CE553" s="54">
        <v>1.02</v>
      </c>
      <c r="CF553" s="54">
        <v>0.11</v>
      </c>
      <c r="CG553" s="54">
        <v>1.1300000000000001</v>
      </c>
      <c r="CH553" s="54">
        <f t="shared" si="333"/>
        <v>0</v>
      </c>
      <c r="CI553" s="54">
        <f t="shared" si="334"/>
        <v>0</v>
      </c>
      <c r="CJ553" s="54">
        <f t="shared" si="335"/>
        <v>0</v>
      </c>
      <c r="CK553" s="86"/>
      <c r="CL553" s="70" t="s">
        <v>33</v>
      </c>
    </row>
    <row r="554" spans="1:91">
      <c r="A554" s="14">
        <v>2</v>
      </c>
      <c r="B554" s="27" t="s">
        <v>550</v>
      </c>
      <c r="C554" s="120" t="s">
        <v>796</v>
      </c>
      <c r="D554" s="2" t="s">
        <v>27</v>
      </c>
      <c r="E554" s="4" t="s">
        <v>81</v>
      </c>
      <c r="F554" s="4" t="s">
        <v>514</v>
      </c>
      <c r="G554" s="4" t="s">
        <v>527</v>
      </c>
      <c r="H554" s="29">
        <v>2.5</v>
      </c>
      <c r="I554" s="29">
        <v>2.5</v>
      </c>
      <c r="J554" s="29">
        <v>2.5</v>
      </c>
      <c r="K554" s="29">
        <f t="shared" si="339"/>
        <v>5</v>
      </c>
      <c r="L554" s="40" t="s">
        <v>30</v>
      </c>
      <c r="M554" s="40" t="s">
        <v>48</v>
      </c>
      <c r="N554" s="48" t="e">
        <f>IF(#REF!=0,"2018-19","2019-20")</f>
        <v>#REF!</v>
      </c>
      <c r="O554" s="29">
        <v>1.99</v>
      </c>
      <c r="P554" s="29">
        <v>0</v>
      </c>
      <c r="Q554" s="29">
        <f t="shared" si="336"/>
        <v>1.99</v>
      </c>
      <c r="R554" s="29">
        <f t="shared" si="352"/>
        <v>0.51</v>
      </c>
      <c r="S554" s="29">
        <f t="shared" si="352"/>
        <v>2.5</v>
      </c>
      <c r="T554" s="29">
        <f t="shared" si="340"/>
        <v>3.01</v>
      </c>
      <c r="U554" s="29">
        <v>2.5</v>
      </c>
      <c r="V554" s="29">
        <v>0</v>
      </c>
      <c r="W554" s="105">
        <v>0</v>
      </c>
      <c r="X554" s="54">
        <f t="shared" si="318"/>
        <v>0</v>
      </c>
      <c r="Y554" s="29">
        <v>0</v>
      </c>
      <c r="Z554" s="105">
        <v>0</v>
      </c>
      <c r="AA554" s="54">
        <f t="shared" si="319"/>
        <v>0</v>
      </c>
      <c r="AB554" s="54">
        <v>0</v>
      </c>
      <c r="AC554" s="54">
        <v>0</v>
      </c>
      <c r="AD554" s="54">
        <v>0</v>
      </c>
      <c r="AE554" s="54">
        <v>0.46</v>
      </c>
      <c r="AF554" s="54">
        <v>0.05</v>
      </c>
      <c r="AG554" s="54"/>
      <c r="AH554" s="54">
        <v>0</v>
      </c>
      <c r="AI554" s="54">
        <v>0</v>
      </c>
      <c r="AJ554" s="54">
        <f t="shared" si="353"/>
        <v>0</v>
      </c>
      <c r="AK554" s="54">
        <f t="shared" si="343"/>
        <v>0.46</v>
      </c>
      <c r="AL554" s="54">
        <f t="shared" si="344"/>
        <v>0.05</v>
      </c>
      <c r="AM554" s="54">
        <f t="shared" si="345"/>
        <v>0.51</v>
      </c>
      <c r="AN554" s="54"/>
      <c r="AO554" s="54"/>
      <c r="AP554" s="54">
        <f t="shared" si="342"/>
        <v>0</v>
      </c>
      <c r="AQ554" s="54"/>
      <c r="AR554" s="54"/>
      <c r="AS554" s="54"/>
      <c r="AT554" s="54"/>
      <c r="AU554" s="54"/>
      <c r="AV554" s="54"/>
      <c r="AW554" s="54"/>
      <c r="AX554" s="54"/>
      <c r="AY554" s="54">
        <f t="shared" si="320"/>
        <v>0</v>
      </c>
      <c r="AZ554" s="54"/>
      <c r="BA554" s="54"/>
      <c r="BB554" s="54"/>
      <c r="BC554" s="54"/>
      <c r="BD554" s="54"/>
      <c r="BE554" s="106">
        <f t="shared" si="321"/>
        <v>0</v>
      </c>
      <c r="BF554" s="106">
        <f t="shared" si="322"/>
        <v>0</v>
      </c>
      <c r="BG554" s="106">
        <f t="shared" si="323"/>
        <v>0</v>
      </c>
      <c r="BH554" s="106">
        <f t="shared" si="324"/>
        <v>0</v>
      </c>
      <c r="BI554" s="106">
        <f t="shared" si="325"/>
        <v>0</v>
      </c>
      <c r="BJ554" s="106">
        <f t="shared" si="326"/>
        <v>0</v>
      </c>
      <c r="BK554" s="106">
        <f t="shared" si="327"/>
        <v>0</v>
      </c>
      <c r="BL554" s="106">
        <f t="shared" si="328"/>
        <v>0</v>
      </c>
      <c r="BM554" s="106">
        <f t="shared" si="317"/>
        <v>0.46</v>
      </c>
      <c r="BN554" s="106">
        <f t="shared" si="317"/>
        <v>0.05</v>
      </c>
      <c r="BO554" s="106">
        <f t="shared" si="329"/>
        <v>0.51</v>
      </c>
      <c r="BP554" s="106">
        <f t="shared" si="330"/>
        <v>0.46</v>
      </c>
      <c r="BQ554" s="106">
        <f t="shared" si="331"/>
        <v>0.05</v>
      </c>
      <c r="BR554" s="106">
        <f t="shared" si="332"/>
        <v>0.51</v>
      </c>
      <c r="BS554" s="54"/>
      <c r="BT554" s="54">
        <v>0</v>
      </c>
      <c r="BU554" s="54">
        <v>0</v>
      </c>
      <c r="BV554" s="54">
        <v>0</v>
      </c>
      <c r="BW554" s="54">
        <v>0</v>
      </c>
      <c r="BX554" s="54">
        <v>0</v>
      </c>
      <c r="BY554" s="54">
        <v>0</v>
      </c>
      <c r="BZ554" s="54">
        <v>0</v>
      </c>
      <c r="CA554" s="54">
        <v>0</v>
      </c>
      <c r="CB554" s="54">
        <v>0.46</v>
      </c>
      <c r="CC554" s="54">
        <v>0.05</v>
      </c>
      <c r="CD554" s="54">
        <v>0.51</v>
      </c>
      <c r="CE554" s="54">
        <v>0.46</v>
      </c>
      <c r="CF554" s="54">
        <v>0.05</v>
      </c>
      <c r="CG554" s="54">
        <v>0.51</v>
      </c>
      <c r="CH554" s="54">
        <f t="shared" si="333"/>
        <v>0</v>
      </c>
      <c r="CI554" s="54">
        <f t="shared" si="334"/>
        <v>2.5</v>
      </c>
      <c r="CJ554" s="54">
        <f t="shared" si="335"/>
        <v>2.5</v>
      </c>
      <c r="CK554" s="45"/>
      <c r="CL554" s="63" t="s">
        <v>40</v>
      </c>
    </row>
    <row r="555" spans="1:91" ht="24" customHeight="1">
      <c r="A555" s="14">
        <v>3</v>
      </c>
      <c r="B555" s="27" t="s">
        <v>551</v>
      </c>
      <c r="C555" s="120" t="s">
        <v>796</v>
      </c>
      <c r="D555" s="2" t="s">
        <v>27</v>
      </c>
      <c r="E555" s="4" t="s">
        <v>81</v>
      </c>
      <c r="F555" s="4" t="s">
        <v>514</v>
      </c>
      <c r="G555" s="4" t="s">
        <v>527</v>
      </c>
      <c r="H555" s="29">
        <v>2.5</v>
      </c>
      <c r="I555" s="29">
        <v>2.5</v>
      </c>
      <c r="J555" s="29">
        <v>2.5</v>
      </c>
      <c r="K555" s="29">
        <f t="shared" si="339"/>
        <v>5</v>
      </c>
      <c r="L555" s="40" t="s">
        <v>30</v>
      </c>
      <c r="M555" s="40" t="s">
        <v>48</v>
      </c>
      <c r="N555" s="48" t="e">
        <f>IF(#REF!=0,"2018-19","2019-20")</f>
        <v>#REF!</v>
      </c>
      <c r="O555" s="29">
        <v>0.5</v>
      </c>
      <c r="P555" s="29">
        <v>0</v>
      </c>
      <c r="Q555" s="29">
        <f t="shared" si="336"/>
        <v>0.5</v>
      </c>
      <c r="R555" s="29">
        <f t="shared" si="352"/>
        <v>2</v>
      </c>
      <c r="S555" s="29">
        <f t="shared" si="352"/>
        <v>2.5</v>
      </c>
      <c r="T555" s="29">
        <f t="shared" si="340"/>
        <v>4.5</v>
      </c>
      <c r="U555" s="29">
        <v>2.5</v>
      </c>
      <c r="V555" s="29">
        <v>0</v>
      </c>
      <c r="W555" s="105">
        <v>0</v>
      </c>
      <c r="X555" s="54">
        <f t="shared" si="318"/>
        <v>0</v>
      </c>
      <c r="Y555" s="29">
        <v>0</v>
      </c>
      <c r="Z555" s="105">
        <v>0</v>
      </c>
      <c r="AA555" s="54">
        <f t="shared" si="319"/>
        <v>0</v>
      </c>
      <c r="AB555" s="54">
        <v>0</v>
      </c>
      <c r="AC555" s="54">
        <v>1.34</v>
      </c>
      <c r="AD555" s="54">
        <v>0.15</v>
      </c>
      <c r="AE555" s="54">
        <v>0.46</v>
      </c>
      <c r="AF555" s="54">
        <v>0.05</v>
      </c>
      <c r="AG555" s="54"/>
      <c r="AH555" s="54">
        <v>0</v>
      </c>
      <c r="AI555" s="54">
        <v>0</v>
      </c>
      <c r="AJ555" s="54">
        <f t="shared" si="353"/>
        <v>0</v>
      </c>
      <c r="AK555" s="54">
        <f t="shared" si="343"/>
        <v>1.8</v>
      </c>
      <c r="AL555" s="54">
        <f t="shared" si="344"/>
        <v>0.2</v>
      </c>
      <c r="AM555" s="54">
        <f t="shared" si="345"/>
        <v>2</v>
      </c>
      <c r="AN555" s="54"/>
      <c r="AO555" s="54"/>
      <c r="AP555" s="54">
        <f t="shared" si="342"/>
        <v>0</v>
      </c>
      <c r="AQ555" s="54"/>
      <c r="AR555" s="54"/>
      <c r="AS555" s="54"/>
      <c r="AT555" s="54"/>
      <c r="AU555" s="54"/>
      <c r="AV555" s="54"/>
      <c r="AW555" s="54"/>
      <c r="AX555" s="54"/>
      <c r="AY555" s="54">
        <f t="shared" si="320"/>
        <v>0</v>
      </c>
      <c r="AZ555" s="54"/>
      <c r="BA555" s="54"/>
      <c r="BB555" s="54"/>
      <c r="BC555" s="54"/>
      <c r="BD555" s="54"/>
      <c r="BE555" s="106">
        <f t="shared" si="321"/>
        <v>0</v>
      </c>
      <c r="BF555" s="106">
        <f t="shared" si="322"/>
        <v>0</v>
      </c>
      <c r="BG555" s="106">
        <f t="shared" si="323"/>
        <v>0</v>
      </c>
      <c r="BH555" s="106">
        <f t="shared" si="324"/>
        <v>0</v>
      </c>
      <c r="BI555" s="106">
        <f t="shared" si="325"/>
        <v>0</v>
      </c>
      <c r="BJ555" s="106">
        <f t="shared" si="326"/>
        <v>1.34</v>
      </c>
      <c r="BK555" s="106">
        <f t="shared" si="327"/>
        <v>0.15</v>
      </c>
      <c r="BL555" s="106">
        <f t="shared" si="328"/>
        <v>1.49</v>
      </c>
      <c r="BM555" s="106">
        <f t="shared" si="317"/>
        <v>0.46</v>
      </c>
      <c r="BN555" s="106">
        <f t="shared" si="317"/>
        <v>0.05</v>
      </c>
      <c r="BO555" s="106">
        <f t="shared" si="329"/>
        <v>0.51</v>
      </c>
      <c r="BP555" s="106">
        <f t="shared" si="330"/>
        <v>1.8</v>
      </c>
      <c r="BQ555" s="106">
        <f t="shared" si="331"/>
        <v>0.2</v>
      </c>
      <c r="BR555" s="106">
        <f t="shared" si="332"/>
        <v>2</v>
      </c>
      <c r="BS555" s="54"/>
      <c r="BT555" s="54">
        <v>0</v>
      </c>
      <c r="BU555" s="54">
        <v>0</v>
      </c>
      <c r="BV555" s="54">
        <v>0</v>
      </c>
      <c r="BW555" s="54">
        <v>0</v>
      </c>
      <c r="BX555" s="54">
        <v>0</v>
      </c>
      <c r="BY555" s="54">
        <v>1.34</v>
      </c>
      <c r="BZ555" s="54">
        <v>0.15</v>
      </c>
      <c r="CA555" s="54">
        <v>1.49</v>
      </c>
      <c r="CB555" s="54">
        <v>0.46</v>
      </c>
      <c r="CC555" s="54">
        <v>0.05</v>
      </c>
      <c r="CD555" s="54">
        <v>0.51</v>
      </c>
      <c r="CE555" s="54">
        <v>1.8</v>
      </c>
      <c r="CF555" s="54">
        <v>0.2</v>
      </c>
      <c r="CG555" s="54">
        <v>2</v>
      </c>
      <c r="CH555" s="54">
        <f t="shared" si="333"/>
        <v>0</v>
      </c>
      <c r="CI555" s="54">
        <f t="shared" si="334"/>
        <v>2.5</v>
      </c>
      <c r="CJ555" s="54">
        <f t="shared" si="335"/>
        <v>2.5</v>
      </c>
      <c r="CK555" s="45"/>
      <c r="CL555" s="63" t="s">
        <v>40</v>
      </c>
    </row>
    <row r="556" spans="1:91" ht="31.5">
      <c r="A556" s="14">
        <v>5</v>
      </c>
      <c r="B556" s="79" t="s">
        <v>931</v>
      </c>
      <c r="C556" s="120" t="s">
        <v>796</v>
      </c>
      <c r="D556" s="2" t="s">
        <v>27</v>
      </c>
      <c r="E556" s="4" t="s">
        <v>81</v>
      </c>
      <c r="F556" s="4" t="s">
        <v>514</v>
      </c>
      <c r="G556" s="4" t="s">
        <v>527</v>
      </c>
      <c r="H556" s="15">
        <v>2.5</v>
      </c>
      <c r="I556" s="54">
        <v>9.4</v>
      </c>
      <c r="J556" s="54">
        <v>0</v>
      </c>
      <c r="K556" s="29">
        <f t="shared" si="339"/>
        <v>9.4</v>
      </c>
      <c r="L556" s="68" t="s">
        <v>30</v>
      </c>
      <c r="M556" s="15" t="s">
        <v>48</v>
      </c>
      <c r="N556" s="54" t="e">
        <f>IF(#REF!=0,"2018-19","2019-20")</f>
        <v>#REF!</v>
      </c>
      <c r="O556" s="54">
        <v>3.2</v>
      </c>
      <c r="P556" s="54">
        <v>0</v>
      </c>
      <c r="Q556" s="29">
        <f t="shared" si="336"/>
        <v>3.2</v>
      </c>
      <c r="R556" s="29">
        <f t="shared" si="352"/>
        <v>6.2</v>
      </c>
      <c r="S556" s="29">
        <f t="shared" si="352"/>
        <v>0</v>
      </c>
      <c r="T556" s="29">
        <f t="shared" si="340"/>
        <v>6.2</v>
      </c>
      <c r="U556" s="56">
        <v>0</v>
      </c>
      <c r="V556" s="54">
        <v>0</v>
      </c>
      <c r="W556" s="106">
        <v>0</v>
      </c>
      <c r="X556" s="54">
        <f t="shared" si="318"/>
        <v>0</v>
      </c>
      <c r="Y556" s="54">
        <v>0</v>
      </c>
      <c r="Z556" s="106">
        <v>0</v>
      </c>
      <c r="AA556" s="54">
        <f t="shared" si="319"/>
        <v>0</v>
      </c>
      <c r="AB556" s="14">
        <v>0</v>
      </c>
      <c r="AC556" s="14">
        <v>4.49</v>
      </c>
      <c r="AD556" s="14">
        <v>0.5</v>
      </c>
      <c r="AE556" s="14">
        <v>1.0900000000000001</v>
      </c>
      <c r="AF556" s="14">
        <v>0.12</v>
      </c>
      <c r="AG556" s="14"/>
      <c r="AH556" s="54">
        <v>0</v>
      </c>
      <c r="AI556" s="54">
        <v>0</v>
      </c>
      <c r="AJ556" s="54">
        <f t="shared" si="353"/>
        <v>0</v>
      </c>
      <c r="AK556" s="54">
        <f t="shared" si="343"/>
        <v>5.58</v>
      </c>
      <c r="AL556" s="54">
        <f t="shared" si="344"/>
        <v>0.62</v>
      </c>
      <c r="AM556" s="54">
        <f t="shared" si="345"/>
        <v>6.2</v>
      </c>
      <c r="AN556" s="54"/>
      <c r="AO556" s="54"/>
      <c r="AP556" s="54">
        <f t="shared" si="342"/>
        <v>0</v>
      </c>
      <c r="AQ556" s="54"/>
      <c r="AR556" s="54"/>
      <c r="AS556" s="54"/>
      <c r="AT556" s="54"/>
      <c r="AU556" s="54"/>
      <c r="AV556" s="54"/>
      <c r="AW556" s="54"/>
      <c r="AX556" s="54"/>
      <c r="AY556" s="54">
        <f t="shared" si="320"/>
        <v>0</v>
      </c>
      <c r="AZ556" s="54"/>
      <c r="BA556" s="54"/>
      <c r="BB556" s="54"/>
      <c r="BC556" s="54"/>
      <c r="BD556" s="54"/>
      <c r="BE556" s="106">
        <f t="shared" si="321"/>
        <v>0</v>
      </c>
      <c r="BF556" s="106">
        <f t="shared" si="322"/>
        <v>0</v>
      </c>
      <c r="BG556" s="106">
        <f t="shared" si="323"/>
        <v>0</v>
      </c>
      <c r="BH556" s="106">
        <f t="shared" si="324"/>
        <v>0</v>
      </c>
      <c r="BI556" s="106">
        <f t="shared" si="325"/>
        <v>0</v>
      </c>
      <c r="BJ556" s="106">
        <f t="shared" si="326"/>
        <v>4.49</v>
      </c>
      <c r="BK556" s="106">
        <f t="shared" si="327"/>
        <v>0.5</v>
      </c>
      <c r="BL556" s="106">
        <f t="shared" si="328"/>
        <v>4.99</v>
      </c>
      <c r="BM556" s="106">
        <f t="shared" si="317"/>
        <v>1.0900000000000001</v>
      </c>
      <c r="BN556" s="106">
        <f t="shared" si="317"/>
        <v>0.12</v>
      </c>
      <c r="BO556" s="106">
        <f t="shared" si="329"/>
        <v>1.21</v>
      </c>
      <c r="BP556" s="106">
        <f t="shared" si="330"/>
        <v>5.58</v>
      </c>
      <c r="BQ556" s="106">
        <f t="shared" si="331"/>
        <v>0.62</v>
      </c>
      <c r="BR556" s="106">
        <f t="shared" si="332"/>
        <v>6.2</v>
      </c>
      <c r="BS556" s="54"/>
      <c r="BT556" s="54">
        <v>0</v>
      </c>
      <c r="BU556" s="54">
        <v>0</v>
      </c>
      <c r="BV556" s="54">
        <v>0</v>
      </c>
      <c r="BW556" s="54">
        <v>0</v>
      </c>
      <c r="BX556" s="54">
        <v>0</v>
      </c>
      <c r="BY556" s="54">
        <v>4.49</v>
      </c>
      <c r="BZ556" s="54">
        <v>0.5</v>
      </c>
      <c r="CA556" s="54">
        <v>4.99</v>
      </c>
      <c r="CB556" s="54">
        <v>1.0900000000000001</v>
      </c>
      <c r="CC556" s="54">
        <v>0.12</v>
      </c>
      <c r="CD556" s="54">
        <v>1.21</v>
      </c>
      <c r="CE556" s="54">
        <v>5.58</v>
      </c>
      <c r="CF556" s="54">
        <v>0.62</v>
      </c>
      <c r="CG556" s="54">
        <v>6.2</v>
      </c>
      <c r="CH556" s="54">
        <f t="shared" si="333"/>
        <v>0</v>
      </c>
      <c r="CI556" s="54">
        <f t="shared" si="334"/>
        <v>0</v>
      </c>
      <c r="CJ556" s="54">
        <f t="shared" si="335"/>
        <v>0</v>
      </c>
      <c r="CK556" s="86"/>
      <c r="CL556" s="70"/>
    </row>
    <row r="557" spans="1:91" ht="94.5">
      <c r="A557" s="14">
        <v>4</v>
      </c>
      <c r="B557" s="27" t="s">
        <v>552</v>
      </c>
      <c r="C557" s="120" t="s">
        <v>802</v>
      </c>
      <c r="D557" s="2" t="s">
        <v>27</v>
      </c>
      <c r="E557" s="4" t="s">
        <v>81</v>
      </c>
      <c r="F557" s="4" t="s">
        <v>514</v>
      </c>
      <c r="G557" s="4" t="s">
        <v>527</v>
      </c>
      <c r="H557" s="29">
        <v>2.5</v>
      </c>
      <c r="I557" s="29">
        <v>40.19</v>
      </c>
      <c r="J557" s="29">
        <v>0</v>
      </c>
      <c r="K557" s="29">
        <f t="shared" si="339"/>
        <v>40.19</v>
      </c>
      <c r="L557" s="40" t="s">
        <v>30</v>
      </c>
      <c r="M557" s="40" t="s">
        <v>48</v>
      </c>
      <c r="N557" s="48" t="e">
        <f>IF(#REF!=0,"2018-19","2019-20")</f>
        <v>#REF!</v>
      </c>
      <c r="O557" s="29">
        <v>7.89</v>
      </c>
      <c r="P557" s="29">
        <v>0</v>
      </c>
      <c r="Q557" s="29">
        <f t="shared" si="336"/>
        <v>7.89</v>
      </c>
      <c r="R557" s="29">
        <f t="shared" si="352"/>
        <v>32.299999999999997</v>
      </c>
      <c r="S557" s="29">
        <f t="shared" si="352"/>
        <v>0</v>
      </c>
      <c r="T557" s="29">
        <f t="shared" si="340"/>
        <v>32.299999999999997</v>
      </c>
      <c r="U557" s="29">
        <v>0</v>
      </c>
      <c r="V557" s="29">
        <v>16.038</v>
      </c>
      <c r="W557" s="105">
        <v>1.782</v>
      </c>
      <c r="X557" s="54">
        <f t="shared" si="318"/>
        <v>17.82</v>
      </c>
      <c r="Y557" s="29">
        <v>16.038</v>
      </c>
      <c r="Z557" s="105">
        <v>1.782</v>
      </c>
      <c r="AA557" s="54">
        <f t="shared" si="319"/>
        <v>17.82</v>
      </c>
      <c r="AB557" s="54">
        <v>0</v>
      </c>
      <c r="AC557" s="54">
        <v>9.6</v>
      </c>
      <c r="AD557" s="54">
        <v>1.07</v>
      </c>
      <c r="AE557" s="54">
        <v>1.55</v>
      </c>
      <c r="AF557" s="54">
        <v>0.17</v>
      </c>
      <c r="AG557" s="54"/>
      <c r="AH557" s="54">
        <v>0</v>
      </c>
      <c r="AI557" s="54">
        <v>0</v>
      </c>
      <c r="AJ557" s="54">
        <f t="shared" si="353"/>
        <v>0</v>
      </c>
      <c r="AK557" s="54">
        <f t="shared" si="343"/>
        <v>27.187999999999999</v>
      </c>
      <c r="AL557" s="54">
        <f t="shared" si="344"/>
        <v>3.0220000000000002</v>
      </c>
      <c r="AM557" s="54">
        <f t="shared" si="345"/>
        <v>30.21</v>
      </c>
      <c r="AN557" s="54"/>
      <c r="AO557" s="54"/>
      <c r="AP557" s="54">
        <f t="shared" si="342"/>
        <v>0</v>
      </c>
      <c r="AQ557" s="54"/>
      <c r="AR557" s="54"/>
      <c r="AS557" s="54"/>
      <c r="AT557" s="54"/>
      <c r="AU557" s="54"/>
      <c r="AV557" s="54"/>
      <c r="AW557" s="54"/>
      <c r="AX557" s="54"/>
      <c r="AY557" s="54">
        <f t="shared" si="320"/>
        <v>0</v>
      </c>
      <c r="AZ557" s="54"/>
      <c r="BA557" s="54"/>
      <c r="BB557" s="54"/>
      <c r="BC557" s="54"/>
      <c r="BD557" s="54"/>
      <c r="BE557" s="106">
        <f t="shared" si="321"/>
        <v>16.038</v>
      </c>
      <c r="BF557" s="106">
        <f t="shared" si="322"/>
        <v>1.782</v>
      </c>
      <c r="BG557" s="106">
        <f t="shared" si="323"/>
        <v>17.82</v>
      </c>
      <c r="BH557" s="106">
        <f t="shared" si="324"/>
        <v>0</v>
      </c>
      <c r="BI557" s="106">
        <f t="shared" si="325"/>
        <v>0</v>
      </c>
      <c r="BJ557" s="106">
        <f t="shared" si="326"/>
        <v>9.6</v>
      </c>
      <c r="BK557" s="106">
        <f t="shared" si="327"/>
        <v>1.07</v>
      </c>
      <c r="BL557" s="106">
        <f t="shared" si="328"/>
        <v>10.67</v>
      </c>
      <c r="BM557" s="106">
        <f t="shared" si="317"/>
        <v>1.55</v>
      </c>
      <c r="BN557" s="106">
        <f t="shared" si="317"/>
        <v>0.17</v>
      </c>
      <c r="BO557" s="106">
        <f t="shared" si="329"/>
        <v>1.72</v>
      </c>
      <c r="BP557" s="106">
        <f t="shared" si="330"/>
        <v>27.187999999999999</v>
      </c>
      <c r="BQ557" s="106">
        <f t="shared" si="331"/>
        <v>3.0220000000000002</v>
      </c>
      <c r="BR557" s="106">
        <f t="shared" si="332"/>
        <v>30.21</v>
      </c>
      <c r="BS557" s="54"/>
      <c r="BT557" s="54">
        <v>16.038</v>
      </c>
      <c r="BU557" s="54">
        <v>1.782</v>
      </c>
      <c r="BV557" s="54">
        <v>17.82</v>
      </c>
      <c r="BW557" s="54">
        <v>0</v>
      </c>
      <c r="BX557" s="54">
        <v>0</v>
      </c>
      <c r="BY557" s="54">
        <v>9.6</v>
      </c>
      <c r="BZ557" s="54">
        <v>1.07</v>
      </c>
      <c r="CA557" s="54">
        <v>10.67</v>
      </c>
      <c r="CB557" s="54">
        <v>1.55</v>
      </c>
      <c r="CC557" s="54">
        <v>0.17</v>
      </c>
      <c r="CD557" s="54">
        <v>1.72</v>
      </c>
      <c r="CE557" s="54">
        <v>27.187999999999999</v>
      </c>
      <c r="CF557" s="54">
        <v>3.0220000000000002</v>
      </c>
      <c r="CG557" s="54">
        <v>30.21</v>
      </c>
      <c r="CH557" s="54">
        <f t="shared" si="333"/>
        <v>2.0899999999999963</v>
      </c>
      <c r="CI557" s="54">
        <f t="shared" si="334"/>
        <v>0</v>
      </c>
      <c r="CJ557" s="54">
        <f t="shared" si="335"/>
        <v>2.0899999999999963</v>
      </c>
      <c r="CK557" s="44" t="s">
        <v>71</v>
      </c>
      <c r="CL557" s="53" t="s">
        <v>40</v>
      </c>
    </row>
    <row r="558" spans="1:91" ht="31.5">
      <c r="A558" s="14">
        <v>6</v>
      </c>
      <c r="B558" s="27" t="s">
        <v>554</v>
      </c>
      <c r="C558" s="120" t="s">
        <v>796</v>
      </c>
      <c r="D558" s="2" t="s">
        <v>27</v>
      </c>
      <c r="E558" s="4" t="s">
        <v>62</v>
      </c>
      <c r="F558" s="4" t="s">
        <v>514</v>
      </c>
      <c r="G558" s="4" t="s">
        <v>534</v>
      </c>
      <c r="H558" s="29">
        <v>2.5</v>
      </c>
      <c r="I558" s="29">
        <v>1.5</v>
      </c>
      <c r="J558" s="29">
        <v>3.5</v>
      </c>
      <c r="K558" s="29">
        <f t="shared" si="339"/>
        <v>5</v>
      </c>
      <c r="L558" s="42" t="s">
        <v>57</v>
      </c>
      <c r="M558" s="40" t="s">
        <v>58</v>
      </c>
      <c r="N558" s="48" t="e">
        <f>IF(#REF!=0,"2018-19","2019-20")</f>
        <v>#REF!</v>
      </c>
      <c r="O558" s="29">
        <v>0</v>
      </c>
      <c r="P558" s="29">
        <v>0</v>
      </c>
      <c r="Q558" s="29">
        <f t="shared" si="336"/>
        <v>0</v>
      </c>
      <c r="R558" s="29">
        <f t="shared" si="352"/>
        <v>1.5</v>
      </c>
      <c r="S558" s="29">
        <f t="shared" si="352"/>
        <v>3.5</v>
      </c>
      <c r="T558" s="29">
        <f t="shared" si="340"/>
        <v>5</v>
      </c>
      <c r="U558" s="29">
        <v>3.5</v>
      </c>
      <c r="V558" s="29">
        <v>1.35</v>
      </c>
      <c r="W558" s="105">
        <v>0.15000000000000002</v>
      </c>
      <c r="X558" s="54">
        <f t="shared" si="318"/>
        <v>1.5</v>
      </c>
      <c r="Y558" s="29">
        <v>1.35</v>
      </c>
      <c r="Z558" s="105">
        <v>0.15000000000000002</v>
      </c>
      <c r="AA558" s="54">
        <f t="shared" si="319"/>
        <v>1.5</v>
      </c>
      <c r="AB558" s="54">
        <v>0</v>
      </c>
      <c r="AC558" s="54">
        <v>0</v>
      </c>
      <c r="AD558" s="54">
        <v>0</v>
      </c>
      <c r="AE558" s="54">
        <v>0</v>
      </c>
      <c r="AF558" s="54">
        <v>0</v>
      </c>
      <c r="AG558" s="54"/>
      <c r="AH558" s="54">
        <v>0</v>
      </c>
      <c r="AI558" s="54">
        <v>0</v>
      </c>
      <c r="AJ558" s="54">
        <f t="shared" si="353"/>
        <v>0</v>
      </c>
      <c r="AK558" s="54">
        <f t="shared" si="343"/>
        <v>1.35</v>
      </c>
      <c r="AL558" s="54">
        <f t="shared" si="344"/>
        <v>0.15000000000000002</v>
      </c>
      <c r="AM558" s="54">
        <f t="shared" si="345"/>
        <v>1.5</v>
      </c>
      <c r="AN558" s="54"/>
      <c r="AO558" s="54"/>
      <c r="AP558" s="54">
        <f t="shared" si="342"/>
        <v>0</v>
      </c>
      <c r="AQ558" s="54"/>
      <c r="AR558" s="54"/>
      <c r="AS558" s="54"/>
      <c r="AT558" s="54"/>
      <c r="AU558" s="54"/>
      <c r="AV558" s="54"/>
      <c r="AW558" s="54"/>
      <c r="AX558" s="54"/>
      <c r="AY558" s="54">
        <f t="shared" si="320"/>
        <v>0</v>
      </c>
      <c r="AZ558" s="54"/>
      <c r="BA558" s="54"/>
      <c r="BB558" s="54"/>
      <c r="BC558" s="54"/>
      <c r="BD558" s="54"/>
      <c r="BE558" s="106">
        <f t="shared" si="321"/>
        <v>1.35</v>
      </c>
      <c r="BF558" s="106">
        <f t="shared" si="322"/>
        <v>0.15000000000000002</v>
      </c>
      <c r="BG558" s="106">
        <f t="shared" si="323"/>
        <v>1.5</v>
      </c>
      <c r="BH558" s="106">
        <f t="shared" si="324"/>
        <v>0</v>
      </c>
      <c r="BI558" s="106">
        <f t="shared" si="325"/>
        <v>0</v>
      </c>
      <c r="BJ558" s="106">
        <f t="shared" si="326"/>
        <v>0</v>
      </c>
      <c r="BK558" s="106">
        <f t="shared" si="327"/>
        <v>0</v>
      </c>
      <c r="BL558" s="106">
        <f t="shared" si="328"/>
        <v>0</v>
      </c>
      <c r="BM558" s="106">
        <f t="shared" si="317"/>
        <v>0</v>
      </c>
      <c r="BN558" s="106">
        <f t="shared" si="317"/>
        <v>0</v>
      </c>
      <c r="BO558" s="106">
        <f t="shared" si="329"/>
        <v>0</v>
      </c>
      <c r="BP558" s="106">
        <f t="shared" si="330"/>
        <v>1.35</v>
      </c>
      <c r="BQ558" s="106">
        <f t="shared" si="331"/>
        <v>0.15000000000000002</v>
      </c>
      <c r="BR558" s="106">
        <f t="shared" si="332"/>
        <v>1.5</v>
      </c>
      <c r="BS558" s="54"/>
      <c r="BT558" s="54">
        <v>1.35</v>
      </c>
      <c r="BU558" s="54">
        <v>0.15000000000000002</v>
      </c>
      <c r="BV558" s="54">
        <v>1.5</v>
      </c>
      <c r="BW558" s="54">
        <v>0</v>
      </c>
      <c r="BX558" s="54">
        <v>0</v>
      </c>
      <c r="BY558" s="54">
        <v>0</v>
      </c>
      <c r="BZ558" s="54">
        <v>0</v>
      </c>
      <c r="CA558" s="54">
        <v>0</v>
      </c>
      <c r="CB558" s="54">
        <v>0</v>
      </c>
      <c r="CC558" s="54">
        <v>0</v>
      </c>
      <c r="CD558" s="54">
        <v>0</v>
      </c>
      <c r="CE558" s="54">
        <v>1.35</v>
      </c>
      <c r="CF558" s="54">
        <v>0.15000000000000002</v>
      </c>
      <c r="CG558" s="54">
        <v>1.5</v>
      </c>
      <c r="CH558" s="54">
        <f t="shared" si="333"/>
        <v>0</v>
      </c>
      <c r="CI558" s="54">
        <f t="shared" si="334"/>
        <v>3.5</v>
      </c>
      <c r="CJ558" s="54">
        <f t="shared" si="335"/>
        <v>3.5</v>
      </c>
      <c r="CK558" s="45"/>
      <c r="CL558" s="63" t="s">
        <v>106</v>
      </c>
    </row>
    <row r="559" spans="1:91" ht="31.5">
      <c r="A559" s="14">
        <v>7</v>
      </c>
      <c r="B559" s="27" t="s">
        <v>555</v>
      </c>
      <c r="C559" s="120" t="s">
        <v>796</v>
      </c>
      <c r="D559" s="2" t="s">
        <v>27</v>
      </c>
      <c r="E559" s="4" t="s">
        <v>62</v>
      </c>
      <c r="F559" s="4" t="s">
        <v>514</v>
      </c>
      <c r="G559" s="4" t="s">
        <v>534</v>
      </c>
      <c r="H559" s="29">
        <v>2.5</v>
      </c>
      <c r="I559" s="29">
        <v>1.5</v>
      </c>
      <c r="J559" s="29">
        <v>3.5</v>
      </c>
      <c r="K559" s="29">
        <f t="shared" si="339"/>
        <v>5</v>
      </c>
      <c r="L559" s="42" t="s">
        <v>57</v>
      </c>
      <c r="M559" s="40" t="s">
        <v>58</v>
      </c>
      <c r="N559" s="48" t="e">
        <f>IF(#REF!=0,"2018-19","2019-20")</f>
        <v>#REF!</v>
      </c>
      <c r="O559" s="29">
        <v>0</v>
      </c>
      <c r="P559" s="29">
        <v>0</v>
      </c>
      <c r="Q559" s="29">
        <f t="shared" si="336"/>
        <v>0</v>
      </c>
      <c r="R559" s="29">
        <f t="shared" si="352"/>
        <v>1.5</v>
      </c>
      <c r="S559" s="29">
        <f t="shared" si="352"/>
        <v>3.5</v>
      </c>
      <c r="T559" s="29">
        <f t="shared" si="340"/>
        <v>5</v>
      </c>
      <c r="U559" s="29">
        <v>3.5</v>
      </c>
      <c r="V559" s="29">
        <v>1.35</v>
      </c>
      <c r="W559" s="105">
        <v>0.15000000000000002</v>
      </c>
      <c r="X559" s="54">
        <f t="shared" si="318"/>
        <v>1.5</v>
      </c>
      <c r="Y559" s="29">
        <v>1.35</v>
      </c>
      <c r="Z559" s="105">
        <v>0.15000000000000002</v>
      </c>
      <c r="AA559" s="54">
        <f t="shared" si="319"/>
        <v>1.5</v>
      </c>
      <c r="AB559" s="54">
        <v>0</v>
      </c>
      <c r="AC559" s="54">
        <v>0</v>
      </c>
      <c r="AD559" s="54">
        <v>0</v>
      </c>
      <c r="AE559" s="54">
        <v>0</v>
      </c>
      <c r="AF559" s="54">
        <v>0</v>
      </c>
      <c r="AG559" s="54"/>
      <c r="AH559" s="54">
        <v>0</v>
      </c>
      <c r="AI559" s="54">
        <v>0</v>
      </c>
      <c r="AJ559" s="54">
        <f t="shared" si="353"/>
        <v>0</v>
      </c>
      <c r="AK559" s="54">
        <f t="shared" si="343"/>
        <v>1.35</v>
      </c>
      <c r="AL559" s="54">
        <f t="shared" si="344"/>
        <v>0.15000000000000002</v>
      </c>
      <c r="AM559" s="54">
        <f t="shared" si="345"/>
        <v>1.5</v>
      </c>
      <c r="AN559" s="54"/>
      <c r="AO559" s="54"/>
      <c r="AP559" s="54">
        <f t="shared" si="342"/>
        <v>0</v>
      </c>
      <c r="AQ559" s="54"/>
      <c r="AR559" s="54"/>
      <c r="AS559" s="54"/>
      <c r="AT559" s="54"/>
      <c r="AU559" s="54"/>
      <c r="AV559" s="54"/>
      <c r="AW559" s="54"/>
      <c r="AX559" s="54"/>
      <c r="AY559" s="54">
        <f t="shared" si="320"/>
        <v>0</v>
      </c>
      <c r="AZ559" s="54"/>
      <c r="BA559" s="54"/>
      <c r="BB559" s="54"/>
      <c r="BC559" s="54"/>
      <c r="BD559" s="54"/>
      <c r="BE559" s="106">
        <f t="shared" si="321"/>
        <v>1.35</v>
      </c>
      <c r="BF559" s="106">
        <f t="shared" si="322"/>
        <v>0.15000000000000002</v>
      </c>
      <c r="BG559" s="106">
        <f t="shared" si="323"/>
        <v>1.5</v>
      </c>
      <c r="BH559" s="106">
        <f t="shared" si="324"/>
        <v>0</v>
      </c>
      <c r="BI559" s="106">
        <f t="shared" si="325"/>
        <v>0</v>
      </c>
      <c r="BJ559" s="106">
        <f t="shared" si="326"/>
        <v>0</v>
      </c>
      <c r="BK559" s="106">
        <f t="shared" si="327"/>
        <v>0</v>
      </c>
      <c r="BL559" s="106">
        <f t="shared" si="328"/>
        <v>0</v>
      </c>
      <c r="BM559" s="106">
        <f t="shared" si="317"/>
        <v>0</v>
      </c>
      <c r="BN559" s="106">
        <f t="shared" si="317"/>
        <v>0</v>
      </c>
      <c r="BO559" s="106">
        <f t="shared" si="329"/>
        <v>0</v>
      </c>
      <c r="BP559" s="106">
        <f t="shared" si="330"/>
        <v>1.35</v>
      </c>
      <c r="BQ559" s="106">
        <f t="shared" si="331"/>
        <v>0.15000000000000002</v>
      </c>
      <c r="BR559" s="106">
        <f t="shared" si="332"/>
        <v>1.5</v>
      </c>
      <c r="BS559" s="54"/>
      <c r="BT559" s="54">
        <v>1.35</v>
      </c>
      <c r="BU559" s="54">
        <v>0.15000000000000002</v>
      </c>
      <c r="BV559" s="54">
        <v>1.5</v>
      </c>
      <c r="BW559" s="54">
        <v>0</v>
      </c>
      <c r="BX559" s="54">
        <v>0</v>
      </c>
      <c r="BY559" s="54">
        <v>0</v>
      </c>
      <c r="BZ559" s="54">
        <v>0</v>
      </c>
      <c r="CA559" s="54">
        <v>0</v>
      </c>
      <c r="CB559" s="54">
        <v>0</v>
      </c>
      <c r="CC559" s="54">
        <v>0</v>
      </c>
      <c r="CD559" s="54">
        <v>0</v>
      </c>
      <c r="CE559" s="54">
        <v>1.35</v>
      </c>
      <c r="CF559" s="54">
        <v>0.15000000000000002</v>
      </c>
      <c r="CG559" s="54">
        <v>1.5</v>
      </c>
      <c r="CH559" s="54">
        <f t="shared" si="333"/>
        <v>0</v>
      </c>
      <c r="CI559" s="54">
        <f t="shared" si="334"/>
        <v>3.5</v>
      </c>
      <c r="CJ559" s="54">
        <f t="shared" si="335"/>
        <v>3.5</v>
      </c>
      <c r="CK559" s="45"/>
      <c r="CL559" s="63" t="s">
        <v>40</v>
      </c>
    </row>
    <row r="560" spans="1:91" s="18" customFormat="1">
      <c r="A560" s="17"/>
      <c r="B560" s="28" t="s">
        <v>170</v>
      </c>
      <c r="C560" s="87"/>
      <c r="D560" s="2"/>
      <c r="E560" s="11"/>
      <c r="F560" s="4"/>
      <c r="G560" s="11"/>
      <c r="H560" s="32"/>
      <c r="I560" s="32">
        <f>SUM(I551:I559)</f>
        <v>82.1</v>
      </c>
      <c r="J560" s="32">
        <f t="shared" ref="J560:BU560" si="354">SUM(J551:J559)</f>
        <v>12</v>
      </c>
      <c r="K560" s="32">
        <f t="shared" si="354"/>
        <v>94.1</v>
      </c>
      <c r="L560" s="32">
        <f t="shared" si="354"/>
        <v>0</v>
      </c>
      <c r="M560" s="32">
        <f t="shared" si="354"/>
        <v>0</v>
      </c>
      <c r="N560" s="32" t="e">
        <f t="shared" si="354"/>
        <v>#REF!</v>
      </c>
      <c r="O560" s="32">
        <f t="shared" si="354"/>
        <v>25.490000000000002</v>
      </c>
      <c r="P560" s="32">
        <f t="shared" si="354"/>
        <v>0</v>
      </c>
      <c r="Q560" s="32">
        <f t="shared" si="354"/>
        <v>25.490000000000002</v>
      </c>
      <c r="R560" s="32">
        <f t="shared" si="354"/>
        <v>56.61</v>
      </c>
      <c r="S560" s="32">
        <f t="shared" si="354"/>
        <v>12</v>
      </c>
      <c r="T560" s="32">
        <f t="shared" si="354"/>
        <v>68.61</v>
      </c>
      <c r="U560" s="32">
        <f t="shared" si="354"/>
        <v>12</v>
      </c>
      <c r="V560" s="32">
        <f t="shared" si="354"/>
        <v>18.738000000000003</v>
      </c>
      <c r="W560" s="32">
        <f t="shared" si="354"/>
        <v>2.0819999999999999</v>
      </c>
      <c r="X560" s="32">
        <f t="shared" si="354"/>
        <v>20.82</v>
      </c>
      <c r="Y560" s="32">
        <f t="shared" si="354"/>
        <v>18.738000000000003</v>
      </c>
      <c r="Z560" s="32">
        <f t="shared" si="354"/>
        <v>2.0819999999999999</v>
      </c>
      <c r="AA560" s="32">
        <f t="shared" si="354"/>
        <v>20.82</v>
      </c>
      <c r="AB560" s="32">
        <f t="shared" si="354"/>
        <v>0</v>
      </c>
      <c r="AC560" s="32">
        <f t="shared" si="354"/>
        <v>15.43</v>
      </c>
      <c r="AD560" s="32">
        <f t="shared" si="354"/>
        <v>1.7200000000000002</v>
      </c>
      <c r="AE560" s="32">
        <f t="shared" si="354"/>
        <v>5.35</v>
      </c>
      <c r="AF560" s="32">
        <f t="shared" si="354"/>
        <v>0.57999999999999996</v>
      </c>
      <c r="AG560" s="32">
        <f t="shared" si="354"/>
        <v>0</v>
      </c>
      <c r="AH560" s="32">
        <f t="shared" si="354"/>
        <v>0</v>
      </c>
      <c r="AI560" s="32">
        <f t="shared" si="354"/>
        <v>0</v>
      </c>
      <c r="AJ560" s="32">
        <f t="shared" si="354"/>
        <v>0</v>
      </c>
      <c r="AK560" s="32">
        <f t="shared" si="354"/>
        <v>39.518000000000001</v>
      </c>
      <c r="AL560" s="32">
        <f t="shared" si="354"/>
        <v>4.3820000000000014</v>
      </c>
      <c r="AM560" s="32">
        <f t="shared" si="354"/>
        <v>43.900000000000006</v>
      </c>
      <c r="AN560" s="32">
        <f t="shared" si="354"/>
        <v>0</v>
      </c>
      <c r="AO560" s="32">
        <f t="shared" si="354"/>
        <v>0</v>
      </c>
      <c r="AP560" s="32">
        <f t="shared" si="354"/>
        <v>0</v>
      </c>
      <c r="AQ560" s="32">
        <f t="shared" si="354"/>
        <v>0</v>
      </c>
      <c r="AR560" s="32">
        <f t="shared" si="354"/>
        <v>0</v>
      </c>
      <c r="AS560" s="32">
        <f t="shared" si="354"/>
        <v>0</v>
      </c>
      <c r="AT560" s="32">
        <f t="shared" si="354"/>
        <v>0</v>
      </c>
      <c r="AU560" s="32">
        <f t="shared" si="354"/>
        <v>0</v>
      </c>
      <c r="AV560" s="32">
        <f t="shared" si="354"/>
        <v>0</v>
      </c>
      <c r="AW560" s="32">
        <f t="shared" si="354"/>
        <v>0</v>
      </c>
      <c r="AX560" s="32">
        <f t="shared" si="354"/>
        <v>0</v>
      </c>
      <c r="AY560" s="32">
        <f t="shared" si="354"/>
        <v>0</v>
      </c>
      <c r="AZ560" s="32">
        <f t="shared" si="354"/>
        <v>0</v>
      </c>
      <c r="BA560" s="32">
        <f t="shared" si="354"/>
        <v>0</v>
      </c>
      <c r="BB560" s="32">
        <f t="shared" si="354"/>
        <v>0</v>
      </c>
      <c r="BC560" s="32">
        <f t="shared" si="354"/>
        <v>0</v>
      </c>
      <c r="BD560" s="32">
        <f t="shared" si="354"/>
        <v>0</v>
      </c>
      <c r="BE560" s="32">
        <f t="shared" si="354"/>
        <v>18.738000000000003</v>
      </c>
      <c r="BF560" s="32">
        <f t="shared" si="354"/>
        <v>2.0819999999999999</v>
      </c>
      <c r="BG560" s="32">
        <f t="shared" si="354"/>
        <v>20.82</v>
      </c>
      <c r="BH560" s="32">
        <f t="shared" si="354"/>
        <v>0</v>
      </c>
      <c r="BI560" s="32">
        <f t="shared" si="354"/>
        <v>0</v>
      </c>
      <c r="BJ560" s="32">
        <f t="shared" si="354"/>
        <v>15.43</v>
      </c>
      <c r="BK560" s="32">
        <f t="shared" si="354"/>
        <v>1.7200000000000002</v>
      </c>
      <c r="BL560" s="32">
        <f t="shared" si="354"/>
        <v>17.149999999999999</v>
      </c>
      <c r="BM560" s="32">
        <f t="shared" si="354"/>
        <v>5.35</v>
      </c>
      <c r="BN560" s="32">
        <f t="shared" si="354"/>
        <v>0.57999999999999996</v>
      </c>
      <c r="BO560" s="32">
        <f t="shared" si="354"/>
        <v>5.93</v>
      </c>
      <c r="BP560" s="32">
        <f t="shared" si="354"/>
        <v>39.518000000000001</v>
      </c>
      <c r="BQ560" s="32">
        <f t="shared" si="354"/>
        <v>4.3820000000000014</v>
      </c>
      <c r="BR560" s="32">
        <f t="shared" si="354"/>
        <v>43.900000000000006</v>
      </c>
      <c r="BS560" s="32">
        <f t="shared" si="354"/>
        <v>0</v>
      </c>
      <c r="BT560" s="32">
        <f t="shared" si="354"/>
        <v>18.738000000000003</v>
      </c>
      <c r="BU560" s="32">
        <f t="shared" si="354"/>
        <v>2.0819999999999999</v>
      </c>
      <c r="BV560" s="32">
        <f t="shared" ref="BV560:CJ560" si="355">SUM(BV551:BV559)</f>
        <v>20.82</v>
      </c>
      <c r="BW560" s="32">
        <f t="shared" si="355"/>
        <v>0</v>
      </c>
      <c r="BX560" s="32">
        <f t="shared" si="355"/>
        <v>0</v>
      </c>
      <c r="BY560" s="32">
        <f t="shared" si="355"/>
        <v>15.43</v>
      </c>
      <c r="BZ560" s="32">
        <f t="shared" si="355"/>
        <v>1.7200000000000002</v>
      </c>
      <c r="CA560" s="32">
        <f t="shared" si="355"/>
        <v>17.149999999999999</v>
      </c>
      <c r="CB560" s="32">
        <f t="shared" si="355"/>
        <v>5.35</v>
      </c>
      <c r="CC560" s="32">
        <f t="shared" si="355"/>
        <v>0.57999999999999996</v>
      </c>
      <c r="CD560" s="32">
        <f t="shared" si="355"/>
        <v>5.93</v>
      </c>
      <c r="CE560" s="32">
        <f t="shared" si="355"/>
        <v>39.518000000000001</v>
      </c>
      <c r="CF560" s="32">
        <f t="shared" si="355"/>
        <v>4.3820000000000014</v>
      </c>
      <c r="CG560" s="32">
        <f t="shared" si="355"/>
        <v>43.900000000000006</v>
      </c>
      <c r="CH560" s="32">
        <f t="shared" si="355"/>
        <v>12.709999999999997</v>
      </c>
      <c r="CI560" s="32">
        <f t="shared" si="355"/>
        <v>12</v>
      </c>
      <c r="CJ560" s="32">
        <f t="shared" si="355"/>
        <v>24.709999999999997</v>
      </c>
      <c r="CK560" s="57"/>
      <c r="CL560" s="64"/>
      <c r="CM560" s="95"/>
    </row>
    <row r="561" spans="1:91" s="18" customFormat="1">
      <c r="A561" s="17"/>
      <c r="B561" s="28" t="s">
        <v>987</v>
      </c>
      <c r="C561" s="87"/>
      <c r="D561" s="2"/>
      <c r="E561" s="11"/>
      <c r="F561" s="4"/>
      <c r="G561" s="11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  <c r="AB561" s="32"/>
      <c r="AC561" s="32"/>
      <c r="AD561" s="32"/>
      <c r="AE561" s="32"/>
      <c r="AF561" s="32"/>
      <c r="AG561" s="32"/>
      <c r="AH561" s="32"/>
      <c r="AI561" s="32"/>
      <c r="AJ561" s="32"/>
      <c r="AK561" s="32"/>
      <c r="AL561" s="32"/>
      <c r="AM561" s="32"/>
      <c r="AN561" s="32"/>
      <c r="AO561" s="32"/>
      <c r="AP561" s="32"/>
      <c r="AQ561" s="32"/>
      <c r="AR561" s="32"/>
      <c r="AS561" s="32"/>
      <c r="AT561" s="32"/>
      <c r="AU561" s="32"/>
      <c r="AV561" s="32"/>
      <c r="AW561" s="32"/>
      <c r="AX561" s="32"/>
      <c r="AY561" s="32"/>
      <c r="AZ561" s="32"/>
      <c r="BA561" s="32"/>
      <c r="BB561" s="32"/>
      <c r="BC561" s="32"/>
      <c r="BD561" s="32"/>
      <c r="BE561" s="32"/>
      <c r="BF561" s="32"/>
      <c r="BG561" s="32"/>
      <c r="BH561" s="32"/>
      <c r="BI561" s="32"/>
      <c r="BJ561" s="32"/>
      <c r="BK561" s="32"/>
      <c r="BL561" s="32"/>
      <c r="BM561" s="32"/>
      <c r="BN561" s="32"/>
      <c r="BO561" s="32"/>
      <c r="BP561" s="32"/>
      <c r="BQ561" s="32"/>
      <c r="BR561" s="32"/>
      <c r="BS561" s="32"/>
      <c r="BT561" s="32"/>
      <c r="BU561" s="32"/>
      <c r="BV561" s="32"/>
      <c r="BW561" s="32"/>
      <c r="BX561" s="32"/>
      <c r="BY561" s="32"/>
      <c r="BZ561" s="32"/>
      <c r="CA561" s="32"/>
      <c r="CB561" s="32"/>
      <c r="CC561" s="32"/>
      <c r="CD561" s="32"/>
      <c r="CE561" s="32"/>
      <c r="CF561" s="32"/>
      <c r="CG561" s="32"/>
      <c r="CH561" s="32"/>
      <c r="CI561" s="32"/>
      <c r="CJ561" s="32"/>
      <c r="CK561" s="57"/>
      <c r="CL561" s="64"/>
      <c r="CM561" s="95"/>
    </row>
    <row r="562" spans="1:91">
      <c r="A562" s="14">
        <v>1</v>
      </c>
      <c r="B562" s="27" t="s">
        <v>991</v>
      </c>
      <c r="C562" s="120" t="s">
        <v>992</v>
      </c>
      <c r="D562" s="2" t="s">
        <v>27</v>
      </c>
      <c r="E562" s="4" t="s">
        <v>553</v>
      </c>
      <c r="F562" s="4" t="s">
        <v>514</v>
      </c>
      <c r="G562" s="4" t="s">
        <v>527</v>
      </c>
      <c r="H562" s="29"/>
      <c r="I562" s="29">
        <v>5</v>
      </c>
      <c r="J562" s="29">
        <v>0</v>
      </c>
      <c r="K562" s="29">
        <f t="shared" si="339"/>
        <v>5</v>
      </c>
      <c r="L562" s="48" t="s">
        <v>57</v>
      </c>
      <c r="M562" s="48" t="s">
        <v>58</v>
      </c>
      <c r="N562" s="48" t="s">
        <v>510</v>
      </c>
      <c r="O562" s="29">
        <v>0</v>
      </c>
      <c r="P562" s="29">
        <v>0</v>
      </c>
      <c r="Q562" s="29">
        <f t="shared" ref="Q562:Q625" si="356">O562+P562</f>
        <v>0</v>
      </c>
      <c r="R562" s="29">
        <f>I562-O562</f>
        <v>5</v>
      </c>
      <c r="S562" s="29">
        <f>J562-P562</f>
        <v>0</v>
      </c>
      <c r="T562" s="29">
        <f t="shared" si="340"/>
        <v>5</v>
      </c>
      <c r="U562" s="29">
        <v>0</v>
      </c>
      <c r="V562" s="29">
        <v>2.7</v>
      </c>
      <c r="W562" s="105">
        <v>0.3</v>
      </c>
      <c r="X562" s="54">
        <f t="shared" si="318"/>
        <v>3</v>
      </c>
      <c r="Y562" s="29">
        <v>2.7</v>
      </c>
      <c r="Z562" s="105">
        <v>0.3</v>
      </c>
      <c r="AA562" s="54">
        <f t="shared" si="319"/>
        <v>3</v>
      </c>
      <c r="AB562" s="54">
        <v>0</v>
      </c>
      <c r="AC562" s="54">
        <v>0</v>
      </c>
      <c r="AD562" s="54">
        <v>0</v>
      </c>
      <c r="AE562" s="54">
        <v>0</v>
      </c>
      <c r="AF562" s="54">
        <v>0</v>
      </c>
      <c r="AG562" s="54"/>
      <c r="AH562" s="54">
        <v>0</v>
      </c>
      <c r="AI562" s="54">
        <v>0</v>
      </c>
      <c r="AJ562" s="54">
        <f t="shared" ref="AJ562" si="357">AH562+AI562</f>
        <v>0</v>
      </c>
      <c r="AK562" s="54">
        <f t="shared" si="343"/>
        <v>2.7</v>
      </c>
      <c r="AL562" s="54">
        <f t="shared" si="344"/>
        <v>0.3</v>
      </c>
      <c r="AM562" s="54">
        <f t="shared" si="345"/>
        <v>3</v>
      </c>
      <c r="AN562" s="54"/>
      <c r="AO562" s="54"/>
      <c r="AP562" s="54">
        <f t="shared" si="342"/>
        <v>0</v>
      </c>
      <c r="AQ562" s="54"/>
      <c r="AR562" s="54"/>
      <c r="AS562" s="54"/>
      <c r="AT562" s="54"/>
      <c r="AU562" s="54"/>
      <c r="AV562" s="54"/>
      <c r="AW562" s="54"/>
      <c r="AX562" s="54"/>
      <c r="AY562" s="54">
        <f t="shared" si="320"/>
        <v>0</v>
      </c>
      <c r="AZ562" s="54"/>
      <c r="BA562" s="54"/>
      <c r="BB562" s="54"/>
      <c r="BC562" s="54"/>
      <c r="BD562" s="54"/>
      <c r="BE562" s="106">
        <f t="shared" si="321"/>
        <v>2.7</v>
      </c>
      <c r="BF562" s="106">
        <f t="shared" si="322"/>
        <v>0.3</v>
      </c>
      <c r="BG562" s="106">
        <f t="shared" si="323"/>
        <v>3</v>
      </c>
      <c r="BH562" s="106">
        <f t="shared" si="324"/>
        <v>0</v>
      </c>
      <c r="BI562" s="106">
        <f t="shared" si="325"/>
        <v>0</v>
      </c>
      <c r="BJ562" s="106">
        <f t="shared" si="326"/>
        <v>0</v>
      </c>
      <c r="BK562" s="106">
        <f t="shared" si="327"/>
        <v>0</v>
      </c>
      <c r="BL562" s="106">
        <f t="shared" si="328"/>
        <v>0</v>
      </c>
      <c r="BM562" s="106">
        <f t="shared" si="317"/>
        <v>0</v>
      </c>
      <c r="BN562" s="106">
        <f t="shared" si="317"/>
        <v>0</v>
      </c>
      <c r="BO562" s="106">
        <f t="shared" si="329"/>
        <v>0</v>
      </c>
      <c r="BP562" s="106">
        <f t="shared" si="330"/>
        <v>2.7</v>
      </c>
      <c r="BQ562" s="106">
        <f t="shared" si="331"/>
        <v>0.3</v>
      </c>
      <c r="BR562" s="106">
        <f t="shared" si="332"/>
        <v>3</v>
      </c>
      <c r="BS562" s="54"/>
      <c r="BT562" s="54">
        <v>2.7</v>
      </c>
      <c r="BU562" s="54">
        <v>0.3</v>
      </c>
      <c r="BV562" s="54">
        <v>3</v>
      </c>
      <c r="BW562" s="54">
        <v>0</v>
      </c>
      <c r="BX562" s="54">
        <v>0</v>
      </c>
      <c r="BY562" s="54">
        <v>0</v>
      </c>
      <c r="BZ562" s="54">
        <v>0</v>
      </c>
      <c r="CA562" s="54">
        <v>0</v>
      </c>
      <c r="CB562" s="54">
        <v>0</v>
      </c>
      <c r="CC562" s="54">
        <v>0</v>
      </c>
      <c r="CD562" s="54">
        <v>0</v>
      </c>
      <c r="CE562" s="54">
        <v>2.7</v>
      </c>
      <c r="CF562" s="54">
        <v>0.3</v>
      </c>
      <c r="CG562" s="54">
        <v>3</v>
      </c>
      <c r="CH562" s="54">
        <f t="shared" si="333"/>
        <v>2</v>
      </c>
      <c r="CI562" s="54">
        <f t="shared" si="334"/>
        <v>0</v>
      </c>
      <c r="CJ562" s="54">
        <f t="shared" si="335"/>
        <v>2</v>
      </c>
      <c r="CK562" s="45"/>
      <c r="CL562" s="63"/>
    </row>
    <row r="563" spans="1:91" s="18" customFormat="1">
      <c r="A563" s="17"/>
      <c r="B563" s="28" t="s">
        <v>993</v>
      </c>
      <c r="C563" s="87"/>
      <c r="D563" s="2"/>
      <c r="E563" s="11"/>
      <c r="F563" s="4"/>
      <c r="G563" s="11"/>
      <c r="H563" s="32"/>
      <c r="I563" s="32">
        <f>SUM(I562:I562)</f>
        <v>5</v>
      </c>
      <c r="J563" s="32">
        <f t="shared" ref="J563:BU563" si="358">SUM(J562:J562)</f>
        <v>0</v>
      </c>
      <c r="K563" s="32">
        <f t="shared" si="358"/>
        <v>5</v>
      </c>
      <c r="L563" s="32">
        <f t="shared" si="358"/>
        <v>0</v>
      </c>
      <c r="M563" s="32">
        <f t="shared" si="358"/>
        <v>0</v>
      </c>
      <c r="N563" s="32">
        <f t="shared" si="358"/>
        <v>0</v>
      </c>
      <c r="O563" s="32">
        <f t="shared" si="358"/>
        <v>0</v>
      </c>
      <c r="P563" s="32">
        <f t="shared" si="358"/>
        <v>0</v>
      </c>
      <c r="Q563" s="32">
        <f t="shared" si="358"/>
        <v>0</v>
      </c>
      <c r="R563" s="32">
        <f t="shared" si="358"/>
        <v>5</v>
      </c>
      <c r="S563" s="32">
        <f t="shared" si="358"/>
        <v>0</v>
      </c>
      <c r="T563" s="32">
        <f t="shared" si="358"/>
        <v>5</v>
      </c>
      <c r="U563" s="32">
        <f t="shared" si="358"/>
        <v>0</v>
      </c>
      <c r="V563" s="32">
        <f t="shared" si="358"/>
        <v>2.7</v>
      </c>
      <c r="W563" s="32">
        <f t="shared" si="358"/>
        <v>0.3</v>
      </c>
      <c r="X563" s="32">
        <f t="shared" si="358"/>
        <v>3</v>
      </c>
      <c r="Y563" s="32">
        <f t="shared" si="358"/>
        <v>2.7</v>
      </c>
      <c r="Z563" s="32">
        <f t="shared" si="358"/>
        <v>0.3</v>
      </c>
      <c r="AA563" s="32">
        <f t="shared" si="358"/>
        <v>3</v>
      </c>
      <c r="AB563" s="32">
        <f t="shared" si="358"/>
        <v>0</v>
      </c>
      <c r="AC563" s="32">
        <f t="shared" si="358"/>
        <v>0</v>
      </c>
      <c r="AD563" s="32">
        <f t="shared" si="358"/>
        <v>0</v>
      </c>
      <c r="AE563" s="32">
        <f t="shared" si="358"/>
        <v>0</v>
      </c>
      <c r="AF563" s="32">
        <f t="shared" si="358"/>
        <v>0</v>
      </c>
      <c r="AG563" s="32">
        <f t="shared" si="358"/>
        <v>0</v>
      </c>
      <c r="AH563" s="32">
        <f t="shared" si="358"/>
        <v>0</v>
      </c>
      <c r="AI563" s="32">
        <f t="shared" si="358"/>
        <v>0</v>
      </c>
      <c r="AJ563" s="32">
        <f t="shared" si="358"/>
        <v>0</v>
      </c>
      <c r="AK563" s="32">
        <f t="shared" si="358"/>
        <v>2.7</v>
      </c>
      <c r="AL563" s="32">
        <f t="shared" si="358"/>
        <v>0.3</v>
      </c>
      <c r="AM563" s="32">
        <f t="shared" si="358"/>
        <v>3</v>
      </c>
      <c r="AN563" s="32">
        <f t="shared" si="358"/>
        <v>0</v>
      </c>
      <c r="AO563" s="32">
        <f t="shared" si="358"/>
        <v>0</v>
      </c>
      <c r="AP563" s="32">
        <f t="shared" si="358"/>
        <v>0</v>
      </c>
      <c r="AQ563" s="32">
        <f t="shared" si="358"/>
        <v>0</v>
      </c>
      <c r="AR563" s="32">
        <f t="shared" si="358"/>
        <v>0</v>
      </c>
      <c r="AS563" s="32">
        <f t="shared" si="358"/>
        <v>0</v>
      </c>
      <c r="AT563" s="32">
        <f t="shared" si="358"/>
        <v>0</v>
      </c>
      <c r="AU563" s="32">
        <f t="shared" si="358"/>
        <v>0</v>
      </c>
      <c r="AV563" s="32">
        <f t="shared" si="358"/>
        <v>0</v>
      </c>
      <c r="AW563" s="32">
        <f t="shared" si="358"/>
        <v>0</v>
      </c>
      <c r="AX563" s="32">
        <f t="shared" si="358"/>
        <v>0</v>
      </c>
      <c r="AY563" s="32">
        <f t="shared" si="358"/>
        <v>0</v>
      </c>
      <c r="AZ563" s="32">
        <f t="shared" si="358"/>
        <v>0</v>
      </c>
      <c r="BA563" s="32">
        <f t="shared" si="358"/>
        <v>0</v>
      </c>
      <c r="BB563" s="32">
        <f t="shared" si="358"/>
        <v>0</v>
      </c>
      <c r="BC563" s="32">
        <f t="shared" si="358"/>
        <v>0</v>
      </c>
      <c r="BD563" s="32">
        <f t="shared" si="358"/>
        <v>0</v>
      </c>
      <c r="BE563" s="32">
        <f t="shared" si="358"/>
        <v>2.7</v>
      </c>
      <c r="BF563" s="32">
        <f t="shared" si="358"/>
        <v>0.3</v>
      </c>
      <c r="BG563" s="32">
        <f t="shared" si="358"/>
        <v>3</v>
      </c>
      <c r="BH563" s="32">
        <f t="shared" si="358"/>
        <v>0</v>
      </c>
      <c r="BI563" s="32">
        <f t="shared" si="358"/>
        <v>0</v>
      </c>
      <c r="BJ563" s="32">
        <f t="shared" si="358"/>
        <v>0</v>
      </c>
      <c r="BK563" s="32">
        <f t="shared" si="358"/>
        <v>0</v>
      </c>
      <c r="BL563" s="32">
        <f t="shared" si="358"/>
        <v>0</v>
      </c>
      <c r="BM563" s="32">
        <f t="shared" si="358"/>
        <v>0</v>
      </c>
      <c r="BN563" s="32">
        <f t="shared" si="358"/>
        <v>0</v>
      </c>
      <c r="BO563" s="32">
        <f t="shared" si="358"/>
        <v>0</v>
      </c>
      <c r="BP563" s="32">
        <f t="shared" si="358"/>
        <v>2.7</v>
      </c>
      <c r="BQ563" s="32">
        <f t="shared" si="358"/>
        <v>0.3</v>
      </c>
      <c r="BR563" s="32">
        <f t="shared" si="358"/>
        <v>3</v>
      </c>
      <c r="BS563" s="32">
        <f t="shared" si="358"/>
        <v>0</v>
      </c>
      <c r="BT563" s="32">
        <f t="shared" si="358"/>
        <v>2.7</v>
      </c>
      <c r="BU563" s="32">
        <f t="shared" si="358"/>
        <v>0.3</v>
      </c>
      <c r="BV563" s="32">
        <f t="shared" ref="BV563:CJ563" si="359">SUM(BV562:BV562)</f>
        <v>3</v>
      </c>
      <c r="BW563" s="32">
        <f t="shared" si="359"/>
        <v>0</v>
      </c>
      <c r="BX563" s="32">
        <f t="shared" si="359"/>
        <v>0</v>
      </c>
      <c r="BY563" s="32">
        <f t="shared" si="359"/>
        <v>0</v>
      </c>
      <c r="BZ563" s="32">
        <f t="shared" si="359"/>
        <v>0</v>
      </c>
      <c r="CA563" s="32">
        <f t="shared" si="359"/>
        <v>0</v>
      </c>
      <c r="CB563" s="32">
        <f t="shared" si="359"/>
        <v>0</v>
      </c>
      <c r="CC563" s="32">
        <f t="shared" si="359"/>
        <v>0</v>
      </c>
      <c r="CD563" s="32">
        <f t="shared" si="359"/>
        <v>0</v>
      </c>
      <c r="CE563" s="32">
        <f t="shared" si="359"/>
        <v>2.7</v>
      </c>
      <c r="CF563" s="32">
        <f t="shared" si="359"/>
        <v>0.3</v>
      </c>
      <c r="CG563" s="32">
        <f t="shared" si="359"/>
        <v>3</v>
      </c>
      <c r="CH563" s="32">
        <f t="shared" si="359"/>
        <v>2</v>
      </c>
      <c r="CI563" s="32">
        <f t="shared" si="359"/>
        <v>0</v>
      </c>
      <c r="CJ563" s="32">
        <f t="shared" si="359"/>
        <v>2</v>
      </c>
      <c r="CK563" s="46"/>
      <c r="CL563" s="64"/>
      <c r="CM563" s="95"/>
    </row>
    <row r="564" spans="1:91" s="18" customFormat="1">
      <c r="A564" s="17"/>
      <c r="B564" s="28" t="s">
        <v>556</v>
      </c>
      <c r="C564" s="87"/>
      <c r="D564" s="2"/>
      <c r="E564" s="11"/>
      <c r="F564" s="11"/>
      <c r="G564" s="11"/>
      <c r="H564" s="32"/>
      <c r="I564" s="32">
        <f t="shared" ref="I564:BT564" si="360">SUM(I539+I543+I549+I560+I563)</f>
        <v>214.42000000000002</v>
      </c>
      <c r="J564" s="32">
        <f t="shared" si="360"/>
        <v>88.169999999999987</v>
      </c>
      <c r="K564" s="32">
        <f t="shared" si="360"/>
        <v>302.59000000000003</v>
      </c>
      <c r="L564" s="32">
        <f t="shared" si="360"/>
        <v>0</v>
      </c>
      <c r="M564" s="32">
        <f t="shared" si="360"/>
        <v>0</v>
      </c>
      <c r="N564" s="32" t="e">
        <f t="shared" si="360"/>
        <v>#REF!</v>
      </c>
      <c r="O564" s="32">
        <f t="shared" si="360"/>
        <v>92.509999999999991</v>
      </c>
      <c r="P564" s="32">
        <f t="shared" si="360"/>
        <v>22.009999999999998</v>
      </c>
      <c r="Q564" s="32">
        <f t="shared" si="360"/>
        <v>114.51999999999998</v>
      </c>
      <c r="R564" s="32">
        <f t="shared" si="360"/>
        <v>121.91</v>
      </c>
      <c r="S564" s="32">
        <f t="shared" si="360"/>
        <v>66.16</v>
      </c>
      <c r="T564" s="32">
        <f t="shared" si="360"/>
        <v>188.07</v>
      </c>
      <c r="U564" s="32">
        <f t="shared" si="360"/>
        <v>66.45</v>
      </c>
      <c r="V564" s="32">
        <f t="shared" si="360"/>
        <v>56.359000000000009</v>
      </c>
      <c r="W564" s="32">
        <f t="shared" si="360"/>
        <v>6.2610000000000001</v>
      </c>
      <c r="X564" s="32">
        <f t="shared" si="360"/>
        <v>62.62</v>
      </c>
      <c r="Y564" s="32">
        <f t="shared" si="360"/>
        <v>51.759</v>
      </c>
      <c r="Z564" s="32">
        <f t="shared" si="360"/>
        <v>5.7510000000000003</v>
      </c>
      <c r="AA564" s="32">
        <f t="shared" si="360"/>
        <v>57.51</v>
      </c>
      <c r="AB564" s="32">
        <f t="shared" si="360"/>
        <v>1.76</v>
      </c>
      <c r="AC564" s="32">
        <f t="shared" si="360"/>
        <v>16.73</v>
      </c>
      <c r="AD564" s="32">
        <f t="shared" si="360"/>
        <v>1.8600000000000003</v>
      </c>
      <c r="AE564" s="32">
        <f t="shared" si="360"/>
        <v>13.239999999999998</v>
      </c>
      <c r="AF564" s="32">
        <f t="shared" si="360"/>
        <v>1.46</v>
      </c>
      <c r="AG564" s="32">
        <f t="shared" si="360"/>
        <v>0</v>
      </c>
      <c r="AH564" s="32">
        <f t="shared" si="360"/>
        <v>0</v>
      </c>
      <c r="AI564" s="32">
        <f t="shared" si="360"/>
        <v>0</v>
      </c>
      <c r="AJ564" s="32">
        <f t="shared" si="360"/>
        <v>0</v>
      </c>
      <c r="AK564" s="32">
        <f t="shared" si="360"/>
        <v>83.489000000000004</v>
      </c>
      <c r="AL564" s="32">
        <f t="shared" si="360"/>
        <v>9.0710000000000015</v>
      </c>
      <c r="AM564" s="32">
        <f t="shared" si="360"/>
        <v>92.56</v>
      </c>
      <c r="AN564" s="32">
        <f t="shared" si="360"/>
        <v>0</v>
      </c>
      <c r="AO564" s="32">
        <f t="shared" si="360"/>
        <v>0</v>
      </c>
      <c r="AP564" s="32">
        <f t="shared" si="360"/>
        <v>0</v>
      </c>
      <c r="AQ564" s="32">
        <f t="shared" si="360"/>
        <v>0</v>
      </c>
      <c r="AR564" s="32">
        <f t="shared" si="360"/>
        <v>0</v>
      </c>
      <c r="AS564" s="32">
        <f t="shared" si="360"/>
        <v>0</v>
      </c>
      <c r="AT564" s="32">
        <f t="shared" si="360"/>
        <v>0</v>
      </c>
      <c r="AU564" s="32">
        <f t="shared" si="360"/>
        <v>0</v>
      </c>
      <c r="AV564" s="32">
        <f t="shared" si="360"/>
        <v>0</v>
      </c>
      <c r="AW564" s="32">
        <f t="shared" si="360"/>
        <v>0</v>
      </c>
      <c r="AX564" s="32">
        <f t="shared" si="360"/>
        <v>0</v>
      </c>
      <c r="AY564" s="32">
        <f t="shared" si="360"/>
        <v>0</v>
      </c>
      <c r="AZ564" s="32">
        <f t="shared" si="360"/>
        <v>0</v>
      </c>
      <c r="BA564" s="32">
        <f t="shared" si="360"/>
        <v>0</v>
      </c>
      <c r="BB564" s="32">
        <f t="shared" si="360"/>
        <v>0</v>
      </c>
      <c r="BC564" s="32">
        <f t="shared" si="360"/>
        <v>0</v>
      </c>
      <c r="BD564" s="32">
        <f t="shared" si="360"/>
        <v>0</v>
      </c>
      <c r="BE564" s="32">
        <f t="shared" si="360"/>
        <v>51.759</v>
      </c>
      <c r="BF564" s="32">
        <f t="shared" si="360"/>
        <v>5.7510000000000003</v>
      </c>
      <c r="BG564" s="32">
        <f t="shared" si="360"/>
        <v>57.51</v>
      </c>
      <c r="BH564" s="32">
        <f t="shared" si="360"/>
        <v>0</v>
      </c>
      <c r="BI564" s="32">
        <f t="shared" si="360"/>
        <v>1.76</v>
      </c>
      <c r="BJ564" s="32">
        <f t="shared" si="360"/>
        <v>16.73</v>
      </c>
      <c r="BK564" s="32">
        <f t="shared" si="360"/>
        <v>1.8600000000000003</v>
      </c>
      <c r="BL564" s="32">
        <f t="shared" si="360"/>
        <v>18.59</v>
      </c>
      <c r="BM564" s="32">
        <f t="shared" si="360"/>
        <v>13.239999999999998</v>
      </c>
      <c r="BN564" s="32">
        <f t="shared" si="360"/>
        <v>1.46</v>
      </c>
      <c r="BO564" s="32">
        <f t="shared" si="360"/>
        <v>14.7</v>
      </c>
      <c r="BP564" s="32">
        <f t="shared" si="360"/>
        <v>83.489000000000004</v>
      </c>
      <c r="BQ564" s="32">
        <f t="shared" si="360"/>
        <v>9.0710000000000015</v>
      </c>
      <c r="BR564" s="32">
        <f t="shared" si="360"/>
        <v>92.56</v>
      </c>
      <c r="BS564" s="32">
        <f t="shared" si="360"/>
        <v>0</v>
      </c>
      <c r="BT564" s="32">
        <f t="shared" si="360"/>
        <v>51.759</v>
      </c>
      <c r="BU564" s="32">
        <f t="shared" ref="BU564:CJ564" si="361">SUM(BU539+BU543+BU549+BU560+BU563)</f>
        <v>5.7510000000000003</v>
      </c>
      <c r="BV564" s="32">
        <f t="shared" si="361"/>
        <v>57.51</v>
      </c>
      <c r="BW564" s="32">
        <f t="shared" si="361"/>
        <v>0</v>
      </c>
      <c r="BX564" s="32">
        <f t="shared" si="361"/>
        <v>1.76</v>
      </c>
      <c r="BY564" s="32">
        <f t="shared" si="361"/>
        <v>16.73</v>
      </c>
      <c r="BZ564" s="32">
        <f t="shared" si="361"/>
        <v>1.8600000000000003</v>
      </c>
      <c r="CA564" s="32">
        <f t="shared" si="361"/>
        <v>18.59</v>
      </c>
      <c r="CB564" s="32">
        <f t="shared" si="361"/>
        <v>13.239999999999998</v>
      </c>
      <c r="CC564" s="32">
        <f t="shared" si="361"/>
        <v>1.46</v>
      </c>
      <c r="CD564" s="32">
        <f t="shared" si="361"/>
        <v>14.7</v>
      </c>
      <c r="CE564" s="32">
        <f t="shared" si="361"/>
        <v>83.489000000000004</v>
      </c>
      <c r="CF564" s="32">
        <f t="shared" si="361"/>
        <v>9.0710000000000015</v>
      </c>
      <c r="CG564" s="32">
        <f t="shared" si="361"/>
        <v>92.56</v>
      </c>
      <c r="CH564" s="32">
        <f t="shared" si="361"/>
        <v>29.349999999999994</v>
      </c>
      <c r="CI564" s="32">
        <f t="shared" si="361"/>
        <v>66.16</v>
      </c>
      <c r="CJ564" s="32">
        <f t="shared" si="361"/>
        <v>95.509999999999991</v>
      </c>
      <c r="CK564" s="46"/>
      <c r="CL564" s="64"/>
      <c r="CM564" s="94">
        <v>95.16</v>
      </c>
    </row>
    <row r="565" spans="1:91" s="18" customFormat="1">
      <c r="A565" s="17"/>
      <c r="B565" s="28" t="s">
        <v>557</v>
      </c>
      <c r="C565" s="87"/>
      <c r="D565" s="2"/>
      <c r="E565" s="11"/>
      <c r="F565" s="11"/>
      <c r="G565" s="11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  <c r="AB565" s="32"/>
      <c r="AC565" s="32"/>
      <c r="AD565" s="32"/>
      <c r="AE565" s="32"/>
      <c r="AF565" s="32"/>
      <c r="AG565" s="32"/>
      <c r="AH565" s="32"/>
      <c r="AI565" s="32"/>
      <c r="AJ565" s="32"/>
      <c r="AK565" s="32"/>
      <c r="AL565" s="32"/>
      <c r="AM565" s="32"/>
      <c r="AN565" s="32"/>
      <c r="AO565" s="32"/>
      <c r="AP565" s="32"/>
      <c r="AQ565" s="32"/>
      <c r="AR565" s="32"/>
      <c r="AS565" s="32"/>
      <c r="AT565" s="32"/>
      <c r="AU565" s="32"/>
      <c r="AV565" s="32"/>
      <c r="AW565" s="32"/>
      <c r="AX565" s="32"/>
      <c r="AY565" s="32"/>
      <c r="AZ565" s="32"/>
      <c r="BA565" s="32"/>
      <c r="BB565" s="32"/>
      <c r="BC565" s="32"/>
      <c r="BD565" s="32"/>
      <c r="BE565" s="32"/>
      <c r="BF565" s="32"/>
      <c r="BG565" s="32"/>
      <c r="BH565" s="32"/>
      <c r="BI565" s="32"/>
      <c r="BJ565" s="32"/>
      <c r="BK565" s="32"/>
      <c r="BL565" s="32"/>
      <c r="BM565" s="32"/>
      <c r="BN565" s="32"/>
      <c r="BO565" s="32"/>
      <c r="BP565" s="32"/>
      <c r="BQ565" s="32"/>
      <c r="BR565" s="32"/>
      <c r="BS565" s="32"/>
      <c r="BT565" s="32"/>
      <c r="BU565" s="32"/>
      <c r="BV565" s="32"/>
      <c r="BW565" s="32"/>
      <c r="BX565" s="32"/>
      <c r="BY565" s="32"/>
      <c r="BZ565" s="32"/>
      <c r="CA565" s="32"/>
      <c r="CB565" s="32"/>
      <c r="CC565" s="32"/>
      <c r="CD565" s="32"/>
      <c r="CE565" s="32"/>
      <c r="CF565" s="32"/>
      <c r="CG565" s="32"/>
      <c r="CH565" s="32"/>
      <c r="CI565" s="32"/>
      <c r="CJ565" s="32"/>
      <c r="CK565" s="46"/>
      <c r="CL565" s="64"/>
      <c r="CM565" s="95"/>
    </row>
    <row r="566" spans="1:91" s="18" customFormat="1">
      <c r="A566" s="17" t="s">
        <v>24</v>
      </c>
      <c r="B566" s="28" t="s">
        <v>190</v>
      </c>
      <c r="C566" s="87"/>
      <c r="D566" s="2"/>
      <c r="E566" s="11"/>
      <c r="F566" s="11"/>
      <c r="G566" s="11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  <c r="AB566" s="32"/>
      <c r="AC566" s="32"/>
      <c r="AD566" s="32"/>
      <c r="AE566" s="32"/>
      <c r="AF566" s="32"/>
      <c r="AG566" s="32"/>
      <c r="AH566" s="32"/>
      <c r="AI566" s="32"/>
      <c r="AJ566" s="32"/>
      <c r="AK566" s="32"/>
      <c r="AL566" s="32"/>
      <c r="AM566" s="32"/>
      <c r="AN566" s="32"/>
      <c r="AO566" s="32"/>
      <c r="AP566" s="32"/>
      <c r="AQ566" s="32"/>
      <c r="AR566" s="32"/>
      <c r="AS566" s="32"/>
      <c r="AT566" s="32"/>
      <c r="AU566" s="32"/>
      <c r="AV566" s="32"/>
      <c r="AW566" s="32"/>
      <c r="AX566" s="32"/>
      <c r="AY566" s="32"/>
      <c r="AZ566" s="32"/>
      <c r="BA566" s="32"/>
      <c r="BB566" s="32"/>
      <c r="BC566" s="32"/>
      <c r="BD566" s="32"/>
      <c r="BE566" s="32"/>
      <c r="BF566" s="32"/>
      <c r="BG566" s="32"/>
      <c r="BH566" s="32"/>
      <c r="BI566" s="32"/>
      <c r="BJ566" s="32"/>
      <c r="BK566" s="32"/>
      <c r="BL566" s="32"/>
      <c r="BM566" s="32"/>
      <c r="BN566" s="32"/>
      <c r="BO566" s="32"/>
      <c r="BP566" s="32"/>
      <c r="BQ566" s="32"/>
      <c r="BR566" s="32"/>
      <c r="BS566" s="32"/>
      <c r="BT566" s="32"/>
      <c r="BU566" s="32"/>
      <c r="BV566" s="32"/>
      <c r="BW566" s="32"/>
      <c r="BX566" s="32"/>
      <c r="BY566" s="32"/>
      <c r="BZ566" s="32"/>
      <c r="CA566" s="32"/>
      <c r="CB566" s="32"/>
      <c r="CC566" s="32"/>
      <c r="CD566" s="32"/>
      <c r="CE566" s="32"/>
      <c r="CF566" s="32"/>
      <c r="CG566" s="32"/>
      <c r="CH566" s="32"/>
      <c r="CI566" s="32"/>
      <c r="CJ566" s="32"/>
      <c r="CK566" s="46"/>
      <c r="CL566" s="64"/>
      <c r="CM566" s="95"/>
    </row>
    <row r="567" spans="1:91" ht="47.25">
      <c r="A567" s="14">
        <v>1</v>
      </c>
      <c r="B567" s="79" t="s">
        <v>932</v>
      </c>
      <c r="C567" s="69" t="s">
        <v>796</v>
      </c>
      <c r="D567" s="2" t="s">
        <v>27</v>
      </c>
      <c r="E567" s="4" t="s">
        <v>81</v>
      </c>
      <c r="F567" s="4" t="s">
        <v>558</v>
      </c>
      <c r="G567" s="4" t="s">
        <v>933</v>
      </c>
      <c r="H567" s="15">
        <v>3</v>
      </c>
      <c r="I567" s="54">
        <v>5.21</v>
      </c>
      <c r="J567" s="54">
        <v>0</v>
      </c>
      <c r="K567" s="29">
        <f t="shared" si="339"/>
        <v>5.21</v>
      </c>
      <c r="L567" s="68" t="s">
        <v>30</v>
      </c>
      <c r="M567" s="15" t="s">
        <v>35</v>
      </c>
      <c r="N567" s="54" t="s">
        <v>58</v>
      </c>
      <c r="O567" s="54">
        <v>3.74</v>
      </c>
      <c r="P567" s="54">
        <v>0</v>
      </c>
      <c r="Q567" s="29">
        <f t="shared" si="356"/>
        <v>3.74</v>
      </c>
      <c r="R567" s="29">
        <f t="shared" ref="R567:S611" si="362">I567-O567</f>
        <v>1.4699999999999998</v>
      </c>
      <c r="S567" s="29">
        <f t="shared" si="362"/>
        <v>0</v>
      </c>
      <c r="T567" s="29">
        <f t="shared" si="340"/>
        <v>1.4699999999999998</v>
      </c>
      <c r="U567" s="56">
        <v>0</v>
      </c>
      <c r="V567" s="54">
        <v>0</v>
      </c>
      <c r="W567" s="106">
        <v>0</v>
      </c>
      <c r="X567" s="54">
        <f t="shared" si="318"/>
        <v>0</v>
      </c>
      <c r="Y567" s="54">
        <v>0</v>
      </c>
      <c r="Z567" s="106">
        <v>0</v>
      </c>
      <c r="AA567" s="54">
        <f t="shared" si="319"/>
        <v>0</v>
      </c>
      <c r="AB567" s="14">
        <v>0</v>
      </c>
      <c r="AC567" s="14">
        <v>0.9</v>
      </c>
      <c r="AD567" s="14">
        <v>0.1</v>
      </c>
      <c r="AE567" s="14">
        <v>0.42</v>
      </c>
      <c r="AF567" s="14">
        <v>0.05</v>
      </c>
      <c r="AG567" s="14"/>
      <c r="AH567" s="14">
        <v>0</v>
      </c>
      <c r="AI567" s="14">
        <v>0</v>
      </c>
      <c r="AJ567" s="54">
        <f t="shared" ref="AJ567:AJ609" si="363">AH567+AI567</f>
        <v>0</v>
      </c>
      <c r="AK567" s="54">
        <f t="shared" si="343"/>
        <v>1.32</v>
      </c>
      <c r="AL567" s="54">
        <f t="shared" si="344"/>
        <v>0.15000000000000002</v>
      </c>
      <c r="AM567" s="54">
        <f t="shared" si="345"/>
        <v>1.4700000000000002</v>
      </c>
      <c r="AN567" s="54"/>
      <c r="AO567" s="54"/>
      <c r="AP567" s="54">
        <f t="shared" si="342"/>
        <v>0</v>
      </c>
      <c r="AQ567" s="54"/>
      <c r="AR567" s="54"/>
      <c r="AS567" s="54"/>
      <c r="AT567" s="54"/>
      <c r="AU567" s="54"/>
      <c r="AV567" s="54"/>
      <c r="AW567" s="54">
        <v>0</v>
      </c>
      <c r="AX567" s="54"/>
      <c r="AY567" s="54">
        <f t="shared" si="320"/>
        <v>0</v>
      </c>
      <c r="AZ567" s="54"/>
      <c r="BA567" s="54"/>
      <c r="BB567" s="54"/>
      <c r="BC567" s="54"/>
      <c r="BD567" s="54"/>
      <c r="BE567" s="106">
        <f t="shared" si="321"/>
        <v>0</v>
      </c>
      <c r="BF567" s="106">
        <f t="shared" si="322"/>
        <v>0</v>
      </c>
      <c r="BG567" s="106">
        <f t="shared" si="323"/>
        <v>0</v>
      </c>
      <c r="BH567" s="106">
        <f t="shared" si="324"/>
        <v>0</v>
      </c>
      <c r="BI567" s="106">
        <f t="shared" si="325"/>
        <v>0</v>
      </c>
      <c r="BJ567" s="106">
        <f t="shared" si="326"/>
        <v>0.9</v>
      </c>
      <c r="BK567" s="106">
        <f t="shared" si="327"/>
        <v>0.1</v>
      </c>
      <c r="BL567" s="106">
        <f t="shared" si="328"/>
        <v>1</v>
      </c>
      <c r="BM567" s="106">
        <f t="shared" si="317"/>
        <v>0.42</v>
      </c>
      <c r="BN567" s="106">
        <f t="shared" si="317"/>
        <v>0.05</v>
      </c>
      <c r="BO567" s="106">
        <f t="shared" si="329"/>
        <v>0.47</v>
      </c>
      <c r="BP567" s="106">
        <f t="shared" si="330"/>
        <v>1.32</v>
      </c>
      <c r="BQ567" s="106">
        <f t="shared" si="331"/>
        <v>0.15000000000000002</v>
      </c>
      <c r="BR567" s="106">
        <f t="shared" si="332"/>
        <v>1.4700000000000002</v>
      </c>
      <c r="BS567" s="54"/>
      <c r="BT567" s="54">
        <v>0</v>
      </c>
      <c r="BU567" s="54">
        <v>0</v>
      </c>
      <c r="BV567" s="54">
        <v>0</v>
      </c>
      <c r="BW567" s="54">
        <v>0</v>
      </c>
      <c r="BX567" s="54">
        <v>0</v>
      </c>
      <c r="BY567" s="54">
        <v>0.9</v>
      </c>
      <c r="BZ567" s="54">
        <v>0.1</v>
      </c>
      <c r="CA567" s="54">
        <v>1</v>
      </c>
      <c r="CB567" s="54">
        <v>0.42</v>
      </c>
      <c r="CC567" s="54">
        <v>0.05</v>
      </c>
      <c r="CD567" s="54">
        <v>0.47</v>
      </c>
      <c r="CE567" s="54">
        <v>1.32</v>
      </c>
      <c r="CF567" s="54">
        <v>0.15000000000000002</v>
      </c>
      <c r="CG567" s="54">
        <v>1.4700000000000002</v>
      </c>
      <c r="CH567" s="54">
        <f t="shared" si="333"/>
        <v>0</v>
      </c>
      <c r="CI567" s="54">
        <f t="shared" si="334"/>
        <v>0</v>
      </c>
      <c r="CJ567" s="54">
        <f t="shared" si="335"/>
        <v>0</v>
      </c>
      <c r="CK567" s="86"/>
      <c r="CL567" s="70"/>
    </row>
    <row r="568" spans="1:91" ht="34.5" customHeight="1">
      <c r="A568" s="14">
        <v>2</v>
      </c>
      <c r="B568" s="79" t="s">
        <v>934</v>
      </c>
      <c r="C568" s="69" t="s">
        <v>796</v>
      </c>
      <c r="D568" s="2" t="s">
        <v>27</v>
      </c>
      <c r="E568" s="4" t="s">
        <v>81</v>
      </c>
      <c r="F568" s="4" t="s">
        <v>558</v>
      </c>
      <c r="G568" s="4" t="s">
        <v>559</v>
      </c>
      <c r="H568" s="15">
        <v>3</v>
      </c>
      <c r="I568" s="54">
        <v>5.35</v>
      </c>
      <c r="J568" s="54">
        <v>0</v>
      </c>
      <c r="K568" s="29">
        <f t="shared" si="339"/>
        <v>5.35</v>
      </c>
      <c r="L568" s="68" t="s">
        <v>30</v>
      </c>
      <c r="M568" s="15" t="s">
        <v>35</v>
      </c>
      <c r="N568" s="54" t="s">
        <v>58</v>
      </c>
      <c r="O568" s="54">
        <v>3.8400000000000003</v>
      </c>
      <c r="P568" s="54">
        <v>0</v>
      </c>
      <c r="Q568" s="29">
        <f t="shared" si="356"/>
        <v>3.8400000000000003</v>
      </c>
      <c r="R568" s="29">
        <f t="shared" si="362"/>
        <v>1.5099999999999993</v>
      </c>
      <c r="S568" s="29">
        <f t="shared" si="362"/>
        <v>0</v>
      </c>
      <c r="T568" s="29">
        <f t="shared" si="340"/>
        <v>1.5099999999999993</v>
      </c>
      <c r="U568" s="56">
        <v>0</v>
      </c>
      <c r="V568" s="54">
        <v>0</v>
      </c>
      <c r="W568" s="106">
        <v>0</v>
      </c>
      <c r="X568" s="54">
        <f t="shared" si="318"/>
        <v>0</v>
      </c>
      <c r="Y568" s="54">
        <v>0</v>
      </c>
      <c r="Z568" s="106">
        <v>0</v>
      </c>
      <c r="AA568" s="54">
        <f t="shared" si="319"/>
        <v>0</v>
      </c>
      <c r="AB568" s="14">
        <v>0.99</v>
      </c>
      <c r="AC568" s="14">
        <v>0</v>
      </c>
      <c r="AD568" s="14">
        <v>0</v>
      </c>
      <c r="AE568" s="14">
        <v>0.47</v>
      </c>
      <c r="AF568" s="14">
        <v>0.05</v>
      </c>
      <c r="AG568" s="14"/>
      <c r="AH568" s="14">
        <v>0</v>
      </c>
      <c r="AI568" s="14">
        <v>0</v>
      </c>
      <c r="AJ568" s="54">
        <f t="shared" si="363"/>
        <v>0</v>
      </c>
      <c r="AK568" s="54">
        <f t="shared" si="343"/>
        <v>1.46</v>
      </c>
      <c r="AL568" s="54">
        <f t="shared" si="344"/>
        <v>0.05</v>
      </c>
      <c r="AM568" s="54">
        <f t="shared" si="345"/>
        <v>1.51</v>
      </c>
      <c r="AN568" s="54"/>
      <c r="AO568" s="54"/>
      <c r="AP568" s="54">
        <f t="shared" si="342"/>
        <v>0</v>
      </c>
      <c r="AQ568" s="54"/>
      <c r="AR568" s="54"/>
      <c r="AS568" s="54"/>
      <c r="AT568" s="54"/>
      <c r="AU568" s="54"/>
      <c r="AV568" s="54"/>
      <c r="AW568" s="54">
        <v>0</v>
      </c>
      <c r="AX568" s="54"/>
      <c r="AY568" s="54">
        <f t="shared" si="320"/>
        <v>0</v>
      </c>
      <c r="AZ568" s="54"/>
      <c r="BA568" s="54"/>
      <c r="BB568" s="54"/>
      <c r="BC568" s="54"/>
      <c r="BD568" s="54"/>
      <c r="BE568" s="106">
        <f t="shared" si="321"/>
        <v>0</v>
      </c>
      <c r="BF568" s="106">
        <f t="shared" si="322"/>
        <v>0</v>
      </c>
      <c r="BG568" s="106">
        <f t="shared" si="323"/>
        <v>0</v>
      </c>
      <c r="BH568" s="106">
        <f t="shared" si="324"/>
        <v>0</v>
      </c>
      <c r="BI568" s="106">
        <f t="shared" si="325"/>
        <v>0.99</v>
      </c>
      <c r="BJ568" s="106">
        <f t="shared" si="326"/>
        <v>0</v>
      </c>
      <c r="BK568" s="106">
        <f t="shared" si="327"/>
        <v>0</v>
      </c>
      <c r="BL568" s="106">
        <f t="shared" si="328"/>
        <v>0</v>
      </c>
      <c r="BM568" s="106">
        <f t="shared" si="317"/>
        <v>0.47</v>
      </c>
      <c r="BN568" s="106">
        <f t="shared" si="317"/>
        <v>0.05</v>
      </c>
      <c r="BO568" s="106">
        <f t="shared" si="329"/>
        <v>0.52</v>
      </c>
      <c r="BP568" s="106">
        <f t="shared" si="330"/>
        <v>1.46</v>
      </c>
      <c r="BQ568" s="106">
        <f t="shared" si="331"/>
        <v>0.05</v>
      </c>
      <c r="BR568" s="106">
        <f t="shared" si="332"/>
        <v>1.51</v>
      </c>
      <c r="BS568" s="54"/>
      <c r="BT568" s="54">
        <v>0</v>
      </c>
      <c r="BU568" s="54">
        <v>0</v>
      </c>
      <c r="BV568" s="54">
        <v>0</v>
      </c>
      <c r="BW568" s="54">
        <v>0</v>
      </c>
      <c r="BX568" s="54">
        <v>0.99</v>
      </c>
      <c r="BY568" s="54">
        <v>0</v>
      </c>
      <c r="BZ568" s="54">
        <v>0</v>
      </c>
      <c r="CA568" s="54">
        <v>0</v>
      </c>
      <c r="CB568" s="54">
        <v>0.47</v>
      </c>
      <c r="CC568" s="54">
        <v>0.05</v>
      </c>
      <c r="CD568" s="54">
        <v>0.52</v>
      </c>
      <c r="CE568" s="54">
        <v>1.46</v>
      </c>
      <c r="CF568" s="54">
        <v>0.05</v>
      </c>
      <c r="CG568" s="54">
        <v>1.51</v>
      </c>
      <c r="CH568" s="54">
        <f t="shared" si="333"/>
        <v>0</v>
      </c>
      <c r="CI568" s="54">
        <f t="shared" si="334"/>
        <v>0</v>
      </c>
      <c r="CJ568" s="54">
        <f t="shared" si="335"/>
        <v>0</v>
      </c>
      <c r="CK568" s="86"/>
      <c r="CL568" s="70"/>
    </row>
    <row r="569" spans="1:91" ht="31.5">
      <c r="A569" s="14">
        <v>1</v>
      </c>
      <c r="B569" s="27" t="s">
        <v>560</v>
      </c>
      <c r="C569" s="120" t="s">
        <v>796</v>
      </c>
      <c r="D569" s="2" t="s">
        <v>27</v>
      </c>
      <c r="E569" s="4" t="s">
        <v>81</v>
      </c>
      <c r="F569" s="4" t="s">
        <v>558</v>
      </c>
      <c r="G569" s="4" t="s">
        <v>561</v>
      </c>
      <c r="H569" s="29">
        <v>3.5</v>
      </c>
      <c r="I569" s="29">
        <v>5.65</v>
      </c>
      <c r="J569" s="29">
        <v>0</v>
      </c>
      <c r="K569" s="29">
        <f t="shared" si="339"/>
        <v>5.65</v>
      </c>
      <c r="L569" s="40" t="s">
        <v>30</v>
      </c>
      <c r="M569" s="40" t="s">
        <v>35</v>
      </c>
      <c r="N569" s="48" t="e">
        <f>IF(#REF!=0,"2018-19","2019-20")</f>
        <v>#REF!</v>
      </c>
      <c r="O569" s="29">
        <v>2.6</v>
      </c>
      <c r="P569" s="29">
        <v>0</v>
      </c>
      <c r="Q569" s="29">
        <f t="shared" si="356"/>
        <v>2.6</v>
      </c>
      <c r="R569" s="29">
        <f t="shared" si="362"/>
        <v>3.0500000000000003</v>
      </c>
      <c r="S569" s="29">
        <f t="shared" si="362"/>
        <v>0</v>
      </c>
      <c r="T569" s="29">
        <f t="shared" si="340"/>
        <v>3.0500000000000003</v>
      </c>
      <c r="U569" s="29">
        <v>0</v>
      </c>
      <c r="V569" s="29">
        <v>2.4390000000000005</v>
      </c>
      <c r="W569" s="105">
        <v>0.27100000000000007</v>
      </c>
      <c r="X569" s="54">
        <f t="shared" si="318"/>
        <v>2.7100000000000004</v>
      </c>
      <c r="Y569" s="29">
        <v>2.4390000000000005</v>
      </c>
      <c r="Z569" s="105">
        <v>0.27100000000000007</v>
      </c>
      <c r="AA569" s="54">
        <f t="shared" si="319"/>
        <v>2.7100000000000004</v>
      </c>
      <c r="AB569" s="54">
        <v>0</v>
      </c>
      <c r="AC569" s="54">
        <v>0</v>
      </c>
      <c r="AD569" s="54">
        <v>0</v>
      </c>
      <c r="AE569" s="54">
        <v>0.31</v>
      </c>
      <c r="AF569" s="54">
        <v>0.03</v>
      </c>
      <c r="AG569" s="54"/>
      <c r="AH569" s="14">
        <v>0</v>
      </c>
      <c r="AI569" s="14">
        <v>0</v>
      </c>
      <c r="AJ569" s="54">
        <f t="shared" si="363"/>
        <v>0</v>
      </c>
      <c r="AK569" s="54">
        <f t="shared" si="343"/>
        <v>2.7490000000000006</v>
      </c>
      <c r="AL569" s="54">
        <f t="shared" si="344"/>
        <v>0.30100000000000005</v>
      </c>
      <c r="AM569" s="54">
        <f t="shared" si="345"/>
        <v>3.0500000000000007</v>
      </c>
      <c r="AN569" s="54"/>
      <c r="AO569" s="54"/>
      <c r="AP569" s="54">
        <f t="shared" si="342"/>
        <v>0</v>
      </c>
      <c r="AQ569" s="54"/>
      <c r="AR569" s="54"/>
      <c r="AS569" s="54"/>
      <c r="AT569" s="54"/>
      <c r="AU569" s="54"/>
      <c r="AV569" s="54"/>
      <c r="AW569" s="54">
        <v>0</v>
      </c>
      <c r="AX569" s="54"/>
      <c r="AY569" s="54">
        <f t="shared" si="320"/>
        <v>0</v>
      </c>
      <c r="AZ569" s="54"/>
      <c r="BA569" s="54"/>
      <c r="BB569" s="54"/>
      <c r="BC569" s="54"/>
      <c r="BD569" s="54"/>
      <c r="BE569" s="106">
        <f t="shared" si="321"/>
        <v>2.4390000000000005</v>
      </c>
      <c r="BF569" s="106">
        <f t="shared" si="322"/>
        <v>0.27100000000000007</v>
      </c>
      <c r="BG569" s="106">
        <f t="shared" si="323"/>
        <v>2.7100000000000004</v>
      </c>
      <c r="BH569" s="106">
        <f t="shared" si="324"/>
        <v>0</v>
      </c>
      <c r="BI569" s="106">
        <f t="shared" si="325"/>
        <v>0</v>
      </c>
      <c r="BJ569" s="106">
        <f t="shared" si="326"/>
        <v>0</v>
      </c>
      <c r="BK569" s="106">
        <f t="shared" si="327"/>
        <v>0</v>
      </c>
      <c r="BL569" s="106">
        <f t="shared" si="328"/>
        <v>0</v>
      </c>
      <c r="BM569" s="106">
        <f t="shared" si="317"/>
        <v>0.31</v>
      </c>
      <c r="BN569" s="106">
        <f t="shared" si="317"/>
        <v>0.03</v>
      </c>
      <c r="BO569" s="106">
        <f t="shared" si="329"/>
        <v>0.33999999999999997</v>
      </c>
      <c r="BP569" s="106">
        <f t="shared" si="330"/>
        <v>2.7490000000000006</v>
      </c>
      <c r="BQ569" s="106">
        <f t="shared" si="331"/>
        <v>0.30100000000000005</v>
      </c>
      <c r="BR569" s="106">
        <f t="shared" si="332"/>
        <v>3.0500000000000007</v>
      </c>
      <c r="BS569" s="54"/>
      <c r="BT569" s="54">
        <v>2.4390000000000005</v>
      </c>
      <c r="BU569" s="54">
        <v>0.27100000000000007</v>
      </c>
      <c r="BV569" s="54">
        <v>2.7100000000000004</v>
      </c>
      <c r="BW569" s="54">
        <v>0</v>
      </c>
      <c r="BX569" s="54">
        <v>0</v>
      </c>
      <c r="BY569" s="54">
        <v>0</v>
      </c>
      <c r="BZ569" s="54">
        <v>0</v>
      </c>
      <c r="CA569" s="54">
        <v>0</v>
      </c>
      <c r="CB569" s="54">
        <v>0.31</v>
      </c>
      <c r="CC569" s="54">
        <v>0.03</v>
      </c>
      <c r="CD569" s="54">
        <v>0.33999999999999997</v>
      </c>
      <c r="CE569" s="54">
        <v>2.7490000000000006</v>
      </c>
      <c r="CF569" s="54">
        <v>0.30100000000000005</v>
      </c>
      <c r="CG569" s="54">
        <v>3.0500000000000007</v>
      </c>
      <c r="CH569" s="54">
        <f t="shared" si="333"/>
        <v>0</v>
      </c>
      <c r="CI569" s="54">
        <f t="shared" si="334"/>
        <v>0</v>
      </c>
      <c r="CJ569" s="54">
        <f t="shared" si="335"/>
        <v>0</v>
      </c>
      <c r="CK569" s="45"/>
      <c r="CL569" s="63" t="s">
        <v>40</v>
      </c>
    </row>
    <row r="570" spans="1:91" ht="48" customHeight="1">
      <c r="A570" s="14">
        <v>2</v>
      </c>
      <c r="B570" s="27" t="s">
        <v>562</v>
      </c>
      <c r="C570" s="120" t="s">
        <v>796</v>
      </c>
      <c r="D570" s="2" t="s">
        <v>27</v>
      </c>
      <c r="E570" s="4" t="s">
        <v>81</v>
      </c>
      <c r="F570" s="4" t="s">
        <v>558</v>
      </c>
      <c r="G570" s="4" t="s">
        <v>563</v>
      </c>
      <c r="H570" s="29">
        <v>3.5</v>
      </c>
      <c r="I570" s="29">
        <v>4.96</v>
      </c>
      <c r="J570" s="29">
        <v>0</v>
      </c>
      <c r="K570" s="29">
        <f t="shared" si="339"/>
        <v>4.96</v>
      </c>
      <c r="L570" s="40" t="s">
        <v>30</v>
      </c>
      <c r="M570" s="40" t="s">
        <v>35</v>
      </c>
      <c r="N570" s="48" t="e">
        <f>IF(#REF!=0,"2018-19","2019-20")</f>
        <v>#REF!</v>
      </c>
      <c r="O570" s="29">
        <v>2.44</v>
      </c>
      <c r="P570" s="29">
        <v>0</v>
      </c>
      <c r="Q570" s="29">
        <f t="shared" si="356"/>
        <v>2.44</v>
      </c>
      <c r="R570" s="29">
        <f t="shared" si="362"/>
        <v>2.52</v>
      </c>
      <c r="S570" s="29">
        <f t="shared" si="362"/>
        <v>0</v>
      </c>
      <c r="T570" s="29">
        <f t="shared" si="340"/>
        <v>2.52</v>
      </c>
      <c r="U570" s="29">
        <v>0</v>
      </c>
      <c r="V570" s="29">
        <v>0.9</v>
      </c>
      <c r="W570" s="105">
        <v>0.1</v>
      </c>
      <c r="X570" s="54">
        <f t="shared" si="318"/>
        <v>1</v>
      </c>
      <c r="Y570" s="29">
        <v>0.9</v>
      </c>
      <c r="Z570" s="105">
        <v>0.1</v>
      </c>
      <c r="AA570" s="54">
        <f t="shared" si="319"/>
        <v>1</v>
      </c>
      <c r="AB570" s="54">
        <v>1.08</v>
      </c>
      <c r="AC570" s="54">
        <v>0</v>
      </c>
      <c r="AD570" s="54">
        <v>0</v>
      </c>
      <c r="AE570" s="54">
        <v>0.85</v>
      </c>
      <c r="AF570" s="54"/>
      <c r="AG570" s="54"/>
      <c r="AH570" s="14">
        <v>0</v>
      </c>
      <c r="AI570" s="14">
        <v>0</v>
      </c>
      <c r="AJ570" s="54">
        <f t="shared" si="363"/>
        <v>0</v>
      </c>
      <c r="AK570" s="54">
        <f t="shared" si="343"/>
        <v>2.83</v>
      </c>
      <c r="AL570" s="54">
        <f t="shared" si="344"/>
        <v>0.1</v>
      </c>
      <c r="AM570" s="54">
        <f t="shared" si="345"/>
        <v>2.93</v>
      </c>
      <c r="AN570" s="54"/>
      <c r="AO570" s="54"/>
      <c r="AP570" s="54">
        <f t="shared" si="342"/>
        <v>0</v>
      </c>
      <c r="AQ570" s="54"/>
      <c r="AR570" s="54"/>
      <c r="AS570" s="54"/>
      <c r="AT570" s="54"/>
      <c r="AU570" s="54"/>
      <c r="AV570" s="54"/>
      <c r="AW570" s="54">
        <v>0</v>
      </c>
      <c r="AX570" s="54"/>
      <c r="AY570" s="54">
        <f t="shared" si="320"/>
        <v>0</v>
      </c>
      <c r="AZ570" s="54"/>
      <c r="BA570" s="54"/>
      <c r="BB570" s="54"/>
      <c r="BC570" s="54"/>
      <c r="BD570" s="54"/>
      <c r="BE570" s="106">
        <f t="shared" si="321"/>
        <v>0.9</v>
      </c>
      <c r="BF570" s="106">
        <f t="shared" si="322"/>
        <v>0.1</v>
      </c>
      <c r="BG570" s="106">
        <f t="shared" si="323"/>
        <v>1</v>
      </c>
      <c r="BH570" s="106">
        <f t="shared" si="324"/>
        <v>0</v>
      </c>
      <c r="BI570" s="106">
        <f t="shared" si="325"/>
        <v>1.08</v>
      </c>
      <c r="BJ570" s="106">
        <f t="shared" si="326"/>
        <v>0</v>
      </c>
      <c r="BK570" s="106">
        <f t="shared" si="327"/>
        <v>0</v>
      </c>
      <c r="BL570" s="106">
        <f t="shared" si="328"/>
        <v>0</v>
      </c>
      <c r="BM570" s="106">
        <f t="shared" si="317"/>
        <v>0.85</v>
      </c>
      <c r="BN570" s="106">
        <f t="shared" si="317"/>
        <v>0</v>
      </c>
      <c r="BO570" s="106">
        <f t="shared" si="329"/>
        <v>0.85</v>
      </c>
      <c r="BP570" s="106">
        <f t="shared" si="330"/>
        <v>2.83</v>
      </c>
      <c r="BQ570" s="106">
        <f t="shared" si="331"/>
        <v>0.1</v>
      </c>
      <c r="BR570" s="106">
        <f t="shared" si="332"/>
        <v>2.93</v>
      </c>
      <c r="BS570" s="54"/>
      <c r="BT570" s="54">
        <v>0.9</v>
      </c>
      <c r="BU570" s="54">
        <v>0.1</v>
      </c>
      <c r="BV570" s="54">
        <v>1</v>
      </c>
      <c r="BW570" s="54">
        <v>0</v>
      </c>
      <c r="BX570" s="54">
        <v>1.08</v>
      </c>
      <c r="BY570" s="54">
        <v>0</v>
      </c>
      <c r="BZ570" s="54">
        <v>0</v>
      </c>
      <c r="CA570" s="54">
        <v>0</v>
      </c>
      <c r="CB570" s="54">
        <v>0.85</v>
      </c>
      <c r="CC570" s="54">
        <v>0</v>
      </c>
      <c r="CD570" s="54">
        <v>0.85</v>
      </c>
      <c r="CE570" s="54">
        <v>2.83</v>
      </c>
      <c r="CF570" s="54">
        <v>0.1</v>
      </c>
      <c r="CG570" s="54">
        <v>2.93</v>
      </c>
      <c r="CH570" s="54">
        <f t="shared" si="333"/>
        <v>-0.41000000000000014</v>
      </c>
      <c r="CI570" s="54">
        <f t="shared" si="334"/>
        <v>0</v>
      </c>
      <c r="CJ570" s="54">
        <f t="shared" si="335"/>
        <v>-0.41000000000000014</v>
      </c>
      <c r="CK570" s="45"/>
      <c r="CL570" s="63" t="s">
        <v>40</v>
      </c>
    </row>
    <row r="571" spans="1:91" ht="31.5">
      <c r="A571" s="14">
        <v>4</v>
      </c>
      <c r="B571" s="27" t="s">
        <v>567</v>
      </c>
      <c r="C571" s="120" t="s">
        <v>797</v>
      </c>
      <c r="D571" s="2" t="s">
        <v>27</v>
      </c>
      <c r="E571" s="4" t="s">
        <v>81</v>
      </c>
      <c r="F571" s="4" t="s">
        <v>558</v>
      </c>
      <c r="G571" s="4" t="s">
        <v>566</v>
      </c>
      <c r="H571" s="29">
        <v>3.5</v>
      </c>
      <c r="I571" s="29">
        <v>20</v>
      </c>
      <c r="J571" s="29">
        <v>0</v>
      </c>
      <c r="K571" s="29">
        <f t="shared" si="339"/>
        <v>20</v>
      </c>
      <c r="L571" s="40" t="s">
        <v>30</v>
      </c>
      <c r="M571" s="40" t="s">
        <v>31</v>
      </c>
      <c r="N571" s="48" t="e">
        <f>IF(#REF!=0,"2018-19","2019-20")</f>
        <v>#REF!</v>
      </c>
      <c r="O571" s="29">
        <v>9.99</v>
      </c>
      <c r="P571" s="29">
        <v>0</v>
      </c>
      <c r="Q571" s="29">
        <f t="shared" si="356"/>
        <v>9.99</v>
      </c>
      <c r="R571" s="29">
        <f t="shared" si="362"/>
        <v>10.01</v>
      </c>
      <c r="S571" s="29">
        <f t="shared" si="362"/>
        <v>0</v>
      </c>
      <c r="T571" s="29">
        <f t="shared" si="340"/>
        <v>10.01</v>
      </c>
      <c r="U571" s="29">
        <v>0</v>
      </c>
      <c r="V571" s="29">
        <v>3.6</v>
      </c>
      <c r="W571" s="105">
        <v>0.4</v>
      </c>
      <c r="X571" s="54">
        <f t="shared" si="318"/>
        <v>4</v>
      </c>
      <c r="Y571" s="29">
        <v>3.6</v>
      </c>
      <c r="Z571" s="105">
        <v>0.4</v>
      </c>
      <c r="AA571" s="54">
        <f t="shared" si="319"/>
        <v>4</v>
      </c>
      <c r="AB571" s="54">
        <v>0</v>
      </c>
      <c r="AC571" s="54">
        <v>0</v>
      </c>
      <c r="AD571" s="54">
        <v>0</v>
      </c>
      <c r="AE571" s="54">
        <v>0</v>
      </c>
      <c r="AF571" s="54">
        <v>0</v>
      </c>
      <c r="AG571" s="54"/>
      <c r="AH571" s="14">
        <v>0</v>
      </c>
      <c r="AI571" s="14">
        <v>0</v>
      </c>
      <c r="AJ571" s="54">
        <f t="shared" si="363"/>
        <v>0</v>
      </c>
      <c r="AK571" s="54">
        <f t="shared" si="343"/>
        <v>3.6</v>
      </c>
      <c r="AL571" s="54">
        <f t="shared" si="344"/>
        <v>0.4</v>
      </c>
      <c r="AM571" s="54">
        <f t="shared" si="345"/>
        <v>4</v>
      </c>
      <c r="AN571" s="54"/>
      <c r="AO571" s="54"/>
      <c r="AP571" s="54">
        <f t="shared" si="342"/>
        <v>0</v>
      </c>
      <c r="AQ571" s="54"/>
      <c r="AR571" s="54"/>
      <c r="AS571" s="54"/>
      <c r="AT571" s="54"/>
      <c r="AU571" s="54"/>
      <c r="AV571" s="54"/>
      <c r="AW571" s="54">
        <v>0</v>
      </c>
      <c r="AX571" s="54"/>
      <c r="AY571" s="54">
        <f t="shared" si="320"/>
        <v>0</v>
      </c>
      <c r="AZ571" s="54"/>
      <c r="BA571" s="54"/>
      <c r="BB571" s="54"/>
      <c r="BC571" s="54"/>
      <c r="BD571" s="54"/>
      <c r="BE571" s="106">
        <f t="shared" si="321"/>
        <v>3.6</v>
      </c>
      <c r="BF571" s="106">
        <f t="shared" si="322"/>
        <v>0.4</v>
      </c>
      <c r="BG571" s="106">
        <f t="shared" si="323"/>
        <v>4</v>
      </c>
      <c r="BH571" s="106">
        <f t="shared" si="324"/>
        <v>0</v>
      </c>
      <c r="BI571" s="106">
        <f t="shared" si="325"/>
        <v>0</v>
      </c>
      <c r="BJ571" s="106">
        <f t="shared" si="326"/>
        <v>0</v>
      </c>
      <c r="BK571" s="106">
        <f t="shared" si="327"/>
        <v>0</v>
      </c>
      <c r="BL571" s="106">
        <f t="shared" si="328"/>
        <v>0</v>
      </c>
      <c r="BM571" s="106">
        <f t="shared" si="317"/>
        <v>0</v>
      </c>
      <c r="BN571" s="106">
        <f t="shared" si="317"/>
        <v>0</v>
      </c>
      <c r="BO571" s="106">
        <f t="shared" si="329"/>
        <v>0</v>
      </c>
      <c r="BP571" s="106">
        <f t="shared" si="330"/>
        <v>3.6</v>
      </c>
      <c r="BQ571" s="106">
        <f t="shared" si="331"/>
        <v>0.4</v>
      </c>
      <c r="BR571" s="106">
        <f t="shared" si="332"/>
        <v>4</v>
      </c>
      <c r="BS571" s="54"/>
      <c r="BT571" s="54">
        <v>3.6</v>
      </c>
      <c r="BU571" s="54">
        <v>0.4</v>
      </c>
      <c r="BV571" s="54">
        <v>4</v>
      </c>
      <c r="BW571" s="54">
        <v>0</v>
      </c>
      <c r="BX571" s="54">
        <v>0</v>
      </c>
      <c r="BY571" s="54">
        <v>0</v>
      </c>
      <c r="BZ571" s="54">
        <v>0</v>
      </c>
      <c r="CA571" s="54">
        <v>0</v>
      </c>
      <c r="CB571" s="54">
        <v>0</v>
      </c>
      <c r="CC571" s="54">
        <v>0</v>
      </c>
      <c r="CD571" s="54">
        <v>0</v>
      </c>
      <c r="CE571" s="54">
        <v>3.6</v>
      </c>
      <c r="CF571" s="54">
        <v>0.4</v>
      </c>
      <c r="CG571" s="54">
        <v>4</v>
      </c>
      <c r="CH571" s="54">
        <f t="shared" si="333"/>
        <v>6.01</v>
      </c>
      <c r="CI571" s="54">
        <f t="shared" si="334"/>
        <v>0</v>
      </c>
      <c r="CJ571" s="54">
        <f t="shared" si="335"/>
        <v>6.01</v>
      </c>
      <c r="CK571" s="44" t="s">
        <v>71</v>
      </c>
      <c r="CL571" s="63" t="s">
        <v>40</v>
      </c>
    </row>
    <row r="572" spans="1:91" ht="31.5">
      <c r="A572" s="14">
        <v>6</v>
      </c>
      <c r="B572" s="27" t="s">
        <v>570</v>
      </c>
      <c r="C572" s="120" t="s">
        <v>796</v>
      </c>
      <c r="D572" s="2" t="s">
        <v>27</v>
      </c>
      <c r="E572" s="4" t="s">
        <v>81</v>
      </c>
      <c r="F572" s="4" t="s">
        <v>558</v>
      </c>
      <c r="G572" s="4" t="s">
        <v>571</v>
      </c>
      <c r="H572" s="29">
        <v>3</v>
      </c>
      <c r="I572" s="29">
        <v>1.5</v>
      </c>
      <c r="J572" s="29">
        <v>8.5</v>
      </c>
      <c r="K572" s="29">
        <f t="shared" si="339"/>
        <v>10</v>
      </c>
      <c r="L572" s="40" t="s">
        <v>30</v>
      </c>
      <c r="M572" s="40" t="s">
        <v>31</v>
      </c>
      <c r="N572" s="48" t="e">
        <f>IF(#REF!=0,"2018-19","2019-20")</f>
        <v>#REF!</v>
      </c>
      <c r="O572" s="29">
        <v>1.5</v>
      </c>
      <c r="P572" s="29">
        <v>6.11</v>
      </c>
      <c r="Q572" s="29">
        <f t="shared" si="356"/>
        <v>7.61</v>
      </c>
      <c r="R572" s="29">
        <f t="shared" si="362"/>
        <v>0</v>
      </c>
      <c r="S572" s="29">
        <f t="shared" si="362"/>
        <v>2.3899999999999997</v>
      </c>
      <c r="T572" s="29">
        <f t="shared" si="340"/>
        <v>2.3899999999999997</v>
      </c>
      <c r="U572" s="29">
        <v>2.3899999999999997</v>
      </c>
      <c r="V572" s="29">
        <v>0</v>
      </c>
      <c r="W572" s="105">
        <v>0</v>
      </c>
      <c r="X572" s="54">
        <f t="shared" si="318"/>
        <v>0</v>
      </c>
      <c r="Y572" s="29">
        <v>0</v>
      </c>
      <c r="Z572" s="105">
        <v>0</v>
      </c>
      <c r="AA572" s="54">
        <f t="shared" si="319"/>
        <v>0</v>
      </c>
      <c r="AB572" s="54">
        <v>0</v>
      </c>
      <c r="AC572" s="54">
        <v>0</v>
      </c>
      <c r="AD572" s="54">
        <v>0</v>
      </c>
      <c r="AE572" s="54">
        <v>0</v>
      </c>
      <c r="AF572" s="54">
        <v>0</v>
      </c>
      <c r="AG572" s="54"/>
      <c r="AH572" s="14">
        <v>0</v>
      </c>
      <c r="AI572" s="14">
        <v>0</v>
      </c>
      <c r="AJ572" s="54">
        <f t="shared" si="363"/>
        <v>0</v>
      </c>
      <c r="AK572" s="54">
        <f t="shared" si="343"/>
        <v>0</v>
      </c>
      <c r="AL572" s="54">
        <f t="shared" si="344"/>
        <v>0</v>
      </c>
      <c r="AM572" s="54">
        <f t="shared" si="345"/>
        <v>0</v>
      </c>
      <c r="AN572" s="54"/>
      <c r="AO572" s="54"/>
      <c r="AP572" s="54">
        <f t="shared" si="342"/>
        <v>0</v>
      </c>
      <c r="AQ572" s="54"/>
      <c r="AR572" s="54"/>
      <c r="AS572" s="54"/>
      <c r="AT572" s="54"/>
      <c r="AU572" s="54"/>
      <c r="AV572" s="54"/>
      <c r="AW572" s="54">
        <v>0</v>
      </c>
      <c r="AX572" s="54"/>
      <c r="AY572" s="54">
        <f t="shared" si="320"/>
        <v>0</v>
      </c>
      <c r="AZ572" s="54"/>
      <c r="BA572" s="54"/>
      <c r="BB572" s="54"/>
      <c r="BC572" s="54"/>
      <c r="BD572" s="54"/>
      <c r="BE572" s="106">
        <f t="shared" si="321"/>
        <v>0</v>
      </c>
      <c r="BF572" s="106">
        <f t="shared" si="322"/>
        <v>0</v>
      </c>
      <c r="BG572" s="106">
        <f t="shared" si="323"/>
        <v>0</v>
      </c>
      <c r="BH572" s="106">
        <f t="shared" si="324"/>
        <v>0</v>
      </c>
      <c r="BI572" s="106">
        <f t="shared" si="325"/>
        <v>0</v>
      </c>
      <c r="BJ572" s="106">
        <f t="shared" si="326"/>
        <v>0</v>
      </c>
      <c r="BK572" s="106">
        <f t="shared" si="327"/>
        <v>0</v>
      </c>
      <c r="BL572" s="106">
        <f t="shared" si="328"/>
        <v>0</v>
      </c>
      <c r="BM572" s="106">
        <f t="shared" si="317"/>
        <v>0</v>
      </c>
      <c r="BN572" s="106">
        <f t="shared" si="317"/>
        <v>0</v>
      </c>
      <c r="BO572" s="106">
        <f t="shared" si="329"/>
        <v>0</v>
      </c>
      <c r="BP572" s="106">
        <f t="shared" si="330"/>
        <v>0</v>
      </c>
      <c r="BQ572" s="106">
        <f t="shared" si="331"/>
        <v>0</v>
      </c>
      <c r="BR572" s="106">
        <f t="shared" si="332"/>
        <v>0</v>
      </c>
      <c r="BS572" s="54"/>
      <c r="BT572" s="54">
        <v>0</v>
      </c>
      <c r="BU572" s="54">
        <v>0</v>
      </c>
      <c r="BV572" s="54">
        <v>0</v>
      </c>
      <c r="BW572" s="54">
        <v>0</v>
      </c>
      <c r="BX572" s="54">
        <v>0</v>
      </c>
      <c r="BY572" s="54">
        <v>0</v>
      </c>
      <c r="BZ572" s="54">
        <v>0</v>
      </c>
      <c r="CA572" s="54">
        <v>0</v>
      </c>
      <c r="CB572" s="54">
        <v>0</v>
      </c>
      <c r="CC572" s="54">
        <v>0</v>
      </c>
      <c r="CD572" s="54">
        <v>0</v>
      </c>
      <c r="CE572" s="54">
        <v>0</v>
      </c>
      <c r="CF572" s="54">
        <v>0</v>
      </c>
      <c r="CG572" s="54">
        <v>0</v>
      </c>
      <c r="CH572" s="54">
        <f t="shared" si="333"/>
        <v>0</v>
      </c>
      <c r="CI572" s="54">
        <f t="shared" si="334"/>
        <v>2.3899999999999997</v>
      </c>
      <c r="CJ572" s="54">
        <f t="shared" si="335"/>
        <v>2.3899999999999997</v>
      </c>
      <c r="CK572" s="45"/>
      <c r="CL572" s="63" t="s">
        <v>33</v>
      </c>
    </row>
    <row r="573" spans="1:91" ht="47.25">
      <c r="A573" s="14">
        <v>7</v>
      </c>
      <c r="B573" s="27" t="s">
        <v>572</v>
      </c>
      <c r="C573" s="120" t="s">
        <v>796</v>
      </c>
      <c r="D573" s="2" t="s">
        <v>27</v>
      </c>
      <c r="E573" s="4" t="s">
        <v>81</v>
      </c>
      <c r="F573" s="4" t="s">
        <v>558</v>
      </c>
      <c r="G573" s="4" t="s">
        <v>559</v>
      </c>
      <c r="H573" s="29">
        <v>3</v>
      </c>
      <c r="I573" s="29">
        <v>1.5</v>
      </c>
      <c r="J573" s="29">
        <v>3.5</v>
      </c>
      <c r="K573" s="29">
        <f t="shared" si="339"/>
        <v>5</v>
      </c>
      <c r="L573" s="40" t="s">
        <v>30</v>
      </c>
      <c r="M573" s="40" t="s">
        <v>31</v>
      </c>
      <c r="N573" s="48" t="e">
        <f>IF(#REF!=0,"2018-19","2019-20")</f>
        <v>#REF!</v>
      </c>
      <c r="O573" s="29">
        <v>1.5</v>
      </c>
      <c r="P573" s="29">
        <v>0</v>
      </c>
      <c r="Q573" s="29">
        <f t="shared" si="356"/>
        <v>1.5</v>
      </c>
      <c r="R573" s="29">
        <f t="shared" si="362"/>
        <v>0</v>
      </c>
      <c r="S573" s="29">
        <f t="shared" si="362"/>
        <v>3.5</v>
      </c>
      <c r="T573" s="29">
        <f t="shared" si="340"/>
        <v>3.5</v>
      </c>
      <c r="U573" s="29">
        <v>3.5</v>
      </c>
      <c r="V573" s="29">
        <v>0</v>
      </c>
      <c r="W573" s="105">
        <v>0</v>
      </c>
      <c r="X573" s="54">
        <f t="shared" si="318"/>
        <v>0</v>
      </c>
      <c r="Y573" s="29">
        <v>0</v>
      </c>
      <c r="Z573" s="105">
        <v>0</v>
      </c>
      <c r="AA573" s="54">
        <f t="shared" si="319"/>
        <v>0</v>
      </c>
      <c r="AB573" s="54">
        <v>0</v>
      </c>
      <c r="AC573" s="54">
        <v>0</v>
      </c>
      <c r="AD573" s="54">
        <v>0</v>
      </c>
      <c r="AE573" s="54">
        <v>0</v>
      </c>
      <c r="AF573" s="54">
        <v>0</v>
      </c>
      <c r="AG573" s="54"/>
      <c r="AH573" s="14">
        <v>0</v>
      </c>
      <c r="AI573" s="14">
        <v>0</v>
      </c>
      <c r="AJ573" s="54">
        <f t="shared" si="363"/>
        <v>0</v>
      </c>
      <c r="AK573" s="54">
        <f t="shared" si="343"/>
        <v>0</v>
      </c>
      <c r="AL573" s="54">
        <f t="shared" si="344"/>
        <v>0</v>
      </c>
      <c r="AM573" s="54">
        <f t="shared" si="345"/>
        <v>0</v>
      </c>
      <c r="AN573" s="54"/>
      <c r="AO573" s="54"/>
      <c r="AP573" s="54">
        <f t="shared" si="342"/>
        <v>0</v>
      </c>
      <c r="AQ573" s="54"/>
      <c r="AR573" s="54"/>
      <c r="AS573" s="54"/>
      <c r="AT573" s="54"/>
      <c r="AU573" s="54"/>
      <c r="AV573" s="54"/>
      <c r="AW573" s="54">
        <v>0</v>
      </c>
      <c r="AX573" s="54"/>
      <c r="AY573" s="54">
        <f t="shared" si="320"/>
        <v>0</v>
      </c>
      <c r="AZ573" s="54"/>
      <c r="BA573" s="54"/>
      <c r="BB573" s="54"/>
      <c r="BC573" s="54"/>
      <c r="BD573" s="54"/>
      <c r="BE573" s="106">
        <f t="shared" si="321"/>
        <v>0</v>
      </c>
      <c r="BF573" s="106">
        <f t="shared" si="322"/>
        <v>0</v>
      </c>
      <c r="BG573" s="106">
        <f t="shared" si="323"/>
        <v>0</v>
      </c>
      <c r="BH573" s="106">
        <f t="shared" si="324"/>
        <v>0</v>
      </c>
      <c r="BI573" s="106">
        <f t="shared" si="325"/>
        <v>0</v>
      </c>
      <c r="BJ573" s="106">
        <f t="shared" si="326"/>
        <v>0</v>
      </c>
      <c r="BK573" s="106">
        <f t="shared" si="327"/>
        <v>0</v>
      </c>
      <c r="BL573" s="106">
        <f t="shared" si="328"/>
        <v>0</v>
      </c>
      <c r="BM573" s="106">
        <f t="shared" si="317"/>
        <v>0</v>
      </c>
      <c r="BN573" s="106">
        <f t="shared" si="317"/>
        <v>0</v>
      </c>
      <c r="BO573" s="106">
        <f t="shared" si="329"/>
        <v>0</v>
      </c>
      <c r="BP573" s="106">
        <f t="shared" si="330"/>
        <v>0</v>
      </c>
      <c r="BQ573" s="106">
        <f t="shared" si="331"/>
        <v>0</v>
      </c>
      <c r="BR573" s="106">
        <f t="shared" si="332"/>
        <v>0</v>
      </c>
      <c r="BS573" s="54"/>
      <c r="BT573" s="54">
        <v>0</v>
      </c>
      <c r="BU573" s="54">
        <v>0</v>
      </c>
      <c r="BV573" s="54">
        <v>0</v>
      </c>
      <c r="BW573" s="54">
        <v>0</v>
      </c>
      <c r="BX573" s="54">
        <v>0</v>
      </c>
      <c r="BY573" s="54">
        <v>0</v>
      </c>
      <c r="BZ573" s="54">
        <v>0</v>
      </c>
      <c r="CA573" s="54">
        <v>0</v>
      </c>
      <c r="CB573" s="54">
        <v>0</v>
      </c>
      <c r="CC573" s="54">
        <v>0</v>
      </c>
      <c r="CD573" s="54">
        <v>0</v>
      </c>
      <c r="CE573" s="54">
        <v>0</v>
      </c>
      <c r="CF573" s="54">
        <v>0</v>
      </c>
      <c r="CG573" s="54">
        <v>0</v>
      </c>
      <c r="CH573" s="54">
        <f t="shared" si="333"/>
        <v>0</v>
      </c>
      <c r="CI573" s="54">
        <f t="shared" si="334"/>
        <v>3.5</v>
      </c>
      <c r="CJ573" s="54">
        <f t="shared" si="335"/>
        <v>3.5</v>
      </c>
      <c r="CK573" s="45"/>
      <c r="CL573" s="63" t="s">
        <v>33</v>
      </c>
    </row>
    <row r="574" spans="1:91" ht="31.5">
      <c r="A574" s="14">
        <v>8</v>
      </c>
      <c r="B574" s="27" t="s">
        <v>573</v>
      </c>
      <c r="C574" s="120" t="s">
        <v>796</v>
      </c>
      <c r="D574" s="2" t="s">
        <v>27</v>
      </c>
      <c r="E574" s="4" t="s">
        <v>81</v>
      </c>
      <c r="F574" s="4" t="s">
        <v>558</v>
      </c>
      <c r="G574" s="4" t="s">
        <v>574</v>
      </c>
      <c r="H574" s="29">
        <v>3</v>
      </c>
      <c r="I574" s="29">
        <v>1.5</v>
      </c>
      <c r="J574" s="29">
        <v>3.5</v>
      </c>
      <c r="K574" s="29">
        <f t="shared" si="339"/>
        <v>5</v>
      </c>
      <c r="L574" s="40" t="s">
        <v>30</v>
      </c>
      <c r="M574" s="40" t="s">
        <v>31</v>
      </c>
      <c r="N574" s="48" t="e">
        <f>IF(#REF!=0,"2018-19","2019-20")</f>
        <v>#REF!</v>
      </c>
      <c r="O574" s="29">
        <v>1.5</v>
      </c>
      <c r="P574" s="29">
        <v>1</v>
      </c>
      <c r="Q574" s="29">
        <f t="shared" si="356"/>
        <v>2.5</v>
      </c>
      <c r="R574" s="29">
        <f t="shared" si="362"/>
        <v>0</v>
      </c>
      <c r="S574" s="29">
        <f t="shared" si="362"/>
        <v>2.5</v>
      </c>
      <c r="T574" s="29">
        <f t="shared" si="340"/>
        <v>2.5</v>
      </c>
      <c r="U574" s="29">
        <v>2.5</v>
      </c>
      <c r="V574" s="29">
        <v>0</v>
      </c>
      <c r="W574" s="105">
        <v>0</v>
      </c>
      <c r="X574" s="54">
        <f t="shared" si="318"/>
        <v>0</v>
      </c>
      <c r="Y574" s="29">
        <v>0</v>
      </c>
      <c r="Z574" s="105">
        <v>0</v>
      </c>
      <c r="AA574" s="54">
        <f t="shared" si="319"/>
        <v>0</v>
      </c>
      <c r="AB574" s="54">
        <v>0</v>
      </c>
      <c r="AC574" s="54">
        <v>0</v>
      </c>
      <c r="AD574" s="54">
        <v>0</v>
      </c>
      <c r="AE574" s="54">
        <v>0</v>
      </c>
      <c r="AF574" s="54">
        <v>0</v>
      </c>
      <c r="AG574" s="54"/>
      <c r="AH574" s="14">
        <v>0</v>
      </c>
      <c r="AI574" s="14">
        <v>0</v>
      </c>
      <c r="AJ574" s="54">
        <f t="shared" si="363"/>
        <v>0</v>
      </c>
      <c r="AK574" s="54">
        <f t="shared" si="343"/>
        <v>0</v>
      </c>
      <c r="AL574" s="54">
        <f t="shared" si="344"/>
        <v>0</v>
      </c>
      <c r="AM574" s="54">
        <f t="shared" si="345"/>
        <v>0</v>
      </c>
      <c r="AN574" s="54"/>
      <c r="AO574" s="54"/>
      <c r="AP574" s="54">
        <f t="shared" si="342"/>
        <v>0</v>
      </c>
      <c r="AQ574" s="54"/>
      <c r="AR574" s="54"/>
      <c r="AS574" s="54"/>
      <c r="AT574" s="54"/>
      <c r="AU574" s="54"/>
      <c r="AV574" s="54"/>
      <c r="AW574" s="54">
        <v>0</v>
      </c>
      <c r="AX574" s="54"/>
      <c r="AY574" s="54">
        <f t="shared" si="320"/>
        <v>0</v>
      </c>
      <c r="AZ574" s="54"/>
      <c r="BA574" s="54"/>
      <c r="BB574" s="54"/>
      <c r="BC574" s="54"/>
      <c r="BD574" s="54"/>
      <c r="BE574" s="106">
        <f t="shared" si="321"/>
        <v>0</v>
      </c>
      <c r="BF574" s="106">
        <f t="shared" si="322"/>
        <v>0</v>
      </c>
      <c r="BG574" s="106">
        <f t="shared" si="323"/>
        <v>0</v>
      </c>
      <c r="BH574" s="106">
        <f t="shared" si="324"/>
        <v>0</v>
      </c>
      <c r="BI574" s="106">
        <f t="shared" si="325"/>
        <v>0</v>
      </c>
      <c r="BJ574" s="106">
        <f t="shared" si="326"/>
        <v>0</v>
      </c>
      <c r="BK574" s="106">
        <f t="shared" si="327"/>
        <v>0</v>
      </c>
      <c r="BL574" s="106">
        <f t="shared" si="328"/>
        <v>0</v>
      </c>
      <c r="BM574" s="106">
        <f t="shared" si="317"/>
        <v>0</v>
      </c>
      <c r="BN574" s="106">
        <f t="shared" si="317"/>
        <v>0</v>
      </c>
      <c r="BO574" s="106">
        <f t="shared" si="329"/>
        <v>0</v>
      </c>
      <c r="BP574" s="106">
        <f t="shared" si="330"/>
        <v>0</v>
      </c>
      <c r="BQ574" s="106">
        <f t="shared" si="331"/>
        <v>0</v>
      </c>
      <c r="BR574" s="106">
        <f t="shared" si="332"/>
        <v>0</v>
      </c>
      <c r="BS574" s="54"/>
      <c r="BT574" s="54">
        <v>0</v>
      </c>
      <c r="BU574" s="54">
        <v>0</v>
      </c>
      <c r="BV574" s="54">
        <v>0</v>
      </c>
      <c r="BW574" s="54">
        <v>0</v>
      </c>
      <c r="BX574" s="54">
        <v>0</v>
      </c>
      <c r="BY574" s="54">
        <v>0</v>
      </c>
      <c r="BZ574" s="54">
        <v>0</v>
      </c>
      <c r="CA574" s="54">
        <v>0</v>
      </c>
      <c r="CB574" s="54">
        <v>0</v>
      </c>
      <c r="CC574" s="54">
        <v>0</v>
      </c>
      <c r="CD574" s="54">
        <v>0</v>
      </c>
      <c r="CE574" s="54">
        <v>0</v>
      </c>
      <c r="CF574" s="54">
        <v>0</v>
      </c>
      <c r="CG574" s="54">
        <v>0</v>
      </c>
      <c r="CH574" s="54">
        <f t="shared" si="333"/>
        <v>0</v>
      </c>
      <c r="CI574" s="54">
        <f t="shared" si="334"/>
        <v>2.5</v>
      </c>
      <c r="CJ574" s="54">
        <f t="shared" si="335"/>
        <v>2.5</v>
      </c>
      <c r="CK574" s="45"/>
      <c r="CL574" s="63" t="s">
        <v>33</v>
      </c>
    </row>
    <row r="575" spans="1:91" ht="31.5">
      <c r="A575" s="14">
        <v>9</v>
      </c>
      <c r="B575" s="27" t="s">
        <v>575</v>
      </c>
      <c r="C575" s="120" t="s">
        <v>796</v>
      </c>
      <c r="D575" s="2" t="s">
        <v>27</v>
      </c>
      <c r="E575" s="4" t="s">
        <v>81</v>
      </c>
      <c r="F575" s="4" t="s">
        <v>558</v>
      </c>
      <c r="G575" s="4" t="s">
        <v>576</v>
      </c>
      <c r="H575" s="29">
        <v>3.5</v>
      </c>
      <c r="I575" s="29">
        <v>4</v>
      </c>
      <c r="J575" s="29">
        <v>5.1999999999999993</v>
      </c>
      <c r="K575" s="29">
        <f t="shared" si="339"/>
        <v>9.1999999999999993</v>
      </c>
      <c r="L575" s="40" t="s">
        <v>30</v>
      </c>
      <c r="M575" s="40" t="s">
        <v>48</v>
      </c>
      <c r="N575" s="48" t="s">
        <v>58</v>
      </c>
      <c r="O575" s="29">
        <v>2.86</v>
      </c>
      <c r="P575" s="29">
        <v>0</v>
      </c>
      <c r="Q575" s="29">
        <f t="shared" si="356"/>
        <v>2.86</v>
      </c>
      <c r="R575" s="29">
        <f t="shared" si="362"/>
        <v>1.1400000000000001</v>
      </c>
      <c r="S575" s="29">
        <f t="shared" si="362"/>
        <v>5.1999999999999993</v>
      </c>
      <c r="T575" s="29">
        <f t="shared" si="340"/>
        <v>6.34</v>
      </c>
      <c r="U575" s="29">
        <v>5.1999999999999993</v>
      </c>
      <c r="V575" s="29">
        <v>0</v>
      </c>
      <c r="W575" s="105">
        <v>0</v>
      </c>
      <c r="X575" s="54">
        <f t="shared" si="318"/>
        <v>0</v>
      </c>
      <c r="Y575" s="29">
        <v>0</v>
      </c>
      <c r="Z575" s="105">
        <v>0</v>
      </c>
      <c r="AA575" s="54">
        <f t="shared" si="319"/>
        <v>0</v>
      </c>
      <c r="AB575" s="54">
        <v>0</v>
      </c>
      <c r="AC575" s="54">
        <v>0</v>
      </c>
      <c r="AD575" s="54">
        <v>0</v>
      </c>
      <c r="AE575" s="54">
        <v>0</v>
      </c>
      <c r="AF575" s="54">
        <v>0</v>
      </c>
      <c r="AG575" s="54"/>
      <c r="AH575" s="14">
        <v>0</v>
      </c>
      <c r="AI575" s="14">
        <v>0</v>
      </c>
      <c r="AJ575" s="54">
        <f t="shared" si="363"/>
        <v>0</v>
      </c>
      <c r="AK575" s="54">
        <f t="shared" si="343"/>
        <v>0</v>
      </c>
      <c r="AL575" s="54">
        <f t="shared" si="344"/>
        <v>0</v>
      </c>
      <c r="AM575" s="54">
        <f t="shared" si="345"/>
        <v>0</v>
      </c>
      <c r="AN575" s="54"/>
      <c r="AO575" s="54"/>
      <c r="AP575" s="54">
        <f t="shared" si="342"/>
        <v>0</v>
      </c>
      <c r="AQ575" s="54"/>
      <c r="AR575" s="54"/>
      <c r="AS575" s="54"/>
      <c r="AT575" s="54"/>
      <c r="AU575" s="54"/>
      <c r="AV575" s="54"/>
      <c r="AW575" s="54">
        <v>0</v>
      </c>
      <c r="AX575" s="54"/>
      <c r="AY575" s="54">
        <f t="shared" si="320"/>
        <v>0</v>
      </c>
      <c r="AZ575" s="54"/>
      <c r="BA575" s="54"/>
      <c r="BB575" s="54"/>
      <c r="BC575" s="54"/>
      <c r="BD575" s="54"/>
      <c r="BE575" s="106">
        <f t="shared" si="321"/>
        <v>0</v>
      </c>
      <c r="BF575" s="106">
        <f t="shared" si="322"/>
        <v>0</v>
      </c>
      <c r="BG575" s="106">
        <f t="shared" si="323"/>
        <v>0</v>
      </c>
      <c r="BH575" s="106">
        <f t="shared" si="324"/>
        <v>0</v>
      </c>
      <c r="BI575" s="106">
        <f t="shared" si="325"/>
        <v>0</v>
      </c>
      <c r="BJ575" s="106">
        <f t="shared" si="326"/>
        <v>0</v>
      </c>
      <c r="BK575" s="106">
        <f t="shared" si="327"/>
        <v>0</v>
      </c>
      <c r="BL575" s="106">
        <f t="shared" si="328"/>
        <v>0</v>
      </c>
      <c r="BM575" s="106">
        <f t="shared" si="317"/>
        <v>0</v>
      </c>
      <c r="BN575" s="106">
        <f t="shared" si="317"/>
        <v>0</v>
      </c>
      <c r="BO575" s="106">
        <f t="shared" si="329"/>
        <v>0</v>
      </c>
      <c r="BP575" s="106">
        <f t="shared" si="330"/>
        <v>0</v>
      </c>
      <c r="BQ575" s="106">
        <f t="shared" si="331"/>
        <v>0</v>
      </c>
      <c r="BR575" s="106">
        <f t="shared" si="332"/>
        <v>0</v>
      </c>
      <c r="BS575" s="54"/>
      <c r="BT575" s="54">
        <v>0</v>
      </c>
      <c r="BU575" s="54">
        <v>0</v>
      </c>
      <c r="BV575" s="54">
        <v>0</v>
      </c>
      <c r="BW575" s="54">
        <v>0</v>
      </c>
      <c r="BX575" s="54">
        <v>0</v>
      </c>
      <c r="BY575" s="54">
        <v>0</v>
      </c>
      <c r="BZ575" s="54">
        <v>0</v>
      </c>
      <c r="CA575" s="54">
        <v>0</v>
      </c>
      <c r="CB575" s="54">
        <v>0</v>
      </c>
      <c r="CC575" s="54">
        <v>0</v>
      </c>
      <c r="CD575" s="54">
        <v>0</v>
      </c>
      <c r="CE575" s="54">
        <v>0</v>
      </c>
      <c r="CF575" s="54">
        <v>0</v>
      </c>
      <c r="CG575" s="54">
        <v>0</v>
      </c>
      <c r="CH575" s="54">
        <f t="shared" si="333"/>
        <v>1.1400000000000001</v>
      </c>
      <c r="CI575" s="54">
        <f t="shared" si="334"/>
        <v>5.1999999999999993</v>
      </c>
      <c r="CJ575" s="54">
        <f t="shared" si="335"/>
        <v>6.34</v>
      </c>
      <c r="CK575" s="45"/>
      <c r="CL575" s="63" t="s">
        <v>814</v>
      </c>
    </row>
    <row r="576" spans="1:91" ht="47.25">
      <c r="A576" s="14">
        <v>5</v>
      </c>
      <c r="B576" s="79" t="s">
        <v>935</v>
      </c>
      <c r="C576" s="120" t="s">
        <v>796</v>
      </c>
      <c r="D576" s="2" t="s">
        <v>27</v>
      </c>
      <c r="E576" s="4" t="s">
        <v>81</v>
      </c>
      <c r="F576" s="4" t="s">
        <v>558</v>
      </c>
      <c r="G576" s="4" t="s">
        <v>563</v>
      </c>
      <c r="H576" s="15">
        <v>3.5</v>
      </c>
      <c r="I576" s="54">
        <v>5.4</v>
      </c>
      <c r="J576" s="54">
        <v>0</v>
      </c>
      <c r="K576" s="29">
        <f t="shared" si="339"/>
        <v>5.4</v>
      </c>
      <c r="L576" s="68" t="s">
        <v>30</v>
      </c>
      <c r="M576" s="15" t="s">
        <v>35</v>
      </c>
      <c r="N576" s="54" t="e">
        <f>IF(#REF!=0,"2018-19","2019-20")</f>
        <v>#REF!</v>
      </c>
      <c r="O576" s="54">
        <v>3.9800000000000004</v>
      </c>
      <c r="P576" s="54">
        <v>0</v>
      </c>
      <c r="Q576" s="29">
        <f t="shared" si="356"/>
        <v>3.9800000000000004</v>
      </c>
      <c r="R576" s="29">
        <f t="shared" si="362"/>
        <v>1.42</v>
      </c>
      <c r="S576" s="29">
        <f t="shared" si="362"/>
        <v>0</v>
      </c>
      <c r="T576" s="29">
        <f t="shared" si="340"/>
        <v>1.42</v>
      </c>
      <c r="U576" s="56">
        <v>0</v>
      </c>
      <c r="V576" s="54">
        <v>0</v>
      </c>
      <c r="W576" s="106">
        <v>0</v>
      </c>
      <c r="X576" s="54">
        <f t="shared" si="318"/>
        <v>0</v>
      </c>
      <c r="Y576" s="54">
        <v>0</v>
      </c>
      <c r="Z576" s="106">
        <v>0</v>
      </c>
      <c r="AA576" s="54">
        <f t="shared" si="319"/>
        <v>0</v>
      </c>
      <c r="AB576" s="14">
        <v>0.99</v>
      </c>
      <c r="AC576" s="14">
        <v>0</v>
      </c>
      <c r="AD576" s="14">
        <v>0</v>
      </c>
      <c r="AE576" s="14">
        <v>0.39</v>
      </c>
      <c r="AF576" s="14">
        <v>0.04</v>
      </c>
      <c r="AG576" s="14"/>
      <c r="AH576" s="14">
        <v>0</v>
      </c>
      <c r="AI576" s="14">
        <v>0</v>
      </c>
      <c r="AJ576" s="54">
        <f t="shared" si="363"/>
        <v>0</v>
      </c>
      <c r="AK576" s="54">
        <f t="shared" si="343"/>
        <v>1.38</v>
      </c>
      <c r="AL576" s="54">
        <f t="shared" si="344"/>
        <v>0.04</v>
      </c>
      <c r="AM576" s="54">
        <f t="shared" si="345"/>
        <v>1.42</v>
      </c>
      <c r="AN576" s="54"/>
      <c r="AO576" s="54"/>
      <c r="AP576" s="54">
        <f t="shared" si="342"/>
        <v>0</v>
      </c>
      <c r="AQ576" s="54"/>
      <c r="AR576" s="54"/>
      <c r="AS576" s="54"/>
      <c r="AT576" s="54"/>
      <c r="AU576" s="54"/>
      <c r="AV576" s="54"/>
      <c r="AW576" s="54">
        <v>0</v>
      </c>
      <c r="AX576" s="54"/>
      <c r="AY576" s="54">
        <f t="shared" si="320"/>
        <v>0</v>
      </c>
      <c r="AZ576" s="54"/>
      <c r="BA576" s="54"/>
      <c r="BB576" s="54"/>
      <c r="BC576" s="54"/>
      <c r="BD576" s="54"/>
      <c r="BE576" s="106">
        <f t="shared" si="321"/>
        <v>0</v>
      </c>
      <c r="BF576" s="106">
        <f t="shared" si="322"/>
        <v>0</v>
      </c>
      <c r="BG576" s="106">
        <f t="shared" si="323"/>
        <v>0</v>
      </c>
      <c r="BH576" s="106">
        <f t="shared" si="324"/>
        <v>0</v>
      </c>
      <c r="BI576" s="106">
        <f t="shared" si="325"/>
        <v>0.99</v>
      </c>
      <c r="BJ576" s="106">
        <f t="shared" si="326"/>
        <v>0</v>
      </c>
      <c r="BK576" s="106">
        <f t="shared" si="327"/>
        <v>0</v>
      </c>
      <c r="BL576" s="106">
        <f t="shared" si="328"/>
        <v>0</v>
      </c>
      <c r="BM576" s="106">
        <f t="shared" si="317"/>
        <v>0.39</v>
      </c>
      <c r="BN576" s="106">
        <f t="shared" si="317"/>
        <v>0.04</v>
      </c>
      <c r="BO576" s="106">
        <f t="shared" si="329"/>
        <v>0.43</v>
      </c>
      <c r="BP576" s="106">
        <f t="shared" si="330"/>
        <v>1.38</v>
      </c>
      <c r="BQ576" s="106">
        <f t="shared" si="331"/>
        <v>0.04</v>
      </c>
      <c r="BR576" s="106">
        <f t="shared" si="332"/>
        <v>1.42</v>
      </c>
      <c r="BS576" s="54"/>
      <c r="BT576" s="54">
        <v>0</v>
      </c>
      <c r="BU576" s="54">
        <v>0</v>
      </c>
      <c r="BV576" s="54">
        <v>0</v>
      </c>
      <c r="BW576" s="54">
        <v>0</v>
      </c>
      <c r="BX576" s="54">
        <v>0.99</v>
      </c>
      <c r="BY576" s="54">
        <v>0</v>
      </c>
      <c r="BZ576" s="54">
        <v>0</v>
      </c>
      <c r="CA576" s="54">
        <v>0</v>
      </c>
      <c r="CB576" s="54">
        <v>0.39</v>
      </c>
      <c r="CC576" s="54">
        <v>0.04</v>
      </c>
      <c r="CD576" s="54">
        <v>0.43</v>
      </c>
      <c r="CE576" s="54">
        <v>1.38</v>
      </c>
      <c r="CF576" s="54">
        <v>0.04</v>
      </c>
      <c r="CG576" s="54">
        <v>1.42</v>
      </c>
      <c r="CH576" s="54">
        <f t="shared" si="333"/>
        <v>0</v>
      </c>
      <c r="CI576" s="54">
        <f t="shared" si="334"/>
        <v>0</v>
      </c>
      <c r="CJ576" s="54">
        <f t="shared" si="335"/>
        <v>0</v>
      </c>
      <c r="CK576" s="86"/>
      <c r="CL576" s="70"/>
    </row>
    <row r="577" spans="1:90" ht="31.5">
      <c r="A577" s="14">
        <v>6</v>
      </c>
      <c r="B577" s="79" t="s">
        <v>564</v>
      </c>
      <c r="C577" s="120" t="s">
        <v>796</v>
      </c>
      <c r="D577" s="2" t="s">
        <v>27</v>
      </c>
      <c r="E577" s="4" t="s">
        <v>81</v>
      </c>
      <c r="F577" s="4" t="s">
        <v>558</v>
      </c>
      <c r="G577" s="4" t="s">
        <v>565</v>
      </c>
      <c r="H577" s="15">
        <v>3.5</v>
      </c>
      <c r="I577" s="54">
        <v>4.13</v>
      </c>
      <c r="J577" s="54">
        <v>0</v>
      </c>
      <c r="K577" s="29">
        <f t="shared" si="339"/>
        <v>4.13</v>
      </c>
      <c r="L577" s="68" t="s">
        <v>30</v>
      </c>
      <c r="M577" s="15" t="s">
        <v>35</v>
      </c>
      <c r="N577" s="54" t="e">
        <f>IF(#REF!=0,"2018-19","2019-20")</f>
        <v>#REF!</v>
      </c>
      <c r="O577" s="54">
        <v>1.74</v>
      </c>
      <c r="P577" s="54">
        <v>0</v>
      </c>
      <c r="Q577" s="29">
        <f t="shared" si="356"/>
        <v>1.74</v>
      </c>
      <c r="R577" s="29">
        <f t="shared" si="362"/>
        <v>2.3899999999999997</v>
      </c>
      <c r="S577" s="29">
        <f t="shared" si="362"/>
        <v>0</v>
      </c>
      <c r="T577" s="29">
        <f t="shared" si="340"/>
        <v>2.3899999999999997</v>
      </c>
      <c r="U577" s="56">
        <v>0</v>
      </c>
      <c r="V577" s="54">
        <v>0</v>
      </c>
      <c r="W577" s="106">
        <v>0</v>
      </c>
      <c r="X577" s="54">
        <f t="shared" si="318"/>
        <v>0</v>
      </c>
      <c r="Y577" s="54">
        <v>0</v>
      </c>
      <c r="Z577" s="106">
        <v>0</v>
      </c>
      <c r="AA577" s="54">
        <f t="shared" si="319"/>
        <v>0</v>
      </c>
      <c r="AB577" s="14">
        <v>1.24</v>
      </c>
      <c r="AC577" s="14">
        <v>0</v>
      </c>
      <c r="AD577" s="14">
        <v>0</v>
      </c>
      <c r="AE577" s="14">
        <v>0</v>
      </c>
      <c r="AF577" s="14">
        <v>0</v>
      </c>
      <c r="AG577" s="14"/>
      <c r="AH577" s="14">
        <v>0</v>
      </c>
      <c r="AI577" s="14">
        <v>0</v>
      </c>
      <c r="AJ577" s="54">
        <f t="shared" si="363"/>
        <v>0</v>
      </c>
      <c r="AK577" s="54">
        <f t="shared" si="343"/>
        <v>1.24</v>
      </c>
      <c r="AL577" s="54">
        <f t="shared" si="344"/>
        <v>0</v>
      </c>
      <c r="AM577" s="54">
        <f t="shared" si="345"/>
        <v>1.24</v>
      </c>
      <c r="AN577" s="54"/>
      <c r="AO577" s="54"/>
      <c r="AP577" s="54">
        <f t="shared" si="342"/>
        <v>0</v>
      </c>
      <c r="AQ577" s="54"/>
      <c r="AR577" s="54"/>
      <c r="AS577" s="54"/>
      <c r="AT577" s="54"/>
      <c r="AU577" s="54"/>
      <c r="AV577" s="54"/>
      <c r="AW577" s="54">
        <v>0</v>
      </c>
      <c r="AX577" s="54"/>
      <c r="AY577" s="54">
        <f t="shared" si="320"/>
        <v>0</v>
      </c>
      <c r="AZ577" s="54"/>
      <c r="BA577" s="54"/>
      <c r="BB577" s="54"/>
      <c r="BC577" s="54"/>
      <c r="BD577" s="54"/>
      <c r="BE577" s="106">
        <f t="shared" si="321"/>
        <v>0</v>
      </c>
      <c r="BF577" s="106">
        <f t="shared" si="322"/>
        <v>0</v>
      </c>
      <c r="BG577" s="106">
        <f t="shared" si="323"/>
        <v>0</v>
      </c>
      <c r="BH577" s="106">
        <f t="shared" si="324"/>
        <v>0</v>
      </c>
      <c r="BI577" s="106">
        <f t="shared" si="325"/>
        <v>1.24</v>
      </c>
      <c r="BJ577" s="106">
        <f t="shared" si="326"/>
        <v>0</v>
      </c>
      <c r="BK577" s="106">
        <f t="shared" si="327"/>
        <v>0</v>
      </c>
      <c r="BL577" s="106">
        <f t="shared" si="328"/>
        <v>0</v>
      </c>
      <c r="BM577" s="106">
        <f t="shared" si="317"/>
        <v>0</v>
      </c>
      <c r="BN577" s="106">
        <f t="shared" si="317"/>
        <v>0</v>
      </c>
      <c r="BO577" s="106">
        <f t="shared" si="329"/>
        <v>0</v>
      </c>
      <c r="BP577" s="106">
        <f t="shared" si="330"/>
        <v>1.24</v>
      </c>
      <c r="BQ577" s="106">
        <f t="shared" si="331"/>
        <v>0</v>
      </c>
      <c r="BR577" s="106">
        <f t="shared" si="332"/>
        <v>1.24</v>
      </c>
      <c r="BS577" s="54"/>
      <c r="BT577" s="54">
        <v>0</v>
      </c>
      <c r="BU577" s="54">
        <v>0</v>
      </c>
      <c r="BV577" s="54">
        <v>0</v>
      </c>
      <c r="BW577" s="54">
        <v>0</v>
      </c>
      <c r="BX577" s="54">
        <v>1.24</v>
      </c>
      <c r="BY577" s="54">
        <v>0</v>
      </c>
      <c r="BZ577" s="54">
        <v>0</v>
      </c>
      <c r="CA577" s="54">
        <v>0</v>
      </c>
      <c r="CB577" s="54">
        <v>0</v>
      </c>
      <c r="CC577" s="54">
        <v>0</v>
      </c>
      <c r="CD577" s="54">
        <v>0</v>
      </c>
      <c r="CE577" s="54">
        <v>1.24</v>
      </c>
      <c r="CF577" s="54">
        <v>0</v>
      </c>
      <c r="CG577" s="54">
        <v>1.24</v>
      </c>
      <c r="CH577" s="54">
        <f t="shared" si="333"/>
        <v>1.1499999999999997</v>
      </c>
      <c r="CI577" s="54">
        <f t="shared" si="334"/>
        <v>0</v>
      </c>
      <c r="CJ577" s="54">
        <f t="shared" si="335"/>
        <v>1.1499999999999997</v>
      </c>
      <c r="CK577" s="86"/>
      <c r="CL577" s="70"/>
    </row>
    <row r="578" spans="1:90" ht="47.25">
      <c r="A578" s="14">
        <v>7</v>
      </c>
      <c r="B578" s="79" t="s">
        <v>936</v>
      </c>
      <c r="C578" s="120" t="s">
        <v>796</v>
      </c>
      <c r="D578" s="2" t="s">
        <v>27</v>
      </c>
      <c r="E578" s="4" t="s">
        <v>81</v>
      </c>
      <c r="F578" s="4" t="s">
        <v>558</v>
      </c>
      <c r="G578" s="4" t="s">
        <v>566</v>
      </c>
      <c r="H578" s="15">
        <v>3.5</v>
      </c>
      <c r="I578" s="54">
        <v>5.63</v>
      </c>
      <c r="J578" s="54">
        <v>0</v>
      </c>
      <c r="K578" s="29">
        <f t="shared" si="339"/>
        <v>5.63</v>
      </c>
      <c r="L578" s="68" t="s">
        <v>30</v>
      </c>
      <c r="M578" s="15" t="s">
        <v>35</v>
      </c>
      <c r="N578" s="54" t="s">
        <v>58</v>
      </c>
      <c r="O578" s="54">
        <v>4.7699999999999996</v>
      </c>
      <c r="P578" s="54">
        <v>0</v>
      </c>
      <c r="Q578" s="29">
        <f t="shared" si="356"/>
        <v>4.7699999999999996</v>
      </c>
      <c r="R578" s="29">
        <f t="shared" si="362"/>
        <v>0.86000000000000032</v>
      </c>
      <c r="S578" s="29">
        <f t="shared" si="362"/>
        <v>0</v>
      </c>
      <c r="T578" s="29">
        <f t="shared" si="340"/>
        <v>0.86000000000000032</v>
      </c>
      <c r="U578" s="56">
        <v>0</v>
      </c>
      <c r="V578" s="54">
        <v>0</v>
      </c>
      <c r="W578" s="106">
        <v>0</v>
      </c>
      <c r="X578" s="54">
        <f t="shared" si="318"/>
        <v>0</v>
      </c>
      <c r="Y578" s="54">
        <v>0</v>
      </c>
      <c r="Z578" s="106">
        <v>0</v>
      </c>
      <c r="AA578" s="54">
        <f t="shared" si="319"/>
        <v>0</v>
      </c>
      <c r="AB578" s="14">
        <v>0</v>
      </c>
      <c r="AC578" s="14">
        <v>0</v>
      </c>
      <c r="AD578" s="14">
        <v>0</v>
      </c>
      <c r="AE578" s="14">
        <v>0.77</v>
      </c>
      <c r="AF578" s="14">
        <v>0.09</v>
      </c>
      <c r="AG578" s="14"/>
      <c r="AH578" s="14">
        <v>0</v>
      </c>
      <c r="AI578" s="14">
        <v>0</v>
      </c>
      <c r="AJ578" s="54">
        <f t="shared" si="363"/>
        <v>0</v>
      </c>
      <c r="AK578" s="54">
        <f t="shared" si="343"/>
        <v>0.77</v>
      </c>
      <c r="AL578" s="54">
        <f t="shared" si="344"/>
        <v>0.09</v>
      </c>
      <c r="AM578" s="54">
        <f t="shared" si="345"/>
        <v>0.86</v>
      </c>
      <c r="AN578" s="54"/>
      <c r="AO578" s="54"/>
      <c r="AP578" s="54">
        <f t="shared" si="342"/>
        <v>0</v>
      </c>
      <c r="AQ578" s="54"/>
      <c r="AR578" s="54"/>
      <c r="AS578" s="54"/>
      <c r="AT578" s="54"/>
      <c r="AU578" s="54"/>
      <c r="AV578" s="54"/>
      <c r="AW578" s="54">
        <v>0</v>
      </c>
      <c r="AX578" s="54"/>
      <c r="AY578" s="54">
        <f t="shared" si="320"/>
        <v>0</v>
      </c>
      <c r="AZ578" s="54"/>
      <c r="BA578" s="54"/>
      <c r="BB578" s="54"/>
      <c r="BC578" s="54"/>
      <c r="BD578" s="54"/>
      <c r="BE578" s="106">
        <f t="shared" si="321"/>
        <v>0</v>
      </c>
      <c r="BF578" s="106">
        <f t="shared" si="322"/>
        <v>0</v>
      </c>
      <c r="BG578" s="106">
        <f t="shared" si="323"/>
        <v>0</v>
      </c>
      <c r="BH578" s="106">
        <f t="shared" si="324"/>
        <v>0</v>
      </c>
      <c r="BI578" s="106">
        <f t="shared" si="325"/>
        <v>0</v>
      </c>
      <c r="BJ578" s="106">
        <f t="shared" si="326"/>
        <v>0</v>
      </c>
      <c r="BK578" s="106">
        <f t="shared" si="327"/>
        <v>0</v>
      </c>
      <c r="BL578" s="106">
        <f t="shared" si="328"/>
        <v>0</v>
      </c>
      <c r="BM578" s="106">
        <f t="shared" si="317"/>
        <v>0.77</v>
      </c>
      <c r="BN578" s="106">
        <f t="shared" si="317"/>
        <v>0.09</v>
      </c>
      <c r="BO578" s="106">
        <f t="shared" si="329"/>
        <v>0.86</v>
      </c>
      <c r="BP578" s="106">
        <f t="shared" si="330"/>
        <v>0.77</v>
      </c>
      <c r="BQ578" s="106">
        <f t="shared" si="331"/>
        <v>0.09</v>
      </c>
      <c r="BR578" s="106">
        <f t="shared" si="332"/>
        <v>0.86</v>
      </c>
      <c r="BS578" s="54"/>
      <c r="BT578" s="54">
        <v>0</v>
      </c>
      <c r="BU578" s="54">
        <v>0</v>
      </c>
      <c r="BV578" s="54">
        <v>0</v>
      </c>
      <c r="BW578" s="54">
        <v>0</v>
      </c>
      <c r="BX578" s="54">
        <v>0</v>
      </c>
      <c r="BY578" s="54">
        <v>0</v>
      </c>
      <c r="BZ578" s="54">
        <v>0</v>
      </c>
      <c r="CA578" s="54">
        <v>0</v>
      </c>
      <c r="CB578" s="54">
        <v>0.77</v>
      </c>
      <c r="CC578" s="54">
        <v>0.09</v>
      </c>
      <c r="CD578" s="54">
        <v>0.86</v>
      </c>
      <c r="CE578" s="54">
        <v>0.77</v>
      </c>
      <c r="CF578" s="54">
        <v>0.09</v>
      </c>
      <c r="CG578" s="54">
        <v>0.86</v>
      </c>
      <c r="CH578" s="54">
        <f t="shared" si="333"/>
        <v>0</v>
      </c>
      <c r="CI578" s="54">
        <f t="shared" si="334"/>
        <v>0</v>
      </c>
      <c r="CJ578" s="54">
        <f t="shared" si="335"/>
        <v>0</v>
      </c>
      <c r="CK578" s="86"/>
      <c r="CL578" s="70"/>
    </row>
    <row r="579" spans="1:90" ht="37.5" customHeight="1">
      <c r="A579" s="14">
        <v>8</v>
      </c>
      <c r="B579" s="79" t="s">
        <v>937</v>
      </c>
      <c r="C579" s="120" t="s">
        <v>796</v>
      </c>
      <c r="D579" s="2" t="s">
        <v>27</v>
      </c>
      <c r="E579" s="4" t="s">
        <v>81</v>
      </c>
      <c r="F579" s="4" t="s">
        <v>558</v>
      </c>
      <c r="G579" s="4" t="s">
        <v>938</v>
      </c>
      <c r="H579" s="15">
        <v>4</v>
      </c>
      <c r="I579" s="54">
        <v>5.36</v>
      </c>
      <c r="J579" s="54">
        <v>0</v>
      </c>
      <c r="K579" s="29">
        <f t="shared" si="339"/>
        <v>5.36</v>
      </c>
      <c r="L579" s="68" t="s">
        <v>30</v>
      </c>
      <c r="M579" s="15" t="s">
        <v>35</v>
      </c>
      <c r="N579" s="54" t="s">
        <v>58</v>
      </c>
      <c r="O579" s="54">
        <v>4.37</v>
      </c>
      <c r="P579" s="54">
        <v>0</v>
      </c>
      <c r="Q579" s="29">
        <f t="shared" si="356"/>
        <v>4.37</v>
      </c>
      <c r="R579" s="29">
        <f t="shared" si="362"/>
        <v>0.99000000000000021</v>
      </c>
      <c r="S579" s="29">
        <f t="shared" si="362"/>
        <v>0</v>
      </c>
      <c r="T579" s="29">
        <f t="shared" si="340"/>
        <v>0.99000000000000021</v>
      </c>
      <c r="U579" s="56">
        <v>0</v>
      </c>
      <c r="V579" s="54">
        <v>0</v>
      </c>
      <c r="W579" s="106">
        <v>0</v>
      </c>
      <c r="X579" s="54">
        <f t="shared" si="318"/>
        <v>0</v>
      </c>
      <c r="Y579" s="54">
        <v>0</v>
      </c>
      <c r="Z579" s="106">
        <v>0</v>
      </c>
      <c r="AA579" s="54">
        <f t="shared" si="319"/>
        <v>0</v>
      </c>
      <c r="AB579" s="14">
        <v>0</v>
      </c>
      <c r="AC579" s="14">
        <v>0</v>
      </c>
      <c r="AD579" s="14">
        <v>0</v>
      </c>
      <c r="AE579" s="14">
        <v>0.89</v>
      </c>
      <c r="AF579" s="14">
        <v>0.1</v>
      </c>
      <c r="AG579" s="14"/>
      <c r="AH579" s="14">
        <v>0</v>
      </c>
      <c r="AI579" s="14">
        <v>0</v>
      </c>
      <c r="AJ579" s="54">
        <f t="shared" si="363"/>
        <v>0</v>
      </c>
      <c r="AK579" s="54">
        <f t="shared" si="343"/>
        <v>0.89</v>
      </c>
      <c r="AL579" s="54">
        <f t="shared" si="344"/>
        <v>0.1</v>
      </c>
      <c r="AM579" s="54">
        <f t="shared" si="345"/>
        <v>0.99</v>
      </c>
      <c r="AN579" s="54"/>
      <c r="AO579" s="54"/>
      <c r="AP579" s="54">
        <f t="shared" si="342"/>
        <v>0</v>
      </c>
      <c r="AQ579" s="54"/>
      <c r="AR579" s="54"/>
      <c r="AS579" s="54"/>
      <c r="AT579" s="54"/>
      <c r="AU579" s="54"/>
      <c r="AV579" s="54"/>
      <c r="AW579" s="54">
        <v>0</v>
      </c>
      <c r="AX579" s="54"/>
      <c r="AY579" s="54">
        <f t="shared" si="320"/>
        <v>0</v>
      </c>
      <c r="AZ579" s="54"/>
      <c r="BA579" s="54"/>
      <c r="BB579" s="54"/>
      <c r="BC579" s="54"/>
      <c r="BD579" s="54"/>
      <c r="BE579" s="106">
        <f t="shared" si="321"/>
        <v>0</v>
      </c>
      <c r="BF579" s="106">
        <f t="shared" si="322"/>
        <v>0</v>
      </c>
      <c r="BG579" s="106">
        <f t="shared" si="323"/>
        <v>0</v>
      </c>
      <c r="BH579" s="106">
        <f t="shared" si="324"/>
        <v>0</v>
      </c>
      <c r="BI579" s="106">
        <f t="shared" si="325"/>
        <v>0</v>
      </c>
      <c r="BJ579" s="106">
        <f t="shared" si="326"/>
        <v>0</v>
      </c>
      <c r="BK579" s="106">
        <f t="shared" si="327"/>
        <v>0</v>
      </c>
      <c r="BL579" s="106">
        <f t="shared" si="328"/>
        <v>0</v>
      </c>
      <c r="BM579" s="106">
        <f t="shared" si="317"/>
        <v>0.89</v>
      </c>
      <c r="BN579" s="106">
        <f t="shared" si="317"/>
        <v>0.1</v>
      </c>
      <c r="BO579" s="106">
        <f t="shared" si="329"/>
        <v>0.99</v>
      </c>
      <c r="BP579" s="106">
        <f t="shared" si="330"/>
        <v>0.89</v>
      </c>
      <c r="BQ579" s="106">
        <f t="shared" si="331"/>
        <v>0.1</v>
      </c>
      <c r="BR579" s="106">
        <f t="shared" si="332"/>
        <v>0.99</v>
      </c>
      <c r="BS579" s="54"/>
      <c r="BT579" s="54">
        <v>0</v>
      </c>
      <c r="BU579" s="54">
        <v>0</v>
      </c>
      <c r="BV579" s="54">
        <v>0</v>
      </c>
      <c r="BW579" s="54">
        <v>0</v>
      </c>
      <c r="BX579" s="54">
        <v>0</v>
      </c>
      <c r="BY579" s="54">
        <v>0</v>
      </c>
      <c r="BZ579" s="54">
        <v>0</v>
      </c>
      <c r="CA579" s="54">
        <v>0</v>
      </c>
      <c r="CB579" s="54">
        <v>0.89</v>
      </c>
      <c r="CC579" s="54">
        <v>0.1</v>
      </c>
      <c r="CD579" s="54">
        <v>0.99</v>
      </c>
      <c r="CE579" s="54">
        <v>0.89</v>
      </c>
      <c r="CF579" s="54">
        <v>0.1</v>
      </c>
      <c r="CG579" s="54">
        <v>0.99</v>
      </c>
      <c r="CH579" s="54">
        <f t="shared" si="333"/>
        <v>0</v>
      </c>
      <c r="CI579" s="54">
        <f t="shared" si="334"/>
        <v>0</v>
      </c>
      <c r="CJ579" s="54">
        <f t="shared" si="335"/>
        <v>0</v>
      </c>
      <c r="CK579" s="86"/>
      <c r="CL579" s="70"/>
    </row>
    <row r="580" spans="1:90" ht="31.5">
      <c r="A580" s="14">
        <v>9</v>
      </c>
      <c r="B580" s="79" t="s">
        <v>939</v>
      </c>
      <c r="C580" s="120" t="s">
        <v>796</v>
      </c>
      <c r="D580" s="2" t="s">
        <v>27</v>
      </c>
      <c r="E580" s="4" t="s">
        <v>81</v>
      </c>
      <c r="F580" s="4" t="s">
        <v>558</v>
      </c>
      <c r="G580" s="4" t="s">
        <v>940</v>
      </c>
      <c r="H580" s="15">
        <v>4</v>
      </c>
      <c r="I580" s="54">
        <v>5.38</v>
      </c>
      <c r="J580" s="54">
        <v>0</v>
      </c>
      <c r="K580" s="29">
        <f t="shared" si="339"/>
        <v>5.38</v>
      </c>
      <c r="L580" s="68" t="s">
        <v>30</v>
      </c>
      <c r="M580" s="15" t="s">
        <v>35</v>
      </c>
      <c r="N580" s="54" t="s">
        <v>58</v>
      </c>
      <c r="O580" s="54">
        <v>4.0199999999999996</v>
      </c>
      <c r="P580" s="54">
        <v>0</v>
      </c>
      <c r="Q580" s="29">
        <f t="shared" si="356"/>
        <v>4.0199999999999996</v>
      </c>
      <c r="R580" s="29">
        <f t="shared" si="362"/>
        <v>1.3600000000000003</v>
      </c>
      <c r="S580" s="29">
        <f t="shared" si="362"/>
        <v>0</v>
      </c>
      <c r="T580" s="29">
        <f t="shared" si="340"/>
        <v>1.3600000000000003</v>
      </c>
      <c r="U580" s="56">
        <v>0</v>
      </c>
      <c r="V580" s="54">
        <v>0</v>
      </c>
      <c r="W580" s="106">
        <v>0</v>
      </c>
      <c r="X580" s="54">
        <f t="shared" si="318"/>
        <v>0</v>
      </c>
      <c r="Y580" s="54">
        <v>0</v>
      </c>
      <c r="Z580" s="106">
        <v>0</v>
      </c>
      <c r="AA580" s="54">
        <f t="shared" si="319"/>
        <v>0</v>
      </c>
      <c r="AB580" s="14">
        <v>0.78</v>
      </c>
      <c r="AC580" s="14">
        <v>0</v>
      </c>
      <c r="AD580" s="14">
        <v>0</v>
      </c>
      <c r="AE580" s="14">
        <v>0.52</v>
      </c>
      <c r="AF580" s="14">
        <v>0.06</v>
      </c>
      <c r="AG580" s="14"/>
      <c r="AH580" s="14">
        <v>0</v>
      </c>
      <c r="AI580" s="14">
        <v>0</v>
      </c>
      <c r="AJ580" s="54">
        <f t="shared" si="363"/>
        <v>0</v>
      </c>
      <c r="AK580" s="54">
        <f t="shared" si="343"/>
        <v>1.3</v>
      </c>
      <c r="AL580" s="54">
        <f t="shared" si="344"/>
        <v>0.06</v>
      </c>
      <c r="AM580" s="54">
        <f t="shared" si="345"/>
        <v>1.36</v>
      </c>
      <c r="AN580" s="54"/>
      <c r="AO580" s="54"/>
      <c r="AP580" s="54">
        <f t="shared" si="342"/>
        <v>0</v>
      </c>
      <c r="AQ580" s="54"/>
      <c r="AR580" s="54"/>
      <c r="AS580" s="54"/>
      <c r="AT580" s="54"/>
      <c r="AU580" s="54"/>
      <c r="AV580" s="54"/>
      <c r="AW580" s="54">
        <v>0</v>
      </c>
      <c r="AX580" s="54"/>
      <c r="AY580" s="54">
        <f t="shared" si="320"/>
        <v>0</v>
      </c>
      <c r="AZ580" s="54"/>
      <c r="BA580" s="54"/>
      <c r="BB580" s="54"/>
      <c r="BC580" s="54"/>
      <c r="BD580" s="54"/>
      <c r="BE580" s="106">
        <f t="shared" si="321"/>
        <v>0</v>
      </c>
      <c r="BF580" s="106">
        <f t="shared" si="322"/>
        <v>0</v>
      </c>
      <c r="BG580" s="106">
        <f t="shared" si="323"/>
        <v>0</v>
      </c>
      <c r="BH580" s="106">
        <f t="shared" si="324"/>
        <v>0</v>
      </c>
      <c r="BI580" s="106">
        <f t="shared" si="325"/>
        <v>0.78</v>
      </c>
      <c r="BJ580" s="106">
        <f t="shared" si="326"/>
        <v>0</v>
      </c>
      <c r="BK580" s="106">
        <f t="shared" si="327"/>
        <v>0</v>
      </c>
      <c r="BL580" s="106">
        <f t="shared" si="328"/>
        <v>0</v>
      </c>
      <c r="BM580" s="106">
        <f t="shared" si="317"/>
        <v>0.52</v>
      </c>
      <c r="BN580" s="106">
        <f t="shared" si="317"/>
        <v>0.06</v>
      </c>
      <c r="BO580" s="106">
        <f t="shared" si="329"/>
        <v>0.58000000000000007</v>
      </c>
      <c r="BP580" s="106">
        <f t="shared" si="330"/>
        <v>1.3</v>
      </c>
      <c r="BQ580" s="106">
        <f t="shared" si="331"/>
        <v>0.06</v>
      </c>
      <c r="BR580" s="106">
        <f t="shared" si="332"/>
        <v>1.36</v>
      </c>
      <c r="BS580" s="54"/>
      <c r="BT580" s="54">
        <v>0</v>
      </c>
      <c r="BU580" s="54">
        <v>0</v>
      </c>
      <c r="BV580" s="54">
        <v>0</v>
      </c>
      <c r="BW580" s="54">
        <v>0</v>
      </c>
      <c r="BX580" s="54">
        <v>0.78</v>
      </c>
      <c r="BY580" s="54">
        <v>0</v>
      </c>
      <c r="BZ580" s="54">
        <v>0</v>
      </c>
      <c r="CA580" s="54">
        <v>0</v>
      </c>
      <c r="CB580" s="54">
        <v>0.52</v>
      </c>
      <c r="CC580" s="54">
        <v>0.06</v>
      </c>
      <c r="CD580" s="54">
        <v>0.58000000000000007</v>
      </c>
      <c r="CE580" s="54">
        <v>1.3</v>
      </c>
      <c r="CF580" s="54">
        <v>0.06</v>
      </c>
      <c r="CG580" s="54">
        <v>1.36</v>
      </c>
      <c r="CH580" s="54">
        <f t="shared" si="333"/>
        <v>0</v>
      </c>
      <c r="CI580" s="54">
        <f t="shared" si="334"/>
        <v>0</v>
      </c>
      <c r="CJ580" s="54">
        <f t="shared" si="335"/>
        <v>0</v>
      </c>
      <c r="CK580" s="86"/>
      <c r="CL580" s="70"/>
    </row>
    <row r="581" spans="1:90" ht="31.5">
      <c r="A581" s="14">
        <v>10</v>
      </c>
      <c r="B581" s="79" t="s">
        <v>941</v>
      </c>
      <c r="C581" s="120" t="s">
        <v>796</v>
      </c>
      <c r="D581" s="2" t="s">
        <v>27</v>
      </c>
      <c r="E581" s="4" t="s">
        <v>81</v>
      </c>
      <c r="F581" s="4" t="s">
        <v>558</v>
      </c>
      <c r="G581" s="4" t="s">
        <v>563</v>
      </c>
      <c r="H581" s="15">
        <v>3.5</v>
      </c>
      <c r="I581" s="54">
        <v>3</v>
      </c>
      <c r="J581" s="54">
        <v>2</v>
      </c>
      <c r="K581" s="29">
        <f t="shared" si="339"/>
        <v>5</v>
      </c>
      <c r="L581" s="68" t="s">
        <v>30</v>
      </c>
      <c r="M581" s="15" t="s">
        <v>31</v>
      </c>
      <c r="N581" s="54" t="s">
        <v>58</v>
      </c>
      <c r="O581" s="54">
        <v>2.39</v>
      </c>
      <c r="P581" s="54">
        <v>2</v>
      </c>
      <c r="Q581" s="29">
        <f t="shared" si="356"/>
        <v>4.3900000000000006</v>
      </c>
      <c r="R581" s="29">
        <f t="shared" si="362"/>
        <v>0.60999999999999988</v>
      </c>
      <c r="S581" s="29">
        <f t="shared" si="362"/>
        <v>0</v>
      </c>
      <c r="T581" s="29">
        <f t="shared" si="340"/>
        <v>0.60999999999999988</v>
      </c>
      <c r="U581" s="56">
        <v>0</v>
      </c>
      <c r="V581" s="54">
        <v>0</v>
      </c>
      <c r="W581" s="106">
        <v>0</v>
      </c>
      <c r="X581" s="54">
        <f t="shared" si="318"/>
        <v>0</v>
      </c>
      <c r="Y581" s="54">
        <v>0</v>
      </c>
      <c r="Z581" s="106">
        <v>0</v>
      </c>
      <c r="AA581" s="54">
        <f t="shared" si="319"/>
        <v>0</v>
      </c>
      <c r="AB581" s="14">
        <v>0</v>
      </c>
      <c r="AC581" s="14">
        <v>0</v>
      </c>
      <c r="AD581" s="14">
        <v>0</v>
      </c>
      <c r="AE581" s="14">
        <v>0.55000000000000004</v>
      </c>
      <c r="AF581" s="14">
        <v>0.06</v>
      </c>
      <c r="AG581" s="14"/>
      <c r="AH581" s="14">
        <v>0</v>
      </c>
      <c r="AI581" s="14">
        <v>0</v>
      </c>
      <c r="AJ581" s="54">
        <f t="shared" si="363"/>
        <v>0</v>
      </c>
      <c r="AK581" s="54">
        <f t="shared" si="343"/>
        <v>0.55000000000000004</v>
      </c>
      <c r="AL581" s="54">
        <f t="shared" si="344"/>
        <v>0.06</v>
      </c>
      <c r="AM581" s="54">
        <f t="shared" si="345"/>
        <v>0.6100000000000001</v>
      </c>
      <c r="AN581" s="54"/>
      <c r="AO581" s="54"/>
      <c r="AP581" s="54">
        <f t="shared" si="342"/>
        <v>0</v>
      </c>
      <c r="AQ581" s="54"/>
      <c r="AR581" s="54"/>
      <c r="AS581" s="54"/>
      <c r="AT581" s="54"/>
      <c r="AU581" s="54"/>
      <c r="AV581" s="54"/>
      <c r="AW581" s="54">
        <v>0</v>
      </c>
      <c r="AX581" s="54"/>
      <c r="AY581" s="54">
        <f t="shared" si="320"/>
        <v>0</v>
      </c>
      <c r="AZ581" s="54"/>
      <c r="BA581" s="54"/>
      <c r="BB581" s="54"/>
      <c r="BC581" s="54"/>
      <c r="BD581" s="54"/>
      <c r="BE581" s="106">
        <f t="shared" si="321"/>
        <v>0</v>
      </c>
      <c r="BF581" s="106">
        <f t="shared" si="322"/>
        <v>0</v>
      </c>
      <c r="BG581" s="106">
        <f t="shared" si="323"/>
        <v>0</v>
      </c>
      <c r="BH581" s="106">
        <f t="shared" si="324"/>
        <v>0</v>
      </c>
      <c r="BI581" s="106">
        <f t="shared" si="325"/>
        <v>0</v>
      </c>
      <c r="BJ581" s="106">
        <f t="shared" si="326"/>
        <v>0</v>
      </c>
      <c r="BK581" s="106">
        <f t="shared" si="327"/>
        <v>0</v>
      </c>
      <c r="BL581" s="106">
        <f t="shared" si="328"/>
        <v>0</v>
      </c>
      <c r="BM581" s="106">
        <f t="shared" si="317"/>
        <v>0.55000000000000004</v>
      </c>
      <c r="BN581" s="106">
        <f t="shared" si="317"/>
        <v>0.06</v>
      </c>
      <c r="BO581" s="106">
        <f t="shared" si="329"/>
        <v>0.6100000000000001</v>
      </c>
      <c r="BP581" s="106">
        <f t="shared" si="330"/>
        <v>0.55000000000000004</v>
      </c>
      <c r="BQ581" s="106">
        <f t="shared" si="331"/>
        <v>0.06</v>
      </c>
      <c r="BR581" s="106">
        <f t="shared" si="332"/>
        <v>0.6100000000000001</v>
      </c>
      <c r="BS581" s="54"/>
      <c r="BT581" s="54">
        <v>0</v>
      </c>
      <c r="BU581" s="54">
        <v>0</v>
      </c>
      <c r="BV581" s="54">
        <v>0</v>
      </c>
      <c r="BW581" s="54">
        <v>0</v>
      </c>
      <c r="BX581" s="54">
        <v>0</v>
      </c>
      <c r="BY581" s="54">
        <v>0</v>
      </c>
      <c r="BZ581" s="54">
        <v>0</v>
      </c>
      <c r="CA581" s="54">
        <v>0</v>
      </c>
      <c r="CB581" s="54">
        <v>0.55000000000000004</v>
      </c>
      <c r="CC581" s="54">
        <v>0.06</v>
      </c>
      <c r="CD581" s="54">
        <v>0.6100000000000001</v>
      </c>
      <c r="CE581" s="54">
        <v>0.55000000000000004</v>
      </c>
      <c r="CF581" s="54">
        <v>0.06</v>
      </c>
      <c r="CG581" s="54">
        <v>0.6100000000000001</v>
      </c>
      <c r="CH581" s="54">
        <f t="shared" si="333"/>
        <v>0</v>
      </c>
      <c r="CI581" s="54">
        <f t="shared" si="334"/>
        <v>0</v>
      </c>
      <c r="CJ581" s="54">
        <f t="shared" si="335"/>
        <v>0</v>
      </c>
      <c r="CK581" s="86"/>
      <c r="CL581" s="70" t="s">
        <v>814</v>
      </c>
    </row>
    <row r="582" spans="1:90" ht="31.5">
      <c r="A582" s="14">
        <v>11</v>
      </c>
      <c r="B582" s="79" t="s">
        <v>568</v>
      </c>
      <c r="C582" s="120" t="s">
        <v>796</v>
      </c>
      <c r="D582" s="2" t="s">
        <v>27</v>
      </c>
      <c r="E582" s="4" t="s">
        <v>81</v>
      </c>
      <c r="F582" s="4" t="s">
        <v>558</v>
      </c>
      <c r="G582" s="4" t="s">
        <v>569</v>
      </c>
      <c r="H582" s="15">
        <v>4</v>
      </c>
      <c r="I582" s="54">
        <v>3.03</v>
      </c>
      <c r="J582" s="54">
        <v>0</v>
      </c>
      <c r="K582" s="29">
        <f t="shared" si="339"/>
        <v>3.03</v>
      </c>
      <c r="L582" s="68" t="s">
        <v>30</v>
      </c>
      <c r="M582" s="15" t="s">
        <v>31</v>
      </c>
      <c r="N582" s="54" t="e">
        <f>IF(#REF!=0,"2018-19","2019-20")</f>
        <v>#REF!</v>
      </c>
      <c r="O582" s="54">
        <v>0.8</v>
      </c>
      <c r="P582" s="54">
        <v>0</v>
      </c>
      <c r="Q582" s="29">
        <f t="shared" si="356"/>
        <v>0.8</v>
      </c>
      <c r="R582" s="29">
        <f t="shared" si="362"/>
        <v>2.2299999999999995</v>
      </c>
      <c r="S582" s="29">
        <f t="shared" si="362"/>
        <v>0</v>
      </c>
      <c r="T582" s="29">
        <f t="shared" si="340"/>
        <v>2.2299999999999995</v>
      </c>
      <c r="U582" s="56">
        <v>0</v>
      </c>
      <c r="V582" s="54">
        <v>0</v>
      </c>
      <c r="W582" s="106">
        <v>0</v>
      </c>
      <c r="X582" s="54">
        <f t="shared" si="318"/>
        <v>0</v>
      </c>
      <c r="Y582" s="54">
        <v>0</v>
      </c>
      <c r="Z582" s="106">
        <v>0</v>
      </c>
      <c r="AA582" s="54">
        <f t="shared" si="319"/>
        <v>0</v>
      </c>
      <c r="AB582" s="14">
        <v>0</v>
      </c>
      <c r="AC582" s="14">
        <v>0.9</v>
      </c>
      <c r="AD582" s="14">
        <v>0.1</v>
      </c>
      <c r="AE582" s="14">
        <v>0</v>
      </c>
      <c r="AF582" s="14">
        <v>0</v>
      </c>
      <c r="AG582" s="14"/>
      <c r="AH582" s="14">
        <v>0</v>
      </c>
      <c r="AI582" s="14">
        <v>0</v>
      </c>
      <c r="AJ582" s="54">
        <f t="shared" si="363"/>
        <v>0</v>
      </c>
      <c r="AK582" s="54">
        <f t="shared" si="343"/>
        <v>0.9</v>
      </c>
      <c r="AL582" s="54">
        <f t="shared" si="344"/>
        <v>0.1</v>
      </c>
      <c r="AM582" s="54">
        <f t="shared" si="345"/>
        <v>1</v>
      </c>
      <c r="AN582" s="54"/>
      <c r="AO582" s="54"/>
      <c r="AP582" s="54">
        <f t="shared" si="342"/>
        <v>0</v>
      </c>
      <c r="AQ582" s="54"/>
      <c r="AR582" s="54"/>
      <c r="AS582" s="54"/>
      <c r="AT582" s="54"/>
      <c r="AU582" s="54"/>
      <c r="AV582" s="54"/>
      <c r="AW582" s="54">
        <v>0</v>
      </c>
      <c r="AX582" s="54"/>
      <c r="AY582" s="54">
        <f t="shared" si="320"/>
        <v>0</v>
      </c>
      <c r="AZ582" s="54"/>
      <c r="BA582" s="54"/>
      <c r="BB582" s="54"/>
      <c r="BC582" s="54"/>
      <c r="BD582" s="54"/>
      <c r="BE582" s="106">
        <f t="shared" si="321"/>
        <v>0</v>
      </c>
      <c r="BF582" s="106">
        <f t="shared" si="322"/>
        <v>0</v>
      </c>
      <c r="BG582" s="106">
        <f t="shared" si="323"/>
        <v>0</v>
      </c>
      <c r="BH582" s="106">
        <f t="shared" si="324"/>
        <v>0</v>
      </c>
      <c r="BI582" s="106">
        <f t="shared" si="325"/>
        <v>0</v>
      </c>
      <c r="BJ582" s="106">
        <f t="shared" si="326"/>
        <v>0.9</v>
      </c>
      <c r="BK582" s="106">
        <f t="shared" si="327"/>
        <v>0.1</v>
      </c>
      <c r="BL582" s="106">
        <f t="shared" si="328"/>
        <v>1</v>
      </c>
      <c r="BM582" s="106">
        <f t="shared" si="317"/>
        <v>0</v>
      </c>
      <c r="BN582" s="106">
        <f t="shared" si="317"/>
        <v>0</v>
      </c>
      <c r="BO582" s="106">
        <f t="shared" si="329"/>
        <v>0</v>
      </c>
      <c r="BP582" s="106">
        <f t="shared" si="330"/>
        <v>0.9</v>
      </c>
      <c r="BQ582" s="106">
        <f t="shared" si="331"/>
        <v>0.1</v>
      </c>
      <c r="BR582" s="106">
        <f t="shared" si="332"/>
        <v>1</v>
      </c>
      <c r="BS582" s="54"/>
      <c r="BT582" s="54">
        <v>0</v>
      </c>
      <c r="BU582" s="54">
        <v>0</v>
      </c>
      <c r="BV582" s="54">
        <v>0</v>
      </c>
      <c r="BW582" s="54">
        <v>0</v>
      </c>
      <c r="BX582" s="54">
        <v>0</v>
      </c>
      <c r="BY582" s="54">
        <v>0.9</v>
      </c>
      <c r="BZ582" s="54">
        <v>0.1</v>
      </c>
      <c r="CA582" s="54">
        <v>1</v>
      </c>
      <c r="CB582" s="54">
        <v>0</v>
      </c>
      <c r="CC582" s="54">
        <v>0</v>
      </c>
      <c r="CD582" s="54">
        <v>0</v>
      </c>
      <c r="CE582" s="54">
        <v>0.9</v>
      </c>
      <c r="CF582" s="54">
        <v>0.1</v>
      </c>
      <c r="CG582" s="54">
        <v>1</v>
      </c>
      <c r="CH582" s="54">
        <f t="shared" si="333"/>
        <v>1.2299999999999995</v>
      </c>
      <c r="CI582" s="54">
        <f t="shared" si="334"/>
        <v>0</v>
      </c>
      <c r="CJ582" s="54">
        <f t="shared" si="335"/>
        <v>1.2299999999999995</v>
      </c>
      <c r="CK582" s="86"/>
      <c r="CL582" s="70"/>
    </row>
    <row r="583" spans="1:90" ht="31.5">
      <c r="A583" s="14">
        <v>12</v>
      </c>
      <c r="B583" s="79" t="s">
        <v>575</v>
      </c>
      <c r="C583" s="120" t="s">
        <v>796</v>
      </c>
      <c r="D583" s="2" t="s">
        <v>27</v>
      </c>
      <c r="E583" s="4" t="s">
        <v>81</v>
      </c>
      <c r="F583" s="4" t="s">
        <v>558</v>
      </c>
      <c r="G583" s="4" t="s">
        <v>576</v>
      </c>
      <c r="H583" s="15">
        <v>3.5</v>
      </c>
      <c r="I583" s="54">
        <v>4</v>
      </c>
      <c r="J583" s="54">
        <v>5.1999999999999993</v>
      </c>
      <c r="K583" s="29">
        <f t="shared" si="339"/>
        <v>9.1999999999999993</v>
      </c>
      <c r="L583" s="68" t="s">
        <v>30</v>
      </c>
      <c r="M583" s="15" t="s">
        <v>48</v>
      </c>
      <c r="N583" s="54" t="s">
        <v>58</v>
      </c>
      <c r="O583" s="54">
        <v>2.86</v>
      </c>
      <c r="P583" s="54">
        <v>0</v>
      </c>
      <c r="Q583" s="29">
        <f t="shared" si="356"/>
        <v>2.86</v>
      </c>
      <c r="R583" s="29">
        <f t="shared" si="362"/>
        <v>1.1400000000000001</v>
      </c>
      <c r="S583" s="29">
        <f t="shared" si="362"/>
        <v>5.1999999999999993</v>
      </c>
      <c r="T583" s="29">
        <f t="shared" si="340"/>
        <v>6.34</v>
      </c>
      <c r="U583" s="56">
        <v>5.1999999999999993</v>
      </c>
      <c r="V583" s="54">
        <v>0</v>
      </c>
      <c r="W583" s="106">
        <v>0</v>
      </c>
      <c r="X583" s="54">
        <f t="shared" si="318"/>
        <v>0</v>
      </c>
      <c r="Y583" s="54">
        <v>0</v>
      </c>
      <c r="Z583" s="106">
        <v>0</v>
      </c>
      <c r="AA583" s="54">
        <f t="shared" si="319"/>
        <v>0</v>
      </c>
      <c r="AB583" s="14">
        <v>0</v>
      </c>
      <c r="AC583" s="14">
        <v>0</v>
      </c>
      <c r="AD583" s="14">
        <v>0</v>
      </c>
      <c r="AE583" s="14">
        <v>0</v>
      </c>
      <c r="AF583" s="14">
        <v>0</v>
      </c>
      <c r="AG583" s="14"/>
      <c r="AH583" s="14">
        <v>0</v>
      </c>
      <c r="AI583" s="14">
        <v>0</v>
      </c>
      <c r="AJ583" s="54">
        <f t="shared" si="363"/>
        <v>0</v>
      </c>
      <c r="AK583" s="54">
        <f t="shared" si="343"/>
        <v>0</v>
      </c>
      <c r="AL583" s="54">
        <f t="shared" si="344"/>
        <v>0</v>
      </c>
      <c r="AM583" s="54">
        <f t="shared" si="345"/>
        <v>0</v>
      </c>
      <c r="AN583" s="54"/>
      <c r="AO583" s="54"/>
      <c r="AP583" s="54">
        <f t="shared" si="342"/>
        <v>0</v>
      </c>
      <c r="AQ583" s="54"/>
      <c r="AR583" s="54"/>
      <c r="AS583" s="54"/>
      <c r="AT583" s="54"/>
      <c r="AU583" s="54"/>
      <c r="AV583" s="54"/>
      <c r="AW583" s="54">
        <v>0</v>
      </c>
      <c r="AX583" s="54"/>
      <c r="AY583" s="54">
        <f t="shared" si="320"/>
        <v>0</v>
      </c>
      <c r="AZ583" s="54"/>
      <c r="BA583" s="54"/>
      <c r="BB583" s="54"/>
      <c r="BC583" s="54"/>
      <c r="BD583" s="54"/>
      <c r="BE583" s="106">
        <f t="shared" si="321"/>
        <v>0</v>
      </c>
      <c r="BF583" s="106">
        <f t="shared" si="322"/>
        <v>0</v>
      </c>
      <c r="BG583" s="106">
        <f t="shared" si="323"/>
        <v>0</v>
      </c>
      <c r="BH583" s="106">
        <f t="shared" si="324"/>
        <v>0</v>
      </c>
      <c r="BI583" s="106">
        <f t="shared" si="325"/>
        <v>0</v>
      </c>
      <c r="BJ583" s="106">
        <f t="shared" si="326"/>
        <v>0</v>
      </c>
      <c r="BK583" s="106">
        <f t="shared" si="327"/>
        <v>0</v>
      </c>
      <c r="BL583" s="106">
        <f t="shared" si="328"/>
        <v>0</v>
      </c>
      <c r="BM583" s="106">
        <f t="shared" si="317"/>
        <v>0</v>
      </c>
      <c r="BN583" s="106">
        <f t="shared" si="317"/>
        <v>0</v>
      </c>
      <c r="BO583" s="106">
        <f t="shared" si="329"/>
        <v>0</v>
      </c>
      <c r="BP583" s="106">
        <f t="shared" si="330"/>
        <v>0</v>
      </c>
      <c r="BQ583" s="106">
        <f t="shared" si="331"/>
        <v>0</v>
      </c>
      <c r="BR583" s="106">
        <f t="shared" si="332"/>
        <v>0</v>
      </c>
      <c r="BS583" s="54"/>
      <c r="BT583" s="54">
        <v>0</v>
      </c>
      <c r="BU583" s="54">
        <v>0</v>
      </c>
      <c r="BV583" s="54">
        <v>0</v>
      </c>
      <c r="BW583" s="54">
        <v>0</v>
      </c>
      <c r="BX583" s="54">
        <v>0</v>
      </c>
      <c r="BY583" s="54">
        <v>0</v>
      </c>
      <c r="BZ583" s="54">
        <v>0</v>
      </c>
      <c r="CA583" s="54">
        <v>0</v>
      </c>
      <c r="CB583" s="54">
        <v>0</v>
      </c>
      <c r="CC583" s="54">
        <v>0</v>
      </c>
      <c r="CD583" s="54">
        <v>0</v>
      </c>
      <c r="CE583" s="54">
        <v>0</v>
      </c>
      <c r="CF583" s="54">
        <v>0</v>
      </c>
      <c r="CG583" s="54">
        <v>0</v>
      </c>
      <c r="CH583" s="54">
        <f t="shared" si="333"/>
        <v>1.1400000000000001</v>
      </c>
      <c r="CI583" s="54">
        <f t="shared" si="334"/>
        <v>5.1999999999999993</v>
      </c>
      <c r="CJ583" s="54">
        <f t="shared" si="335"/>
        <v>6.34</v>
      </c>
      <c r="CK583" s="86"/>
      <c r="CL583" s="70"/>
    </row>
    <row r="584" spans="1:90" ht="31.5">
      <c r="A584" s="14">
        <v>10</v>
      </c>
      <c r="B584" s="27" t="s">
        <v>577</v>
      </c>
      <c r="C584" s="120" t="s">
        <v>796</v>
      </c>
      <c r="D584" s="2" t="s">
        <v>27</v>
      </c>
      <c r="E584" s="4" t="s">
        <v>81</v>
      </c>
      <c r="F584" s="4" t="s">
        <v>558</v>
      </c>
      <c r="G584" s="4" t="s">
        <v>578</v>
      </c>
      <c r="H584" s="29">
        <v>3.5</v>
      </c>
      <c r="I584" s="29">
        <v>3.5</v>
      </c>
      <c r="J584" s="29">
        <v>6.5</v>
      </c>
      <c r="K584" s="29">
        <f t="shared" si="339"/>
        <v>10</v>
      </c>
      <c r="L584" s="40" t="s">
        <v>30</v>
      </c>
      <c r="M584" s="40" t="s">
        <v>48</v>
      </c>
      <c r="N584" s="48" t="s">
        <v>58</v>
      </c>
      <c r="O584" s="29">
        <v>2.2199999999999998</v>
      </c>
      <c r="P584" s="29">
        <v>0</v>
      </c>
      <c r="Q584" s="29">
        <f t="shared" si="356"/>
        <v>2.2199999999999998</v>
      </c>
      <c r="R584" s="29">
        <f t="shared" si="362"/>
        <v>1.2800000000000002</v>
      </c>
      <c r="S584" s="29">
        <f t="shared" si="362"/>
        <v>6.5</v>
      </c>
      <c r="T584" s="29">
        <f t="shared" si="340"/>
        <v>7.78</v>
      </c>
      <c r="U584" s="29">
        <v>6.5</v>
      </c>
      <c r="V584" s="29">
        <v>0</v>
      </c>
      <c r="W584" s="105">
        <v>0</v>
      </c>
      <c r="X584" s="54">
        <f t="shared" si="318"/>
        <v>0</v>
      </c>
      <c r="Y584" s="29">
        <v>0</v>
      </c>
      <c r="Z584" s="105">
        <v>0</v>
      </c>
      <c r="AA584" s="54">
        <f t="shared" si="319"/>
        <v>0</v>
      </c>
      <c r="AB584" s="54">
        <v>0</v>
      </c>
      <c r="AC584" s="54">
        <v>0.24</v>
      </c>
      <c r="AD584" s="54">
        <v>0.03</v>
      </c>
      <c r="AE584" s="54">
        <v>1.03</v>
      </c>
      <c r="AF584" s="54">
        <v>0</v>
      </c>
      <c r="AG584" s="54"/>
      <c r="AH584" s="14">
        <v>0</v>
      </c>
      <c r="AI584" s="14">
        <v>0</v>
      </c>
      <c r="AJ584" s="54">
        <f t="shared" si="363"/>
        <v>0</v>
      </c>
      <c r="AK584" s="54">
        <f t="shared" si="343"/>
        <v>1.27</v>
      </c>
      <c r="AL584" s="54">
        <f t="shared" si="344"/>
        <v>0.03</v>
      </c>
      <c r="AM584" s="54">
        <f t="shared" si="345"/>
        <v>1.3</v>
      </c>
      <c r="AN584" s="54"/>
      <c r="AO584" s="54"/>
      <c r="AP584" s="54">
        <f t="shared" si="342"/>
        <v>0</v>
      </c>
      <c r="AQ584" s="54"/>
      <c r="AR584" s="54"/>
      <c r="AS584" s="54"/>
      <c r="AT584" s="54"/>
      <c r="AU584" s="54"/>
      <c r="AV584" s="54"/>
      <c r="AW584" s="54">
        <v>0</v>
      </c>
      <c r="AX584" s="54"/>
      <c r="AY584" s="54">
        <f t="shared" si="320"/>
        <v>0</v>
      </c>
      <c r="AZ584" s="54"/>
      <c r="BA584" s="54"/>
      <c r="BB584" s="54"/>
      <c r="BC584" s="54"/>
      <c r="BD584" s="54"/>
      <c r="BE584" s="106">
        <f t="shared" si="321"/>
        <v>0</v>
      </c>
      <c r="BF584" s="106">
        <f t="shared" si="322"/>
        <v>0</v>
      </c>
      <c r="BG584" s="106">
        <f t="shared" si="323"/>
        <v>0</v>
      </c>
      <c r="BH584" s="106">
        <f t="shared" si="324"/>
        <v>0</v>
      </c>
      <c r="BI584" s="106">
        <f t="shared" si="325"/>
        <v>0</v>
      </c>
      <c r="BJ584" s="106">
        <f t="shared" si="326"/>
        <v>0.24</v>
      </c>
      <c r="BK584" s="106">
        <f t="shared" si="327"/>
        <v>0.03</v>
      </c>
      <c r="BL584" s="106">
        <f t="shared" si="328"/>
        <v>0.27</v>
      </c>
      <c r="BM584" s="106">
        <f t="shared" si="317"/>
        <v>1.03</v>
      </c>
      <c r="BN584" s="106">
        <f t="shared" si="317"/>
        <v>0</v>
      </c>
      <c r="BO584" s="106">
        <f t="shared" si="329"/>
        <v>1.03</v>
      </c>
      <c r="BP584" s="106">
        <f t="shared" si="330"/>
        <v>1.27</v>
      </c>
      <c r="BQ584" s="106">
        <f t="shared" si="331"/>
        <v>0.03</v>
      </c>
      <c r="BR584" s="106">
        <f t="shared" si="332"/>
        <v>1.3</v>
      </c>
      <c r="BS584" s="54"/>
      <c r="BT584" s="54">
        <v>0</v>
      </c>
      <c r="BU584" s="54">
        <v>0</v>
      </c>
      <c r="BV584" s="54">
        <v>0</v>
      </c>
      <c r="BW584" s="54">
        <v>0</v>
      </c>
      <c r="BX584" s="54">
        <v>0</v>
      </c>
      <c r="BY584" s="54">
        <v>0.24</v>
      </c>
      <c r="BZ584" s="54">
        <v>0.03</v>
      </c>
      <c r="CA584" s="54">
        <v>0.27</v>
      </c>
      <c r="CB584" s="54">
        <v>1.03</v>
      </c>
      <c r="CC584" s="54">
        <v>0</v>
      </c>
      <c r="CD584" s="54">
        <v>1.03</v>
      </c>
      <c r="CE584" s="54">
        <v>1.27</v>
      </c>
      <c r="CF584" s="54">
        <v>0.03</v>
      </c>
      <c r="CG584" s="54">
        <v>1.3</v>
      </c>
      <c r="CH584" s="54">
        <f t="shared" si="333"/>
        <v>-1.9999999999999796E-2</v>
      </c>
      <c r="CI584" s="54">
        <f t="shared" si="334"/>
        <v>6.5</v>
      </c>
      <c r="CJ584" s="54">
        <f t="shared" si="335"/>
        <v>6.48</v>
      </c>
      <c r="CK584" s="45"/>
      <c r="CL584" s="63" t="s">
        <v>40</v>
      </c>
    </row>
    <row r="585" spans="1:90" ht="31.5">
      <c r="A585" s="14">
        <v>16</v>
      </c>
      <c r="B585" s="79" t="s">
        <v>581</v>
      </c>
      <c r="C585" s="120" t="s">
        <v>796</v>
      </c>
      <c r="D585" s="2" t="s">
        <v>27</v>
      </c>
      <c r="E585" s="4" t="s">
        <v>81</v>
      </c>
      <c r="F585" s="4" t="s">
        <v>558</v>
      </c>
      <c r="G585" s="4" t="s">
        <v>582</v>
      </c>
      <c r="H585" s="15">
        <v>4.5</v>
      </c>
      <c r="I585" s="54">
        <v>3.17</v>
      </c>
      <c r="J585" s="54">
        <v>0</v>
      </c>
      <c r="K585" s="29">
        <f t="shared" si="339"/>
        <v>3.17</v>
      </c>
      <c r="L585" s="68" t="s">
        <v>30</v>
      </c>
      <c r="M585" s="15" t="s">
        <v>35</v>
      </c>
      <c r="N585" s="54" t="e">
        <f>IF(#REF!=0,"2018-19","2019-20")</f>
        <v>#REF!</v>
      </c>
      <c r="O585" s="54">
        <v>0.35</v>
      </c>
      <c r="P585" s="54">
        <v>0</v>
      </c>
      <c r="Q585" s="29">
        <f t="shared" si="356"/>
        <v>0.35</v>
      </c>
      <c r="R585" s="29">
        <f t="shared" si="362"/>
        <v>2.82</v>
      </c>
      <c r="S585" s="29">
        <f t="shared" si="362"/>
        <v>0</v>
      </c>
      <c r="T585" s="29">
        <f t="shared" si="340"/>
        <v>2.82</v>
      </c>
      <c r="U585" s="56">
        <v>0</v>
      </c>
      <c r="V585" s="54">
        <v>0</v>
      </c>
      <c r="W585" s="106">
        <v>0</v>
      </c>
      <c r="X585" s="54">
        <f t="shared" si="318"/>
        <v>0</v>
      </c>
      <c r="Y585" s="54">
        <v>0</v>
      </c>
      <c r="Z585" s="106">
        <v>0</v>
      </c>
      <c r="AA585" s="54">
        <f t="shared" si="319"/>
        <v>0</v>
      </c>
      <c r="AB585" s="14">
        <v>1</v>
      </c>
      <c r="AC585" s="14">
        <v>0</v>
      </c>
      <c r="AD585" s="14">
        <v>0</v>
      </c>
      <c r="AE585" s="14">
        <v>0</v>
      </c>
      <c r="AF585" s="14">
        <v>0</v>
      </c>
      <c r="AG585" s="14"/>
      <c r="AH585" s="14">
        <v>0</v>
      </c>
      <c r="AI585" s="14">
        <v>0</v>
      </c>
      <c r="AJ585" s="54">
        <f t="shared" si="363"/>
        <v>0</v>
      </c>
      <c r="AK585" s="54">
        <f t="shared" si="343"/>
        <v>1</v>
      </c>
      <c r="AL585" s="54">
        <f t="shared" si="344"/>
        <v>0</v>
      </c>
      <c r="AM585" s="54">
        <f t="shared" si="345"/>
        <v>1</v>
      </c>
      <c r="AN585" s="54">
        <v>0</v>
      </c>
      <c r="AO585" s="54">
        <v>0</v>
      </c>
      <c r="AP585" s="54">
        <f t="shared" si="342"/>
        <v>0</v>
      </c>
      <c r="AQ585" s="54">
        <v>1</v>
      </c>
      <c r="AR585" s="54">
        <v>0</v>
      </c>
      <c r="AS585" s="54">
        <v>0</v>
      </c>
      <c r="AT585" s="54">
        <v>0</v>
      </c>
      <c r="AU585" s="54">
        <v>0</v>
      </c>
      <c r="AV585" s="54"/>
      <c r="AW585" s="54">
        <v>0</v>
      </c>
      <c r="AX585" s="54"/>
      <c r="AY585" s="54">
        <f t="shared" si="320"/>
        <v>0</v>
      </c>
      <c r="AZ585" s="54"/>
      <c r="BA585" s="54"/>
      <c r="BB585" s="54"/>
      <c r="BC585" s="54"/>
      <c r="BD585" s="54"/>
      <c r="BE585" s="106">
        <f t="shared" si="321"/>
        <v>0</v>
      </c>
      <c r="BF585" s="106">
        <f t="shared" si="322"/>
        <v>0</v>
      </c>
      <c r="BG585" s="106">
        <f t="shared" si="323"/>
        <v>0</v>
      </c>
      <c r="BH585" s="106">
        <f t="shared" si="324"/>
        <v>0</v>
      </c>
      <c r="BI585" s="106">
        <f t="shared" si="325"/>
        <v>0</v>
      </c>
      <c r="BJ585" s="106">
        <f t="shared" si="326"/>
        <v>0</v>
      </c>
      <c r="BK585" s="106">
        <f t="shared" si="327"/>
        <v>0</v>
      </c>
      <c r="BL585" s="106">
        <f t="shared" si="328"/>
        <v>0</v>
      </c>
      <c r="BM585" s="106">
        <f t="shared" ref="BM585:BN648" si="364">AE585-AT585+BC585</f>
        <v>0</v>
      </c>
      <c r="BN585" s="106">
        <f t="shared" si="364"/>
        <v>0</v>
      </c>
      <c r="BO585" s="106">
        <f t="shared" si="329"/>
        <v>0</v>
      </c>
      <c r="BP585" s="106">
        <f t="shared" si="330"/>
        <v>0</v>
      </c>
      <c r="BQ585" s="106">
        <f t="shared" si="331"/>
        <v>0</v>
      </c>
      <c r="BR585" s="106">
        <f t="shared" si="332"/>
        <v>0</v>
      </c>
      <c r="BS585" s="54"/>
      <c r="BT585" s="54">
        <v>0</v>
      </c>
      <c r="BU585" s="54">
        <v>0</v>
      </c>
      <c r="BV585" s="54">
        <v>0</v>
      </c>
      <c r="BW585" s="54">
        <v>0</v>
      </c>
      <c r="BX585" s="54">
        <v>0</v>
      </c>
      <c r="BY585" s="54">
        <v>0</v>
      </c>
      <c r="BZ585" s="54">
        <v>0</v>
      </c>
      <c r="CA585" s="54">
        <v>0</v>
      </c>
      <c r="CB585" s="54">
        <v>0</v>
      </c>
      <c r="CC585" s="54">
        <v>0</v>
      </c>
      <c r="CD585" s="54">
        <v>0</v>
      </c>
      <c r="CE585" s="54">
        <v>0</v>
      </c>
      <c r="CF585" s="54">
        <v>0</v>
      </c>
      <c r="CG585" s="54">
        <v>0</v>
      </c>
      <c r="CH585" s="54">
        <f t="shared" si="333"/>
        <v>2.82</v>
      </c>
      <c r="CI585" s="54">
        <f t="shared" si="334"/>
        <v>0</v>
      </c>
      <c r="CJ585" s="54">
        <f t="shared" si="335"/>
        <v>2.82</v>
      </c>
      <c r="CK585" s="86"/>
      <c r="CL585" s="70"/>
    </row>
    <row r="586" spans="1:90" ht="47.25">
      <c r="A586" s="14">
        <v>14</v>
      </c>
      <c r="B586" s="79" t="s">
        <v>579</v>
      </c>
      <c r="C586" s="120" t="s">
        <v>796</v>
      </c>
      <c r="D586" s="2" t="s">
        <v>27</v>
      </c>
      <c r="E586" s="4" t="s">
        <v>81</v>
      </c>
      <c r="F586" s="4" t="s">
        <v>558</v>
      </c>
      <c r="G586" s="4" t="s">
        <v>569</v>
      </c>
      <c r="H586" s="15">
        <v>4</v>
      </c>
      <c r="I586" s="54">
        <v>4</v>
      </c>
      <c r="J586" s="54">
        <v>2</v>
      </c>
      <c r="K586" s="29">
        <f t="shared" si="339"/>
        <v>6</v>
      </c>
      <c r="L586" s="68" t="s">
        <v>30</v>
      </c>
      <c r="M586" s="15" t="s">
        <v>48</v>
      </c>
      <c r="N586" s="54" t="e">
        <f>IF(#REF!=0,"2018-19","2019-20")</f>
        <v>#REF!</v>
      </c>
      <c r="O586" s="54">
        <v>1.06</v>
      </c>
      <c r="P586" s="54">
        <v>0</v>
      </c>
      <c r="Q586" s="29">
        <f t="shared" si="356"/>
        <v>1.06</v>
      </c>
      <c r="R586" s="29">
        <f t="shared" si="362"/>
        <v>2.94</v>
      </c>
      <c r="S586" s="29">
        <f t="shared" si="362"/>
        <v>2</v>
      </c>
      <c r="T586" s="29">
        <f t="shared" si="340"/>
        <v>4.9399999999999995</v>
      </c>
      <c r="U586" s="56">
        <v>2</v>
      </c>
      <c r="V586" s="54">
        <v>0</v>
      </c>
      <c r="W586" s="106">
        <v>0</v>
      </c>
      <c r="X586" s="54">
        <f t="shared" si="318"/>
        <v>0</v>
      </c>
      <c r="Y586" s="54">
        <v>0</v>
      </c>
      <c r="Z586" s="106">
        <v>0</v>
      </c>
      <c r="AA586" s="54">
        <f t="shared" si="319"/>
        <v>0</v>
      </c>
      <c r="AB586" s="14">
        <v>0</v>
      </c>
      <c r="AC586" s="14">
        <v>0</v>
      </c>
      <c r="AD586" s="14">
        <v>0</v>
      </c>
      <c r="AE586" s="14">
        <v>0.91</v>
      </c>
      <c r="AF586" s="14">
        <v>0.1</v>
      </c>
      <c r="AG586" s="14"/>
      <c r="AH586" s="14">
        <v>0</v>
      </c>
      <c r="AI586" s="14">
        <v>0</v>
      </c>
      <c r="AJ586" s="54">
        <f t="shared" si="363"/>
        <v>0</v>
      </c>
      <c r="AK586" s="54">
        <f t="shared" si="343"/>
        <v>0.91</v>
      </c>
      <c r="AL586" s="54">
        <f t="shared" si="344"/>
        <v>0.1</v>
      </c>
      <c r="AM586" s="54">
        <f t="shared" si="345"/>
        <v>1.01</v>
      </c>
      <c r="AN586" s="54"/>
      <c r="AO586" s="54"/>
      <c r="AP586" s="54">
        <f t="shared" si="342"/>
        <v>0</v>
      </c>
      <c r="AQ586" s="54"/>
      <c r="AR586" s="54"/>
      <c r="AS586" s="54"/>
      <c r="AT586" s="54"/>
      <c r="AU586" s="54"/>
      <c r="AV586" s="54"/>
      <c r="AW586" s="54">
        <v>0</v>
      </c>
      <c r="AX586" s="54"/>
      <c r="AY586" s="54">
        <f t="shared" si="320"/>
        <v>0</v>
      </c>
      <c r="AZ586" s="54"/>
      <c r="BA586" s="54"/>
      <c r="BB586" s="54"/>
      <c r="BC586" s="54"/>
      <c r="BD586" s="54"/>
      <c r="BE586" s="106">
        <f t="shared" si="321"/>
        <v>0</v>
      </c>
      <c r="BF586" s="106">
        <f t="shared" si="322"/>
        <v>0</v>
      </c>
      <c r="BG586" s="106">
        <f t="shared" si="323"/>
        <v>0</v>
      </c>
      <c r="BH586" s="106">
        <f t="shared" si="324"/>
        <v>0</v>
      </c>
      <c r="BI586" s="106">
        <f t="shared" si="325"/>
        <v>0</v>
      </c>
      <c r="BJ586" s="106">
        <f t="shared" si="326"/>
        <v>0</v>
      </c>
      <c r="BK586" s="106">
        <f t="shared" si="327"/>
        <v>0</v>
      </c>
      <c r="BL586" s="106">
        <f t="shared" si="328"/>
        <v>0</v>
      </c>
      <c r="BM586" s="106">
        <f t="shared" si="364"/>
        <v>0.91</v>
      </c>
      <c r="BN586" s="106">
        <f t="shared" si="364"/>
        <v>0.1</v>
      </c>
      <c r="BO586" s="106">
        <f t="shared" si="329"/>
        <v>1.01</v>
      </c>
      <c r="BP586" s="106">
        <f t="shared" si="330"/>
        <v>0.91</v>
      </c>
      <c r="BQ586" s="106">
        <f t="shared" si="331"/>
        <v>0.1</v>
      </c>
      <c r="BR586" s="106">
        <f t="shared" si="332"/>
        <v>1.01</v>
      </c>
      <c r="BS586" s="54"/>
      <c r="BT586" s="54">
        <v>0</v>
      </c>
      <c r="BU586" s="54">
        <v>0</v>
      </c>
      <c r="BV586" s="54">
        <v>0</v>
      </c>
      <c r="BW586" s="54">
        <v>0</v>
      </c>
      <c r="BX586" s="54">
        <v>0</v>
      </c>
      <c r="BY586" s="54">
        <v>0</v>
      </c>
      <c r="BZ586" s="54">
        <v>0</v>
      </c>
      <c r="CA586" s="54">
        <v>0</v>
      </c>
      <c r="CB586" s="54">
        <v>0.91</v>
      </c>
      <c r="CC586" s="54">
        <v>0.1</v>
      </c>
      <c r="CD586" s="54">
        <v>1.01</v>
      </c>
      <c r="CE586" s="54">
        <v>0.91</v>
      </c>
      <c r="CF586" s="54">
        <v>0.1</v>
      </c>
      <c r="CG586" s="54">
        <v>1.01</v>
      </c>
      <c r="CH586" s="54">
        <f t="shared" si="333"/>
        <v>1.93</v>
      </c>
      <c r="CI586" s="54">
        <f t="shared" si="334"/>
        <v>2</v>
      </c>
      <c r="CJ586" s="54">
        <f t="shared" si="335"/>
        <v>3.9299999999999997</v>
      </c>
      <c r="CK586" s="86"/>
      <c r="CL586" s="70"/>
    </row>
    <row r="587" spans="1:90" ht="31.5">
      <c r="A587" s="14">
        <v>15</v>
      </c>
      <c r="B587" s="79" t="s">
        <v>942</v>
      </c>
      <c r="C587" s="120" t="s">
        <v>796</v>
      </c>
      <c r="D587" s="2" t="s">
        <v>27</v>
      </c>
      <c r="E587" s="4" t="s">
        <v>81</v>
      </c>
      <c r="F587" s="4" t="s">
        <v>558</v>
      </c>
      <c r="G587" s="4" t="s">
        <v>580</v>
      </c>
      <c r="H587" s="15">
        <v>4.5</v>
      </c>
      <c r="I587" s="54">
        <v>5</v>
      </c>
      <c r="J587" s="54">
        <v>0</v>
      </c>
      <c r="K587" s="29">
        <f t="shared" si="339"/>
        <v>5</v>
      </c>
      <c r="L587" s="68" t="s">
        <v>30</v>
      </c>
      <c r="M587" s="15" t="s">
        <v>35</v>
      </c>
      <c r="N587" s="54" t="s">
        <v>58</v>
      </c>
      <c r="O587" s="54">
        <v>4.33</v>
      </c>
      <c r="P587" s="54">
        <v>0</v>
      </c>
      <c r="Q587" s="29">
        <f t="shared" si="356"/>
        <v>4.33</v>
      </c>
      <c r="R587" s="29">
        <f t="shared" si="362"/>
        <v>0.66999999999999993</v>
      </c>
      <c r="S587" s="29">
        <f t="shared" si="362"/>
        <v>0</v>
      </c>
      <c r="T587" s="29">
        <f t="shared" si="340"/>
        <v>0.66999999999999993</v>
      </c>
      <c r="U587" s="56">
        <v>0</v>
      </c>
      <c r="V587" s="54">
        <v>0</v>
      </c>
      <c r="W587" s="106">
        <v>0</v>
      </c>
      <c r="X587" s="54">
        <f t="shared" si="318"/>
        <v>0</v>
      </c>
      <c r="Y587" s="54">
        <v>0</v>
      </c>
      <c r="Z587" s="106">
        <v>0</v>
      </c>
      <c r="AA587" s="54">
        <f t="shared" si="319"/>
        <v>0</v>
      </c>
      <c r="AB587" s="14">
        <v>0</v>
      </c>
      <c r="AC587" s="14">
        <v>0</v>
      </c>
      <c r="AD587" s="14">
        <v>0</v>
      </c>
      <c r="AE587" s="14">
        <v>0.6</v>
      </c>
      <c r="AF587" s="14">
        <v>7.0000000000000007E-2</v>
      </c>
      <c r="AG587" s="14"/>
      <c r="AH587" s="14">
        <v>0</v>
      </c>
      <c r="AI587" s="14">
        <v>0</v>
      </c>
      <c r="AJ587" s="54">
        <f t="shared" si="363"/>
        <v>0</v>
      </c>
      <c r="AK587" s="54">
        <f t="shared" si="343"/>
        <v>0.6</v>
      </c>
      <c r="AL587" s="54">
        <f t="shared" si="344"/>
        <v>7.0000000000000007E-2</v>
      </c>
      <c r="AM587" s="54">
        <f t="shared" si="345"/>
        <v>0.66999999999999993</v>
      </c>
      <c r="AN587" s="54"/>
      <c r="AO587" s="54"/>
      <c r="AP587" s="54">
        <f t="shared" si="342"/>
        <v>0</v>
      </c>
      <c r="AQ587" s="54"/>
      <c r="AR587" s="54"/>
      <c r="AS587" s="54"/>
      <c r="AT587" s="54"/>
      <c r="AU587" s="54"/>
      <c r="AV587" s="54"/>
      <c r="AW587" s="54">
        <v>0</v>
      </c>
      <c r="AX587" s="54"/>
      <c r="AY587" s="54">
        <f t="shared" si="320"/>
        <v>0</v>
      </c>
      <c r="AZ587" s="54"/>
      <c r="BA587" s="54"/>
      <c r="BB587" s="54"/>
      <c r="BC587" s="54"/>
      <c r="BD587" s="54"/>
      <c r="BE587" s="106">
        <f t="shared" si="321"/>
        <v>0</v>
      </c>
      <c r="BF587" s="106">
        <f t="shared" si="322"/>
        <v>0</v>
      </c>
      <c r="BG587" s="106">
        <f t="shared" si="323"/>
        <v>0</v>
      </c>
      <c r="BH587" s="106">
        <f t="shared" si="324"/>
        <v>0</v>
      </c>
      <c r="BI587" s="106">
        <f t="shared" si="325"/>
        <v>0</v>
      </c>
      <c r="BJ587" s="106">
        <f t="shared" si="326"/>
        <v>0</v>
      </c>
      <c r="BK587" s="106">
        <f t="shared" si="327"/>
        <v>0</v>
      </c>
      <c r="BL587" s="106">
        <f t="shared" si="328"/>
        <v>0</v>
      </c>
      <c r="BM587" s="106">
        <f t="shared" si="364"/>
        <v>0.6</v>
      </c>
      <c r="BN587" s="106">
        <f t="shared" si="364"/>
        <v>7.0000000000000007E-2</v>
      </c>
      <c r="BO587" s="106">
        <f t="shared" si="329"/>
        <v>0.66999999999999993</v>
      </c>
      <c r="BP587" s="106">
        <f t="shared" si="330"/>
        <v>0.6</v>
      </c>
      <c r="BQ587" s="106">
        <f t="shared" si="331"/>
        <v>7.0000000000000007E-2</v>
      </c>
      <c r="BR587" s="106">
        <f t="shared" si="332"/>
        <v>0.66999999999999993</v>
      </c>
      <c r="BS587" s="54"/>
      <c r="BT587" s="54">
        <v>0</v>
      </c>
      <c r="BU587" s="54">
        <v>0</v>
      </c>
      <c r="BV587" s="54">
        <v>0</v>
      </c>
      <c r="BW587" s="54">
        <v>0</v>
      </c>
      <c r="BX587" s="54">
        <v>0</v>
      </c>
      <c r="BY587" s="54">
        <v>0</v>
      </c>
      <c r="BZ587" s="54">
        <v>0</v>
      </c>
      <c r="CA587" s="54">
        <v>0</v>
      </c>
      <c r="CB587" s="54">
        <v>0.6</v>
      </c>
      <c r="CC587" s="54">
        <v>7.0000000000000007E-2</v>
      </c>
      <c r="CD587" s="54">
        <v>0.66999999999999993</v>
      </c>
      <c r="CE587" s="54">
        <v>0.6</v>
      </c>
      <c r="CF587" s="54">
        <v>7.0000000000000007E-2</v>
      </c>
      <c r="CG587" s="54">
        <v>0.66999999999999993</v>
      </c>
      <c r="CH587" s="54">
        <f t="shared" si="333"/>
        <v>0</v>
      </c>
      <c r="CI587" s="54">
        <f t="shared" si="334"/>
        <v>0</v>
      </c>
      <c r="CJ587" s="54">
        <f t="shared" si="335"/>
        <v>0</v>
      </c>
      <c r="CK587" s="86"/>
      <c r="CL587" s="70"/>
    </row>
    <row r="588" spans="1:90" ht="47.25">
      <c r="A588" s="14">
        <v>13</v>
      </c>
      <c r="B588" s="27" t="s">
        <v>583</v>
      </c>
      <c r="C588" s="120" t="s">
        <v>796</v>
      </c>
      <c r="D588" s="2" t="s">
        <v>27</v>
      </c>
      <c r="E588" s="4" t="s">
        <v>81</v>
      </c>
      <c r="F588" s="4" t="s">
        <v>558</v>
      </c>
      <c r="G588" s="4" t="s">
        <v>584</v>
      </c>
      <c r="H588" s="29">
        <v>7</v>
      </c>
      <c r="I588" s="29">
        <v>1.5</v>
      </c>
      <c r="J588" s="29">
        <v>3.5</v>
      </c>
      <c r="K588" s="29">
        <f t="shared" si="339"/>
        <v>5</v>
      </c>
      <c r="L588" s="40" t="s">
        <v>30</v>
      </c>
      <c r="M588" s="40" t="s">
        <v>31</v>
      </c>
      <c r="N588" s="48" t="s">
        <v>58</v>
      </c>
      <c r="O588" s="29">
        <v>0</v>
      </c>
      <c r="P588" s="29">
        <v>0</v>
      </c>
      <c r="Q588" s="29">
        <f t="shared" si="356"/>
        <v>0</v>
      </c>
      <c r="R588" s="29">
        <f t="shared" si="362"/>
        <v>1.5</v>
      </c>
      <c r="S588" s="29">
        <f t="shared" si="362"/>
        <v>3.5</v>
      </c>
      <c r="T588" s="29">
        <f t="shared" si="340"/>
        <v>5</v>
      </c>
      <c r="U588" s="29">
        <v>3.5</v>
      </c>
      <c r="V588" s="29">
        <v>0</v>
      </c>
      <c r="W588" s="105">
        <v>0</v>
      </c>
      <c r="X588" s="54">
        <f t="shared" ref="X588:X648" si="365">V588+W588</f>
        <v>0</v>
      </c>
      <c r="Y588" s="29">
        <v>0</v>
      </c>
      <c r="Z588" s="105">
        <v>0</v>
      </c>
      <c r="AA588" s="54">
        <f t="shared" ref="AA588:AA648" si="366">Y588+Z588</f>
        <v>0</v>
      </c>
      <c r="AB588" s="54">
        <v>0</v>
      </c>
      <c r="AC588" s="54">
        <v>0.96</v>
      </c>
      <c r="AD588" s="54">
        <v>0.11</v>
      </c>
      <c r="AE588" s="54">
        <v>0.39</v>
      </c>
      <c r="AF588" s="54">
        <v>0.04</v>
      </c>
      <c r="AG588" s="54"/>
      <c r="AH588" s="14">
        <v>0</v>
      </c>
      <c r="AI588" s="14">
        <v>0</v>
      </c>
      <c r="AJ588" s="54">
        <f t="shared" si="363"/>
        <v>0</v>
      </c>
      <c r="AK588" s="54">
        <f t="shared" si="343"/>
        <v>1.35</v>
      </c>
      <c r="AL588" s="54">
        <f t="shared" si="344"/>
        <v>0.15</v>
      </c>
      <c r="AM588" s="54">
        <f t="shared" si="345"/>
        <v>1.5</v>
      </c>
      <c r="AN588" s="54"/>
      <c r="AO588" s="54"/>
      <c r="AP588" s="54">
        <f t="shared" si="342"/>
        <v>0</v>
      </c>
      <c r="AQ588" s="54"/>
      <c r="AR588" s="54"/>
      <c r="AS588" s="54"/>
      <c r="AT588" s="54"/>
      <c r="AU588" s="54"/>
      <c r="AV588" s="54"/>
      <c r="AW588" s="54">
        <v>0</v>
      </c>
      <c r="AX588" s="54"/>
      <c r="AY588" s="54">
        <f t="shared" ref="AY588:AY648" si="367">AW588+AX588</f>
        <v>0</v>
      </c>
      <c r="AZ588" s="54"/>
      <c r="BA588" s="54"/>
      <c r="BB588" s="54"/>
      <c r="BC588" s="54"/>
      <c r="BD588" s="54"/>
      <c r="BE588" s="106">
        <f t="shared" ref="BE588:BE648" si="368">Y588+AI588-AN588+AW588</f>
        <v>0</v>
      </c>
      <c r="BF588" s="106">
        <f t="shared" ref="BF588:BF648" si="369">Z588-AO588+AX588</f>
        <v>0</v>
      </c>
      <c r="BG588" s="106">
        <f t="shared" ref="BG588:BG648" si="370">BE588+BF588</f>
        <v>0</v>
      </c>
      <c r="BH588" s="106">
        <f t="shared" ref="BH588:BH648" si="371">AG588</f>
        <v>0</v>
      </c>
      <c r="BI588" s="106">
        <f t="shared" ref="BI588:BI648" si="372">AB588-AQ588+AZ588</f>
        <v>0</v>
      </c>
      <c r="BJ588" s="106">
        <f t="shared" ref="BJ588:BJ648" si="373">AC588+AH588-AR588+BA588</f>
        <v>0.96</v>
      </c>
      <c r="BK588" s="106">
        <f t="shared" ref="BK588:BK648" si="374">AD588-AS588+BB588</f>
        <v>0.11</v>
      </c>
      <c r="BL588" s="106">
        <f t="shared" ref="BL588:BL648" si="375">BJ588+BK588</f>
        <v>1.07</v>
      </c>
      <c r="BM588" s="106">
        <f t="shared" si="364"/>
        <v>0.39</v>
      </c>
      <c r="BN588" s="106">
        <f t="shared" si="364"/>
        <v>0.04</v>
      </c>
      <c r="BO588" s="106">
        <f t="shared" ref="BO588:BO648" si="376">BM588+BN588</f>
        <v>0.43</v>
      </c>
      <c r="BP588" s="106">
        <f t="shared" ref="BP588:BP648" si="377">BE588+BH588+BI588+BJ588+BM588</f>
        <v>1.35</v>
      </c>
      <c r="BQ588" s="106">
        <f t="shared" ref="BQ588:BQ648" si="378">BF588+BK588+BN588</f>
        <v>0.15</v>
      </c>
      <c r="BR588" s="106">
        <f t="shared" ref="BR588:BR648" si="379">BP588+BQ588</f>
        <v>1.5</v>
      </c>
      <c r="BS588" s="54"/>
      <c r="BT588" s="54">
        <v>0</v>
      </c>
      <c r="BU588" s="54">
        <v>0</v>
      </c>
      <c r="BV588" s="54">
        <v>0</v>
      </c>
      <c r="BW588" s="54">
        <v>0</v>
      </c>
      <c r="BX588" s="54">
        <v>0</v>
      </c>
      <c r="BY588" s="54">
        <v>0.96</v>
      </c>
      <c r="BZ588" s="54">
        <v>0.11</v>
      </c>
      <c r="CA588" s="54">
        <v>1.07</v>
      </c>
      <c r="CB588" s="54">
        <v>0.39</v>
      </c>
      <c r="CC588" s="54">
        <v>0.04</v>
      </c>
      <c r="CD588" s="54">
        <v>0.43</v>
      </c>
      <c r="CE588" s="54">
        <v>1.35</v>
      </c>
      <c r="CF588" s="54">
        <v>0.15</v>
      </c>
      <c r="CG588" s="54">
        <v>1.5</v>
      </c>
      <c r="CH588" s="54">
        <f t="shared" ref="CH588:CH648" si="380">I588-O588-CG588</f>
        <v>0</v>
      </c>
      <c r="CI588" s="54">
        <f t="shared" ref="CI588:CI648" si="381">J588-P588-BS588</f>
        <v>3.5</v>
      </c>
      <c r="CJ588" s="54">
        <f t="shared" ref="CJ588:CJ648" si="382">CH588+CI588</f>
        <v>3.5</v>
      </c>
      <c r="CK588" s="45"/>
      <c r="CL588" s="63" t="s">
        <v>40</v>
      </c>
    </row>
    <row r="589" spans="1:90" ht="33" customHeight="1">
      <c r="A589" s="14">
        <v>18</v>
      </c>
      <c r="B589" s="79" t="s">
        <v>943</v>
      </c>
      <c r="C589" s="120" t="s">
        <v>796</v>
      </c>
      <c r="D589" s="2" t="s">
        <v>27</v>
      </c>
      <c r="E589" s="4" t="s">
        <v>81</v>
      </c>
      <c r="F589" s="4" t="s">
        <v>558</v>
      </c>
      <c r="G589" s="4" t="s">
        <v>582</v>
      </c>
      <c r="H589" s="15">
        <v>4.5</v>
      </c>
      <c r="I589" s="54">
        <v>5</v>
      </c>
      <c r="J589" s="54">
        <v>0</v>
      </c>
      <c r="K589" s="29">
        <f t="shared" si="339"/>
        <v>5</v>
      </c>
      <c r="L589" s="68" t="s">
        <v>30</v>
      </c>
      <c r="M589" s="15" t="s">
        <v>31</v>
      </c>
      <c r="N589" s="54" t="s">
        <v>58</v>
      </c>
      <c r="O589" s="54">
        <v>4.42</v>
      </c>
      <c r="P589" s="54">
        <v>0</v>
      </c>
      <c r="Q589" s="29">
        <f t="shared" si="356"/>
        <v>4.42</v>
      </c>
      <c r="R589" s="29">
        <f t="shared" si="362"/>
        <v>0.58000000000000007</v>
      </c>
      <c r="S589" s="29">
        <f t="shared" si="362"/>
        <v>0</v>
      </c>
      <c r="T589" s="29">
        <f t="shared" si="340"/>
        <v>0.58000000000000007</v>
      </c>
      <c r="U589" s="56">
        <v>0</v>
      </c>
      <c r="V589" s="54">
        <v>0</v>
      </c>
      <c r="W589" s="106">
        <v>0</v>
      </c>
      <c r="X589" s="54">
        <f t="shared" si="365"/>
        <v>0</v>
      </c>
      <c r="Y589" s="54">
        <v>0</v>
      </c>
      <c r="Z589" s="106">
        <v>0</v>
      </c>
      <c r="AA589" s="54">
        <f t="shared" si="366"/>
        <v>0</v>
      </c>
      <c r="AB589" s="14">
        <v>0</v>
      </c>
      <c r="AC589" s="14">
        <v>0</v>
      </c>
      <c r="AD589" s="14">
        <v>0</v>
      </c>
      <c r="AE589" s="14">
        <v>0.52</v>
      </c>
      <c r="AF589" s="14">
        <v>0.06</v>
      </c>
      <c r="AG589" s="14"/>
      <c r="AH589" s="14">
        <v>0</v>
      </c>
      <c r="AI589" s="14">
        <v>0</v>
      </c>
      <c r="AJ589" s="54">
        <f t="shared" si="363"/>
        <v>0</v>
      </c>
      <c r="AK589" s="54">
        <f t="shared" si="343"/>
        <v>0.52</v>
      </c>
      <c r="AL589" s="54">
        <f t="shared" si="344"/>
        <v>0.06</v>
      </c>
      <c r="AM589" s="54">
        <f t="shared" si="345"/>
        <v>0.58000000000000007</v>
      </c>
      <c r="AN589" s="54"/>
      <c r="AO589" s="54"/>
      <c r="AP589" s="54">
        <f t="shared" si="342"/>
        <v>0</v>
      </c>
      <c r="AQ589" s="54"/>
      <c r="AR589" s="54"/>
      <c r="AS589" s="54"/>
      <c r="AT589" s="54"/>
      <c r="AU589" s="54"/>
      <c r="AV589" s="54"/>
      <c r="AW589" s="54">
        <v>0</v>
      </c>
      <c r="AX589" s="54"/>
      <c r="AY589" s="54">
        <f t="shared" si="367"/>
        <v>0</v>
      </c>
      <c r="AZ589" s="54"/>
      <c r="BA589" s="54"/>
      <c r="BB589" s="54"/>
      <c r="BC589" s="54"/>
      <c r="BD589" s="54"/>
      <c r="BE589" s="106">
        <f t="shared" si="368"/>
        <v>0</v>
      </c>
      <c r="BF589" s="106">
        <f t="shared" si="369"/>
        <v>0</v>
      </c>
      <c r="BG589" s="106">
        <f t="shared" si="370"/>
        <v>0</v>
      </c>
      <c r="BH589" s="106">
        <f t="shared" si="371"/>
        <v>0</v>
      </c>
      <c r="BI589" s="106">
        <f t="shared" si="372"/>
        <v>0</v>
      </c>
      <c r="BJ589" s="106">
        <f t="shared" si="373"/>
        <v>0</v>
      </c>
      <c r="BK589" s="106">
        <f t="shared" si="374"/>
        <v>0</v>
      </c>
      <c r="BL589" s="106">
        <f t="shared" si="375"/>
        <v>0</v>
      </c>
      <c r="BM589" s="106">
        <f t="shared" si="364"/>
        <v>0.52</v>
      </c>
      <c r="BN589" s="106">
        <f t="shared" si="364"/>
        <v>0.06</v>
      </c>
      <c r="BO589" s="106">
        <f t="shared" si="376"/>
        <v>0.58000000000000007</v>
      </c>
      <c r="BP589" s="106">
        <f t="shared" si="377"/>
        <v>0.52</v>
      </c>
      <c r="BQ589" s="106">
        <f t="shared" si="378"/>
        <v>0.06</v>
      </c>
      <c r="BR589" s="106">
        <f t="shared" si="379"/>
        <v>0.58000000000000007</v>
      </c>
      <c r="BS589" s="54"/>
      <c r="BT589" s="54">
        <v>0</v>
      </c>
      <c r="BU589" s="54">
        <v>0</v>
      </c>
      <c r="BV589" s="54">
        <v>0</v>
      </c>
      <c r="BW589" s="54">
        <v>0</v>
      </c>
      <c r="BX589" s="54">
        <v>0</v>
      </c>
      <c r="BY589" s="54">
        <v>0</v>
      </c>
      <c r="BZ589" s="54">
        <v>0</v>
      </c>
      <c r="CA589" s="54">
        <v>0</v>
      </c>
      <c r="CB589" s="54">
        <v>0.52</v>
      </c>
      <c r="CC589" s="54">
        <v>0.06</v>
      </c>
      <c r="CD589" s="54">
        <v>0.58000000000000007</v>
      </c>
      <c r="CE589" s="54">
        <v>0.52</v>
      </c>
      <c r="CF589" s="54">
        <v>0.06</v>
      </c>
      <c r="CG589" s="54">
        <v>0.58000000000000007</v>
      </c>
      <c r="CH589" s="54">
        <f t="shared" si="380"/>
        <v>0</v>
      </c>
      <c r="CI589" s="54">
        <f t="shared" si="381"/>
        <v>0</v>
      </c>
      <c r="CJ589" s="54">
        <f t="shared" si="382"/>
        <v>0</v>
      </c>
      <c r="CK589" s="86"/>
      <c r="CL589" s="70"/>
    </row>
    <row r="590" spans="1:90" ht="36">
      <c r="A590" s="14">
        <v>14</v>
      </c>
      <c r="B590" s="27" t="s">
        <v>585</v>
      </c>
      <c r="C590" s="120" t="s">
        <v>797</v>
      </c>
      <c r="D590" s="2" t="s">
        <v>27</v>
      </c>
      <c r="E590" s="4" t="s">
        <v>81</v>
      </c>
      <c r="F590" s="4" t="s">
        <v>558</v>
      </c>
      <c r="G590" s="4" t="s">
        <v>584</v>
      </c>
      <c r="H590" s="29">
        <v>7</v>
      </c>
      <c r="I590" s="29">
        <v>5</v>
      </c>
      <c r="J590" s="29">
        <v>0</v>
      </c>
      <c r="K590" s="29">
        <f t="shared" si="339"/>
        <v>5</v>
      </c>
      <c r="L590" s="40" t="s">
        <v>30</v>
      </c>
      <c r="M590" s="40" t="s">
        <v>31</v>
      </c>
      <c r="N590" s="48" t="e">
        <f>IF(#REF!=0,"2018-19","2019-20")</f>
        <v>#REF!</v>
      </c>
      <c r="O590" s="29">
        <v>3.2800000000000002</v>
      </c>
      <c r="P590" s="29">
        <v>0</v>
      </c>
      <c r="Q590" s="29">
        <f t="shared" si="356"/>
        <v>3.2800000000000002</v>
      </c>
      <c r="R590" s="29">
        <f t="shared" si="362"/>
        <v>1.7199999999999998</v>
      </c>
      <c r="S590" s="29">
        <f t="shared" si="362"/>
        <v>0</v>
      </c>
      <c r="T590" s="29">
        <f t="shared" si="340"/>
        <v>1.7199999999999998</v>
      </c>
      <c r="U590" s="29">
        <v>0</v>
      </c>
      <c r="V590" s="29">
        <v>0.9</v>
      </c>
      <c r="W590" s="105">
        <v>0.1</v>
      </c>
      <c r="X590" s="54">
        <f t="shared" si="365"/>
        <v>1</v>
      </c>
      <c r="Y590" s="29">
        <v>0.9</v>
      </c>
      <c r="Z590" s="105">
        <v>0.1</v>
      </c>
      <c r="AA590" s="54">
        <f t="shared" si="366"/>
        <v>1</v>
      </c>
      <c r="AB590" s="54">
        <v>0</v>
      </c>
      <c r="AC590" s="54">
        <v>0</v>
      </c>
      <c r="AD590" s="54">
        <v>0</v>
      </c>
      <c r="AE590" s="54">
        <v>0.65</v>
      </c>
      <c r="AF590" s="54">
        <v>7.0000000000000007E-2</v>
      </c>
      <c r="AG590" s="54"/>
      <c r="AH590" s="14">
        <v>0</v>
      </c>
      <c r="AI590" s="14">
        <v>0</v>
      </c>
      <c r="AJ590" s="54">
        <f t="shared" si="363"/>
        <v>0</v>
      </c>
      <c r="AK590" s="54">
        <f t="shared" si="343"/>
        <v>1.55</v>
      </c>
      <c r="AL590" s="54">
        <f t="shared" si="344"/>
        <v>0.17</v>
      </c>
      <c r="AM590" s="54">
        <f t="shared" si="345"/>
        <v>1.72</v>
      </c>
      <c r="AN590" s="54"/>
      <c r="AO590" s="54"/>
      <c r="AP590" s="54">
        <f t="shared" si="342"/>
        <v>0</v>
      </c>
      <c r="AQ590" s="54"/>
      <c r="AR590" s="54"/>
      <c r="AS590" s="54"/>
      <c r="AT590" s="54"/>
      <c r="AU590" s="54"/>
      <c r="AV590" s="54"/>
      <c r="AW590" s="54">
        <v>0</v>
      </c>
      <c r="AX590" s="54"/>
      <c r="AY590" s="54">
        <f t="shared" si="367"/>
        <v>0</v>
      </c>
      <c r="AZ590" s="54"/>
      <c r="BA590" s="54"/>
      <c r="BB590" s="54"/>
      <c r="BC590" s="54"/>
      <c r="BD590" s="54"/>
      <c r="BE590" s="106">
        <f t="shared" si="368"/>
        <v>0.9</v>
      </c>
      <c r="BF590" s="106">
        <f t="shared" si="369"/>
        <v>0.1</v>
      </c>
      <c r="BG590" s="106">
        <f t="shared" si="370"/>
        <v>1</v>
      </c>
      <c r="BH590" s="106">
        <f t="shared" si="371"/>
        <v>0</v>
      </c>
      <c r="BI590" s="106">
        <f t="shared" si="372"/>
        <v>0</v>
      </c>
      <c r="BJ590" s="106">
        <f t="shared" si="373"/>
        <v>0</v>
      </c>
      <c r="BK590" s="106">
        <f t="shared" si="374"/>
        <v>0</v>
      </c>
      <c r="BL590" s="106">
        <f t="shared" si="375"/>
        <v>0</v>
      </c>
      <c r="BM590" s="106">
        <f t="shared" si="364"/>
        <v>0.65</v>
      </c>
      <c r="BN590" s="106">
        <f t="shared" si="364"/>
        <v>7.0000000000000007E-2</v>
      </c>
      <c r="BO590" s="106">
        <f t="shared" si="376"/>
        <v>0.72</v>
      </c>
      <c r="BP590" s="106">
        <f t="shared" si="377"/>
        <v>1.55</v>
      </c>
      <c r="BQ590" s="106">
        <f t="shared" si="378"/>
        <v>0.17</v>
      </c>
      <c r="BR590" s="106">
        <f t="shared" si="379"/>
        <v>1.72</v>
      </c>
      <c r="BS590" s="54"/>
      <c r="BT590" s="54">
        <v>0.9</v>
      </c>
      <c r="BU590" s="54">
        <v>0.1</v>
      </c>
      <c r="BV590" s="54">
        <v>1</v>
      </c>
      <c r="BW590" s="54">
        <v>0</v>
      </c>
      <c r="BX590" s="54">
        <v>0</v>
      </c>
      <c r="BY590" s="54">
        <v>0</v>
      </c>
      <c r="BZ590" s="54">
        <v>0</v>
      </c>
      <c r="CA590" s="54">
        <v>0</v>
      </c>
      <c r="CB590" s="54">
        <v>0.65</v>
      </c>
      <c r="CC590" s="54">
        <v>7.0000000000000007E-2</v>
      </c>
      <c r="CD590" s="54">
        <v>0.72</v>
      </c>
      <c r="CE590" s="54">
        <v>1.55</v>
      </c>
      <c r="CF590" s="54">
        <v>0.17</v>
      </c>
      <c r="CG590" s="54">
        <v>1.72</v>
      </c>
      <c r="CH590" s="54">
        <f t="shared" si="380"/>
        <v>0</v>
      </c>
      <c r="CI590" s="54">
        <f t="shared" si="381"/>
        <v>0</v>
      </c>
      <c r="CJ590" s="54">
        <f t="shared" si="382"/>
        <v>0</v>
      </c>
      <c r="CK590" s="45"/>
      <c r="CL590" s="53" t="s">
        <v>586</v>
      </c>
    </row>
    <row r="591" spans="1:90" ht="45" customHeight="1">
      <c r="A591" s="14">
        <v>20</v>
      </c>
      <c r="B591" s="79" t="s">
        <v>944</v>
      </c>
      <c r="C591" s="69" t="s">
        <v>796</v>
      </c>
      <c r="D591" s="2" t="s">
        <v>27</v>
      </c>
      <c r="E591" s="4" t="s">
        <v>81</v>
      </c>
      <c r="F591" s="4" t="s">
        <v>558</v>
      </c>
      <c r="G591" s="1" t="s">
        <v>587</v>
      </c>
      <c r="H591" s="15">
        <v>7</v>
      </c>
      <c r="I591" s="54">
        <v>5</v>
      </c>
      <c r="J591" s="54">
        <v>0</v>
      </c>
      <c r="K591" s="29">
        <f t="shared" si="339"/>
        <v>5</v>
      </c>
      <c r="L591" s="68" t="s">
        <v>30</v>
      </c>
      <c r="M591" s="15" t="s">
        <v>31</v>
      </c>
      <c r="N591" s="54" t="s">
        <v>58</v>
      </c>
      <c r="O591" s="54">
        <v>3.99</v>
      </c>
      <c r="P591" s="54">
        <v>0</v>
      </c>
      <c r="Q591" s="29">
        <f t="shared" si="356"/>
        <v>3.99</v>
      </c>
      <c r="R591" s="29">
        <f t="shared" si="362"/>
        <v>1.0099999999999998</v>
      </c>
      <c r="S591" s="29">
        <f t="shared" si="362"/>
        <v>0</v>
      </c>
      <c r="T591" s="29">
        <f t="shared" si="340"/>
        <v>1.0099999999999998</v>
      </c>
      <c r="U591" s="56">
        <v>0</v>
      </c>
      <c r="V591" s="54">
        <v>0</v>
      </c>
      <c r="W591" s="106">
        <v>0</v>
      </c>
      <c r="X591" s="54">
        <f t="shared" si="365"/>
        <v>0</v>
      </c>
      <c r="Y591" s="54">
        <v>0</v>
      </c>
      <c r="Z591" s="106">
        <v>0</v>
      </c>
      <c r="AA591" s="54">
        <f t="shared" si="366"/>
        <v>0</v>
      </c>
      <c r="AB591" s="14">
        <v>0</v>
      </c>
      <c r="AC591" s="14">
        <v>0</v>
      </c>
      <c r="AD591" s="14">
        <v>0</v>
      </c>
      <c r="AE591" s="14">
        <v>0.91</v>
      </c>
      <c r="AF591" s="14">
        <v>0.1</v>
      </c>
      <c r="AG591" s="14"/>
      <c r="AH591" s="14">
        <v>0</v>
      </c>
      <c r="AI591" s="14">
        <v>0</v>
      </c>
      <c r="AJ591" s="54">
        <f t="shared" si="363"/>
        <v>0</v>
      </c>
      <c r="AK591" s="54">
        <f t="shared" si="343"/>
        <v>0.91</v>
      </c>
      <c r="AL591" s="54">
        <f t="shared" si="344"/>
        <v>0.1</v>
      </c>
      <c r="AM591" s="54">
        <f t="shared" si="345"/>
        <v>1.01</v>
      </c>
      <c r="AN591" s="54"/>
      <c r="AO591" s="54"/>
      <c r="AP591" s="54">
        <f t="shared" si="342"/>
        <v>0</v>
      </c>
      <c r="AQ591" s="54"/>
      <c r="AR591" s="54"/>
      <c r="AS591" s="54"/>
      <c r="AT591" s="54"/>
      <c r="AU591" s="54"/>
      <c r="AV591" s="54"/>
      <c r="AW591" s="54">
        <v>0</v>
      </c>
      <c r="AX591" s="54"/>
      <c r="AY591" s="54">
        <f t="shared" si="367"/>
        <v>0</v>
      </c>
      <c r="AZ591" s="54"/>
      <c r="BA591" s="54"/>
      <c r="BB591" s="54"/>
      <c r="BC591" s="54"/>
      <c r="BD591" s="54"/>
      <c r="BE591" s="106">
        <f t="shared" si="368"/>
        <v>0</v>
      </c>
      <c r="BF591" s="106">
        <f t="shared" si="369"/>
        <v>0</v>
      </c>
      <c r="BG591" s="106">
        <f t="shared" si="370"/>
        <v>0</v>
      </c>
      <c r="BH591" s="106">
        <f t="shared" si="371"/>
        <v>0</v>
      </c>
      <c r="BI591" s="106">
        <f t="shared" si="372"/>
        <v>0</v>
      </c>
      <c r="BJ591" s="106">
        <f t="shared" si="373"/>
        <v>0</v>
      </c>
      <c r="BK591" s="106">
        <f t="shared" si="374"/>
        <v>0</v>
      </c>
      <c r="BL591" s="106">
        <f t="shared" si="375"/>
        <v>0</v>
      </c>
      <c r="BM591" s="106">
        <f t="shared" si="364"/>
        <v>0.91</v>
      </c>
      <c r="BN591" s="106">
        <f t="shared" si="364"/>
        <v>0.1</v>
      </c>
      <c r="BO591" s="106">
        <f t="shared" si="376"/>
        <v>1.01</v>
      </c>
      <c r="BP591" s="106">
        <f t="shared" si="377"/>
        <v>0.91</v>
      </c>
      <c r="BQ591" s="106">
        <f t="shared" si="378"/>
        <v>0.1</v>
      </c>
      <c r="BR591" s="106">
        <f t="shared" si="379"/>
        <v>1.01</v>
      </c>
      <c r="BS591" s="54"/>
      <c r="BT591" s="54">
        <v>0</v>
      </c>
      <c r="BU591" s="54">
        <v>0</v>
      </c>
      <c r="BV591" s="54">
        <v>0</v>
      </c>
      <c r="BW591" s="54">
        <v>0</v>
      </c>
      <c r="BX591" s="54">
        <v>0</v>
      </c>
      <c r="BY591" s="54">
        <v>0</v>
      </c>
      <c r="BZ591" s="54">
        <v>0</v>
      </c>
      <c r="CA591" s="54">
        <v>0</v>
      </c>
      <c r="CB591" s="54">
        <v>0.91</v>
      </c>
      <c r="CC591" s="54">
        <v>0.1</v>
      </c>
      <c r="CD591" s="54">
        <v>1.01</v>
      </c>
      <c r="CE591" s="54">
        <v>0.91</v>
      </c>
      <c r="CF591" s="54">
        <v>0.1</v>
      </c>
      <c r="CG591" s="54">
        <v>1.01</v>
      </c>
      <c r="CH591" s="54">
        <f t="shared" si="380"/>
        <v>0</v>
      </c>
      <c r="CI591" s="54">
        <f t="shared" si="381"/>
        <v>0</v>
      </c>
      <c r="CJ591" s="54">
        <f t="shared" si="382"/>
        <v>0</v>
      </c>
      <c r="CK591" s="86"/>
      <c r="CL591" s="70"/>
    </row>
    <row r="592" spans="1:90" ht="47.25">
      <c r="A592" s="14">
        <v>15</v>
      </c>
      <c r="B592" s="27" t="s">
        <v>588</v>
      </c>
      <c r="C592" s="120" t="s">
        <v>797</v>
      </c>
      <c r="D592" s="2" t="s">
        <v>27</v>
      </c>
      <c r="E592" s="4" t="s">
        <v>81</v>
      </c>
      <c r="F592" s="4" t="s">
        <v>558</v>
      </c>
      <c r="G592" s="4" t="s">
        <v>589</v>
      </c>
      <c r="H592" s="29">
        <v>5</v>
      </c>
      <c r="I592" s="29">
        <v>5</v>
      </c>
      <c r="J592" s="29">
        <v>0</v>
      </c>
      <c r="K592" s="29">
        <f t="shared" si="339"/>
        <v>5</v>
      </c>
      <c r="L592" s="40" t="s">
        <v>30</v>
      </c>
      <c r="M592" s="40" t="s">
        <v>31</v>
      </c>
      <c r="N592" s="48" t="e">
        <f>IF(#REF!=0,"2018-19","2019-20")</f>
        <v>#REF!</v>
      </c>
      <c r="O592" s="29">
        <v>3.2800000000000002</v>
      </c>
      <c r="P592" s="29">
        <v>0</v>
      </c>
      <c r="Q592" s="29">
        <f t="shared" si="356"/>
        <v>3.2800000000000002</v>
      </c>
      <c r="R592" s="29">
        <f t="shared" si="362"/>
        <v>1.7199999999999998</v>
      </c>
      <c r="S592" s="29">
        <f t="shared" si="362"/>
        <v>0</v>
      </c>
      <c r="T592" s="29">
        <f t="shared" si="340"/>
        <v>1.7199999999999998</v>
      </c>
      <c r="U592" s="29">
        <v>0</v>
      </c>
      <c r="V592" s="29">
        <v>0.8999999999999998</v>
      </c>
      <c r="W592" s="105">
        <v>9.9999999999999978E-2</v>
      </c>
      <c r="X592" s="54">
        <f t="shared" si="365"/>
        <v>0.99999999999999978</v>
      </c>
      <c r="Y592" s="29">
        <v>0.8999999999999998</v>
      </c>
      <c r="Z592" s="105">
        <v>9.9999999999999978E-2</v>
      </c>
      <c r="AA592" s="54">
        <f t="shared" si="366"/>
        <v>0.99999999999999978</v>
      </c>
      <c r="AB592" s="54">
        <v>0</v>
      </c>
      <c r="AC592" s="54">
        <v>0</v>
      </c>
      <c r="AD592" s="54">
        <v>0</v>
      </c>
      <c r="AE592" s="54">
        <v>0.65</v>
      </c>
      <c r="AF592" s="54">
        <v>7.0000000000000007E-2</v>
      </c>
      <c r="AG592" s="54"/>
      <c r="AH592" s="14">
        <v>0</v>
      </c>
      <c r="AI592" s="14">
        <v>0</v>
      </c>
      <c r="AJ592" s="54">
        <f t="shared" si="363"/>
        <v>0</v>
      </c>
      <c r="AK592" s="54">
        <f t="shared" si="343"/>
        <v>1.5499999999999998</v>
      </c>
      <c r="AL592" s="54">
        <f t="shared" si="344"/>
        <v>0.16999999999999998</v>
      </c>
      <c r="AM592" s="54">
        <f t="shared" si="345"/>
        <v>1.7199999999999998</v>
      </c>
      <c r="AN592" s="54"/>
      <c r="AO592" s="54"/>
      <c r="AP592" s="54">
        <f t="shared" si="342"/>
        <v>0</v>
      </c>
      <c r="AQ592" s="54"/>
      <c r="AR592" s="54"/>
      <c r="AS592" s="54"/>
      <c r="AT592" s="54"/>
      <c r="AU592" s="54"/>
      <c r="AV592" s="54"/>
      <c r="AW592" s="54">
        <v>0</v>
      </c>
      <c r="AX592" s="54"/>
      <c r="AY592" s="54">
        <f t="shared" si="367"/>
        <v>0</v>
      </c>
      <c r="AZ592" s="54"/>
      <c r="BA592" s="54"/>
      <c r="BB592" s="54"/>
      <c r="BC592" s="54"/>
      <c r="BD592" s="54"/>
      <c r="BE592" s="106">
        <f t="shared" si="368"/>
        <v>0.8999999999999998</v>
      </c>
      <c r="BF592" s="106">
        <f t="shared" si="369"/>
        <v>9.9999999999999978E-2</v>
      </c>
      <c r="BG592" s="106">
        <f t="shared" si="370"/>
        <v>0.99999999999999978</v>
      </c>
      <c r="BH592" s="106">
        <f t="shared" si="371"/>
        <v>0</v>
      </c>
      <c r="BI592" s="106">
        <f t="shared" si="372"/>
        <v>0</v>
      </c>
      <c r="BJ592" s="106">
        <f t="shared" si="373"/>
        <v>0</v>
      </c>
      <c r="BK592" s="106">
        <f t="shared" si="374"/>
        <v>0</v>
      </c>
      <c r="BL592" s="106">
        <f t="shared" si="375"/>
        <v>0</v>
      </c>
      <c r="BM592" s="106">
        <f t="shared" si="364"/>
        <v>0.65</v>
      </c>
      <c r="BN592" s="106">
        <f t="shared" si="364"/>
        <v>7.0000000000000007E-2</v>
      </c>
      <c r="BO592" s="106">
        <f t="shared" si="376"/>
        <v>0.72</v>
      </c>
      <c r="BP592" s="106">
        <f t="shared" si="377"/>
        <v>1.5499999999999998</v>
      </c>
      <c r="BQ592" s="106">
        <f t="shared" si="378"/>
        <v>0.16999999999999998</v>
      </c>
      <c r="BR592" s="106">
        <f t="shared" si="379"/>
        <v>1.7199999999999998</v>
      </c>
      <c r="BS592" s="54"/>
      <c r="BT592" s="54">
        <v>0.8999999999999998</v>
      </c>
      <c r="BU592" s="54">
        <v>9.9999999999999978E-2</v>
      </c>
      <c r="BV592" s="54">
        <v>0.99999999999999978</v>
      </c>
      <c r="BW592" s="54">
        <v>0</v>
      </c>
      <c r="BX592" s="54">
        <v>0</v>
      </c>
      <c r="BY592" s="54">
        <v>0</v>
      </c>
      <c r="BZ592" s="54">
        <v>0</v>
      </c>
      <c r="CA592" s="54">
        <v>0</v>
      </c>
      <c r="CB592" s="54">
        <v>0.65</v>
      </c>
      <c r="CC592" s="54">
        <v>7.0000000000000007E-2</v>
      </c>
      <c r="CD592" s="54">
        <v>0.72</v>
      </c>
      <c r="CE592" s="54">
        <v>1.5499999999999998</v>
      </c>
      <c r="CF592" s="54">
        <v>0.16999999999999998</v>
      </c>
      <c r="CG592" s="54">
        <v>1.7199999999999998</v>
      </c>
      <c r="CH592" s="54">
        <f t="shared" si="380"/>
        <v>0</v>
      </c>
      <c r="CI592" s="54">
        <f t="shared" si="381"/>
        <v>0</v>
      </c>
      <c r="CJ592" s="54">
        <f t="shared" si="382"/>
        <v>0</v>
      </c>
      <c r="CK592" s="45"/>
      <c r="CL592" s="53" t="s">
        <v>590</v>
      </c>
    </row>
    <row r="593" spans="1:91" ht="31.5">
      <c r="A593" s="14">
        <v>16</v>
      </c>
      <c r="B593" s="27" t="s">
        <v>591</v>
      </c>
      <c r="C593" s="120" t="s">
        <v>796</v>
      </c>
      <c r="D593" s="2" t="s">
        <v>27</v>
      </c>
      <c r="E593" s="4" t="s">
        <v>81</v>
      </c>
      <c r="F593" s="4" t="s">
        <v>558</v>
      </c>
      <c r="G593" s="1" t="s">
        <v>592</v>
      </c>
      <c r="H593" s="29">
        <v>3.5</v>
      </c>
      <c r="I593" s="29">
        <v>5</v>
      </c>
      <c r="J593" s="29">
        <v>0</v>
      </c>
      <c r="K593" s="29">
        <f t="shared" si="339"/>
        <v>5</v>
      </c>
      <c r="L593" s="40" t="s">
        <v>30</v>
      </c>
      <c r="M593" s="40" t="s">
        <v>31</v>
      </c>
      <c r="N593" s="48" t="e">
        <f>IF(#REF!=0,"2018-19","2019-20")</f>
        <v>#REF!</v>
      </c>
      <c r="O593" s="29">
        <v>2.4900000000000002</v>
      </c>
      <c r="P593" s="29">
        <v>0</v>
      </c>
      <c r="Q593" s="29">
        <f t="shared" si="356"/>
        <v>2.4900000000000002</v>
      </c>
      <c r="R593" s="29">
        <f t="shared" si="362"/>
        <v>2.5099999999999998</v>
      </c>
      <c r="S593" s="29">
        <f t="shared" si="362"/>
        <v>0</v>
      </c>
      <c r="T593" s="29">
        <f t="shared" si="340"/>
        <v>2.5099999999999998</v>
      </c>
      <c r="U593" s="29">
        <v>0</v>
      </c>
      <c r="V593" s="29">
        <v>0.4499999999999999</v>
      </c>
      <c r="W593" s="105">
        <v>4.9999999999999989E-2</v>
      </c>
      <c r="X593" s="54">
        <f t="shared" si="365"/>
        <v>0.49999999999999989</v>
      </c>
      <c r="Y593" s="29">
        <v>0.4499999999999999</v>
      </c>
      <c r="Z593" s="105">
        <v>4.9999999999999989E-2</v>
      </c>
      <c r="AA593" s="54">
        <f t="shared" si="366"/>
        <v>0.49999999999999989</v>
      </c>
      <c r="AB593" s="54">
        <v>0</v>
      </c>
      <c r="AC593" s="54">
        <v>1.03</v>
      </c>
      <c r="AD593" s="54">
        <v>0.11</v>
      </c>
      <c r="AE593" s="54">
        <v>0.78</v>
      </c>
      <c r="AF593" s="54">
        <v>0.09</v>
      </c>
      <c r="AG593" s="54"/>
      <c r="AH593" s="14">
        <v>0</v>
      </c>
      <c r="AI593" s="14">
        <v>0</v>
      </c>
      <c r="AJ593" s="54">
        <f t="shared" si="363"/>
        <v>0</v>
      </c>
      <c r="AK593" s="54">
        <f t="shared" si="343"/>
        <v>2.2599999999999998</v>
      </c>
      <c r="AL593" s="54">
        <f t="shared" si="344"/>
        <v>0.24999999999999997</v>
      </c>
      <c r="AM593" s="54">
        <f t="shared" si="345"/>
        <v>2.5099999999999998</v>
      </c>
      <c r="AN593" s="54">
        <v>0.45</v>
      </c>
      <c r="AO593" s="54">
        <v>0.05</v>
      </c>
      <c r="AP593" s="54">
        <f t="shared" si="342"/>
        <v>0.5</v>
      </c>
      <c r="AQ593" s="54">
        <v>0</v>
      </c>
      <c r="AR593" s="54">
        <v>1.03</v>
      </c>
      <c r="AS593" s="54">
        <v>0.11</v>
      </c>
      <c r="AT593" s="54">
        <v>0.78</v>
      </c>
      <c r="AU593" s="54">
        <v>0.09</v>
      </c>
      <c r="AV593" s="54"/>
      <c r="AW593" s="54">
        <v>0</v>
      </c>
      <c r="AX593" s="54"/>
      <c r="AY593" s="54">
        <f t="shared" si="367"/>
        <v>0</v>
      </c>
      <c r="AZ593" s="54"/>
      <c r="BA593" s="54"/>
      <c r="BB593" s="54"/>
      <c r="BC593" s="54"/>
      <c r="BD593" s="54"/>
      <c r="BE593" s="106">
        <f t="shared" si="368"/>
        <v>-1.1102230246251565E-16</v>
      </c>
      <c r="BF593" s="106">
        <f t="shared" si="369"/>
        <v>-1.3877787807814457E-17</v>
      </c>
      <c r="BG593" s="106">
        <f t="shared" si="370"/>
        <v>-1.2490009027033011E-16</v>
      </c>
      <c r="BH593" s="106">
        <f t="shared" si="371"/>
        <v>0</v>
      </c>
      <c r="BI593" s="106">
        <f t="shared" si="372"/>
        <v>0</v>
      </c>
      <c r="BJ593" s="106">
        <f t="shared" si="373"/>
        <v>0</v>
      </c>
      <c r="BK593" s="106">
        <f t="shared" si="374"/>
        <v>0</v>
      </c>
      <c r="BL593" s="106">
        <f t="shared" si="375"/>
        <v>0</v>
      </c>
      <c r="BM593" s="106">
        <f t="shared" si="364"/>
        <v>0</v>
      </c>
      <c r="BN593" s="106">
        <f t="shared" si="364"/>
        <v>0</v>
      </c>
      <c r="BO593" s="106">
        <f t="shared" si="376"/>
        <v>0</v>
      </c>
      <c r="BP593" s="106">
        <f t="shared" si="377"/>
        <v>-1.1102230246251565E-16</v>
      </c>
      <c r="BQ593" s="106">
        <f t="shared" si="378"/>
        <v>-1.3877787807814457E-17</v>
      </c>
      <c r="BR593" s="106">
        <f t="shared" si="379"/>
        <v>-1.2490009027033011E-16</v>
      </c>
      <c r="BS593" s="54"/>
      <c r="BT593" s="54">
        <v>-1.1102230246251565E-16</v>
      </c>
      <c r="BU593" s="54">
        <v>-1.3877787807814457E-17</v>
      </c>
      <c r="BV593" s="54">
        <v>-1.2490009027033011E-16</v>
      </c>
      <c r="BW593" s="54">
        <v>0</v>
      </c>
      <c r="BX593" s="54">
        <v>0</v>
      </c>
      <c r="BY593" s="54">
        <v>0</v>
      </c>
      <c r="BZ593" s="54">
        <v>0</v>
      </c>
      <c r="CA593" s="54">
        <v>0</v>
      </c>
      <c r="CB593" s="54">
        <v>0</v>
      </c>
      <c r="CC593" s="54">
        <v>0</v>
      </c>
      <c r="CD593" s="54">
        <v>0</v>
      </c>
      <c r="CE593" s="54">
        <v>-1.1102230246251565E-16</v>
      </c>
      <c r="CF593" s="54">
        <v>-1.3877787807814457E-17</v>
      </c>
      <c r="CG593" s="54">
        <v>-1.2490009027033011E-16</v>
      </c>
      <c r="CH593" s="54">
        <f t="shared" si="380"/>
        <v>2.5099999999999998</v>
      </c>
      <c r="CI593" s="54">
        <f t="shared" si="381"/>
        <v>0</v>
      </c>
      <c r="CJ593" s="54">
        <f t="shared" si="382"/>
        <v>2.5099999999999998</v>
      </c>
      <c r="CK593" s="45"/>
      <c r="CL593" s="63" t="s">
        <v>40</v>
      </c>
    </row>
    <row r="594" spans="1:91" ht="31.5">
      <c r="A594" s="14">
        <v>17</v>
      </c>
      <c r="B594" s="27" t="s">
        <v>593</v>
      </c>
      <c r="C594" s="120" t="s">
        <v>796</v>
      </c>
      <c r="D594" s="2" t="s">
        <v>27</v>
      </c>
      <c r="E594" s="4" t="s">
        <v>81</v>
      </c>
      <c r="F594" s="4" t="s">
        <v>558</v>
      </c>
      <c r="G594" s="4" t="s">
        <v>594</v>
      </c>
      <c r="H594" s="29">
        <v>4</v>
      </c>
      <c r="I594" s="29">
        <v>8</v>
      </c>
      <c r="J594" s="29">
        <v>1.5</v>
      </c>
      <c r="K594" s="29">
        <f t="shared" si="339"/>
        <v>9.5</v>
      </c>
      <c r="L594" s="40" t="s">
        <v>30</v>
      </c>
      <c r="M594" s="40" t="s">
        <v>48</v>
      </c>
      <c r="N594" s="48" t="e">
        <f>IF(#REF!=0,"2018-19","2019-20")</f>
        <v>#REF!</v>
      </c>
      <c r="O594" s="29">
        <v>3.13</v>
      </c>
      <c r="P594" s="29">
        <v>0</v>
      </c>
      <c r="Q594" s="29">
        <f t="shared" si="356"/>
        <v>3.13</v>
      </c>
      <c r="R594" s="29">
        <f t="shared" si="362"/>
        <v>4.87</v>
      </c>
      <c r="S594" s="29">
        <f t="shared" si="362"/>
        <v>1.5</v>
      </c>
      <c r="T594" s="29">
        <f t="shared" si="340"/>
        <v>6.37</v>
      </c>
      <c r="U594" s="29">
        <v>1.5</v>
      </c>
      <c r="V594" s="29">
        <v>1.8</v>
      </c>
      <c r="W594" s="105">
        <v>0.2</v>
      </c>
      <c r="X594" s="54">
        <f t="shared" si="365"/>
        <v>2</v>
      </c>
      <c r="Y594" s="29">
        <v>1.8</v>
      </c>
      <c r="Z594" s="105">
        <v>0.2</v>
      </c>
      <c r="AA594" s="54">
        <f t="shared" si="366"/>
        <v>2</v>
      </c>
      <c r="AB594" s="54">
        <v>0</v>
      </c>
      <c r="AC594" s="54">
        <v>0</v>
      </c>
      <c r="AD594" s="54">
        <v>0</v>
      </c>
      <c r="AE594" s="54">
        <v>1.68</v>
      </c>
      <c r="AF594" s="54">
        <v>0.19</v>
      </c>
      <c r="AG594" s="54"/>
      <c r="AH594" s="14">
        <v>0</v>
      </c>
      <c r="AI594" s="14">
        <v>0</v>
      </c>
      <c r="AJ594" s="54">
        <f t="shared" si="363"/>
        <v>0</v>
      </c>
      <c r="AK594" s="54">
        <f t="shared" si="343"/>
        <v>3.48</v>
      </c>
      <c r="AL594" s="54">
        <f t="shared" si="344"/>
        <v>0.39</v>
      </c>
      <c r="AM594" s="54">
        <f t="shared" si="345"/>
        <v>3.87</v>
      </c>
      <c r="AN594" s="54"/>
      <c r="AO594" s="54"/>
      <c r="AP594" s="54">
        <f t="shared" si="342"/>
        <v>0</v>
      </c>
      <c r="AQ594" s="54"/>
      <c r="AR594" s="54"/>
      <c r="AS594" s="54"/>
      <c r="AT594" s="54"/>
      <c r="AU594" s="54"/>
      <c r="AV594" s="54"/>
      <c r="AW594" s="54">
        <v>0</v>
      </c>
      <c r="AX594" s="54"/>
      <c r="AY594" s="54">
        <f t="shared" si="367"/>
        <v>0</v>
      </c>
      <c r="AZ594" s="54"/>
      <c r="BA594" s="54"/>
      <c r="BB594" s="54"/>
      <c r="BC594" s="54"/>
      <c r="BD594" s="54"/>
      <c r="BE594" s="106">
        <f t="shared" si="368"/>
        <v>1.8</v>
      </c>
      <c r="BF594" s="106">
        <f t="shared" si="369"/>
        <v>0.2</v>
      </c>
      <c r="BG594" s="106">
        <f t="shared" si="370"/>
        <v>2</v>
      </c>
      <c r="BH594" s="106">
        <f t="shared" si="371"/>
        <v>0</v>
      </c>
      <c r="BI594" s="106">
        <f t="shared" si="372"/>
        <v>0</v>
      </c>
      <c r="BJ594" s="106">
        <f t="shared" si="373"/>
        <v>0</v>
      </c>
      <c r="BK594" s="106">
        <f t="shared" si="374"/>
        <v>0</v>
      </c>
      <c r="BL594" s="106">
        <f t="shared" si="375"/>
        <v>0</v>
      </c>
      <c r="BM594" s="106">
        <f t="shared" si="364"/>
        <v>1.68</v>
      </c>
      <c r="BN594" s="106">
        <f t="shared" si="364"/>
        <v>0.19</v>
      </c>
      <c r="BO594" s="106">
        <f t="shared" si="376"/>
        <v>1.8699999999999999</v>
      </c>
      <c r="BP594" s="106">
        <f t="shared" si="377"/>
        <v>3.48</v>
      </c>
      <c r="BQ594" s="106">
        <f t="shared" si="378"/>
        <v>0.39</v>
      </c>
      <c r="BR594" s="106">
        <f t="shared" si="379"/>
        <v>3.87</v>
      </c>
      <c r="BS594" s="54"/>
      <c r="BT594" s="54">
        <v>1.8</v>
      </c>
      <c r="BU594" s="54">
        <v>0.2</v>
      </c>
      <c r="BV594" s="54">
        <v>2</v>
      </c>
      <c r="BW594" s="54">
        <v>0</v>
      </c>
      <c r="BX594" s="54">
        <v>0</v>
      </c>
      <c r="BY594" s="54">
        <v>0</v>
      </c>
      <c r="BZ594" s="54">
        <v>0</v>
      </c>
      <c r="CA594" s="54">
        <v>0</v>
      </c>
      <c r="CB594" s="54">
        <v>1.68</v>
      </c>
      <c r="CC594" s="54">
        <v>0.19</v>
      </c>
      <c r="CD594" s="54">
        <v>1.8699999999999999</v>
      </c>
      <c r="CE594" s="54">
        <v>3.48</v>
      </c>
      <c r="CF594" s="54">
        <v>0.39</v>
      </c>
      <c r="CG594" s="54">
        <v>3.87</v>
      </c>
      <c r="CH594" s="54">
        <f t="shared" si="380"/>
        <v>1</v>
      </c>
      <c r="CI594" s="54">
        <f t="shared" si="381"/>
        <v>1.5</v>
      </c>
      <c r="CJ594" s="54">
        <f t="shared" si="382"/>
        <v>2.5</v>
      </c>
      <c r="CK594" s="45"/>
      <c r="CL594" s="63" t="s">
        <v>33</v>
      </c>
    </row>
    <row r="595" spans="1:91" ht="31.5">
      <c r="A595" s="14">
        <v>18</v>
      </c>
      <c r="B595" s="27" t="s">
        <v>595</v>
      </c>
      <c r="C595" s="120" t="s">
        <v>796</v>
      </c>
      <c r="D595" s="2" t="s">
        <v>27</v>
      </c>
      <c r="E595" s="4" t="s">
        <v>81</v>
      </c>
      <c r="F595" s="4" t="s">
        <v>558</v>
      </c>
      <c r="G595" s="4" t="s">
        <v>584</v>
      </c>
      <c r="H595" s="29">
        <v>7</v>
      </c>
      <c r="I595" s="29">
        <v>1.5</v>
      </c>
      <c r="J595" s="29">
        <v>3.5</v>
      </c>
      <c r="K595" s="29">
        <f t="shared" si="339"/>
        <v>5</v>
      </c>
      <c r="L595" s="40" t="s">
        <v>30</v>
      </c>
      <c r="M595" s="40" t="s">
        <v>48</v>
      </c>
      <c r="N595" s="48" t="s">
        <v>58</v>
      </c>
      <c r="O595" s="29">
        <v>0</v>
      </c>
      <c r="P595" s="29">
        <v>0</v>
      </c>
      <c r="Q595" s="29">
        <f t="shared" si="356"/>
        <v>0</v>
      </c>
      <c r="R595" s="29">
        <f t="shared" si="362"/>
        <v>1.5</v>
      </c>
      <c r="S595" s="29">
        <f t="shared" si="362"/>
        <v>3.5</v>
      </c>
      <c r="T595" s="29">
        <f t="shared" si="340"/>
        <v>5</v>
      </c>
      <c r="U595" s="29">
        <v>3.5</v>
      </c>
      <c r="V595" s="29">
        <v>0</v>
      </c>
      <c r="W595" s="105">
        <v>0</v>
      </c>
      <c r="X595" s="54">
        <f t="shared" si="365"/>
        <v>0</v>
      </c>
      <c r="Y595" s="29">
        <v>0</v>
      </c>
      <c r="Z595" s="105">
        <v>0</v>
      </c>
      <c r="AA595" s="54">
        <f t="shared" si="366"/>
        <v>0</v>
      </c>
      <c r="AB595" s="54">
        <v>0</v>
      </c>
      <c r="AC595" s="54">
        <v>0.96</v>
      </c>
      <c r="AD595" s="54">
        <v>0.11</v>
      </c>
      <c r="AE595" s="54">
        <v>0.39</v>
      </c>
      <c r="AF595" s="54">
        <v>0.04</v>
      </c>
      <c r="AG595" s="54"/>
      <c r="AH595" s="14">
        <v>0</v>
      </c>
      <c r="AI595" s="14">
        <v>0</v>
      </c>
      <c r="AJ595" s="54">
        <f t="shared" si="363"/>
        <v>0</v>
      </c>
      <c r="AK595" s="54">
        <f t="shared" si="343"/>
        <v>1.35</v>
      </c>
      <c r="AL595" s="54">
        <f t="shared" si="344"/>
        <v>0.15</v>
      </c>
      <c r="AM595" s="54">
        <f t="shared" si="345"/>
        <v>1.5</v>
      </c>
      <c r="AN595" s="54"/>
      <c r="AO595" s="54"/>
      <c r="AP595" s="54">
        <f t="shared" si="342"/>
        <v>0</v>
      </c>
      <c r="AQ595" s="54"/>
      <c r="AR595" s="54"/>
      <c r="AS595" s="54"/>
      <c r="AT595" s="54"/>
      <c r="AU595" s="54"/>
      <c r="AV595" s="54"/>
      <c r="AW595" s="54">
        <v>0</v>
      </c>
      <c r="AX595" s="54"/>
      <c r="AY595" s="54">
        <f t="shared" si="367"/>
        <v>0</v>
      </c>
      <c r="AZ595" s="54"/>
      <c r="BA595" s="54"/>
      <c r="BB595" s="54"/>
      <c r="BC595" s="54"/>
      <c r="BD595" s="54"/>
      <c r="BE595" s="106">
        <f t="shared" si="368"/>
        <v>0</v>
      </c>
      <c r="BF595" s="106">
        <f t="shared" si="369"/>
        <v>0</v>
      </c>
      <c r="BG595" s="106">
        <f t="shared" si="370"/>
        <v>0</v>
      </c>
      <c r="BH595" s="106">
        <f t="shared" si="371"/>
        <v>0</v>
      </c>
      <c r="BI595" s="106">
        <f t="shared" si="372"/>
        <v>0</v>
      </c>
      <c r="BJ595" s="106">
        <f t="shared" si="373"/>
        <v>0.96</v>
      </c>
      <c r="BK595" s="106">
        <f t="shared" si="374"/>
        <v>0.11</v>
      </c>
      <c r="BL595" s="106">
        <f t="shared" si="375"/>
        <v>1.07</v>
      </c>
      <c r="BM595" s="106">
        <f t="shared" si="364"/>
        <v>0.39</v>
      </c>
      <c r="BN595" s="106">
        <f t="shared" si="364"/>
        <v>0.04</v>
      </c>
      <c r="BO595" s="106">
        <f t="shared" si="376"/>
        <v>0.43</v>
      </c>
      <c r="BP595" s="106">
        <f t="shared" si="377"/>
        <v>1.35</v>
      </c>
      <c r="BQ595" s="106">
        <f t="shared" si="378"/>
        <v>0.15</v>
      </c>
      <c r="BR595" s="106">
        <f t="shared" si="379"/>
        <v>1.5</v>
      </c>
      <c r="BS595" s="54"/>
      <c r="BT595" s="54">
        <v>0</v>
      </c>
      <c r="BU595" s="54">
        <v>0</v>
      </c>
      <c r="BV595" s="54">
        <v>0</v>
      </c>
      <c r="BW595" s="54">
        <v>0</v>
      </c>
      <c r="BX595" s="54">
        <v>0</v>
      </c>
      <c r="BY595" s="54">
        <v>0.96</v>
      </c>
      <c r="BZ595" s="54">
        <v>0.11</v>
      </c>
      <c r="CA595" s="54">
        <v>1.07</v>
      </c>
      <c r="CB595" s="54">
        <v>0.39</v>
      </c>
      <c r="CC595" s="54">
        <v>0.04</v>
      </c>
      <c r="CD595" s="54">
        <v>0.43</v>
      </c>
      <c r="CE595" s="54">
        <v>1.35</v>
      </c>
      <c r="CF595" s="54">
        <v>0.15</v>
      </c>
      <c r="CG595" s="54">
        <v>1.5</v>
      </c>
      <c r="CH595" s="54">
        <f t="shared" si="380"/>
        <v>0</v>
      </c>
      <c r="CI595" s="54">
        <f t="shared" si="381"/>
        <v>3.5</v>
      </c>
      <c r="CJ595" s="54">
        <f t="shared" si="382"/>
        <v>3.5</v>
      </c>
      <c r="CK595" s="45"/>
      <c r="CL595" s="63" t="s">
        <v>40</v>
      </c>
    </row>
    <row r="596" spans="1:91">
      <c r="A596" s="14">
        <v>19</v>
      </c>
      <c r="B596" s="27" t="s">
        <v>596</v>
      </c>
      <c r="C596" s="120" t="s">
        <v>796</v>
      </c>
      <c r="D596" s="2" t="s">
        <v>27</v>
      </c>
      <c r="E596" s="4" t="s">
        <v>81</v>
      </c>
      <c r="F596" s="4" t="s">
        <v>558</v>
      </c>
      <c r="G596" s="4" t="s">
        <v>597</v>
      </c>
      <c r="H596" s="29">
        <v>4</v>
      </c>
      <c r="I596" s="29">
        <v>1.5</v>
      </c>
      <c r="J596" s="29">
        <v>3.4400000000000004</v>
      </c>
      <c r="K596" s="29">
        <f t="shared" si="339"/>
        <v>4.9400000000000004</v>
      </c>
      <c r="L596" s="40" t="s">
        <v>30</v>
      </c>
      <c r="M596" s="40" t="s">
        <v>48</v>
      </c>
      <c r="N596" s="48" t="e">
        <f>IF(#REF!=0,"2018-19","2019-20")</f>
        <v>#REF!</v>
      </c>
      <c r="O596" s="29">
        <v>1.05</v>
      </c>
      <c r="P596" s="29">
        <v>0</v>
      </c>
      <c r="Q596" s="29">
        <f t="shared" si="356"/>
        <v>1.05</v>
      </c>
      <c r="R596" s="29">
        <f t="shared" si="362"/>
        <v>0.44999999999999996</v>
      </c>
      <c r="S596" s="29">
        <f t="shared" si="362"/>
        <v>3.4400000000000004</v>
      </c>
      <c r="T596" s="29">
        <f t="shared" si="340"/>
        <v>3.8900000000000006</v>
      </c>
      <c r="U596" s="29">
        <v>3.4400000000000004</v>
      </c>
      <c r="V596" s="29">
        <v>0</v>
      </c>
      <c r="W596" s="105">
        <v>0</v>
      </c>
      <c r="X596" s="54">
        <f t="shared" si="365"/>
        <v>0</v>
      </c>
      <c r="Y596" s="29">
        <v>0</v>
      </c>
      <c r="Z596" s="105">
        <v>0</v>
      </c>
      <c r="AA596" s="54">
        <f t="shared" si="366"/>
        <v>0</v>
      </c>
      <c r="AB596" s="54">
        <v>0</v>
      </c>
      <c r="AC596" s="54">
        <v>0</v>
      </c>
      <c r="AD596" s="54">
        <v>0</v>
      </c>
      <c r="AE596" s="54">
        <v>0.39</v>
      </c>
      <c r="AF596" s="54">
        <v>0.04</v>
      </c>
      <c r="AG596" s="54"/>
      <c r="AH596" s="14">
        <v>0</v>
      </c>
      <c r="AI596" s="14">
        <v>0</v>
      </c>
      <c r="AJ596" s="54">
        <f t="shared" si="363"/>
        <v>0</v>
      </c>
      <c r="AK596" s="54">
        <f t="shared" si="343"/>
        <v>0.39</v>
      </c>
      <c r="AL596" s="54">
        <f t="shared" si="344"/>
        <v>0.04</v>
      </c>
      <c r="AM596" s="54">
        <f t="shared" si="345"/>
        <v>0.43</v>
      </c>
      <c r="AN596" s="54"/>
      <c r="AO596" s="54"/>
      <c r="AP596" s="54">
        <f t="shared" si="342"/>
        <v>0</v>
      </c>
      <c r="AQ596" s="54"/>
      <c r="AR596" s="54"/>
      <c r="AS596" s="54"/>
      <c r="AT596" s="54"/>
      <c r="AU596" s="54"/>
      <c r="AV596" s="54"/>
      <c r="AW596" s="54">
        <v>0</v>
      </c>
      <c r="AX596" s="54"/>
      <c r="AY596" s="54">
        <f t="shared" si="367"/>
        <v>0</v>
      </c>
      <c r="AZ596" s="54"/>
      <c r="BA596" s="54"/>
      <c r="BB596" s="54"/>
      <c r="BC596" s="54"/>
      <c r="BD596" s="54"/>
      <c r="BE596" s="106">
        <f t="shared" si="368"/>
        <v>0</v>
      </c>
      <c r="BF596" s="106">
        <f t="shared" si="369"/>
        <v>0</v>
      </c>
      <c r="BG596" s="106">
        <f t="shared" si="370"/>
        <v>0</v>
      </c>
      <c r="BH596" s="106">
        <f t="shared" si="371"/>
        <v>0</v>
      </c>
      <c r="BI596" s="106">
        <f t="shared" si="372"/>
        <v>0</v>
      </c>
      <c r="BJ596" s="106">
        <f t="shared" si="373"/>
        <v>0</v>
      </c>
      <c r="BK596" s="106">
        <f t="shared" si="374"/>
        <v>0</v>
      </c>
      <c r="BL596" s="106">
        <f t="shared" si="375"/>
        <v>0</v>
      </c>
      <c r="BM596" s="106">
        <f t="shared" si="364"/>
        <v>0.39</v>
      </c>
      <c r="BN596" s="106">
        <f t="shared" si="364"/>
        <v>0.04</v>
      </c>
      <c r="BO596" s="106">
        <f t="shared" si="376"/>
        <v>0.43</v>
      </c>
      <c r="BP596" s="106">
        <f t="shared" si="377"/>
        <v>0.39</v>
      </c>
      <c r="BQ596" s="106">
        <f t="shared" si="378"/>
        <v>0.04</v>
      </c>
      <c r="BR596" s="106">
        <f t="shared" si="379"/>
        <v>0.43</v>
      </c>
      <c r="BS596" s="54"/>
      <c r="BT596" s="54">
        <v>0</v>
      </c>
      <c r="BU596" s="54">
        <v>0</v>
      </c>
      <c r="BV596" s="54">
        <v>0</v>
      </c>
      <c r="BW596" s="54">
        <v>0</v>
      </c>
      <c r="BX596" s="54">
        <v>0</v>
      </c>
      <c r="BY596" s="54">
        <v>0</v>
      </c>
      <c r="BZ596" s="54">
        <v>0</v>
      </c>
      <c r="CA596" s="54">
        <v>0</v>
      </c>
      <c r="CB596" s="54">
        <v>0.39</v>
      </c>
      <c r="CC596" s="54">
        <v>0.04</v>
      </c>
      <c r="CD596" s="54">
        <v>0.43</v>
      </c>
      <c r="CE596" s="54">
        <v>0.39</v>
      </c>
      <c r="CF596" s="54">
        <v>0.04</v>
      </c>
      <c r="CG596" s="54">
        <v>0.43</v>
      </c>
      <c r="CH596" s="54">
        <f t="shared" si="380"/>
        <v>1.9999999999999962E-2</v>
      </c>
      <c r="CI596" s="54">
        <f t="shared" si="381"/>
        <v>3.4400000000000004</v>
      </c>
      <c r="CJ596" s="54">
        <f t="shared" si="382"/>
        <v>3.4600000000000004</v>
      </c>
      <c r="CK596" s="45"/>
      <c r="CL596" s="63" t="s">
        <v>40</v>
      </c>
    </row>
    <row r="597" spans="1:91" ht="31.5">
      <c r="A597" s="14">
        <v>20</v>
      </c>
      <c r="B597" s="27" t="s">
        <v>598</v>
      </c>
      <c r="C597" s="120" t="s">
        <v>797</v>
      </c>
      <c r="D597" s="2" t="s">
        <v>27</v>
      </c>
      <c r="E597" s="4" t="s">
        <v>81</v>
      </c>
      <c r="F597" s="4" t="s">
        <v>558</v>
      </c>
      <c r="G597" s="4" t="s">
        <v>582</v>
      </c>
      <c r="H597" s="29">
        <v>4.5</v>
      </c>
      <c r="I597" s="29">
        <v>5</v>
      </c>
      <c r="J597" s="29">
        <v>0</v>
      </c>
      <c r="K597" s="29">
        <f t="shared" si="339"/>
        <v>5</v>
      </c>
      <c r="L597" s="40" t="s">
        <v>30</v>
      </c>
      <c r="M597" s="40" t="s">
        <v>48</v>
      </c>
      <c r="N597" s="48" t="e">
        <f>IF(#REF!=0,"2018-19","2019-20")</f>
        <v>#REF!</v>
      </c>
      <c r="O597" s="29">
        <v>1.42</v>
      </c>
      <c r="P597" s="29">
        <v>0</v>
      </c>
      <c r="Q597" s="29">
        <f t="shared" si="356"/>
        <v>1.42</v>
      </c>
      <c r="R597" s="29">
        <f t="shared" si="362"/>
        <v>3.58</v>
      </c>
      <c r="S597" s="29">
        <f t="shared" si="362"/>
        <v>0</v>
      </c>
      <c r="T597" s="29">
        <f t="shared" si="340"/>
        <v>3.58</v>
      </c>
      <c r="U597" s="29">
        <v>0</v>
      </c>
      <c r="V597" s="29">
        <v>2.7</v>
      </c>
      <c r="W597" s="105">
        <v>0.30000000000000004</v>
      </c>
      <c r="X597" s="54">
        <f t="shared" si="365"/>
        <v>3</v>
      </c>
      <c r="Y597" s="29">
        <v>2.7</v>
      </c>
      <c r="Z597" s="105">
        <v>0.30000000000000004</v>
      </c>
      <c r="AA597" s="54">
        <f t="shared" si="366"/>
        <v>3</v>
      </c>
      <c r="AB597" s="54">
        <v>0</v>
      </c>
      <c r="AC597" s="54">
        <v>0</v>
      </c>
      <c r="AD597" s="54">
        <v>0</v>
      </c>
      <c r="AE597" s="54">
        <v>0.52</v>
      </c>
      <c r="AF597" s="54">
        <v>0.06</v>
      </c>
      <c r="AG597" s="54"/>
      <c r="AH597" s="14">
        <v>0</v>
      </c>
      <c r="AI597" s="14">
        <v>0</v>
      </c>
      <c r="AJ597" s="54">
        <f t="shared" si="363"/>
        <v>0</v>
      </c>
      <c r="AK597" s="54">
        <f t="shared" si="343"/>
        <v>3.22</v>
      </c>
      <c r="AL597" s="54">
        <f t="shared" si="344"/>
        <v>0.36000000000000004</v>
      </c>
      <c r="AM597" s="54">
        <f t="shared" si="345"/>
        <v>3.58</v>
      </c>
      <c r="AN597" s="54"/>
      <c r="AO597" s="54"/>
      <c r="AP597" s="54">
        <f t="shared" si="342"/>
        <v>0</v>
      </c>
      <c r="AQ597" s="54"/>
      <c r="AR597" s="54"/>
      <c r="AS597" s="54"/>
      <c r="AT597" s="54"/>
      <c r="AU597" s="54"/>
      <c r="AV597" s="54"/>
      <c r="AW597" s="54">
        <v>0</v>
      </c>
      <c r="AX597" s="54"/>
      <c r="AY597" s="54">
        <f t="shared" si="367"/>
        <v>0</v>
      </c>
      <c r="AZ597" s="54"/>
      <c r="BA597" s="54"/>
      <c r="BB597" s="54"/>
      <c r="BC597" s="54"/>
      <c r="BD597" s="54"/>
      <c r="BE597" s="106">
        <f t="shared" si="368"/>
        <v>2.7</v>
      </c>
      <c r="BF597" s="106">
        <f t="shared" si="369"/>
        <v>0.30000000000000004</v>
      </c>
      <c r="BG597" s="106">
        <f t="shared" si="370"/>
        <v>3</v>
      </c>
      <c r="BH597" s="106">
        <f t="shared" si="371"/>
        <v>0</v>
      </c>
      <c r="BI597" s="106">
        <f t="shared" si="372"/>
        <v>0</v>
      </c>
      <c r="BJ597" s="106">
        <f t="shared" si="373"/>
        <v>0</v>
      </c>
      <c r="BK597" s="106">
        <f t="shared" si="374"/>
        <v>0</v>
      </c>
      <c r="BL597" s="106">
        <f t="shared" si="375"/>
        <v>0</v>
      </c>
      <c r="BM597" s="106">
        <f t="shared" si="364"/>
        <v>0.52</v>
      </c>
      <c r="BN597" s="106">
        <f t="shared" si="364"/>
        <v>0.06</v>
      </c>
      <c r="BO597" s="106">
        <f t="shared" si="376"/>
        <v>0.58000000000000007</v>
      </c>
      <c r="BP597" s="106">
        <f t="shared" si="377"/>
        <v>3.22</v>
      </c>
      <c r="BQ597" s="106">
        <f t="shared" si="378"/>
        <v>0.36000000000000004</v>
      </c>
      <c r="BR597" s="106">
        <f t="shared" si="379"/>
        <v>3.58</v>
      </c>
      <c r="BS597" s="54"/>
      <c r="BT597" s="54">
        <v>2.7</v>
      </c>
      <c r="BU597" s="54">
        <v>0.30000000000000004</v>
      </c>
      <c r="BV597" s="54">
        <v>3</v>
      </c>
      <c r="BW597" s="54">
        <v>0</v>
      </c>
      <c r="BX597" s="54">
        <v>0</v>
      </c>
      <c r="BY597" s="54">
        <v>0</v>
      </c>
      <c r="BZ597" s="54">
        <v>0</v>
      </c>
      <c r="CA597" s="54">
        <v>0</v>
      </c>
      <c r="CB597" s="54">
        <v>0.52</v>
      </c>
      <c r="CC597" s="54">
        <v>0.06</v>
      </c>
      <c r="CD597" s="54">
        <v>0.58000000000000007</v>
      </c>
      <c r="CE597" s="54">
        <v>3.22</v>
      </c>
      <c r="CF597" s="54">
        <v>0.36000000000000004</v>
      </c>
      <c r="CG597" s="54">
        <v>3.58</v>
      </c>
      <c r="CH597" s="54">
        <f t="shared" si="380"/>
        <v>0</v>
      </c>
      <c r="CI597" s="54">
        <f t="shared" si="381"/>
        <v>0</v>
      </c>
      <c r="CJ597" s="54">
        <f t="shared" si="382"/>
        <v>0</v>
      </c>
      <c r="CK597" s="45"/>
      <c r="CL597" s="53" t="s">
        <v>599</v>
      </c>
    </row>
    <row r="598" spans="1:91" ht="31.5">
      <c r="A598" s="14">
        <v>21</v>
      </c>
      <c r="B598" s="27" t="s">
        <v>600</v>
      </c>
      <c r="C598" s="120" t="s">
        <v>797</v>
      </c>
      <c r="D598" s="2" t="s">
        <v>27</v>
      </c>
      <c r="E598" s="4" t="s">
        <v>81</v>
      </c>
      <c r="F598" s="4" t="s">
        <v>558</v>
      </c>
      <c r="G598" s="4" t="s">
        <v>601</v>
      </c>
      <c r="H598" s="29">
        <v>5</v>
      </c>
      <c r="I598" s="29">
        <v>29</v>
      </c>
      <c r="J598" s="29">
        <v>0</v>
      </c>
      <c r="K598" s="29">
        <f t="shared" si="339"/>
        <v>29</v>
      </c>
      <c r="L598" s="40" t="s">
        <v>30</v>
      </c>
      <c r="M598" s="40" t="s">
        <v>31</v>
      </c>
      <c r="N598" s="48" t="e">
        <f>IF(#REF!=0,"2018-19","2019-20")</f>
        <v>#REF!</v>
      </c>
      <c r="O598" s="29">
        <v>11.07</v>
      </c>
      <c r="P598" s="29">
        <v>0</v>
      </c>
      <c r="Q598" s="29">
        <f t="shared" si="356"/>
        <v>11.07</v>
      </c>
      <c r="R598" s="29">
        <f t="shared" si="362"/>
        <v>17.93</v>
      </c>
      <c r="S598" s="29">
        <f t="shared" si="362"/>
        <v>0</v>
      </c>
      <c r="T598" s="29">
        <f t="shared" si="340"/>
        <v>17.93</v>
      </c>
      <c r="U598" s="29">
        <v>0</v>
      </c>
      <c r="V598" s="29">
        <v>7.2</v>
      </c>
      <c r="W598" s="105">
        <v>0.8</v>
      </c>
      <c r="X598" s="54">
        <f t="shared" si="365"/>
        <v>8</v>
      </c>
      <c r="Y598" s="29">
        <v>7.2</v>
      </c>
      <c r="Z598" s="105">
        <v>0.8</v>
      </c>
      <c r="AA598" s="54">
        <f t="shared" si="366"/>
        <v>8</v>
      </c>
      <c r="AB598" s="54">
        <v>0</v>
      </c>
      <c r="AC598" s="54">
        <v>0</v>
      </c>
      <c r="AD598" s="54">
        <v>0</v>
      </c>
      <c r="AE598" s="54">
        <v>1.29</v>
      </c>
      <c r="AF598" s="54">
        <v>0.14000000000000001</v>
      </c>
      <c r="AG598" s="54"/>
      <c r="AH598" s="14">
        <v>0</v>
      </c>
      <c r="AI598" s="14">
        <v>0</v>
      </c>
      <c r="AJ598" s="54">
        <f t="shared" si="363"/>
        <v>0</v>
      </c>
      <c r="AK598" s="54">
        <f t="shared" si="343"/>
        <v>8.49</v>
      </c>
      <c r="AL598" s="54">
        <f t="shared" si="344"/>
        <v>0.94000000000000006</v>
      </c>
      <c r="AM598" s="54">
        <f t="shared" si="345"/>
        <v>9.43</v>
      </c>
      <c r="AN598" s="54"/>
      <c r="AO598" s="54"/>
      <c r="AP598" s="54">
        <f t="shared" si="342"/>
        <v>0</v>
      </c>
      <c r="AQ598" s="54"/>
      <c r="AR598" s="54"/>
      <c r="AS598" s="54"/>
      <c r="AT598" s="54"/>
      <c r="AU598" s="54"/>
      <c r="AV598" s="54"/>
      <c r="AW598" s="54">
        <v>0</v>
      </c>
      <c r="AX598" s="54"/>
      <c r="AY598" s="54">
        <f t="shared" si="367"/>
        <v>0</v>
      </c>
      <c r="AZ598" s="54"/>
      <c r="BA598" s="54"/>
      <c r="BB598" s="54"/>
      <c r="BC598" s="54"/>
      <c r="BD598" s="54"/>
      <c r="BE598" s="106">
        <f t="shared" si="368"/>
        <v>7.2</v>
      </c>
      <c r="BF598" s="106">
        <f t="shared" si="369"/>
        <v>0.8</v>
      </c>
      <c r="BG598" s="106">
        <f t="shared" si="370"/>
        <v>8</v>
      </c>
      <c r="BH598" s="106">
        <f t="shared" si="371"/>
        <v>0</v>
      </c>
      <c r="BI598" s="106">
        <f t="shared" si="372"/>
        <v>0</v>
      </c>
      <c r="BJ598" s="106">
        <f t="shared" si="373"/>
        <v>0</v>
      </c>
      <c r="BK598" s="106">
        <f t="shared" si="374"/>
        <v>0</v>
      </c>
      <c r="BL598" s="106">
        <f t="shared" si="375"/>
        <v>0</v>
      </c>
      <c r="BM598" s="106">
        <f t="shared" si="364"/>
        <v>1.29</v>
      </c>
      <c r="BN598" s="106">
        <f t="shared" si="364"/>
        <v>0.14000000000000001</v>
      </c>
      <c r="BO598" s="106">
        <f t="shared" si="376"/>
        <v>1.4300000000000002</v>
      </c>
      <c r="BP598" s="106">
        <f t="shared" si="377"/>
        <v>8.49</v>
      </c>
      <c r="BQ598" s="106">
        <f t="shared" si="378"/>
        <v>0.94000000000000006</v>
      </c>
      <c r="BR598" s="106">
        <f t="shared" si="379"/>
        <v>9.43</v>
      </c>
      <c r="BS598" s="54"/>
      <c r="BT598" s="54">
        <v>7.2</v>
      </c>
      <c r="BU598" s="54">
        <v>0.8</v>
      </c>
      <c r="BV598" s="54">
        <v>8</v>
      </c>
      <c r="BW598" s="54">
        <v>0</v>
      </c>
      <c r="BX598" s="54">
        <v>0</v>
      </c>
      <c r="BY598" s="54">
        <v>0</v>
      </c>
      <c r="BZ598" s="54">
        <v>0</v>
      </c>
      <c r="CA598" s="54">
        <v>0</v>
      </c>
      <c r="CB598" s="54">
        <v>1.29</v>
      </c>
      <c r="CC598" s="54">
        <v>0.14000000000000001</v>
      </c>
      <c r="CD598" s="54">
        <v>1.4300000000000002</v>
      </c>
      <c r="CE598" s="54">
        <v>8.49</v>
      </c>
      <c r="CF598" s="54">
        <v>0.94000000000000006</v>
      </c>
      <c r="CG598" s="54">
        <v>9.43</v>
      </c>
      <c r="CH598" s="54">
        <f t="shared" si="380"/>
        <v>8.5</v>
      </c>
      <c r="CI598" s="54">
        <f t="shared" si="381"/>
        <v>0</v>
      </c>
      <c r="CJ598" s="54">
        <f t="shared" si="382"/>
        <v>8.5</v>
      </c>
      <c r="CK598" s="44" t="s">
        <v>71</v>
      </c>
      <c r="CL598" s="53" t="s">
        <v>602</v>
      </c>
    </row>
    <row r="599" spans="1:91" ht="18">
      <c r="A599" s="14">
        <v>22</v>
      </c>
      <c r="B599" s="27" t="s">
        <v>603</v>
      </c>
      <c r="C599" s="120" t="s">
        <v>797</v>
      </c>
      <c r="D599" s="2" t="s">
        <v>27</v>
      </c>
      <c r="E599" s="4" t="s">
        <v>81</v>
      </c>
      <c r="F599" s="4" t="s">
        <v>558</v>
      </c>
      <c r="G599" s="4" t="s">
        <v>601</v>
      </c>
      <c r="H599" s="29">
        <v>5</v>
      </c>
      <c r="I599" s="29">
        <v>29</v>
      </c>
      <c r="J599" s="29">
        <v>0</v>
      </c>
      <c r="K599" s="29">
        <f t="shared" si="339"/>
        <v>29</v>
      </c>
      <c r="L599" s="40" t="s">
        <v>30</v>
      </c>
      <c r="M599" s="40" t="s">
        <v>48</v>
      </c>
      <c r="N599" s="48" t="e">
        <f>IF(#REF!=0,"2018-19","2019-20")</f>
        <v>#REF!</v>
      </c>
      <c r="O599" s="29">
        <v>11.07</v>
      </c>
      <c r="P599" s="29">
        <v>0</v>
      </c>
      <c r="Q599" s="29">
        <f t="shared" si="356"/>
        <v>11.07</v>
      </c>
      <c r="R599" s="29">
        <f t="shared" si="362"/>
        <v>17.93</v>
      </c>
      <c r="S599" s="29">
        <f t="shared" si="362"/>
        <v>0</v>
      </c>
      <c r="T599" s="29">
        <f t="shared" si="340"/>
        <v>17.93</v>
      </c>
      <c r="U599" s="29">
        <v>0</v>
      </c>
      <c r="V599" s="29">
        <v>7.2</v>
      </c>
      <c r="W599" s="105">
        <v>0.8</v>
      </c>
      <c r="X599" s="54">
        <f t="shared" si="365"/>
        <v>8</v>
      </c>
      <c r="Y599" s="29">
        <v>7.2</v>
      </c>
      <c r="Z599" s="105">
        <v>0.8</v>
      </c>
      <c r="AA599" s="54">
        <f t="shared" si="366"/>
        <v>8</v>
      </c>
      <c r="AB599" s="54">
        <v>0</v>
      </c>
      <c r="AC599" s="54">
        <v>0</v>
      </c>
      <c r="AD599" s="54">
        <v>0</v>
      </c>
      <c r="AE599" s="54">
        <v>0.78</v>
      </c>
      <c r="AF599" s="54">
        <v>0.09</v>
      </c>
      <c r="AG599" s="54"/>
      <c r="AH599" s="14">
        <v>0</v>
      </c>
      <c r="AI599" s="14">
        <v>0</v>
      </c>
      <c r="AJ599" s="54">
        <f t="shared" si="363"/>
        <v>0</v>
      </c>
      <c r="AK599" s="54">
        <f t="shared" si="343"/>
        <v>7.98</v>
      </c>
      <c r="AL599" s="54">
        <f t="shared" si="344"/>
        <v>0.89</v>
      </c>
      <c r="AM599" s="54">
        <f t="shared" si="345"/>
        <v>8.870000000000001</v>
      </c>
      <c r="AN599" s="54"/>
      <c r="AO599" s="54"/>
      <c r="AP599" s="54">
        <f t="shared" si="342"/>
        <v>0</v>
      </c>
      <c r="AQ599" s="54"/>
      <c r="AR599" s="54"/>
      <c r="AS599" s="54"/>
      <c r="AT599" s="54"/>
      <c r="AU599" s="54"/>
      <c r="AV599" s="54"/>
      <c r="AW599" s="54">
        <v>0</v>
      </c>
      <c r="AX599" s="54"/>
      <c r="AY599" s="54">
        <f t="shared" si="367"/>
        <v>0</v>
      </c>
      <c r="AZ599" s="54"/>
      <c r="BA599" s="54"/>
      <c r="BB599" s="54"/>
      <c r="BC599" s="54"/>
      <c r="BD599" s="54"/>
      <c r="BE599" s="106">
        <f t="shared" si="368"/>
        <v>7.2</v>
      </c>
      <c r="BF599" s="106">
        <f t="shared" si="369"/>
        <v>0.8</v>
      </c>
      <c r="BG599" s="106">
        <f t="shared" si="370"/>
        <v>8</v>
      </c>
      <c r="BH599" s="106">
        <f t="shared" si="371"/>
        <v>0</v>
      </c>
      <c r="BI599" s="106">
        <f t="shared" si="372"/>
        <v>0</v>
      </c>
      <c r="BJ599" s="106">
        <f t="shared" si="373"/>
        <v>0</v>
      </c>
      <c r="BK599" s="106">
        <f t="shared" si="374"/>
        <v>0</v>
      </c>
      <c r="BL599" s="106">
        <f t="shared" si="375"/>
        <v>0</v>
      </c>
      <c r="BM599" s="106">
        <f t="shared" si="364"/>
        <v>0.78</v>
      </c>
      <c r="BN599" s="106">
        <f t="shared" si="364"/>
        <v>0.09</v>
      </c>
      <c r="BO599" s="106">
        <f t="shared" si="376"/>
        <v>0.87</v>
      </c>
      <c r="BP599" s="106">
        <f t="shared" si="377"/>
        <v>7.98</v>
      </c>
      <c r="BQ599" s="106">
        <f t="shared" si="378"/>
        <v>0.89</v>
      </c>
      <c r="BR599" s="106">
        <f t="shared" si="379"/>
        <v>8.870000000000001</v>
      </c>
      <c r="BS599" s="54"/>
      <c r="BT599" s="54">
        <v>7.2</v>
      </c>
      <c r="BU599" s="54">
        <v>0.8</v>
      </c>
      <c r="BV599" s="54">
        <v>8</v>
      </c>
      <c r="BW599" s="54">
        <v>0</v>
      </c>
      <c r="BX599" s="54">
        <v>0</v>
      </c>
      <c r="BY599" s="54">
        <v>0</v>
      </c>
      <c r="BZ599" s="54">
        <v>0</v>
      </c>
      <c r="CA599" s="54">
        <v>0</v>
      </c>
      <c r="CB599" s="54">
        <v>0.78</v>
      </c>
      <c r="CC599" s="54">
        <v>0.09</v>
      </c>
      <c r="CD599" s="54">
        <v>0.87</v>
      </c>
      <c r="CE599" s="54">
        <v>7.98</v>
      </c>
      <c r="CF599" s="54">
        <v>0.89</v>
      </c>
      <c r="CG599" s="54">
        <v>8.870000000000001</v>
      </c>
      <c r="CH599" s="54">
        <f t="shared" si="380"/>
        <v>9.0599999999999987</v>
      </c>
      <c r="CI599" s="54">
        <f t="shared" si="381"/>
        <v>0</v>
      </c>
      <c r="CJ599" s="54">
        <f t="shared" si="382"/>
        <v>9.0599999999999987</v>
      </c>
      <c r="CK599" s="44" t="s">
        <v>71</v>
      </c>
      <c r="CL599" s="53" t="s">
        <v>602</v>
      </c>
    </row>
    <row r="600" spans="1:91" ht="31.5">
      <c r="A600" s="14">
        <v>23</v>
      </c>
      <c r="B600" s="27" t="s">
        <v>604</v>
      </c>
      <c r="C600" s="120" t="s">
        <v>796</v>
      </c>
      <c r="D600" s="2" t="s">
        <v>27</v>
      </c>
      <c r="E600" s="4" t="s">
        <v>81</v>
      </c>
      <c r="F600" s="4" t="s">
        <v>558</v>
      </c>
      <c r="G600" s="4" t="s">
        <v>605</v>
      </c>
      <c r="H600" s="29">
        <v>5.5</v>
      </c>
      <c r="I600" s="29">
        <v>1.5</v>
      </c>
      <c r="J600" s="29">
        <v>3.3600000000000003</v>
      </c>
      <c r="K600" s="29">
        <f t="shared" si="339"/>
        <v>4.8600000000000003</v>
      </c>
      <c r="L600" s="40" t="s">
        <v>30</v>
      </c>
      <c r="M600" s="40" t="s">
        <v>31</v>
      </c>
      <c r="N600" s="48" t="e">
        <f>IF(#REF!=0,"2018-19","2019-20")</f>
        <v>#REF!</v>
      </c>
      <c r="O600" s="29">
        <v>1.5</v>
      </c>
      <c r="P600" s="29">
        <v>0</v>
      </c>
      <c r="Q600" s="29">
        <f t="shared" si="356"/>
        <v>1.5</v>
      </c>
      <c r="R600" s="29">
        <f t="shared" si="362"/>
        <v>0</v>
      </c>
      <c r="S600" s="29">
        <f t="shared" si="362"/>
        <v>3.3600000000000003</v>
      </c>
      <c r="T600" s="29">
        <f t="shared" si="340"/>
        <v>3.3600000000000003</v>
      </c>
      <c r="U600" s="29">
        <v>3.3600000000000003</v>
      </c>
      <c r="V600" s="29">
        <v>0</v>
      </c>
      <c r="W600" s="105">
        <v>0</v>
      </c>
      <c r="X600" s="54">
        <f t="shared" si="365"/>
        <v>0</v>
      </c>
      <c r="Y600" s="29">
        <v>0</v>
      </c>
      <c r="Z600" s="105">
        <v>0</v>
      </c>
      <c r="AA600" s="54">
        <f t="shared" si="366"/>
        <v>0</v>
      </c>
      <c r="AB600" s="54">
        <v>0</v>
      </c>
      <c r="AC600" s="54">
        <v>0</v>
      </c>
      <c r="AD600" s="54">
        <v>0</v>
      </c>
      <c r="AE600" s="54">
        <v>0</v>
      </c>
      <c r="AF600" s="54">
        <v>0</v>
      </c>
      <c r="AG600" s="54"/>
      <c r="AH600" s="14">
        <v>0</v>
      </c>
      <c r="AI600" s="14">
        <v>0</v>
      </c>
      <c r="AJ600" s="54">
        <f t="shared" si="363"/>
        <v>0</v>
      </c>
      <c r="AK600" s="54">
        <f t="shared" si="343"/>
        <v>0</v>
      </c>
      <c r="AL600" s="54">
        <f t="shared" si="344"/>
        <v>0</v>
      </c>
      <c r="AM600" s="54">
        <f t="shared" si="345"/>
        <v>0</v>
      </c>
      <c r="AN600" s="54"/>
      <c r="AO600" s="54"/>
      <c r="AP600" s="54">
        <f t="shared" si="342"/>
        <v>0</v>
      </c>
      <c r="AQ600" s="54"/>
      <c r="AR600" s="54"/>
      <c r="AS600" s="54"/>
      <c r="AT600" s="54"/>
      <c r="AU600" s="54"/>
      <c r="AV600" s="54"/>
      <c r="AW600" s="54">
        <v>0</v>
      </c>
      <c r="AX600" s="54"/>
      <c r="AY600" s="54">
        <f t="shared" si="367"/>
        <v>0</v>
      </c>
      <c r="AZ600" s="54"/>
      <c r="BA600" s="54"/>
      <c r="BB600" s="54"/>
      <c r="BC600" s="54"/>
      <c r="BD600" s="54"/>
      <c r="BE600" s="106">
        <f t="shared" si="368"/>
        <v>0</v>
      </c>
      <c r="BF600" s="106">
        <f t="shared" si="369"/>
        <v>0</v>
      </c>
      <c r="BG600" s="106">
        <f t="shared" si="370"/>
        <v>0</v>
      </c>
      <c r="BH600" s="106">
        <f t="shared" si="371"/>
        <v>0</v>
      </c>
      <c r="BI600" s="106">
        <f t="shared" si="372"/>
        <v>0</v>
      </c>
      <c r="BJ600" s="106">
        <f t="shared" si="373"/>
        <v>0</v>
      </c>
      <c r="BK600" s="106">
        <f t="shared" si="374"/>
        <v>0</v>
      </c>
      <c r="BL600" s="106">
        <f t="shared" si="375"/>
        <v>0</v>
      </c>
      <c r="BM600" s="106">
        <f t="shared" si="364"/>
        <v>0</v>
      </c>
      <c r="BN600" s="106">
        <f t="shared" si="364"/>
        <v>0</v>
      </c>
      <c r="BO600" s="106">
        <f t="shared" si="376"/>
        <v>0</v>
      </c>
      <c r="BP600" s="106">
        <f t="shared" si="377"/>
        <v>0</v>
      </c>
      <c r="BQ600" s="106">
        <f t="shared" si="378"/>
        <v>0</v>
      </c>
      <c r="BR600" s="106">
        <f t="shared" si="379"/>
        <v>0</v>
      </c>
      <c r="BS600" s="54"/>
      <c r="BT600" s="54">
        <v>0</v>
      </c>
      <c r="BU600" s="54">
        <v>0</v>
      </c>
      <c r="BV600" s="54">
        <v>0</v>
      </c>
      <c r="BW600" s="54">
        <v>0</v>
      </c>
      <c r="BX600" s="54">
        <v>0</v>
      </c>
      <c r="BY600" s="54">
        <v>0</v>
      </c>
      <c r="BZ600" s="54">
        <v>0</v>
      </c>
      <c r="CA600" s="54">
        <v>0</v>
      </c>
      <c r="CB600" s="54">
        <v>0</v>
      </c>
      <c r="CC600" s="54">
        <v>0</v>
      </c>
      <c r="CD600" s="54">
        <v>0</v>
      </c>
      <c r="CE600" s="54">
        <v>0</v>
      </c>
      <c r="CF600" s="54">
        <v>0</v>
      </c>
      <c r="CG600" s="54">
        <v>0</v>
      </c>
      <c r="CH600" s="54">
        <f t="shared" si="380"/>
        <v>0</v>
      </c>
      <c r="CI600" s="54">
        <f t="shared" si="381"/>
        <v>3.3600000000000003</v>
      </c>
      <c r="CJ600" s="54">
        <f t="shared" si="382"/>
        <v>3.3600000000000003</v>
      </c>
      <c r="CK600" s="45"/>
      <c r="CL600" s="63" t="s">
        <v>40</v>
      </c>
    </row>
    <row r="601" spans="1:91" ht="41.25" customHeight="1">
      <c r="A601" s="14">
        <v>27</v>
      </c>
      <c r="B601" s="79" t="s">
        <v>945</v>
      </c>
      <c r="C601" s="69" t="s">
        <v>796</v>
      </c>
      <c r="D601" s="2" t="s">
        <v>27</v>
      </c>
      <c r="E601" s="4" t="s">
        <v>81</v>
      </c>
      <c r="F601" s="4" t="s">
        <v>558</v>
      </c>
      <c r="G601" s="4" t="s">
        <v>606</v>
      </c>
      <c r="H601" s="15">
        <v>10</v>
      </c>
      <c r="I601" s="54">
        <v>5</v>
      </c>
      <c r="J601" s="54">
        <v>0</v>
      </c>
      <c r="K601" s="29">
        <f t="shared" si="339"/>
        <v>5</v>
      </c>
      <c r="L601" s="68" t="s">
        <v>30</v>
      </c>
      <c r="M601" s="15" t="s">
        <v>48</v>
      </c>
      <c r="N601" s="54" t="s">
        <v>58</v>
      </c>
      <c r="O601" s="54">
        <v>3.57</v>
      </c>
      <c r="P601" s="54">
        <v>0</v>
      </c>
      <c r="Q601" s="29">
        <f t="shared" si="356"/>
        <v>3.57</v>
      </c>
      <c r="R601" s="29">
        <f t="shared" si="362"/>
        <v>1.4300000000000002</v>
      </c>
      <c r="S601" s="29">
        <f t="shared" si="362"/>
        <v>0</v>
      </c>
      <c r="T601" s="29">
        <f t="shared" si="340"/>
        <v>1.4300000000000002</v>
      </c>
      <c r="U601" s="56">
        <v>0</v>
      </c>
      <c r="V601" s="54">
        <v>0</v>
      </c>
      <c r="W601" s="106">
        <v>0</v>
      </c>
      <c r="X601" s="54">
        <f t="shared" si="365"/>
        <v>0</v>
      </c>
      <c r="Y601" s="54">
        <v>0</v>
      </c>
      <c r="Z601" s="106">
        <v>0</v>
      </c>
      <c r="AA601" s="54">
        <f t="shared" si="366"/>
        <v>0</v>
      </c>
      <c r="AB601" s="14">
        <v>0</v>
      </c>
      <c r="AC601" s="14">
        <v>0</v>
      </c>
      <c r="AD601" s="14">
        <v>0</v>
      </c>
      <c r="AE601" s="14">
        <v>0</v>
      </c>
      <c r="AF601" s="14">
        <v>0</v>
      </c>
      <c r="AG601" s="14"/>
      <c r="AH601" s="14">
        <v>0</v>
      </c>
      <c r="AI601" s="14">
        <v>0</v>
      </c>
      <c r="AJ601" s="54">
        <f t="shared" si="363"/>
        <v>0</v>
      </c>
      <c r="AK601" s="54">
        <f t="shared" si="343"/>
        <v>0</v>
      </c>
      <c r="AL601" s="54">
        <f t="shared" si="344"/>
        <v>0</v>
      </c>
      <c r="AM601" s="54">
        <f t="shared" si="345"/>
        <v>0</v>
      </c>
      <c r="AN601" s="54"/>
      <c r="AO601" s="54"/>
      <c r="AP601" s="54">
        <f t="shared" si="342"/>
        <v>0</v>
      </c>
      <c r="AQ601" s="54"/>
      <c r="AR601" s="54"/>
      <c r="AS601" s="54"/>
      <c r="AT601" s="54"/>
      <c r="AU601" s="54"/>
      <c r="AV601" s="54"/>
      <c r="AW601" s="54">
        <v>0</v>
      </c>
      <c r="AX601" s="54"/>
      <c r="AY601" s="54">
        <f t="shared" si="367"/>
        <v>0</v>
      </c>
      <c r="AZ601" s="54"/>
      <c r="BA601" s="54"/>
      <c r="BB601" s="54"/>
      <c r="BC601" s="54"/>
      <c r="BD601" s="54"/>
      <c r="BE601" s="106">
        <f t="shared" si="368"/>
        <v>0</v>
      </c>
      <c r="BF601" s="106">
        <f t="shared" si="369"/>
        <v>0</v>
      </c>
      <c r="BG601" s="106">
        <f t="shared" si="370"/>
        <v>0</v>
      </c>
      <c r="BH601" s="106">
        <f t="shared" si="371"/>
        <v>0</v>
      </c>
      <c r="BI601" s="106">
        <f t="shared" si="372"/>
        <v>0</v>
      </c>
      <c r="BJ601" s="106">
        <f t="shared" si="373"/>
        <v>0</v>
      </c>
      <c r="BK601" s="106">
        <f t="shared" si="374"/>
        <v>0</v>
      </c>
      <c r="BL601" s="106">
        <f t="shared" si="375"/>
        <v>0</v>
      </c>
      <c r="BM601" s="106">
        <f t="shared" si="364"/>
        <v>0</v>
      </c>
      <c r="BN601" s="106">
        <f t="shared" si="364"/>
        <v>0</v>
      </c>
      <c r="BO601" s="106">
        <f t="shared" si="376"/>
        <v>0</v>
      </c>
      <c r="BP601" s="106">
        <f t="shared" si="377"/>
        <v>0</v>
      </c>
      <c r="BQ601" s="106">
        <f t="shared" si="378"/>
        <v>0</v>
      </c>
      <c r="BR601" s="106">
        <f t="shared" si="379"/>
        <v>0</v>
      </c>
      <c r="BS601" s="54"/>
      <c r="BT601" s="54">
        <v>0</v>
      </c>
      <c r="BU601" s="54">
        <v>0</v>
      </c>
      <c r="BV601" s="54">
        <v>0</v>
      </c>
      <c r="BW601" s="54">
        <v>0</v>
      </c>
      <c r="BX601" s="54">
        <v>0</v>
      </c>
      <c r="BY601" s="54">
        <v>0</v>
      </c>
      <c r="BZ601" s="54">
        <v>0</v>
      </c>
      <c r="CA601" s="54">
        <v>0</v>
      </c>
      <c r="CB601" s="54">
        <v>0</v>
      </c>
      <c r="CC601" s="54">
        <v>0</v>
      </c>
      <c r="CD601" s="54">
        <v>0</v>
      </c>
      <c r="CE601" s="54">
        <v>0</v>
      </c>
      <c r="CF601" s="54">
        <v>0</v>
      </c>
      <c r="CG601" s="54">
        <v>0</v>
      </c>
      <c r="CH601" s="54">
        <f t="shared" si="380"/>
        <v>1.4300000000000002</v>
      </c>
      <c r="CI601" s="54">
        <f t="shared" si="381"/>
        <v>0</v>
      </c>
      <c r="CJ601" s="54">
        <f t="shared" si="382"/>
        <v>1.4300000000000002</v>
      </c>
      <c r="CK601" s="86"/>
      <c r="CL601" s="70"/>
    </row>
    <row r="602" spans="1:91" ht="31.5">
      <c r="A602" s="14">
        <v>24</v>
      </c>
      <c r="B602" s="27" t="s">
        <v>607</v>
      </c>
      <c r="C602" s="120" t="s">
        <v>796</v>
      </c>
      <c r="D602" s="2" t="s">
        <v>27</v>
      </c>
      <c r="E602" s="4" t="s">
        <v>81</v>
      </c>
      <c r="F602" s="4" t="s">
        <v>558</v>
      </c>
      <c r="G602" s="4" t="s">
        <v>605</v>
      </c>
      <c r="H602" s="29">
        <v>5.5</v>
      </c>
      <c r="I602" s="29">
        <v>3</v>
      </c>
      <c r="J602" s="29">
        <v>3</v>
      </c>
      <c r="K602" s="29">
        <f t="shared" si="339"/>
        <v>6</v>
      </c>
      <c r="L602" s="40" t="s">
        <v>30</v>
      </c>
      <c r="M602" s="40" t="s">
        <v>48</v>
      </c>
      <c r="N602" s="48" t="s">
        <v>58</v>
      </c>
      <c r="O602" s="29">
        <v>2.13</v>
      </c>
      <c r="P602" s="29">
        <v>0</v>
      </c>
      <c r="Q602" s="29">
        <f t="shared" si="356"/>
        <v>2.13</v>
      </c>
      <c r="R602" s="29">
        <f t="shared" si="362"/>
        <v>0.87000000000000011</v>
      </c>
      <c r="S602" s="29">
        <f t="shared" si="362"/>
        <v>3</v>
      </c>
      <c r="T602" s="29">
        <f t="shared" si="340"/>
        <v>3.87</v>
      </c>
      <c r="U602" s="29">
        <v>3</v>
      </c>
      <c r="V602" s="29">
        <v>0</v>
      </c>
      <c r="W602" s="105">
        <v>0</v>
      </c>
      <c r="X602" s="54">
        <f t="shared" si="365"/>
        <v>0</v>
      </c>
      <c r="Y602" s="29">
        <v>0</v>
      </c>
      <c r="Z602" s="105">
        <v>0</v>
      </c>
      <c r="AA602" s="54">
        <f t="shared" si="366"/>
        <v>0</v>
      </c>
      <c r="AB602" s="54">
        <v>0</v>
      </c>
      <c r="AC602" s="54">
        <v>0</v>
      </c>
      <c r="AD602" s="54">
        <v>0</v>
      </c>
      <c r="AE602" s="54">
        <v>0</v>
      </c>
      <c r="AF602" s="54">
        <v>0</v>
      </c>
      <c r="AG602" s="54"/>
      <c r="AH602" s="14">
        <v>0</v>
      </c>
      <c r="AI602" s="14">
        <v>0</v>
      </c>
      <c r="AJ602" s="54">
        <f t="shared" si="363"/>
        <v>0</v>
      </c>
      <c r="AK602" s="54">
        <f t="shared" si="343"/>
        <v>0</v>
      </c>
      <c r="AL602" s="54">
        <f t="shared" si="344"/>
        <v>0</v>
      </c>
      <c r="AM602" s="54">
        <f t="shared" si="345"/>
        <v>0</v>
      </c>
      <c r="AN602" s="54"/>
      <c r="AO602" s="54"/>
      <c r="AP602" s="54">
        <f t="shared" si="342"/>
        <v>0</v>
      </c>
      <c r="AQ602" s="54"/>
      <c r="AR602" s="54"/>
      <c r="AS602" s="54"/>
      <c r="AT602" s="54"/>
      <c r="AU602" s="54"/>
      <c r="AV602" s="54"/>
      <c r="AW602" s="54">
        <v>0</v>
      </c>
      <c r="AX602" s="54"/>
      <c r="AY602" s="54">
        <f t="shared" si="367"/>
        <v>0</v>
      </c>
      <c r="AZ602" s="54"/>
      <c r="BA602" s="54"/>
      <c r="BB602" s="54"/>
      <c r="BC602" s="54"/>
      <c r="BD602" s="54"/>
      <c r="BE602" s="106">
        <f t="shared" si="368"/>
        <v>0</v>
      </c>
      <c r="BF602" s="106">
        <f t="shared" si="369"/>
        <v>0</v>
      </c>
      <c r="BG602" s="106">
        <f t="shared" si="370"/>
        <v>0</v>
      </c>
      <c r="BH602" s="106">
        <f t="shared" si="371"/>
        <v>0</v>
      </c>
      <c r="BI602" s="106">
        <f t="shared" si="372"/>
        <v>0</v>
      </c>
      <c r="BJ602" s="106">
        <f t="shared" si="373"/>
        <v>0</v>
      </c>
      <c r="BK602" s="106">
        <f t="shared" si="374"/>
        <v>0</v>
      </c>
      <c r="BL602" s="106">
        <f t="shared" si="375"/>
        <v>0</v>
      </c>
      <c r="BM602" s="106">
        <f t="shared" si="364"/>
        <v>0</v>
      </c>
      <c r="BN602" s="106">
        <f t="shared" si="364"/>
        <v>0</v>
      </c>
      <c r="BO602" s="106">
        <f t="shared" si="376"/>
        <v>0</v>
      </c>
      <c r="BP602" s="106">
        <f t="shared" si="377"/>
        <v>0</v>
      </c>
      <c r="BQ602" s="106">
        <f t="shared" si="378"/>
        <v>0</v>
      </c>
      <c r="BR602" s="106">
        <f t="shared" si="379"/>
        <v>0</v>
      </c>
      <c r="BS602" s="54"/>
      <c r="BT602" s="54">
        <v>0</v>
      </c>
      <c r="BU602" s="54">
        <v>0</v>
      </c>
      <c r="BV602" s="54">
        <v>0</v>
      </c>
      <c r="BW602" s="54">
        <v>0</v>
      </c>
      <c r="BX602" s="54">
        <v>0</v>
      </c>
      <c r="BY602" s="54">
        <v>0</v>
      </c>
      <c r="BZ602" s="54">
        <v>0</v>
      </c>
      <c r="CA602" s="54">
        <v>0</v>
      </c>
      <c r="CB602" s="54">
        <v>0</v>
      </c>
      <c r="CC602" s="54">
        <v>0</v>
      </c>
      <c r="CD602" s="54">
        <v>0</v>
      </c>
      <c r="CE602" s="54">
        <v>0</v>
      </c>
      <c r="CF602" s="54">
        <v>0</v>
      </c>
      <c r="CG602" s="54">
        <v>0</v>
      </c>
      <c r="CH602" s="54">
        <f t="shared" si="380"/>
        <v>0.87000000000000011</v>
      </c>
      <c r="CI602" s="54">
        <f t="shared" si="381"/>
        <v>3</v>
      </c>
      <c r="CJ602" s="54">
        <f t="shared" si="382"/>
        <v>3.87</v>
      </c>
      <c r="CK602" s="45"/>
      <c r="CL602" s="63" t="s">
        <v>33</v>
      </c>
    </row>
    <row r="603" spans="1:91" ht="31.5">
      <c r="A603" s="14">
        <v>25</v>
      </c>
      <c r="B603" s="27" t="s">
        <v>608</v>
      </c>
      <c r="C603" s="120" t="s">
        <v>797</v>
      </c>
      <c r="D603" s="2" t="s">
        <v>27</v>
      </c>
      <c r="E603" s="5" t="s">
        <v>81</v>
      </c>
      <c r="F603" s="4" t="s">
        <v>558</v>
      </c>
      <c r="G603" s="5" t="s">
        <v>609</v>
      </c>
      <c r="H603" s="31">
        <v>3.5</v>
      </c>
      <c r="I603" s="29">
        <v>20.6</v>
      </c>
      <c r="J603" s="29">
        <v>0</v>
      </c>
      <c r="K603" s="29">
        <f t="shared" si="339"/>
        <v>20.6</v>
      </c>
      <c r="L603" s="40" t="s">
        <v>30</v>
      </c>
      <c r="M603" s="41" t="s">
        <v>610</v>
      </c>
      <c r="N603" s="48" t="e">
        <f>IF(#REF!=0,"2018-19","2019-20")</f>
        <v>#REF!</v>
      </c>
      <c r="O603" s="29">
        <v>17.850000000000001</v>
      </c>
      <c r="P603" s="29">
        <v>0</v>
      </c>
      <c r="Q603" s="29">
        <f t="shared" si="356"/>
        <v>17.850000000000001</v>
      </c>
      <c r="R603" s="29">
        <f t="shared" si="362"/>
        <v>2.75</v>
      </c>
      <c r="S603" s="29">
        <f t="shared" si="362"/>
        <v>0</v>
      </c>
      <c r="T603" s="29">
        <f t="shared" si="340"/>
        <v>2.75</v>
      </c>
      <c r="U603" s="29">
        <v>0</v>
      </c>
      <c r="V603" s="29">
        <v>2.48</v>
      </c>
      <c r="W603" s="105">
        <v>0.27</v>
      </c>
      <c r="X603" s="54">
        <f t="shared" si="365"/>
        <v>2.75</v>
      </c>
      <c r="Y603" s="29">
        <v>2.48</v>
      </c>
      <c r="Z603" s="105">
        <v>0.27</v>
      </c>
      <c r="AA603" s="54">
        <f t="shared" si="366"/>
        <v>2.75</v>
      </c>
      <c r="AB603" s="54">
        <v>0</v>
      </c>
      <c r="AC603" s="54">
        <v>0</v>
      </c>
      <c r="AD603" s="54">
        <v>0</v>
      </c>
      <c r="AE603" s="54">
        <v>0</v>
      </c>
      <c r="AF603" s="54">
        <v>0</v>
      </c>
      <c r="AG603" s="54"/>
      <c r="AH603" s="14">
        <v>0</v>
      </c>
      <c r="AI603" s="14">
        <v>0</v>
      </c>
      <c r="AJ603" s="54">
        <f t="shared" si="363"/>
        <v>0</v>
      </c>
      <c r="AK603" s="54">
        <f t="shared" si="343"/>
        <v>2.48</v>
      </c>
      <c r="AL603" s="54">
        <f t="shared" si="344"/>
        <v>0.27</v>
      </c>
      <c r="AM603" s="54">
        <f t="shared" si="345"/>
        <v>2.75</v>
      </c>
      <c r="AN603" s="54"/>
      <c r="AO603" s="54"/>
      <c r="AP603" s="54">
        <f t="shared" si="342"/>
        <v>0</v>
      </c>
      <c r="AQ603" s="54"/>
      <c r="AR603" s="54"/>
      <c r="AS603" s="54"/>
      <c r="AT603" s="54"/>
      <c r="AU603" s="54"/>
      <c r="AV603" s="54"/>
      <c r="AW603" s="54">
        <v>0</v>
      </c>
      <c r="AX603" s="54"/>
      <c r="AY603" s="54">
        <f t="shared" si="367"/>
        <v>0</v>
      </c>
      <c r="AZ603" s="54"/>
      <c r="BA603" s="54"/>
      <c r="BB603" s="54"/>
      <c r="BC603" s="54"/>
      <c r="BD603" s="54"/>
      <c r="BE603" s="106">
        <f t="shared" si="368"/>
        <v>2.48</v>
      </c>
      <c r="BF603" s="106">
        <f t="shared" si="369"/>
        <v>0.27</v>
      </c>
      <c r="BG603" s="106">
        <f t="shared" si="370"/>
        <v>2.75</v>
      </c>
      <c r="BH603" s="106">
        <f t="shared" si="371"/>
        <v>0</v>
      </c>
      <c r="BI603" s="106">
        <f t="shared" si="372"/>
        <v>0</v>
      </c>
      <c r="BJ603" s="106">
        <f t="shared" si="373"/>
        <v>0</v>
      </c>
      <c r="BK603" s="106">
        <f t="shared" si="374"/>
        <v>0</v>
      </c>
      <c r="BL603" s="106">
        <f t="shared" si="375"/>
        <v>0</v>
      </c>
      <c r="BM603" s="106">
        <f t="shared" si="364"/>
        <v>0</v>
      </c>
      <c r="BN603" s="106">
        <f t="shared" si="364"/>
        <v>0</v>
      </c>
      <c r="BO603" s="106">
        <f t="shared" si="376"/>
        <v>0</v>
      </c>
      <c r="BP603" s="106">
        <f t="shared" si="377"/>
        <v>2.48</v>
      </c>
      <c r="BQ603" s="106">
        <f t="shared" si="378"/>
        <v>0.27</v>
      </c>
      <c r="BR603" s="106">
        <f t="shared" si="379"/>
        <v>2.75</v>
      </c>
      <c r="BS603" s="54"/>
      <c r="BT603" s="54">
        <v>2.48</v>
      </c>
      <c r="BU603" s="54">
        <v>0.27</v>
      </c>
      <c r="BV603" s="54">
        <v>2.75</v>
      </c>
      <c r="BW603" s="54">
        <v>0</v>
      </c>
      <c r="BX603" s="54">
        <v>0</v>
      </c>
      <c r="BY603" s="54">
        <v>0</v>
      </c>
      <c r="BZ603" s="54">
        <v>0</v>
      </c>
      <c r="CA603" s="54">
        <v>0</v>
      </c>
      <c r="CB603" s="54">
        <v>0</v>
      </c>
      <c r="CC603" s="54">
        <v>0</v>
      </c>
      <c r="CD603" s="54">
        <v>0</v>
      </c>
      <c r="CE603" s="54">
        <v>2.48</v>
      </c>
      <c r="CF603" s="54">
        <v>0.27</v>
      </c>
      <c r="CG603" s="54">
        <v>2.75</v>
      </c>
      <c r="CH603" s="54">
        <f t="shared" si="380"/>
        <v>0</v>
      </c>
      <c r="CI603" s="54">
        <f t="shared" si="381"/>
        <v>0</v>
      </c>
      <c r="CJ603" s="54">
        <f t="shared" si="382"/>
        <v>0</v>
      </c>
      <c r="CK603" s="45"/>
      <c r="CL603" s="63" t="s">
        <v>33</v>
      </c>
    </row>
    <row r="604" spans="1:91">
      <c r="A604" s="14">
        <v>26</v>
      </c>
      <c r="B604" s="27" t="s">
        <v>611</v>
      </c>
      <c r="C604" s="120" t="s">
        <v>796</v>
      </c>
      <c r="D604" s="2" t="s">
        <v>27</v>
      </c>
      <c r="E604" s="5" t="s">
        <v>81</v>
      </c>
      <c r="F604" s="4" t="s">
        <v>558</v>
      </c>
      <c r="G604" s="5" t="s">
        <v>565</v>
      </c>
      <c r="H604" s="31">
        <v>3.5</v>
      </c>
      <c r="I604" s="29">
        <v>1.5</v>
      </c>
      <c r="J604" s="29">
        <v>3.5</v>
      </c>
      <c r="K604" s="29">
        <f t="shared" si="339"/>
        <v>5</v>
      </c>
      <c r="L604" s="40" t="s">
        <v>30</v>
      </c>
      <c r="M604" s="42" t="s">
        <v>31</v>
      </c>
      <c r="N604" s="48" t="e">
        <f>IF(#REF!=0,"2018-19","2019-20")</f>
        <v>#REF!</v>
      </c>
      <c r="O604" s="29">
        <v>1.5</v>
      </c>
      <c r="P604" s="29">
        <v>1.48</v>
      </c>
      <c r="Q604" s="29">
        <f t="shared" si="356"/>
        <v>2.98</v>
      </c>
      <c r="R604" s="29">
        <f t="shared" si="362"/>
        <v>0</v>
      </c>
      <c r="S604" s="29">
        <f t="shared" si="362"/>
        <v>2.02</v>
      </c>
      <c r="T604" s="29">
        <f t="shared" si="340"/>
        <v>2.02</v>
      </c>
      <c r="U604" s="29">
        <v>2.02</v>
      </c>
      <c r="V604" s="29">
        <v>0</v>
      </c>
      <c r="W604" s="105">
        <v>0</v>
      </c>
      <c r="X604" s="54">
        <f t="shared" si="365"/>
        <v>0</v>
      </c>
      <c r="Y604" s="29">
        <v>0</v>
      </c>
      <c r="Z604" s="105">
        <v>0</v>
      </c>
      <c r="AA604" s="54">
        <f t="shared" si="366"/>
        <v>0</v>
      </c>
      <c r="AB604" s="54">
        <v>0</v>
      </c>
      <c r="AC604" s="54">
        <v>0</v>
      </c>
      <c r="AD604" s="54">
        <v>0</v>
      </c>
      <c r="AE604" s="54">
        <v>0</v>
      </c>
      <c r="AF604" s="54">
        <v>0</v>
      </c>
      <c r="AG604" s="54"/>
      <c r="AH604" s="14">
        <v>0</v>
      </c>
      <c r="AI604" s="14">
        <v>0</v>
      </c>
      <c r="AJ604" s="54">
        <f t="shared" si="363"/>
        <v>0</v>
      </c>
      <c r="AK604" s="54">
        <f t="shared" si="343"/>
        <v>0</v>
      </c>
      <c r="AL604" s="54">
        <f t="shared" si="344"/>
        <v>0</v>
      </c>
      <c r="AM604" s="54">
        <f t="shared" si="345"/>
        <v>0</v>
      </c>
      <c r="AN604" s="54"/>
      <c r="AO604" s="54"/>
      <c r="AP604" s="54">
        <f t="shared" si="342"/>
        <v>0</v>
      </c>
      <c r="AQ604" s="54"/>
      <c r="AR604" s="54"/>
      <c r="AS604" s="54"/>
      <c r="AT604" s="54"/>
      <c r="AU604" s="54"/>
      <c r="AV604" s="54"/>
      <c r="AW604" s="54">
        <v>0</v>
      </c>
      <c r="AX604" s="54"/>
      <c r="AY604" s="54">
        <f t="shared" si="367"/>
        <v>0</v>
      </c>
      <c r="AZ604" s="54"/>
      <c r="BA604" s="54"/>
      <c r="BB604" s="54"/>
      <c r="BC604" s="54"/>
      <c r="BD604" s="54"/>
      <c r="BE604" s="106">
        <f t="shared" si="368"/>
        <v>0</v>
      </c>
      <c r="BF604" s="106">
        <f t="shared" si="369"/>
        <v>0</v>
      </c>
      <c r="BG604" s="106">
        <f t="shared" si="370"/>
        <v>0</v>
      </c>
      <c r="BH604" s="106">
        <f t="shared" si="371"/>
        <v>0</v>
      </c>
      <c r="BI604" s="106">
        <f t="shared" si="372"/>
        <v>0</v>
      </c>
      <c r="BJ604" s="106">
        <f t="shared" si="373"/>
        <v>0</v>
      </c>
      <c r="BK604" s="106">
        <f t="shared" si="374"/>
        <v>0</v>
      </c>
      <c r="BL604" s="106">
        <f t="shared" si="375"/>
        <v>0</v>
      </c>
      <c r="BM604" s="106">
        <f t="shared" si="364"/>
        <v>0</v>
      </c>
      <c r="BN604" s="106">
        <f t="shared" si="364"/>
        <v>0</v>
      </c>
      <c r="BO604" s="106">
        <f t="shared" si="376"/>
        <v>0</v>
      </c>
      <c r="BP604" s="106">
        <f t="shared" si="377"/>
        <v>0</v>
      </c>
      <c r="BQ604" s="106">
        <f t="shared" si="378"/>
        <v>0</v>
      </c>
      <c r="BR604" s="106">
        <f t="shared" si="379"/>
        <v>0</v>
      </c>
      <c r="BS604" s="54"/>
      <c r="BT604" s="54">
        <v>0</v>
      </c>
      <c r="BU604" s="54">
        <v>0</v>
      </c>
      <c r="BV604" s="54">
        <v>0</v>
      </c>
      <c r="BW604" s="54">
        <v>0</v>
      </c>
      <c r="BX604" s="54">
        <v>0</v>
      </c>
      <c r="BY604" s="54">
        <v>0</v>
      </c>
      <c r="BZ604" s="54">
        <v>0</v>
      </c>
      <c r="CA604" s="54">
        <v>0</v>
      </c>
      <c r="CB604" s="54">
        <v>0</v>
      </c>
      <c r="CC604" s="54">
        <v>0</v>
      </c>
      <c r="CD604" s="54">
        <v>0</v>
      </c>
      <c r="CE604" s="54">
        <v>0</v>
      </c>
      <c r="CF604" s="54">
        <v>0</v>
      </c>
      <c r="CG604" s="54">
        <v>0</v>
      </c>
      <c r="CH604" s="54">
        <f t="shared" si="380"/>
        <v>0</v>
      </c>
      <c r="CI604" s="54">
        <f t="shared" si="381"/>
        <v>2.02</v>
      </c>
      <c r="CJ604" s="54">
        <f t="shared" si="382"/>
        <v>2.02</v>
      </c>
      <c r="CK604" s="45"/>
      <c r="CL604" s="63" t="s">
        <v>33</v>
      </c>
    </row>
    <row r="605" spans="1:91" ht="47.25">
      <c r="A605" s="14">
        <v>27</v>
      </c>
      <c r="B605" s="27" t="s">
        <v>612</v>
      </c>
      <c r="C605" s="120" t="s">
        <v>796</v>
      </c>
      <c r="D605" s="2" t="s">
        <v>27</v>
      </c>
      <c r="E605" s="5" t="s">
        <v>81</v>
      </c>
      <c r="F605" s="4" t="s">
        <v>558</v>
      </c>
      <c r="G605" s="5" t="s">
        <v>578</v>
      </c>
      <c r="H605" s="31">
        <v>3.5</v>
      </c>
      <c r="I605" s="29">
        <v>2.5</v>
      </c>
      <c r="J605" s="29">
        <v>2.5</v>
      </c>
      <c r="K605" s="29">
        <f t="shared" ref="K605:K609" si="383">I605+J605</f>
        <v>5</v>
      </c>
      <c r="L605" s="40" t="s">
        <v>30</v>
      </c>
      <c r="M605" s="42" t="s">
        <v>31</v>
      </c>
      <c r="N605" s="48" t="e">
        <f>IF(#REF!=0,"2018-19","2019-20")</f>
        <v>#REF!</v>
      </c>
      <c r="O605" s="29">
        <v>1.5</v>
      </c>
      <c r="P605" s="29">
        <v>1.5000000000000002</v>
      </c>
      <c r="Q605" s="29">
        <f t="shared" si="356"/>
        <v>3</v>
      </c>
      <c r="R605" s="29">
        <f t="shared" si="362"/>
        <v>1</v>
      </c>
      <c r="S605" s="29">
        <f t="shared" si="362"/>
        <v>0.99999999999999978</v>
      </c>
      <c r="T605" s="29">
        <f t="shared" ref="T605:T670" si="384">R605+S605</f>
        <v>1.9999999999999998</v>
      </c>
      <c r="U605" s="29">
        <v>0.99999999999999978</v>
      </c>
      <c r="V605" s="29">
        <v>0</v>
      </c>
      <c r="W605" s="105">
        <v>0</v>
      </c>
      <c r="X605" s="54">
        <f t="shared" si="365"/>
        <v>0</v>
      </c>
      <c r="Y605" s="29">
        <v>0</v>
      </c>
      <c r="Z605" s="105">
        <v>0</v>
      </c>
      <c r="AA605" s="54">
        <f t="shared" si="366"/>
        <v>0</v>
      </c>
      <c r="AB605" s="54">
        <v>0</v>
      </c>
      <c r="AC605" s="54">
        <v>0.9</v>
      </c>
      <c r="AD605" s="54">
        <v>0.1</v>
      </c>
      <c r="AE605" s="54">
        <v>0</v>
      </c>
      <c r="AF605" s="54">
        <v>0</v>
      </c>
      <c r="AG605" s="54"/>
      <c r="AH605" s="14">
        <v>0</v>
      </c>
      <c r="AI605" s="14">
        <v>0</v>
      </c>
      <c r="AJ605" s="54">
        <f t="shared" si="363"/>
        <v>0</v>
      </c>
      <c r="AK605" s="54">
        <f t="shared" si="343"/>
        <v>0.9</v>
      </c>
      <c r="AL605" s="54">
        <f t="shared" si="344"/>
        <v>0.1</v>
      </c>
      <c r="AM605" s="54">
        <f t="shared" si="345"/>
        <v>1</v>
      </c>
      <c r="AN605" s="54"/>
      <c r="AO605" s="54"/>
      <c r="AP605" s="54">
        <f t="shared" ref="AP605:AP668" si="385">AN605+AO605</f>
        <v>0</v>
      </c>
      <c r="AQ605" s="54"/>
      <c r="AR605" s="54"/>
      <c r="AS605" s="54"/>
      <c r="AT605" s="54"/>
      <c r="AU605" s="54"/>
      <c r="AV605" s="54"/>
      <c r="AW605" s="54">
        <v>0</v>
      </c>
      <c r="AX605" s="54"/>
      <c r="AY605" s="54">
        <f t="shared" si="367"/>
        <v>0</v>
      </c>
      <c r="AZ605" s="54"/>
      <c r="BA605" s="54"/>
      <c r="BB605" s="54"/>
      <c r="BC605" s="54"/>
      <c r="BD605" s="54"/>
      <c r="BE605" s="106">
        <f t="shared" si="368"/>
        <v>0</v>
      </c>
      <c r="BF605" s="106">
        <f t="shared" si="369"/>
        <v>0</v>
      </c>
      <c r="BG605" s="106">
        <f t="shared" si="370"/>
        <v>0</v>
      </c>
      <c r="BH605" s="106">
        <f t="shared" si="371"/>
        <v>0</v>
      </c>
      <c r="BI605" s="106">
        <f t="shared" si="372"/>
        <v>0</v>
      </c>
      <c r="BJ605" s="106">
        <f t="shared" si="373"/>
        <v>0.9</v>
      </c>
      <c r="BK605" s="106">
        <f t="shared" si="374"/>
        <v>0.1</v>
      </c>
      <c r="BL605" s="106">
        <f t="shared" si="375"/>
        <v>1</v>
      </c>
      <c r="BM605" s="106">
        <f t="shared" si="364"/>
        <v>0</v>
      </c>
      <c r="BN605" s="106">
        <f t="shared" si="364"/>
        <v>0</v>
      </c>
      <c r="BO605" s="106">
        <f t="shared" si="376"/>
        <v>0</v>
      </c>
      <c r="BP605" s="106">
        <f t="shared" si="377"/>
        <v>0.9</v>
      </c>
      <c r="BQ605" s="106">
        <f t="shared" si="378"/>
        <v>0.1</v>
      </c>
      <c r="BR605" s="106">
        <f t="shared" si="379"/>
        <v>1</v>
      </c>
      <c r="BS605" s="54"/>
      <c r="BT605" s="54">
        <v>0</v>
      </c>
      <c r="BU605" s="54">
        <v>0</v>
      </c>
      <c r="BV605" s="54">
        <v>0</v>
      </c>
      <c r="BW605" s="54">
        <v>0</v>
      </c>
      <c r="BX605" s="54">
        <v>0</v>
      </c>
      <c r="BY605" s="54">
        <v>0.9</v>
      </c>
      <c r="BZ605" s="54">
        <v>0.1</v>
      </c>
      <c r="CA605" s="54">
        <v>1</v>
      </c>
      <c r="CB605" s="54">
        <v>0</v>
      </c>
      <c r="CC605" s="54">
        <v>0</v>
      </c>
      <c r="CD605" s="54">
        <v>0</v>
      </c>
      <c r="CE605" s="54">
        <v>0.9</v>
      </c>
      <c r="CF605" s="54">
        <v>0.1</v>
      </c>
      <c r="CG605" s="54">
        <v>1</v>
      </c>
      <c r="CH605" s="54">
        <f t="shared" si="380"/>
        <v>0</v>
      </c>
      <c r="CI605" s="54">
        <f t="shared" si="381"/>
        <v>0.99999999999999978</v>
      </c>
      <c r="CJ605" s="54">
        <f t="shared" si="382"/>
        <v>0.99999999999999978</v>
      </c>
      <c r="CK605" s="45"/>
      <c r="CL605" s="63" t="s">
        <v>40</v>
      </c>
    </row>
    <row r="606" spans="1:91">
      <c r="A606" s="14">
        <v>30</v>
      </c>
      <c r="B606" s="27" t="s">
        <v>613</v>
      </c>
      <c r="C606" s="120" t="s">
        <v>796</v>
      </c>
      <c r="D606" s="2" t="s">
        <v>27</v>
      </c>
      <c r="E606" s="5" t="s">
        <v>81</v>
      </c>
      <c r="F606" s="4" t="s">
        <v>558</v>
      </c>
      <c r="G606" s="5" t="s">
        <v>614</v>
      </c>
      <c r="H606" s="31">
        <v>4.5</v>
      </c>
      <c r="I606" s="29">
        <v>1.5</v>
      </c>
      <c r="J606" s="29">
        <v>3.5</v>
      </c>
      <c r="K606" s="29">
        <f t="shared" si="383"/>
        <v>5</v>
      </c>
      <c r="L606" s="40" t="s">
        <v>30</v>
      </c>
      <c r="M606" s="42" t="s">
        <v>31</v>
      </c>
      <c r="N606" s="48" t="e">
        <f>IF(#REF!=0,"2018-19","2019-20")</f>
        <v>#REF!</v>
      </c>
      <c r="O606" s="29">
        <v>1.42</v>
      </c>
      <c r="P606" s="29">
        <v>2.52</v>
      </c>
      <c r="Q606" s="29">
        <f t="shared" si="356"/>
        <v>3.94</v>
      </c>
      <c r="R606" s="29">
        <f t="shared" si="362"/>
        <v>8.0000000000000071E-2</v>
      </c>
      <c r="S606" s="29">
        <f t="shared" si="362"/>
        <v>0.98</v>
      </c>
      <c r="T606" s="29">
        <f t="shared" si="384"/>
        <v>1.06</v>
      </c>
      <c r="U606" s="29">
        <v>0.98</v>
      </c>
      <c r="V606" s="29">
        <v>7.2000000000000064E-2</v>
      </c>
      <c r="W606" s="105">
        <v>8.0000000000000071E-3</v>
      </c>
      <c r="X606" s="54">
        <f t="shared" si="365"/>
        <v>8.0000000000000071E-2</v>
      </c>
      <c r="Y606" s="29">
        <v>7.2000000000000064E-2</v>
      </c>
      <c r="Z606" s="105">
        <v>8.0000000000000071E-3</v>
      </c>
      <c r="AA606" s="54">
        <f t="shared" si="366"/>
        <v>8.0000000000000071E-2</v>
      </c>
      <c r="AB606" s="54">
        <v>0</v>
      </c>
      <c r="AC606" s="54">
        <v>0</v>
      </c>
      <c r="AD606" s="54">
        <v>0</v>
      </c>
      <c r="AE606" s="54">
        <v>0</v>
      </c>
      <c r="AF606" s="54">
        <v>0</v>
      </c>
      <c r="AG606" s="54"/>
      <c r="AH606" s="14">
        <v>0</v>
      </c>
      <c r="AI606" s="14">
        <v>0</v>
      </c>
      <c r="AJ606" s="54">
        <f t="shared" si="363"/>
        <v>0</v>
      </c>
      <c r="AK606" s="54">
        <f t="shared" si="343"/>
        <v>7.2000000000000064E-2</v>
      </c>
      <c r="AL606" s="54">
        <f t="shared" si="344"/>
        <v>8.0000000000000071E-3</v>
      </c>
      <c r="AM606" s="54">
        <f t="shared" si="345"/>
        <v>8.0000000000000071E-2</v>
      </c>
      <c r="AN606" s="54">
        <v>7.0000000000000007E-2</v>
      </c>
      <c r="AO606" s="54">
        <v>0.01</v>
      </c>
      <c r="AP606" s="54">
        <f t="shared" si="385"/>
        <v>0.08</v>
      </c>
      <c r="AQ606" s="54">
        <v>0</v>
      </c>
      <c r="AR606" s="54">
        <v>0</v>
      </c>
      <c r="AS606" s="54">
        <v>0</v>
      </c>
      <c r="AT606" s="54">
        <v>0</v>
      </c>
      <c r="AU606" s="54">
        <v>0</v>
      </c>
      <c r="AV606" s="54"/>
      <c r="AW606" s="54">
        <v>0</v>
      </c>
      <c r="AX606" s="54"/>
      <c r="AY606" s="54">
        <f t="shared" si="367"/>
        <v>0</v>
      </c>
      <c r="AZ606" s="54"/>
      <c r="BA606" s="54"/>
      <c r="BB606" s="54"/>
      <c r="BC606" s="54"/>
      <c r="BD606" s="54"/>
      <c r="BE606" s="106">
        <f t="shared" si="368"/>
        <v>2.0000000000000573E-3</v>
      </c>
      <c r="BF606" s="106">
        <f t="shared" si="369"/>
        <v>-1.9999999999999931E-3</v>
      </c>
      <c r="BG606" s="106">
        <f t="shared" si="370"/>
        <v>6.4184768611141862E-17</v>
      </c>
      <c r="BH606" s="106">
        <f t="shared" si="371"/>
        <v>0</v>
      </c>
      <c r="BI606" s="106">
        <f t="shared" si="372"/>
        <v>0</v>
      </c>
      <c r="BJ606" s="106">
        <f t="shared" si="373"/>
        <v>0</v>
      </c>
      <c r="BK606" s="106">
        <f t="shared" si="374"/>
        <v>0</v>
      </c>
      <c r="BL606" s="106">
        <f t="shared" si="375"/>
        <v>0</v>
      </c>
      <c r="BM606" s="106">
        <f t="shared" si="364"/>
        <v>0</v>
      </c>
      <c r="BN606" s="106">
        <f t="shared" si="364"/>
        <v>0</v>
      </c>
      <c r="BO606" s="106">
        <f t="shared" si="376"/>
        <v>0</v>
      </c>
      <c r="BP606" s="106">
        <f t="shared" si="377"/>
        <v>2.0000000000000573E-3</v>
      </c>
      <c r="BQ606" s="106">
        <f t="shared" si="378"/>
        <v>-1.9999999999999931E-3</v>
      </c>
      <c r="BR606" s="106">
        <f t="shared" si="379"/>
        <v>6.4184768611141862E-17</v>
      </c>
      <c r="BS606" s="54"/>
      <c r="BT606" s="54">
        <v>2.0000000000000573E-3</v>
      </c>
      <c r="BU606" s="54">
        <v>-1.9999999999999931E-3</v>
      </c>
      <c r="BV606" s="54">
        <v>6.4184768611141862E-17</v>
      </c>
      <c r="BW606" s="54">
        <v>0</v>
      </c>
      <c r="BX606" s="54">
        <v>0</v>
      </c>
      <c r="BY606" s="54">
        <v>0</v>
      </c>
      <c r="BZ606" s="54">
        <v>0</v>
      </c>
      <c r="CA606" s="54">
        <v>0</v>
      </c>
      <c r="CB606" s="54">
        <v>0</v>
      </c>
      <c r="CC606" s="54">
        <v>0</v>
      </c>
      <c r="CD606" s="54">
        <v>0</v>
      </c>
      <c r="CE606" s="54">
        <v>2.0000000000000573E-3</v>
      </c>
      <c r="CF606" s="54">
        <v>-1.9999999999999931E-3</v>
      </c>
      <c r="CG606" s="54">
        <v>6.4184768611141862E-17</v>
      </c>
      <c r="CH606" s="54">
        <f t="shared" si="380"/>
        <v>0.08</v>
      </c>
      <c r="CI606" s="54">
        <f t="shared" si="381"/>
        <v>0.98</v>
      </c>
      <c r="CJ606" s="54">
        <f t="shared" si="382"/>
        <v>1.06</v>
      </c>
      <c r="CK606" s="45"/>
      <c r="CL606" s="63" t="s">
        <v>33</v>
      </c>
    </row>
    <row r="607" spans="1:91" s="18" customFormat="1" ht="47.25">
      <c r="A607" s="14">
        <v>33</v>
      </c>
      <c r="B607" s="27" t="s">
        <v>616</v>
      </c>
      <c r="C607" s="120" t="s">
        <v>796</v>
      </c>
      <c r="D607" s="2" t="s">
        <v>27</v>
      </c>
      <c r="E607" s="19" t="s">
        <v>81</v>
      </c>
      <c r="F607" s="4" t="s">
        <v>558</v>
      </c>
      <c r="G607" s="15" t="s">
        <v>617</v>
      </c>
      <c r="H607" s="29">
        <v>10</v>
      </c>
      <c r="I607" s="29">
        <v>1.5</v>
      </c>
      <c r="J607" s="29">
        <v>3.5</v>
      </c>
      <c r="K607" s="29">
        <f t="shared" si="383"/>
        <v>5</v>
      </c>
      <c r="L607" s="42" t="s">
        <v>57</v>
      </c>
      <c r="M607" s="48" t="s">
        <v>58</v>
      </c>
      <c r="N607" s="48" t="e">
        <f>IF(#REF!=0,"2018-19","2019-20")</f>
        <v>#REF!</v>
      </c>
      <c r="O607" s="29">
        <v>0</v>
      </c>
      <c r="P607" s="29">
        <v>0</v>
      </c>
      <c r="Q607" s="29">
        <f t="shared" si="356"/>
        <v>0</v>
      </c>
      <c r="R607" s="29">
        <f t="shared" si="362"/>
        <v>1.5</v>
      </c>
      <c r="S607" s="29">
        <f t="shared" si="362"/>
        <v>3.5</v>
      </c>
      <c r="T607" s="29">
        <f t="shared" si="384"/>
        <v>5</v>
      </c>
      <c r="U607" s="29">
        <v>3.5</v>
      </c>
      <c r="V607" s="29">
        <v>1.35</v>
      </c>
      <c r="W607" s="105">
        <v>0.15000000000000002</v>
      </c>
      <c r="X607" s="54">
        <f t="shared" si="365"/>
        <v>1.5</v>
      </c>
      <c r="Y607" s="29">
        <v>1.35</v>
      </c>
      <c r="Z607" s="105">
        <v>0.15000000000000002</v>
      </c>
      <c r="AA607" s="54">
        <f t="shared" si="366"/>
        <v>1.5</v>
      </c>
      <c r="AB607" s="54">
        <v>0</v>
      </c>
      <c r="AC607" s="54">
        <v>0</v>
      </c>
      <c r="AD607" s="54">
        <v>0</v>
      </c>
      <c r="AE607" s="54">
        <v>0</v>
      </c>
      <c r="AF607" s="54">
        <v>0</v>
      </c>
      <c r="AG607" s="54"/>
      <c r="AH607" s="14">
        <v>0</v>
      </c>
      <c r="AI607" s="14">
        <v>0</v>
      </c>
      <c r="AJ607" s="54">
        <f t="shared" si="363"/>
        <v>0</v>
      </c>
      <c r="AK607" s="54">
        <f t="shared" ref="AK607:AK672" si="386">Y607+AB607+AC607+AE607</f>
        <v>1.35</v>
      </c>
      <c r="AL607" s="54">
        <f t="shared" ref="AL607:AL672" si="387">Z607+AD607+AF607</f>
        <v>0.15000000000000002</v>
      </c>
      <c r="AM607" s="54">
        <f t="shared" ref="AM607:AM672" si="388">AK607+AL607</f>
        <v>1.5</v>
      </c>
      <c r="AN607" s="54"/>
      <c r="AO607" s="54"/>
      <c r="AP607" s="54">
        <f t="shared" si="385"/>
        <v>0</v>
      </c>
      <c r="AQ607" s="54"/>
      <c r="AR607" s="54"/>
      <c r="AS607" s="54"/>
      <c r="AT607" s="54"/>
      <c r="AU607" s="54"/>
      <c r="AV607" s="54"/>
      <c r="AW607" s="54">
        <v>0</v>
      </c>
      <c r="AX607" s="54"/>
      <c r="AY607" s="54">
        <f t="shared" si="367"/>
        <v>0</v>
      </c>
      <c r="AZ607" s="54"/>
      <c r="BA607" s="54"/>
      <c r="BB607" s="54"/>
      <c r="BC607" s="54"/>
      <c r="BD607" s="54"/>
      <c r="BE607" s="106">
        <f t="shared" si="368"/>
        <v>1.35</v>
      </c>
      <c r="BF607" s="106">
        <f t="shared" si="369"/>
        <v>0.15000000000000002</v>
      </c>
      <c r="BG607" s="106">
        <f t="shared" si="370"/>
        <v>1.5</v>
      </c>
      <c r="BH607" s="106">
        <f t="shared" si="371"/>
        <v>0</v>
      </c>
      <c r="BI607" s="106">
        <f t="shared" si="372"/>
        <v>0</v>
      </c>
      <c r="BJ607" s="106">
        <f t="shared" si="373"/>
        <v>0</v>
      </c>
      <c r="BK607" s="106">
        <f t="shared" si="374"/>
        <v>0</v>
      </c>
      <c r="BL607" s="106">
        <f t="shared" si="375"/>
        <v>0</v>
      </c>
      <c r="BM607" s="106">
        <f t="shared" si="364"/>
        <v>0</v>
      </c>
      <c r="BN607" s="106">
        <f t="shared" si="364"/>
        <v>0</v>
      </c>
      <c r="BO607" s="106">
        <f t="shared" si="376"/>
        <v>0</v>
      </c>
      <c r="BP607" s="106">
        <f t="shared" si="377"/>
        <v>1.35</v>
      </c>
      <c r="BQ607" s="106">
        <f t="shared" si="378"/>
        <v>0.15000000000000002</v>
      </c>
      <c r="BR607" s="106">
        <f t="shared" si="379"/>
        <v>1.5</v>
      </c>
      <c r="BS607" s="54"/>
      <c r="BT607" s="54">
        <v>1.35</v>
      </c>
      <c r="BU607" s="54">
        <v>0.15000000000000002</v>
      </c>
      <c r="BV607" s="54">
        <v>1.5</v>
      </c>
      <c r="BW607" s="54">
        <v>0</v>
      </c>
      <c r="BX607" s="54">
        <v>0</v>
      </c>
      <c r="BY607" s="54">
        <v>0</v>
      </c>
      <c r="BZ607" s="54">
        <v>0</v>
      </c>
      <c r="CA607" s="54">
        <v>0</v>
      </c>
      <c r="CB607" s="54">
        <v>0</v>
      </c>
      <c r="CC607" s="54">
        <v>0</v>
      </c>
      <c r="CD607" s="54">
        <v>0</v>
      </c>
      <c r="CE607" s="54">
        <v>1.35</v>
      </c>
      <c r="CF607" s="54">
        <v>0.15000000000000002</v>
      </c>
      <c r="CG607" s="54">
        <v>1.5</v>
      </c>
      <c r="CH607" s="54">
        <f t="shared" si="380"/>
        <v>0</v>
      </c>
      <c r="CI607" s="54">
        <f t="shared" si="381"/>
        <v>3.5</v>
      </c>
      <c r="CJ607" s="54">
        <f t="shared" si="382"/>
        <v>3.5</v>
      </c>
      <c r="CK607" s="45"/>
      <c r="CL607" s="63" t="s">
        <v>106</v>
      </c>
      <c r="CM607" s="95"/>
    </row>
    <row r="608" spans="1:91" s="18" customFormat="1" ht="31.5">
      <c r="A608" s="14">
        <v>33</v>
      </c>
      <c r="B608" s="27" t="s">
        <v>985</v>
      </c>
      <c r="C608" s="120" t="s">
        <v>796</v>
      </c>
      <c r="D608" s="2" t="s">
        <v>27</v>
      </c>
      <c r="E608" s="19" t="s">
        <v>81</v>
      </c>
      <c r="F608" s="4" t="s">
        <v>558</v>
      </c>
      <c r="G608" s="15" t="s">
        <v>951</v>
      </c>
      <c r="H608" s="29"/>
      <c r="I608" s="29">
        <v>1.5</v>
      </c>
      <c r="J608" s="29">
        <v>3.5</v>
      </c>
      <c r="K608" s="29">
        <f t="shared" si="383"/>
        <v>5</v>
      </c>
      <c r="L608" s="42" t="s">
        <v>57</v>
      </c>
      <c r="M608" s="48" t="s">
        <v>58</v>
      </c>
      <c r="N608" s="48" t="e">
        <f>IF(#REF!=0,"2018-19","2019-20")</f>
        <v>#REF!</v>
      </c>
      <c r="O608" s="29">
        <v>0</v>
      </c>
      <c r="P608" s="29">
        <v>0</v>
      </c>
      <c r="Q608" s="29">
        <f t="shared" si="356"/>
        <v>0</v>
      </c>
      <c r="R608" s="29">
        <f t="shared" si="362"/>
        <v>1.5</v>
      </c>
      <c r="S608" s="29">
        <f t="shared" si="362"/>
        <v>3.5</v>
      </c>
      <c r="T608" s="29">
        <f t="shared" si="384"/>
        <v>5</v>
      </c>
      <c r="U608" s="29">
        <v>3.5</v>
      </c>
      <c r="V608" s="29">
        <v>1.35</v>
      </c>
      <c r="W608" s="105">
        <v>0.15000000000000002</v>
      </c>
      <c r="X608" s="54">
        <f t="shared" si="365"/>
        <v>1.5</v>
      </c>
      <c r="Y608" s="29">
        <v>1.35</v>
      </c>
      <c r="Z608" s="105">
        <v>0.15000000000000002</v>
      </c>
      <c r="AA608" s="54">
        <f t="shared" si="366"/>
        <v>1.5</v>
      </c>
      <c r="AB608" s="54">
        <v>0</v>
      </c>
      <c r="AC608" s="54">
        <v>0</v>
      </c>
      <c r="AD608" s="54">
        <v>0</v>
      </c>
      <c r="AE608" s="54">
        <v>0</v>
      </c>
      <c r="AF608" s="54">
        <v>0</v>
      </c>
      <c r="AG608" s="54"/>
      <c r="AH608" s="14">
        <v>0</v>
      </c>
      <c r="AI608" s="14">
        <v>0</v>
      </c>
      <c r="AJ608" s="54">
        <f t="shared" si="363"/>
        <v>0</v>
      </c>
      <c r="AK608" s="54">
        <f t="shared" si="386"/>
        <v>1.35</v>
      </c>
      <c r="AL608" s="54">
        <f t="shared" si="387"/>
        <v>0.15000000000000002</v>
      </c>
      <c r="AM608" s="54">
        <f t="shared" si="388"/>
        <v>1.5</v>
      </c>
      <c r="AN608" s="54">
        <v>0.84</v>
      </c>
      <c r="AO608" s="54">
        <v>7.0000000000000007E-2</v>
      </c>
      <c r="AP608" s="54">
        <f t="shared" si="385"/>
        <v>0.90999999999999992</v>
      </c>
      <c r="AQ608" s="54">
        <v>0</v>
      </c>
      <c r="AR608" s="54">
        <v>0</v>
      </c>
      <c r="AS608" s="54">
        <v>0</v>
      </c>
      <c r="AT608" s="54">
        <v>0</v>
      </c>
      <c r="AU608" s="54">
        <v>0</v>
      </c>
      <c r="AV608" s="54"/>
      <c r="AW608" s="54">
        <v>0</v>
      </c>
      <c r="AX608" s="54"/>
      <c r="AY608" s="54">
        <f t="shared" si="367"/>
        <v>0</v>
      </c>
      <c r="AZ608" s="54"/>
      <c r="BA608" s="54"/>
      <c r="BB608" s="54"/>
      <c r="BC608" s="54"/>
      <c r="BD608" s="54"/>
      <c r="BE608" s="106">
        <f t="shared" si="368"/>
        <v>0.51000000000000012</v>
      </c>
      <c r="BF608" s="106">
        <f t="shared" si="369"/>
        <v>8.0000000000000016E-2</v>
      </c>
      <c r="BG608" s="106">
        <f t="shared" si="370"/>
        <v>0.59000000000000008</v>
      </c>
      <c r="BH608" s="106">
        <f t="shared" si="371"/>
        <v>0</v>
      </c>
      <c r="BI608" s="106">
        <f t="shared" si="372"/>
        <v>0</v>
      </c>
      <c r="BJ608" s="106">
        <f t="shared" si="373"/>
        <v>0</v>
      </c>
      <c r="BK608" s="106">
        <f t="shared" si="374"/>
        <v>0</v>
      </c>
      <c r="BL608" s="106">
        <f t="shared" si="375"/>
        <v>0</v>
      </c>
      <c r="BM608" s="106">
        <f t="shared" si="364"/>
        <v>0</v>
      </c>
      <c r="BN608" s="106">
        <f t="shared" si="364"/>
        <v>0</v>
      </c>
      <c r="BO608" s="106">
        <f t="shared" si="376"/>
        <v>0</v>
      </c>
      <c r="BP608" s="106">
        <f t="shared" si="377"/>
        <v>0.51000000000000012</v>
      </c>
      <c r="BQ608" s="106">
        <f t="shared" si="378"/>
        <v>8.0000000000000016E-2</v>
      </c>
      <c r="BR608" s="106">
        <f t="shared" si="379"/>
        <v>0.59000000000000008</v>
      </c>
      <c r="BS608" s="54"/>
      <c r="BT608" s="54">
        <v>0.51000000000000012</v>
      </c>
      <c r="BU608" s="54">
        <v>8.0000000000000016E-2</v>
      </c>
      <c r="BV608" s="54">
        <v>0.59000000000000008</v>
      </c>
      <c r="BW608" s="54">
        <v>0</v>
      </c>
      <c r="BX608" s="54">
        <v>0</v>
      </c>
      <c r="BY608" s="54">
        <v>0</v>
      </c>
      <c r="BZ608" s="54">
        <v>0</v>
      </c>
      <c r="CA608" s="54">
        <v>0</v>
      </c>
      <c r="CB608" s="54">
        <v>0</v>
      </c>
      <c r="CC608" s="54">
        <v>0</v>
      </c>
      <c r="CD608" s="54">
        <v>0</v>
      </c>
      <c r="CE608" s="54">
        <v>0.51000000000000012</v>
      </c>
      <c r="CF608" s="54">
        <v>8.0000000000000016E-2</v>
      </c>
      <c r="CG608" s="54">
        <v>0.59000000000000008</v>
      </c>
      <c r="CH608" s="54">
        <f t="shared" si="380"/>
        <v>0.90999999999999992</v>
      </c>
      <c r="CI608" s="54">
        <f t="shared" si="381"/>
        <v>3.5</v>
      </c>
      <c r="CJ608" s="54">
        <f t="shared" si="382"/>
        <v>4.41</v>
      </c>
      <c r="CK608" s="45"/>
      <c r="CL608" s="63" t="s">
        <v>106</v>
      </c>
      <c r="CM608" s="95"/>
    </row>
    <row r="609" spans="1:91" s="18" customFormat="1" ht="47.25">
      <c r="A609" s="14">
        <v>33</v>
      </c>
      <c r="B609" s="27" t="s">
        <v>986</v>
      </c>
      <c r="C609" s="120" t="s">
        <v>796</v>
      </c>
      <c r="D609" s="2" t="s">
        <v>27</v>
      </c>
      <c r="E609" s="19" t="s">
        <v>81</v>
      </c>
      <c r="F609" s="4" t="s">
        <v>558</v>
      </c>
      <c r="G609" s="15" t="s">
        <v>566</v>
      </c>
      <c r="H609" s="29">
        <v>0</v>
      </c>
      <c r="I609" s="29">
        <v>2</v>
      </c>
      <c r="J609" s="29">
        <v>3</v>
      </c>
      <c r="K609" s="29">
        <f t="shared" si="383"/>
        <v>5</v>
      </c>
      <c r="L609" s="42" t="s">
        <v>57</v>
      </c>
      <c r="M609" s="48" t="s">
        <v>58</v>
      </c>
      <c r="N609" s="48" t="e">
        <f>IF(#REF!=0,"2018-19","2019-20")</f>
        <v>#REF!</v>
      </c>
      <c r="O609" s="29">
        <v>0</v>
      </c>
      <c r="P609" s="29">
        <v>0</v>
      </c>
      <c r="Q609" s="29">
        <f t="shared" si="356"/>
        <v>0</v>
      </c>
      <c r="R609" s="29">
        <f t="shared" si="362"/>
        <v>2</v>
      </c>
      <c r="S609" s="29">
        <f t="shared" si="362"/>
        <v>3</v>
      </c>
      <c r="T609" s="29">
        <f t="shared" si="384"/>
        <v>5</v>
      </c>
      <c r="U609" s="29">
        <v>3</v>
      </c>
      <c r="V609" s="29">
        <v>1.8</v>
      </c>
      <c r="W609" s="105">
        <v>0.2</v>
      </c>
      <c r="X609" s="54">
        <f t="shared" si="365"/>
        <v>2</v>
      </c>
      <c r="Y609" s="29">
        <v>1.8</v>
      </c>
      <c r="Z609" s="105">
        <v>0.2</v>
      </c>
      <c r="AA609" s="54">
        <f t="shared" si="366"/>
        <v>2</v>
      </c>
      <c r="AB609" s="54">
        <v>0</v>
      </c>
      <c r="AC609" s="54">
        <v>0</v>
      </c>
      <c r="AD609" s="54">
        <v>0</v>
      </c>
      <c r="AE609" s="54">
        <v>0</v>
      </c>
      <c r="AF609" s="54">
        <v>0</v>
      </c>
      <c r="AG609" s="54"/>
      <c r="AH609" s="14">
        <v>0</v>
      </c>
      <c r="AI609" s="14">
        <v>0</v>
      </c>
      <c r="AJ609" s="54">
        <f t="shared" si="363"/>
        <v>0</v>
      </c>
      <c r="AK609" s="54">
        <f t="shared" si="386"/>
        <v>1.8</v>
      </c>
      <c r="AL609" s="54">
        <f t="shared" si="387"/>
        <v>0.2</v>
      </c>
      <c r="AM609" s="54">
        <f t="shared" si="388"/>
        <v>2</v>
      </c>
      <c r="AN609" s="54"/>
      <c r="AO609" s="54"/>
      <c r="AP609" s="54">
        <f t="shared" si="385"/>
        <v>0</v>
      </c>
      <c r="AQ609" s="54"/>
      <c r="AR609" s="54"/>
      <c r="AS609" s="54"/>
      <c r="AT609" s="54"/>
      <c r="AU609" s="54"/>
      <c r="AV609" s="54"/>
      <c r="AW609" s="54">
        <v>0</v>
      </c>
      <c r="AX609" s="54"/>
      <c r="AY609" s="54">
        <f t="shared" si="367"/>
        <v>0</v>
      </c>
      <c r="AZ609" s="54"/>
      <c r="BA609" s="54"/>
      <c r="BB609" s="54"/>
      <c r="BC609" s="54"/>
      <c r="BD609" s="54"/>
      <c r="BE609" s="106">
        <f t="shared" si="368"/>
        <v>1.8</v>
      </c>
      <c r="BF609" s="106">
        <f t="shared" si="369"/>
        <v>0.2</v>
      </c>
      <c r="BG609" s="106">
        <f t="shared" si="370"/>
        <v>2</v>
      </c>
      <c r="BH609" s="106">
        <f t="shared" si="371"/>
        <v>0</v>
      </c>
      <c r="BI609" s="106">
        <f t="shared" si="372"/>
        <v>0</v>
      </c>
      <c r="BJ609" s="106">
        <f t="shared" si="373"/>
        <v>0</v>
      </c>
      <c r="BK609" s="106">
        <f t="shared" si="374"/>
        <v>0</v>
      </c>
      <c r="BL609" s="106">
        <f t="shared" si="375"/>
        <v>0</v>
      </c>
      <c r="BM609" s="106">
        <f t="shared" si="364"/>
        <v>0</v>
      </c>
      <c r="BN609" s="106">
        <f t="shared" si="364"/>
        <v>0</v>
      </c>
      <c r="BO609" s="106">
        <f t="shared" si="376"/>
        <v>0</v>
      </c>
      <c r="BP609" s="106">
        <f t="shared" si="377"/>
        <v>1.8</v>
      </c>
      <c r="BQ609" s="106">
        <f t="shared" si="378"/>
        <v>0.2</v>
      </c>
      <c r="BR609" s="106">
        <f t="shared" si="379"/>
        <v>2</v>
      </c>
      <c r="BS609" s="54"/>
      <c r="BT609" s="54">
        <v>1.8</v>
      </c>
      <c r="BU609" s="54">
        <v>0.2</v>
      </c>
      <c r="BV609" s="54">
        <v>2</v>
      </c>
      <c r="BW609" s="54">
        <v>0</v>
      </c>
      <c r="BX609" s="54">
        <v>0</v>
      </c>
      <c r="BY609" s="54">
        <v>0</v>
      </c>
      <c r="BZ609" s="54">
        <v>0</v>
      </c>
      <c r="CA609" s="54">
        <v>0</v>
      </c>
      <c r="CB609" s="54">
        <v>0</v>
      </c>
      <c r="CC609" s="54">
        <v>0</v>
      </c>
      <c r="CD609" s="54">
        <v>0</v>
      </c>
      <c r="CE609" s="54">
        <v>1.8</v>
      </c>
      <c r="CF609" s="54">
        <v>0.2</v>
      </c>
      <c r="CG609" s="54">
        <v>2</v>
      </c>
      <c r="CH609" s="54">
        <f t="shared" si="380"/>
        <v>0</v>
      </c>
      <c r="CI609" s="54">
        <f t="shared" si="381"/>
        <v>3</v>
      </c>
      <c r="CJ609" s="54">
        <f t="shared" si="382"/>
        <v>3</v>
      </c>
      <c r="CK609" s="45"/>
      <c r="CL609" s="63" t="s">
        <v>106</v>
      </c>
      <c r="CM609" s="95"/>
    </row>
    <row r="610" spans="1:91" s="18" customFormat="1">
      <c r="A610" s="14">
        <v>34</v>
      </c>
      <c r="B610" s="82" t="s">
        <v>1032</v>
      </c>
      <c r="C610" s="132" t="s">
        <v>1000</v>
      </c>
      <c r="D610" s="42" t="s">
        <v>27</v>
      </c>
      <c r="E610" s="75" t="s">
        <v>81</v>
      </c>
      <c r="F610" s="75" t="s">
        <v>558</v>
      </c>
      <c r="G610" s="75" t="s">
        <v>576</v>
      </c>
      <c r="H610" s="83">
        <v>3.5</v>
      </c>
      <c r="I610" s="83">
        <v>15</v>
      </c>
      <c r="J610" s="83">
        <v>0</v>
      </c>
      <c r="K610" s="83">
        <v>15</v>
      </c>
      <c r="L610" s="42" t="s">
        <v>57</v>
      </c>
      <c r="M610" s="48" t="s">
        <v>58</v>
      </c>
      <c r="N610" s="48" t="s">
        <v>788</v>
      </c>
      <c r="O610" s="29">
        <v>0</v>
      </c>
      <c r="P610" s="29">
        <v>0</v>
      </c>
      <c r="Q610" s="29">
        <f t="shared" si="356"/>
        <v>0</v>
      </c>
      <c r="R610" s="29">
        <f t="shared" si="362"/>
        <v>15</v>
      </c>
      <c r="S610" s="29">
        <f t="shared" si="362"/>
        <v>0</v>
      </c>
      <c r="T610" s="29">
        <f t="shared" si="384"/>
        <v>15</v>
      </c>
      <c r="U610" s="133">
        <v>0</v>
      </c>
      <c r="V610" s="29">
        <v>10.49</v>
      </c>
      <c r="W610" s="105">
        <v>1.17</v>
      </c>
      <c r="X610" s="54">
        <f t="shared" si="365"/>
        <v>11.66</v>
      </c>
      <c r="Y610" s="29">
        <v>0</v>
      </c>
      <c r="Z610" s="105">
        <v>0</v>
      </c>
      <c r="AA610" s="54">
        <f t="shared" si="366"/>
        <v>0</v>
      </c>
      <c r="AB610" s="54">
        <v>0</v>
      </c>
      <c r="AC610" s="54">
        <v>0</v>
      </c>
      <c r="AD610" s="54">
        <v>0</v>
      </c>
      <c r="AE610" s="54">
        <v>0</v>
      </c>
      <c r="AF610" s="54">
        <v>0</v>
      </c>
      <c r="AG610" s="54"/>
      <c r="AH610" s="14">
        <v>0</v>
      </c>
      <c r="AI610" s="14">
        <v>0</v>
      </c>
      <c r="AJ610" s="54">
        <v>0</v>
      </c>
      <c r="AK610" s="54">
        <f t="shared" si="386"/>
        <v>0</v>
      </c>
      <c r="AL610" s="54">
        <f t="shared" si="387"/>
        <v>0</v>
      </c>
      <c r="AM610" s="54">
        <f t="shared" si="388"/>
        <v>0</v>
      </c>
      <c r="AN610" s="54">
        <v>0</v>
      </c>
      <c r="AO610" s="54">
        <v>0</v>
      </c>
      <c r="AP610" s="54">
        <f t="shared" si="385"/>
        <v>0</v>
      </c>
      <c r="AQ610" s="54">
        <v>0</v>
      </c>
      <c r="AR610" s="54">
        <v>0</v>
      </c>
      <c r="AS610" s="54">
        <v>0</v>
      </c>
      <c r="AT610" s="54">
        <v>0</v>
      </c>
      <c r="AU610" s="54">
        <v>0</v>
      </c>
      <c r="AV610" s="54"/>
      <c r="AW610" s="54">
        <v>0</v>
      </c>
      <c r="AX610" s="54"/>
      <c r="AY610" s="54">
        <f t="shared" si="367"/>
        <v>0</v>
      </c>
      <c r="AZ610" s="54"/>
      <c r="BA610" s="54"/>
      <c r="BB610" s="54"/>
      <c r="BC610" s="54"/>
      <c r="BD610" s="54"/>
      <c r="BE610" s="106">
        <f t="shared" si="368"/>
        <v>0</v>
      </c>
      <c r="BF610" s="106">
        <f t="shared" si="369"/>
        <v>0</v>
      </c>
      <c r="BG610" s="106">
        <f t="shared" si="370"/>
        <v>0</v>
      </c>
      <c r="BH610" s="106">
        <f t="shared" si="371"/>
        <v>0</v>
      </c>
      <c r="BI610" s="106">
        <f t="shared" si="372"/>
        <v>0</v>
      </c>
      <c r="BJ610" s="106">
        <f t="shared" si="373"/>
        <v>0</v>
      </c>
      <c r="BK610" s="106">
        <f t="shared" si="374"/>
        <v>0</v>
      </c>
      <c r="BL610" s="106">
        <f t="shared" si="375"/>
        <v>0</v>
      </c>
      <c r="BM610" s="106">
        <f t="shared" si="364"/>
        <v>0</v>
      </c>
      <c r="BN610" s="106">
        <f t="shared" si="364"/>
        <v>0</v>
      </c>
      <c r="BO610" s="106">
        <f t="shared" si="376"/>
        <v>0</v>
      </c>
      <c r="BP610" s="106">
        <f t="shared" si="377"/>
        <v>0</v>
      </c>
      <c r="BQ610" s="106">
        <f t="shared" si="378"/>
        <v>0</v>
      </c>
      <c r="BR610" s="106">
        <f t="shared" si="379"/>
        <v>0</v>
      </c>
      <c r="BS610" s="54"/>
      <c r="BT610" s="54">
        <v>0</v>
      </c>
      <c r="BU610" s="54">
        <v>0</v>
      </c>
      <c r="BV610" s="54">
        <v>0</v>
      </c>
      <c r="BW610" s="54">
        <v>0</v>
      </c>
      <c r="BX610" s="54">
        <v>0</v>
      </c>
      <c r="BY610" s="54">
        <v>0</v>
      </c>
      <c r="BZ610" s="54">
        <v>0</v>
      </c>
      <c r="CA610" s="54">
        <v>0</v>
      </c>
      <c r="CB610" s="54">
        <v>0</v>
      </c>
      <c r="CC610" s="54">
        <v>0</v>
      </c>
      <c r="CD610" s="54">
        <v>0</v>
      </c>
      <c r="CE610" s="54">
        <v>0</v>
      </c>
      <c r="CF610" s="54">
        <v>0</v>
      </c>
      <c r="CG610" s="54">
        <v>0</v>
      </c>
      <c r="CH610" s="54">
        <f t="shared" si="380"/>
        <v>15</v>
      </c>
      <c r="CI610" s="54">
        <f t="shared" si="381"/>
        <v>0</v>
      </c>
      <c r="CJ610" s="54">
        <f t="shared" si="382"/>
        <v>15</v>
      </c>
      <c r="CK610" s="45"/>
      <c r="CL610" s="63"/>
      <c r="CM610" s="95"/>
    </row>
    <row r="611" spans="1:91" s="18" customFormat="1" ht="30">
      <c r="A611" s="14"/>
      <c r="B611" s="82" t="s">
        <v>1033</v>
      </c>
      <c r="C611" s="132" t="s">
        <v>796</v>
      </c>
      <c r="D611" s="42" t="s">
        <v>27</v>
      </c>
      <c r="E611" s="75" t="s">
        <v>81</v>
      </c>
      <c r="F611" s="75" t="s">
        <v>558</v>
      </c>
      <c r="G611" s="75" t="s">
        <v>594</v>
      </c>
      <c r="H611" s="83">
        <v>4</v>
      </c>
      <c r="I611" s="83">
        <v>2</v>
      </c>
      <c r="J611" s="83">
        <v>3</v>
      </c>
      <c r="K611" s="83">
        <f>I611+J611</f>
        <v>5</v>
      </c>
      <c r="L611" s="42" t="s">
        <v>278</v>
      </c>
      <c r="M611" s="48" t="s">
        <v>58</v>
      </c>
      <c r="N611" s="48" t="s">
        <v>510</v>
      </c>
      <c r="O611" s="29">
        <v>0</v>
      </c>
      <c r="P611" s="29">
        <v>0</v>
      </c>
      <c r="Q611" s="29">
        <f t="shared" si="356"/>
        <v>0</v>
      </c>
      <c r="R611" s="29">
        <f t="shared" si="362"/>
        <v>2</v>
      </c>
      <c r="S611" s="29">
        <f t="shared" si="362"/>
        <v>3</v>
      </c>
      <c r="T611" s="29">
        <f t="shared" si="384"/>
        <v>5</v>
      </c>
      <c r="U611" s="29">
        <v>3</v>
      </c>
      <c r="V611" s="29">
        <v>1.8</v>
      </c>
      <c r="W611" s="105">
        <v>0.2</v>
      </c>
      <c r="X611" s="54">
        <f t="shared" si="365"/>
        <v>2</v>
      </c>
      <c r="Y611" s="29">
        <v>0</v>
      </c>
      <c r="Z611" s="105">
        <v>0</v>
      </c>
      <c r="AA611" s="54">
        <f t="shared" si="366"/>
        <v>0</v>
      </c>
      <c r="AB611" s="54">
        <v>0</v>
      </c>
      <c r="AC611" s="54">
        <v>0</v>
      </c>
      <c r="AD611" s="54">
        <v>0</v>
      </c>
      <c r="AE611" s="54">
        <v>0</v>
      </c>
      <c r="AF611" s="54">
        <v>0</v>
      </c>
      <c r="AG611" s="54"/>
      <c r="AH611" s="14">
        <v>0</v>
      </c>
      <c r="AI611" s="14">
        <v>0</v>
      </c>
      <c r="AJ611" s="54">
        <v>0</v>
      </c>
      <c r="AK611" s="54">
        <f t="shared" si="386"/>
        <v>0</v>
      </c>
      <c r="AL611" s="54">
        <f t="shared" si="387"/>
        <v>0</v>
      </c>
      <c r="AM611" s="54">
        <f t="shared" si="388"/>
        <v>0</v>
      </c>
      <c r="AN611" s="54">
        <v>0</v>
      </c>
      <c r="AO611" s="54">
        <v>0</v>
      </c>
      <c r="AP611" s="54">
        <f t="shared" si="385"/>
        <v>0</v>
      </c>
      <c r="AQ611" s="54">
        <v>0</v>
      </c>
      <c r="AR611" s="54">
        <v>0</v>
      </c>
      <c r="AS611" s="54">
        <v>0</v>
      </c>
      <c r="AT611" s="54">
        <v>0</v>
      </c>
      <c r="AU611" s="54">
        <v>0</v>
      </c>
      <c r="AV611" s="54"/>
      <c r="AW611" s="54">
        <v>0</v>
      </c>
      <c r="AX611" s="54"/>
      <c r="AY611" s="54">
        <f t="shared" si="367"/>
        <v>0</v>
      </c>
      <c r="AZ611" s="54"/>
      <c r="BA611" s="54"/>
      <c r="BB611" s="54"/>
      <c r="BC611" s="54"/>
      <c r="BD611" s="54"/>
      <c r="BE611" s="106">
        <f t="shared" si="368"/>
        <v>0</v>
      </c>
      <c r="BF611" s="106">
        <f t="shared" si="369"/>
        <v>0</v>
      </c>
      <c r="BG611" s="106">
        <f t="shared" si="370"/>
        <v>0</v>
      </c>
      <c r="BH611" s="106">
        <f t="shared" si="371"/>
        <v>0</v>
      </c>
      <c r="BI611" s="106">
        <f t="shared" si="372"/>
        <v>0</v>
      </c>
      <c r="BJ611" s="106">
        <f t="shared" si="373"/>
        <v>0</v>
      </c>
      <c r="BK611" s="106">
        <f t="shared" si="374"/>
        <v>0</v>
      </c>
      <c r="BL611" s="106">
        <f t="shared" si="375"/>
        <v>0</v>
      </c>
      <c r="BM611" s="106">
        <f t="shared" si="364"/>
        <v>0</v>
      </c>
      <c r="BN611" s="106">
        <f t="shared" si="364"/>
        <v>0</v>
      </c>
      <c r="BO611" s="106">
        <f t="shared" si="376"/>
        <v>0</v>
      </c>
      <c r="BP611" s="106">
        <f t="shared" si="377"/>
        <v>0</v>
      </c>
      <c r="BQ611" s="106">
        <f t="shared" si="378"/>
        <v>0</v>
      </c>
      <c r="BR611" s="106">
        <f t="shared" si="379"/>
        <v>0</v>
      </c>
      <c r="BS611" s="54"/>
      <c r="BT611" s="54">
        <v>0</v>
      </c>
      <c r="BU611" s="54">
        <v>0</v>
      </c>
      <c r="BV611" s="54">
        <v>0</v>
      </c>
      <c r="BW611" s="54">
        <v>0</v>
      </c>
      <c r="BX611" s="54">
        <v>0</v>
      </c>
      <c r="BY611" s="54">
        <v>0</v>
      </c>
      <c r="BZ611" s="54">
        <v>0</v>
      </c>
      <c r="CA611" s="54">
        <v>0</v>
      </c>
      <c r="CB611" s="54">
        <v>0</v>
      </c>
      <c r="CC611" s="54">
        <v>0</v>
      </c>
      <c r="CD611" s="54">
        <v>0</v>
      </c>
      <c r="CE611" s="54">
        <v>0</v>
      </c>
      <c r="CF611" s="54">
        <v>0</v>
      </c>
      <c r="CG611" s="54">
        <v>0</v>
      </c>
      <c r="CH611" s="54">
        <f t="shared" si="380"/>
        <v>2</v>
      </c>
      <c r="CI611" s="54">
        <f t="shared" si="381"/>
        <v>3</v>
      </c>
      <c r="CJ611" s="54">
        <f t="shared" si="382"/>
        <v>5</v>
      </c>
      <c r="CK611" s="45"/>
      <c r="CL611" s="63"/>
      <c r="CM611" s="95"/>
    </row>
    <row r="612" spans="1:91" s="18" customFormat="1">
      <c r="A612" s="17" t="s">
        <v>51</v>
      </c>
      <c r="B612" s="28" t="s">
        <v>129</v>
      </c>
      <c r="C612" s="87"/>
      <c r="D612" s="2"/>
      <c r="E612" s="11"/>
      <c r="F612" s="4"/>
      <c r="G612" s="11"/>
      <c r="H612" s="32"/>
      <c r="I612" s="32">
        <f>SUM(I567:I611)</f>
        <v>259.37</v>
      </c>
      <c r="J612" s="32">
        <f t="shared" ref="J612:BU612" si="389">SUM(J567:J611)</f>
        <v>77.199999999999989</v>
      </c>
      <c r="K612" s="32">
        <f t="shared" si="389"/>
        <v>336.57000000000005</v>
      </c>
      <c r="L612" s="32">
        <f t="shared" si="389"/>
        <v>0</v>
      </c>
      <c r="M612" s="32">
        <f t="shared" si="389"/>
        <v>0</v>
      </c>
      <c r="N612" s="32" t="e">
        <f t="shared" si="389"/>
        <v>#REF!</v>
      </c>
      <c r="O612" s="32">
        <f t="shared" si="389"/>
        <v>137.52999999999994</v>
      </c>
      <c r="P612" s="32">
        <f t="shared" si="389"/>
        <v>14.61</v>
      </c>
      <c r="Q612" s="32">
        <f t="shared" si="389"/>
        <v>152.13999999999996</v>
      </c>
      <c r="R612" s="32">
        <f t="shared" si="389"/>
        <v>121.83999999999999</v>
      </c>
      <c r="S612" s="32">
        <f t="shared" si="389"/>
        <v>62.589999999999996</v>
      </c>
      <c r="T612" s="32">
        <f t="shared" si="389"/>
        <v>184.43000000000006</v>
      </c>
      <c r="U612" s="32">
        <f t="shared" si="389"/>
        <v>62.589999999999996</v>
      </c>
      <c r="V612" s="32">
        <f t="shared" si="389"/>
        <v>47.430999999999997</v>
      </c>
      <c r="W612" s="32">
        <f t="shared" si="389"/>
        <v>5.269000000000001</v>
      </c>
      <c r="X612" s="32">
        <f t="shared" si="389"/>
        <v>52.7</v>
      </c>
      <c r="Y612" s="32">
        <f t="shared" si="389"/>
        <v>35.140999999999998</v>
      </c>
      <c r="Z612" s="32">
        <f t="shared" si="389"/>
        <v>3.8990000000000005</v>
      </c>
      <c r="AA612" s="32">
        <f t="shared" si="389"/>
        <v>39.04</v>
      </c>
      <c r="AB612" s="32">
        <f t="shared" si="389"/>
        <v>6.080000000000001</v>
      </c>
      <c r="AC612" s="32">
        <f t="shared" si="389"/>
        <v>5.8900000000000006</v>
      </c>
      <c r="AD612" s="32">
        <f t="shared" si="389"/>
        <v>0.66</v>
      </c>
      <c r="AE612" s="32">
        <f t="shared" si="389"/>
        <v>16.66</v>
      </c>
      <c r="AF612" s="32">
        <f t="shared" si="389"/>
        <v>1.6400000000000003</v>
      </c>
      <c r="AG612" s="32">
        <f t="shared" si="389"/>
        <v>0</v>
      </c>
      <c r="AH612" s="32">
        <f t="shared" si="389"/>
        <v>0</v>
      </c>
      <c r="AI612" s="32">
        <f t="shared" si="389"/>
        <v>0</v>
      </c>
      <c r="AJ612" s="32">
        <f t="shared" si="389"/>
        <v>0</v>
      </c>
      <c r="AK612" s="32">
        <f t="shared" si="389"/>
        <v>63.771000000000001</v>
      </c>
      <c r="AL612" s="32">
        <f t="shared" si="389"/>
        <v>6.1990000000000016</v>
      </c>
      <c r="AM612" s="32">
        <f t="shared" si="389"/>
        <v>69.97</v>
      </c>
      <c r="AN612" s="32">
        <f t="shared" si="389"/>
        <v>1.3599999999999999</v>
      </c>
      <c r="AO612" s="32">
        <f t="shared" si="389"/>
        <v>0.13</v>
      </c>
      <c r="AP612" s="32">
        <f t="shared" si="389"/>
        <v>1.4899999999999998</v>
      </c>
      <c r="AQ612" s="32">
        <f t="shared" si="389"/>
        <v>1</v>
      </c>
      <c r="AR612" s="32">
        <f t="shared" si="389"/>
        <v>1.03</v>
      </c>
      <c r="AS612" s="32">
        <f t="shared" si="389"/>
        <v>0.11</v>
      </c>
      <c r="AT612" s="32">
        <f t="shared" si="389"/>
        <v>0.78</v>
      </c>
      <c r="AU612" s="32">
        <f t="shared" si="389"/>
        <v>0.09</v>
      </c>
      <c r="AV612" s="32">
        <f t="shared" si="389"/>
        <v>0</v>
      </c>
      <c r="AW612" s="32">
        <f t="shared" si="389"/>
        <v>0</v>
      </c>
      <c r="AX612" s="32">
        <f t="shared" si="389"/>
        <v>0</v>
      </c>
      <c r="AY612" s="32">
        <f t="shared" si="389"/>
        <v>0</v>
      </c>
      <c r="AZ612" s="32">
        <f t="shared" si="389"/>
        <v>0</v>
      </c>
      <c r="BA612" s="32">
        <f t="shared" si="389"/>
        <v>0</v>
      </c>
      <c r="BB612" s="32">
        <f t="shared" si="389"/>
        <v>0</v>
      </c>
      <c r="BC612" s="32">
        <f t="shared" si="389"/>
        <v>0</v>
      </c>
      <c r="BD612" s="32">
        <f t="shared" si="389"/>
        <v>0</v>
      </c>
      <c r="BE612" s="32">
        <f t="shared" si="389"/>
        <v>33.780999999999999</v>
      </c>
      <c r="BF612" s="32">
        <f t="shared" si="389"/>
        <v>3.7690000000000001</v>
      </c>
      <c r="BG612" s="32">
        <f t="shared" si="389"/>
        <v>37.550000000000004</v>
      </c>
      <c r="BH612" s="32">
        <f t="shared" si="389"/>
        <v>0</v>
      </c>
      <c r="BI612" s="32">
        <f t="shared" si="389"/>
        <v>5.080000000000001</v>
      </c>
      <c r="BJ612" s="32">
        <f t="shared" si="389"/>
        <v>4.8600000000000003</v>
      </c>
      <c r="BK612" s="32">
        <f t="shared" si="389"/>
        <v>0.55000000000000004</v>
      </c>
      <c r="BL612" s="32">
        <f t="shared" si="389"/>
        <v>5.41</v>
      </c>
      <c r="BM612" s="32">
        <f t="shared" si="389"/>
        <v>15.88</v>
      </c>
      <c r="BN612" s="32">
        <f t="shared" si="389"/>
        <v>1.55</v>
      </c>
      <c r="BO612" s="32">
        <f t="shared" si="389"/>
        <v>17.43</v>
      </c>
      <c r="BP612" s="32">
        <f t="shared" si="389"/>
        <v>59.601000000000006</v>
      </c>
      <c r="BQ612" s="32">
        <f t="shared" si="389"/>
        <v>5.8690000000000015</v>
      </c>
      <c r="BR612" s="32">
        <f t="shared" si="389"/>
        <v>65.47</v>
      </c>
      <c r="BS612" s="32">
        <f t="shared" si="389"/>
        <v>0</v>
      </c>
      <c r="BT612" s="32">
        <f t="shared" si="389"/>
        <v>33.780999999999999</v>
      </c>
      <c r="BU612" s="32">
        <f t="shared" si="389"/>
        <v>3.7690000000000001</v>
      </c>
      <c r="BV612" s="32">
        <f t="shared" ref="BV612:CJ612" si="390">SUM(BV567:BV611)</f>
        <v>37.550000000000004</v>
      </c>
      <c r="BW612" s="32">
        <f t="shared" si="390"/>
        <v>0</v>
      </c>
      <c r="BX612" s="32">
        <f t="shared" si="390"/>
        <v>5.080000000000001</v>
      </c>
      <c r="BY612" s="32">
        <f t="shared" si="390"/>
        <v>4.8600000000000003</v>
      </c>
      <c r="BZ612" s="32">
        <f t="shared" si="390"/>
        <v>0.55000000000000004</v>
      </c>
      <c r="CA612" s="32">
        <f t="shared" si="390"/>
        <v>5.41</v>
      </c>
      <c r="CB612" s="32">
        <f t="shared" si="390"/>
        <v>15.88</v>
      </c>
      <c r="CC612" s="32">
        <f t="shared" si="390"/>
        <v>1.55</v>
      </c>
      <c r="CD612" s="32">
        <f t="shared" si="390"/>
        <v>17.43</v>
      </c>
      <c r="CE612" s="32">
        <f t="shared" si="390"/>
        <v>59.601000000000006</v>
      </c>
      <c r="CF612" s="32">
        <f t="shared" si="390"/>
        <v>5.8690000000000015</v>
      </c>
      <c r="CG612" s="32">
        <f t="shared" si="390"/>
        <v>65.47</v>
      </c>
      <c r="CH612" s="32">
        <f t="shared" si="390"/>
        <v>56.36999999999999</v>
      </c>
      <c r="CI612" s="32">
        <f t="shared" si="390"/>
        <v>62.589999999999996</v>
      </c>
      <c r="CJ612" s="32">
        <f t="shared" si="390"/>
        <v>118.96000000000001</v>
      </c>
      <c r="CK612" s="46"/>
      <c r="CL612" s="64"/>
      <c r="CM612" s="95"/>
    </row>
    <row r="613" spans="1:91">
      <c r="A613" s="17" t="s">
        <v>130</v>
      </c>
      <c r="B613" s="28" t="s">
        <v>131</v>
      </c>
      <c r="C613" s="87"/>
      <c r="D613" s="2"/>
      <c r="E613" s="11"/>
      <c r="F613" s="4"/>
      <c r="G613" s="11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  <c r="AB613" s="32"/>
      <c r="AC613" s="32"/>
      <c r="AD613" s="32"/>
      <c r="AE613" s="32"/>
      <c r="AF613" s="32"/>
      <c r="AG613" s="32"/>
      <c r="AH613" s="32"/>
      <c r="AI613" s="32"/>
      <c r="AJ613" s="32"/>
      <c r="AK613" s="32"/>
      <c r="AL613" s="32"/>
      <c r="AM613" s="32"/>
      <c r="AN613" s="32"/>
      <c r="AO613" s="32"/>
      <c r="AP613" s="32"/>
      <c r="AQ613" s="32"/>
      <c r="AR613" s="32"/>
      <c r="AS613" s="32"/>
      <c r="AT613" s="32"/>
      <c r="AU613" s="32"/>
      <c r="AV613" s="32"/>
      <c r="AW613" s="32"/>
      <c r="AX613" s="32"/>
      <c r="AY613" s="32"/>
      <c r="AZ613" s="32"/>
      <c r="BA613" s="32"/>
      <c r="BB613" s="32"/>
      <c r="BC613" s="32"/>
      <c r="BD613" s="32"/>
      <c r="BE613" s="32"/>
      <c r="BF613" s="32"/>
      <c r="BG613" s="32"/>
      <c r="BH613" s="32"/>
      <c r="BI613" s="32"/>
      <c r="BJ613" s="32"/>
      <c r="BK613" s="32"/>
      <c r="BL613" s="32"/>
      <c r="BM613" s="32"/>
      <c r="BN613" s="32"/>
      <c r="BO613" s="32"/>
      <c r="BP613" s="32"/>
      <c r="BQ613" s="32"/>
      <c r="BR613" s="32"/>
      <c r="BS613" s="32"/>
      <c r="BT613" s="32"/>
      <c r="BU613" s="32"/>
      <c r="BV613" s="32"/>
      <c r="BW613" s="32"/>
      <c r="BX613" s="32"/>
      <c r="BY613" s="32"/>
      <c r="BZ613" s="32"/>
      <c r="CA613" s="32"/>
      <c r="CB613" s="32"/>
      <c r="CC613" s="32"/>
      <c r="CD613" s="32"/>
      <c r="CE613" s="32"/>
      <c r="CF613" s="32"/>
      <c r="CG613" s="32"/>
      <c r="CH613" s="32"/>
      <c r="CI613" s="32"/>
      <c r="CJ613" s="32"/>
      <c r="CK613" s="45"/>
      <c r="CL613" s="64"/>
    </row>
    <row r="614" spans="1:91" ht="31.5">
      <c r="A614" s="14">
        <v>1</v>
      </c>
      <c r="B614" s="27" t="s">
        <v>618</v>
      </c>
      <c r="C614" s="120" t="s">
        <v>797</v>
      </c>
      <c r="D614" s="2" t="s">
        <v>27</v>
      </c>
      <c r="E614" s="4" t="s">
        <v>81</v>
      </c>
      <c r="F614" s="4" t="s">
        <v>558</v>
      </c>
      <c r="G614" s="4" t="s">
        <v>559</v>
      </c>
      <c r="H614" s="29">
        <v>3</v>
      </c>
      <c r="I614" s="29">
        <v>47.67</v>
      </c>
      <c r="J614" s="29">
        <v>0</v>
      </c>
      <c r="K614" s="29">
        <f t="shared" ref="K614:K622" si="391">I614+J614</f>
        <v>47.67</v>
      </c>
      <c r="L614" s="40" t="s">
        <v>30</v>
      </c>
      <c r="M614" s="40" t="s">
        <v>434</v>
      </c>
      <c r="N614" s="48" t="e">
        <f>IF(#REF!=0,"2018-19","2019-20")</f>
        <v>#REF!</v>
      </c>
      <c r="O614" s="29">
        <v>35.96</v>
      </c>
      <c r="P614" s="29">
        <v>0</v>
      </c>
      <c r="Q614" s="29">
        <f t="shared" si="356"/>
        <v>35.96</v>
      </c>
      <c r="R614" s="29">
        <f t="shared" ref="R614:S622" si="392">I614-O614</f>
        <v>11.71</v>
      </c>
      <c r="S614" s="29">
        <f t="shared" si="392"/>
        <v>0</v>
      </c>
      <c r="T614" s="29">
        <f t="shared" si="384"/>
        <v>11.71</v>
      </c>
      <c r="U614" s="29">
        <v>0</v>
      </c>
      <c r="V614" s="29">
        <v>3.2130000000000001</v>
      </c>
      <c r="W614" s="105">
        <v>0.35699999999999998</v>
      </c>
      <c r="X614" s="54">
        <f t="shared" si="365"/>
        <v>3.5700000000000003</v>
      </c>
      <c r="Y614" s="29">
        <v>3.2130000000000001</v>
      </c>
      <c r="Z614" s="105">
        <v>0.35699999999999998</v>
      </c>
      <c r="AA614" s="54">
        <f t="shared" si="366"/>
        <v>3.5700000000000003</v>
      </c>
      <c r="AB614" s="54">
        <v>0</v>
      </c>
      <c r="AC614" s="54">
        <v>0</v>
      </c>
      <c r="AD614" s="54">
        <v>0</v>
      </c>
      <c r="AE614" s="54">
        <v>1.29</v>
      </c>
      <c r="AF614" s="54">
        <v>0.14000000000000001</v>
      </c>
      <c r="AG614" s="54"/>
      <c r="AH614" s="54">
        <v>0</v>
      </c>
      <c r="AI614" s="54">
        <v>0</v>
      </c>
      <c r="AJ614" s="54">
        <f t="shared" ref="AJ614:AJ622" si="393">AH614+AI614</f>
        <v>0</v>
      </c>
      <c r="AK614" s="54">
        <f t="shared" si="386"/>
        <v>4.5030000000000001</v>
      </c>
      <c r="AL614" s="54">
        <f t="shared" si="387"/>
        <v>0.497</v>
      </c>
      <c r="AM614" s="54">
        <f t="shared" si="388"/>
        <v>5</v>
      </c>
      <c r="AN614" s="54"/>
      <c r="AO614" s="54"/>
      <c r="AP614" s="54">
        <f t="shared" si="385"/>
        <v>0</v>
      </c>
      <c r="AQ614" s="54"/>
      <c r="AR614" s="54"/>
      <c r="AS614" s="54"/>
      <c r="AT614" s="54"/>
      <c r="AU614" s="54"/>
      <c r="AV614" s="54"/>
      <c r="AW614" s="54"/>
      <c r="AX614" s="54"/>
      <c r="AY614" s="54">
        <f t="shared" si="367"/>
        <v>0</v>
      </c>
      <c r="AZ614" s="54"/>
      <c r="BA614" s="54"/>
      <c r="BB614" s="54"/>
      <c r="BC614" s="54"/>
      <c r="BD614" s="54"/>
      <c r="BE614" s="106">
        <f t="shared" si="368"/>
        <v>3.2130000000000001</v>
      </c>
      <c r="BF614" s="106">
        <f t="shared" si="369"/>
        <v>0.35699999999999998</v>
      </c>
      <c r="BG614" s="106">
        <f t="shared" si="370"/>
        <v>3.5700000000000003</v>
      </c>
      <c r="BH614" s="106">
        <f t="shared" si="371"/>
        <v>0</v>
      </c>
      <c r="BI614" s="106">
        <f t="shared" si="372"/>
        <v>0</v>
      </c>
      <c r="BJ614" s="106">
        <f t="shared" si="373"/>
        <v>0</v>
      </c>
      <c r="BK614" s="106">
        <f t="shared" si="374"/>
        <v>0</v>
      </c>
      <c r="BL614" s="106">
        <f t="shared" si="375"/>
        <v>0</v>
      </c>
      <c r="BM614" s="106">
        <f t="shared" si="364"/>
        <v>1.29</v>
      </c>
      <c r="BN614" s="106">
        <f t="shared" si="364"/>
        <v>0.14000000000000001</v>
      </c>
      <c r="BO614" s="106">
        <f t="shared" si="376"/>
        <v>1.4300000000000002</v>
      </c>
      <c r="BP614" s="106">
        <f t="shared" si="377"/>
        <v>4.5030000000000001</v>
      </c>
      <c r="BQ614" s="106">
        <f t="shared" si="378"/>
        <v>0.497</v>
      </c>
      <c r="BR614" s="106">
        <f t="shared" si="379"/>
        <v>5</v>
      </c>
      <c r="BS614" s="54"/>
      <c r="BT614" s="54">
        <v>3.2130000000000001</v>
      </c>
      <c r="BU614" s="54">
        <v>0.35699999999999998</v>
      </c>
      <c r="BV614" s="54">
        <v>3.5700000000000003</v>
      </c>
      <c r="BW614" s="54">
        <v>0</v>
      </c>
      <c r="BX614" s="54">
        <v>0</v>
      </c>
      <c r="BY614" s="54">
        <v>0</v>
      </c>
      <c r="BZ614" s="54">
        <v>0</v>
      </c>
      <c r="CA614" s="54">
        <v>0</v>
      </c>
      <c r="CB614" s="54">
        <v>1.29</v>
      </c>
      <c r="CC614" s="54">
        <v>0.14000000000000001</v>
      </c>
      <c r="CD614" s="54">
        <v>1.4300000000000002</v>
      </c>
      <c r="CE614" s="54">
        <v>4.5030000000000001</v>
      </c>
      <c r="CF614" s="54">
        <v>0.497</v>
      </c>
      <c r="CG614" s="54">
        <v>5</v>
      </c>
      <c r="CH614" s="54">
        <f t="shared" si="380"/>
        <v>6.7100000000000009</v>
      </c>
      <c r="CI614" s="54">
        <f t="shared" si="381"/>
        <v>0</v>
      </c>
      <c r="CJ614" s="54">
        <f t="shared" si="382"/>
        <v>6.7100000000000009</v>
      </c>
      <c r="CK614" s="44" t="s">
        <v>71</v>
      </c>
      <c r="CL614" s="53" t="s">
        <v>619</v>
      </c>
    </row>
    <row r="615" spans="1:91" ht="18">
      <c r="A615" s="14">
        <v>2</v>
      </c>
      <c r="B615" s="27" t="s">
        <v>620</v>
      </c>
      <c r="C615" s="120" t="s">
        <v>797</v>
      </c>
      <c r="D615" s="2" t="s">
        <v>27</v>
      </c>
      <c r="E615" s="4" t="s">
        <v>81</v>
      </c>
      <c r="F615" s="4" t="s">
        <v>558</v>
      </c>
      <c r="G615" s="4" t="s">
        <v>563</v>
      </c>
      <c r="H615" s="29">
        <v>3.5</v>
      </c>
      <c r="I615" s="29">
        <v>129.5</v>
      </c>
      <c r="J615" s="29">
        <v>0</v>
      </c>
      <c r="K615" s="29">
        <f t="shared" si="391"/>
        <v>129.5</v>
      </c>
      <c r="L615" s="40" t="s">
        <v>30</v>
      </c>
      <c r="M615" s="40" t="s">
        <v>434</v>
      </c>
      <c r="N615" s="48" t="e">
        <f>IF(#REF!=0,"2018-19","2019-20")</f>
        <v>#REF!</v>
      </c>
      <c r="O615" s="29">
        <v>63.88</v>
      </c>
      <c r="P615" s="29">
        <v>0</v>
      </c>
      <c r="Q615" s="29">
        <f t="shared" si="356"/>
        <v>63.88</v>
      </c>
      <c r="R615" s="29">
        <f t="shared" si="392"/>
        <v>65.62</v>
      </c>
      <c r="S615" s="29">
        <f t="shared" si="392"/>
        <v>0</v>
      </c>
      <c r="T615" s="29">
        <f t="shared" si="384"/>
        <v>65.62</v>
      </c>
      <c r="U615" s="29">
        <v>0</v>
      </c>
      <c r="V615" s="29">
        <v>2.6910000000000003</v>
      </c>
      <c r="W615" s="105">
        <v>0.29900000000000004</v>
      </c>
      <c r="X615" s="54">
        <f t="shared" si="365"/>
        <v>2.99</v>
      </c>
      <c r="Y615" s="29">
        <v>2.6910000000000003</v>
      </c>
      <c r="Z615" s="105">
        <v>0.29900000000000004</v>
      </c>
      <c r="AA615" s="54">
        <f t="shared" si="366"/>
        <v>2.99</v>
      </c>
      <c r="AB615" s="54">
        <v>0</v>
      </c>
      <c r="AC615" s="54">
        <v>0</v>
      </c>
      <c r="AD615" s="54">
        <v>0</v>
      </c>
      <c r="AE615" s="54">
        <v>5.1100000000000003</v>
      </c>
      <c r="AF615" s="54">
        <v>0.28999999999999998</v>
      </c>
      <c r="AG615" s="54"/>
      <c r="AH615" s="54">
        <v>0</v>
      </c>
      <c r="AI615" s="54">
        <v>0</v>
      </c>
      <c r="AJ615" s="54">
        <f t="shared" si="393"/>
        <v>0</v>
      </c>
      <c r="AK615" s="54">
        <f t="shared" si="386"/>
        <v>7.8010000000000002</v>
      </c>
      <c r="AL615" s="54">
        <f t="shared" si="387"/>
        <v>0.58899999999999997</v>
      </c>
      <c r="AM615" s="54">
        <f t="shared" si="388"/>
        <v>8.39</v>
      </c>
      <c r="AN615" s="54"/>
      <c r="AO615" s="54"/>
      <c r="AP615" s="54">
        <f t="shared" si="385"/>
        <v>0</v>
      </c>
      <c r="AQ615" s="54"/>
      <c r="AR615" s="54"/>
      <c r="AS615" s="54"/>
      <c r="AT615" s="54"/>
      <c r="AU615" s="54"/>
      <c r="AV615" s="54"/>
      <c r="AW615" s="54"/>
      <c r="AX615" s="54"/>
      <c r="AY615" s="54">
        <f t="shared" si="367"/>
        <v>0</v>
      </c>
      <c r="AZ615" s="54"/>
      <c r="BA615" s="54"/>
      <c r="BB615" s="54"/>
      <c r="BC615" s="54"/>
      <c r="BD615" s="54"/>
      <c r="BE615" s="106">
        <f t="shared" si="368"/>
        <v>2.6910000000000003</v>
      </c>
      <c r="BF615" s="106">
        <f t="shared" si="369"/>
        <v>0.29900000000000004</v>
      </c>
      <c r="BG615" s="106">
        <f t="shared" si="370"/>
        <v>2.99</v>
      </c>
      <c r="BH615" s="106">
        <f t="shared" si="371"/>
        <v>0</v>
      </c>
      <c r="BI615" s="106">
        <f t="shared" si="372"/>
        <v>0</v>
      </c>
      <c r="BJ615" s="106">
        <f t="shared" si="373"/>
        <v>0</v>
      </c>
      <c r="BK615" s="106">
        <f t="shared" si="374"/>
        <v>0</v>
      </c>
      <c r="BL615" s="106">
        <f t="shared" si="375"/>
        <v>0</v>
      </c>
      <c r="BM615" s="106">
        <f t="shared" si="364"/>
        <v>5.1100000000000003</v>
      </c>
      <c r="BN615" s="106">
        <f t="shared" si="364"/>
        <v>0.28999999999999998</v>
      </c>
      <c r="BO615" s="106">
        <f t="shared" si="376"/>
        <v>5.4</v>
      </c>
      <c r="BP615" s="106">
        <f t="shared" si="377"/>
        <v>7.8010000000000002</v>
      </c>
      <c r="BQ615" s="106">
        <f t="shared" si="378"/>
        <v>0.58899999999999997</v>
      </c>
      <c r="BR615" s="106">
        <f t="shared" si="379"/>
        <v>8.39</v>
      </c>
      <c r="BS615" s="54"/>
      <c r="BT615" s="54">
        <v>2.6910000000000003</v>
      </c>
      <c r="BU615" s="54">
        <v>0.29900000000000004</v>
      </c>
      <c r="BV615" s="54">
        <v>2.99</v>
      </c>
      <c r="BW615" s="54">
        <v>0</v>
      </c>
      <c r="BX615" s="54">
        <v>0</v>
      </c>
      <c r="BY615" s="54">
        <v>0</v>
      </c>
      <c r="BZ615" s="54">
        <v>0</v>
      </c>
      <c r="CA615" s="54">
        <v>0</v>
      </c>
      <c r="CB615" s="54">
        <v>5.1100000000000003</v>
      </c>
      <c r="CC615" s="54">
        <v>0.28999999999999998</v>
      </c>
      <c r="CD615" s="54">
        <v>5.4</v>
      </c>
      <c r="CE615" s="54">
        <v>7.8010000000000002</v>
      </c>
      <c r="CF615" s="54">
        <v>0.58899999999999997</v>
      </c>
      <c r="CG615" s="54">
        <v>8.39</v>
      </c>
      <c r="CH615" s="54">
        <f t="shared" si="380"/>
        <v>57.230000000000004</v>
      </c>
      <c r="CI615" s="54">
        <f t="shared" si="381"/>
        <v>0</v>
      </c>
      <c r="CJ615" s="54">
        <f t="shared" si="382"/>
        <v>57.230000000000004</v>
      </c>
      <c r="CK615" s="44" t="s">
        <v>71</v>
      </c>
      <c r="CL615" s="53" t="s">
        <v>621</v>
      </c>
    </row>
    <row r="616" spans="1:91" ht="31.5">
      <c r="A616" s="14">
        <v>3</v>
      </c>
      <c r="B616" s="79" t="s">
        <v>946</v>
      </c>
      <c r="C616" s="69" t="s">
        <v>796</v>
      </c>
      <c r="D616" s="2" t="s">
        <v>27</v>
      </c>
      <c r="E616" s="4" t="s">
        <v>81</v>
      </c>
      <c r="F616" s="4" t="s">
        <v>558</v>
      </c>
      <c r="G616" s="4" t="s">
        <v>584</v>
      </c>
      <c r="H616" s="15">
        <v>7</v>
      </c>
      <c r="I616" s="54">
        <v>5.34</v>
      </c>
      <c r="J616" s="54">
        <v>0</v>
      </c>
      <c r="K616" s="29">
        <f t="shared" si="391"/>
        <v>5.34</v>
      </c>
      <c r="L616" s="68" t="s">
        <v>30</v>
      </c>
      <c r="M616" s="15" t="s">
        <v>31</v>
      </c>
      <c r="N616" s="54" t="e">
        <f>IF(#REF!=0,"2018-19","2019-20")</f>
        <v>#REF!</v>
      </c>
      <c r="O616" s="54">
        <v>4</v>
      </c>
      <c r="P616" s="54">
        <v>0</v>
      </c>
      <c r="Q616" s="29">
        <f t="shared" si="356"/>
        <v>4</v>
      </c>
      <c r="R616" s="29">
        <f t="shared" si="392"/>
        <v>1.3399999999999999</v>
      </c>
      <c r="S616" s="29">
        <f t="shared" si="392"/>
        <v>0</v>
      </c>
      <c r="T616" s="29">
        <f t="shared" si="384"/>
        <v>1.3399999999999999</v>
      </c>
      <c r="U616" s="56">
        <v>0</v>
      </c>
      <c r="V616" s="54">
        <v>0</v>
      </c>
      <c r="W616" s="106">
        <v>0</v>
      </c>
      <c r="X616" s="54">
        <f t="shared" si="365"/>
        <v>0</v>
      </c>
      <c r="Y616" s="54">
        <v>0</v>
      </c>
      <c r="Z616" s="106">
        <v>0</v>
      </c>
      <c r="AA616" s="54">
        <f t="shared" si="366"/>
        <v>0</v>
      </c>
      <c r="AB616" s="14">
        <v>0</v>
      </c>
      <c r="AC616" s="14">
        <v>0.21</v>
      </c>
      <c r="AD616" s="14">
        <v>0.02</v>
      </c>
      <c r="AE616" s="14">
        <v>1</v>
      </c>
      <c r="AF616" s="14">
        <v>0.11</v>
      </c>
      <c r="AG616" s="14"/>
      <c r="AH616" s="54">
        <v>0</v>
      </c>
      <c r="AI616" s="54">
        <v>0</v>
      </c>
      <c r="AJ616" s="54">
        <f t="shared" si="393"/>
        <v>0</v>
      </c>
      <c r="AK616" s="54">
        <f t="shared" si="386"/>
        <v>1.21</v>
      </c>
      <c r="AL616" s="54">
        <f t="shared" si="387"/>
        <v>0.13</v>
      </c>
      <c r="AM616" s="54">
        <f t="shared" si="388"/>
        <v>1.3399999999999999</v>
      </c>
      <c r="AN616" s="54"/>
      <c r="AO616" s="54"/>
      <c r="AP616" s="54">
        <f t="shared" si="385"/>
        <v>0</v>
      </c>
      <c r="AQ616" s="54"/>
      <c r="AR616" s="54"/>
      <c r="AS616" s="54"/>
      <c r="AT616" s="54"/>
      <c r="AU616" s="54"/>
      <c r="AV616" s="54"/>
      <c r="AW616" s="54"/>
      <c r="AX616" s="54"/>
      <c r="AY616" s="54">
        <f t="shared" si="367"/>
        <v>0</v>
      </c>
      <c r="AZ616" s="54"/>
      <c r="BA616" s="54"/>
      <c r="BB616" s="54"/>
      <c r="BC616" s="54"/>
      <c r="BD616" s="54"/>
      <c r="BE616" s="106">
        <f t="shared" si="368"/>
        <v>0</v>
      </c>
      <c r="BF616" s="106">
        <f t="shared" si="369"/>
        <v>0</v>
      </c>
      <c r="BG616" s="106">
        <f t="shared" si="370"/>
        <v>0</v>
      </c>
      <c r="BH616" s="106">
        <f t="shared" si="371"/>
        <v>0</v>
      </c>
      <c r="BI616" s="106">
        <f t="shared" si="372"/>
        <v>0</v>
      </c>
      <c r="BJ616" s="106">
        <f t="shared" si="373"/>
        <v>0.21</v>
      </c>
      <c r="BK616" s="106">
        <f t="shared" si="374"/>
        <v>0.02</v>
      </c>
      <c r="BL616" s="106">
        <f t="shared" si="375"/>
        <v>0.22999999999999998</v>
      </c>
      <c r="BM616" s="106">
        <f t="shared" si="364"/>
        <v>1</v>
      </c>
      <c r="BN616" s="106">
        <f t="shared" si="364"/>
        <v>0.11</v>
      </c>
      <c r="BO616" s="106">
        <f t="shared" si="376"/>
        <v>1.1100000000000001</v>
      </c>
      <c r="BP616" s="106">
        <f t="shared" si="377"/>
        <v>1.21</v>
      </c>
      <c r="BQ616" s="106">
        <f t="shared" si="378"/>
        <v>0.13</v>
      </c>
      <c r="BR616" s="106">
        <f t="shared" si="379"/>
        <v>1.3399999999999999</v>
      </c>
      <c r="BS616" s="54"/>
      <c r="BT616" s="54">
        <v>0</v>
      </c>
      <c r="BU616" s="54">
        <v>0</v>
      </c>
      <c r="BV616" s="54">
        <v>0</v>
      </c>
      <c r="BW616" s="54">
        <v>0</v>
      </c>
      <c r="BX616" s="54">
        <v>0</v>
      </c>
      <c r="BY616" s="54">
        <v>0.21</v>
      </c>
      <c r="BZ616" s="54">
        <v>0.02</v>
      </c>
      <c r="CA616" s="54">
        <v>0.22999999999999998</v>
      </c>
      <c r="CB616" s="54">
        <v>1</v>
      </c>
      <c r="CC616" s="54">
        <v>0.11</v>
      </c>
      <c r="CD616" s="54">
        <v>1.1100000000000001</v>
      </c>
      <c r="CE616" s="54">
        <v>1.21</v>
      </c>
      <c r="CF616" s="54">
        <v>0.13</v>
      </c>
      <c r="CG616" s="54">
        <v>1.3399999999999999</v>
      </c>
      <c r="CH616" s="54">
        <f t="shared" si="380"/>
        <v>0</v>
      </c>
      <c r="CI616" s="54">
        <f t="shared" si="381"/>
        <v>0</v>
      </c>
      <c r="CJ616" s="54">
        <f t="shared" si="382"/>
        <v>0</v>
      </c>
      <c r="CK616" s="86"/>
      <c r="CL616" s="70"/>
    </row>
    <row r="617" spans="1:91" ht="31.5">
      <c r="A617" s="14">
        <v>3</v>
      </c>
      <c r="B617" s="27" t="s">
        <v>622</v>
      </c>
      <c r="C617" s="120" t="s">
        <v>796</v>
      </c>
      <c r="D617" s="2" t="s">
        <v>27</v>
      </c>
      <c r="E617" s="4" t="s">
        <v>81</v>
      </c>
      <c r="F617" s="4" t="s">
        <v>558</v>
      </c>
      <c r="G617" s="4" t="s">
        <v>571</v>
      </c>
      <c r="H617" s="29">
        <v>3</v>
      </c>
      <c r="I617" s="29">
        <v>10.5</v>
      </c>
      <c r="J617" s="29">
        <v>0</v>
      </c>
      <c r="K617" s="29">
        <f t="shared" si="391"/>
        <v>10.5</v>
      </c>
      <c r="L617" s="40" t="s">
        <v>30</v>
      </c>
      <c r="M617" s="40" t="s">
        <v>64</v>
      </c>
      <c r="N617" s="48" t="e">
        <f>IF(#REF!=0,"2018-19","2019-20")</f>
        <v>#REF!</v>
      </c>
      <c r="O617" s="29">
        <v>8.5500000000000007</v>
      </c>
      <c r="P617" s="29">
        <v>0</v>
      </c>
      <c r="Q617" s="29">
        <f t="shared" si="356"/>
        <v>8.5500000000000007</v>
      </c>
      <c r="R617" s="29">
        <f t="shared" si="392"/>
        <v>1.9499999999999993</v>
      </c>
      <c r="S617" s="29">
        <f t="shared" si="392"/>
        <v>0</v>
      </c>
      <c r="T617" s="29">
        <f t="shared" si="384"/>
        <v>1.9499999999999993</v>
      </c>
      <c r="U617" s="29">
        <v>0</v>
      </c>
      <c r="V617" s="29">
        <v>0</v>
      </c>
      <c r="W617" s="105">
        <v>0</v>
      </c>
      <c r="X617" s="54">
        <f t="shared" si="365"/>
        <v>0</v>
      </c>
      <c r="Y617" s="29">
        <v>0</v>
      </c>
      <c r="Z617" s="105">
        <v>0</v>
      </c>
      <c r="AA617" s="54">
        <f t="shared" si="366"/>
        <v>0</v>
      </c>
      <c r="AB617" s="54">
        <v>0</v>
      </c>
      <c r="AC617" s="54">
        <v>0</v>
      </c>
      <c r="AD617" s="54">
        <v>0</v>
      </c>
      <c r="AE617" s="54">
        <v>0</v>
      </c>
      <c r="AF617" s="54">
        <v>0</v>
      </c>
      <c r="AG617" s="54"/>
      <c r="AH617" s="54">
        <v>0</v>
      </c>
      <c r="AI617" s="54">
        <v>0</v>
      </c>
      <c r="AJ617" s="54">
        <f t="shared" si="393"/>
        <v>0</v>
      </c>
      <c r="AK617" s="54">
        <f t="shared" si="386"/>
        <v>0</v>
      </c>
      <c r="AL617" s="54">
        <f t="shared" si="387"/>
        <v>0</v>
      </c>
      <c r="AM617" s="54">
        <f t="shared" si="388"/>
        <v>0</v>
      </c>
      <c r="AN617" s="54"/>
      <c r="AO617" s="54"/>
      <c r="AP617" s="54">
        <f t="shared" si="385"/>
        <v>0</v>
      </c>
      <c r="AQ617" s="54"/>
      <c r="AR617" s="54"/>
      <c r="AS617" s="54"/>
      <c r="AT617" s="54"/>
      <c r="AU617" s="54"/>
      <c r="AV617" s="54"/>
      <c r="AW617" s="54"/>
      <c r="AX617" s="54"/>
      <c r="AY617" s="54">
        <f t="shared" si="367"/>
        <v>0</v>
      </c>
      <c r="AZ617" s="54"/>
      <c r="BA617" s="54"/>
      <c r="BB617" s="54"/>
      <c r="BC617" s="54"/>
      <c r="BD617" s="54"/>
      <c r="BE617" s="106">
        <f t="shared" si="368"/>
        <v>0</v>
      </c>
      <c r="BF617" s="106">
        <f t="shared" si="369"/>
        <v>0</v>
      </c>
      <c r="BG617" s="106">
        <f t="shared" si="370"/>
        <v>0</v>
      </c>
      <c r="BH617" s="106">
        <f t="shared" si="371"/>
        <v>0</v>
      </c>
      <c r="BI617" s="106">
        <f t="shared" si="372"/>
        <v>0</v>
      </c>
      <c r="BJ617" s="106">
        <f t="shared" si="373"/>
        <v>0</v>
      </c>
      <c r="BK617" s="106">
        <f t="shared" si="374"/>
        <v>0</v>
      </c>
      <c r="BL617" s="106">
        <f t="shared" si="375"/>
        <v>0</v>
      </c>
      <c r="BM617" s="106">
        <f t="shared" si="364"/>
        <v>0</v>
      </c>
      <c r="BN617" s="106">
        <f t="shared" si="364"/>
        <v>0</v>
      </c>
      <c r="BO617" s="106">
        <f t="shared" si="376"/>
        <v>0</v>
      </c>
      <c r="BP617" s="106">
        <f t="shared" si="377"/>
        <v>0</v>
      </c>
      <c r="BQ617" s="106">
        <f t="shared" si="378"/>
        <v>0</v>
      </c>
      <c r="BR617" s="106">
        <f t="shared" si="379"/>
        <v>0</v>
      </c>
      <c r="BS617" s="54"/>
      <c r="BT617" s="54">
        <v>0</v>
      </c>
      <c r="BU617" s="54">
        <v>0</v>
      </c>
      <c r="BV617" s="54">
        <v>0</v>
      </c>
      <c r="BW617" s="54">
        <v>0</v>
      </c>
      <c r="BX617" s="54">
        <v>0</v>
      </c>
      <c r="BY617" s="54">
        <v>0</v>
      </c>
      <c r="BZ617" s="54">
        <v>0</v>
      </c>
      <c r="CA617" s="54">
        <v>0</v>
      </c>
      <c r="CB617" s="54">
        <v>0</v>
      </c>
      <c r="CC617" s="54">
        <v>0</v>
      </c>
      <c r="CD617" s="54">
        <v>0</v>
      </c>
      <c r="CE617" s="54">
        <v>0</v>
      </c>
      <c r="CF617" s="54">
        <v>0</v>
      </c>
      <c r="CG617" s="54">
        <v>0</v>
      </c>
      <c r="CH617" s="54">
        <f t="shared" si="380"/>
        <v>1.9499999999999993</v>
      </c>
      <c r="CI617" s="54">
        <f t="shared" si="381"/>
        <v>0</v>
      </c>
      <c r="CJ617" s="54">
        <f t="shared" si="382"/>
        <v>1.9499999999999993</v>
      </c>
      <c r="CK617" s="44" t="s">
        <v>51</v>
      </c>
      <c r="CL617" s="63" t="s">
        <v>623</v>
      </c>
    </row>
    <row r="618" spans="1:91" ht="47.25">
      <c r="A618" s="14">
        <v>4</v>
      </c>
      <c r="B618" s="27" t="s">
        <v>624</v>
      </c>
      <c r="C618" s="120" t="s">
        <v>796</v>
      </c>
      <c r="D618" s="2" t="s">
        <v>27</v>
      </c>
      <c r="E618" s="4" t="s">
        <v>81</v>
      </c>
      <c r="F618" s="4" t="s">
        <v>558</v>
      </c>
      <c r="G618" s="4" t="s">
        <v>625</v>
      </c>
      <c r="H618" s="29">
        <v>5.5</v>
      </c>
      <c r="I618" s="29">
        <v>9.64</v>
      </c>
      <c r="J618" s="29">
        <v>0</v>
      </c>
      <c r="K618" s="29">
        <f t="shared" si="391"/>
        <v>9.64</v>
      </c>
      <c r="L618" s="40" t="s">
        <v>30</v>
      </c>
      <c r="M618" s="40" t="s">
        <v>64</v>
      </c>
      <c r="N618" s="48" t="e">
        <f>IF(#REF!=0,"2018-19","2019-20")</f>
        <v>#REF!</v>
      </c>
      <c r="O618" s="29">
        <v>2.34</v>
      </c>
      <c r="P618" s="29">
        <v>0</v>
      </c>
      <c r="Q618" s="29">
        <f t="shared" si="356"/>
        <v>2.34</v>
      </c>
      <c r="R618" s="29">
        <f t="shared" si="392"/>
        <v>7.3000000000000007</v>
      </c>
      <c r="S618" s="29">
        <f t="shared" si="392"/>
        <v>0</v>
      </c>
      <c r="T618" s="29">
        <f t="shared" si="384"/>
        <v>7.3000000000000007</v>
      </c>
      <c r="U618" s="29">
        <v>0</v>
      </c>
      <c r="V618" s="29">
        <v>0</v>
      </c>
      <c r="W618" s="105">
        <v>0</v>
      </c>
      <c r="X618" s="54">
        <f t="shared" si="365"/>
        <v>0</v>
      </c>
      <c r="Y618" s="29">
        <v>0</v>
      </c>
      <c r="Z618" s="105">
        <v>0</v>
      </c>
      <c r="AA618" s="54">
        <f t="shared" si="366"/>
        <v>0</v>
      </c>
      <c r="AB618" s="54">
        <v>0</v>
      </c>
      <c r="AC618" s="54">
        <v>0</v>
      </c>
      <c r="AD618" s="54">
        <v>0</v>
      </c>
      <c r="AE618" s="54">
        <v>0</v>
      </c>
      <c r="AF618" s="54">
        <v>0</v>
      </c>
      <c r="AG618" s="54"/>
      <c r="AH618" s="54">
        <v>0</v>
      </c>
      <c r="AI618" s="54">
        <v>0</v>
      </c>
      <c r="AJ618" s="54">
        <f t="shared" si="393"/>
        <v>0</v>
      </c>
      <c r="AK618" s="54">
        <f t="shared" si="386"/>
        <v>0</v>
      </c>
      <c r="AL618" s="54">
        <f t="shared" si="387"/>
        <v>0</v>
      </c>
      <c r="AM618" s="54">
        <f t="shared" si="388"/>
        <v>0</v>
      </c>
      <c r="AN618" s="54"/>
      <c r="AO618" s="54"/>
      <c r="AP618" s="54">
        <f t="shared" si="385"/>
        <v>0</v>
      </c>
      <c r="AQ618" s="54"/>
      <c r="AR618" s="54"/>
      <c r="AS618" s="54"/>
      <c r="AT618" s="54"/>
      <c r="AU618" s="54"/>
      <c r="AV618" s="54"/>
      <c r="AW618" s="54"/>
      <c r="AX618" s="54"/>
      <c r="AY618" s="54">
        <f t="shared" si="367"/>
        <v>0</v>
      </c>
      <c r="AZ618" s="54"/>
      <c r="BA618" s="54"/>
      <c r="BB618" s="54"/>
      <c r="BC618" s="54"/>
      <c r="BD618" s="54"/>
      <c r="BE618" s="106">
        <f t="shared" si="368"/>
        <v>0</v>
      </c>
      <c r="BF618" s="106">
        <f t="shared" si="369"/>
        <v>0</v>
      </c>
      <c r="BG618" s="106">
        <f t="shared" si="370"/>
        <v>0</v>
      </c>
      <c r="BH618" s="106">
        <f t="shared" si="371"/>
        <v>0</v>
      </c>
      <c r="BI618" s="106">
        <f t="shared" si="372"/>
        <v>0</v>
      </c>
      <c r="BJ618" s="106">
        <f t="shared" si="373"/>
        <v>0</v>
      </c>
      <c r="BK618" s="106">
        <f t="shared" si="374"/>
        <v>0</v>
      </c>
      <c r="BL618" s="106">
        <f t="shared" si="375"/>
        <v>0</v>
      </c>
      <c r="BM618" s="106">
        <f t="shared" si="364"/>
        <v>0</v>
      </c>
      <c r="BN618" s="106">
        <f t="shared" si="364"/>
        <v>0</v>
      </c>
      <c r="BO618" s="106">
        <f t="shared" si="376"/>
        <v>0</v>
      </c>
      <c r="BP618" s="106">
        <f t="shared" si="377"/>
        <v>0</v>
      </c>
      <c r="BQ618" s="106">
        <f t="shared" si="378"/>
        <v>0</v>
      </c>
      <c r="BR618" s="106">
        <f t="shared" si="379"/>
        <v>0</v>
      </c>
      <c r="BS618" s="54"/>
      <c r="BT618" s="54">
        <v>0</v>
      </c>
      <c r="BU618" s="54">
        <v>0</v>
      </c>
      <c r="BV618" s="54">
        <v>0</v>
      </c>
      <c r="BW618" s="54">
        <v>0</v>
      </c>
      <c r="BX618" s="54">
        <v>0</v>
      </c>
      <c r="BY618" s="54">
        <v>0</v>
      </c>
      <c r="BZ618" s="54">
        <v>0</v>
      </c>
      <c r="CA618" s="54">
        <v>0</v>
      </c>
      <c r="CB618" s="54">
        <v>0</v>
      </c>
      <c r="CC618" s="54">
        <v>0</v>
      </c>
      <c r="CD618" s="54">
        <v>0</v>
      </c>
      <c r="CE618" s="54">
        <v>0</v>
      </c>
      <c r="CF618" s="54">
        <v>0</v>
      </c>
      <c r="CG618" s="54">
        <v>0</v>
      </c>
      <c r="CH618" s="54">
        <f t="shared" si="380"/>
        <v>7.3000000000000007</v>
      </c>
      <c r="CI618" s="54">
        <f t="shared" si="381"/>
        <v>0</v>
      </c>
      <c r="CJ618" s="54">
        <f t="shared" si="382"/>
        <v>7.3000000000000007</v>
      </c>
      <c r="CK618" s="45"/>
      <c r="CL618" s="63" t="s">
        <v>623</v>
      </c>
    </row>
    <row r="619" spans="1:91" ht="47.25">
      <c r="A619" s="14">
        <v>5</v>
      </c>
      <c r="B619" s="27" t="s">
        <v>626</v>
      </c>
      <c r="C619" s="120" t="s">
        <v>796</v>
      </c>
      <c r="D619" s="2" t="s">
        <v>27</v>
      </c>
      <c r="E619" s="4" t="s">
        <v>81</v>
      </c>
      <c r="F619" s="4" t="s">
        <v>558</v>
      </c>
      <c r="G619" s="4" t="s">
        <v>582</v>
      </c>
      <c r="H619" s="29">
        <v>4.5</v>
      </c>
      <c r="I619" s="29">
        <v>9</v>
      </c>
      <c r="J619" s="29">
        <v>0</v>
      </c>
      <c r="K619" s="29">
        <f t="shared" si="391"/>
        <v>9</v>
      </c>
      <c r="L619" s="40" t="s">
        <v>30</v>
      </c>
      <c r="M619" s="40" t="s">
        <v>64</v>
      </c>
      <c r="N619" s="48" t="e">
        <f>IF(#REF!=0,"2018-19","2019-20")</f>
        <v>#REF!</v>
      </c>
      <c r="O619" s="29">
        <v>7.6599999999999993</v>
      </c>
      <c r="P619" s="29">
        <v>0</v>
      </c>
      <c r="Q619" s="29">
        <f t="shared" si="356"/>
        <v>7.6599999999999993</v>
      </c>
      <c r="R619" s="29">
        <f t="shared" si="392"/>
        <v>1.3400000000000007</v>
      </c>
      <c r="S619" s="29">
        <f t="shared" si="392"/>
        <v>0</v>
      </c>
      <c r="T619" s="29">
        <f t="shared" si="384"/>
        <v>1.3400000000000007</v>
      </c>
      <c r="U619" s="29">
        <v>0</v>
      </c>
      <c r="V619" s="29">
        <v>0</v>
      </c>
      <c r="W619" s="105">
        <v>0</v>
      </c>
      <c r="X619" s="54">
        <f t="shared" si="365"/>
        <v>0</v>
      </c>
      <c r="Y619" s="29">
        <v>0</v>
      </c>
      <c r="Z619" s="105">
        <v>0</v>
      </c>
      <c r="AA619" s="54">
        <f t="shared" si="366"/>
        <v>0</v>
      </c>
      <c r="AB619" s="54">
        <v>0</v>
      </c>
      <c r="AC619" s="54">
        <v>0</v>
      </c>
      <c r="AD619" s="54">
        <v>0</v>
      </c>
      <c r="AE619" s="54">
        <v>0</v>
      </c>
      <c r="AF619" s="54">
        <v>0</v>
      </c>
      <c r="AG619" s="54"/>
      <c r="AH619" s="54">
        <v>0</v>
      </c>
      <c r="AI619" s="54">
        <v>0</v>
      </c>
      <c r="AJ619" s="54">
        <f t="shared" si="393"/>
        <v>0</v>
      </c>
      <c r="AK619" s="54">
        <f t="shared" si="386"/>
        <v>0</v>
      </c>
      <c r="AL619" s="54">
        <f t="shared" si="387"/>
        <v>0</v>
      </c>
      <c r="AM619" s="54">
        <f t="shared" si="388"/>
        <v>0</v>
      </c>
      <c r="AN619" s="54"/>
      <c r="AO619" s="54"/>
      <c r="AP619" s="54">
        <f t="shared" si="385"/>
        <v>0</v>
      </c>
      <c r="AQ619" s="54"/>
      <c r="AR619" s="54"/>
      <c r="AS619" s="54"/>
      <c r="AT619" s="54"/>
      <c r="AU619" s="54"/>
      <c r="AV619" s="54"/>
      <c r="AW619" s="54"/>
      <c r="AX619" s="54"/>
      <c r="AY619" s="54">
        <f t="shared" si="367"/>
        <v>0</v>
      </c>
      <c r="AZ619" s="54"/>
      <c r="BA619" s="54"/>
      <c r="BB619" s="54"/>
      <c r="BC619" s="54"/>
      <c r="BD619" s="54"/>
      <c r="BE619" s="106">
        <f t="shared" si="368"/>
        <v>0</v>
      </c>
      <c r="BF619" s="106">
        <f t="shared" si="369"/>
        <v>0</v>
      </c>
      <c r="BG619" s="106">
        <f t="shared" si="370"/>
        <v>0</v>
      </c>
      <c r="BH619" s="106">
        <f t="shared" si="371"/>
        <v>0</v>
      </c>
      <c r="BI619" s="106">
        <f t="shared" si="372"/>
        <v>0</v>
      </c>
      <c r="BJ619" s="106">
        <f t="shared" si="373"/>
        <v>0</v>
      </c>
      <c r="BK619" s="106">
        <f t="shared" si="374"/>
        <v>0</v>
      </c>
      <c r="BL619" s="106">
        <f t="shared" si="375"/>
        <v>0</v>
      </c>
      <c r="BM619" s="106">
        <f t="shared" si="364"/>
        <v>0</v>
      </c>
      <c r="BN619" s="106">
        <f t="shared" si="364"/>
        <v>0</v>
      </c>
      <c r="BO619" s="106">
        <f t="shared" si="376"/>
        <v>0</v>
      </c>
      <c r="BP619" s="106">
        <f t="shared" si="377"/>
        <v>0</v>
      </c>
      <c r="BQ619" s="106">
        <f t="shared" si="378"/>
        <v>0</v>
      </c>
      <c r="BR619" s="106">
        <f t="shared" si="379"/>
        <v>0</v>
      </c>
      <c r="BS619" s="54"/>
      <c r="BT619" s="54">
        <v>0</v>
      </c>
      <c r="BU619" s="54">
        <v>0</v>
      </c>
      <c r="BV619" s="54">
        <v>0</v>
      </c>
      <c r="BW619" s="54">
        <v>0</v>
      </c>
      <c r="BX619" s="54">
        <v>0</v>
      </c>
      <c r="BY619" s="54">
        <v>0</v>
      </c>
      <c r="BZ619" s="54">
        <v>0</v>
      </c>
      <c r="CA619" s="54">
        <v>0</v>
      </c>
      <c r="CB619" s="54">
        <v>0</v>
      </c>
      <c r="CC619" s="54">
        <v>0</v>
      </c>
      <c r="CD619" s="54">
        <v>0</v>
      </c>
      <c r="CE619" s="54">
        <v>0</v>
      </c>
      <c r="CF619" s="54">
        <v>0</v>
      </c>
      <c r="CG619" s="54">
        <v>0</v>
      </c>
      <c r="CH619" s="54">
        <f t="shared" si="380"/>
        <v>1.3400000000000007</v>
      </c>
      <c r="CI619" s="54">
        <f t="shared" si="381"/>
        <v>0</v>
      </c>
      <c r="CJ619" s="54">
        <f t="shared" si="382"/>
        <v>1.3400000000000007</v>
      </c>
      <c r="CK619" s="45"/>
      <c r="CL619" s="63" t="s">
        <v>623</v>
      </c>
    </row>
    <row r="620" spans="1:91" ht="31.5">
      <c r="A620" s="14">
        <v>6</v>
      </c>
      <c r="B620" s="27" t="s">
        <v>627</v>
      </c>
      <c r="C620" s="120" t="s">
        <v>796</v>
      </c>
      <c r="D620" s="2" t="s">
        <v>27</v>
      </c>
      <c r="E620" s="4" t="s">
        <v>81</v>
      </c>
      <c r="F620" s="4" t="s">
        <v>558</v>
      </c>
      <c r="G620" s="4" t="s">
        <v>628</v>
      </c>
      <c r="H620" s="29">
        <v>10</v>
      </c>
      <c r="I620" s="29">
        <v>9</v>
      </c>
      <c r="J620" s="29">
        <v>0</v>
      </c>
      <c r="K620" s="29">
        <f t="shared" si="391"/>
        <v>9</v>
      </c>
      <c r="L620" s="40" t="s">
        <v>30</v>
      </c>
      <c r="M620" s="40" t="s">
        <v>64</v>
      </c>
      <c r="N620" s="48" t="e">
        <f>IF(#REF!=0,"2018-19","2019-20")</f>
        <v>#REF!</v>
      </c>
      <c r="O620" s="29">
        <v>3.2</v>
      </c>
      <c r="P620" s="29">
        <v>0</v>
      </c>
      <c r="Q620" s="29">
        <f t="shared" si="356"/>
        <v>3.2</v>
      </c>
      <c r="R620" s="29">
        <f t="shared" si="392"/>
        <v>5.8</v>
      </c>
      <c r="S620" s="29">
        <f t="shared" si="392"/>
        <v>0</v>
      </c>
      <c r="T620" s="29">
        <f t="shared" si="384"/>
        <v>5.8</v>
      </c>
      <c r="U620" s="29">
        <v>0</v>
      </c>
      <c r="V620" s="29">
        <v>0</v>
      </c>
      <c r="W620" s="105">
        <v>0</v>
      </c>
      <c r="X620" s="54">
        <f t="shared" si="365"/>
        <v>0</v>
      </c>
      <c r="Y620" s="29">
        <v>0</v>
      </c>
      <c r="Z620" s="105">
        <v>0</v>
      </c>
      <c r="AA620" s="54">
        <f t="shared" si="366"/>
        <v>0</v>
      </c>
      <c r="AB620" s="54">
        <v>0</v>
      </c>
      <c r="AC620" s="54">
        <v>0</v>
      </c>
      <c r="AD620" s="54">
        <v>0</v>
      </c>
      <c r="AE620" s="54">
        <v>0</v>
      </c>
      <c r="AF620" s="54">
        <v>0</v>
      </c>
      <c r="AG620" s="54"/>
      <c r="AH620" s="54">
        <v>0</v>
      </c>
      <c r="AI620" s="54">
        <v>0</v>
      </c>
      <c r="AJ620" s="54">
        <f t="shared" si="393"/>
        <v>0</v>
      </c>
      <c r="AK620" s="54">
        <f t="shared" si="386"/>
        <v>0</v>
      </c>
      <c r="AL620" s="54">
        <f t="shared" si="387"/>
        <v>0</v>
      </c>
      <c r="AM620" s="54">
        <f t="shared" si="388"/>
        <v>0</v>
      </c>
      <c r="AN620" s="54"/>
      <c r="AO620" s="54"/>
      <c r="AP620" s="54">
        <f t="shared" si="385"/>
        <v>0</v>
      </c>
      <c r="AQ620" s="54"/>
      <c r="AR620" s="54"/>
      <c r="AS620" s="54"/>
      <c r="AT620" s="54"/>
      <c r="AU620" s="54"/>
      <c r="AV620" s="54"/>
      <c r="AW620" s="54"/>
      <c r="AX620" s="54"/>
      <c r="AY620" s="54">
        <f t="shared" si="367"/>
        <v>0</v>
      </c>
      <c r="AZ620" s="54"/>
      <c r="BA620" s="54"/>
      <c r="BB620" s="54"/>
      <c r="BC620" s="54"/>
      <c r="BD620" s="54"/>
      <c r="BE620" s="106">
        <f t="shared" si="368"/>
        <v>0</v>
      </c>
      <c r="BF620" s="106">
        <f t="shared" si="369"/>
        <v>0</v>
      </c>
      <c r="BG620" s="106">
        <f t="shared" si="370"/>
        <v>0</v>
      </c>
      <c r="BH620" s="106">
        <f t="shared" si="371"/>
        <v>0</v>
      </c>
      <c r="BI620" s="106">
        <f t="shared" si="372"/>
        <v>0</v>
      </c>
      <c r="BJ620" s="106">
        <f t="shared" si="373"/>
        <v>0</v>
      </c>
      <c r="BK620" s="106">
        <f t="shared" si="374"/>
        <v>0</v>
      </c>
      <c r="BL620" s="106">
        <f t="shared" si="375"/>
        <v>0</v>
      </c>
      <c r="BM620" s="106">
        <f t="shared" si="364"/>
        <v>0</v>
      </c>
      <c r="BN620" s="106">
        <f t="shared" si="364"/>
        <v>0</v>
      </c>
      <c r="BO620" s="106">
        <f t="shared" si="376"/>
        <v>0</v>
      </c>
      <c r="BP620" s="106">
        <f t="shared" si="377"/>
        <v>0</v>
      </c>
      <c r="BQ620" s="106">
        <f t="shared" si="378"/>
        <v>0</v>
      </c>
      <c r="BR620" s="106">
        <f t="shared" si="379"/>
        <v>0</v>
      </c>
      <c r="BS620" s="54"/>
      <c r="BT620" s="54">
        <v>0</v>
      </c>
      <c r="BU620" s="54">
        <v>0</v>
      </c>
      <c r="BV620" s="54">
        <v>0</v>
      </c>
      <c r="BW620" s="54">
        <v>0</v>
      </c>
      <c r="BX620" s="54">
        <v>0</v>
      </c>
      <c r="BY620" s="54">
        <v>0</v>
      </c>
      <c r="BZ620" s="54">
        <v>0</v>
      </c>
      <c r="CA620" s="54">
        <v>0</v>
      </c>
      <c r="CB620" s="54">
        <v>0</v>
      </c>
      <c r="CC620" s="54">
        <v>0</v>
      </c>
      <c r="CD620" s="54">
        <v>0</v>
      </c>
      <c r="CE620" s="54">
        <v>0</v>
      </c>
      <c r="CF620" s="54">
        <v>0</v>
      </c>
      <c r="CG620" s="54">
        <v>0</v>
      </c>
      <c r="CH620" s="54">
        <f t="shared" si="380"/>
        <v>5.8</v>
      </c>
      <c r="CI620" s="54">
        <f t="shared" si="381"/>
        <v>0</v>
      </c>
      <c r="CJ620" s="54">
        <f t="shared" si="382"/>
        <v>5.8</v>
      </c>
      <c r="CK620" s="45"/>
      <c r="CL620" s="53" t="s">
        <v>623</v>
      </c>
    </row>
    <row r="621" spans="1:91" ht="47.25">
      <c r="A621" s="14">
        <v>7</v>
      </c>
      <c r="B621" s="27" t="s">
        <v>629</v>
      </c>
      <c r="C621" s="120" t="s">
        <v>796</v>
      </c>
      <c r="D621" s="2" t="s">
        <v>27</v>
      </c>
      <c r="E621" s="4" t="s">
        <v>81</v>
      </c>
      <c r="F621" s="4" t="s">
        <v>558</v>
      </c>
      <c r="G621" s="4" t="s">
        <v>630</v>
      </c>
      <c r="H621" s="29">
        <v>5</v>
      </c>
      <c r="I621" s="29">
        <v>10.46</v>
      </c>
      <c r="J621" s="29">
        <v>0</v>
      </c>
      <c r="K621" s="29">
        <f t="shared" si="391"/>
        <v>10.46</v>
      </c>
      <c r="L621" s="40" t="s">
        <v>30</v>
      </c>
      <c r="M621" s="40" t="s">
        <v>64</v>
      </c>
      <c r="N621" s="48" t="e">
        <f>IF(#REF!=0,"2018-19","2019-20")</f>
        <v>#REF!</v>
      </c>
      <c r="O621" s="29">
        <v>2.5</v>
      </c>
      <c r="P621" s="29">
        <v>0</v>
      </c>
      <c r="Q621" s="29">
        <f t="shared" si="356"/>
        <v>2.5</v>
      </c>
      <c r="R621" s="29">
        <f t="shared" si="392"/>
        <v>7.9600000000000009</v>
      </c>
      <c r="S621" s="29">
        <f t="shared" si="392"/>
        <v>0</v>
      </c>
      <c r="T621" s="29">
        <f t="shared" si="384"/>
        <v>7.9600000000000009</v>
      </c>
      <c r="U621" s="29">
        <v>0</v>
      </c>
      <c r="V621" s="29">
        <v>0</v>
      </c>
      <c r="W621" s="105">
        <v>0</v>
      </c>
      <c r="X621" s="54">
        <f t="shared" si="365"/>
        <v>0</v>
      </c>
      <c r="Y621" s="29">
        <v>0</v>
      </c>
      <c r="Z621" s="105">
        <v>0</v>
      </c>
      <c r="AA621" s="54">
        <f t="shared" si="366"/>
        <v>0</v>
      </c>
      <c r="AB621" s="54">
        <v>0</v>
      </c>
      <c r="AC621" s="54">
        <v>0</v>
      </c>
      <c r="AD621" s="54">
        <v>0</v>
      </c>
      <c r="AE621" s="54">
        <v>0</v>
      </c>
      <c r="AF621" s="54">
        <v>0</v>
      </c>
      <c r="AG621" s="54"/>
      <c r="AH621" s="54">
        <v>0</v>
      </c>
      <c r="AI621" s="54">
        <v>0</v>
      </c>
      <c r="AJ621" s="54">
        <f t="shared" si="393"/>
        <v>0</v>
      </c>
      <c r="AK621" s="54">
        <f t="shared" si="386"/>
        <v>0</v>
      </c>
      <c r="AL621" s="54">
        <f t="shared" si="387"/>
        <v>0</v>
      </c>
      <c r="AM621" s="54">
        <f t="shared" si="388"/>
        <v>0</v>
      </c>
      <c r="AN621" s="54"/>
      <c r="AO621" s="54"/>
      <c r="AP621" s="54">
        <f t="shared" si="385"/>
        <v>0</v>
      </c>
      <c r="AQ621" s="54"/>
      <c r="AR621" s="54"/>
      <c r="AS621" s="54"/>
      <c r="AT621" s="54"/>
      <c r="AU621" s="54"/>
      <c r="AV621" s="54"/>
      <c r="AW621" s="54"/>
      <c r="AX621" s="54"/>
      <c r="AY621" s="54">
        <f t="shared" si="367"/>
        <v>0</v>
      </c>
      <c r="AZ621" s="54"/>
      <c r="BA621" s="54"/>
      <c r="BB621" s="54"/>
      <c r="BC621" s="54"/>
      <c r="BD621" s="54"/>
      <c r="BE621" s="106">
        <f t="shared" si="368"/>
        <v>0</v>
      </c>
      <c r="BF621" s="106">
        <f t="shared" si="369"/>
        <v>0</v>
      </c>
      <c r="BG621" s="106">
        <f t="shared" si="370"/>
        <v>0</v>
      </c>
      <c r="BH621" s="106">
        <f t="shared" si="371"/>
        <v>0</v>
      </c>
      <c r="BI621" s="106">
        <f t="shared" si="372"/>
        <v>0</v>
      </c>
      <c r="BJ621" s="106">
        <f t="shared" si="373"/>
        <v>0</v>
      </c>
      <c r="BK621" s="106">
        <f t="shared" si="374"/>
        <v>0</v>
      </c>
      <c r="BL621" s="106">
        <f t="shared" si="375"/>
        <v>0</v>
      </c>
      <c r="BM621" s="106">
        <f t="shared" si="364"/>
        <v>0</v>
      </c>
      <c r="BN621" s="106">
        <f t="shared" si="364"/>
        <v>0</v>
      </c>
      <c r="BO621" s="106">
        <f t="shared" si="376"/>
        <v>0</v>
      </c>
      <c r="BP621" s="106">
        <f t="shared" si="377"/>
        <v>0</v>
      </c>
      <c r="BQ621" s="106">
        <f t="shared" si="378"/>
        <v>0</v>
      </c>
      <c r="BR621" s="106">
        <f t="shared" si="379"/>
        <v>0</v>
      </c>
      <c r="BS621" s="54"/>
      <c r="BT621" s="54">
        <v>0</v>
      </c>
      <c r="BU621" s="54">
        <v>0</v>
      </c>
      <c r="BV621" s="54">
        <v>0</v>
      </c>
      <c r="BW621" s="54">
        <v>0</v>
      </c>
      <c r="BX621" s="54">
        <v>0</v>
      </c>
      <c r="BY621" s="54">
        <v>0</v>
      </c>
      <c r="BZ621" s="54">
        <v>0</v>
      </c>
      <c r="CA621" s="54">
        <v>0</v>
      </c>
      <c r="CB621" s="54">
        <v>0</v>
      </c>
      <c r="CC621" s="54">
        <v>0</v>
      </c>
      <c r="CD621" s="54">
        <v>0</v>
      </c>
      <c r="CE621" s="54">
        <v>0</v>
      </c>
      <c r="CF621" s="54">
        <v>0</v>
      </c>
      <c r="CG621" s="54">
        <v>0</v>
      </c>
      <c r="CH621" s="54">
        <f t="shared" si="380"/>
        <v>7.9600000000000009</v>
      </c>
      <c r="CI621" s="54">
        <f t="shared" si="381"/>
        <v>0</v>
      </c>
      <c r="CJ621" s="54">
        <f t="shared" si="382"/>
        <v>7.9600000000000009</v>
      </c>
      <c r="CK621" s="45"/>
      <c r="CL621" s="53" t="s">
        <v>623</v>
      </c>
    </row>
    <row r="622" spans="1:91" ht="31.5">
      <c r="A622" s="14">
        <v>8</v>
      </c>
      <c r="B622" s="27" t="s">
        <v>631</v>
      </c>
      <c r="C622" s="120" t="s">
        <v>796</v>
      </c>
      <c r="D622" s="2" t="s">
        <v>27</v>
      </c>
      <c r="E622" s="4" t="s">
        <v>81</v>
      </c>
      <c r="F622" s="4" t="s">
        <v>558</v>
      </c>
      <c r="G622" s="4" t="s">
        <v>605</v>
      </c>
      <c r="H622" s="29">
        <v>5.5</v>
      </c>
      <c r="I622" s="29">
        <v>10.89</v>
      </c>
      <c r="J622" s="29">
        <v>0</v>
      </c>
      <c r="K622" s="29">
        <f t="shared" si="391"/>
        <v>10.89</v>
      </c>
      <c r="L622" s="40" t="s">
        <v>30</v>
      </c>
      <c r="M622" s="40" t="s">
        <v>64</v>
      </c>
      <c r="N622" s="48" t="e">
        <f>IF(#REF!=0,"2018-19","2019-20")</f>
        <v>#REF!</v>
      </c>
      <c r="O622" s="29">
        <v>2.79</v>
      </c>
      <c r="P622" s="29">
        <v>0</v>
      </c>
      <c r="Q622" s="29">
        <f t="shared" si="356"/>
        <v>2.79</v>
      </c>
      <c r="R622" s="29">
        <f t="shared" si="392"/>
        <v>8.1000000000000014</v>
      </c>
      <c r="S622" s="29">
        <f t="shared" si="392"/>
        <v>0</v>
      </c>
      <c r="T622" s="29">
        <f t="shared" si="384"/>
        <v>8.1000000000000014</v>
      </c>
      <c r="U622" s="29">
        <v>0</v>
      </c>
      <c r="V622" s="29">
        <v>0</v>
      </c>
      <c r="W622" s="105">
        <v>0</v>
      </c>
      <c r="X622" s="54">
        <f t="shared" si="365"/>
        <v>0</v>
      </c>
      <c r="Y622" s="29">
        <v>0</v>
      </c>
      <c r="Z622" s="105">
        <v>0</v>
      </c>
      <c r="AA622" s="54">
        <f t="shared" si="366"/>
        <v>0</v>
      </c>
      <c r="AB622" s="54">
        <v>0</v>
      </c>
      <c r="AC622" s="54">
        <v>0</v>
      </c>
      <c r="AD622" s="54">
        <v>0</v>
      </c>
      <c r="AE622" s="54">
        <v>0</v>
      </c>
      <c r="AF622" s="54">
        <v>0</v>
      </c>
      <c r="AG622" s="54"/>
      <c r="AH622" s="54">
        <v>0</v>
      </c>
      <c r="AI622" s="54">
        <v>0</v>
      </c>
      <c r="AJ622" s="54">
        <f t="shared" si="393"/>
        <v>0</v>
      </c>
      <c r="AK622" s="54">
        <f t="shared" si="386"/>
        <v>0</v>
      </c>
      <c r="AL622" s="54">
        <f t="shared" si="387"/>
        <v>0</v>
      </c>
      <c r="AM622" s="54">
        <f t="shared" si="388"/>
        <v>0</v>
      </c>
      <c r="AN622" s="54"/>
      <c r="AO622" s="54"/>
      <c r="AP622" s="54">
        <f t="shared" si="385"/>
        <v>0</v>
      </c>
      <c r="AQ622" s="54"/>
      <c r="AR622" s="54"/>
      <c r="AS622" s="54"/>
      <c r="AT622" s="54"/>
      <c r="AU622" s="54"/>
      <c r="AV622" s="54"/>
      <c r="AW622" s="54"/>
      <c r="AX622" s="54"/>
      <c r="AY622" s="54">
        <f t="shared" si="367"/>
        <v>0</v>
      </c>
      <c r="AZ622" s="54"/>
      <c r="BA622" s="54"/>
      <c r="BB622" s="54"/>
      <c r="BC622" s="54"/>
      <c r="BD622" s="54"/>
      <c r="BE622" s="106">
        <f t="shared" si="368"/>
        <v>0</v>
      </c>
      <c r="BF622" s="106">
        <f t="shared" si="369"/>
        <v>0</v>
      </c>
      <c r="BG622" s="106">
        <f t="shared" si="370"/>
        <v>0</v>
      </c>
      <c r="BH622" s="106">
        <f t="shared" si="371"/>
        <v>0</v>
      </c>
      <c r="BI622" s="106">
        <f t="shared" si="372"/>
        <v>0</v>
      </c>
      <c r="BJ622" s="106">
        <f t="shared" si="373"/>
        <v>0</v>
      </c>
      <c r="BK622" s="106">
        <f t="shared" si="374"/>
        <v>0</v>
      </c>
      <c r="BL622" s="106">
        <f t="shared" si="375"/>
        <v>0</v>
      </c>
      <c r="BM622" s="106">
        <f t="shared" si="364"/>
        <v>0</v>
      </c>
      <c r="BN622" s="106">
        <f t="shared" si="364"/>
        <v>0</v>
      </c>
      <c r="BO622" s="106">
        <f t="shared" si="376"/>
        <v>0</v>
      </c>
      <c r="BP622" s="106">
        <f t="shared" si="377"/>
        <v>0</v>
      </c>
      <c r="BQ622" s="106">
        <f t="shared" si="378"/>
        <v>0</v>
      </c>
      <c r="BR622" s="106">
        <f t="shared" si="379"/>
        <v>0</v>
      </c>
      <c r="BS622" s="54"/>
      <c r="BT622" s="54">
        <v>0</v>
      </c>
      <c r="BU622" s="54">
        <v>0</v>
      </c>
      <c r="BV622" s="54">
        <v>0</v>
      </c>
      <c r="BW622" s="54">
        <v>0</v>
      </c>
      <c r="BX622" s="54">
        <v>0</v>
      </c>
      <c r="BY622" s="54">
        <v>0</v>
      </c>
      <c r="BZ622" s="54">
        <v>0</v>
      </c>
      <c r="CA622" s="54">
        <v>0</v>
      </c>
      <c r="CB622" s="54">
        <v>0</v>
      </c>
      <c r="CC622" s="54">
        <v>0</v>
      </c>
      <c r="CD622" s="54">
        <v>0</v>
      </c>
      <c r="CE622" s="54">
        <v>0</v>
      </c>
      <c r="CF622" s="54">
        <v>0</v>
      </c>
      <c r="CG622" s="54">
        <v>0</v>
      </c>
      <c r="CH622" s="54">
        <f t="shared" si="380"/>
        <v>8.1000000000000014</v>
      </c>
      <c r="CI622" s="54">
        <f t="shared" si="381"/>
        <v>0</v>
      </c>
      <c r="CJ622" s="54">
        <f t="shared" si="382"/>
        <v>8.1000000000000014</v>
      </c>
      <c r="CK622" s="45"/>
      <c r="CL622" s="53" t="s">
        <v>623</v>
      </c>
    </row>
    <row r="623" spans="1:91" s="18" customFormat="1">
      <c r="A623" s="17"/>
      <c r="B623" s="28" t="s">
        <v>136</v>
      </c>
      <c r="C623" s="87"/>
      <c r="D623" s="2"/>
      <c r="E623" s="11"/>
      <c r="F623" s="4"/>
      <c r="G623" s="11"/>
      <c r="H623" s="32"/>
      <c r="I623" s="32">
        <f>SUM(I614:I622)</f>
        <v>242.00000000000006</v>
      </c>
      <c r="J623" s="32">
        <f t="shared" ref="J623:BU623" si="394">SUM(J614:J622)</f>
        <v>0</v>
      </c>
      <c r="K623" s="32">
        <f t="shared" si="394"/>
        <v>242.00000000000006</v>
      </c>
      <c r="L623" s="32">
        <f t="shared" si="394"/>
        <v>0</v>
      </c>
      <c r="M623" s="32">
        <f t="shared" si="394"/>
        <v>0</v>
      </c>
      <c r="N623" s="32" t="e">
        <f t="shared" si="394"/>
        <v>#REF!</v>
      </c>
      <c r="O623" s="32">
        <f t="shared" si="394"/>
        <v>130.88</v>
      </c>
      <c r="P623" s="32">
        <f t="shared" si="394"/>
        <v>0</v>
      </c>
      <c r="Q623" s="32">
        <f t="shared" si="394"/>
        <v>130.88</v>
      </c>
      <c r="R623" s="32">
        <f t="shared" si="394"/>
        <v>111.12</v>
      </c>
      <c r="S623" s="32">
        <f t="shared" si="394"/>
        <v>0</v>
      </c>
      <c r="T623" s="32">
        <f t="shared" si="394"/>
        <v>111.12</v>
      </c>
      <c r="U623" s="32">
        <f t="shared" si="394"/>
        <v>0</v>
      </c>
      <c r="V623" s="32">
        <f t="shared" si="394"/>
        <v>5.9039999999999999</v>
      </c>
      <c r="W623" s="32">
        <f t="shared" si="394"/>
        <v>0.65600000000000003</v>
      </c>
      <c r="X623" s="32">
        <f t="shared" si="394"/>
        <v>6.5600000000000005</v>
      </c>
      <c r="Y623" s="32">
        <f t="shared" si="394"/>
        <v>5.9039999999999999</v>
      </c>
      <c r="Z623" s="32">
        <f t="shared" si="394"/>
        <v>0.65600000000000003</v>
      </c>
      <c r="AA623" s="32">
        <f t="shared" si="394"/>
        <v>6.5600000000000005</v>
      </c>
      <c r="AB623" s="32">
        <f t="shared" si="394"/>
        <v>0</v>
      </c>
      <c r="AC623" s="32">
        <f t="shared" si="394"/>
        <v>0.21</v>
      </c>
      <c r="AD623" s="32">
        <f t="shared" si="394"/>
        <v>0.02</v>
      </c>
      <c r="AE623" s="32">
        <f t="shared" si="394"/>
        <v>7.4</v>
      </c>
      <c r="AF623" s="32">
        <f t="shared" si="394"/>
        <v>0.54</v>
      </c>
      <c r="AG623" s="32">
        <f t="shared" si="394"/>
        <v>0</v>
      </c>
      <c r="AH623" s="32">
        <f t="shared" si="394"/>
        <v>0</v>
      </c>
      <c r="AI623" s="32">
        <f t="shared" si="394"/>
        <v>0</v>
      </c>
      <c r="AJ623" s="32">
        <f t="shared" si="394"/>
        <v>0</v>
      </c>
      <c r="AK623" s="32">
        <f t="shared" si="394"/>
        <v>13.513999999999999</v>
      </c>
      <c r="AL623" s="32">
        <f t="shared" si="394"/>
        <v>1.2159999999999997</v>
      </c>
      <c r="AM623" s="32">
        <f t="shared" si="394"/>
        <v>14.73</v>
      </c>
      <c r="AN623" s="32">
        <f t="shared" si="394"/>
        <v>0</v>
      </c>
      <c r="AO623" s="32">
        <f t="shared" si="394"/>
        <v>0</v>
      </c>
      <c r="AP623" s="32">
        <f t="shared" si="394"/>
        <v>0</v>
      </c>
      <c r="AQ623" s="32">
        <f t="shared" si="394"/>
        <v>0</v>
      </c>
      <c r="AR623" s="32">
        <f t="shared" si="394"/>
        <v>0</v>
      </c>
      <c r="AS623" s="32">
        <f t="shared" si="394"/>
        <v>0</v>
      </c>
      <c r="AT623" s="32">
        <f t="shared" si="394"/>
        <v>0</v>
      </c>
      <c r="AU623" s="32">
        <f t="shared" si="394"/>
        <v>0</v>
      </c>
      <c r="AV623" s="32">
        <f t="shared" si="394"/>
        <v>0</v>
      </c>
      <c r="AW623" s="32">
        <f t="shared" si="394"/>
        <v>0</v>
      </c>
      <c r="AX623" s="32">
        <f t="shared" si="394"/>
        <v>0</v>
      </c>
      <c r="AY623" s="32">
        <f t="shared" si="394"/>
        <v>0</v>
      </c>
      <c r="AZ623" s="32">
        <f t="shared" si="394"/>
        <v>0</v>
      </c>
      <c r="BA623" s="32">
        <f t="shared" si="394"/>
        <v>0</v>
      </c>
      <c r="BB623" s="32">
        <f t="shared" si="394"/>
        <v>0</v>
      </c>
      <c r="BC623" s="32">
        <f t="shared" si="394"/>
        <v>0</v>
      </c>
      <c r="BD623" s="32">
        <f t="shared" si="394"/>
        <v>0</v>
      </c>
      <c r="BE623" s="32">
        <f t="shared" si="394"/>
        <v>5.9039999999999999</v>
      </c>
      <c r="BF623" s="32">
        <f t="shared" si="394"/>
        <v>0.65600000000000003</v>
      </c>
      <c r="BG623" s="32">
        <f t="shared" si="394"/>
        <v>6.5600000000000005</v>
      </c>
      <c r="BH623" s="32">
        <f t="shared" si="394"/>
        <v>0</v>
      </c>
      <c r="BI623" s="32">
        <f t="shared" si="394"/>
        <v>0</v>
      </c>
      <c r="BJ623" s="32">
        <f t="shared" si="394"/>
        <v>0.21</v>
      </c>
      <c r="BK623" s="32">
        <f t="shared" si="394"/>
        <v>0.02</v>
      </c>
      <c r="BL623" s="32">
        <f t="shared" si="394"/>
        <v>0.22999999999999998</v>
      </c>
      <c r="BM623" s="32">
        <f t="shared" si="394"/>
        <v>7.4</v>
      </c>
      <c r="BN623" s="32">
        <f t="shared" si="394"/>
        <v>0.54</v>
      </c>
      <c r="BO623" s="32">
        <f t="shared" si="394"/>
        <v>7.94</v>
      </c>
      <c r="BP623" s="32">
        <f t="shared" si="394"/>
        <v>13.513999999999999</v>
      </c>
      <c r="BQ623" s="32">
        <f t="shared" si="394"/>
        <v>1.2159999999999997</v>
      </c>
      <c r="BR623" s="32">
        <f t="shared" si="394"/>
        <v>14.73</v>
      </c>
      <c r="BS623" s="32">
        <f t="shared" si="394"/>
        <v>0</v>
      </c>
      <c r="BT623" s="32">
        <f t="shared" si="394"/>
        <v>5.9039999999999999</v>
      </c>
      <c r="BU623" s="32">
        <f t="shared" si="394"/>
        <v>0.65600000000000003</v>
      </c>
      <c r="BV623" s="32">
        <f t="shared" ref="BV623:CJ623" si="395">SUM(BV614:BV622)</f>
        <v>6.5600000000000005</v>
      </c>
      <c r="BW623" s="32">
        <f t="shared" si="395"/>
        <v>0</v>
      </c>
      <c r="BX623" s="32">
        <f t="shared" si="395"/>
        <v>0</v>
      </c>
      <c r="BY623" s="32">
        <f t="shared" si="395"/>
        <v>0.21</v>
      </c>
      <c r="BZ623" s="32">
        <f t="shared" si="395"/>
        <v>0.02</v>
      </c>
      <c r="CA623" s="32">
        <f t="shared" si="395"/>
        <v>0.22999999999999998</v>
      </c>
      <c r="CB623" s="32">
        <f t="shared" si="395"/>
        <v>7.4</v>
      </c>
      <c r="CC623" s="32">
        <f t="shared" si="395"/>
        <v>0.54</v>
      </c>
      <c r="CD623" s="32">
        <f t="shared" si="395"/>
        <v>7.94</v>
      </c>
      <c r="CE623" s="32">
        <f t="shared" si="395"/>
        <v>13.513999999999999</v>
      </c>
      <c r="CF623" s="32">
        <f t="shared" si="395"/>
        <v>1.2159999999999997</v>
      </c>
      <c r="CG623" s="32">
        <f t="shared" si="395"/>
        <v>14.73</v>
      </c>
      <c r="CH623" s="32">
        <f t="shared" si="395"/>
        <v>96.389999999999986</v>
      </c>
      <c r="CI623" s="32">
        <f t="shared" si="395"/>
        <v>0</v>
      </c>
      <c r="CJ623" s="32">
        <f t="shared" si="395"/>
        <v>96.389999999999986</v>
      </c>
      <c r="CK623" s="46"/>
      <c r="CL623" s="64"/>
      <c r="CM623" s="95"/>
    </row>
    <row r="624" spans="1:91">
      <c r="A624" s="17" t="s">
        <v>137</v>
      </c>
      <c r="B624" s="28" t="s">
        <v>398</v>
      </c>
      <c r="C624" s="87"/>
      <c r="D624" s="2"/>
      <c r="E624" s="11"/>
      <c r="F624" s="4"/>
      <c r="G624" s="11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  <c r="AB624" s="32"/>
      <c r="AC624" s="32"/>
      <c r="AD624" s="32"/>
      <c r="AE624" s="32"/>
      <c r="AF624" s="32"/>
      <c r="AG624" s="32"/>
      <c r="AH624" s="32"/>
      <c r="AI624" s="32"/>
      <c r="AJ624" s="32"/>
      <c r="AK624" s="32"/>
      <c r="AL624" s="32"/>
      <c r="AM624" s="32"/>
      <c r="AN624" s="32"/>
      <c r="AO624" s="32"/>
      <c r="AP624" s="32"/>
      <c r="AQ624" s="32"/>
      <c r="AR624" s="32"/>
      <c r="AS624" s="32"/>
      <c r="AT624" s="32"/>
      <c r="AU624" s="32"/>
      <c r="AV624" s="32"/>
      <c r="AW624" s="32"/>
      <c r="AX624" s="32"/>
      <c r="AY624" s="32"/>
      <c r="AZ624" s="32"/>
      <c r="BA624" s="32"/>
      <c r="BB624" s="32"/>
      <c r="BC624" s="32"/>
      <c r="BD624" s="32"/>
      <c r="BE624" s="32"/>
      <c r="BF624" s="32"/>
      <c r="BG624" s="32"/>
      <c r="BH624" s="32"/>
      <c r="BI624" s="32"/>
      <c r="BJ624" s="32"/>
      <c r="BK624" s="32"/>
      <c r="BL624" s="32"/>
      <c r="BM624" s="32"/>
      <c r="BN624" s="32"/>
      <c r="BO624" s="32"/>
      <c r="BP624" s="32"/>
      <c r="BQ624" s="32"/>
      <c r="BR624" s="32"/>
      <c r="BS624" s="32"/>
      <c r="BT624" s="32"/>
      <c r="BU624" s="32"/>
      <c r="BV624" s="32"/>
      <c r="BW624" s="32"/>
      <c r="BX624" s="32"/>
      <c r="BY624" s="32"/>
      <c r="BZ624" s="32"/>
      <c r="CA624" s="32"/>
      <c r="CB624" s="32"/>
      <c r="CC624" s="32"/>
      <c r="CD624" s="32"/>
      <c r="CE624" s="32"/>
      <c r="CF624" s="32"/>
      <c r="CG624" s="32"/>
      <c r="CH624" s="32"/>
      <c r="CI624" s="32"/>
      <c r="CJ624" s="32"/>
      <c r="CK624" s="45"/>
      <c r="CL624" s="64"/>
    </row>
    <row r="625" spans="1:91" ht="63">
      <c r="A625" s="14">
        <v>1</v>
      </c>
      <c r="B625" s="27" t="s">
        <v>632</v>
      </c>
      <c r="C625" s="120" t="s">
        <v>804</v>
      </c>
      <c r="D625" s="2" t="s">
        <v>27</v>
      </c>
      <c r="E625" s="4" t="s">
        <v>81</v>
      </c>
      <c r="F625" s="4" t="s">
        <v>558</v>
      </c>
      <c r="G625" s="4" t="s">
        <v>633</v>
      </c>
      <c r="H625" s="29">
        <v>4.5</v>
      </c>
      <c r="I625" s="29">
        <v>38</v>
      </c>
      <c r="J625" s="29">
        <v>0</v>
      </c>
      <c r="K625" s="29">
        <f>I625+J625</f>
        <v>38</v>
      </c>
      <c r="L625" s="40" t="s">
        <v>30</v>
      </c>
      <c r="M625" s="40" t="s">
        <v>48</v>
      </c>
      <c r="N625" s="48" t="e">
        <f>IF(#REF!=0,"2018-19","2019-20")</f>
        <v>#REF!</v>
      </c>
      <c r="O625" s="29">
        <v>10.08</v>
      </c>
      <c r="P625" s="29">
        <v>0</v>
      </c>
      <c r="Q625" s="29">
        <f t="shared" si="356"/>
        <v>10.08</v>
      </c>
      <c r="R625" s="29">
        <f>I625-O625</f>
        <v>27.92</v>
      </c>
      <c r="S625" s="29">
        <f>J625-P625</f>
        <v>0</v>
      </c>
      <c r="T625" s="29">
        <f t="shared" si="384"/>
        <v>27.92</v>
      </c>
      <c r="U625" s="29">
        <v>0</v>
      </c>
      <c r="V625" s="29">
        <v>9</v>
      </c>
      <c r="W625" s="105">
        <v>1</v>
      </c>
      <c r="X625" s="54">
        <f t="shared" si="365"/>
        <v>10</v>
      </c>
      <c r="Y625" s="29">
        <v>9</v>
      </c>
      <c r="Z625" s="105">
        <v>1</v>
      </c>
      <c r="AA625" s="54">
        <f t="shared" si="366"/>
        <v>10</v>
      </c>
      <c r="AB625" s="54">
        <v>0</v>
      </c>
      <c r="AC625" s="54">
        <v>0</v>
      </c>
      <c r="AD625" s="54">
        <v>0</v>
      </c>
      <c r="AE625" s="54">
        <v>3.67</v>
      </c>
      <c r="AF625" s="54">
        <v>0.41</v>
      </c>
      <c r="AG625" s="54"/>
      <c r="AH625" s="54">
        <v>0</v>
      </c>
      <c r="AI625" s="54">
        <v>0</v>
      </c>
      <c r="AJ625" s="54">
        <f t="shared" ref="AJ625:AJ626" si="396">AH625+AI625</f>
        <v>0</v>
      </c>
      <c r="AK625" s="54">
        <f t="shared" si="386"/>
        <v>12.67</v>
      </c>
      <c r="AL625" s="54">
        <f t="shared" si="387"/>
        <v>1.41</v>
      </c>
      <c r="AM625" s="54">
        <f t="shared" si="388"/>
        <v>14.08</v>
      </c>
      <c r="AN625" s="54"/>
      <c r="AO625" s="54"/>
      <c r="AP625" s="54">
        <f t="shared" si="385"/>
        <v>0</v>
      </c>
      <c r="AQ625" s="54"/>
      <c r="AR625" s="54"/>
      <c r="AS625" s="54"/>
      <c r="AT625" s="54"/>
      <c r="AU625" s="54"/>
      <c r="AV625" s="54"/>
      <c r="AW625" s="54"/>
      <c r="AX625" s="54"/>
      <c r="AY625" s="54">
        <f t="shared" si="367"/>
        <v>0</v>
      </c>
      <c r="AZ625" s="54"/>
      <c r="BA625" s="54"/>
      <c r="BB625" s="54"/>
      <c r="BC625" s="54"/>
      <c r="BD625" s="54"/>
      <c r="BE625" s="106">
        <f t="shared" si="368"/>
        <v>9</v>
      </c>
      <c r="BF625" s="106">
        <f t="shared" si="369"/>
        <v>1</v>
      </c>
      <c r="BG625" s="106">
        <f t="shared" si="370"/>
        <v>10</v>
      </c>
      <c r="BH625" s="106">
        <f t="shared" si="371"/>
        <v>0</v>
      </c>
      <c r="BI625" s="106">
        <f t="shared" si="372"/>
        <v>0</v>
      </c>
      <c r="BJ625" s="106">
        <f t="shared" si="373"/>
        <v>0</v>
      </c>
      <c r="BK625" s="106">
        <f t="shared" si="374"/>
        <v>0</v>
      </c>
      <c r="BL625" s="106">
        <f t="shared" si="375"/>
        <v>0</v>
      </c>
      <c r="BM625" s="106">
        <f t="shared" si="364"/>
        <v>3.67</v>
      </c>
      <c r="BN625" s="106">
        <f t="shared" si="364"/>
        <v>0.41</v>
      </c>
      <c r="BO625" s="106">
        <f t="shared" si="376"/>
        <v>4.08</v>
      </c>
      <c r="BP625" s="106">
        <f t="shared" si="377"/>
        <v>12.67</v>
      </c>
      <c r="BQ625" s="106">
        <f t="shared" si="378"/>
        <v>1.41</v>
      </c>
      <c r="BR625" s="106">
        <f t="shared" si="379"/>
        <v>14.08</v>
      </c>
      <c r="BS625" s="54"/>
      <c r="BT625" s="54">
        <v>9</v>
      </c>
      <c r="BU625" s="54">
        <v>1</v>
      </c>
      <c r="BV625" s="54">
        <v>10</v>
      </c>
      <c r="BW625" s="54">
        <v>0</v>
      </c>
      <c r="BX625" s="54">
        <v>0</v>
      </c>
      <c r="BY625" s="54">
        <v>0</v>
      </c>
      <c r="BZ625" s="54">
        <v>0</v>
      </c>
      <c r="CA625" s="54">
        <v>0</v>
      </c>
      <c r="CB625" s="54">
        <v>3.67</v>
      </c>
      <c r="CC625" s="54">
        <v>0.41</v>
      </c>
      <c r="CD625" s="54">
        <v>4.08</v>
      </c>
      <c r="CE625" s="54">
        <v>12.67</v>
      </c>
      <c r="CF625" s="54">
        <v>1.41</v>
      </c>
      <c r="CG625" s="54">
        <v>14.08</v>
      </c>
      <c r="CH625" s="54">
        <f t="shared" si="380"/>
        <v>13.840000000000002</v>
      </c>
      <c r="CI625" s="54">
        <f t="shared" si="381"/>
        <v>0</v>
      </c>
      <c r="CJ625" s="54">
        <f t="shared" si="382"/>
        <v>13.840000000000002</v>
      </c>
      <c r="CK625" s="44" t="s">
        <v>71</v>
      </c>
      <c r="CL625" s="53" t="s">
        <v>40</v>
      </c>
    </row>
    <row r="626" spans="1:91" ht="47.25">
      <c r="A626" s="14">
        <v>3</v>
      </c>
      <c r="B626" s="27" t="s">
        <v>634</v>
      </c>
      <c r="C626" s="120" t="s">
        <v>804</v>
      </c>
      <c r="D626" s="2" t="s">
        <v>27</v>
      </c>
      <c r="E626" s="4" t="s">
        <v>81</v>
      </c>
      <c r="F626" s="4" t="s">
        <v>558</v>
      </c>
      <c r="G626" s="4" t="s">
        <v>617</v>
      </c>
      <c r="H626" s="29">
        <v>10</v>
      </c>
      <c r="I626" s="30">
        <v>10</v>
      </c>
      <c r="J626" s="29">
        <v>0</v>
      </c>
      <c r="K626" s="29">
        <f>I626+J626</f>
        <v>10</v>
      </c>
      <c r="L626" s="42" t="s">
        <v>57</v>
      </c>
      <c r="M626" s="48" t="s">
        <v>58</v>
      </c>
      <c r="N626" s="48" t="e">
        <f>IF(#REF!=0,"2018-19","2019-20")</f>
        <v>#REF!</v>
      </c>
      <c r="O626" s="29">
        <v>0</v>
      </c>
      <c r="P626" s="29">
        <v>0</v>
      </c>
      <c r="Q626" s="29">
        <f t="shared" ref="Q626:Q711" si="397">O626+P626</f>
        <v>0</v>
      </c>
      <c r="R626" s="29">
        <f>I626-O626</f>
        <v>10</v>
      </c>
      <c r="S626" s="29">
        <f>J626-P626</f>
        <v>0</v>
      </c>
      <c r="T626" s="29">
        <f t="shared" si="384"/>
        <v>10</v>
      </c>
      <c r="U626" s="29">
        <v>0</v>
      </c>
      <c r="V626" s="29">
        <v>3.6</v>
      </c>
      <c r="W626" s="105">
        <v>0.4</v>
      </c>
      <c r="X626" s="54">
        <f t="shared" si="365"/>
        <v>4</v>
      </c>
      <c r="Y626" s="29">
        <v>3.6</v>
      </c>
      <c r="Z626" s="105">
        <v>0.4</v>
      </c>
      <c r="AA626" s="54">
        <f t="shared" si="366"/>
        <v>4</v>
      </c>
      <c r="AB626" s="54">
        <v>0</v>
      </c>
      <c r="AC626" s="54">
        <v>0</v>
      </c>
      <c r="AD626" s="54">
        <v>0</v>
      </c>
      <c r="AE626" s="54">
        <v>0</v>
      </c>
      <c r="AF626" s="54">
        <v>0</v>
      </c>
      <c r="AG626" s="54"/>
      <c r="AH626" s="54">
        <v>0</v>
      </c>
      <c r="AI626" s="54">
        <v>0</v>
      </c>
      <c r="AJ626" s="54">
        <f t="shared" si="396"/>
        <v>0</v>
      </c>
      <c r="AK626" s="54">
        <f t="shared" si="386"/>
        <v>3.6</v>
      </c>
      <c r="AL626" s="54">
        <f t="shared" si="387"/>
        <v>0.4</v>
      </c>
      <c r="AM626" s="54">
        <f t="shared" si="388"/>
        <v>4</v>
      </c>
      <c r="AN626" s="54"/>
      <c r="AO626" s="54"/>
      <c r="AP626" s="54">
        <f t="shared" si="385"/>
        <v>0</v>
      </c>
      <c r="AQ626" s="54"/>
      <c r="AR626" s="54"/>
      <c r="AS626" s="54"/>
      <c r="AT626" s="54"/>
      <c r="AU626" s="54"/>
      <c r="AV626" s="54"/>
      <c r="AW626" s="54"/>
      <c r="AX626" s="54"/>
      <c r="AY626" s="54">
        <f t="shared" si="367"/>
        <v>0</v>
      </c>
      <c r="AZ626" s="54"/>
      <c r="BA626" s="54"/>
      <c r="BB626" s="54"/>
      <c r="BC626" s="54"/>
      <c r="BD626" s="54"/>
      <c r="BE626" s="106">
        <f t="shared" si="368"/>
        <v>3.6</v>
      </c>
      <c r="BF626" s="106">
        <f t="shared" si="369"/>
        <v>0.4</v>
      </c>
      <c r="BG626" s="106">
        <f t="shared" si="370"/>
        <v>4</v>
      </c>
      <c r="BH626" s="106">
        <f t="shared" si="371"/>
        <v>0</v>
      </c>
      <c r="BI626" s="106">
        <f t="shared" si="372"/>
        <v>0</v>
      </c>
      <c r="BJ626" s="106">
        <f t="shared" si="373"/>
        <v>0</v>
      </c>
      <c r="BK626" s="106">
        <f t="shared" si="374"/>
        <v>0</v>
      </c>
      <c r="BL626" s="106">
        <f t="shared" si="375"/>
        <v>0</v>
      </c>
      <c r="BM626" s="106">
        <f t="shared" si="364"/>
        <v>0</v>
      </c>
      <c r="BN626" s="106">
        <f t="shared" si="364"/>
        <v>0</v>
      </c>
      <c r="BO626" s="106">
        <f t="shared" si="376"/>
        <v>0</v>
      </c>
      <c r="BP626" s="106">
        <f t="shared" si="377"/>
        <v>3.6</v>
      </c>
      <c r="BQ626" s="106">
        <f t="shared" si="378"/>
        <v>0.4</v>
      </c>
      <c r="BR626" s="106">
        <f t="shared" si="379"/>
        <v>4</v>
      </c>
      <c r="BS626" s="54"/>
      <c r="BT626" s="54">
        <v>3.6</v>
      </c>
      <c r="BU626" s="54">
        <v>0.4</v>
      </c>
      <c r="BV626" s="54">
        <v>4</v>
      </c>
      <c r="BW626" s="54">
        <v>0</v>
      </c>
      <c r="BX626" s="54">
        <v>0</v>
      </c>
      <c r="BY626" s="54">
        <v>0</v>
      </c>
      <c r="BZ626" s="54">
        <v>0</v>
      </c>
      <c r="CA626" s="54">
        <v>0</v>
      </c>
      <c r="CB626" s="54">
        <v>0</v>
      </c>
      <c r="CC626" s="54">
        <v>0</v>
      </c>
      <c r="CD626" s="54">
        <v>0</v>
      </c>
      <c r="CE626" s="54">
        <v>3.6</v>
      </c>
      <c r="CF626" s="54">
        <v>0.4</v>
      </c>
      <c r="CG626" s="54">
        <v>4</v>
      </c>
      <c r="CH626" s="54">
        <f t="shared" si="380"/>
        <v>6</v>
      </c>
      <c r="CI626" s="54">
        <f t="shared" si="381"/>
        <v>0</v>
      </c>
      <c r="CJ626" s="54">
        <f t="shared" si="382"/>
        <v>6</v>
      </c>
      <c r="CK626" s="44" t="s">
        <v>71</v>
      </c>
      <c r="CL626" s="63" t="s">
        <v>106</v>
      </c>
    </row>
    <row r="627" spans="1:91" s="18" customFormat="1">
      <c r="A627" s="17"/>
      <c r="B627" s="28" t="s">
        <v>150</v>
      </c>
      <c r="C627" s="87"/>
      <c r="D627" s="2"/>
      <c r="E627" s="11"/>
      <c r="F627" s="4"/>
      <c r="G627" s="11"/>
      <c r="H627" s="32"/>
      <c r="I627" s="32">
        <f>SUM(I625:I626)</f>
        <v>48</v>
      </c>
      <c r="J627" s="32">
        <f t="shared" ref="J627:BU627" si="398">SUM(J625:J626)</f>
        <v>0</v>
      </c>
      <c r="K627" s="32">
        <f t="shared" si="398"/>
        <v>48</v>
      </c>
      <c r="L627" s="32">
        <f t="shared" si="398"/>
        <v>0</v>
      </c>
      <c r="M627" s="32">
        <f t="shared" si="398"/>
        <v>0</v>
      </c>
      <c r="N627" s="32" t="e">
        <f t="shared" si="398"/>
        <v>#REF!</v>
      </c>
      <c r="O627" s="32">
        <f t="shared" si="398"/>
        <v>10.08</v>
      </c>
      <c r="P627" s="32">
        <f t="shared" si="398"/>
        <v>0</v>
      </c>
      <c r="Q627" s="32">
        <f t="shared" si="398"/>
        <v>10.08</v>
      </c>
      <c r="R627" s="32">
        <f t="shared" si="398"/>
        <v>37.92</v>
      </c>
      <c r="S627" s="32">
        <f t="shared" si="398"/>
        <v>0</v>
      </c>
      <c r="T627" s="32">
        <f t="shared" si="398"/>
        <v>37.92</v>
      </c>
      <c r="U627" s="32">
        <f t="shared" si="398"/>
        <v>0</v>
      </c>
      <c r="V627" s="32">
        <f t="shared" si="398"/>
        <v>12.6</v>
      </c>
      <c r="W627" s="32">
        <f t="shared" si="398"/>
        <v>1.4</v>
      </c>
      <c r="X627" s="32">
        <f t="shared" si="398"/>
        <v>14</v>
      </c>
      <c r="Y627" s="32">
        <f t="shared" si="398"/>
        <v>12.6</v>
      </c>
      <c r="Z627" s="32">
        <f t="shared" si="398"/>
        <v>1.4</v>
      </c>
      <c r="AA627" s="32">
        <f t="shared" si="398"/>
        <v>14</v>
      </c>
      <c r="AB627" s="32">
        <f t="shared" si="398"/>
        <v>0</v>
      </c>
      <c r="AC627" s="32">
        <f t="shared" si="398"/>
        <v>0</v>
      </c>
      <c r="AD627" s="32">
        <f t="shared" si="398"/>
        <v>0</v>
      </c>
      <c r="AE627" s="32">
        <f t="shared" si="398"/>
        <v>3.67</v>
      </c>
      <c r="AF627" s="32">
        <f t="shared" si="398"/>
        <v>0.41</v>
      </c>
      <c r="AG627" s="32">
        <f t="shared" si="398"/>
        <v>0</v>
      </c>
      <c r="AH627" s="32">
        <f t="shared" si="398"/>
        <v>0</v>
      </c>
      <c r="AI627" s="32">
        <f t="shared" si="398"/>
        <v>0</v>
      </c>
      <c r="AJ627" s="32">
        <f t="shared" si="398"/>
        <v>0</v>
      </c>
      <c r="AK627" s="32">
        <f t="shared" si="398"/>
        <v>16.27</v>
      </c>
      <c r="AL627" s="32">
        <f t="shared" si="398"/>
        <v>1.81</v>
      </c>
      <c r="AM627" s="32">
        <f t="shared" si="398"/>
        <v>18.079999999999998</v>
      </c>
      <c r="AN627" s="32">
        <f t="shared" si="398"/>
        <v>0</v>
      </c>
      <c r="AO627" s="32">
        <f t="shared" si="398"/>
        <v>0</v>
      </c>
      <c r="AP627" s="32">
        <f t="shared" si="398"/>
        <v>0</v>
      </c>
      <c r="AQ627" s="32">
        <f t="shared" si="398"/>
        <v>0</v>
      </c>
      <c r="AR627" s="32">
        <f t="shared" si="398"/>
        <v>0</v>
      </c>
      <c r="AS627" s="32">
        <f t="shared" si="398"/>
        <v>0</v>
      </c>
      <c r="AT627" s="32">
        <f t="shared" si="398"/>
        <v>0</v>
      </c>
      <c r="AU627" s="32">
        <f t="shared" si="398"/>
        <v>0</v>
      </c>
      <c r="AV627" s="32">
        <f t="shared" si="398"/>
        <v>0</v>
      </c>
      <c r="AW627" s="32">
        <f t="shared" si="398"/>
        <v>0</v>
      </c>
      <c r="AX627" s="32">
        <f t="shared" si="398"/>
        <v>0</v>
      </c>
      <c r="AY627" s="32">
        <f t="shared" si="398"/>
        <v>0</v>
      </c>
      <c r="AZ627" s="32">
        <f t="shared" si="398"/>
        <v>0</v>
      </c>
      <c r="BA627" s="32">
        <f t="shared" si="398"/>
        <v>0</v>
      </c>
      <c r="BB627" s="32">
        <f t="shared" si="398"/>
        <v>0</v>
      </c>
      <c r="BC627" s="32">
        <f t="shared" si="398"/>
        <v>0</v>
      </c>
      <c r="BD627" s="32">
        <f t="shared" si="398"/>
        <v>0</v>
      </c>
      <c r="BE627" s="32">
        <f t="shared" si="398"/>
        <v>12.6</v>
      </c>
      <c r="BF627" s="32">
        <f t="shared" si="398"/>
        <v>1.4</v>
      </c>
      <c r="BG627" s="32">
        <f t="shared" si="398"/>
        <v>14</v>
      </c>
      <c r="BH627" s="32">
        <f t="shared" si="398"/>
        <v>0</v>
      </c>
      <c r="BI627" s="32">
        <f t="shared" si="398"/>
        <v>0</v>
      </c>
      <c r="BJ627" s="32">
        <f t="shared" si="398"/>
        <v>0</v>
      </c>
      <c r="BK627" s="32">
        <f t="shared" si="398"/>
        <v>0</v>
      </c>
      <c r="BL627" s="32">
        <f t="shared" si="398"/>
        <v>0</v>
      </c>
      <c r="BM627" s="32">
        <f t="shared" si="398"/>
        <v>3.67</v>
      </c>
      <c r="BN627" s="32">
        <f t="shared" si="398"/>
        <v>0.41</v>
      </c>
      <c r="BO627" s="32">
        <f t="shared" si="398"/>
        <v>4.08</v>
      </c>
      <c r="BP627" s="32">
        <f t="shared" si="398"/>
        <v>16.27</v>
      </c>
      <c r="BQ627" s="32">
        <f t="shared" si="398"/>
        <v>1.81</v>
      </c>
      <c r="BR627" s="32">
        <f t="shared" si="398"/>
        <v>18.079999999999998</v>
      </c>
      <c r="BS627" s="32">
        <f t="shared" si="398"/>
        <v>0</v>
      </c>
      <c r="BT627" s="32">
        <f t="shared" si="398"/>
        <v>12.6</v>
      </c>
      <c r="BU627" s="32">
        <f t="shared" si="398"/>
        <v>1.4</v>
      </c>
      <c r="BV627" s="32">
        <f t="shared" ref="BV627:CJ627" si="399">SUM(BV625:BV626)</f>
        <v>14</v>
      </c>
      <c r="BW627" s="32">
        <f t="shared" si="399"/>
        <v>0</v>
      </c>
      <c r="BX627" s="32">
        <f t="shared" si="399"/>
        <v>0</v>
      </c>
      <c r="BY627" s="32">
        <f t="shared" si="399"/>
        <v>0</v>
      </c>
      <c r="BZ627" s="32">
        <f t="shared" si="399"/>
        <v>0</v>
      </c>
      <c r="CA627" s="32">
        <f t="shared" si="399"/>
        <v>0</v>
      </c>
      <c r="CB627" s="32">
        <f t="shared" si="399"/>
        <v>3.67</v>
      </c>
      <c r="CC627" s="32">
        <f t="shared" si="399"/>
        <v>0.41</v>
      </c>
      <c r="CD627" s="32">
        <f t="shared" si="399"/>
        <v>4.08</v>
      </c>
      <c r="CE627" s="32">
        <f t="shared" si="399"/>
        <v>16.27</v>
      </c>
      <c r="CF627" s="32">
        <f t="shared" si="399"/>
        <v>1.81</v>
      </c>
      <c r="CG627" s="32">
        <f t="shared" si="399"/>
        <v>18.079999999999998</v>
      </c>
      <c r="CH627" s="32">
        <f t="shared" si="399"/>
        <v>19.840000000000003</v>
      </c>
      <c r="CI627" s="32">
        <f t="shared" si="399"/>
        <v>0</v>
      </c>
      <c r="CJ627" s="32">
        <f t="shared" si="399"/>
        <v>19.840000000000003</v>
      </c>
      <c r="CK627" s="46"/>
      <c r="CL627" s="64"/>
      <c r="CM627" s="95"/>
    </row>
    <row r="628" spans="1:91">
      <c r="A628" s="17" t="s">
        <v>151</v>
      </c>
      <c r="B628" s="28" t="s">
        <v>152</v>
      </c>
      <c r="C628" s="87"/>
      <c r="D628" s="2"/>
      <c r="E628" s="11"/>
      <c r="F628" s="4"/>
      <c r="G628" s="11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  <c r="AB628" s="32"/>
      <c r="AC628" s="32"/>
      <c r="AD628" s="32"/>
      <c r="AE628" s="32"/>
      <c r="AF628" s="32"/>
      <c r="AG628" s="32"/>
      <c r="AH628" s="32"/>
      <c r="AI628" s="32"/>
      <c r="AJ628" s="32"/>
      <c r="AK628" s="32"/>
      <c r="AL628" s="32"/>
      <c r="AM628" s="32"/>
      <c r="AN628" s="32"/>
      <c r="AO628" s="32"/>
      <c r="AP628" s="32"/>
      <c r="AQ628" s="32"/>
      <c r="AR628" s="32"/>
      <c r="AS628" s="32"/>
      <c r="AT628" s="32"/>
      <c r="AU628" s="32"/>
      <c r="AV628" s="32"/>
      <c r="AW628" s="32"/>
      <c r="AX628" s="32"/>
      <c r="AY628" s="32"/>
      <c r="AZ628" s="32"/>
      <c r="BA628" s="32"/>
      <c r="BB628" s="32"/>
      <c r="BC628" s="32"/>
      <c r="BD628" s="32"/>
      <c r="BE628" s="32"/>
      <c r="BF628" s="32"/>
      <c r="BG628" s="32"/>
      <c r="BH628" s="32"/>
      <c r="BI628" s="32"/>
      <c r="BJ628" s="32"/>
      <c r="BK628" s="32"/>
      <c r="BL628" s="32"/>
      <c r="BM628" s="32"/>
      <c r="BN628" s="32"/>
      <c r="BO628" s="32"/>
      <c r="BP628" s="32"/>
      <c r="BQ628" s="32"/>
      <c r="BR628" s="32"/>
      <c r="BS628" s="32"/>
      <c r="BT628" s="32"/>
      <c r="BU628" s="32"/>
      <c r="BV628" s="32"/>
      <c r="BW628" s="32"/>
      <c r="BX628" s="32"/>
      <c r="BY628" s="32"/>
      <c r="BZ628" s="32"/>
      <c r="CA628" s="32"/>
      <c r="CB628" s="32"/>
      <c r="CC628" s="32"/>
      <c r="CD628" s="32"/>
      <c r="CE628" s="32"/>
      <c r="CF628" s="32"/>
      <c r="CG628" s="32"/>
      <c r="CH628" s="32"/>
      <c r="CI628" s="32"/>
      <c r="CJ628" s="32"/>
      <c r="CK628" s="45"/>
      <c r="CL628" s="64"/>
    </row>
    <row r="629" spans="1:91">
      <c r="A629" s="14">
        <v>1</v>
      </c>
      <c r="B629" s="27" t="s">
        <v>635</v>
      </c>
      <c r="C629" s="120" t="s">
        <v>797</v>
      </c>
      <c r="D629" s="2" t="s">
        <v>27</v>
      </c>
      <c r="E629" s="4" t="s">
        <v>81</v>
      </c>
      <c r="F629" s="4" t="s">
        <v>558</v>
      </c>
      <c r="G629" s="4" t="s">
        <v>606</v>
      </c>
      <c r="H629" s="29">
        <v>10</v>
      </c>
      <c r="I629" s="29">
        <v>20</v>
      </c>
      <c r="J629" s="29">
        <v>0</v>
      </c>
      <c r="K629" s="29">
        <f t="shared" ref="K629:K634" si="400">I629+J629</f>
        <v>20</v>
      </c>
      <c r="L629" s="40" t="s">
        <v>30</v>
      </c>
      <c r="M629" s="40" t="s">
        <v>48</v>
      </c>
      <c r="N629" s="48" t="e">
        <f>IF(#REF!=0,"2018-19","2019-20")</f>
        <v>#REF!</v>
      </c>
      <c r="O629" s="29">
        <v>5.7</v>
      </c>
      <c r="P629" s="29">
        <v>0</v>
      </c>
      <c r="Q629" s="29">
        <f t="shared" si="397"/>
        <v>5.7</v>
      </c>
      <c r="R629" s="29">
        <f t="shared" ref="R629:S634" si="401">I629-O629</f>
        <v>14.3</v>
      </c>
      <c r="S629" s="29">
        <f t="shared" si="401"/>
        <v>0</v>
      </c>
      <c r="T629" s="29">
        <f t="shared" si="384"/>
        <v>14.3</v>
      </c>
      <c r="U629" s="29">
        <v>0</v>
      </c>
      <c r="V629" s="29">
        <v>2.4300000000000002</v>
      </c>
      <c r="W629" s="105">
        <v>0.27</v>
      </c>
      <c r="X629" s="54">
        <f t="shared" si="365"/>
        <v>2.7</v>
      </c>
      <c r="Y629" s="29">
        <v>2.4300000000000002</v>
      </c>
      <c r="Z629" s="105">
        <v>0.27</v>
      </c>
      <c r="AA629" s="54">
        <f t="shared" si="366"/>
        <v>2.7</v>
      </c>
      <c r="AB629" s="54">
        <v>0</v>
      </c>
      <c r="AC629" s="54">
        <v>0</v>
      </c>
      <c r="AD629" s="54">
        <v>0</v>
      </c>
      <c r="AE629" s="54">
        <v>2.0699999999999998</v>
      </c>
      <c r="AF629" s="54">
        <v>0.23</v>
      </c>
      <c r="AG629" s="54"/>
      <c r="AH629" s="54">
        <v>0</v>
      </c>
      <c r="AI629" s="54">
        <v>4.45</v>
      </c>
      <c r="AJ629" s="54">
        <f t="shared" ref="AJ629:AJ634" si="402">AH629+AI629</f>
        <v>4.45</v>
      </c>
      <c r="AK629" s="54">
        <f t="shared" si="386"/>
        <v>4.5</v>
      </c>
      <c r="AL629" s="54">
        <f t="shared" si="387"/>
        <v>0.5</v>
      </c>
      <c r="AM629" s="54">
        <f t="shared" si="388"/>
        <v>5</v>
      </c>
      <c r="AN629" s="54"/>
      <c r="AO629" s="54"/>
      <c r="AP629" s="54">
        <f t="shared" si="385"/>
        <v>0</v>
      </c>
      <c r="AQ629" s="54"/>
      <c r="AR629" s="54"/>
      <c r="AS629" s="54"/>
      <c r="AT629" s="54"/>
      <c r="AU629" s="54"/>
      <c r="AV629" s="54"/>
      <c r="AW629" s="54">
        <v>1.33</v>
      </c>
      <c r="AX629" s="54">
        <v>0.15</v>
      </c>
      <c r="AY629" s="54">
        <f t="shared" si="367"/>
        <v>1.48</v>
      </c>
      <c r="AZ629" s="54">
        <v>1</v>
      </c>
      <c r="BA629" s="54">
        <v>0.64</v>
      </c>
      <c r="BB629" s="54">
        <v>7.0000000000000007E-2</v>
      </c>
      <c r="BC629" s="54">
        <v>1.49</v>
      </c>
      <c r="BD629" s="54">
        <v>0.17</v>
      </c>
      <c r="BE629" s="106">
        <f t="shared" si="368"/>
        <v>8.2100000000000009</v>
      </c>
      <c r="BF629" s="106">
        <f t="shared" si="369"/>
        <v>0.42000000000000004</v>
      </c>
      <c r="BG629" s="106">
        <f t="shared" si="370"/>
        <v>8.6300000000000008</v>
      </c>
      <c r="BH629" s="106">
        <f t="shared" si="371"/>
        <v>0</v>
      </c>
      <c r="BI629" s="106">
        <f t="shared" si="372"/>
        <v>1</v>
      </c>
      <c r="BJ629" s="106">
        <f t="shared" si="373"/>
        <v>0.64</v>
      </c>
      <c r="BK629" s="106">
        <f t="shared" si="374"/>
        <v>7.0000000000000007E-2</v>
      </c>
      <c r="BL629" s="106">
        <f t="shared" si="375"/>
        <v>0.71</v>
      </c>
      <c r="BM629" s="106">
        <f t="shared" si="364"/>
        <v>3.5599999999999996</v>
      </c>
      <c r="BN629" s="106">
        <f t="shared" si="364"/>
        <v>0.4</v>
      </c>
      <c r="BO629" s="106">
        <f t="shared" si="376"/>
        <v>3.9599999999999995</v>
      </c>
      <c r="BP629" s="106">
        <f t="shared" si="377"/>
        <v>13.41</v>
      </c>
      <c r="BQ629" s="106">
        <f t="shared" si="378"/>
        <v>0.89000000000000012</v>
      </c>
      <c r="BR629" s="106">
        <f t="shared" si="379"/>
        <v>14.3</v>
      </c>
      <c r="BS629" s="54"/>
      <c r="BT629" s="54">
        <v>8.2100000000000009</v>
      </c>
      <c r="BU629" s="54">
        <v>0.42000000000000004</v>
      </c>
      <c r="BV629" s="54">
        <v>8.6300000000000008</v>
      </c>
      <c r="BW629" s="54">
        <v>0</v>
      </c>
      <c r="BX629" s="54">
        <v>1</v>
      </c>
      <c r="BY629" s="54">
        <v>0.64</v>
      </c>
      <c r="BZ629" s="54">
        <v>7.0000000000000007E-2</v>
      </c>
      <c r="CA629" s="54">
        <v>0.71</v>
      </c>
      <c r="CB629" s="54">
        <v>3.5599999999999996</v>
      </c>
      <c r="CC629" s="54">
        <v>0.4</v>
      </c>
      <c r="CD629" s="54">
        <v>3.9599999999999995</v>
      </c>
      <c r="CE629" s="54">
        <v>13.41</v>
      </c>
      <c r="CF629" s="54">
        <v>0.89000000000000012</v>
      </c>
      <c r="CG629" s="54">
        <v>14.3</v>
      </c>
      <c r="CH629" s="54">
        <f t="shared" si="380"/>
        <v>0</v>
      </c>
      <c r="CI629" s="54">
        <f t="shared" si="381"/>
        <v>0</v>
      </c>
      <c r="CJ629" s="54">
        <f t="shared" si="382"/>
        <v>0</v>
      </c>
      <c r="CK629" s="44" t="s">
        <v>71</v>
      </c>
      <c r="CL629" s="63" t="s">
        <v>40</v>
      </c>
    </row>
    <row r="630" spans="1:91" ht="31.5">
      <c r="A630" s="14">
        <v>2</v>
      </c>
      <c r="B630" s="79" t="s">
        <v>947</v>
      </c>
      <c r="C630" s="69" t="s">
        <v>796</v>
      </c>
      <c r="D630" s="2" t="s">
        <v>27</v>
      </c>
      <c r="E630" s="4" t="s">
        <v>948</v>
      </c>
      <c r="F630" s="4" t="s">
        <v>558</v>
      </c>
      <c r="G630" s="4" t="s">
        <v>606</v>
      </c>
      <c r="H630" s="15">
        <v>10</v>
      </c>
      <c r="I630" s="54">
        <v>5</v>
      </c>
      <c r="J630" s="54">
        <v>0</v>
      </c>
      <c r="K630" s="29">
        <f t="shared" si="400"/>
        <v>5</v>
      </c>
      <c r="L630" s="68" t="s">
        <v>30</v>
      </c>
      <c r="M630" s="15" t="s">
        <v>48</v>
      </c>
      <c r="N630" s="54" t="e">
        <f>IF(#REF!=0,"2018-19","2019-20")</f>
        <v>#REF!</v>
      </c>
      <c r="O630" s="54">
        <v>0</v>
      </c>
      <c r="P630" s="54">
        <v>0</v>
      </c>
      <c r="Q630" s="29">
        <f t="shared" si="397"/>
        <v>0</v>
      </c>
      <c r="R630" s="29">
        <f t="shared" si="401"/>
        <v>5</v>
      </c>
      <c r="S630" s="29">
        <f t="shared" si="401"/>
        <v>0</v>
      </c>
      <c r="T630" s="29">
        <f t="shared" si="384"/>
        <v>5</v>
      </c>
      <c r="U630" s="56">
        <v>0</v>
      </c>
      <c r="V630" s="54">
        <v>0</v>
      </c>
      <c r="W630" s="106">
        <v>0</v>
      </c>
      <c r="X630" s="54">
        <f t="shared" si="365"/>
        <v>0</v>
      </c>
      <c r="Y630" s="54">
        <v>0</v>
      </c>
      <c r="Z630" s="106">
        <v>0</v>
      </c>
      <c r="AA630" s="54">
        <f t="shared" si="366"/>
        <v>0</v>
      </c>
      <c r="AB630" s="14">
        <v>0</v>
      </c>
      <c r="AC630" s="14">
        <v>0.64</v>
      </c>
      <c r="AD630" s="14">
        <v>7.0000000000000007E-2</v>
      </c>
      <c r="AE630" s="14">
        <v>0.71</v>
      </c>
      <c r="AF630" s="14">
        <v>0.08</v>
      </c>
      <c r="AG630" s="14"/>
      <c r="AH630" s="14">
        <v>0</v>
      </c>
      <c r="AI630" s="14">
        <v>0</v>
      </c>
      <c r="AJ630" s="54">
        <f t="shared" si="402"/>
        <v>0</v>
      </c>
      <c r="AK630" s="54">
        <f t="shared" si="386"/>
        <v>1.35</v>
      </c>
      <c r="AL630" s="54">
        <f t="shared" si="387"/>
        <v>0.15000000000000002</v>
      </c>
      <c r="AM630" s="54">
        <f t="shared" si="388"/>
        <v>1.5</v>
      </c>
      <c r="AN630" s="54">
        <v>0</v>
      </c>
      <c r="AO630" s="54">
        <v>0</v>
      </c>
      <c r="AP630" s="54">
        <f t="shared" si="385"/>
        <v>0</v>
      </c>
      <c r="AQ630" s="54">
        <v>0</v>
      </c>
      <c r="AR630" s="14">
        <v>0.64</v>
      </c>
      <c r="AS630" s="14">
        <v>7.0000000000000007E-2</v>
      </c>
      <c r="AT630" s="14">
        <v>0.71</v>
      </c>
      <c r="AU630" s="14">
        <v>0.08</v>
      </c>
      <c r="AV630" s="14"/>
      <c r="AW630" s="54"/>
      <c r="AX630" s="54"/>
      <c r="AY630" s="54">
        <f t="shared" si="367"/>
        <v>0</v>
      </c>
      <c r="AZ630" s="54"/>
      <c r="BA630" s="54"/>
      <c r="BB630" s="54"/>
      <c r="BC630" s="54"/>
      <c r="BD630" s="54"/>
      <c r="BE630" s="106">
        <f t="shared" si="368"/>
        <v>0</v>
      </c>
      <c r="BF630" s="106">
        <f t="shared" si="369"/>
        <v>0</v>
      </c>
      <c r="BG630" s="106">
        <f t="shared" si="370"/>
        <v>0</v>
      </c>
      <c r="BH630" s="106">
        <f t="shared" si="371"/>
        <v>0</v>
      </c>
      <c r="BI630" s="106">
        <f t="shared" si="372"/>
        <v>0</v>
      </c>
      <c r="BJ630" s="106">
        <f t="shared" si="373"/>
        <v>0</v>
      </c>
      <c r="BK630" s="106">
        <f t="shared" si="374"/>
        <v>0</v>
      </c>
      <c r="BL630" s="106">
        <f t="shared" si="375"/>
        <v>0</v>
      </c>
      <c r="BM630" s="106">
        <f t="shared" si="364"/>
        <v>0</v>
      </c>
      <c r="BN630" s="106">
        <f t="shared" si="364"/>
        <v>0</v>
      </c>
      <c r="BO630" s="106">
        <f t="shared" si="376"/>
        <v>0</v>
      </c>
      <c r="BP630" s="106">
        <f t="shared" si="377"/>
        <v>0</v>
      </c>
      <c r="BQ630" s="106">
        <f t="shared" si="378"/>
        <v>0</v>
      </c>
      <c r="BR630" s="106">
        <f t="shared" si="379"/>
        <v>0</v>
      </c>
      <c r="BS630" s="54"/>
      <c r="BT630" s="54">
        <v>0</v>
      </c>
      <c r="BU630" s="54">
        <v>0</v>
      </c>
      <c r="BV630" s="54">
        <v>0</v>
      </c>
      <c r="BW630" s="54">
        <v>0</v>
      </c>
      <c r="BX630" s="54">
        <v>0</v>
      </c>
      <c r="BY630" s="54">
        <v>0</v>
      </c>
      <c r="BZ630" s="54">
        <v>0</v>
      </c>
      <c r="CA630" s="54">
        <v>0</v>
      </c>
      <c r="CB630" s="54">
        <v>0</v>
      </c>
      <c r="CC630" s="54">
        <v>0</v>
      </c>
      <c r="CD630" s="54">
        <v>0</v>
      </c>
      <c r="CE630" s="54">
        <v>0</v>
      </c>
      <c r="CF630" s="54">
        <v>0</v>
      </c>
      <c r="CG630" s="54">
        <v>0</v>
      </c>
      <c r="CH630" s="54">
        <f t="shared" si="380"/>
        <v>5</v>
      </c>
      <c r="CI630" s="54">
        <f t="shared" si="381"/>
        <v>0</v>
      </c>
      <c r="CJ630" s="54">
        <f t="shared" si="382"/>
        <v>5</v>
      </c>
      <c r="CK630" s="86"/>
      <c r="CL630" s="70"/>
    </row>
    <row r="631" spans="1:91" ht="31.5">
      <c r="A631" s="14">
        <v>3</v>
      </c>
      <c r="B631" s="27" t="s">
        <v>636</v>
      </c>
      <c r="C631" s="120" t="s">
        <v>796</v>
      </c>
      <c r="D631" s="2" t="s">
        <v>27</v>
      </c>
      <c r="E631" s="19" t="s">
        <v>81</v>
      </c>
      <c r="F631" s="4" t="s">
        <v>558</v>
      </c>
      <c r="G631" s="20" t="s">
        <v>587</v>
      </c>
      <c r="H631" s="29">
        <v>7</v>
      </c>
      <c r="I631" s="29">
        <v>1.5</v>
      </c>
      <c r="J631" s="29">
        <v>3.5</v>
      </c>
      <c r="K631" s="29">
        <f t="shared" si="400"/>
        <v>5</v>
      </c>
      <c r="L631" s="42" t="s">
        <v>57</v>
      </c>
      <c r="M631" s="40" t="s">
        <v>58</v>
      </c>
      <c r="N631" s="48" t="e">
        <f>IF(#REF!=0,"2018-19","2019-20")</f>
        <v>#REF!</v>
      </c>
      <c r="O631" s="29">
        <v>0</v>
      </c>
      <c r="P631" s="29">
        <v>0</v>
      </c>
      <c r="Q631" s="29">
        <f t="shared" si="397"/>
        <v>0</v>
      </c>
      <c r="R631" s="29">
        <f t="shared" si="401"/>
        <v>1.5</v>
      </c>
      <c r="S631" s="29">
        <f t="shared" si="401"/>
        <v>3.5</v>
      </c>
      <c r="T631" s="29">
        <f t="shared" si="384"/>
        <v>5</v>
      </c>
      <c r="U631" s="29">
        <v>3.5</v>
      </c>
      <c r="V631" s="29">
        <v>1.35</v>
      </c>
      <c r="W631" s="105">
        <v>0.15000000000000002</v>
      </c>
      <c r="X631" s="54">
        <f t="shared" si="365"/>
        <v>1.5</v>
      </c>
      <c r="Y631" s="29">
        <v>1.35</v>
      </c>
      <c r="Z631" s="105">
        <v>0.15000000000000002</v>
      </c>
      <c r="AA631" s="54">
        <f t="shared" si="366"/>
        <v>1.5</v>
      </c>
      <c r="AB631" s="54">
        <v>0</v>
      </c>
      <c r="AC631" s="54">
        <v>0</v>
      </c>
      <c r="AD631" s="54">
        <v>0</v>
      </c>
      <c r="AE631" s="54">
        <v>0</v>
      </c>
      <c r="AF631" s="54">
        <v>0</v>
      </c>
      <c r="AG631" s="54"/>
      <c r="AH631" s="14">
        <v>0</v>
      </c>
      <c r="AI631" s="14">
        <v>0</v>
      </c>
      <c r="AJ631" s="54">
        <f t="shared" si="402"/>
        <v>0</v>
      </c>
      <c r="AK631" s="54">
        <f t="shared" si="386"/>
        <v>1.35</v>
      </c>
      <c r="AL631" s="54">
        <f t="shared" si="387"/>
        <v>0.15000000000000002</v>
      </c>
      <c r="AM631" s="54">
        <f t="shared" si="388"/>
        <v>1.5</v>
      </c>
      <c r="AN631" s="54"/>
      <c r="AO631" s="54"/>
      <c r="AP631" s="54">
        <f t="shared" si="385"/>
        <v>0</v>
      </c>
      <c r="AQ631" s="54"/>
      <c r="AR631" s="54"/>
      <c r="AS631" s="54"/>
      <c r="AT631" s="54"/>
      <c r="AU631" s="54"/>
      <c r="AV631" s="54"/>
      <c r="AW631" s="54"/>
      <c r="AX631" s="54"/>
      <c r="AY631" s="54">
        <f t="shared" si="367"/>
        <v>0</v>
      </c>
      <c r="AZ631" s="54"/>
      <c r="BA631" s="54"/>
      <c r="BB631" s="54"/>
      <c r="BC631" s="54"/>
      <c r="BD631" s="54"/>
      <c r="BE631" s="106">
        <f t="shared" si="368"/>
        <v>1.35</v>
      </c>
      <c r="BF631" s="106">
        <f t="shared" si="369"/>
        <v>0.15000000000000002</v>
      </c>
      <c r="BG631" s="106">
        <f t="shared" si="370"/>
        <v>1.5</v>
      </c>
      <c r="BH631" s="106">
        <f t="shared" si="371"/>
        <v>0</v>
      </c>
      <c r="BI631" s="106">
        <f t="shared" si="372"/>
        <v>0</v>
      </c>
      <c r="BJ631" s="106">
        <f t="shared" si="373"/>
        <v>0</v>
      </c>
      <c r="BK631" s="106">
        <f t="shared" si="374"/>
        <v>0</v>
      </c>
      <c r="BL631" s="106">
        <f t="shared" si="375"/>
        <v>0</v>
      </c>
      <c r="BM631" s="106">
        <f t="shared" si="364"/>
        <v>0</v>
      </c>
      <c r="BN631" s="106">
        <f t="shared" si="364"/>
        <v>0</v>
      </c>
      <c r="BO631" s="106">
        <f t="shared" si="376"/>
        <v>0</v>
      </c>
      <c r="BP631" s="106">
        <f t="shared" si="377"/>
        <v>1.35</v>
      </c>
      <c r="BQ631" s="106">
        <f t="shared" si="378"/>
        <v>0.15000000000000002</v>
      </c>
      <c r="BR631" s="106">
        <f t="shared" si="379"/>
        <v>1.5</v>
      </c>
      <c r="BS631" s="54"/>
      <c r="BT631" s="54">
        <v>1.35</v>
      </c>
      <c r="BU631" s="54">
        <v>0.15000000000000002</v>
      </c>
      <c r="BV631" s="54">
        <v>1.5</v>
      </c>
      <c r="BW631" s="54">
        <v>0</v>
      </c>
      <c r="BX631" s="54">
        <v>0</v>
      </c>
      <c r="BY631" s="54">
        <v>0</v>
      </c>
      <c r="BZ631" s="54">
        <v>0</v>
      </c>
      <c r="CA631" s="54">
        <v>0</v>
      </c>
      <c r="CB631" s="54">
        <v>0</v>
      </c>
      <c r="CC631" s="54">
        <v>0</v>
      </c>
      <c r="CD631" s="54">
        <v>0</v>
      </c>
      <c r="CE631" s="54">
        <v>1.35</v>
      </c>
      <c r="CF631" s="54">
        <v>0.15000000000000002</v>
      </c>
      <c r="CG631" s="54">
        <v>1.5</v>
      </c>
      <c r="CH631" s="54">
        <f t="shared" si="380"/>
        <v>0</v>
      </c>
      <c r="CI631" s="54">
        <f t="shared" si="381"/>
        <v>3.5</v>
      </c>
      <c r="CJ631" s="54">
        <f t="shared" si="382"/>
        <v>3.5</v>
      </c>
      <c r="CK631" s="45"/>
      <c r="CL631" s="63" t="s">
        <v>51</v>
      </c>
    </row>
    <row r="632" spans="1:91" ht="31.5">
      <c r="A632" s="14">
        <v>4</v>
      </c>
      <c r="B632" s="27" t="s">
        <v>637</v>
      </c>
      <c r="C632" s="120" t="s">
        <v>796</v>
      </c>
      <c r="D632" s="2" t="s">
        <v>27</v>
      </c>
      <c r="E632" s="19" t="s">
        <v>81</v>
      </c>
      <c r="F632" s="4" t="s">
        <v>558</v>
      </c>
      <c r="G632" s="14" t="s">
        <v>584</v>
      </c>
      <c r="H632" s="29">
        <v>7</v>
      </c>
      <c r="I632" s="29">
        <v>1.5</v>
      </c>
      <c r="J632" s="29">
        <v>3.5</v>
      </c>
      <c r="K632" s="29">
        <f t="shared" si="400"/>
        <v>5</v>
      </c>
      <c r="L632" s="42" t="s">
        <v>57</v>
      </c>
      <c r="M632" s="40" t="s">
        <v>58</v>
      </c>
      <c r="N632" s="48" t="e">
        <f>IF(#REF!=0,"2018-19","2019-20")</f>
        <v>#REF!</v>
      </c>
      <c r="O632" s="29">
        <v>0</v>
      </c>
      <c r="P632" s="29">
        <v>0</v>
      </c>
      <c r="Q632" s="29">
        <f t="shared" si="397"/>
        <v>0</v>
      </c>
      <c r="R632" s="29">
        <f t="shared" si="401"/>
        <v>1.5</v>
      </c>
      <c r="S632" s="29">
        <f t="shared" si="401"/>
        <v>3.5</v>
      </c>
      <c r="T632" s="29">
        <f t="shared" si="384"/>
        <v>5</v>
      </c>
      <c r="U632" s="29">
        <v>3.5</v>
      </c>
      <c r="V632" s="29">
        <v>1.35</v>
      </c>
      <c r="W632" s="105">
        <v>0.15000000000000002</v>
      </c>
      <c r="X632" s="54">
        <f t="shared" si="365"/>
        <v>1.5</v>
      </c>
      <c r="Y632" s="29">
        <v>1.35</v>
      </c>
      <c r="Z632" s="105">
        <v>0.15000000000000002</v>
      </c>
      <c r="AA632" s="54">
        <f t="shared" si="366"/>
        <v>1.5</v>
      </c>
      <c r="AB632" s="54">
        <v>0</v>
      </c>
      <c r="AC632" s="54">
        <v>0</v>
      </c>
      <c r="AD632" s="54">
        <v>0</v>
      </c>
      <c r="AE632" s="54">
        <v>0</v>
      </c>
      <c r="AF632" s="54">
        <v>0</v>
      </c>
      <c r="AG632" s="54"/>
      <c r="AH632" s="14">
        <v>0</v>
      </c>
      <c r="AI632" s="14">
        <v>0</v>
      </c>
      <c r="AJ632" s="54">
        <f t="shared" si="402"/>
        <v>0</v>
      </c>
      <c r="AK632" s="54">
        <f t="shared" si="386"/>
        <v>1.35</v>
      </c>
      <c r="AL632" s="54">
        <f t="shared" si="387"/>
        <v>0.15000000000000002</v>
      </c>
      <c r="AM632" s="54">
        <f t="shared" si="388"/>
        <v>1.5</v>
      </c>
      <c r="AN632" s="54"/>
      <c r="AO632" s="54"/>
      <c r="AP632" s="54">
        <f t="shared" si="385"/>
        <v>0</v>
      </c>
      <c r="AQ632" s="54"/>
      <c r="AR632" s="54"/>
      <c r="AS632" s="54"/>
      <c r="AT632" s="54"/>
      <c r="AU632" s="54"/>
      <c r="AV632" s="54"/>
      <c r="AW632" s="54"/>
      <c r="AX632" s="54"/>
      <c r="AY632" s="54">
        <f t="shared" si="367"/>
        <v>0</v>
      </c>
      <c r="AZ632" s="54"/>
      <c r="BA632" s="54"/>
      <c r="BB632" s="54"/>
      <c r="BC632" s="54"/>
      <c r="BD632" s="54"/>
      <c r="BE632" s="106">
        <f t="shared" si="368"/>
        <v>1.35</v>
      </c>
      <c r="BF632" s="106">
        <f t="shared" si="369"/>
        <v>0.15000000000000002</v>
      </c>
      <c r="BG632" s="106">
        <f t="shared" si="370"/>
        <v>1.5</v>
      </c>
      <c r="BH632" s="106">
        <f t="shared" si="371"/>
        <v>0</v>
      </c>
      <c r="BI632" s="106">
        <f t="shared" si="372"/>
        <v>0</v>
      </c>
      <c r="BJ632" s="106">
        <f t="shared" si="373"/>
        <v>0</v>
      </c>
      <c r="BK632" s="106">
        <f t="shared" si="374"/>
        <v>0</v>
      </c>
      <c r="BL632" s="106">
        <f t="shared" si="375"/>
        <v>0</v>
      </c>
      <c r="BM632" s="106">
        <f t="shared" si="364"/>
        <v>0</v>
      </c>
      <c r="BN632" s="106">
        <f t="shared" si="364"/>
        <v>0</v>
      </c>
      <c r="BO632" s="106">
        <f t="shared" si="376"/>
        <v>0</v>
      </c>
      <c r="BP632" s="106">
        <f t="shared" si="377"/>
        <v>1.35</v>
      </c>
      <c r="BQ632" s="106">
        <f t="shared" si="378"/>
        <v>0.15000000000000002</v>
      </c>
      <c r="BR632" s="106">
        <f t="shared" si="379"/>
        <v>1.5</v>
      </c>
      <c r="BS632" s="54"/>
      <c r="BT632" s="54">
        <v>1.35</v>
      </c>
      <c r="BU632" s="54">
        <v>0.15000000000000002</v>
      </c>
      <c r="BV632" s="54">
        <v>1.5</v>
      </c>
      <c r="BW632" s="54">
        <v>0</v>
      </c>
      <c r="BX632" s="54">
        <v>0</v>
      </c>
      <c r="BY632" s="54">
        <v>0</v>
      </c>
      <c r="BZ632" s="54">
        <v>0</v>
      </c>
      <c r="CA632" s="54">
        <v>0</v>
      </c>
      <c r="CB632" s="54">
        <v>0</v>
      </c>
      <c r="CC632" s="54">
        <v>0</v>
      </c>
      <c r="CD632" s="54">
        <v>0</v>
      </c>
      <c r="CE632" s="54">
        <v>1.35</v>
      </c>
      <c r="CF632" s="54">
        <v>0.15000000000000002</v>
      </c>
      <c r="CG632" s="54">
        <v>1.5</v>
      </c>
      <c r="CH632" s="54">
        <f t="shared" si="380"/>
        <v>0</v>
      </c>
      <c r="CI632" s="54">
        <f t="shared" si="381"/>
        <v>3.5</v>
      </c>
      <c r="CJ632" s="54">
        <f t="shared" si="382"/>
        <v>3.5</v>
      </c>
      <c r="CK632" s="45"/>
      <c r="CL632" s="63" t="s">
        <v>51</v>
      </c>
    </row>
    <row r="633" spans="1:91" ht="31.5">
      <c r="A633" s="14">
        <v>5</v>
      </c>
      <c r="B633" s="27" t="s">
        <v>638</v>
      </c>
      <c r="C633" s="120" t="s">
        <v>796</v>
      </c>
      <c r="D633" s="2" t="s">
        <v>27</v>
      </c>
      <c r="E633" s="19" t="s">
        <v>81</v>
      </c>
      <c r="F633" s="4" t="s">
        <v>558</v>
      </c>
      <c r="G633" s="20" t="s">
        <v>615</v>
      </c>
      <c r="H633" s="29">
        <v>9</v>
      </c>
      <c r="I633" s="29">
        <v>1.5</v>
      </c>
      <c r="J633" s="29">
        <v>3.5</v>
      </c>
      <c r="K633" s="29">
        <f t="shared" si="400"/>
        <v>5</v>
      </c>
      <c r="L633" s="42" t="s">
        <v>57</v>
      </c>
      <c r="M633" s="40" t="s">
        <v>58</v>
      </c>
      <c r="N633" s="48" t="e">
        <f>IF(#REF!=0,"2018-19","2019-20")</f>
        <v>#REF!</v>
      </c>
      <c r="O633" s="29">
        <v>0</v>
      </c>
      <c r="P633" s="29">
        <v>0</v>
      </c>
      <c r="Q633" s="29">
        <f t="shared" si="397"/>
        <v>0</v>
      </c>
      <c r="R633" s="29">
        <f t="shared" si="401"/>
        <v>1.5</v>
      </c>
      <c r="S633" s="29">
        <f t="shared" si="401"/>
        <v>3.5</v>
      </c>
      <c r="T633" s="29">
        <f t="shared" si="384"/>
        <v>5</v>
      </c>
      <c r="U633" s="29">
        <v>3.5</v>
      </c>
      <c r="V633" s="29">
        <v>1.35</v>
      </c>
      <c r="W633" s="105">
        <v>0.15000000000000002</v>
      </c>
      <c r="X633" s="54">
        <f t="shared" si="365"/>
        <v>1.5</v>
      </c>
      <c r="Y633" s="29">
        <v>1.35</v>
      </c>
      <c r="Z633" s="105">
        <v>0.15000000000000002</v>
      </c>
      <c r="AA633" s="54">
        <f t="shared" si="366"/>
        <v>1.5</v>
      </c>
      <c r="AB633" s="54">
        <v>0</v>
      </c>
      <c r="AC633" s="54">
        <v>0</v>
      </c>
      <c r="AD633" s="54">
        <v>0</v>
      </c>
      <c r="AE633" s="54">
        <v>0</v>
      </c>
      <c r="AF633" s="54">
        <v>0</v>
      </c>
      <c r="AG633" s="54"/>
      <c r="AH633" s="14">
        <v>0</v>
      </c>
      <c r="AI633" s="14">
        <v>0</v>
      </c>
      <c r="AJ633" s="54">
        <f t="shared" si="402"/>
        <v>0</v>
      </c>
      <c r="AK633" s="54">
        <f t="shared" si="386"/>
        <v>1.35</v>
      </c>
      <c r="AL633" s="54">
        <f t="shared" si="387"/>
        <v>0.15000000000000002</v>
      </c>
      <c r="AM633" s="54">
        <f t="shared" si="388"/>
        <v>1.5</v>
      </c>
      <c r="AN633" s="54">
        <v>0.66</v>
      </c>
      <c r="AO633" s="54">
        <v>0.08</v>
      </c>
      <c r="AP633" s="54">
        <f t="shared" si="385"/>
        <v>0.74</v>
      </c>
      <c r="AQ633" s="54">
        <v>0</v>
      </c>
      <c r="AR633" s="54">
        <v>0</v>
      </c>
      <c r="AS633" s="54">
        <v>0</v>
      </c>
      <c r="AT633" s="54">
        <v>0</v>
      </c>
      <c r="AU633" s="54">
        <v>0</v>
      </c>
      <c r="AV633" s="54"/>
      <c r="AW633" s="54"/>
      <c r="AX633" s="54"/>
      <c r="AY633" s="54">
        <f t="shared" si="367"/>
        <v>0</v>
      </c>
      <c r="AZ633" s="54"/>
      <c r="BA633" s="54"/>
      <c r="BB633" s="54"/>
      <c r="BC633" s="54"/>
      <c r="BD633" s="54"/>
      <c r="BE633" s="106">
        <f t="shared" si="368"/>
        <v>0.69000000000000006</v>
      </c>
      <c r="BF633" s="106">
        <f t="shared" si="369"/>
        <v>7.0000000000000021E-2</v>
      </c>
      <c r="BG633" s="106">
        <f t="shared" si="370"/>
        <v>0.76000000000000012</v>
      </c>
      <c r="BH633" s="106">
        <f t="shared" si="371"/>
        <v>0</v>
      </c>
      <c r="BI633" s="106">
        <f t="shared" si="372"/>
        <v>0</v>
      </c>
      <c r="BJ633" s="106">
        <f t="shared" si="373"/>
        <v>0</v>
      </c>
      <c r="BK633" s="106">
        <f t="shared" si="374"/>
        <v>0</v>
      </c>
      <c r="BL633" s="106">
        <f t="shared" si="375"/>
        <v>0</v>
      </c>
      <c r="BM633" s="106">
        <f t="shared" si="364"/>
        <v>0</v>
      </c>
      <c r="BN633" s="106">
        <f t="shared" si="364"/>
        <v>0</v>
      </c>
      <c r="BO633" s="106">
        <f t="shared" si="376"/>
        <v>0</v>
      </c>
      <c r="BP633" s="106">
        <f t="shared" si="377"/>
        <v>0.69000000000000006</v>
      </c>
      <c r="BQ633" s="106">
        <f t="shared" si="378"/>
        <v>7.0000000000000021E-2</v>
      </c>
      <c r="BR633" s="106">
        <f t="shared" si="379"/>
        <v>0.76000000000000012</v>
      </c>
      <c r="BS633" s="54"/>
      <c r="BT633" s="54">
        <v>0.69000000000000006</v>
      </c>
      <c r="BU633" s="54">
        <v>7.0000000000000021E-2</v>
      </c>
      <c r="BV633" s="54">
        <v>0.76000000000000012</v>
      </c>
      <c r="BW633" s="54">
        <v>0</v>
      </c>
      <c r="BX633" s="54">
        <v>0</v>
      </c>
      <c r="BY633" s="54">
        <v>0</v>
      </c>
      <c r="BZ633" s="54">
        <v>0</v>
      </c>
      <c r="CA633" s="54">
        <v>0</v>
      </c>
      <c r="CB633" s="54">
        <v>0</v>
      </c>
      <c r="CC633" s="54">
        <v>0</v>
      </c>
      <c r="CD633" s="54">
        <v>0</v>
      </c>
      <c r="CE633" s="54">
        <v>0.69000000000000006</v>
      </c>
      <c r="CF633" s="54">
        <v>7.0000000000000021E-2</v>
      </c>
      <c r="CG633" s="54">
        <v>0.76000000000000012</v>
      </c>
      <c r="CH633" s="54">
        <f t="shared" si="380"/>
        <v>0.73999999999999988</v>
      </c>
      <c r="CI633" s="54">
        <f t="shared" si="381"/>
        <v>3.5</v>
      </c>
      <c r="CJ633" s="54">
        <f t="shared" si="382"/>
        <v>4.24</v>
      </c>
      <c r="CK633" s="45"/>
      <c r="CL633" s="63" t="s">
        <v>51</v>
      </c>
    </row>
    <row r="634" spans="1:91" ht="47.25">
      <c r="A634" s="14">
        <v>6</v>
      </c>
      <c r="B634" s="27" t="s">
        <v>639</v>
      </c>
      <c r="C634" s="120" t="s">
        <v>802</v>
      </c>
      <c r="D634" s="2" t="s">
        <v>27</v>
      </c>
      <c r="E634" s="19" t="s">
        <v>81</v>
      </c>
      <c r="F634" s="4" t="s">
        <v>558</v>
      </c>
      <c r="G634" s="14" t="s">
        <v>563</v>
      </c>
      <c r="H634" s="29">
        <v>3.5</v>
      </c>
      <c r="I634" s="29">
        <v>15</v>
      </c>
      <c r="J634" s="29">
        <v>0</v>
      </c>
      <c r="K634" s="29">
        <f t="shared" si="400"/>
        <v>15</v>
      </c>
      <c r="L634" s="42" t="s">
        <v>57</v>
      </c>
      <c r="M634" s="40" t="s">
        <v>58</v>
      </c>
      <c r="N634" s="48" t="e">
        <f>IF(#REF!=0,"2018-19","2019-20")</f>
        <v>#REF!</v>
      </c>
      <c r="O634" s="29">
        <v>0</v>
      </c>
      <c r="P634" s="29">
        <v>0</v>
      </c>
      <c r="Q634" s="29">
        <f t="shared" si="397"/>
        <v>0</v>
      </c>
      <c r="R634" s="29">
        <f t="shared" si="401"/>
        <v>15</v>
      </c>
      <c r="S634" s="29">
        <f t="shared" si="401"/>
        <v>0</v>
      </c>
      <c r="T634" s="29">
        <f t="shared" si="384"/>
        <v>15</v>
      </c>
      <c r="U634" s="29">
        <v>0</v>
      </c>
      <c r="V634" s="29">
        <v>3.0059999999999998</v>
      </c>
      <c r="W634" s="105">
        <v>0.33400000000000002</v>
      </c>
      <c r="X634" s="54">
        <f t="shared" si="365"/>
        <v>3.34</v>
      </c>
      <c r="Y634" s="29">
        <v>3.0059999999999998</v>
      </c>
      <c r="Z634" s="105">
        <v>0.33400000000000002</v>
      </c>
      <c r="AA634" s="54">
        <f t="shared" si="366"/>
        <v>3.34</v>
      </c>
      <c r="AB634" s="54">
        <v>0</v>
      </c>
      <c r="AC634" s="54">
        <v>0</v>
      </c>
      <c r="AD634" s="54">
        <v>0</v>
      </c>
      <c r="AE634" s="54">
        <v>0</v>
      </c>
      <c r="AF634" s="54">
        <v>0</v>
      </c>
      <c r="AG634" s="54"/>
      <c r="AH634" s="14">
        <v>0</v>
      </c>
      <c r="AI634" s="14">
        <v>0</v>
      </c>
      <c r="AJ634" s="54">
        <f t="shared" si="402"/>
        <v>0</v>
      </c>
      <c r="AK634" s="54">
        <f t="shared" si="386"/>
        <v>3.0059999999999998</v>
      </c>
      <c r="AL634" s="54">
        <f t="shared" si="387"/>
        <v>0.33400000000000002</v>
      </c>
      <c r="AM634" s="54">
        <f t="shared" si="388"/>
        <v>3.34</v>
      </c>
      <c r="AN634" s="54"/>
      <c r="AO634" s="54"/>
      <c r="AP634" s="54">
        <f t="shared" si="385"/>
        <v>0</v>
      </c>
      <c r="AQ634" s="54"/>
      <c r="AR634" s="54"/>
      <c r="AS634" s="54"/>
      <c r="AT634" s="54"/>
      <c r="AU634" s="54"/>
      <c r="AV634" s="54"/>
      <c r="AW634" s="54"/>
      <c r="AX634" s="54"/>
      <c r="AY634" s="54">
        <f t="shared" si="367"/>
        <v>0</v>
      </c>
      <c r="AZ634" s="54"/>
      <c r="BA634" s="54"/>
      <c r="BB634" s="54"/>
      <c r="BC634" s="54"/>
      <c r="BD634" s="54"/>
      <c r="BE634" s="106">
        <f t="shared" si="368"/>
        <v>3.0059999999999998</v>
      </c>
      <c r="BF634" s="106">
        <f t="shared" si="369"/>
        <v>0.33400000000000002</v>
      </c>
      <c r="BG634" s="106">
        <f t="shared" si="370"/>
        <v>3.34</v>
      </c>
      <c r="BH634" s="106">
        <f t="shared" si="371"/>
        <v>0</v>
      </c>
      <c r="BI634" s="106">
        <f t="shared" si="372"/>
        <v>0</v>
      </c>
      <c r="BJ634" s="106">
        <f t="shared" si="373"/>
        <v>0</v>
      </c>
      <c r="BK634" s="106">
        <f t="shared" si="374"/>
        <v>0</v>
      </c>
      <c r="BL634" s="106">
        <f t="shared" si="375"/>
        <v>0</v>
      </c>
      <c r="BM634" s="106">
        <f t="shared" si="364"/>
        <v>0</v>
      </c>
      <c r="BN634" s="106">
        <f t="shared" si="364"/>
        <v>0</v>
      </c>
      <c r="BO634" s="106">
        <f t="shared" si="376"/>
        <v>0</v>
      </c>
      <c r="BP634" s="106">
        <f t="shared" si="377"/>
        <v>3.0059999999999998</v>
      </c>
      <c r="BQ634" s="106">
        <f t="shared" si="378"/>
        <v>0.33400000000000002</v>
      </c>
      <c r="BR634" s="106">
        <f t="shared" si="379"/>
        <v>3.34</v>
      </c>
      <c r="BS634" s="54"/>
      <c r="BT634" s="54">
        <v>3.0059999999999998</v>
      </c>
      <c r="BU634" s="54">
        <v>0.33400000000000002</v>
      </c>
      <c r="BV634" s="54">
        <v>3.34</v>
      </c>
      <c r="BW634" s="54">
        <v>0</v>
      </c>
      <c r="BX634" s="54">
        <v>0</v>
      </c>
      <c r="BY634" s="54">
        <v>0</v>
      </c>
      <c r="BZ634" s="54">
        <v>0</v>
      </c>
      <c r="CA634" s="54">
        <v>0</v>
      </c>
      <c r="CB634" s="54">
        <v>0</v>
      </c>
      <c r="CC634" s="54">
        <v>0</v>
      </c>
      <c r="CD634" s="54">
        <v>0</v>
      </c>
      <c r="CE634" s="54">
        <v>3.0059999999999998</v>
      </c>
      <c r="CF634" s="54">
        <v>0.33400000000000002</v>
      </c>
      <c r="CG634" s="54">
        <v>3.34</v>
      </c>
      <c r="CH634" s="54">
        <f t="shared" si="380"/>
        <v>11.66</v>
      </c>
      <c r="CI634" s="54">
        <f t="shared" si="381"/>
        <v>0</v>
      </c>
      <c r="CJ634" s="54">
        <f t="shared" si="382"/>
        <v>11.66</v>
      </c>
      <c r="CK634" s="44" t="s">
        <v>71</v>
      </c>
      <c r="CL634" s="63" t="s">
        <v>106</v>
      </c>
    </row>
    <row r="635" spans="1:91" s="18" customFormat="1">
      <c r="A635" s="14"/>
      <c r="B635" s="28" t="s">
        <v>170</v>
      </c>
      <c r="C635" s="87"/>
      <c r="D635" s="2"/>
      <c r="E635" s="11"/>
      <c r="F635" s="4"/>
      <c r="G635" s="11"/>
      <c r="H635" s="32"/>
      <c r="I635" s="32">
        <f>SUM(I629:I634)</f>
        <v>44.5</v>
      </c>
      <c r="J635" s="32">
        <f t="shared" ref="J635:BU635" si="403">SUM(J629:J634)</f>
        <v>10.5</v>
      </c>
      <c r="K635" s="32">
        <f t="shared" si="403"/>
        <v>55</v>
      </c>
      <c r="L635" s="32">
        <f t="shared" si="403"/>
        <v>0</v>
      </c>
      <c r="M635" s="32">
        <f t="shared" si="403"/>
        <v>0</v>
      </c>
      <c r="N635" s="32" t="e">
        <f t="shared" si="403"/>
        <v>#REF!</v>
      </c>
      <c r="O635" s="32">
        <f t="shared" si="403"/>
        <v>5.7</v>
      </c>
      <c r="P635" s="32">
        <f t="shared" si="403"/>
        <v>0</v>
      </c>
      <c r="Q635" s="32">
        <f t="shared" si="403"/>
        <v>5.7</v>
      </c>
      <c r="R635" s="32">
        <f t="shared" si="403"/>
        <v>38.799999999999997</v>
      </c>
      <c r="S635" s="32">
        <f t="shared" si="403"/>
        <v>10.5</v>
      </c>
      <c r="T635" s="32">
        <f t="shared" si="403"/>
        <v>49.3</v>
      </c>
      <c r="U635" s="32">
        <f t="shared" si="403"/>
        <v>10.5</v>
      </c>
      <c r="V635" s="32">
        <f t="shared" si="403"/>
        <v>9.4860000000000007</v>
      </c>
      <c r="W635" s="32">
        <f t="shared" si="403"/>
        <v>1.054</v>
      </c>
      <c r="X635" s="32">
        <f t="shared" si="403"/>
        <v>10.54</v>
      </c>
      <c r="Y635" s="32">
        <f t="shared" si="403"/>
        <v>9.4860000000000007</v>
      </c>
      <c r="Z635" s="32">
        <f t="shared" si="403"/>
        <v>1.054</v>
      </c>
      <c r="AA635" s="32">
        <f t="shared" si="403"/>
        <v>10.54</v>
      </c>
      <c r="AB635" s="32">
        <f t="shared" si="403"/>
        <v>0</v>
      </c>
      <c r="AC635" s="32">
        <f t="shared" si="403"/>
        <v>0.64</v>
      </c>
      <c r="AD635" s="32">
        <f t="shared" si="403"/>
        <v>7.0000000000000007E-2</v>
      </c>
      <c r="AE635" s="32">
        <f t="shared" si="403"/>
        <v>2.78</v>
      </c>
      <c r="AF635" s="32">
        <f t="shared" si="403"/>
        <v>0.31</v>
      </c>
      <c r="AG635" s="32">
        <f t="shared" si="403"/>
        <v>0</v>
      </c>
      <c r="AH635" s="32">
        <f t="shared" si="403"/>
        <v>0</v>
      </c>
      <c r="AI635" s="32">
        <f t="shared" si="403"/>
        <v>4.45</v>
      </c>
      <c r="AJ635" s="32">
        <f t="shared" si="403"/>
        <v>4.45</v>
      </c>
      <c r="AK635" s="32">
        <f t="shared" si="403"/>
        <v>12.905999999999999</v>
      </c>
      <c r="AL635" s="32">
        <f t="shared" si="403"/>
        <v>1.4340000000000002</v>
      </c>
      <c r="AM635" s="32">
        <f t="shared" si="403"/>
        <v>14.34</v>
      </c>
      <c r="AN635" s="32">
        <f t="shared" si="403"/>
        <v>0.66</v>
      </c>
      <c r="AO635" s="32">
        <f t="shared" si="403"/>
        <v>0.08</v>
      </c>
      <c r="AP635" s="32">
        <f t="shared" si="403"/>
        <v>0.74</v>
      </c>
      <c r="AQ635" s="32">
        <f t="shared" si="403"/>
        <v>0</v>
      </c>
      <c r="AR635" s="32">
        <f t="shared" si="403"/>
        <v>0.64</v>
      </c>
      <c r="AS635" s="32">
        <f t="shared" si="403"/>
        <v>7.0000000000000007E-2</v>
      </c>
      <c r="AT635" s="32">
        <f t="shared" si="403"/>
        <v>0.71</v>
      </c>
      <c r="AU635" s="32">
        <f t="shared" si="403"/>
        <v>0.08</v>
      </c>
      <c r="AV635" s="32">
        <f t="shared" si="403"/>
        <v>0</v>
      </c>
      <c r="AW635" s="32">
        <f t="shared" si="403"/>
        <v>1.33</v>
      </c>
      <c r="AX635" s="32">
        <f t="shared" si="403"/>
        <v>0.15</v>
      </c>
      <c r="AY635" s="32">
        <f t="shared" si="403"/>
        <v>1.48</v>
      </c>
      <c r="AZ635" s="32">
        <f t="shared" si="403"/>
        <v>1</v>
      </c>
      <c r="BA635" s="32">
        <f t="shared" si="403"/>
        <v>0.64</v>
      </c>
      <c r="BB635" s="32">
        <f t="shared" si="403"/>
        <v>7.0000000000000007E-2</v>
      </c>
      <c r="BC635" s="32">
        <f t="shared" si="403"/>
        <v>1.49</v>
      </c>
      <c r="BD635" s="32">
        <f t="shared" si="403"/>
        <v>0.17</v>
      </c>
      <c r="BE635" s="32">
        <f t="shared" si="403"/>
        <v>14.606</v>
      </c>
      <c r="BF635" s="32">
        <f t="shared" si="403"/>
        <v>1.1240000000000001</v>
      </c>
      <c r="BG635" s="32">
        <f t="shared" si="403"/>
        <v>15.73</v>
      </c>
      <c r="BH635" s="32">
        <f t="shared" si="403"/>
        <v>0</v>
      </c>
      <c r="BI635" s="32">
        <f t="shared" si="403"/>
        <v>1</v>
      </c>
      <c r="BJ635" s="32">
        <f t="shared" si="403"/>
        <v>0.64</v>
      </c>
      <c r="BK635" s="32">
        <f t="shared" si="403"/>
        <v>7.0000000000000007E-2</v>
      </c>
      <c r="BL635" s="32">
        <f t="shared" si="403"/>
        <v>0.71</v>
      </c>
      <c r="BM635" s="32">
        <f t="shared" si="403"/>
        <v>3.5599999999999996</v>
      </c>
      <c r="BN635" s="32">
        <f t="shared" si="403"/>
        <v>0.4</v>
      </c>
      <c r="BO635" s="32">
        <f t="shared" si="403"/>
        <v>3.9599999999999995</v>
      </c>
      <c r="BP635" s="32">
        <f t="shared" si="403"/>
        <v>19.806000000000001</v>
      </c>
      <c r="BQ635" s="32">
        <f t="shared" si="403"/>
        <v>1.5940000000000001</v>
      </c>
      <c r="BR635" s="32">
        <f t="shared" si="403"/>
        <v>21.400000000000002</v>
      </c>
      <c r="BS635" s="32">
        <f t="shared" si="403"/>
        <v>0</v>
      </c>
      <c r="BT635" s="32">
        <f t="shared" si="403"/>
        <v>14.606</v>
      </c>
      <c r="BU635" s="32">
        <f t="shared" si="403"/>
        <v>1.1240000000000001</v>
      </c>
      <c r="BV635" s="32">
        <f t="shared" ref="BV635:CJ635" si="404">SUM(BV629:BV634)</f>
        <v>15.73</v>
      </c>
      <c r="BW635" s="32">
        <f t="shared" si="404"/>
        <v>0</v>
      </c>
      <c r="BX635" s="32">
        <f t="shared" si="404"/>
        <v>1</v>
      </c>
      <c r="BY635" s="32">
        <f t="shared" si="404"/>
        <v>0.64</v>
      </c>
      <c r="BZ635" s="32">
        <f t="shared" si="404"/>
        <v>7.0000000000000007E-2</v>
      </c>
      <c r="CA635" s="32">
        <f t="shared" si="404"/>
        <v>0.71</v>
      </c>
      <c r="CB635" s="32">
        <f t="shared" si="404"/>
        <v>3.5599999999999996</v>
      </c>
      <c r="CC635" s="32">
        <f t="shared" si="404"/>
        <v>0.4</v>
      </c>
      <c r="CD635" s="32">
        <f t="shared" si="404"/>
        <v>3.9599999999999995</v>
      </c>
      <c r="CE635" s="32">
        <f t="shared" si="404"/>
        <v>19.806000000000001</v>
      </c>
      <c r="CF635" s="32">
        <f t="shared" si="404"/>
        <v>1.5940000000000001</v>
      </c>
      <c r="CG635" s="32">
        <f t="shared" si="404"/>
        <v>21.400000000000002</v>
      </c>
      <c r="CH635" s="32">
        <f t="shared" si="404"/>
        <v>17.399999999999999</v>
      </c>
      <c r="CI635" s="32">
        <f t="shared" si="404"/>
        <v>10.5</v>
      </c>
      <c r="CJ635" s="32">
        <f t="shared" si="404"/>
        <v>27.900000000000002</v>
      </c>
      <c r="CK635" s="46"/>
      <c r="CL635" s="64"/>
      <c r="CM635" s="95"/>
    </row>
    <row r="636" spans="1:91" s="18" customFormat="1">
      <c r="A636" s="17" t="s">
        <v>171</v>
      </c>
      <c r="B636" s="28" t="s">
        <v>172</v>
      </c>
      <c r="C636" s="87"/>
      <c r="D636" s="2"/>
      <c r="E636" s="11"/>
      <c r="F636" s="4"/>
      <c r="G636" s="11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  <c r="AB636" s="32"/>
      <c r="AC636" s="32"/>
      <c r="AD636" s="32"/>
      <c r="AE636" s="32"/>
      <c r="AF636" s="32"/>
      <c r="AG636" s="32"/>
      <c r="AH636" s="32"/>
      <c r="AI636" s="32"/>
      <c r="AJ636" s="32"/>
      <c r="AK636" s="32"/>
      <c r="AL636" s="32"/>
      <c r="AM636" s="32"/>
      <c r="AN636" s="32"/>
      <c r="AO636" s="32"/>
      <c r="AP636" s="32"/>
      <c r="AQ636" s="32"/>
      <c r="AR636" s="32"/>
      <c r="AS636" s="32"/>
      <c r="AT636" s="32"/>
      <c r="AU636" s="32"/>
      <c r="AV636" s="32"/>
      <c r="AW636" s="32"/>
      <c r="AX636" s="32"/>
      <c r="AY636" s="32"/>
      <c r="AZ636" s="32"/>
      <c r="BA636" s="32"/>
      <c r="BB636" s="32"/>
      <c r="BC636" s="32"/>
      <c r="BD636" s="32"/>
      <c r="BE636" s="32"/>
      <c r="BF636" s="32"/>
      <c r="BG636" s="32"/>
      <c r="BH636" s="32"/>
      <c r="BI636" s="32"/>
      <c r="BJ636" s="32"/>
      <c r="BK636" s="32"/>
      <c r="BL636" s="32"/>
      <c r="BM636" s="32"/>
      <c r="BN636" s="32"/>
      <c r="BO636" s="32"/>
      <c r="BP636" s="32"/>
      <c r="BQ636" s="32"/>
      <c r="BR636" s="32"/>
      <c r="BS636" s="32"/>
      <c r="BT636" s="32"/>
      <c r="BU636" s="32"/>
      <c r="BV636" s="32"/>
      <c r="BW636" s="32"/>
      <c r="BX636" s="32"/>
      <c r="BY636" s="32"/>
      <c r="BZ636" s="32"/>
      <c r="CA636" s="32"/>
      <c r="CB636" s="32"/>
      <c r="CC636" s="32"/>
      <c r="CD636" s="32"/>
      <c r="CE636" s="32"/>
      <c r="CF636" s="32"/>
      <c r="CG636" s="32"/>
      <c r="CH636" s="32"/>
      <c r="CI636" s="32"/>
      <c r="CJ636" s="32"/>
      <c r="CK636" s="46"/>
      <c r="CL636" s="64"/>
      <c r="CM636" s="95"/>
    </row>
    <row r="637" spans="1:91">
      <c r="A637" s="14">
        <v>1</v>
      </c>
      <c r="B637" s="27" t="s">
        <v>640</v>
      </c>
      <c r="C637" s="120" t="s">
        <v>797</v>
      </c>
      <c r="D637" s="2" t="s">
        <v>27</v>
      </c>
      <c r="E637" s="4" t="s">
        <v>81</v>
      </c>
      <c r="F637" s="4" t="s">
        <v>558</v>
      </c>
      <c r="G637" s="4" t="s">
        <v>571</v>
      </c>
      <c r="H637" s="29">
        <v>3</v>
      </c>
      <c r="I637" s="29">
        <v>5</v>
      </c>
      <c r="J637" s="29">
        <v>0</v>
      </c>
      <c r="K637" s="29">
        <f>I637+J637</f>
        <v>5</v>
      </c>
      <c r="L637" s="40" t="s">
        <v>30</v>
      </c>
      <c r="M637" s="40" t="s">
        <v>610</v>
      </c>
      <c r="N637" s="48" t="e">
        <f>IF(#REF!=0,"2018-19","2019-20")</f>
        <v>#REF!</v>
      </c>
      <c r="O637" s="29">
        <v>2</v>
      </c>
      <c r="P637" s="29">
        <v>0</v>
      </c>
      <c r="Q637" s="29">
        <f t="shared" si="397"/>
        <v>2</v>
      </c>
      <c r="R637" s="29">
        <f>I637-O637</f>
        <v>3</v>
      </c>
      <c r="S637" s="29">
        <f t="shared" ref="S637:S639" si="405">J637-P637</f>
        <v>0</v>
      </c>
      <c r="T637" s="29">
        <f t="shared" si="384"/>
        <v>3</v>
      </c>
      <c r="U637" s="29">
        <v>0</v>
      </c>
      <c r="V637" s="29">
        <v>0</v>
      </c>
      <c r="W637" s="105">
        <v>0</v>
      </c>
      <c r="X637" s="54">
        <f t="shared" si="365"/>
        <v>0</v>
      </c>
      <c r="Y637" s="29">
        <v>0</v>
      </c>
      <c r="Z637" s="105">
        <v>0</v>
      </c>
      <c r="AA637" s="54">
        <f t="shared" si="366"/>
        <v>0</v>
      </c>
      <c r="AB637" s="54">
        <v>2.6</v>
      </c>
      <c r="AC637" s="54">
        <v>0</v>
      </c>
      <c r="AD637" s="54">
        <v>0</v>
      </c>
      <c r="AE637" s="54">
        <v>0</v>
      </c>
      <c r="AF637" s="54">
        <v>0</v>
      </c>
      <c r="AG637" s="54"/>
      <c r="AH637" s="54">
        <v>0</v>
      </c>
      <c r="AI637" s="54">
        <v>0</v>
      </c>
      <c r="AJ637" s="54">
        <f t="shared" ref="AJ637:AJ639" si="406">AH637+AI637</f>
        <v>0</v>
      </c>
      <c r="AK637" s="54">
        <f t="shared" si="386"/>
        <v>2.6</v>
      </c>
      <c r="AL637" s="54">
        <f t="shared" si="387"/>
        <v>0</v>
      </c>
      <c r="AM637" s="54">
        <f t="shared" si="388"/>
        <v>2.6</v>
      </c>
      <c r="AN637" s="54"/>
      <c r="AO637" s="54"/>
      <c r="AP637" s="54">
        <f t="shared" si="385"/>
        <v>0</v>
      </c>
      <c r="AQ637" s="54"/>
      <c r="AR637" s="54"/>
      <c r="AS637" s="54"/>
      <c r="AT637" s="54"/>
      <c r="AU637" s="54"/>
      <c r="AV637" s="54"/>
      <c r="AW637" s="54"/>
      <c r="AX637" s="54"/>
      <c r="AY637" s="54">
        <f t="shared" si="367"/>
        <v>0</v>
      </c>
      <c r="AZ637" s="54"/>
      <c r="BA637" s="54"/>
      <c r="BB637" s="54"/>
      <c r="BC637" s="54"/>
      <c r="BD637" s="54"/>
      <c r="BE637" s="106">
        <f t="shared" si="368"/>
        <v>0</v>
      </c>
      <c r="BF637" s="106">
        <f t="shared" si="369"/>
        <v>0</v>
      </c>
      <c r="BG637" s="106">
        <f t="shared" si="370"/>
        <v>0</v>
      </c>
      <c r="BH637" s="106">
        <f t="shared" si="371"/>
        <v>0</v>
      </c>
      <c r="BI637" s="106">
        <f t="shared" si="372"/>
        <v>2.6</v>
      </c>
      <c r="BJ637" s="106">
        <f t="shared" si="373"/>
        <v>0</v>
      </c>
      <c r="BK637" s="106">
        <f t="shared" si="374"/>
        <v>0</v>
      </c>
      <c r="BL637" s="106">
        <f t="shared" si="375"/>
        <v>0</v>
      </c>
      <c r="BM637" s="106">
        <f t="shared" si="364"/>
        <v>0</v>
      </c>
      <c r="BN637" s="106">
        <f t="shared" si="364"/>
        <v>0</v>
      </c>
      <c r="BO637" s="106">
        <f t="shared" si="376"/>
        <v>0</v>
      </c>
      <c r="BP637" s="106">
        <f t="shared" si="377"/>
        <v>2.6</v>
      </c>
      <c r="BQ637" s="106">
        <f t="shared" si="378"/>
        <v>0</v>
      </c>
      <c r="BR637" s="106">
        <f t="shared" si="379"/>
        <v>2.6</v>
      </c>
      <c r="BS637" s="54"/>
      <c r="BT637" s="54">
        <v>0</v>
      </c>
      <c r="BU637" s="54">
        <v>0</v>
      </c>
      <c r="BV637" s="54">
        <v>0</v>
      </c>
      <c r="BW637" s="54">
        <v>0</v>
      </c>
      <c r="BX637" s="54">
        <v>2.6</v>
      </c>
      <c r="BY637" s="54">
        <v>0</v>
      </c>
      <c r="BZ637" s="54">
        <v>0</v>
      </c>
      <c r="CA637" s="54">
        <v>0</v>
      </c>
      <c r="CB637" s="54">
        <v>0</v>
      </c>
      <c r="CC637" s="54">
        <v>0</v>
      </c>
      <c r="CD637" s="54">
        <v>0</v>
      </c>
      <c r="CE637" s="54">
        <v>2.6</v>
      </c>
      <c r="CF637" s="54">
        <v>0</v>
      </c>
      <c r="CG637" s="54">
        <v>2.6</v>
      </c>
      <c r="CH637" s="54">
        <f t="shared" si="380"/>
        <v>0.39999999999999991</v>
      </c>
      <c r="CI637" s="54">
        <f t="shared" si="381"/>
        <v>0</v>
      </c>
      <c r="CJ637" s="54">
        <f t="shared" si="382"/>
        <v>0.39999999999999991</v>
      </c>
      <c r="CK637" s="44" t="s">
        <v>71</v>
      </c>
      <c r="CL637" s="63" t="s">
        <v>33</v>
      </c>
    </row>
    <row r="638" spans="1:91" ht="31.5">
      <c r="A638" s="14">
        <v>2</v>
      </c>
      <c r="B638" s="27" t="s">
        <v>641</v>
      </c>
      <c r="C638" s="120" t="s">
        <v>796</v>
      </c>
      <c r="D638" s="2" t="s">
        <v>27</v>
      </c>
      <c r="E638" s="4" t="s">
        <v>81</v>
      </c>
      <c r="F638" s="4" t="s">
        <v>558</v>
      </c>
      <c r="G638" s="4" t="s">
        <v>580</v>
      </c>
      <c r="H638" s="29">
        <v>4.5</v>
      </c>
      <c r="I638" s="29">
        <v>7.36</v>
      </c>
      <c r="J638" s="29">
        <v>4.9999999999999991</v>
      </c>
      <c r="K638" s="29">
        <f>I638+J638</f>
        <v>12.36</v>
      </c>
      <c r="L638" s="40" t="s">
        <v>30</v>
      </c>
      <c r="M638" s="40" t="s">
        <v>48</v>
      </c>
      <c r="N638" s="48" t="s">
        <v>58</v>
      </c>
      <c r="O638" s="29">
        <v>5.71</v>
      </c>
      <c r="P638" s="29">
        <v>0</v>
      </c>
      <c r="Q638" s="29">
        <f t="shared" si="397"/>
        <v>5.71</v>
      </c>
      <c r="R638" s="29">
        <f>I638-O638</f>
        <v>1.6500000000000004</v>
      </c>
      <c r="S638" s="29">
        <f t="shared" si="405"/>
        <v>4.9999999999999991</v>
      </c>
      <c r="T638" s="29">
        <f t="shared" si="384"/>
        <v>6.6499999999999995</v>
      </c>
      <c r="U638" s="29">
        <v>4.9999999999999991</v>
      </c>
      <c r="V638" s="29">
        <v>0</v>
      </c>
      <c r="W638" s="105">
        <v>0</v>
      </c>
      <c r="X638" s="54">
        <f t="shared" si="365"/>
        <v>0</v>
      </c>
      <c r="Y638" s="29">
        <v>0</v>
      </c>
      <c r="Z638" s="105">
        <v>0</v>
      </c>
      <c r="AA638" s="54">
        <f t="shared" si="366"/>
        <v>0</v>
      </c>
      <c r="AB638" s="54">
        <v>0</v>
      </c>
      <c r="AC638" s="54">
        <v>1.22</v>
      </c>
      <c r="AD638" s="54">
        <v>0.14000000000000001</v>
      </c>
      <c r="AE638" s="54">
        <v>0.26</v>
      </c>
      <c r="AF638" s="54">
        <v>0.03</v>
      </c>
      <c r="AG638" s="54"/>
      <c r="AH638" s="54">
        <v>0</v>
      </c>
      <c r="AI638" s="54">
        <v>0</v>
      </c>
      <c r="AJ638" s="54">
        <f t="shared" si="406"/>
        <v>0</v>
      </c>
      <c r="AK638" s="54">
        <f t="shared" si="386"/>
        <v>1.48</v>
      </c>
      <c r="AL638" s="54">
        <f t="shared" si="387"/>
        <v>0.17</v>
      </c>
      <c r="AM638" s="54">
        <f t="shared" si="388"/>
        <v>1.65</v>
      </c>
      <c r="AN638" s="54"/>
      <c r="AO638" s="54"/>
      <c r="AP638" s="54">
        <f t="shared" si="385"/>
        <v>0</v>
      </c>
      <c r="AQ638" s="54"/>
      <c r="AR638" s="54"/>
      <c r="AS638" s="54"/>
      <c r="AT638" s="54"/>
      <c r="AU638" s="54"/>
      <c r="AV638" s="54"/>
      <c r="AW638" s="54"/>
      <c r="AX638" s="54"/>
      <c r="AY638" s="54">
        <f t="shared" si="367"/>
        <v>0</v>
      </c>
      <c r="AZ638" s="54"/>
      <c r="BA638" s="54"/>
      <c r="BB638" s="54"/>
      <c r="BC638" s="54"/>
      <c r="BD638" s="54"/>
      <c r="BE638" s="106">
        <f t="shared" si="368"/>
        <v>0</v>
      </c>
      <c r="BF638" s="106">
        <f t="shared" si="369"/>
        <v>0</v>
      </c>
      <c r="BG638" s="106">
        <f t="shared" si="370"/>
        <v>0</v>
      </c>
      <c r="BH638" s="106">
        <f t="shared" si="371"/>
        <v>0</v>
      </c>
      <c r="BI638" s="106">
        <f t="shared" si="372"/>
        <v>0</v>
      </c>
      <c r="BJ638" s="106">
        <f t="shared" si="373"/>
        <v>1.22</v>
      </c>
      <c r="BK638" s="106">
        <f t="shared" si="374"/>
        <v>0.14000000000000001</v>
      </c>
      <c r="BL638" s="106">
        <f t="shared" si="375"/>
        <v>1.3599999999999999</v>
      </c>
      <c r="BM638" s="106">
        <f t="shared" si="364"/>
        <v>0.26</v>
      </c>
      <c r="BN638" s="106">
        <f t="shared" si="364"/>
        <v>0.03</v>
      </c>
      <c r="BO638" s="106">
        <f t="shared" si="376"/>
        <v>0.29000000000000004</v>
      </c>
      <c r="BP638" s="106">
        <f t="shared" si="377"/>
        <v>1.48</v>
      </c>
      <c r="BQ638" s="106">
        <f t="shared" si="378"/>
        <v>0.17</v>
      </c>
      <c r="BR638" s="106">
        <f t="shared" si="379"/>
        <v>1.65</v>
      </c>
      <c r="BS638" s="54"/>
      <c r="BT638" s="54">
        <v>0</v>
      </c>
      <c r="BU638" s="54">
        <v>0</v>
      </c>
      <c r="BV638" s="54">
        <v>0</v>
      </c>
      <c r="BW638" s="54">
        <v>0</v>
      </c>
      <c r="BX638" s="54">
        <v>0</v>
      </c>
      <c r="BY638" s="54">
        <v>1.22</v>
      </c>
      <c r="BZ638" s="54">
        <v>0.14000000000000001</v>
      </c>
      <c r="CA638" s="54">
        <v>1.3599999999999999</v>
      </c>
      <c r="CB638" s="54">
        <v>0.26</v>
      </c>
      <c r="CC638" s="54">
        <v>0.03</v>
      </c>
      <c r="CD638" s="54">
        <v>0.29000000000000004</v>
      </c>
      <c r="CE638" s="54">
        <v>1.48</v>
      </c>
      <c r="CF638" s="54">
        <v>0.17</v>
      </c>
      <c r="CG638" s="54">
        <v>1.65</v>
      </c>
      <c r="CH638" s="54">
        <f t="shared" si="380"/>
        <v>0</v>
      </c>
      <c r="CI638" s="54">
        <f t="shared" si="381"/>
        <v>4.9999999999999991</v>
      </c>
      <c r="CJ638" s="54">
        <f t="shared" si="382"/>
        <v>4.9999999999999991</v>
      </c>
      <c r="CK638" s="45"/>
      <c r="CL638" s="63" t="s">
        <v>33</v>
      </c>
    </row>
    <row r="639" spans="1:91" ht="31.5">
      <c r="A639" s="14">
        <v>3</v>
      </c>
      <c r="B639" s="27" t="s">
        <v>642</v>
      </c>
      <c r="C639" s="120" t="s">
        <v>796</v>
      </c>
      <c r="D639" s="2" t="s">
        <v>27</v>
      </c>
      <c r="E639" s="4" t="s">
        <v>81</v>
      </c>
      <c r="F639" s="4" t="s">
        <v>558</v>
      </c>
      <c r="G639" s="4" t="s">
        <v>580</v>
      </c>
      <c r="H639" s="29">
        <v>4.5</v>
      </c>
      <c r="I639" s="29">
        <v>11</v>
      </c>
      <c r="J639" s="29">
        <v>0.5</v>
      </c>
      <c r="K639" s="29">
        <f>I639+J639</f>
        <v>11.5</v>
      </c>
      <c r="L639" s="40" t="s">
        <v>30</v>
      </c>
      <c r="M639" s="40" t="s">
        <v>48</v>
      </c>
      <c r="N639" s="48" t="e">
        <f>IF(#REF!=0,"2018-19","2019-20")</f>
        <v>#REF!</v>
      </c>
      <c r="O639" s="29">
        <v>8.42</v>
      </c>
      <c r="P639" s="29">
        <v>0</v>
      </c>
      <c r="Q639" s="29">
        <f t="shared" si="397"/>
        <v>8.42</v>
      </c>
      <c r="R639" s="29">
        <f>I639-O639</f>
        <v>2.58</v>
      </c>
      <c r="S639" s="29">
        <f t="shared" si="405"/>
        <v>0.5</v>
      </c>
      <c r="T639" s="29">
        <f t="shared" si="384"/>
        <v>3.08</v>
      </c>
      <c r="U639" s="29">
        <v>0.5</v>
      </c>
      <c r="V639" s="29">
        <v>1.8</v>
      </c>
      <c r="W639" s="105">
        <v>0.2</v>
      </c>
      <c r="X639" s="54">
        <f t="shared" si="365"/>
        <v>2</v>
      </c>
      <c r="Y639" s="29">
        <v>1.8</v>
      </c>
      <c r="Z639" s="105">
        <v>0.2</v>
      </c>
      <c r="AA639" s="54">
        <f t="shared" si="366"/>
        <v>2</v>
      </c>
      <c r="AB639" s="54">
        <v>0</v>
      </c>
      <c r="AC639" s="54">
        <v>0</v>
      </c>
      <c r="AD639" s="54">
        <v>0</v>
      </c>
      <c r="AE639" s="54">
        <v>0.52</v>
      </c>
      <c r="AF639" s="54">
        <v>0.06</v>
      </c>
      <c r="AG639" s="54"/>
      <c r="AH639" s="54">
        <v>0</v>
      </c>
      <c r="AI639" s="54">
        <v>0</v>
      </c>
      <c r="AJ639" s="54">
        <f t="shared" si="406"/>
        <v>0</v>
      </c>
      <c r="AK639" s="54">
        <f t="shared" si="386"/>
        <v>2.3200000000000003</v>
      </c>
      <c r="AL639" s="54">
        <f t="shared" si="387"/>
        <v>0.26</v>
      </c>
      <c r="AM639" s="54">
        <f t="shared" si="388"/>
        <v>2.58</v>
      </c>
      <c r="AN639" s="54"/>
      <c r="AO639" s="54"/>
      <c r="AP639" s="54">
        <f t="shared" si="385"/>
        <v>0</v>
      </c>
      <c r="AQ639" s="54"/>
      <c r="AR639" s="54"/>
      <c r="AS639" s="54"/>
      <c r="AT639" s="54"/>
      <c r="AU639" s="54"/>
      <c r="AV639" s="54"/>
      <c r="AW639" s="54"/>
      <c r="AX639" s="54"/>
      <c r="AY639" s="54">
        <f t="shared" si="367"/>
        <v>0</v>
      </c>
      <c r="AZ639" s="54"/>
      <c r="BA639" s="54"/>
      <c r="BB639" s="54"/>
      <c r="BC639" s="54"/>
      <c r="BD639" s="54"/>
      <c r="BE639" s="106">
        <f t="shared" si="368"/>
        <v>1.8</v>
      </c>
      <c r="BF639" s="106">
        <f t="shared" si="369"/>
        <v>0.2</v>
      </c>
      <c r="BG639" s="106">
        <f t="shared" si="370"/>
        <v>2</v>
      </c>
      <c r="BH639" s="106">
        <f t="shared" si="371"/>
        <v>0</v>
      </c>
      <c r="BI639" s="106">
        <f t="shared" si="372"/>
        <v>0</v>
      </c>
      <c r="BJ639" s="106">
        <f t="shared" si="373"/>
        <v>0</v>
      </c>
      <c r="BK639" s="106">
        <f t="shared" si="374"/>
        <v>0</v>
      </c>
      <c r="BL639" s="106">
        <f t="shared" si="375"/>
        <v>0</v>
      </c>
      <c r="BM639" s="106">
        <f t="shared" si="364"/>
        <v>0.52</v>
      </c>
      <c r="BN639" s="106">
        <f t="shared" si="364"/>
        <v>0.06</v>
      </c>
      <c r="BO639" s="106">
        <f t="shared" si="376"/>
        <v>0.58000000000000007</v>
      </c>
      <c r="BP639" s="106">
        <f t="shared" si="377"/>
        <v>2.3200000000000003</v>
      </c>
      <c r="BQ639" s="106">
        <f t="shared" si="378"/>
        <v>0.26</v>
      </c>
      <c r="BR639" s="106">
        <f t="shared" si="379"/>
        <v>2.58</v>
      </c>
      <c r="BS639" s="54"/>
      <c r="BT639" s="54">
        <v>1.8</v>
      </c>
      <c r="BU639" s="54">
        <v>0.2</v>
      </c>
      <c r="BV639" s="54">
        <v>2</v>
      </c>
      <c r="BW639" s="54">
        <v>0</v>
      </c>
      <c r="BX639" s="54">
        <v>0</v>
      </c>
      <c r="BY639" s="54">
        <v>0</v>
      </c>
      <c r="BZ639" s="54">
        <v>0</v>
      </c>
      <c r="CA639" s="54">
        <v>0</v>
      </c>
      <c r="CB639" s="54">
        <v>0.52</v>
      </c>
      <c r="CC639" s="54">
        <v>0.06</v>
      </c>
      <c r="CD639" s="54">
        <v>0.58000000000000007</v>
      </c>
      <c r="CE639" s="54">
        <v>2.3200000000000003</v>
      </c>
      <c r="CF639" s="54">
        <v>0.26</v>
      </c>
      <c r="CG639" s="54">
        <v>2.58</v>
      </c>
      <c r="CH639" s="54">
        <f t="shared" si="380"/>
        <v>0</v>
      </c>
      <c r="CI639" s="54">
        <f t="shared" si="381"/>
        <v>0.5</v>
      </c>
      <c r="CJ639" s="54">
        <f t="shared" si="382"/>
        <v>0.5</v>
      </c>
      <c r="CK639" s="45"/>
      <c r="CL639" s="63" t="s">
        <v>33</v>
      </c>
    </row>
    <row r="640" spans="1:91" s="18" customFormat="1">
      <c r="A640" s="17"/>
      <c r="B640" s="28" t="s">
        <v>179</v>
      </c>
      <c r="C640" s="87"/>
      <c r="D640" s="2"/>
      <c r="E640" s="11"/>
      <c r="F640" s="4"/>
      <c r="G640" s="11"/>
      <c r="H640" s="32"/>
      <c r="I640" s="32">
        <f>SUM(I637:I639)</f>
        <v>23.36</v>
      </c>
      <c r="J640" s="32">
        <f t="shared" ref="J640:BU640" si="407">SUM(J637:J639)</f>
        <v>5.4999999999999991</v>
      </c>
      <c r="K640" s="32">
        <f t="shared" si="407"/>
        <v>28.86</v>
      </c>
      <c r="L640" s="32">
        <f t="shared" si="407"/>
        <v>0</v>
      </c>
      <c r="M640" s="32">
        <f t="shared" si="407"/>
        <v>0</v>
      </c>
      <c r="N640" s="32" t="e">
        <f t="shared" si="407"/>
        <v>#REF!</v>
      </c>
      <c r="O640" s="32">
        <f t="shared" si="407"/>
        <v>16.13</v>
      </c>
      <c r="P640" s="32">
        <f t="shared" si="407"/>
        <v>0</v>
      </c>
      <c r="Q640" s="32">
        <f t="shared" si="407"/>
        <v>16.13</v>
      </c>
      <c r="R640" s="32">
        <f t="shared" si="407"/>
        <v>7.23</v>
      </c>
      <c r="S640" s="32">
        <f t="shared" si="407"/>
        <v>5.4999999999999991</v>
      </c>
      <c r="T640" s="32">
        <f t="shared" si="407"/>
        <v>12.729999999999999</v>
      </c>
      <c r="U640" s="32">
        <f t="shared" si="407"/>
        <v>5.4999999999999991</v>
      </c>
      <c r="V640" s="32">
        <f t="shared" si="407"/>
        <v>1.8</v>
      </c>
      <c r="W640" s="32">
        <f t="shared" si="407"/>
        <v>0.2</v>
      </c>
      <c r="X640" s="32">
        <f t="shared" si="407"/>
        <v>2</v>
      </c>
      <c r="Y640" s="32">
        <f t="shared" si="407"/>
        <v>1.8</v>
      </c>
      <c r="Z640" s="32">
        <f t="shared" si="407"/>
        <v>0.2</v>
      </c>
      <c r="AA640" s="32">
        <f t="shared" si="407"/>
        <v>2</v>
      </c>
      <c r="AB640" s="32">
        <f t="shared" si="407"/>
        <v>2.6</v>
      </c>
      <c r="AC640" s="32">
        <f t="shared" si="407"/>
        <v>1.22</v>
      </c>
      <c r="AD640" s="32">
        <f t="shared" si="407"/>
        <v>0.14000000000000001</v>
      </c>
      <c r="AE640" s="32">
        <f t="shared" si="407"/>
        <v>0.78</v>
      </c>
      <c r="AF640" s="32">
        <f t="shared" si="407"/>
        <v>0.09</v>
      </c>
      <c r="AG640" s="32">
        <f t="shared" si="407"/>
        <v>0</v>
      </c>
      <c r="AH640" s="32">
        <f t="shared" si="407"/>
        <v>0</v>
      </c>
      <c r="AI640" s="32">
        <f t="shared" si="407"/>
        <v>0</v>
      </c>
      <c r="AJ640" s="32">
        <f t="shared" si="407"/>
        <v>0</v>
      </c>
      <c r="AK640" s="32">
        <f t="shared" si="407"/>
        <v>6.4</v>
      </c>
      <c r="AL640" s="32">
        <f t="shared" si="407"/>
        <v>0.43000000000000005</v>
      </c>
      <c r="AM640" s="32">
        <f t="shared" si="407"/>
        <v>6.83</v>
      </c>
      <c r="AN640" s="32">
        <f t="shared" si="407"/>
        <v>0</v>
      </c>
      <c r="AO640" s="32">
        <f t="shared" si="407"/>
        <v>0</v>
      </c>
      <c r="AP640" s="32">
        <f t="shared" si="407"/>
        <v>0</v>
      </c>
      <c r="AQ640" s="32">
        <f t="shared" si="407"/>
        <v>0</v>
      </c>
      <c r="AR640" s="32">
        <f t="shared" si="407"/>
        <v>0</v>
      </c>
      <c r="AS640" s="32">
        <f t="shared" si="407"/>
        <v>0</v>
      </c>
      <c r="AT640" s="32">
        <f t="shared" si="407"/>
        <v>0</v>
      </c>
      <c r="AU640" s="32">
        <f t="shared" si="407"/>
        <v>0</v>
      </c>
      <c r="AV640" s="32">
        <f t="shared" si="407"/>
        <v>0</v>
      </c>
      <c r="AW640" s="32">
        <f t="shared" si="407"/>
        <v>0</v>
      </c>
      <c r="AX640" s="32">
        <f t="shared" si="407"/>
        <v>0</v>
      </c>
      <c r="AY640" s="32">
        <f t="shared" si="407"/>
        <v>0</v>
      </c>
      <c r="AZ640" s="32">
        <f t="shared" si="407"/>
        <v>0</v>
      </c>
      <c r="BA640" s="32">
        <f t="shared" si="407"/>
        <v>0</v>
      </c>
      <c r="BB640" s="32">
        <f t="shared" si="407"/>
        <v>0</v>
      </c>
      <c r="BC640" s="32">
        <f t="shared" si="407"/>
        <v>0</v>
      </c>
      <c r="BD640" s="32">
        <f t="shared" si="407"/>
        <v>0</v>
      </c>
      <c r="BE640" s="32">
        <f t="shared" si="407"/>
        <v>1.8</v>
      </c>
      <c r="BF640" s="32">
        <f t="shared" si="407"/>
        <v>0.2</v>
      </c>
      <c r="BG640" s="32">
        <f t="shared" si="407"/>
        <v>2</v>
      </c>
      <c r="BH640" s="32">
        <f t="shared" si="407"/>
        <v>0</v>
      </c>
      <c r="BI640" s="32">
        <f t="shared" si="407"/>
        <v>2.6</v>
      </c>
      <c r="BJ640" s="32">
        <f t="shared" si="407"/>
        <v>1.22</v>
      </c>
      <c r="BK640" s="32">
        <f t="shared" si="407"/>
        <v>0.14000000000000001</v>
      </c>
      <c r="BL640" s="32">
        <f t="shared" si="407"/>
        <v>1.3599999999999999</v>
      </c>
      <c r="BM640" s="32">
        <f t="shared" si="407"/>
        <v>0.78</v>
      </c>
      <c r="BN640" s="32">
        <f t="shared" si="407"/>
        <v>0.09</v>
      </c>
      <c r="BO640" s="32">
        <f t="shared" si="407"/>
        <v>0.87000000000000011</v>
      </c>
      <c r="BP640" s="32">
        <f t="shared" si="407"/>
        <v>6.4</v>
      </c>
      <c r="BQ640" s="32">
        <f t="shared" si="407"/>
        <v>0.43000000000000005</v>
      </c>
      <c r="BR640" s="32">
        <f t="shared" si="407"/>
        <v>6.83</v>
      </c>
      <c r="BS640" s="32">
        <f t="shared" si="407"/>
        <v>0</v>
      </c>
      <c r="BT640" s="32">
        <f t="shared" si="407"/>
        <v>1.8</v>
      </c>
      <c r="BU640" s="32">
        <f t="shared" si="407"/>
        <v>0.2</v>
      </c>
      <c r="BV640" s="32">
        <f t="shared" ref="BV640:CJ640" si="408">SUM(BV637:BV639)</f>
        <v>2</v>
      </c>
      <c r="BW640" s="32">
        <f t="shared" si="408"/>
        <v>0</v>
      </c>
      <c r="BX640" s="32">
        <f t="shared" si="408"/>
        <v>2.6</v>
      </c>
      <c r="BY640" s="32">
        <f t="shared" si="408"/>
        <v>1.22</v>
      </c>
      <c r="BZ640" s="32">
        <f t="shared" si="408"/>
        <v>0.14000000000000001</v>
      </c>
      <c r="CA640" s="32">
        <f t="shared" si="408"/>
        <v>1.3599999999999999</v>
      </c>
      <c r="CB640" s="32">
        <f t="shared" si="408"/>
        <v>0.78</v>
      </c>
      <c r="CC640" s="32">
        <f t="shared" si="408"/>
        <v>0.09</v>
      </c>
      <c r="CD640" s="32">
        <f t="shared" si="408"/>
        <v>0.87000000000000011</v>
      </c>
      <c r="CE640" s="32">
        <f t="shared" si="408"/>
        <v>6.4</v>
      </c>
      <c r="CF640" s="32">
        <f t="shared" si="408"/>
        <v>0.43000000000000005</v>
      </c>
      <c r="CG640" s="32">
        <f t="shared" si="408"/>
        <v>6.83</v>
      </c>
      <c r="CH640" s="32">
        <f t="shared" si="408"/>
        <v>0.39999999999999991</v>
      </c>
      <c r="CI640" s="32">
        <f t="shared" si="408"/>
        <v>5.4999999999999991</v>
      </c>
      <c r="CJ640" s="32">
        <f t="shared" si="408"/>
        <v>5.8999999999999986</v>
      </c>
      <c r="CK640" s="44" t="s">
        <v>51</v>
      </c>
      <c r="CL640" s="64"/>
      <c r="CM640" s="95"/>
    </row>
    <row r="641" spans="1:91" s="18" customFormat="1">
      <c r="A641" s="17" t="s">
        <v>180</v>
      </c>
      <c r="B641" s="28" t="s">
        <v>181</v>
      </c>
      <c r="C641" s="87"/>
      <c r="D641" s="2"/>
      <c r="E641" s="11"/>
      <c r="F641" s="4"/>
      <c r="G641" s="11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  <c r="AB641" s="32"/>
      <c r="AC641" s="32"/>
      <c r="AD641" s="32"/>
      <c r="AE641" s="32"/>
      <c r="AF641" s="32"/>
      <c r="AG641" s="32"/>
      <c r="AH641" s="32"/>
      <c r="AI641" s="32"/>
      <c r="AJ641" s="32"/>
      <c r="AK641" s="32"/>
      <c r="AL641" s="32"/>
      <c r="AM641" s="32"/>
      <c r="AN641" s="32"/>
      <c r="AO641" s="32"/>
      <c r="AP641" s="32"/>
      <c r="AQ641" s="32"/>
      <c r="AR641" s="32"/>
      <c r="AS641" s="32"/>
      <c r="AT641" s="32"/>
      <c r="AU641" s="32"/>
      <c r="AV641" s="32"/>
      <c r="AW641" s="32"/>
      <c r="AX641" s="32"/>
      <c r="AY641" s="32"/>
      <c r="AZ641" s="32"/>
      <c r="BA641" s="32"/>
      <c r="BB641" s="32"/>
      <c r="BC641" s="32"/>
      <c r="BD641" s="32"/>
      <c r="BE641" s="32"/>
      <c r="BF641" s="32"/>
      <c r="BG641" s="32"/>
      <c r="BH641" s="32"/>
      <c r="BI641" s="32"/>
      <c r="BJ641" s="32"/>
      <c r="BK641" s="32"/>
      <c r="BL641" s="32"/>
      <c r="BM641" s="32"/>
      <c r="BN641" s="32"/>
      <c r="BO641" s="32"/>
      <c r="BP641" s="32"/>
      <c r="BQ641" s="32"/>
      <c r="BR641" s="32"/>
      <c r="BS641" s="32"/>
      <c r="BT641" s="32"/>
      <c r="BU641" s="32"/>
      <c r="BV641" s="32"/>
      <c r="BW641" s="32"/>
      <c r="BX641" s="32"/>
      <c r="BY641" s="32"/>
      <c r="BZ641" s="32"/>
      <c r="CA641" s="32"/>
      <c r="CB641" s="32"/>
      <c r="CC641" s="32"/>
      <c r="CD641" s="32"/>
      <c r="CE641" s="32"/>
      <c r="CF641" s="32"/>
      <c r="CG641" s="32"/>
      <c r="CH641" s="32"/>
      <c r="CI641" s="32"/>
      <c r="CJ641" s="32"/>
      <c r="CK641" s="46"/>
      <c r="CL641" s="64"/>
      <c r="CM641" s="95"/>
    </row>
    <row r="642" spans="1:91" ht="31.5">
      <c r="A642" s="14">
        <v>1</v>
      </c>
      <c r="B642" s="79" t="s">
        <v>949</v>
      </c>
      <c r="C642" s="69" t="s">
        <v>796</v>
      </c>
      <c r="D642" s="2" t="s">
        <v>27</v>
      </c>
      <c r="E642" s="4" t="s">
        <v>81</v>
      </c>
      <c r="F642" s="4" t="s">
        <v>558</v>
      </c>
      <c r="G642" s="4" t="s">
        <v>589</v>
      </c>
      <c r="H642" s="15">
        <v>5</v>
      </c>
      <c r="I642" s="54">
        <v>5.26</v>
      </c>
      <c r="J642" s="54">
        <v>0</v>
      </c>
      <c r="K642" s="29">
        <f>I642+J642</f>
        <v>5.26</v>
      </c>
      <c r="L642" s="68" t="s">
        <v>30</v>
      </c>
      <c r="M642" s="15" t="s">
        <v>35</v>
      </c>
      <c r="N642" s="54" t="s">
        <v>58</v>
      </c>
      <c r="O642" s="54">
        <v>4.58</v>
      </c>
      <c r="P642" s="54">
        <v>0</v>
      </c>
      <c r="Q642" s="29">
        <f t="shared" si="397"/>
        <v>4.58</v>
      </c>
      <c r="R642" s="29">
        <f>I642-O642</f>
        <v>0.67999999999999972</v>
      </c>
      <c r="S642" s="29">
        <f t="shared" ref="S642:S644" si="409">J642-P642</f>
        <v>0</v>
      </c>
      <c r="T642" s="29">
        <f t="shared" si="384"/>
        <v>0.67999999999999972</v>
      </c>
      <c r="U642" s="56">
        <v>0</v>
      </c>
      <c r="V642" s="54">
        <v>0</v>
      </c>
      <c r="W642" s="106">
        <v>0</v>
      </c>
      <c r="X642" s="54">
        <f t="shared" si="365"/>
        <v>0</v>
      </c>
      <c r="Y642" s="54">
        <v>0</v>
      </c>
      <c r="Z642" s="106">
        <v>0</v>
      </c>
      <c r="AA642" s="54">
        <f t="shared" si="366"/>
        <v>0</v>
      </c>
      <c r="AB642" s="14">
        <v>0</v>
      </c>
      <c r="AC642" s="14">
        <v>0</v>
      </c>
      <c r="AD642" s="14">
        <v>0</v>
      </c>
      <c r="AE642" s="14">
        <v>0.61</v>
      </c>
      <c r="AF642" s="14">
        <v>7.0000000000000007E-2</v>
      </c>
      <c r="AG642" s="14"/>
      <c r="AH642" s="14">
        <v>0</v>
      </c>
      <c r="AI642" s="14">
        <v>0</v>
      </c>
      <c r="AJ642" s="54">
        <f t="shared" ref="AJ642:AJ644" si="410">AH642+AI642</f>
        <v>0</v>
      </c>
      <c r="AK642" s="54">
        <f t="shared" si="386"/>
        <v>0.61</v>
      </c>
      <c r="AL642" s="54">
        <f t="shared" si="387"/>
        <v>7.0000000000000007E-2</v>
      </c>
      <c r="AM642" s="54">
        <f t="shared" si="388"/>
        <v>0.67999999999999994</v>
      </c>
      <c r="AN642" s="54"/>
      <c r="AO642" s="54"/>
      <c r="AP642" s="54">
        <f t="shared" si="385"/>
        <v>0</v>
      </c>
      <c r="AQ642" s="54"/>
      <c r="AR642" s="54"/>
      <c r="AS642" s="54"/>
      <c r="AT642" s="54"/>
      <c r="AU642" s="54"/>
      <c r="AV642" s="54"/>
      <c r="AW642" s="54"/>
      <c r="AX642" s="54"/>
      <c r="AY642" s="54">
        <f t="shared" si="367"/>
        <v>0</v>
      </c>
      <c r="AZ642" s="54"/>
      <c r="BA642" s="54"/>
      <c r="BB642" s="54"/>
      <c r="BC642" s="54"/>
      <c r="BD642" s="54"/>
      <c r="BE642" s="106">
        <f t="shared" si="368"/>
        <v>0</v>
      </c>
      <c r="BF642" s="106">
        <f t="shared" si="369"/>
        <v>0</v>
      </c>
      <c r="BG642" s="106">
        <f t="shared" si="370"/>
        <v>0</v>
      </c>
      <c r="BH642" s="106">
        <f t="shared" si="371"/>
        <v>0</v>
      </c>
      <c r="BI642" s="106">
        <f t="shared" si="372"/>
        <v>0</v>
      </c>
      <c r="BJ642" s="106">
        <f t="shared" si="373"/>
        <v>0</v>
      </c>
      <c r="BK642" s="106">
        <f t="shared" si="374"/>
        <v>0</v>
      </c>
      <c r="BL642" s="106">
        <f t="shared" si="375"/>
        <v>0</v>
      </c>
      <c r="BM642" s="106">
        <f t="shared" si="364"/>
        <v>0.61</v>
      </c>
      <c r="BN642" s="106">
        <f t="shared" si="364"/>
        <v>7.0000000000000007E-2</v>
      </c>
      <c r="BO642" s="106">
        <f t="shared" si="376"/>
        <v>0.67999999999999994</v>
      </c>
      <c r="BP642" s="106">
        <f t="shared" si="377"/>
        <v>0.61</v>
      </c>
      <c r="BQ642" s="106">
        <f t="shared" si="378"/>
        <v>7.0000000000000007E-2</v>
      </c>
      <c r="BR642" s="106">
        <f t="shared" si="379"/>
        <v>0.67999999999999994</v>
      </c>
      <c r="BS642" s="54"/>
      <c r="BT642" s="54">
        <v>0</v>
      </c>
      <c r="BU642" s="54">
        <v>0</v>
      </c>
      <c r="BV642" s="54">
        <v>0</v>
      </c>
      <c r="BW642" s="54">
        <v>0</v>
      </c>
      <c r="BX642" s="54">
        <v>0</v>
      </c>
      <c r="BY642" s="54">
        <v>0</v>
      </c>
      <c r="BZ642" s="54">
        <v>0</v>
      </c>
      <c r="CA642" s="54">
        <v>0</v>
      </c>
      <c r="CB642" s="54">
        <v>0.61</v>
      </c>
      <c r="CC642" s="54">
        <v>7.0000000000000007E-2</v>
      </c>
      <c r="CD642" s="54">
        <v>0.67999999999999994</v>
      </c>
      <c r="CE642" s="54">
        <v>0.61</v>
      </c>
      <c r="CF642" s="54">
        <v>7.0000000000000007E-2</v>
      </c>
      <c r="CG642" s="54">
        <v>0.67999999999999994</v>
      </c>
      <c r="CH642" s="54">
        <f t="shared" si="380"/>
        <v>0</v>
      </c>
      <c r="CI642" s="54">
        <f t="shared" si="381"/>
        <v>0</v>
      </c>
      <c r="CJ642" s="54">
        <f t="shared" si="382"/>
        <v>0</v>
      </c>
      <c r="CK642" s="86"/>
      <c r="CL642" s="70"/>
    </row>
    <row r="643" spans="1:91" ht="33.75" customHeight="1">
      <c r="A643" s="14">
        <v>2</v>
      </c>
      <c r="B643" s="79" t="s">
        <v>950</v>
      </c>
      <c r="C643" s="69" t="s">
        <v>796</v>
      </c>
      <c r="D643" s="2" t="s">
        <v>27</v>
      </c>
      <c r="E643" s="4" t="s">
        <v>81</v>
      </c>
      <c r="F643" s="4" t="s">
        <v>558</v>
      </c>
      <c r="G643" s="4" t="s">
        <v>951</v>
      </c>
      <c r="H643" s="15">
        <v>9</v>
      </c>
      <c r="I643" s="54">
        <v>5</v>
      </c>
      <c r="J643" s="54">
        <v>0</v>
      </c>
      <c r="K643" s="29">
        <f>I643+J643</f>
        <v>5</v>
      </c>
      <c r="L643" s="68" t="s">
        <v>30</v>
      </c>
      <c r="M643" s="15" t="s">
        <v>31</v>
      </c>
      <c r="N643" s="54" t="s">
        <v>58</v>
      </c>
      <c r="O643" s="54">
        <v>3.99</v>
      </c>
      <c r="P643" s="54">
        <v>0</v>
      </c>
      <c r="Q643" s="29">
        <f t="shared" si="397"/>
        <v>3.99</v>
      </c>
      <c r="R643" s="29">
        <f>I643-O643</f>
        <v>1.0099999999999998</v>
      </c>
      <c r="S643" s="29">
        <f t="shared" si="409"/>
        <v>0</v>
      </c>
      <c r="T643" s="29">
        <f t="shared" si="384"/>
        <v>1.0099999999999998</v>
      </c>
      <c r="U643" s="56">
        <v>0</v>
      </c>
      <c r="V643" s="54">
        <v>0</v>
      </c>
      <c r="W643" s="106">
        <v>0</v>
      </c>
      <c r="X643" s="54">
        <f t="shared" si="365"/>
        <v>0</v>
      </c>
      <c r="Y643" s="54">
        <v>0</v>
      </c>
      <c r="Z643" s="106">
        <v>0</v>
      </c>
      <c r="AA643" s="54">
        <f t="shared" si="366"/>
        <v>0</v>
      </c>
      <c r="AB643" s="14">
        <v>0</v>
      </c>
      <c r="AC643" s="14">
        <v>0</v>
      </c>
      <c r="AD643" s="14">
        <v>0</v>
      </c>
      <c r="AE643" s="14">
        <v>0.91</v>
      </c>
      <c r="AF643" s="14">
        <v>0.1</v>
      </c>
      <c r="AG643" s="14"/>
      <c r="AH643" s="14">
        <v>0</v>
      </c>
      <c r="AI643" s="14">
        <v>0</v>
      </c>
      <c r="AJ643" s="54">
        <f t="shared" si="410"/>
        <v>0</v>
      </c>
      <c r="AK643" s="54">
        <f t="shared" si="386"/>
        <v>0.91</v>
      </c>
      <c r="AL643" s="54">
        <f t="shared" si="387"/>
        <v>0.1</v>
      </c>
      <c r="AM643" s="54">
        <f t="shared" si="388"/>
        <v>1.01</v>
      </c>
      <c r="AN643" s="54"/>
      <c r="AO643" s="54"/>
      <c r="AP643" s="54">
        <f t="shared" si="385"/>
        <v>0</v>
      </c>
      <c r="AQ643" s="54"/>
      <c r="AR643" s="54"/>
      <c r="AS643" s="54"/>
      <c r="AT643" s="54"/>
      <c r="AU643" s="54"/>
      <c r="AV643" s="54"/>
      <c r="AW643" s="54"/>
      <c r="AX643" s="54"/>
      <c r="AY643" s="54">
        <f t="shared" si="367"/>
        <v>0</v>
      </c>
      <c r="AZ643" s="54"/>
      <c r="BA643" s="54"/>
      <c r="BB643" s="54"/>
      <c r="BC643" s="54"/>
      <c r="BD643" s="54"/>
      <c r="BE643" s="106">
        <f t="shared" si="368"/>
        <v>0</v>
      </c>
      <c r="BF643" s="106">
        <f t="shared" si="369"/>
        <v>0</v>
      </c>
      <c r="BG643" s="106">
        <f t="shared" si="370"/>
        <v>0</v>
      </c>
      <c r="BH643" s="106">
        <f t="shared" si="371"/>
        <v>0</v>
      </c>
      <c r="BI643" s="106">
        <f t="shared" si="372"/>
        <v>0</v>
      </c>
      <c r="BJ643" s="106">
        <f t="shared" si="373"/>
        <v>0</v>
      </c>
      <c r="BK643" s="106">
        <f t="shared" si="374"/>
        <v>0</v>
      </c>
      <c r="BL643" s="106">
        <f t="shared" si="375"/>
        <v>0</v>
      </c>
      <c r="BM643" s="106">
        <f t="shared" si="364"/>
        <v>0.91</v>
      </c>
      <c r="BN643" s="106">
        <f t="shared" si="364"/>
        <v>0.1</v>
      </c>
      <c r="BO643" s="106">
        <f t="shared" si="376"/>
        <v>1.01</v>
      </c>
      <c r="BP643" s="106">
        <f t="shared" si="377"/>
        <v>0.91</v>
      </c>
      <c r="BQ643" s="106">
        <f t="shared" si="378"/>
        <v>0.1</v>
      </c>
      <c r="BR643" s="106">
        <f t="shared" si="379"/>
        <v>1.01</v>
      </c>
      <c r="BS643" s="54"/>
      <c r="BT643" s="54">
        <v>0</v>
      </c>
      <c r="BU643" s="54">
        <v>0</v>
      </c>
      <c r="BV643" s="54">
        <v>0</v>
      </c>
      <c r="BW643" s="54">
        <v>0</v>
      </c>
      <c r="BX643" s="54">
        <v>0</v>
      </c>
      <c r="BY643" s="54">
        <v>0</v>
      </c>
      <c r="BZ643" s="54">
        <v>0</v>
      </c>
      <c r="CA643" s="54">
        <v>0</v>
      </c>
      <c r="CB643" s="54">
        <v>0.91</v>
      </c>
      <c r="CC643" s="54">
        <v>0.1</v>
      </c>
      <c r="CD643" s="54">
        <v>1.01</v>
      </c>
      <c r="CE643" s="54">
        <v>0.91</v>
      </c>
      <c r="CF643" s="54">
        <v>0.1</v>
      </c>
      <c r="CG643" s="54">
        <v>1.01</v>
      </c>
      <c r="CH643" s="54">
        <f t="shared" si="380"/>
        <v>0</v>
      </c>
      <c r="CI643" s="54">
        <f t="shared" si="381"/>
        <v>0</v>
      </c>
      <c r="CJ643" s="54">
        <f t="shared" si="382"/>
        <v>0</v>
      </c>
      <c r="CK643" s="86"/>
      <c r="CL643" s="70"/>
    </row>
    <row r="644" spans="1:91">
      <c r="A644" s="14">
        <v>1</v>
      </c>
      <c r="B644" s="27" t="s">
        <v>643</v>
      </c>
      <c r="C644" s="120" t="s">
        <v>796</v>
      </c>
      <c r="D644" s="2" t="s">
        <v>27</v>
      </c>
      <c r="E644" s="5" t="s">
        <v>81</v>
      </c>
      <c r="F644" s="4" t="s">
        <v>558</v>
      </c>
      <c r="G644" s="5" t="s">
        <v>561</v>
      </c>
      <c r="H644" s="31">
        <v>3.5</v>
      </c>
      <c r="I644" s="29">
        <v>1.5</v>
      </c>
      <c r="J644" s="29">
        <v>3.5</v>
      </c>
      <c r="K644" s="29">
        <f>I644+J644</f>
        <v>5</v>
      </c>
      <c r="L644" s="40" t="s">
        <v>30</v>
      </c>
      <c r="M644" s="42" t="s">
        <v>31</v>
      </c>
      <c r="N644" s="48" t="e">
        <f>IF(#REF!=0,"2018-19","2019-20")</f>
        <v>#REF!</v>
      </c>
      <c r="O644" s="29">
        <v>0</v>
      </c>
      <c r="P644" s="29">
        <v>0</v>
      </c>
      <c r="Q644" s="29">
        <f t="shared" si="397"/>
        <v>0</v>
      </c>
      <c r="R644" s="29">
        <f>I644-O644</f>
        <v>1.5</v>
      </c>
      <c r="S644" s="29">
        <f t="shared" si="409"/>
        <v>3.5</v>
      </c>
      <c r="T644" s="29">
        <f t="shared" si="384"/>
        <v>5</v>
      </c>
      <c r="U644" s="29">
        <v>3.5</v>
      </c>
      <c r="V644" s="29">
        <v>0</v>
      </c>
      <c r="W644" s="105">
        <v>0</v>
      </c>
      <c r="X644" s="54">
        <f t="shared" si="365"/>
        <v>0</v>
      </c>
      <c r="Y644" s="29">
        <v>0</v>
      </c>
      <c r="Z644" s="105">
        <v>0</v>
      </c>
      <c r="AA644" s="54">
        <f t="shared" si="366"/>
        <v>0</v>
      </c>
      <c r="AB644" s="54">
        <v>0</v>
      </c>
      <c r="AC644" s="54">
        <v>1.35</v>
      </c>
      <c r="AD644" s="54">
        <v>0.15</v>
      </c>
      <c r="AE644" s="54">
        <v>0</v>
      </c>
      <c r="AF644" s="54">
        <v>0</v>
      </c>
      <c r="AG644" s="54"/>
      <c r="AH644" s="14">
        <v>0</v>
      </c>
      <c r="AI644" s="14">
        <v>0</v>
      </c>
      <c r="AJ644" s="54">
        <f t="shared" si="410"/>
        <v>0</v>
      </c>
      <c r="AK644" s="54">
        <f t="shared" si="386"/>
        <v>1.35</v>
      </c>
      <c r="AL644" s="54">
        <f t="shared" si="387"/>
        <v>0.15</v>
      </c>
      <c r="AM644" s="54">
        <f t="shared" si="388"/>
        <v>1.5</v>
      </c>
      <c r="AN644" s="54"/>
      <c r="AO644" s="54"/>
      <c r="AP644" s="54">
        <f t="shared" si="385"/>
        <v>0</v>
      </c>
      <c r="AQ644" s="54"/>
      <c r="AR644" s="54"/>
      <c r="AS644" s="54"/>
      <c r="AT644" s="54"/>
      <c r="AU644" s="54"/>
      <c r="AV644" s="54"/>
      <c r="AW644" s="54"/>
      <c r="AX644" s="54"/>
      <c r="AY644" s="54">
        <f t="shared" si="367"/>
        <v>0</v>
      </c>
      <c r="AZ644" s="54"/>
      <c r="BA644" s="54"/>
      <c r="BB644" s="54"/>
      <c r="BC644" s="54"/>
      <c r="BD644" s="54"/>
      <c r="BE644" s="106">
        <f t="shared" si="368"/>
        <v>0</v>
      </c>
      <c r="BF644" s="106">
        <f t="shared" si="369"/>
        <v>0</v>
      </c>
      <c r="BG644" s="106">
        <f t="shared" si="370"/>
        <v>0</v>
      </c>
      <c r="BH644" s="106">
        <f t="shared" si="371"/>
        <v>0</v>
      </c>
      <c r="BI644" s="106">
        <f t="shared" si="372"/>
        <v>0</v>
      </c>
      <c r="BJ644" s="106">
        <f t="shared" si="373"/>
        <v>1.35</v>
      </c>
      <c r="BK644" s="106">
        <f t="shared" si="374"/>
        <v>0.15</v>
      </c>
      <c r="BL644" s="106">
        <f t="shared" si="375"/>
        <v>1.5</v>
      </c>
      <c r="BM644" s="106">
        <f t="shared" si="364"/>
        <v>0</v>
      </c>
      <c r="BN644" s="106">
        <f t="shared" si="364"/>
        <v>0</v>
      </c>
      <c r="BO644" s="106">
        <f t="shared" si="376"/>
        <v>0</v>
      </c>
      <c r="BP644" s="106">
        <f t="shared" si="377"/>
        <v>1.35</v>
      </c>
      <c r="BQ644" s="106">
        <f t="shared" si="378"/>
        <v>0.15</v>
      </c>
      <c r="BR644" s="106">
        <f t="shared" si="379"/>
        <v>1.5</v>
      </c>
      <c r="BS644" s="54"/>
      <c r="BT644" s="54">
        <v>0</v>
      </c>
      <c r="BU644" s="54">
        <v>0</v>
      </c>
      <c r="BV644" s="54">
        <v>0</v>
      </c>
      <c r="BW644" s="54">
        <v>0</v>
      </c>
      <c r="BX644" s="54">
        <v>0</v>
      </c>
      <c r="BY644" s="54">
        <v>1.35</v>
      </c>
      <c r="BZ644" s="54">
        <v>0.15</v>
      </c>
      <c r="CA644" s="54">
        <v>1.5</v>
      </c>
      <c r="CB644" s="54">
        <v>0</v>
      </c>
      <c r="CC644" s="54">
        <v>0</v>
      </c>
      <c r="CD644" s="54">
        <v>0</v>
      </c>
      <c r="CE644" s="54">
        <v>1.35</v>
      </c>
      <c r="CF644" s="54">
        <v>0.15</v>
      </c>
      <c r="CG644" s="54">
        <v>1.5</v>
      </c>
      <c r="CH644" s="54">
        <f t="shared" si="380"/>
        <v>0</v>
      </c>
      <c r="CI644" s="54">
        <f t="shared" si="381"/>
        <v>3.5</v>
      </c>
      <c r="CJ644" s="54">
        <f t="shared" si="382"/>
        <v>3.5</v>
      </c>
      <c r="CK644" s="45"/>
      <c r="CL644" s="63" t="s">
        <v>40</v>
      </c>
    </row>
    <row r="645" spans="1:91" s="18" customFormat="1">
      <c r="A645" s="17"/>
      <c r="B645" s="28" t="s">
        <v>644</v>
      </c>
      <c r="C645" s="87"/>
      <c r="D645" s="2"/>
      <c r="E645" s="11"/>
      <c r="F645" s="4"/>
      <c r="G645" s="11"/>
      <c r="H645" s="32"/>
      <c r="I645" s="32">
        <f>SUM(I642:I644)</f>
        <v>11.76</v>
      </c>
      <c r="J645" s="32">
        <f t="shared" ref="J645:BU645" si="411">SUM(J642:J644)</f>
        <v>3.5</v>
      </c>
      <c r="K645" s="32">
        <f t="shared" si="411"/>
        <v>15.26</v>
      </c>
      <c r="L645" s="32">
        <f t="shared" si="411"/>
        <v>0</v>
      </c>
      <c r="M645" s="32">
        <f t="shared" si="411"/>
        <v>0</v>
      </c>
      <c r="N645" s="32" t="e">
        <f t="shared" si="411"/>
        <v>#REF!</v>
      </c>
      <c r="O645" s="32">
        <f t="shared" si="411"/>
        <v>8.57</v>
      </c>
      <c r="P645" s="32">
        <f t="shared" si="411"/>
        <v>0</v>
      </c>
      <c r="Q645" s="32">
        <f t="shared" si="411"/>
        <v>8.57</v>
      </c>
      <c r="R645" s="32">
        <f t="shared" si="411"/>
        <v>3.1899999999999995</v>
      </c>
      <c r="S645" s="32">
        <f t="shared" si="411"/>
        <v>3.5</v>
      </c>
      <c r="T645" s="32">
        <f t="shared" si="411"/>
        <v>6.6899999999999995</v>
      </c>
      <c r="U645" s="32">
        <f t="shared" si="411"/>
        <v>3.5</v>
      </c>
      <c r="V645" s="32">
        <f t="shared" si="411"/>
        <v>0</v>
      </c>
      <c r="W645" s="32">
        <f t="shared" si="411"/>
        <v>0</v>
      </c>
      <c r="X645" s="32">
        <f t="shared" si="411"/>
        <v>0</v>
      </c>
      <c r="Y645" s="32">
        <f t="shared" si="411"/>
        <v>0</v>
      </c>
      <c r="Z645" s="32">
        <f t="shared" si="411"/>
        <v>0</v>
      </c>
      <c r="AA645" s="32">
        <f t="shared" si="411"/>
        <v>0</v>
      </c>
      <c r="AB645" s="32">
        <f t="shared" si="411"/>
        <v>0</v>
      </c>
      <c r="AC645" s="32">
        <f t="shared" si="411"/>
        <v>1.35</v>
      </c>
      <c r="AD645" s="32">
        <f t="shared" si="411"/>
        <v>0.15</v>
      </c>
      <c r="AE645" s="32">
        <f t="shared" si="411"/>
        <v>1.52</v>
      </c>
      <c r="AF645" s="32">
        <f t="shared" si="411"/>
        <v>0.17</v>
      </c>
      <c r="AG645" s="32">
        <f t="shared" si="411"/>
        <v>0</v>
      </c>
      <c r="AH645" s="32">
        <f t="shared" si="411"/>
        <v>0</v>
      </c>
      <c r="AI645" s="32">
        <f t="shared" si="411"/>
        <v>0</v>
      </c>
      <c r="AJ645" s="32">
        <f t="shared" si="411"/>
        <v>0</v>
      </c>
      <c r="AK645" s="32">
        <f t="shared" si="411"/>
        <v>2.87</v>
      </c>
      <c r="AL645" s="32">
        <f t="shared" si="411"/>
        <v>0.32</v>
      </c>
      <c r="AM645" s="32">
        <f t="shared" si="411"/>
        <v>3.19</v>
      </c>
      <c r="AN645" s="32">
        <f t="shared" si="411"/>
        <v>0</v>
      </c>
      <c r="AO645" s="32">
        <f t="shared" si="411"/>
        <v>0</v>
      </c>
      <c r="AP645" s="32">
        <f t="shared" si="411"/>
        <v>0</v>
      </c>
      <c r="AQ645" s="32">
        <f t="shared" si="411"/>
        <v>0</v>
      </c>
      <c r="AR645" s="32">
        <f t="shared" si="411"/>
        <v>0</v>
      </c>
      <c r="AS645" s="32">
        <f t="shared" si="411"/>
        <v>0</v>
      </c>
      <c r="AT645" s="32">
        <f t="shared" si="411"/>
        <v>0</v>
      </c>
      <c r="AU645" s="32">
        <f t="shared" si="411"/>
        <v>0</v>
      </c>
      <c r="AV645" s="32">
        <f t="shared" si="411"/>
        <v>0</v>
      </c>
      <c r="AW645" s="32">
        <f t="shared" si="411"/>
        <v>0</v>
      </c>
      <c r="AX645" s="32">
        <f t="shared" si="411"/>
        <v>0</v>
      </c>
      <c r="AY645" s="32">
        <f t="shared" si="411"/>
        <v>0</v>
      </c>
      <c r="AZ645" s="32">
        <f t="shared" si="411"/>
        <v>0</v>
      </c>
      <c r="BA645" s="32">
        <f t="shared" si="411"/>
        <v>0</v>
      </c>
      <c r="BB645" s="32">
        <f t="shared" si="411"/>
        <v>0</v>
      </c>
      <c r="BC645" s="32">
        <f t="shared" si="411"/>
        <v>0</v>
      </c>
      <c r="BD645" s="32">
        <f t="shared" si="411"/>
        <v>0</v>
      </c>
      <c r="BE645" s="32">
        <f t="shared" si="411"/>
        <v>0</v>
      </c>
      <c r="BF645" s="32">
        <f t="shared" si="411"/>
        <v>0</v>
      </c>
      <c r="BG645" s="32">
        <f t="shared" si="411"/>
        <v>0</v>
      </c>
      <c r="BH645" s="32">
        <f t="shared" si="411"/>
        <v>0</v>
      </c>
      <c r="BI645" s="32">
        <f t="shared" si="411"/>
        <v>0</v>
      </c>
      <c r="BJ645" s="32">
        <f t="shared" si="411"/>
        <v>1.35</v>
      </c>
      <c r="BK645" s="32">
        <f t="shared" si="411"/>
        <v>0.15</v>
      </c>
      <c r="BL645" s="32">
        <f t="shared" si="411"/>
        <v>1.5</v>
      </c>
      <c r="BM645" s="32">
        <f t="shared" si="411"/>
        <v>1.52</v>
      </c>
      <c r="BN645" s="32">
        <f t="shared" si="411"/>
        <v>0.17</v>
      </c>
      <c r="BO645" s="32">
        <f t="shared" si="411"/>
        <v>1.69</v>
      </c>
      <c r="BP645" s="32">
        <f t="shared" si="411"/>
        <v>2.87</v>
      </c>
      <c r="BQ645" s="32">
        <f t="shared" si="411"/>
        <v>0.32</v>
      </c>
      <c r="BR645" s="32">
        <f t="shared" si="411"/>
        <v>3.19</v>
      </c>
      <c r="BS645" s="32">
        <f t="shared" si="411"/>
        <v>0</v>
      </c>
      <c r="BT645" s="32">
        <f t="shared" si="411"/>
        <v>0</v>
      </c>
      <c r="BU645" s="32">
        <f t="shared" si="411"/>
        <v>0</v>
      </c>
      <c r="BV645" s="32">
        <f t="shared" ref="BV645:CJ645" si="412">SUM(BV642:BV644)</f>
        <v>0</v>
      </c>
      <c r="BW645" s="32">
        <f t="shared" si="412"/>
        <v>0</v>
      </c>
      <c r="BX645" s="32">
        <f t="shared" si="412"/>
        <v>0</v>
      </c>
      <c r="BY645" s="32">
        <f t="shared" si="412"/>
        <v>1.35</v>
      </c>
      <c r="BZ645" s="32">
        <f t="shared" si="412"/>
        <v>0.15</v>
      </c>
      <c r="CA645" s="32">
        <f t="shared" si="412"/>
        <v>1.5</v>
      </c>
      <c r="CB645" s="32">
        <f t="shared" si="412"/>
        <v>1.52</v>
      </c>
      <c r="CC645" s="32">
        <f t="shared" si="412"/>
        <v>0.17</v>
      </c>
      <c r="CD645" s="32">
        <f t="shared" si="412"/>
        <v>1.69</v>
      </c>
      <c r="CE645" s="32">
        <f t="shared" si="412"/>
        <v>2.87</v>
      </c>
      <c r="CF645" s="32">
        <f t="shared" si="412"/>
        <v>0.32</v>
      </c>
      <c r="CG645" s="32">
        <f t="shared" si="412"/>
        <v>3.19</v>
      </c>
      <c r="CH645" s="32">
        <f t="shared" si="412"/>
        <v>0</v>
      </c>
      <c r="CI645" s="32">
        <f t="shared" si="412"/>
        <v>3.5</v>
      </c>
      <c r="CJ645" s="32">
        <f t="shared" si="412"/>
        <v>3.5</v>
      </c>
      <c r="CK645" s="46"/>
      <c r="CL645" s="64"/>
      <c r="CM645" s="95"/>
    </row>
    <row r="646" spans="1:91" s="18" customFormat="1">
      <c r="A646" s="17"/>
      <c r="B646" s="28" t="s">
        <v>987</v>
      </c>
      <c r="C646" s="87"/>
      <c r="D646" s="2"/>
      <c r="E646" s="11"/>
      <c r="F646" s="4"/>
      <c r="G646" s="11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  <c r="AB646" s="32"/>
      <c r="AC646" s="32"/>
      <c r="AD646" s="32"/>
      <c r="AE646" s="32"/>
      <c r="AF646" s="32"/>
      <c r="AG646" s="32"/>
      <c r="AH646" s="32"/>
      <c r="AI646" s="32"/>
      <c r="AJ646" s="32"/>
      <c r="AK646" s="32"/>
      <c r="AL646" s="32"/>
      <c r="AM646" s="32"/>
      <c r="AN646" s="32"/>
      <c r="AO646" s="32"/>
      <c r="AP646" s="32"/>
      <c r="AQ646" s="32"/>
      <c r="AR646" s="32"/>
      <c r="AS646" s="32"/>
      <c r="AT646" s="32"/>
      <c r="AU646" s="32"/>
      <c r="AV646" s="32"/>
      <c r="AW646" s="32"/>
      <c r="AX646" s="32"/>
      <c r="AY646" s="32"/>
      <c r="AZ646" s="32"/>
      <c r="BA646" s="32"/>
      <c r="BB646" s="32"/>
      <c r="BC646" s="32"/>
      <c r="BD646" s="32"/>
      <c r="BE646" s="32"/>
      <c r="BF646" s="32"/>
      <c r="BG646" s="32"/>
      <c r="BH646" s="32"/>
      <c r="BI646" s="32"/>
      <c r="BJ646" s="32"/>
      <c r="BK646" s="32"/>
      <c r="BL646" s="32"/>
      <c r="BM646" s="32"/>
      <c r="BN646" s="32"/>
      <c r="BO646" s="32"/>
      <c r="BP646" s="32"/>
      <c r="BQ646" s="32"/>
      <c r="BR646" s="32"/>
      <c r="BS646" s="32"/>
      <c r="BT646" s="32"/>
      <c r="BU646" s="32"/>
      <c r="BV646" s="32"/>
      <c r="BW646" s="32"/>
      <c r="BX646" s="32"/>
      <c r="BY646" s="32"/>
      <c r="BZ646" s="32"/>
      <c r="CA646" s="32"/>
      <c r="CB646" s="32"/>
      <c r="CC646" s="32"/>
      <c r="CD646" s="32"/>
      <c r="CE646" s="32"/>
      <c r="CF646" s="32"/>
      <c r="CG646" s="32"/>
      <c r="CH646" s="32"/>
      <c r="CI646" s="32"/>
      <c r="CJ646" s="32"/>
      <c r="CK646" s="46"/>
      <c r="CL646" s="64"/>
      <c r="CM646" s="95"/>
    </row>
    <row r="647" spans="1:91">
      <c r="A647" s="14">
        <v>1</v>
      </c>
      <c r="B647" s="27" t="s">
        <v>991</v>
      </c>
      <c r="C647" s="120" t="s">
        <v>992</v>
      </c>
      <c r="D647" s="2" t="s">
        <v>27</v>
      </c>
      <c r="E647" s="4" t="s">
        <v>81</v>
      </c>
      <c r="F647" s="4" t="s">
        <v>558</v>
      </c>
      <c r="G647" s="4" t="s">
        <v>589</v>
      </c>
      <c r="H647" s="29"/>
      <c r="I647" s="29">
        <v>5</v>
      </c>
      <c r="J647" s="29">
        <v>0</v>
      </c>
      <c r="K647" s="29">
        <f>I647+J647</f>
        <v>5</v>
      </c>
      <c r="L647" s="48" t="s">
        <v>990</v>
      </c>
      <c r="M647" s="48" t="s">
        <v>48</v>
      </c>
      <c r="N647" s="48" t="s">
        <v>58</v>
      </c>
      <c r="O647" s="29">
        <v>1.42</v>
      </c>
      <c r="P647" s="29">
        <v>0</v>
      </c>
      <c r="Q647" s="29">
        <f t="shared" si="397"/>
        <v>1.42</v>
      </c>
      <c r="R647" s="29">
        <f>I647-O647</f>
        <v>3.58</v>
      </c>
      <c r="S647" s="29">
        <f t="shared" ref="S647:S648" si="413">J647-P647</f>
        <v>0</v>
      </c>
      <c r="T647" s="29">
        <f t="shared" si="384"/>
        <v>3.58</v>
      </c>
      <c r="U647" s="29">
        <v>0</v>
      </c>
      <c r="V647" s="29">
        <v>3.22</v>
      </c>
      <c r="W647" s="105">
        <v>0.36</v>
      </c>
      <c r="X647" s="54">
        <f t="shared" si="365"/>
        <v>3.58</v>
      </c>
      <c r="Y647" s="29">
        <v>3.22</v>
      </c>
      <c r="Z647" s="105">
        <v>0.36</v>
      </c>
      <c r="AA647" s="54">
        <f t="shared" si="366"/>
        <v>3.58</v>
      </c>
      <c r="AB647" s="54">
        <v>0</v>
      </c>
      <c r="AC647" s="54">
        <v>0</v>
      </c>
      <c r="AD647" s="54">
        <v>0</v>
      </c>
      <c r="AE647" s="54">
        <v>0</v>
      </c>
      <c r="AF647" s="54">
        <v>0</v>
      </c>
      <c r="AG647" s="54">
        <v>0</v>
      </c>
      <c r="AH647" s="54">
        <v>0</v>
      </c>
      <c r="AI647" s="54">
        <v>0</v>
      </c>
      <c r="AJ647" s="54">
        <f t="shared" ref="AJ647:AJ648" si="414">AH647+AI647</f>
        <v>0</v>
      </c>
      <c r="AK647" s="54">
        <f t="shared" si="386"/>
        <v>3.22</v>
      </c>
      <c r="AL647" s="54">
        <f t="shared" si="387"/>
        <v>0.36</v>
      </c>
      <c r="AM647" s="54">
        <f t="shared" si="388"/>
        <v>3.58</v>
      </c>
      <c r="AN647" s="54"/>
      <c r="AO647" s="54"/>
      <c r="AP647" s="54">
        <f t="shared" si="385"/>
        <v>0</v>
      </c>
      <c r="AQ647" s="54"/>
      <c r="AR647" s="54"/>
      <c r="AS647" s="54"/>
      <c r="AT647" s="54"/>
      <c r="AU647" s="54"/>
      <c r="AV647" s="54"/>
      <c r="AW647" s="54"/>
      <c r="AX647" s="54"/>
      <c r="AY647" s="54">
        <f t="shared" si="367"/>
        <v>0</v>
      </c>
      <c r="AZ647" s="54"/>
      <c r="BA647" s="54"/>
      <c r="BB647" s="54"/>
      <c r="BC647" s="54"/>
      <c r="BD647" s="54"/>
      <c r="BE647" s="106">
        <f t="shared" si="368"/>
        <v>3.22</v>
      </c>
      <c r="BF647" s="106">
        <f t="shared" si="369"/>
        <v>0.36</v>
      </c>
      <c r="BG647" s="106">
        <f t="shared" si="370"/>
        <v>3.58</v>
      </c>
      <c r="BH647" s="106">
        <f t="shared" si="371"/>
        <v>0</v>
      </c>
      <c r="BI647" s="106">
        <f t="shared" si="372"/>
        <v>0</v>
      </c>
      <c r="BJ647" s="106">
        <f t="shared" si="373"/>
        <v>0</v>
      </c>
      <c r="BK647" s="106">
        <f t="shared" si="374"/>
        <v>0</v>
      </c>
      <c r="BL647" s="106">
        <f t="shared" si="375"/>
        <v>0</v>
      </c>
      <c r="BM647" s="106">
        <f t="shared" si="364"/>
        <v>0</v>
      </c>
      <c r="BN647" s="106">
        <f t="shared" si="364"/>
        <v>0</v>
      </c>
      <c r="BO647" s="106">
        <f t="shared" si="376"/>
        <v>0</v>
      </c>
      <c r="BP647" s="106">
        <f t="shared" si="377"/>
        <v>3.22</v>
      </c>
      <c r="BQ647" s="106">
        <f t="shared" si="378"/>
        <v>0.36</v>
      </c>
      <c r="BR647" s="106">
        <f t="shared" si="379"/>
        <v>3.58</v>
      </c>
      <c r="BS647" s="54"/>
      <c r="BT647" s="54">
        <v>3.22</v>
      </c>
      <c r="BU647" s="54">
        <v>0.36</v>
      </c>
      <c r="BV647" s="54">
        <v>3.58</v>
      </c>
      <c r="BW647" s="54">
        <v>0</v>
      </c>
      <c r="BX647" s="54">
        <v>0</v>
      </c>
      <c r="BY647" s="54">
        <v>0</v>
      </c>
      <c r="BZ647" s="54">
        <v>0</v>
      </c>
      <c r="CA647" s="54">
        <v>0</v>
      </c>
      <c r="CB647" s="54">
        <v>0</v>
      </c>
      <c r="CC647" s="54">
        <v>0</v>
      </c>
      <c r="CD647" s="54">
        <v>0</v>
      </c>
      <c r="CE647" s="54">
        <v>3.22</v>
      </c>
      <c r="CF647" s="54">
        <v>0.36</v>
      </c>
      <c r="CG647" s="54">
        <v>3.58</v>
      </c>
      <c r="CH647" s="54">
        <f t="shared" si="380"/>
        <v>0</v>
      </c>
      <c r="CI647" s="54">
        <f t="shared" si="381"/>
        <v>0</v>
      </c>
      <c r="CJ647" s="54">
        <f t="shared" si="382"/>
        <v>0</v>
      </c>
      <c r="CK647" s="45"/>
      <c r="CL647" s="63"/>
    </row>
    <row r="648" spans="1:91">
      <c r="A648" s="14">
        <v>2</v>
      </c>
      <c r="B648" s="27" t="s">
        <v>809</v>
      </c>
      <c r="C648" s="120" t="s">
        <v>988</v>
      </c>
      <c r="D648" s="2" t="s">
        <v>27</v>
      </c>
      <c r="E648" s="4" t="s">
        <v>81</v>
      </c>
      <c r="F648" s="4" t="s">
        <v>558</v>
      </c>
      <c r="G648" s="4" t="s">
        <v>574</v>
      </c>
      <c r="H648" s="29"/>
      <c r="I648" s="29">
        <v>4.25</v>
      </c>
      <c r="J648" s="29">
        <v>0</v>
      </c>
      <c r="K648" s="29">
        <f>I648+J648</f>
        <v>4.25</v>
      </c>
      <c r="L648" s="48" t="s">
        <v>57</v>
      </c>
      <c r="M648" s="48" t="s">
        <v>58</v>
      </c>
      <c r="N648" s="48" t="s">
        <v>510</v>
      </c>
      <c r="O648" s="29">
        <v>0</v>
      </c>
      <c r="P648" s="29">
        <v>0</v>
      </c>
      <c r="Q648" s="29">
        <f t="shared" si="397"/>
        <v>0</v>
      </c>
      <c r="R648" s="29">
        <f>I648-O648</f>
        <v>4.25</v>
      </c>
      <c r="S648" s="29">
        <f t="shared" si="413"/>
        <v>0</v>
      </c>
      <c r="T648" s="29">
        <f t="shared" si="384"/>
        <v>4.25</v>
      </c>
      <c r="U648" s="29">
        <v>0</v>
      </c>
      <c r="V648" s="29">
        <v>0.38</v>
      </c>
      <c r="W648" s="105">
        <v>0.04</v>
      </c>
      <c r="X648" s="54">
        <f t="shared" si="365"/>
        <v>0.42</v>
      </c>
      <c r="Y648" s="29">
        <v>0.38</v>
      </c>
      <c r="Z648" s="105">
        <v>0.04</v>
      </c>
      <c r="AA648" s="54">
        <f t="shared" si="366"/>
        <v>0.42</v>
      </c>
      <c r="AB648" s="54">
        <v>0</v>
      </c>
      <c r="AC648" s="54">
        <v>0</v>
      </c>
      <c r="AD648" s="54">
        <v>0</v>
      </c>
      <c r="AE648" s="54">
        <v>0</v>
      </c>
      <c r="AF648" s="54">
        <v>0</v>
      </c>
      <c r="AG648" s="54">
        <v>0</v>
      </c>
      <c r="AH648" s="54">
        <v>0</v>
      </c>
      <c r="AI648" s="54">
        <v>0</v>
      </c>
      <c r="AJ648" s="54">
        <f t="shared" si="414"/>
        <v>0</v>
      </c>
      <c r="AK648" s="54">
        <f t="shared" si="386"/>
        <v>0.38</v>
      </c>
      <c r="AL648" s="54">
        <f t="shared" si="387"/>
        <v>0.04</v>
      </c>
      <c r="AM648" s="54">
        <f t="shared" si="388"/>
        <v>0.42</v>
      </c>
      <c r="AN648" s="54"/>
      <c r="AO648" s="54"/>
      <c r="AP648" s="54">
        <f t="shared" si="385"/>
        <v>0</v>
      </c>
      <c r="AQ648" s="54"/>
      <c r="AR648" s="54"/>
      <c r="AS648" s="54"/>
      <c r="AT648" s="54"/>
      <c r="AU648" s="54"/>
      <c r="AV648" s="54"/>
      <c r="AW648" s="54"/>
      <c r="AX648" s="54"/>
      <c r="AY648" s="54">
        <f t="shared" si="367"/>
        <v>0</v>
      </c>
      <c r="AZ648" s="54"/>
      <c r="BA648" s="54"/>
      <c r="BB648" s="54"/>
      <c r="BC648" s="54"/>
      <c r="BD648" s="54"/>
      <c r="BE648" s="106">
        <f t="shared" si="368"/>
        <v>0.38</v>
      </c>
      <c r="BF648" s="106">
        <f t="shared" si="369"/>
        <v>0.04</v>
      </c>
      <c r="BG648" s="106">
        <f t="shared" si="370"/>
        <v>0.42</v>
      </c>
      <c r="BH648" s="106">
        <f t="shared" si="371"/>
        <v>0</v>
      </c>
      <c r="BI648" s="106">
        <f t="shared" si="372"/>
        <v>0</v>
      </c>
      <c r="BJ648" s="106">
        <f t="shared" si="373"/>
        <v>0</v>
      </c>
      <c r="BK648" s="106">
        <f t="shared" si="374"/>
        <v>0</v>
      </c>
      <c r="BL648" s="106">
        <f t="shared" si="375"/>
        <v>0</v>
      </c>
      <c r="BM648" s="106">
        <f t="shared" si="364"/>
        <v>0</v>
      </c>
      <c r="BN648" s="106">
        <f t="shared" si="364"/>
        <v>0</v>
      </c>
      <c r="BO648" s="106">
        <f t="shared" si="376"/>
        <v>0</v>
      </c>
      <c r="BP648" s="106">
        <f t="shared" si="377"/>
        <v>0.38</v>
      </c>
      <c r="BQ648" s="106">
        <f t="shared" si="378"/>
        <v>0.04</v>
      </c>
      <c r="BR648" s="106">
        <f t="shared" si="379"/>
        <v>0.42</v>
      </c>
      <c r="BS648" s="54"/>
      <c r="BT648" s="54">
        <v>0.38</v>
      </c>
      <c r="BU648" s="54">
        <v>0.04</v>
      </c>
      <c r="BV648" s="54">
        <v>0.42</v>
      </c>
      <c r="BW648" s="54">
        <v>0</v>
      </c>
      <c r="BX648" s="54">
        <v>0</v>
      </c>
      <c r="BY648" s="54">
        <v>0</v>
      </c>
      <c r="BZ648" s="54">
        <v>0</v>
      </c>
      <c r="CA648" s="54">
        <v>0</v>
      </c>
      <c r="CB648" s="54">
        <v>0</v>
      </c>
      <c r="CC648" s="54">
        <v>0</v>
      </c>
      <c r="CD648" s="54">
        <v>0</v>
      </c>
      <c r="CE648" s="54">
        <v>0.38</v>
      </c>
      <c r="CF648" s="54">
        <v>0.04</v>
      </c>
      <c r="CG648" s="54">
        <v>0.42</v>
      </c>
      <c r="CH648" s="54">
        <f t="shared" si="380"/>
        <v>3.83</v>
      </c>
      <c r="CI648" s="54">
        <f t="shared" si="381"/>
        <v>0</v>
      </c>
      <c r="CJ648" s="54">
        <f t="shared" si="382"/>
        <v>3.83</v>
      </c>
      <c r="CK648" s="45"/>
      <c r="CL648" s="63"/>
    </row>
    <row r="649" spans="1:91" s="18" customFormat="1">
      <c r="A649" s="17"/>
      <c r="B649" s="28" t="s">
        <v>993</v>
      </c>
      <c r="C649" s="87"/>
      <c r="D649" s="2"/>
      <c r="E649" s="11"/>
      <c r="F649" s="4"/>
      <c r="G649" s="11"/>
      <c r="H649" s="32"/>
      <c r="I649" s="32">
        <f>SUM(I647:I648)</f>
        <v>9.25</v>
      </c>
      <c r="J649" s="32">
        <f t="shared" ref="J649:BU649" si="415">SUM(J647:J648)</f>
        <v>0</v>
      </c>
      <c r="K649" s="32">
        <f t="shared" si="415"/>
        <v>9.25</v>
      </c>
      <c r="L649" s="32">
        <f t="shared" si="415"/>
        <v>0</v>
      </c>
      <c r="M649" s="32">
        <f t="shared" si="415"/>
        <v>0</v>
      </c>
      <c r="N649" s="32">
        <f t="shared" si="415"/>
        <v>0</v>
      </c>
      <c r="O649" s="32">
        <f t="shared" si="415"/>
        <v>1.42</v>
      </c>
      <c r="P649" s="32">
        <f t="shared" si="415"/>
        <v>0</v>
      </c>
      <c r="Q649" s="32">
        <f t="shared" si="415"/>
        <v>1.42</v>
      </c>
      <c r="R649" s="32">
        <f t="shared" si="415"/>
        <v>7.83</v>
      </c>
      <c r="S649" s="32">
        <f t="shared" si="415"/>
        <v>0</v>
      </c>
      <c r="T649" s="32">
        <f t="shared" si="415"/>
        <v>7.83</v>
      </c>
      <c r="U649" s="32">
        <f t="shared" si="415"/>
        <v>0</v>
      </c>
      <c r="V649" s="32">
        <f t="shared" si="415"/>
        <v>3.6</v>
      </c>
      <c r="W649" s="32">
        <f t="shared" si="415"/>
        <v>0.39999999999999997</v>
      </c>
      <c r="X649" s="32">
        <f t="shared" si="415"/>
        <v>4</v>
      </c>
      <c r="Y649" s="32">
        <f t="shared" si="415"/>
        <v>3.6</v>
      </c>
      <c r="Z649" s="32">
        <f t="shared" si="415"/>
        <v>0.39999999999999997</v>
      </c>
      <c r="AA649" s="32">
        <f t="shared" si="415"/>
        <v>4</v>
      </c>
      <c r="AB649" s="32">
        <f t="shared" si="415"/>
        <v>0</v>
      </c>
      <c r="AC649" s="32">
        <f t="shared" si="415"/>
        <v>0</v>
      </c>
      <c r="AD649" s="32">
        <f t="shared" si="415"/>
        <v>0</v>
      </c>
      <c r="AE649" s="32">
        <f t="shared" si="415"/>
        <v>0</v>
      </c>
      <c r="AF649" s="32">
        <f t="shared" si="415"/>
        <v>0</v>
      </c>
      <c r="AG649" s="32">
        <f t="shared" si="415"/>
        <v>0</v>
      </c>
      <c r="AH649" s="32">
        <f t="shared" si="415"/>
        <v>0</v>
      </c>
      <c r="AI649" s="32">
        <f t="shared" si="415"/>
        <v>0</v>
      </c>
      <c r="AJ649" s="32">
        <f t="shared" si="415"/>
        <v>0</v>
      </c>
      <c r="AK649" s="32">
        <f t="shared" si="415"/>
        <v>3.6</v>
      </c>
      <c r="AL649" s="32">
        <f t="shared" si="415"/>
        <v>0.39999999999999997</v>
      </c>
      <c r="AM649" s="32">
        <f t="shared" si="415"/>
        <v>4</v>
      </c>
      <c r="AN649" s="32">
        <f t="shared" si="415"/>
        <v>0</v>
      </c>
      <c r="AO649" s="32">
        <f t="shared" si="415"/>
        <v>0</v>
      </c>
      <c r="AP649" s="32">
        <f t="shared" si="415"/>
        <v>0</v>
      </c>
      <c r="AQ649" s="32">
        <f t="shared" si="415"/>
        <v>0</v>
      </c>
      <c r="AR649" s="32">
        <f t="shared" si="415"/>
        <v>0</v>
      </c>
      <c r="AS649" s="32">
        <f t="shared" si="415"/>
        <v>0</v>
      </c>
      <c r="AT649" s="32">
        <f t="shared" si="415"/>
        <v>0</v>
      </c>
      <c r="AU649" s="32">
        <f t="shared" si="415"/>
        <v>0</v>
      </c>
      <c r="AV649" s="32">
        <f t="shared" si="415"/>
        <v>0</v>
      </c>
      <c r="AW649" s="32">
        <f t="shared" si="415"/>
        <v>0</v>
      </c>
      <c r="AX649" s="32">
        <f t="shared" si="415"/>
        <v>0</v>
      </c>
      <c r="AY649" s="32">
        <f t="shared" si="415"/>
        <v>0</v>
      </c>
      <c r="AZ649" s="32">
        <f t="shared" si="415"/>
        <v>0</v>
      </c>
      <c r="BA649" s="32">
        <f t="shared" si="415"/>
        <v>0</v>
      </c>
      <c r="BB649" s="32">
        <f t="shared" si="415"/>
        <v>0</v>
      </c>
      <c r="BC649" s="32">
        <f t="shared" si="415"/>
        <v>0</v>
      </c>
      <c r="BD649" s="32">
        <f t="shared" si="415"/>
        <v>0</v>
      </c>
      <c r="BE649" s="32">
        <f t="shared" si="415"/>
        <v>3.6</v>
      </c>
      <c r="BF649" s="32">
        <f t="shared" si="415"/>
        <v>0.39999999999999997</v>
      </c>
      <c r="BG649" s="32">
        <f t="shared" si="415"/>
        <v>4</v>
      </c>
      <c r="BH649" s="32">
        <f t="shared" si="415"/>
        <v>0</v>
      </c>
      <c r="BI649" s="32">
        <f t="shared" si="415"/>
        <v>0</v>
      </c>
      <c r="BJ649" s="32">
        <f t="shared" si="415"/>
        <v>0</v>
      </c>
      <c r="BK649" s="32">
        <f t="shared" si="415"/>
        <v>0</v>
      </c>
      <c r="BL649" s="32">
        <f t="shared" si="415"/>
        <v>0</v>
      </c>
      <c r="BM649" s="32">
        <f t="shared" si="415"/>
        <v>0</v>
      </c>
      <c r="BN649" s="32">
        <f t="shared" si="415"/>
        <v>0</v>
      </c>
      <c r="BO649" s="32">
        <f t="shared" si="415"/>
        <v>0</v>
      </c>
      <c r="BP649" s="32">
        <f t="shared" si="415"/>
        <v>3.6</v>
      </c>
      <c r="BQ649" s="32">
        <f t="shared" si="415"/>
        <v>0.39999999999999997</v>
      </c>
      <c r="BR649" s="32">
        <f t="shared" si="415"/>
        <v>4</v>
      </c>
      <c r="BS649" s="32">
        <f t="shared" si="415"/>
        <v>0</v>
      </c>
      <c r="BT649" s="32">
        <f t="shared" si="415"/>
        <v>3.6</v>
      </c>
      <c r="BU649" s="32">
        <f t="shared" si="415"/>
        <v>0.39999999999999997</v>
      </c>
      <c r="BV649" s="32">
        <f t="shared" ref="BV649:CJ649" si="416">SUM(BV647:BV648)</f>
        <v>4</v>
      </c>
      <c r="BW649" s="32">
        <f t="shared" si="416"/>
        <v>0</v>
      </c>
      <c r="BX649" s="32">
        <f t="shared" si="416"/>
        <v>0</v>
      </c>
      <c r="BY649" s="32">
        <f t="shared" si="416"/>
        <v>0</v>
      </c>
      <c r="BZ649" s="32">
        <f t="shared" si="416"/>
        <v>0</v>
      </c>
      <c r="CA649" s="32">
        <f t="shared" si="416"/>
        <v>0</v>
      </c>
      <c r="CB649" s="32">
        <f t="shared" si="416"/>
        <v>0</v>
      </c>
      <c r="CC649" s="32">
        <f t="shared" si="416"/>
        <v>0</v>
      </c>
      <c r="CD649" s="32">
        <f t="shared" si="416"/>
        <v>0</v>
      </c>
      <c r="CE649" s="32">
        <f t="shared" si="416"/>
        <v>3.6</v>
      </c>
      <c r="CF649" s="32">
        <f t="shared" si="416"/>
        <v>0.39999999999999997</v>
      </c>
      <c r="CG649" s="32">
        <f t="shared" si="416"/>
        <v>4</v>
      </c>
      <c r="CH649" s="32">
        <f t="shared" si="416"/>
        <v>3.83</v>
      </c>
      <c r="CI649" s="32">
        <f t="shared" si="416"/>
        <v>0</v>
      </c>
      <c r="CJ649" s="32">
        <f t="shared" si="416"/>
        <v>3.83</v>
      </c>
      <c r="CK649" s="46"/>
      <c r="CL649" s="64"/>
      <c r="CM649" s="95"/>
    </row>
    <row r="650" spans="1:91" s="18" customFormat="1">
      <c r="A650" s="17"/>
      <c r="B650" s="28" t="s">
        <v>645</v>
      </c>
      <c r="C650" s="87"/>
      <c r="D650" s="2"/>
      <c r="E650" s="11"/>
      <c r="F650" s="11"/>
      <c r="G650" s="11"/>
      <c r="H650" s="32"/>
      <c r="I650" s="32">
        <f t="shared" ref="I650:BT650" si="417">SUM(I612+I623+I627+I635+I640+I645+I649)</f>
        <v>638.24000000000012</v>
      </c>
      <c r="J650" s="32">
        <f t="shared" si="417"/>
        <v>96.699999999999989</v>
      </c>
      <c r="K650" s="32">
        <f t="shared" si="417"/>
        <v>734.94000000000017</v>
      </c>
      <c r="L650" s="32">
        <f t="shared" si="417"/>
        <v>0</v>
      </c>
      <c r="M650" s="32">
        <f t="shared" si="417"/>
        <v>0</v>
      </c>
      <c r="N650" s="32" t="e">
        <f t="shared" si="417"/>
        <v>#REF!</v>
      </c>
      <c r="O650" s="32">
        <f t="shared" si="417"/>
        <v>310.30999999999995</v>
      </c>
      <c r="P650" s="32">
        <f t="shared" si="417"/>
        <v>14.61</v>
      </c>
      <c r="Q650" s="32">
        <f t="shared" si="417"/>
        <v>324.91999999999996</v>
      </c>
      <c r="R650" s="32">
        <f t="shared" si="417"/>
        <v>327.93</v>
      </c>
      <c r="S650" s="32">
        <f t="shared" si="417"/>
        <v>82.09</v>
      </c>
      <c r="T650" s="32">
        <f t="shared" si="417"/>
        <v>410.0200000000001</v>
      </c>
      <c r="U650" s="32">
        <f t="shared" si="417"/>
        <v>82.09</v>
      </c>
      <c r="V650" s="32">
        <f t="shared" si="417"/>
        <v>80.820999999999984</v>
      </c>
      <c r="W650" s="32">
        <f t="shared" si="417"/>
        <v>8.979000000000001</v>
      </c>
      <c r="X650" s="32">
        <f t="shared" si="417"/>
        <v>89.800000000000011</v>
      </c>
      <c r="Y650" s="32">
        <f t="shared" si="417"/>
        <v>68.530999999999992</v>
      </c>
      <c r="Z650" s="32">
        <f t="shared" si="417"/>
        <v>7.6090000000000009</v>
      </c>
      <c r="AA650" s="32">
        <f t="shared" si="417"/>
        <v>76.14</v>
      </c>
      <c r="AB650" s="32">
        <f t="shared" si="417"/>
        <v>8.6800000000000015</v>
      </c>
      <c r="AC650" s="32">
        <f t="shared" si="417"/>
        <v>9.31</v>
      </c>
      <c r="AD650" s="32">
        <f t="shared" si="417"/>
        <v>1.04</v>
      </c>
      <c r="AE650" s="32">
        <f t="shared" si="417"/>
        <v>32.810000000000009</v>
      </c>
      <c r="AF650" s="32">
        <f t="shared" si="417"/>
        <v>3.1600000000000006</v>
      </c>
      <c r="AG650" s="32">
        <f t="shared" si="417"/>
        <v>0</v>
      </c>
      <c r="AH650" s="32">
        <f t="shared" si="417"/>
        <v>0</v>
      </c>
      <c r="AI650" s="32">
        <f t="shared" si="417"/>
        <v>4.45</v>
      </c>
      <c r="AJ650" s="32">
        <f t="shared" si="417"/>
        <v>4.45</v>
      </c>
      <c r="AK650" s="32">
        <f t="shared" si="417"/>
        <v>119.33099999999999</v>
      </c>
      <c r="AL650" s="32">
        <f t="shared" si="417"/>
        <v>11.809000000000003</v>
      </c>
      <c r="AM650" s="32">
        <f t="shared" si="417"/>
        <v>131.13999999999999</v>
      </c>
      <c r="AN650" s="32">
        <f t="shared" si="417"/>
        <v>2.02</v>
      </c>
      <c r="AO650" s="32">
        <f t="shared" si="417"/>
        <v>0.21000000000000002</v>
      </c>
      <c r="AP650" s="32">
        <f t="shared" si="417"/>
        <v>2.2299999999999995</v>
      </c>
      <c r="AQ650" s="32">
        <f t="shared" si="417"/>
        <v>1</v>
      </c>
      <c r="AR650" s="32">
        <f t="shared" si="417"/>
        <v>1.67</v>
      </c>
      <c r="AS650" s="32">
        <f t="shared" si="417"/>
        <v>0.18</v>
      </c>
      <c r="AT650" s="32">
        <f t="shared" si="417"/>
        <v>1.49</v>
      </c>
      <c r="AU650" s="32">
        <f t="shared" si="417"/>
        <v>0.16999999999999998</v>
      </c>
      <c r="AV650" s="32">
        <f t="shared" si="417"/>
        <v>0</v>
      </c>
      <c r="AW650" s="32">
        <f t="shared" si="417"/>
        <v>1.33</v>
      </c>
      <c r="AX650" s="32">
        <f t="shared" si="417"/>
        <v>0.15</v>
      </c>
      <c r="AY650" s="32">
        <f t="shared" si="417"/>
        <v>1.48</v>
      </c>
      <c r="AZ650" s="32">
        <f t="shared" si="417"/>
        <v>1</v>
      </c>
      <c r="BA650" s="32">
        <f t="shared" si="417"/>
        <v>0.64</v>
      </c>
      <c r="BB650" s="32">
        <f t="shared" si="417"/>
        <v>7.0000000000000007E-2</v>
      </c>
      <c r="BC650" s="32">
        <f t="shared" si="417"/>
        <v>1.49</v>
      </c>
      <c r="BD650" s="32">
        <f t="shared" si="417"/>
        <v>0.17</v>
      </c>
      <c r="BE650" s="32">
        <f t="shared" si="417"/>
        <v>72.290999999999997</v>
      </c>
      <c r="BF650" s="32">
        <f t="shared" si="417"/>
        <v>7.5490000000000004</v>
      </c>
      <c r="BG650" s="32">
        <f t="shared" si="417"/>
        <v>79.84</v>
      </c>
      <c r="BH650" s="32">
        <f t="shared" si="417"/>
        <v>0</v>
      </c>
      <c r="BI650" s="32">
        <f t="shared" si="417"/>
        <v>8.6800000000000015</v>
      </c>
      <c r="BJ650" s="32">
        <f t="shared" si="417"/>
        <v>8.2799999999999994</v>
      </c>
      <c r="BK650" s="32">
        <f t="shared" si="417"/>
        <v>0.93000000000000016</v>
      </c>
      <c r="BL650" s="32">
        <f t="shared" si="417"/>
        <v>9.2100000000000009</v>
      </c>
      <c r="BM650" s="32">
        <f t="shared" si="417"/>
        <v>32.81</v>
      </c>
      <c r="BN650" s="32">
        <f t="shared" si="417"/>
        <v>3.1599999999999997</v>
      </c>
      <c r="BO650" s="32">
        <f t="shared" si="417"/>
        <v>35.97</v>
      </c>
      <c r="BP650" s="32">
        <f t="shared" si="417"/>
        <v>122.06100000000001</v>
      </c>
      <c r="BQ650" s="32">
        <f t="shared" si="417"/>
        <v>11.639000000000001</v>
      </c>
      <c r="BR650" s="32">
        <f t="shared" si="417"/>
        <v>133.70000000000002</v>
      </c>
      <c r="BS650" s="32">
        <f t="shared" si="417"/>
        <v>0</v>
      </c>
      <c r="BT650" s="32">
        <f t="shared" si="417"/>
        <v>72.290999999999997</v>
      </c>
      <c r="BU650" s="32">
        <f t="shared" ref="BU650:CJ650" si="418">SUM(BU612+BU623+BU627+BU635+BU640+BU645+BU649)</f>
        <v>7.5490000000000004</v>
      </c>
      <c r="BV650" s="32">
        <f t="shared" si="418"/>
        <v>79.84</v>
      </c>
      <c r="BW650" s="32">
        <f t="shared" si="418"/>
        <v>0</v>
      </c>
      <c r="BX650" s="32">
        <f t="shared" si="418"/>
        <v>8.6800000000000015</v>
      </c>
      <c r="BY650" s="32">
        <f t="shared" si="418"/>
        <v>8.2799999999999994</v>
      </c>
      <c r="BZ650" s="32">
        <f t="shared" si="418"/>
        <v>0.93000000000000016</v>
      </c>
      <c r="CA650" s="32">
        <f t="shared" si="418"/>
        <v>9.2100000000000009</v>
      </c>
      <c r="CB650" s="32">
        <f t="shared" si="418"/>
        <v>32.81</v>
      </c>
      <c r="CC650" s="32">
        <f t="shared" si="418"/>
        <v>3.1599999999999997</v>
      </c>
      <c r="CD650" s="32">
        <f t="shared" si="418"/>
        <v>35.97</v>
      </c>
      <c r="CE650" s="32">
        <f t="shared" si="418"/>
        <v>122.06100000000001</v>
      </c>
      <c r="CF650" s="32">
        <f t="shared" si="418"/>
        <v>11.639000000000001</v>
      </c>
      <c r="CG650" s="32">
        <f t="shared" si="418"/>
        <v>133.70000000000002</v>
      </c>
      <c r="CH650" s="32">
        <f t="shared" si="418"/>
        <v>194.23000000000002</v>
      </c>
      <c r="CI650" s="32">
        <f t="shared" si="418"/>
        <v>82.09</v>
      </c>
      <c r="CJ650" s="32">
        <f t="shared" si="418"/>
        <v>276.31999999999994</v>
      </c>
      <c r="CK650" s="46"/>
      <c r="CL650" s="64"/>
      <c r="CM650" s="94">
        <v>132.01</v>
      </c>
    </row>
    <row r="651" spans="1:91" s="18" customFormat="1">
      <c r="A651" s="17"/>
      <c r="B651" s="28" t="s">
        <v>646</v>
      </c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87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46"/>
      <c r="CL651" s="64"/>
      <c r="CM651" s="95"/>
    </row>
    <row r="652" spans="1:91" s="18" customFormat="1">
      <c r="A652" s="17" t="s">
        <v>24</v>
      </c>
      <c r="B652" s="28" t="s">
        <v>190</v>
      </c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87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46"/>
      <c r="CL652" s="64"/>
      <c r="CM652" s="95"/>
    </row>
    <row r="653" spans="1:91">
      <c r="A653" s="14">
        <v>1</v>
      </c>
      <c r="B653" s="27" t="s">
        <v>650</v>
      </c>
      <c r="C653" s="120" t="s">
        <v>796</v>
      </c>
      <c r="D653" s="2" t="s">
        <v>27</v>
      </c>
      <c r="E653" s="4" t="s">
        <v>520</v>
      </c>
      <c r="F653" s="4" t="s">
        <v>647</v>
      </c>
      <c r="G653" s="4" t="s">
        <v>651</v>
      </c>
      <c r="H653" s="29">
        <v>10</v>
      </c>
      <c r="I653" s="29">
        <v>3</v>
      </c>
      <c r="J653" s="29">
        <v>6</v>
      </c>
      <c r="K653" s="29">
        <f t="shared" ref="K653:K673" si="419">I653+J653</f>
        <v>9</v>
      </c>
      <c r="L653" s="40" t="s">
        <v>30</v>
      </c>
      <c r="M653" s="40" t="s">
        <v>31</v>
      </c>
      <c r="N653" s="48" t="e">
        <f>IF(#REF!=0,"2018-19","2019-20")</f>
        <v>#REF!</v>
      </c>
      <c r="O653" s="29">
        <v>3</v>
      </c>
      <c r="P653" s="29">
        <v>4</v>
      </c>
      <c r="Q653" s="29">
        <f t="shared" si="397"/>
        <v>7</v>
      </c>
      <c r="R653" s="29">
        <f t="shared" ref="R653:S675" si="420">I653-O653</f>
        <v>0</v>
      </c>
      <c r="S653" s="29">
        <f t="shared" si="420"/>
        <v>2</v>
      </c>
      <c r="T653" s="29">
        <f t="shared" si="384"/>
        <v>2</v>
      </c>
      <c r="U653" s="29">
        <v>2</v>
      </c>
      <c r="V653" s="29">
        <v>0</v>
      </c>
      <c r="W653" s="105">
        <v>0</v>
      </c>
      <c r="X653" s="54">
        <f t="shared" ref="X653:X716" si="421">V653+W653</f>
        <v>0</v>
      </c>
      <c r="Y653" s="29">
        <v>0</v>
      </c>
      <c r="Z653" s="105">
        <v>0</v>
      </c>
      <c r="AA653" s="54">
        <f t="shared" ref="AA653:AA716" si="422">Y653+Z653</f>
        <v>0</v>
      </c>
      <c r="AB653" s="54">
        <v>0</v>
      </c>
      <c r="AC653" s="54">
        <v>0</v>
      </c>
      <c r="AD653" s="54">
        <v>0</v>
      </c>
      <c r="AE653" s="54">
        <v>0</v>
      </c>
      <c r="AF653" s="54">
        <v>0</v>
      </c>
      <c r="AG653" s="54">
        <v>0</v>
      </c>
      <c r="AH653" s="54">
        <v>0</v>
      </c>
      <c r="AI653" s="54">
        <v>0</v>
      </c>
      <c r="AJ653" s="54">
        <f t="shared" ref="AJ653:AJ673" si="423">AH653+AI653</f>
        <v>0</v>
      </c>
      <c r="AK653" s="54">
        <f t="shared" si="386"/>
        <v>0</v>
      </c>
      <c r="AL653" s="54">
        <f t="shared" si="387"/>
        <v>0</v>
      </c>
      <c r="AM653" s="54">
        <f t="shared" si="388"/>
        <v>0</v>
      </c>
      <c r="AN653" s="54"/>
      <c r="AO653" s="54"/>
      <c r="AP653" s="54">
        <f t="shared" si="385"/>
        <v>0</v>
      </c>
      <c r="AQ653" s="54"/>
      <c r="AR653" s="54"/>
      <c r="AS653" s="54"/>
      <c r="AT653" s="54"/>
      <c r="AU653" s="54"/>
      <c r="AV653" s="54"/>
      <c r="AW653" s="54"/>
      <c r="AX653" s="54"/>
      <c r="AY653" s="54">
        <f t="shared" ref="AY653:AY716" si="424">AW653+AX653</f>
        <v>0</v>
      </c>
      <c r="AZ653" s="54"/>
      <c r="BA653" s="54"/>
      <c r="BB653" s="54"/>
      <c r="BC653" s="54"/>
      <c r="BD653" s="54"/>
      <c r="BE653" s="106">
        <f t="shared" ref="BE653:BE716" si="425">Y653+AI653-AN653+AW653</f>
        <v>0</v>
      </c>
      <c r="BF653" s="106">
        <f t="shared" ref="BF653:BF716" si="426">Z653-AO653+AX653</f>
        <v>0</v>
      </c>
      <c r="BG653" s="106">
        <f t="shared" ref="BG653:BG716" si="427">BE653+BF653</f>
        <v>0</v>
      </c>
      <c r="BH653" s="106">
        <f t="shared" ref="BH653:BH716" si="428">AG653</f>
        <v>0</v>
      </c>
      <c r="BI653" s="106">
        <f t="shared" ref="BI653:BI716" si="429">AB653-AQ653+AZ653</f>
        <v>0</v>
      </c>
      <c r="BJ653" s="106">
        <f t="shared" ref="BJ653:BJ716" si="430">AC653+AH653-AR653+BA653</f>
        <v>0</v>
      </c>
      <c r="BK653" s="106">
        <f t="shared" ref="BK653:BK716" si="431">AD653-AS653+BB653</f>
        <v>0</v>
      </c>
      <c r="BL653" s="106">
        <f t="shared" ref="BL653:BL716" si="432">BJ653+BK653</f>
        <v>0</v>
      </c>
      <c r="BM653" s="106">
        <f t="shared" ref="BM653:BN716" si="433">AE653-AT653+BC653</f>
        <v>0</v>
      </c>
      <c r="BN653" s="106">
        <f t="shared" si="433"/>
        <v>0</v>
      </c>
      <c r="BO653" s="106">
        <f t="shared" ref="BO653:BO716" si="434">BM653+BN653</f>
        <v>0</v>
      </c>
      <c r="BP653" s="106">
        <f t="shared" ref="BP653:BP716" si="435">BE653+BH653+BI653+BJ653+BM653</f>
        <v>0</v>
      </c>
      <c r="BQ653" s="106">
        <f t="shared" ref="BQ653:BQ716" si="436">BF653+BK653+BN653</f>
        <v>0</v>
      </c>
      <c r="BR653" s="106">
        <f t="shared" ref="BR653:BR716" si="437">BP653+BQ653</f>
        <v>0</v>
      </c>
      <c r="BS653" s="54"/>
      <c r="BT653" s="54">
        <v>0</v>
      </c>
      <c r="BU653" s="54">
        <v>0</v>
      </c>
      <c r="BV653" s="54">
        <v>0</v>
      </c>
      <c r="BW653" s="54">
        <v>0</v>
      </c>
      <c r="BX653" s="54">
        <v>0</v>
      </c>
      <c r="BY653" s="54">
        <v>0</v>
      </c>
      <c r="BZ653" s="54">
        <v>0</v>
      </c>
      <c r="CA653" s="54">
        <v>0</v>
      </c>
      <c r="CB653" s="54">
        <v>0</v>
      </c>
      <c r="CC653" s="54">
        <v>0</v>
      </c>
      <c r="CD653" s="54">
        <v>0</v>
      </c>
      <c r="CE653" s="54">
        <v>0</v>
      </c>
      <c r="CF653" s="54">
        <v>0</v>
      </c>
      <c r="CG653" s="54">
        <v>0</v>
      </c>
      <c r="CH653" s="54">
        <f t="shared" ref="CH653:CH716" si="438">I653-O653-CG653</f>
        <v>0</v>
      </c>
      <c r="CI653" s="54">
        <f t="shared" ref="CI653:CI716" si="439">J653-P653-BS653</f>
        <v>2</v>
      </c>
      <c r="CJ653" s="54">
        <f t="shared" ref="CJ653:CJ716" si="440">CH653+CI653</f>
        <v>2</v>
      </c>
      <c r="CK653" s="45"/>
      <c r="CL653" s="63" t="s">
        <v>33</v>
      </c>
    </row>
    <row r="654" spans="1:91" ht="31.5">
      <c r="A654" s="14">
        <v>2</v>
      </c>
      <c r="B654" s="27" t="s">
        <v>652</v>
      </c>
      <c r="C654" s="120" t="s">
        <v>796</v>
      </c>
      <c r="D654" s="2" t="s">
        <v>27</v>
      </c>
      <c r="E654" s="4" t="s">
        <v>520</v>
      </c>
      <c r="F654" s="4" t="s">
        <v>647</v>
      </c>
      <c r="G654" s="4" t="s">
        <v>653</v>
      </c>
      <c r="H654" s="29">
        <v>9</v>
      </c>
      <c r="I654" s="29">
        <v>2</v>
      </c>
      <c r="J654" s="29">
        <v>5</v>
      </c>
      <c r="K654" s="29">
        <f t="shared" si="419"/>
        <v>7</v>
      </c>
      <c r="L654" s="40" t="s">
        <v>30</v>
      </c>
      <c r="M654" s="40" t="s">
        <v>31</v>
      </c>
      <c r="N654" s="48" t="e">
        <f>IF(#REF!=0,"2018-19","2019-20")</f>
        <v>#REF!</v>
      </c>
      <c r="O654" s="29">
        <v>2</v>
      </c>
      <c r="P654" s="29">
        <v>4.3499999999999996</v>
      </c>
      <c r="Q654" s="29">
        <f t="shared" si="397"/>
        <v>6.35</v>
      </c>
      <c r="R654" s="29">
        <f t="shared" si="420"/>
        <v>0</v>
      </c>
      <c r="S654" s="29">
        <f t="shared" si="420"/>
        <v>0.65000000000000036</v>
      </c>
      <c r="T654" s="29">
        <f t="shared" si="384"/>
        <v>0.65000000000000036</v>
      </c>
      <c r="U654" s="29">
        <v>0.65000000000000036</v>
      </c>
      <c r="V654" s="29">
        <v>0</v>
      </c>
      <c r="W654" s="105">
        <v>0</v>
      </c>
      <c r="X654" s="54">
        <f t="shared" si="421"/>
        <v>0</v>
      </c>
      <c r="Y654" s="29">
        <v>0</v>
      </c>
      <c r="Z654" s="105">
        <v>0</v>
      </c>
      <c r="AA654" s="54">
        <f t="shared" si="422"/>
        <v>0</v>
      </c>
      <c r="AB654" s="54">
        <v>0</v>
      </c>
      <c r="AC654" s="54">
        <v>0</v>
      </c>
      <c r="AD654" s="54">
        <v>0</v>
      </c>
      <c r="AE654" s="54">
        <v>0</v>
      </c>
      <c r="AF654" s="54">
        <v>0</v>
      </c>
      <c r="AG654" s="54">
        <v>0</v>
      </c>
      <c r="AH654" s="54">
        <v>0</v>
      </c>
      <c r="AI654" s="54">
        <v>0</v>
      </c>
      <c r="AJ654" s="54">
        <f t="shared" si="423"/>
        <v>0</v>
      </c>
      <c r="AK654" s="54">
        <f t="shared" si="386"/>
        <v>0</v>
      </c>
      <c r="AL654" s="54">
        <f t="shared" si="387"/>
        <v>0</v>
      </c>
      <c r="AM654" s="54">
        <f t="shared" si="388"/>
        <v>0</v>
      </c>
      <c r="AN654" s="54"/>
      <c r="AO654" s="54"/>
      <c r="AP654" s="54">
        <f t="shared" si="385"/>
        <v>0</v>
      </c>
      <c r="AQ654" s="54"/>
      <c r="AR654" s="54"/>
      <c r="AS654" s="54"/>
      <c r="AT654" s="54"/>
      <c r="AU654" s="54"/>
      <c r="AV654" s="54"/>
      <c r="AW654" s="54"/>
      <c r="AX654" s="54"/>
      <c r="AY654" s="54">
        <f t="shared" si="424"/>
        <v>0</v>
      </c>
      <c r="AZ654" s="54"/>
      <c r="BA654" s="54"/>
      <c r="BB654" s="54"/>
      <c r="BC654" s="54"/>
      <c r="BD654" s="54"/>
      <c r="BE654" s="106">
        <f t="shared" si="425"/>
        <v>0</v>
      </c>
      <c r="BF654" s="106">
        <f t="shared" si="426"/>
        <v>0</v>
      </c>
      <c r="BG654" s="106">
        <f t="shared" si="427"/>
        <v>0</v>
      </c>
      <c r="BH654" s="106">
        <f t="shared" si="428"/>
        <v>0</v>
      </c>
      <c r="BI654" s="106">
        <f t="shared" si="429"/>
        <v>0</v>
      </c>
      <c r="BJ654" s="106">
        <f t="shared" si="430"/>
        <v>0</v>
      </c>
      <c r="BK654" s="106">
        <f t="shared" si="431"/>
        <v>0</v>
      </c>
      <c r="BL654" s="106">
        <f t="shared" si="432"/>
        <v>0</v>
      </c>
      <c r="BM654" s="106">
        <f t="shared" si="433"/>
        <v>0</v>
      </c>
      <c r="BN654" s="106">
        <f t="shared" si="433"/>
        <v>0</v>
      </c>
      <c r="BO654" s="106">
        <f t="shared" si="434"/>
        <v>0</v>
      </c>
      <c r="BP654" s="106">
        <f t="shared" si="435"/>
        <v>0</v>
      </c>
      <c r="BQ654" s="106">
        <f t="shared" si="436"/>
        <v>0</v>
      </c>
      <c r="BR654" s="106">
        <f t="shared" si="437"/>
        <v>0</v>
      </c>
      <c r="BS654" s="54"/>
      <c r="BT654" s="54">
        <v>0</v>
      </c>
      <c r="BU654" s="54">
        <v>0</v>
      </c>
      <c r="BV654" s="54">
        <v>0</v>
      </c>
      <c r="BW654" s="54">
        <v>0</v>
      </c>
      <c r="BX654" s="54">
        <v>0</v>
      </c>
      <c r="BY654" s="54">
        <v>0</v>
      </c>
      <c r="BZ654" s="54">
        <v>0</v>
      </c>
      <c r="CA654" s="54">
        <v>0</v>
      </c>
      <c r="CB654" s="54">
        <v>0</v>
      </c>
      <c r="CC654" s="54">
        <v>0</v>
      </c>
      <c r="CD654" s="54">
        <v>0</v>
      </c>
      <c r="CE654" s="54">
        <v>0</v>
      </c>
      <c r="CF654" s="54">
        <v>0</v>
      </c>
      <c r="CG654" s="54">
        <v>0</v>
      </c>
      <c r="CH654" s="54">
        <f t="shared" si="438"/>
        <v>0</v>
      </c>
      <c r="CI654" s="54">
        <f t="shared" si="439"/>
        <v>0.65000000000000036</v>
      </c>
      <c r="CJ654" s="54">
        <f t="shared" si="440"/>
        <v>0.65000000000000036</v>
      </c>
      <c r="CK654" s="45"/>
      <c r="CL654" s="63" t="s">
        <v>33</v>
      </c>
    </row>
    <row r="655" spans="1:91" ht="31.5">
      <c r="A655" s="14">
        <v>3</v>
      </c>
      <c r="B655" s="79" t="s">
        <v>952</v>
      </c>
      <c r="C655" s="120" t="s">
        <v>1000</v>
      </c>
      <c r="D655" s="2" t="s">
        <v>27</v>
      </c>
      <c r="E655" s="4" t="s">
        <v>520</v>
      </c>
      <c r="F655" s="4" t="s">
        <v>647</v>
      </c>
      <c r="G655" s="4" t="s">
        <v>953</v>
      </c>
      <c r="H655" s="15">
        <v>10</v>
      </c>
      <c r="I655" s="54">
        <v>41</v>
      </c>
      <c r="J655" s="54">
        <v>0</v>
      </c>
      <c r="K655" s="29">
        <f t="shared" si="419"/>
        <v>41</v>
      </c>
      <c r="L655" s="68" t="s">
        <v>30</v>
      </c>
      <c r="M655" s="15" t="s">
        <v>954</v>
      </c>
      <c r="N655" s="54" t="e">
        <f>IF(#REF!=0,"2018-19","2019-20")</f>
        <v>#REF!</v>
      </c>
      <c r="O655" s="54">
        <v>38.5</v>
      </c>
      <c r="P655" s="54">
        <v>0</v>
      </c>
      <c r="Q655" s="29">
        <f t="shared" si="397"/>
        <v>38.5</v>
      </c>
      <c r="R655" s="29">
        <f t="shared" si="420"/>
        <v>2.5</v>
      </c>
      <c r="S655" s="29">
        <f t="shared" si="420"/>
        <v>0</v>
      </c>
      <c r="T655" s="29">
        <f t="shared" si="384"/>
        <v>2.5</v>
      </c>
      <c r="U655" s="56">
        <v>0</v>
      </c>
      <c r="V655" s="54">
        <v>0</v>
      </c>
      <c r="W655" s="106">
        <v>0</v>
      </c>
      <c r="X655" s="54">
        <f t="shared" si="421"/>
        <v>0</v>
      </c>
      <c r="Y655" s="54">
        <v>0</v>
      </c>
      <c r="Z655" s="106">
        <v>0</v>
      </c>
      <c r="AA655" s="54">
        <f t="shared" si="422"/>
        <v>0</v>
      </c>
      <c r="AB655" s="14">
        <v>0</v>
      </c>
      <c r="AC655" s="14">
        <v>0</v>
      </c>
      <c r="AD655" s="14">
        <v>0</v>
      </c>
      <c r="AE655" s="14">
        <v>0.27</v>
      </c>
      <c r="AF655" s="14">
        <v>0.03</v>
      </c>
      <c r="AG655" s="54">
        <v>0</v>
      </c>
      <c r="AH655" s="54">
        <v>0</v>
      </c>
      <c r="AI655" s="54">
        <v>0</v>
      </c>
      <c r="AJ655" s="54">
        <f t="shared" si="423"/>
        <v>0</v>
      </c>
      <c r="AK655" s="54">
        <f t="shared" si="386"/>
        <v>0.27</v>
      </c>
      <c r="AL655" s="54">
        <f t="shared" si="387"/>
        <v>0.03</v>
      </c>
      <c r="AM655" s="54">
        <f t="shared" si="388"/>
        <v>0.30000000000000004</v>
      </c>
      <c r="AN655" s="54"/>
      <c r="AO655" s="54"/>
      <c r="AP655" s="54">
        <f t="shared" si="385"/>
        <v>0</v>
      </c>
      <c r="AQ655" s="54"/>
      <c r="AR655" s="54"/>
      <c r="AS655" s="54"/>
      <c r="AT655" s="54"/>
      <c r="AU655" s="54"/>
      <c r="AV655" s="54"/>
      <c r="AW655" s="54"/>
      <c r="AX655" s="54"/>
      <c r="AY655" s="54">
        <f t="shared" si="424"/>
        <v>0</v>
      </c>
      <c r="AZ655" s="54"/>
      <c r="BA655" s="54"/>
      <c r="BB655" s="54"/>
      <c r="BC655" s="54"/>
      <c r="BD655" s="54"/>
      <c r="BE655" s="106">
        <f t="shared" si="425"/>
        <v>0</v>
      </c>
      <c r="BF655" s="106">
        <f t="shared" si="426"/>
        <v>0</v>
      </c>
      <c r="BG655" s="106">
        <f t="shared" si="427"/>
        <v>0</v>
      </c>
      <c r="BH655" s="106">
        <f t="shared" si="428"/>
        <v>0</v>
      </c>
      <c r="BI655" s="106">
        <f t="shared" si="429"/>
        <v>0</v>
      </c>
      <c r="BJ655" s="106">
        <f t="shared" si="430"/>
        <v>0</v>
      </c>
      <c r="BK655" s="106">
        <f t="shared" si="431"/>
        <v>0</v>
      </c>
      <c r="BL655" s="106">
        <f t="shared" si="432"/>
        <v>0</v>
      </c>
      <c r="BM655" s="106">
        <f t="shared" si="433"/>
        <v>0.27</v>
      </c>
      <c r="BN655" s="106">
        <f t="shared" si="433"/>
        <v>0.03</v>
      </c>
      <c r="BO655" s="106">
        <f t="shared" si="434"/>
        <v>0.30000000000000004</v>
      </c>
      <c r="BP655" s="106">
        <f t="shared" si="435"/>
        <v>0.27</v>
      </c>
      <c r="BQ655" s="106">
        <f t="shared" si="436"/>
        <v>0.03</v>
      </c>
      <c r="BR655" s="106">
        <f t="shared" si="437"/>
        <v>0.30000000000000004</v>
      </c>
      <c r="BS655" s="54"/>
      <c r="BT655" s="54">
        <v>0</v>
      </c>
      <c r="BU655" s="54">
        <v>0</v>
      </c>
      <c r="BV655" s="54">
        <v>0</v>
      </c>
      <c r="BW655" s="54">
        <v>0</v>
      </c>
      <c r="BX655" s="54">
        <v>0</v>
      </c>
      <c r="BY655" s="54">
        <v>0</v>
      </c>
      <c r="BZ655" s="54">
        <v>0</v>
      </c>
      <c r="CA655" s="54">
        <v>0</v>
      </c>
      <c r="CB655" s="54">
        <v>0.27</v>
      </c>
      <c r="CC655" s="54">
        <v>0.03</v>
      </c>
      <c r="CD655" s="54">
        <v>0.30000000000000004</v>
      </c>
      <c r="CE655" s="54">
        <v>0.27</v>
      </c>
      <c r="CF655" s="54">
        <v>0.03</v>
      </c>
      <c r="CG655" s="54">
        <v>0.30000000000000004</v>
      </c>
      <c r="CH655" s="54">
        <f t="shared" si="438"/>
        <v>2.2000000000000002</v>
      </c>
      <c r="CI655" s="54">
        <f t="shared" si="439"/>
        <v>0</v>
      </c>
      <c r="CJ655" s="54">
        <f t="shared" si="440"/>
        <v>2.2000000000000002</v>
      </c>
      <c r="CK655" s="86"/>
      <c r="CL655" s="70"/>
    </row>
    <row r="656" spans="1:91" ht="31.5">
      <c r="A656" s="14">
        <v>4</v>
      </c>
      <c r="B656" s="79" t="s">
        <v>955</v>
      </c>
      <c r="C656" s="120" t="s">
        <v>1000</v>
      </c>
      <c r="D656" s="2" t="s">
        <v>27</v>
      </c>
      <c r="E656" s="4" t="s">
        <v>520</v>
      </c>
      <c r="F656" s="4" t="s">
        <v>647</v>
      </c>
      <c r="G656" s="4" t="s">
        <v>648</v>
      </c>
      <c r="H656" s="15">
        <v>6</v>
      </c>
      <c r="I656" s="54">
        <v>23.3</v>
      </c>
      <c r="J656" s="54">
        <v>0</v>
      </c>
      <c r="K656" s="29">
        <f t="shared" si="419"/>
        <v>23.3</v>
      </c>
      <c r="L656" s="68" t="s">
        <v>30</v>
      </c>
      <c r="M656" s="15" t="s">
        <v>139</v>
      </c>
      <c r="N656" s="54" t="e">
        <f>IF(#REF!=0,"2018-19","2019-20")</f>
        <v>#REF!</v>
      </c>
      <c r="O656" s="54">
        <v>22.84</v>
      </c>
      <c r="P656" s="54">
        <v>0</v>
      </c>
      <c r="Q656" s="29">
        <f t="shared" si="397"/>
        <v>22.84</v>
      </c>
      <c r="R656" s="29">
        <f t="shared" si="420"/>
        <v>0.46000000000000085</v>
      </c>
      <c r="S656" s="29">
        <f t="shared" si="420"/>
        <v>0</v>
      </c>
      <c r="T656" s="29">
        <f t="shared" si="384"/>
        <v>0.46000000000000085</v>
      </c>
      <c r="U656" s="56">
        <v>0</v>
      </c>
      <c r="V656" s="54">
        <v>7.4940054162198066E-16</v>
      </c>
      <c r="W656" s="106">
        <v>8.3266726846886741E-17</v>
      </c>
      <c r="X656" s="54">
        <f t="shared" si="421"/>
        <v>8.3266726846886741E-16</v>
      </c>
      <c r="Y656" s="54">
        <v>7.4940054162198066E-16</v>
      </c>
      <c r="Z656" s="106">
        <v>8.3266726846886741E-17</v>
      </c>
      <c r="AA656" s="54">
        <f t="shared" si="422"/>
        <v>8.3266726846886741E-16</v>
      </c>
      <c r="AB656" s="14">
        <v>0</v>
      </c>
      <c r="AC656" s="14">
        <v>0</v>
      </c>
      <c r="AD656" s="14">
        <v>0</v>
      </c>
      <c r="AE656" s="14">
        <v>0.41</v>
      </c>
      <c r="AF656" s="14">
        <v>0.05</v>
      </c>
      <c r="AG656" s="54">
        <v>0</v>
      </c>
      <c r="AH656" s="54">
        <v>0</v>
      </c>
      <c r="AI656" s="54">
        <v>0</v>
      </c>
      <c r="AJ656" s="54">
        <f t="shared" si="423"/>
        <v>0</v>
      </c>
      <c r="AK656" s="54">
        <f t="shared" si="386"/>
        <v>0.4100000000000007</v>
      </c>
      <c r="AL656" s="54">
        <f t="shared" si="387"/>
        <v>5.0000000000000086E-2</v>
      </c>
      <c r="AM656" s="54">
        <f t="shared" si="388"/>
        <v>0.4600000000000008</v>
      </c>
      <c r="AN656" s="54"/>
      <c r="AO656" s="54"/>
      <c r="AP656" s="54">
        <f t="shared" si="385"/>
        <v>0</v>
      </c>
      <c r="AQ656" s="54"/>
      <c r="AR656" s="54"/>
      <c r="AS656" s="54"/>
      <c r="AT656" s="54"/>
      <c r="AU656" s="54"/>
      <c r="AV656" s="54"/>
      <c r="AW656" s="54"/>
      <c r="AX656" s="54"/>
      <c r="AY656" s="54">
        <f t="shared" si="424"/>
        <v>0</v>
      </c>
      <c r="AZ656" s="54"/>
      <c r="BA656" s="54"/>
      <c r="BB656" s="54"/>
      <c r="BC656" s="54"/>
      <c r="BD656" s="54"/>
      <c r="BE656" s="106">
        <f t="shared" si="425"/>
        <v>7.4940054162198066E-16</v>
      </c>
      <c r="BF656" s="106">
        <f t="shared" si="426"/>
        <v>8.3266726846886741E-17</v>
      </c>
      <c r="BG656" s="106">
        <f t="shared" si="427"/>
        <v>8.3266726846886741E-16</v>
      </c>
      <c r="BH656" s="106">
        <f t="shared" si="428"/>
        <v>0</v>
      </c>
      <c r="BI656" s="106">
        <f t="shared" si="429"/>
        <v>0</v>
      </c>
      <c r="BJ656" s="106">
        <f t="shared" si="430"/>
        <v>0</v>
      </c>
      <c r="BK656" s="106">
        <f t="shared" si="431"/>
        <v>0</v>
      </c>
      <c r="BL656" s="106">
        <f t="shared" si="432"/>
        <v>0</v>
      </c>
      <c r="BM656" s="106">
        <f t="shared" si="433"/>
        <v>0.41</v>
      </c>
      <c r="BN656" s="106">
        <f t="shared" si="433"/>
        <v>0.05</v>
      </c>
      <c r="BO656" s="106">
        <f t="shared" si="434"/>
        <v>0.45999999999999996</v>
      </c>
      <c r="BP656" s="106">
        <f t="shared" si="435"/>
        <v>0.4100000000000007</v>
      </c>
      <c r="BQ656" s="106">
        <f t="shared" si="436"/>
        <v>5.0000000000000086E-2</v>
      </c>
      <c r="BR656" s="106">
        <f t="shared" si="437"/>
        <v>0.4600000000000008</v>
      </c>
      <c r="BS656" s="54"/>
      <c r="BT656" s="54">
        <v>7.4940054162198066E-16</v>
      </c>
      <c r="BU656" s="54">
        <v>8.3266726846886741E-17</v>
      </c>
      <c r="BV656" s="54">
        <v>8.3266726846886741E-16</v>
      </c>
      <c r="BW656" s="54">
        <v>0</v>
      </c>
      <c r="BX656" s="54">
        <v>0</v>
      </c>
      <c r="BY656" s="54">
        <v>0</v>
      </c>
      <c r="BZ656" s="54">
        <v>0</v>
      </c>
      <c r="CA656" s="54">
        <v>0</v>
      </c>
      <c r="CB656" s="54">
        <v>0.41</v>
      </c>
      <c r="CC656" s="54">
        <v>0.05</v>
      </c>
      <c r="CD656" s="54">
        <v>0.45999999999999996</v>
      </c>
      <c r="CE656" s="54">
        <v>0.4100000000000007</v>
      </c>
      <c r="CF656" s="54">
        <v>5.0000000000000086E-2</v>
      </c>
      <c r="CG656" s="54">
        <v>0.4600000000000008</v>
      </c>
      <c r="CH656" s="54">
        <f t="shared" si="438"/>
        <v>0</v>
      </c>
      <c r="CI656" s="54">
        <f t="shared" si="439"/>
        <v>0</v>
      </c>
      <c r="CJ656" s="54">
        <f t="shared" si="440"/>
        <v>0</v>
      </c>
      <c r="CK656" s="86"/>
      <c r="CL656" s="70"/>
    </row>
    <row r="657" spans="1:90" ht="25.5">
      <c r="A657" s="14">
        <v>5</v>
      </c>
      <c r="B657" s="79" t="s">
        <v>956</v>
      </c>
      <c r="C657" s="120" t="s">
        <v>1000</v>
      </c>
      <c r="D657" s="2" t="s">
        <v>27</v>
      </c>
      <c r="E657" s="4" t="s">
        <v>520</v>
      </c>
      <c r="F657" s="4" t="s">
        <v>647</v>
      </c>
      <c r="G657" s="1" t="s">
        <v>649</v>
      </c>
      <c r="H657" s="15">
        <v>6</v>
      </c>
      <c r="I657" s="54">
        <v>41</v>
      </c>
      <c r="J657" s="54">
        <v>0</v>
      </c>
      <c r="K657" s="29">
        <f t="shared" si="419"/>
        <v>41</v>
      </c>
      <c r="L657" s="68" t="s">
        <v>30</v>
      </c>
      <c r="M657" s="15" t="s">
        <v>35</v>
      </c>
      <c r="N657" s="54" t="e">
        <f>IF(#REF!=0,"2018-19","2019-20")</f>
        <v>#REF!</v>
      </c>
      <c r="O657" s="54">
        <v>40.54</v>
      </c>
      <c r="P657" s="54">
        <v>0</v>
      </c>
      <c r="Q657" s="29">
        <f t="shared" si="397"/>
        <v>40.54</v>
      </c>
      <c r="R657" s="29">
        <f t="shared" si="420"/>
        <v>0.46000000000000085</v>
      </c>
      <c r="S657" s="29">
        <f t="shared" si="420"/>
        <v>0</v>
      </c>
      <c r="T657" s="29">
        <f t="shared" si="384"/>
        <v>0.46000000000000085</v>
      </c>
      <c r="U657" s="56">
        <v>0</v>
      </c>
      <c r="V657" s="54">
        <v>7.4940054162198066E-16</v>
      </c>
      <c r="W657" s="106">
        <v>8.3266726846886741E-17</v>
      </c>
      <c r="X657" s="54">
        <f t="shared" si="421"/>
        <v>8.3266726846886741E-16</v>
      </c>
      <c r="Y657" s="54">
        <v>7.4940054162198066E-16</v>
      </c>
      <c r="Z657" s="106">
        <v>8.3266726846886741E-17</v>
      </c>
      <c r="AA657" s="54">
        <f t="shared" si="422"/>
        <v>8.3266726846886741E-16</v>
      </c>
      <c r="AB657" s="14">
        <v>0</v>
      </c>
      <c r="AC657" s="14">
        <v>0</v>
      </c>
      <c r="AD657" s="14">
        <v>0</v>
      </c>
      <c r="AE657" s="14">
        <v>0.41</v>
      </c>
      <c r="AF657" s="14">
        <v>0.05</v>
      </c>
      <c r="AG657" s="54">
        <v>0</v>
      </c>
      <c r="AH657" s="54">
        <v>0</v>
      </c>
      <c r="AI657" s="54">
        <v>0</v>
      </c>
      <c r="AJ657" s="54">
        <f t="shared" si="423"/>
        <v>0</v>
      </c>
      <c r="AK657" s="54">
        <f t="shared" si="386"/>
        <v>0.4100000000000007</v>
      </c>
      <c r="AL657" s="54">
        <f t="shared" si="387"/>
        <v>5.0000000000000086E-2</v>
      </c>
      <c r="AM657" s="54">
        <f t="shared" si="388"/>
        <v>0.4600000000000008</v>
      </c>
      <c r="AN657" s="54"/>
      <c r="AO657" s="54"/>
      <c r="AP657" s="54">
        <f t="shared" si="385"/>
        <v>0</v>
      </c>
      <c r="AQ657" s="54"/>
      <c r="AR657" s="54"/>
      <c r="AS657" s="54"/>
      <c r="AT657" s="54"/>
      <c r="AU657" s="54"/>
      <c r="AV657" s="54"/>
      <c r="AW657" s="54"/>
      <c r="AX657" s="54"/>
      <c r="AY657" s="54">
        <f t="shared" si="424"/>
        <v>0</v>
      </c>
      <c r="AZ657" s="54"/>
      <c r="BA657" s="54"/>
      <c r="BB657" s="54"/>
      <c r="BC657" s="54"/>
      <c r="BD657" s="54"/>
      <c r="BE657" s="106">
        <f t="shared" si="425"/>
        <v>7.4940054162198066E-16</v>
      </c>
      <c r="BF657" s="106">
        <f t="shared" si="426"/>
        <v>8.3266726846886741E-17</v>
      </c>
      <c r="BG657" s="106">
        <f t="shared" si="427"/>
        <v>8.3266726846886741E-16</v>
      </c>
      <c r="BH657" s="106">
        <f t="shared" si="428"/>
        <v>0</v>
      </c>
      <c r="BI657" s="106">
        <f t="shared" si="429"/>
        <v>0</v>
      </c>
      <c r="BJ657" s="106">
        <f t="shared" si="430"/>
        <v>0</v>
      </c>
      <c r="BK657" s="106">
        <f t="shared" si="431"/>
        <v>0</v>
      </c>
      <c r="BL657" s="106">
        <f t="shared" si="432"/>
        <v>0</v>
      </c>
      <c r="BM657" s="106">
        <f t="shared" si="433"/>
        <v>0.41</v>
      </c>
      <c r="BN657" s="106">
        <f t="shared" si="433"/>
        <v>0.05</v>
      </c>
      <c r="BO657" s="106">
        <f t="shared" si="434"/>
        <v>0.45999999999999996</v>
      </c>
      <c r="BP657" s="106">
        <f t="shared" si="435"/>
        <v>0.4100000000000007</v>
      </c>
      <c r="BQ657" s="106">
        <f t="shared" si="436"/>
        <v>5.0000000000000086E-2</v>
      </c>
      <c r="BR657" s="106">
        <f t="shared" si="437"/>
        <v>0.4600000000000008</v>
      </c>
      <c r="BS657" s="54"/>
      <c r="BT657" s="54">
        <v>7.4940054162198066E-16</v>
      </c>
      <c r="BU657" s="54">
        <v>8.3266726846886741E-17</v>
      </c>
      <c r="BV657" s="54">
        <v>8.3266726846886741E-16</v>
      </c>
      <c r="BW657" s="54">
        <v>0</v>
      </c>
      <c r="BX657" s="54">
        <v>0</v>
      </c>
      <c r="BY657" s="54">
        <v>0</v>
      </c>
      <c r="BZ657" s="54">
        <v>0</v>
      </c>
      <c r="CA657" s="54">
        <v>0</v>
      </c>
      <c r="CB657" s="54">
        <v>0.41</v>
      </c>
      <c r="CC657" s="54">
        <v>0.05</v>
      </c>
      <c r="CD657" s="54">
        <v>0.45999999999999996</v>
      </c>
      <c r="CE657" s="54">
        <v>0.4100000000000007</v>
      </c>
      <c r="CF657" s="54">
        <v>5.0000000000000086E-2</v>
      </c>
      <c r="CG657" s="54">
        <v>0.4600000000000008</v>
      </c>
      <c r="CH657" s="54">
        <f t="shared" si="438"/>
        <v>0</v>
      </c>
      <c r="CI657" s="54">
        <f t="shared" si="439"/>
        <v>0</v>
      </c>
      <c r="CJ657" s="54">
        <f t="shared" si="440"/>
        <v>0</v>
      </c>
      <c r="CK657" s="86"/>
      <c r="CL657" s="70"/>
    </row>
    <row r="658" spans="1:90" ht="34.5" customHeight="1">
      <c r="A658" s="14">
        <v>6</v>
      </c>
      <c r="B658" s="27" t="s">
        <v>654</v>
      </c>
      <c r="C658" s="120" t="s">
        <v>796</v>
      </c>
      <c r="D658" s="2" t="s">
        <v>27</v>
      </c>
      <c r="E658" s="4" t="s">
        <v>520</v>
      </c>
      <c r="F658" s="4" t="s">
        <v>647</v>
      </c>
      <c r="G658" s="4" t="s">
        <v>655</v>
      </c>
      <c r="H658" s="29">
        <v>6</v>
      </c>
      <c r="I658" s="29">
        <v>2</v>
      </c>
      <c r="J658" s="29">
        <v>3</v>
      </c>
      <c r="K658" s="29">
        <f t="shared" si="419"/>
        <v>5</v>
      </c>
      <c r="L658" s="40" t="s">
        <v>30</v>
      </c>
      <c r="M658" s="40" t="s">
        <v>48</v>
      </c>
      <c r="N658" s="48" t="s">
        <v>58</v>
      </c>
      <c r="O658" s="29">
        <v>1.8099999999999998</v>
      </c>
      <c r="P658" s="29">
        <v>0</v>
      </c>
      <c r="Q658" s="29">
        <f t="shared" si="397"/>
        <v>1.8099999999999998</v>
      </c>
      <c r="R658" s="29">
        <f t="shared" si="420"/>
        <v>0.19000000000000017</v>
      </c>
      <c r="S658" s="29">
        <f t="shared" si="420"/>
        <v>3</v>
      </c>
      <c r="T658" s="29">
        <f t="shared" si="384"/>
        <v>3.1900000000000004</v>
      </c>
      <c r="U658" s="29">
        <v>3</v>
      </c>
      <c r="V658" s="29">
        <v>0</v>
      </c>
      <c r="W658" s="105">
        <v>0</v>
      </c>
      <c r="X658" s="54">
        <f t="shared" si="421"/>
        <v>0</v>
      </c>
      <c r="Y658" s="29">
        <v>0</v>
      </c>
      <c r="Z658" s="105">
        <v>0</v>
      </c>
      <c r="AA658" s="54">
        <f t="shared" si="422"/>
        <v>0</v>
      </c>
      <c r="AB658" s="54">
        <v>0</v>
      </c>
      <c r="AC658" s="54">
        <v>0</v>
      </c>
      <c r="AD658" s="54">
        <v>0</v>
      </c>
      <c r="AE658" s="54">
        <v>0.17</v>
      </c>
      <c r="AF658" s="54">
        <v>0.02</v>
      </c>
      <c r="AG658" s="54">
        <v>0</v>
      </c>
      <c r="AH658" s="54">
        <v>0</v>
      </c>
      <c r="AI658" s="54">
        <v>0</v>
      </c>
      <c r="AJ658" s="54">
        <f t="shared" si="423"/>
        <v>0</v>
      </c>
      <c r="AK658" s="54">
        <f t="shared" si="386"/>
        <v>0.17</v>
      </c>
      <c r="AL658" s="54">
        <f t="shared" si="387"/>
        <v>0.02</v>
      </c>
      <c r="AM658" s="54">
        <f t="shared" si="388"/>
        <v>0.19</v>
      </c>
      <c r="AN658" s="54"/>
      <c r="AO658" s="54"/>
      <c r="AP658" s="54">
        <f t="shared" si="385"/>
        <v>0</v>
      </c>
      <c r="AQ658" s="54"/>
      <c r="AR658" s="54"/>
      <c r="AS658" s="54"/>
      <c r="AT658" s="54"/>
      <c r="AU658" s="54"/>
      <c r="AV658" s="54"/>
      <c r="AW658" s="54"/>
      <c r="AX658" s="54"/>
      <c r="AY658" s="54">
        <f t="shared" si="424"/>
        <v>0</v>
      </c>
      <c r="AZ658" s="54"/>
      <c r="BA658" s="54"/>
      <c r="BB658" s="54"/>
      <c r="BC658" s="54"/>
      <c r="BD658" s="54"/>
      <c r="BE658" s="106">
        <f t="shared" si="425"/>
        <v>0</v>
      </c>
      <c r="BF658" s="106">
        <f t="shared" si="426"/>
        <v>0</v>
      </c>
      <c r="BG658" s="106">
        <f t="shared" si="427"/>
        <v>0</v>
      </c>
      <c r="BH658" s="106">
        <f t="shared" si="428"/>
        <v>0</v>
      </c>
      <c r="BI658" s="106">
        <f t="shared" si="429"/>
        <v>0</v>
      </c>
      <c r="BJ658" s="106">
        <f t="shared" si="430"/>
        <v>0</v>
      </c>
      <c r="BK658" s="106">
        <f t="shared" si="431"/>
        <v>0</v>
      </c>
      <c r="BL658" s="106">
        <f t="shared" si="432"/>
        <v>0</v>
      </c>
      <c r="BM658" s="106">
        <f t="shared" si="433"/>
        <v>0.17</v>
      </c>
      <c r="BN658" s="106">
        <f t="shared" si="433"/>
        <v>0.02</v>
      </c>
      <c r="BO658" s="106">
        <f t="shared" si="434"/>
        <v>0.19</v>
      </c>
      <c r="BP658" s="106">
        <f t="shared" si="435"/>
        <v>0.17</v>
      </c>
      <c r="BQ658" s="106">
        <f t="shared" si="436"/>
        <v>0.02</v>
      </c>
      <c r="BR658" s="106">
        <f t="shared" si="437"/>
        <v>0.19</v>
      </c>
      <c r="BS658" s="54"/>
      <c r="BT658" s="54">
        <v>0</v>
      </c>
      <c r="BU658" s="54">
        <v>0</v>
      </c>
      <c r="BV658" s="54">
        <v>0</v>
      </c>
      <c r="BW658" s="54">
        <v>0</v>
      </c>
      <c r="BX658" s="54">
        <v>0</v>
      </c>
      <c r="BY658" s="54">
        <v>0</v>
      </c>
      <c r="BZ658" s="54">
        <v>0</v>
      </c>
      <c r="CA658" s="54">
        <v>0</v>
      </c>
      <c r="CB658" s="54">
        <v>0.17</v>
      </c>
      <c r="CC658" s="54">
        <v>0.02</v>
      </c>
      <c r="CD658" s="54">
        <v>0.19</v>
      </c>
      <c r="CE658" s="54">
        <v>0.17</v>
      </c>
      <c r="CF658" s="54">
        <v>0.02</v>
      </c>
      <c r="CG658" s="54">
        <v>0.19</v>
      </c>
      <c r="CH658" s="54">
        <f t="shared" si="438"/>
        <v>0</v>
      </c>
      <c r="CI658" s="54">
        <f t="shared" si="439"/>
        <v>3</v>
      </c>
      <c r="CJ658" s="54">
        <f t="shared" si="440"/>
        <v>3</v>
      </c>
      <c r="CK658" s="45"/>
      <c r="CL658" s="63" t="s">
        <v>33</v>
      </c>
    </row>
    <row r="659" spans="1:90" ht="47.25">
      <c r="A659" s="14">
        <v>7</v>
      </c>
      <c r="B659" s="27" t="s">
        <v>656</v>
      </c>
      <c r="C659" s="120" t="s">
        <v>796</v>
      </c>
      <c r="D659" s="2" t="s">
        <v>27</v>
      </c>
      <c r="E659" s="4" t="s">
        <v>520</v>
      </c>
      <c r="F659" s="4" t="s">
        <v>647</v>
      </c>
      <c r="G659" s="4" t="s">
        <v>655</v>
      </c>
      <c r="H659" s="29">
        <v>6</v>
      </c>
      <c r="I659" s="29">
        <v>2</v>
      </c>
      <c r="J659" s="29">
        <v>3</v>
      </c>
      <c r="K659" s="29">
        <f t="shared" si="419"/>
        <v>5</v>
      </c>
      <c r="L659" s="40" t="s">
        <v>30</v>
      </c>
      <c r="M659" s="40" t="s">
        <v>48</v>
      </c>
      <c r="N659" s="48" t="s">
        <v>58</v>
      </c>
      <c r="O659" s="29">
        <v>1.8099999999999998</v>
      </c>
      <c r="P659" s="29">
        <v>0</v>
      </c>
      <c r="Q659" s="29">
        <f t="shared" si="397"/>
        <v>1.8099999999999998</v>
      </c>
      <c r="R659" s="29">
        <f t="shared" si="420"/>
        <v>0.19000000000000017</v>
      </c>
      <c r="S659" s="29">
        <f t="shared" si="420"/>
        <v>3</v>
      </c>
      <c r="T659" s="29">
        <f t="shared" si="384"/>
        <v>3.1900000000000004</v>
      </c>
      <c r="U659" s="29">
        <v>3</v>
      </c>
      <c r="V659" s="29">
        <v>0</v>
      </c>
      <c r="W659" s="105">
        <v>0</v>
      </c>
      <c r="X659" s="54">
        <f t="shared" si="421"/>
        <v>0</v>
      </c>
      <c r="Y659" s="29">
        <v>0</v>
      </c>
      <c r="Z659" s="105">
        <v>0</v>
      </c>
      <c r="AA659" s="54">
        <f t="shared" si="422"/>
        <v>0</v>
      </c>
      <c r="AB659" s="54">
        <v>0</v>
      </c>
      <c r="AC659" s="54">
        <v>0</v>
      </c>
      <c r="AD659" s="54">
        <v>0</v>
      </c>
      <c r="AE659" s="54">
        <v>0.17</v>
      </c>
      <c r="AF659" s="54">
        <v>0.02</v>
      </c>
      <c r="AG659" s="54">
        <v>0</v>
      </c>
      <c r="AH659" s="54">
        <v>0</v>
      </c>
      <c r="AI659" s="54">
        <v>0</v>
      </c>
      <c r="AJ659" s="54">
        <f t="shared" si="423"/>
        <v>0</v>
      </c>
      <c r="AK659" s="54">
        <f t="shared" si="386"/>
        <v>0.17</v>
      </c>
      <c r="AL659" s="54">
        <f t="shared" si="387"/>
        <v>0.02</v>
      </c>
      <c r="AM659" s="54">
        <f t="shared" si="388"/>
        <v>0.19</v>
      </c>
      <c r="AN659" s="54"/>
      <c r="AO659" s="54"/>
      <c r="AP659" s="54">
        <f t="shared" si="385"/>
        <v>0</v>
      </c>
      <c r="AQ659" s="54"/>
      <c r="AR659" s="54"/>
      <c r="AS659" s="54"/>
      <c r="AT659" s="54"/>
      <c r="AU659" s="54"/>
      <c r="AV659" s="54"/>
      <c r="AW659" s="54"/>
      <c r="AX659" s="54"/>
      <c r="AY659" s="54">
        <f t="shared" si="424"/>
        <v>0</v>
      </c>
      <c r="AZ659" s="54"/>
      <c r="BA659" s="54"/>
      <c r="BB659" s="54"/>
      <c r="BC659" s="54"/>
      <c r="BD659" s="54"/>
      <c r="BE659" s="106">
        <f t="shared" si="425"/>
        <v>0</v>
      </c>
      <c r="BF659" s="106">
        <f t="shared" si="426"/>
        <v>0</v>
      </c>
      <c r="BG659" s="106">
        <f t="shared" si="427"/>
        <v>0</v>
      </c>
      <c r="BH659" s="106">
        <f t="shared" si="428"/>
        <v>0</v>
      </c>
      <c r="BI659" s="106">
        <f t="shared" si="429"/>
        <v>0</v>
      </c>
      <c r="BJ659" s="106">
        <f t="shared" si="430"/>
        <v>0</v>
      </c>
      <c r="BK659" s="106">
        <f t="shared" si="431"/>
        <v>0</v>
      </c>
      <c r="BL659" s="106">
        <f t="shared" si="432"/>
        <v>0</v>
      </c>
      <c r="BM659" s="106">
        <f t="shared" si="433"/>
        <v>0.17</v>
      </c>
      <c r="BN659" s="106">
        <f t="shared" si="433"/>
        <v>0.02</v>
      </c>
      <c r="BO659" s="106">
        <f t="shared" si="434"/>
        <v>0.19</v>
      </c>
      <c r="BP659" s="106">
        <f t="shared" si="435"/>
        <v>0.17</v>
      </c>
      <c r="BQ659" s="106">
        <f t="shared" si="436"/>
        <v>0.02</v>
      </c>
      <c r="BR659" s="106">
        <f t="shared" si="437"/>
        <v>0.19</v>
      </c>
      <c r="BS659" s="54"/>
      <c r="BT659" s="54">
        <v>0</v>
      </c>
      <c r="BU659" s="54">
        <v>0</v>
      </c>
      <c r="BV659" s="54">
        <v>0</v>
      </c>
      <c r="BW659" s="54">
        <v>0</v>
      </c>
      <c r="BX659" s="54">
        <v>0</v>
      </c>
      <c r="BY659" s="54">
        <v>0</v>
      </c>
      <c r="BZ659" s="54">
        <v>0</v>
      </c>
      <c r="CA659" s="54">
        <v>0</v>
      </c>
      <c r="CB659" s="54">
        <v>0.17</v>
      </c>
      <c r="CC659" s="54">
        <v>0.02</v>
      </c>
      <c r="CD659" s="54">
        <v>0.19</v>
      </c>
      <c r="CE659" s="54">
        <v>0.17</v>
      </c>
      <c r="CF659" s="54">
        <v>0.02</v>
      </c>
      <c r="CG659" s="54">
        <v>0.19</v>
      </c>
      <c r="CH659" s="54">
        <f t="shared" si="438"/>
        <v>0</v>
      </c>
      <c r="CI659" s="54">
        <f t="shared" si="439"/>
        <v>3</v>
      </c>
      <c r="CJ659" s="54">
        <f t="shared" si="440"/>
        <v>3</v>
      </c>
      <c r="CK659" s="45"/>
      <c r="CL659" s="63" t="s">
        <v>33</v>
      </c>
    </row>
    <row r="660" spans="1:90" ht="31.5">
      <c r="A660" s="14">
        <v>8</v>
      </c>
      <c r="B660" s="27" t="s">
        <v>657</v>
      </c>
      <c r="C660" s="120" t="s">
        <v>796</v>
      </c>
      <c r="D660" s="2" t="s">
        <v>27</v>
      </c>
      <c r="E660" s="4" t="s">
        <v>520</v>
      </c>
      <c r="F660" s="4" t="s">
        <v>647</v>
      </c>
      <c r="G660" s="4" t="s">
        <v>655</v>
      </c>
      <c r="H660" s="29">
        <v>6</v>
      </c>
      <c r="I660" s="29">
        <v>2</v>
      </c>
      <c r="J660" s="29">
        <v>3</v>
      </c>
      <c r="K660" s="29">
        <f t="shared" si="419"/>
        <v>5</v>
      </c>
      <c r="L660" s="40" t="s">
        <v>30</v>
      </c>
      <c r="M660" s="40" t="s">
        <v>48</v>
      </c>
      <c r="N660" s="48" t="s">
        <v>58</v>
      </c>
      <c r="O660" s="29">
        <v>1.8099999999999998</v>
      </c>
      <c r="P660" s="29">
        <v>0</v>
      </c>
      <c r="Q660" s="29">
        <f t="shared" si="397"/>
        <v>1.8099999999999998</v>
      </c>
      <c r="R660" s="29">
        <f t="shared" si="420"/>
        <v>0.19000000000000017</v>
      </c>
      <c r="S660" s="29">
        <f t="shared" si="420"/>
        <v>3</v>
      </c>
      <c r="T660" s="29">
        <f t="shared" si="384"/>
        <v>3.1900000000000004</v>
      </c>
      <c r="U660" s="29">
        <v>3</v>
      </c>
      <c r="V660" s="29">
        <v>0</v>
      </c>
      <c r="W660" s="105">
        <v>0</v>
      </c>
      <c r="X660" s="54">
        <f t="shared" si="421"/>
        <v>0</v>
      </c>
      <c r="Y660" s="29">
        <v>0</v>
      </c>
      <c r="Z660" s="105">
        <v>0</v>
      </c>
      <c r="AA660" s="54">
        <f t="shared" si="422"/>
        <v>0</v>
      </c>
      <c r="AB660" s="54">
        <v>0</v>
      </c>
      <c r="AC660" s="54">
        <v>0</v>
      </c>
      <c r="AD660" s="54">
        <v>0</v>
      </c>
      <c r="AE660" s="54">
        <v>0.17</v>
      </c>
      <c r="AF660" s="54">
        <v>0.02</v>
      </c>
      <c r="AG660" s="54">
        <v>0</v>
      </c>
      <c r="AH660" s="54">
        <v>0</v>
      </c>
      <c r="AI660" s="54">
        <v>0</v>
      </c>
      <c r="AJ660" s="54">
        <f t="shared" si="423"/>
        <v>0</v>
      </c>
      <c r="AK660" s="54">
        <f t="shared" si="386"/>
        <v>0.17</v>
      </c>
      <c r="AL660" s="54">
        <f t="shared" si="387"/>
        <v>0.02</v>
      </c>
      <c r="AM660" s="54">
        <f t="shared" si="388"/>
        <v>0.19</v>
      </c>
      <c r="AN660" s="54"/>
      <c r="AO660" s="54"/>
      <c r="AP660" s="54">
        <f t="shared" si="385"/>
        <v>0</v>
      </c>
      <c r="AQ660" s="54"/>
      <c r="AR660" s="54"/>
      <c r="AS660" s="54"/>
      <c r="AT660" s="54"/>
      <c r="AU660" s="54"/>
      <c r="AV660" s="54"/>
      <c r="AW660" s="54"/>
      <c r="AX660" s="54"/>
      <c r="AY660" s="54">
        <f t="shared" si="424"/>
        <v>0</v>
      </c>
      <c r="AZ660" s="54"/>
      <c r="BA660" s="54"/>
      <c r="BB660" s="54"/>
      <c r="BC660" s="54"/>
      <c r="BD660" s="54"/>
      <c r="BE660" s="106">
        <f t="shared" si="425"/>
        <v>0</v>
      </c>
      <c r="BF660" s="106">
        <f t="shared" si="426"/>
        <v>0</v>
      </c>
      <c r="BG660" s="106">
        <f t="shared" si="427"/>
        <v>0</v>
      </c>
      <c r="BH660" s="106">
        <f t="shared" si="428"/>
        <v>0</v>
      </c>
      <c r="BI660" s="106">
        <f t="shared" si="429"/>
        <v>0</v>
      </c>
      <c r="BJ660" s="106">
        <f t="shared" si="430"/>
        <v>0</v>
      </c>
      <c r="BK660" s="106">
        <f t="shared" si="431"/>
        <v>0</v>
      </c>
      <c r="BL660" s="106">
        <f t="shared" si="432"/>
        <v>0</v>
      </c>
      <c r="BM660" s="106">
        <f t="shared" si="433"/>
        <v>0.17</v>
      </c>
      <c r="BN660" s="106">
        <f t="shared" si="433"/>
        <v>0.02</v>
      </c>
      <c r="BO660" s="106">
        <f t="shared" si="434"/>
        <v>0.19</v>
      </c>
      <c r="BP660" s="106">
        <f t="shared" si="435"/>
        <v>0.17</v>
      </c>
      <c r="BQ660" s="106">
        <f t="shared" si="436"/>
        <v>0.02</v>
      </c>
      <c r="BR660" s="106">
        <f t="shared" si="437"/>
        <v>0.19</v>
      </c>
      <c r="BS660" s="54"/>
      <c r="BT660" s="54">
        <v>0</v>
      </c>
      <c r="BU660" s="54">
        <v>0</v>
      </c>
      <c r="BV660" s="54">
        <v>0</v>
      </c>
      <c r="BW660" s="54">
        <v>0</v>
      </c>
      <c r="BX660" s="54">
        <v>0</v>
      </c>
      <c r="BY660" s="54">
        <v>0</v>
      </c>
      <c r="BZ660" s="54">
        <v>0</v>
      </c>
      <c r="CA660" s="54">
        <v>0</v>
      </c>
      <c r="CB660" s="54">
        <v>0.17</v>
      </c>
      <c r="CC660" s="54">
        <v>0.02</v>
      </c>
      <c r="CD660" s="54">
        <v>0.19</v>
      </c>
      <c r="CE660" s="54">
        <v>0.17</v>
      </c>
      <c r="CF660" s="54">
        <v>0.02</v>
      </c>
      <c r="CG660" s="54">
        <v>0.19</v>
      </c>
      <c r="CH660" s="54">
        <f t="shared" si="438"/>
        <v>0</v>
      </c>
      <c r="CI660" s="54">
        <f t="shared" si="439"/>
        <v>3</v>
      </c>
      <c r="CJ660" s="54">
        <f t="shared" si="440"/>
        <v>3</v>
      </c>
      <c r="CK660" s="45"/>
      <c r="CL660" s="63" t="s">
        <v>33</v>
      </c>
    </row>
    <row r="661" spans="1:90">
      <c r="A661" s="14">
        <v>9</v>
      </c>
      <c r="B661" s="27" t="s">
        <v>658</v>
      </c>
      <c r="C661" s="120" t="s">
        <v>796</v>
      </c>
      <c r="D661" s="2" t="s">
        <v>27</v>
      </c>
      <c r="E661" s="4" t="s">
        <v>520</v>
      </c>
      <c r="F661" s="4" t="s">
        <v>647</v>
      </c>
      <c r="G661" s="4" t="s">
        <v>651</v>
      </c>
      <c r="H661" s="29">
        <v>10</v>
      </c>
      <c r="I661" s="29">
        <v>2</v>
      </c>
      <c r="J661" s="29">
        <v>3</v>
      </c>
      <c r="K661" s="29">
        <f t="shared" si="419"/>
        <v>5</v>
      </c>
      <c r="L661" s="40" t="s">
        <v>30</v>
      </c>
      <c r="M661" s="40" t="s">
        <v>48</v>
      </c>
      <c r="N661" s="48" t="s">
        <v>58</v>
      </c>
      <c r="O661" s="29">
        <v>1.8099999999999998</v>
      </c>
      <c r="P661" s="29">
        <v>0</v>
      </c>
      <c r="Q661" s="29">
        <f t="shared" si="397"/>
        <v>1.8099999999999998</v>
      </c>
      <c r="R661" s="29">
        <f t="shared" si="420"/>
        <v>0.19000000000000017</v>
      </c>
      <c r="S661" s="29">
        <f t="shared" si="420"/>
        <v>3</v>
      </c>
      <c r="T661" s="29">
        <f t="shared" si="384"/>
        <v>3.1900000000000004</v>
      </c>
      <c r="U661" s="29">
        <v>3</v>
      </c>
      <c r="V661" s="29">
        <v>0</v>
      </c>
      <c r="W661" s="105">
        <v>0</v>
      </c>
      <c r="X661" s="54">
        <f t="shared" si="421"/>
        <v>0</v>
      </c>
      <c r="Y661" s="29">
        <v>0</v>
      </c>
      <c r="Z661" s="105">
        <v>0</v>
      </c>
      <c r="AA661" s="54">
        <f t="shared" si="422"/>
        <v>0</v>
      </c>
      <c r="AB661" s="54">
        <v>0</v>
      </c>
      <c r="AC661" s="54">
        <v>0</v>
      </c>
      <c r="AD661" s="54">
        <v>0</v>
      </c>
      <c r="AE661" s="54">
        <v>0.17</v>
      </c>
      <c r="AF661" s="54">
        <v>0.02</v>
      </c>
      <c r="AG661" s="54">
        <v>0</v>
      </c>
      <c r="AH661" s="54">
        <v>0</v>
      </c>
      <c r="AI661" s="54">
        <v>0</v>
      </c>
      <c r="AJ661" s="54">
        <f t="shared" si="423"/>
        <v>0</v>
      </c>
      <c r="AK661" s="54">
        <f t="shared" si="386"/>
        <v>0.17</v>
      </c>
      <c r="AL661" s="54">
        <f t="shared" si="387"/>
        <v>0.02</v>
      </c>
      <c r="AM661" s="54">
        <f t="shared" si="388"/>
        <v>0.19</v>
      </c>
      <c r="AN661" s="54"/>
      <c r="AO661" s="54"/>
      <c r="AP661" s="54">
        <f t="shared" si="385"/>
        <v>0</v>
      </c>
      <c r="AQ661" s="54"/>
      <c r="AR661" s="54"/>
      <c r="AS661" s="54"/>
      <c r="AT661" s="54"/>
      <c r="AU661" s="54"/>
      <c r="AV661" s="54"/>
      <c r="AW661" s="54"/>
      <c r="AX661" s="54"/>
      <c r="AY661" s="54">
        <f t="shared" si="424"/>
        <v>0</v>
      </c>
      <c r="AZ661" s="54"/>
      <c r="BA661" s="54"/>
      <c r="BB661" s="54"/>
      <c r="BC661" s="54"/>
      <c r="BD661" s="54"/>
      <c r="BE661" s="106">
        <f t="shared" si="425"/>
        <v>0</v>
      </c>
      <c r="BF661" s="106">
        <f t="shared" si="426"/>
        <v>0</v>
      </c>
      <c r="BG661" s="106">
        <f t="shared" si="427"/>
        <v>0</v>
      </c>
      <c r="BH661" s="106">
        <f t="shared" si="428"/>
        <v>0</v>
      </c>
      <c r="BI661" s="106">
        <f t="shared" si="429"/>
        <v>0</v>
      </c>
      <c r="BJ661" s="106">
        <f t="shared" si="430"/>
        <v>0</v>
      </c>
      <c r="BK661" s="106">
        <f t="shared" si="431"/>
        <v>0</v>
      </c>
      <c r="BL661" s="106">
        <f t="shared" si="432"/>
        <v>0</v>
      </c>
      <c r="BM661" s="106">
        <f t="shared" si="433"/>
        <v>0.17</v>
      </c>
      <c r="BN661" s="106">
        <f t="shared" si="433"/>
        <v>0.02</v>
      </c>
      <c r="BO661" s="106">
        <f t="shared" si="434"/>
        <v>0.19</v>
      </c>
      <c r="BP661" s="106">
        <f t="shared" si="435"/>
        <v>0.17</v>
      </c>
      <c r="BQ661" s="106">
        <f t="shared" si="436"/>
        <v>0.02</v>
      </c>
      <c r="BR661" s="106">
        <f t="shared" si="437"/>
        <v>0.19</v>
      </c>
      <c r="BS661" s="54"/>
      <c r="BT661" s="54">
        <v>0</v>
      </c>
      <c r="BU661" s="54">
        <v>0</v>
      </c>
      <c r="BV661" s="54">
        <v>0</v>
      </c>
      <c r="BW661" s="54">
        <v>0</v>
      </c>
      <c r="BX661" s="54">
        <v>0</v>
      </c>
      <c r="BY661" s="54">
        <v>0</v>
      </c>
      <c r="BZ661" s="54">
        <v>0</v>
      </c>
      <c r="CA661" s="54">
        <v>0</v>
      </c>
      <c r="CB661" s="54">
        <v>0.17</v>
      </c>
      <c r="CC661" s="54">
        <v>0.02</v>
      </c>
      <c r="CD661" s="54">
        <v>0.19</v>
      </c>
      <c r="CE661" s="54">
        <v>0.17</v>
      </c>
      <c r="CF661" s="54">
        <v>0.02</v>
      </c>
      <c r="CG661" s="54">
        <v>0.19</v>
      </c>
      <c r="CH661" s="54">
        <f t="shared" si="438"/>
        <v>0</v>
      </c>
      <c r="CI661" s="54">
        <f t="shared" si="439"/>
        <v>3</v>
      </c>
      <c r="CJ661" s="54">
        <f t="shared" si="440"/>
        <v>3</v>
      </c>
      <c r="CK661" s="45"/>
      <c r="CL661" s="63" t="s">
        <v>33</v>
      </c>
    </row>
    <row r="662" spans="1:90" ht="31.5">
      <c r="A662" s="14">
        <v>10</v>
      </c>
      <c r="B662" s="27" t="s">
        <v>659</v>
      </c>
      <c r="C662" s="120" t="s">
        <v>796</v>
      </c>
      <c r="D662" s="2" t="s">
        <v>27</v>
      </c>
      <c r="E662" s="4" t="s">
        <v>520</v>
      </c>
      <c r="F662" s="4" t="s">
        <v>647</v>
      </c>
      <c r="G662" s="4" t="s">
        <v>660</v>
      </c>
      <c r="H662" s="29">
        <v>9</v>
      </c>
      <c r="I662" s="29">
        <v>2</v>
      </c>
      <c r="J662" s="29">
        <v>3</v>
      </c>
      <c r="K662" s="29">
        <f t="shared" si="419"/>
        <v>5</v>
      </c>
      <c r="L662" s="40" t="s">
        <v>30</v>
      </c>
      <c r="M662" s="40" t="s">
        <v>48</v>
      </c>
      <c r="N662" s="48" t="s">
        <v>58</v>
      </c>
      <c r="O662" s="29">
        <v>1.8099999999999998</v>
      </c>
      <c r="P662" s="29">
        <v>0</v>
      </c>
      <c r="Q662" s="29">
        <f t="shared" si="397"/>
        <v>1.8099999999999998</v>
      </c>
      <c r="R662" s="29">
        <f t="shared" si="420"/>
        <v>0.19000000000000017</v>
      </c>
      <c r="S662" s="29">
        <f t="shared" si="420"/>
        <v>3</v>
      </c>
      <c r="T662" s="29">
        <f t="shared" si="384"/>
        <v>3.1900000000000004</v>
      </c>
      <c r="U662" s="29">
        <v>3</v>
      </c>
      <c r="V662" s="29">
        <v>0</v>
      </c>
      <c r="W662" s="105">
        <v>0</v>
      </c>
      <c r="X662" s="54">
        <f t="shared" si="421"/>
        <v>0</v>
      </c>
      <c r="Y662" s="29">
        <v>0</v>
      </c>
      <c r="Z662" s="105">
        <v>0</v>
      </c>
      <c r="AA662" s="54">
        <f t="shared" si="422"/>
        <v>0</v>
      </c>
      <c r="AB662" s="54">
        <v>0</v>
      </c>
      <c r="AC662" s="54">
        <v>0</v>
      </c>
      <c r="AD662" s="54">
        <v>0</v>
      </c>
      <c r="AE662" s="54">
        <v>0.17</v>
      </c>
      <c r="AF662" s="54">
        <v>0.02</v>
      </c>
      <c r="AG662" s="54">
        <v>0</v>
      </c>
      <c r="AH662" s="54">
        <v>0</v>
      </c>
      <c r="AI662" s="54">
        <v>0</v>
      </c>
      <c r="AJ662" s="54">
        <f t="shared" si="423"/>
        <v>0</v>
      </c>
      <c r="AK662" s="54">
        <f t="shared" si="386"/>
        <v>0.17</v>
      </c>
      <c r="AL662" s="54">
        <f t="shared" si="387"/>
        <v>0.02</v>
      </c>
      <c r="AM662" s="54">
        <f t="shared" si="388"/>
        <v>0.19</v>
      </c>
      <c r="AN662" s="54"/>
      <c r="AO662" s="54"/>
      <c r="AP662" s="54">
        <f t="shared" si="385"/>
        <v>0</v>
      </c>
      <c r="AQ662" s="54"/>
      <c r="AR662" s="54"/>
      <c r="AS662" s="54"/>
      <c r="AT662" s="54"/>
      <c r="AU662" s="54"/>
      <c r="AV662" s="54"/>
      <c r="AW662" s="54"/>
      <c r="AX662" s="54"/>
      <c r="AY662" s="54">
        <f t="shared" si="424"/>
        <v>0</v>
      </c>
      <c r="AZ662" s="54"/>
      <c r="BA662" s="54"/>
      <c r="BB662" s="54"/>
      <c r="BC662" s="54"/>
      <c r="BD662" s="54"/>
      <c r="BE662" s="106">
        <f t="shared" si="425"/>
        <v>0</v>
      </c>
      <c r="BF662" s="106">
        <f t="shared" si="426"/>
        <v>0</v>
      </c>
      <c r="BG662" s="106">
        <f t="shared" si="427"/>
        <v>0</v>
      </c>
      <c r="BH662" s="106">
        <f t="shared" si="428"/>
        <v>0</v>
      </c>
      <c r="BI662" s="106">
        <f t="shared" si="429"/>
        <v>0</v>
      </c>
      <c r="BJ662" s="106">
        <f t="shared" si="430"/>
        <v>0</v>
      </c>
      <c r="BK662" s="106">
        <f t="shared" si="431"/>
        <v>0</v>
      </c>
      <c r="BL662" s="106">
        <f t="shared" si="432"/>
        <v>0</v>
      </c>
      <c r="BM662" s="106">
        <f t="shared" si="433"/>
        <v>0.17</v>
      </c>
      <c r="BN662" s="106">
        <f t="shared" si="433"/>
        <v>0.02</v>
      </c>
      <c r="BO662" s="106">
        <f t="shared" si="434"/>
        <v>0.19</v>
      </c>
      <c r="BP662" s="106">
        <f t="shared" si="435"/>
        <v>0.17</v>
      </c>
      <c r="BQ662" s="106">
        <f t="shared" si="436"/>
        <v>0.02</v>
      </c>
      <c r="BR662" s="106">
        <f t="shared" si="437"/>
        <v>0.19</v>
      </c>
      <c r="BS662" s="54"/>
      <c r="BT662" s="54">
        <v>0</v>
      </c>
      <c r="BU662" s="54">
        <v>0</v>
      </c>
      <c r="BV662" s="54">
        <v>0</v>
      </c>
      <c r="BW662" s="54">
        <v>0</v>
      </c>
      <c r="BX662" s="54">
        <v>0</v>
      </c>
      <c r="BY662" s="54">
        <v>0</v>
      </c>
      <c r="BZ662" s="54">
        <v>0</v>
      </c>
      <c r="CA662" s="54">
        <v>0</v>
      </c>
      <c r="CB662" s="54">
        <v>0.17</v>
      </c>
      <c r="CC662" s="54">
        <v>0.02</v>
      </c>
      <c r="CD662" s="54">
        <v>0.19</v>
      </c>
      <c r="CE662" s="54">
        <v>0.17</v>
      </c>
      <c r="CF662" s="54">
        <v>0.02</v>
      </c>
      <c r="CG662" s="54">
        <v>0.19</v>
      </c>
      <c r="CH662" s="54">
        <f t="shared" si="438"/>
        <v>0</v>
      </c>
      <c r="CI662" s="54">
        <f t="shared" si="439"/>
        <v>3</v>
      </c>
      <c r="CJ662" s="54">
        <f t="shared" si="440"/>
        <v>3</v>
      </c>
      <c r="CK662" s="45"/>
      <c r="CL662" s="53" t="s">
        <v>814</v>
      </c>
    </row>
    <row r="663" spans="1:90" ht="31.5">
      <c r="A663" s="14">
        <v>11</v>
      </c>
      <c r="B663" s="27" t="s">
        <v>661</v>
      </c>
      <c r="C663" s="120" t="s">
        <v>796</v>
      </c>
      <c r="D663" s="2" t="s">
        <v>27</v>
      </c>
      <c r="E663" s="4" t="s">
        <v>520</v>
      </c>
      <c r="F663" s="4" t="s">
        <v>647</v>
      </c>
      <c r="G663" s="4" t="s">
        <v>655</v>
      </c>
      <c r="H663" s="29">
        <v>6</v>
      </c>
      <c r="I663" s="29">
        <v>2.5</v>
      </c>
      <c r="J663" s="29">
        <v>2.5</v>
      </c>
      <c r="K663" s="29">
        <f t="shared" si="419"/>
        <v>5</v>
      </c>
      <c r="L663" s="40" t="s">
        <v>30</v>
      </c>
      <c r="M663" s="40" t="s">
        <v>48</v>
      </c>
      <c r="N663" s="48" t="s">
        <v>58</v>
      </c>
      <c r="O663" s="29">
        <v>2.27</v>
      </c>
      <c r="P663" s="29">
        <v>0</v>
      </c>
      <c r="Q663" s="29">
        <f t="shared" si="397"/>
        <v>2.27</v>
      </c>
      <c r="R663" s="29">
        <f t="shared" si="420"/>
        <v>0.22999999999999998</v>
      </c>
      <c r="S663" s="29">
        <f t="shared" si="420"/>
        <v>2.5</v>
      </c>
      <c r="T663" s="29">
        <f t="shared" si="384"/>
        <v>2.73</v>
      </c>
      <c r="U663" s="29">
        <v>2.5</v>
      </c>
      <c r="V663" s="29">
        <v>0</v>
      </c>
      <c r="W663" s="105">
        <v>0</v>
      </c>
      <c r="X663" s="54">
        <f t="shared" si="421"/>
        <v>0</v>
      </c>
      <c r="Y663" s="29">
        <v>0</v>
      </c>
      <c r="Z663" s="105">
        <v>0</v>
      </c>
      <c r="AA663" s="54">
        <f t="shared" si="422"/>
        <v>0</v>
      </c>
      <c r="AB663" s="54">
        <v>0</v>
      </c>
      <c r="AC663" s="54">
        <v>0</v>
      </c>
      <c r="AD663" s="54">
        <v>0</v>
      </c>
      <c r="AE663" s="54">
        <v>0.21</v>
      </c>
      <c r="AF663" s="54">
        <v>0.02</v>
      </c>
      <c r="AG663" s="54">
        <v>0</v>
      </c>
      <c r="AH663" s="54">
        <v>0</v>
      </c>
      <c r="AI663" s="54">
        <v>0</v>
      </c>
      <c r="AJ663" s="54">
        <f t="shared" si="423"/>
        <v>0</v>
      </c>
      <c r="AK663" s="54">
        <f t="shared" si="386"/>
        <v>0.21</v>
      </c>
      <c r="AL663" s="54">
        <f t="shared" si="387"/>
        <v>0.02</v>
      </c>
      <c r="AM663" s="54">
        <f t="shared" si="388"/>
        <v>0.22999999999999998</v>
      </c>
      <c r="AN663" s="54"/>
      <c r="AO663" s="54"/>
      <c r="AP663" s="54">
        <f t="shared" si="385"/>
        <v>0</v>
      </c>
      <c r="AQ663" s="54"/>
      <c r="AR663" s="54"/>
      <c r="AS663" s="54"/>
      <c r="AT663" s="54"/>
      <c r="AU663" s="54"/>
      <c r="AV663" s="54"/>
      <c r="AW663" s="54"/>
      <c r="AX663" s="54"/>
      <c r="AY663" s="54">
        <f t="shared" si="424"/>
        <v>0</v>
      </c>
      <c r="AZ663" s="54"/>
      <c r="BA663" s="54"/>
      <c r="BB663" s="54"/>
      <c r="BC663" s="54"/>
      <c r="BD663" s="54"/>
      <c r="BE663" s="106">
        <f t="shared" si="425"/>
        <v>0</v>
      </c>
      <c r="BF663" s="106">
        <f t="shared" si="426"/>
        <v>0</v>
      </c>
      <c r="BG663" s="106">
        <f t="shared" si="427"/>
        <v>0</v>
      </c>
      <c r="BH663" s="106">
        <f t="shared" si="428"/>
        <v>0</v>
      </c>
      <c r="BI663" s="106">
        <f t="shared" si="429"/>
        <v>0</v>
      </c>
      <c r="BJ663" s="106">
        <f t="shared" si="430"/>
        <v>0</v>
      </c>
      <c r="BK663" s="106">
        <f t="shared" si="431"/>
        <v>0</v>
      </c>
      <c r="BL663" s="106">
        <f t="shared" si="432"/>
        <v>0</v>
      </c>
      <c r="BM663" s="106">
        <f t="shared" si="433"/>
        <v>0.21</v>
      </c>
      <c r="BN663" s="106">
        <f t="shared" si="433"/>
        <v>0.02</v>
      </c>
      <c r="BO663" s="106">
        <f t="shared" si="434"/>
        <v>0.22999999999999998</v>
      </c>
      <c r="BP663" s="106">
        <f t="shared" si="435"/>
        <v>0.21</v>
      </c>
      <c r="BQ663" s="106">
        <f t="shared" si="436"/>
        <v>0.02</v>
      </c>
      <c r="BR663" s="106">
        <f t="shared" si="437"/>
        <v>0.22999999999999998</v>
      </c>
      <c r="BS663" s="54"/>
      <c r="BT663" s="54">
        <v>0</v>
      </c>
      <c r="BU663" s="54">
        <v>0</v>
      </c>
      <c r="BV663" s="54">
        <v>0</v>
      </c>
      <c r="BW663" s="54">
        <v>0</v>
      </c>
      <c r="BX663" s="54">
        <v>0</v>
      </c>
      <c r="BY663" s="54">
        <v>0</v>
      </c>
      <c r="BZ663" s="54">
        <v>0</v>
      </c>
      <c r="CA663" s="54">
        <v>0</v>
      </c>
      <c r="CB663" s="54">
        <v>0.21</v>
      </c>
      <c r="CC663" s="54">
        <v>0.02</v>
      </c>
      <c r="CD663" s="54">
        <v>0.22999999999999998</v>
      </c>
      <c r="CE663" s="54">
        <v>0.21</v>
      </c>
      <c r="CF663" s="54">
        <v>0.02</v>
      </c>
      <c r="CG663" s="54">
        <v>0.22999999999999998</v>
      </c>
      <c r="CH663" s="54">
        <f t="shared" si="438"/>
        <v>0</v>
      </c>
      <c r="CI663" s="54">
        <f t="shared" si="439"/>
        <v>2.5</v>
      </c>
      <c r="CJ663" s="54">
        <f t="shared" si="440"/>
        <v>2.5</v>
      </c>
      <c r="CK663" s="45"/>
      <c r="CL663" s="53" t="s">
        <v>33</v>
      </c>
    </row>
    <row r="664" spans="1:90" ht="31.5">
      <c r="A664" s="14">
        <v>12</v>
      </c>
      <c r="B664" s="79" t="s">
        <v>957</v>
      </c>
      <c r="C664" s="69" t="s">
        <v>1000</v>
      </c>
      <c r="D664" s="2" t="s">
        <v>27</v>
      </c>
      <c r="E664" s="4" t="s">
        <v>520</v>
      </c>
      <c r="F664" s="4" t="s">
        <v>647</v>
      </c>
      <c r="G664" s="4" t="s">
        <v>662</v>
      </c>
      <c r="H664" s="15">
        <v>10</v>
      </c>
      <c r="I664" s="54">
        <v>5</v>
      </c>
      <c r="J664" s="54">
        <v>0</v>
      </c>
      <c r="K664" s="29">
        <f t="shared" si="419"/>
        <v>5</v>
      </c>
      <c r="L664" s="68" t="s">
        <v>30</v>
      </c>
      <c r="M664" s="15" t="s">
        <v>48</v>
      </c>
      <c r="N664" s="54" t="s">
        <v>58</v>
      </c>
      <c r="O664" s="54">
        <v>4.54</v>
      </c>
      <c r="P664" s="54">
        <v>0</v>
      </c>
      <c r="Q664" s="29">
        <f t="shared" si="397"/>
        <v>4.54</v>
      </c>
      <c r="R664" s="29">
        <f t="shared" si="420"/>
        <v>0.45999999999999996</v>
      </c>
      <c r="S664" s="29">
        <f t="shared" si="420"/>
        <v>0</v>
      </c>
      <c r="T664" s="29">
        <f t="shared" si="384"/>
        <v>0.45999999999999996</v>
      </c>
      <c r="U664" s="56">
        <v>0</v>
      </c>
      <c r="V664" s="54">
        <v>0</v>
      </c>
      <c r="W664" s="106">
        <v>0</v>
      </c>
      <c r="X664" s="54">
        <f t="shared" si="421"/>
        <v>0</v>
      </c>
      <c r="Y664" s="54">
        <v>0</v>
      </c>
      <c r="Z664" s="106">
        <v>0</v>
      </c>
      <c r="AA664" s="54">
        <f t="shared" si="422"/>
        <v>0</v>
      </c>
      <c r="AB664" s="14">
        <v>0</v>
      </c>
      <c r="AC664" s="14">
        <v>0</v>
      </c>
      <c r="AD664" s="14">
        <v>0</v>
      </c>
      <c r="AE664" s="14">
        <v>0.41</v>
      </c>
      <c r="AF664" s="14">
        <v>0.05</v>
      </c>
      <c r="AG664" s="54">
        <v>0</v>
      </c>
      <c r="AH664" s="54">
        <v>0</v>
      </c>
      <c r="AI664" s="54">
        <v>0</v>
      </c>
      <c r="AJ664" s="54">
        <f t="shared" si="423"/>
        <v>0</v>
      </c>
      <c r="AK664" s="54">
        <f t="shared" si="386"/>
        <v>0.41</v>
      </c>
      <c r="AL664" s="54">
        <f t="shared" si="387"/>
        <v>0.05</v>
      </c>
      <c r="AM664" s="54">
        <f t="shared" si="388"/>
        <v>0.45999999999999996</v>
      </c>
      <c r="AN664" s="54"/>
      <c r="AO664" s="54"/>
      <c r="AP664" s="54">
        <f t="shared" si="385"/>
        <v>0</v>
      </c>
      <c r="AQ664" s="54"/>
      <c r="AR664" s="54"/>
      <c r="AS664" s="54"/>
      <c r="AT664" s="54"/>
      <c r="AU664" s="54"/>
      <c r="AV664" s="54"/>
      <c r="AW664" s="54"/>
      <c r="AX664" s="54"/>
      <c r="AY664" s="54">
        <f t="shared" si="424"/>
        <v>0</v>
      </c>
      <c r="AZ664" s="54"/>
      <c r="BA664" s="54"/>
      <c r="BB664" s="54"/>
      <c r="BC664" s="54"/>
      <c r="BD664" s="54"/>
      <c r="BE664" s="106">
        <f t="shared" si="425"/>
        <v>0</v>
      </c>
      <c r="BF664" s="106">
        <f t="shared" si="426"/>
        <v>0</v>
      </c>
      <c r="BG664" s="106">
        <f t="shared" si="427"/>
        <v>0</v>
      </c>
      <c r="BH664" s="106">
        <f t="shared" si="428"/>
        <v>0</v>
      </c>
      <c r="BI664" s="106">
        <f t="shared" si="429"/>
        <v>0</v>
      </c>
      <c r="BJ664" s="106">
        <f t="shared" si="430"/>
        <v>0</v>
      </c>
      <c r="BK664" s="106">
        <f t="shared" si="431"/>
        <v>0</v>
      </c>
      <c r="BL664" s="106">
        <f t="shared" si="432"/>
        <v>0</v>
      </c>
      <c r="BM664" s="106">
        <f t="shared" si="433"/>
        <v>0.41</v>
      </c>
      <c r="BN664" s="106">
        <f t="shared" si="433"/>
        <v>0.05</v>
      </c>
      <c r="BO664" s="106">
        <f t="shared" si="434"/>
        <v>0.45999999999999996</v>
      </c>
      <c r="BP664" s="106">
        <f t="shared" si="435"/>
        <v>0.41</v>
      </c>
      <c r="BQ664" s="106">
        <f t="shared" si="436"/>
        <v>0.05</v>
      </c>
      <c r="BR664" s="106">
        <f t="shared" si="437"/>
        <v>0.45999999999999996</v>
      </c>
      <c r="BS664" s="54"/>
      <c r="BT664" s="54">
        <v>0</v>
      </c>
      <c r="BU664" s="54">
        <v>0</v>
      </c>
      <c r="BV664" s="54">
        <v>0</v>
      </c>
      <c r="BW664" s="54">
        <v>0</v>
      </c>
      <c r="BX664" s="54">
        <v>0</v>
      </c>
      <c r="BY664" s="54">
        <v>0</v>
      </c>
      <c r="BZ664" s="54">
        <v>0</v>
      </c>
      <c r="CA664" s="54">
        <v>0</v>
      </c>
      <c r="CB664" s="54">
        <v>0.41</v>
      </c>
      <c r="CC664" s="54">
        <v>0.05</v>
      </c>
      <c r="CD664" s="54">
        <v>0.45999999999999996</v>
      </c>
      <c r="CE664" s="54">
        <v>0.41</v>
      </c>
      <c r="CF664" s="54">
        <v>0.05</v>
      </c>
      <c r="CG664" s="54">
        <v>0.45999999999999996</v>
      </c>
      <c r="CH664" s="54">
        <f t="shared" si="438"/>
        <v>0</v>
      </c>
      <c r="CI664" s="54">
        <f t="shared" si="439"/>
        <v>0</v>
      </c>
      <c r="CJ664" s="54">
        <f t="shared" si="440"/>
        <v>0</v>
      </c>
      <c r="CK664" s="86"/>
      <c r="CL664" s="70"/>
    </row>
    <row r="665" spans="1:90" ht="31.5">
      <c r="A665" s="14">
        <v>13</v>
      </c>
      <c r="B665" s="27" t="s">
        <v>663</v>
      </c>
      <c r="C665" s="120" t="s">
        <v>796</v>
      </c>
      <c r="D665" s="2" t="s">
        <v>27</v>
      </c>
      <c r="E665" s="4" t="s">
        <v>520</v>
      </c>
      <c r="F665" s="4" t="s">
        <v>647</v>
      </c>
      <c r="G665" s="1" t="s">
        <v>664</v>
      </c>
      <c r="H665" s="29">
        <v>10</v>
      </c>
      <c r="I665" s="29">
        <v>2</v>
      </c>
      <c r="J665" s="29">
        <v>3</v>
      </c>
      <c r="K665" s="29">
        <f t="shared" si="419"/>
        <v>5</v>
      </c>
      <c r="L665" s="40" t="s">
        <v>30</v>
      </c>
      <c r="M665" s="40" t="s">
        <v>48</v>
      </c>
      <c r="N665" s="48" t="s">
        <v>58</v>
      </c>
      <c r="O665" s="29">
        <v>1.8099999999999998</v>
      </c>
      <c r="P665" s="29">
        <v>0</v>
      </c>
      <c r="Q665" s="29">
        <f t="shared" si="397"/>
        <v>1.8099999999999998</v>
      </c>
      <c r="R665" s="29">
        <f t="shared" si="420"/>
        <v>0.19000000000000017</v>
      </c>
      <c r="S665" s="29">
        <f t="shared" si="420"/>
        <v>3</v>
      </c>
      <c r="T665" s="29">
        <f t="shared" si="384"/>
        <v>3.1900000000000004</v>
      </c>
      <c r="U665" s="29">
        <v>3</v>
      </c>
      <c r="V665" s="29">
        <v>0</v>
      </c>
      <c r="W665" s="105">
        <v>0</v>
      </c>
      <c r="X665" s="54">
        <f t="shared" si="421"/>
        <v>0</v>
      </c>
      <c r="Y665" s="29">
        <v>0</v>
      </c>
      <c r="Z665" s="105">
        <v>0</v>
      </c>
      <c r="AA665" s="54">
        <f t="shared" si="422"/>
        <v>0</v>
      </c>
      <c r="AB665" s="54">
        <v>0</v>
      </c>
      <c r="AC665" s="54">
        <v>0</v>
      </c>
      <c r="AD665" s="54">
        <v>0</v>
      </c>
      <c r="AE665" s="54">
        <v>0.17</v>
      </c>
      <c r="AF665" s="54">
        <v>0.02</v>
      </c>
      <c r="AG665" s="54">
        <v>0</v>
      </c>
      <c r="AH665" s="54">
        <v>0</v>
      </c>
      <c r="AI665" s="54">
        <v>0</v>
      </c>
      <c r="AJ665" s="54">
        <f t="shared" si="423"/>
        <v>0</v>
      </c>
      <c r="AK665" s="54">
        <f t="shared" si="386"/>
        <v>0.17</v>
      </c>
      <c r="AL665" s="54">
        <f t="shared" si="387"/>
        <v>0.02</v>
      </c>
      <c r="AM665" s="54">
        <f t="shared" si="388"/>
        <v>0.19</v>
      </c>
      <c r="AN665" s="54"/>
      <c r="AO665" s="54"/>
      <c r="AP665" s="54">
        <f t="shared" si="385"/>
        <v>0</v>
      </c>
      <c r="AQ665" s="54"/>
      <c r="AR665" s="54"/>
      <c r="AS665" s="54"/>
      <c r="AT665" s="54"/>
      <c r="AU665" s="54"/>
      <c r="AV665" s="54"/>
      <c r="AW665" s="54"/>
      <c r="AX665" s="54"/>
      <c r="AY665" s="54">
        <f t="shared" si="424"/>
        <v>0</v>
      </c>
      <c r="AZ665" s="54"/>
      <c r="BA665" s="54"/>
      <c r="BB665" s="54"/>
      <c r="BC665" s="54"/>
      <c r="BD665" s="54"/>
      <c r="BE665" s="106">
        <f t="shared" si="425"/>
        <v>0</v>
      </c>
      <c r="BF665" s="106">
        <f t="shared" si="426"/>
        <v>0</v>
      </c>
      <c r="BG665" s="106">
        <f t="shared" si="427"/>
        <v>0</v>
      </c>
      <c r="BH665" s="106">
        <f t="shared" si="428"/>
        <v>0</v>
      </c>
      <c r="BI665" s="106">
        <f t="shared" si="429"/>
        <v>0</v>
      </c>
      <c r="BJ665" s="106">
        <f t="shared" si="430"/>
        <v>0</v>
      </c>
      <c r="BK665" s="106">
        <f t="shared" si="431"/>
        <v>0</v>
      </c>
      <c r="BL665" s="106">
        <f t="shared" si="432"/>
        <v>0</v>
      </c>
      <c r="BM665" s="106">
        <f t="shared" si="433"/>
        <v>0.17</v>
      </c>
      <c r="BN665" s="106">
        <f t="shared" si="433"/>
        <v>0.02</v>
      </c>
      <c r="BO665" s="106">
        <f t="shared" si="434"/>
        <v>0.19</v>
      </c>
      <c r="BP665" s="106">
        <f t="shared" si="435"/>
        <v>0.17</v>
      </c>
      <c r="BQ665" s="106">
        <f t="shared" si="436"/>
        <v>0.02</v>
      </c>
      <c r="BR665" s="106">
        <f t="shared" si="437"/>
        <v>0.19</v>
      </c>
      <c r="BS665" s="54"/>
      <c r="BT665" s="54">
        <v>0</v>
      </c>
      <c r="BU665" s="54">
        <v>0</v>
      </c>
      <c r="BV665" s="54">
        <v>0</v>
      </c>
      <c r="BW665" s="54">
        <v>0</v>
      </c>
      <c r="BX665" s="54">
        <v>0</v>
      </c>
      <c r="BY665" s="54">
        <v>0</v>
      </c>
      <c r="BZ665" s="54">
        <v>0</v>
      </c>
      <c r="CA665" s="54">
        <v>0</v>
      </c>
      <c r="CB665" s="54">
        <v>0.17</v>
      </c>
      <c r="CC665" s="54">
        <v>0.02</v>
      </c>
      <c r="CD665" s="54">
        <v>0.19</v>
      </c>
      <c r="CE665" s="54">
        <v>0.17</v>
      </c>
      <c r="CF665" s="54">
        <v>0.02</v>
      </c>
      <c r="CG665" s="54">
        <v>0.19</v>
      </c>
      <c r="CH665" s="54">
        <f t="shared" si="438"/>
        <v>0</v>
      </c>
      <c r="CI665" s="54">
        <f t="shared" si="439"/>
        <v>3</v>
      </c>
      <c r="CJ665" s="54">
        <f t="shared" si="440"/>
        <v>3</v>
      </c>
      <c r="CK665" s="45"/>
      <c r="CL665" s="53" t="s">
        <v>40</v>
      </c>
    </row>
    <row r="666" spans="1:90" ht="31.5">
      <c r="A666" s="14">
        <v>14</v>
      </c>
      <c r="B666" s="27" t="s">
        <v>665</v>
      </c>
      <c r="C666" s="120" t="s">
        <v>796</v>
      </c>
      <c r="D666" s="2" t="s">
        <v>27</v>
      </c>
      <c r="E666" s="4" t="s">
        <v>520</v>
      </c>
      <c r="F666" s="4" t="s">
        <v>647</v>
      </c>
      <c r="G666" s="4" t="s">
        <v>655</v>
      </c>
      <c r="H666" s="29">
        <v>6</v>
      </c>
      <c r="I666" s="29">
        <v>2.5</v>
      </c>
      <c r="J666" s="29">
        <v>2.5</v>
      </c>
      <c r="K666" s="29">
        <f t="shared" si="419"/>
        <v>5</v>
      </c>
      <c r="L666" s="40" t="s">
        <v>30</v>
      </c>
      <c r="M666" s="40" t="s">
        <v>48</v>
      </c>
      <c r="N666" s="48" t="s">
        <v>58</v>
      </c>
      <c r="O666" s="29">
        <v>2.27</v>
      </c>
      <c r="P666" s="29">
        <v>0</v>
      </c>
      <c r="Q666" s="29">
        <f t="shared" si="397"/>
        <v>2.27</v>
      </c>
      <c r="R666" s="29">
        <f t="shared" si="420"/>
        <v>0.22999999999999998</v>
      </c>
      <c r="S666" s="29">
        <f t="shared" si="420"/>
        <v>2.5</v>
      </c>
      <c r="T666" s="29">
        <f t="shared" si="384"/>
        <v>2.73</v>
      </c>
      <c r="U666" s="29">
        <v>2.5</v>
      </c>
      <c r="V666" s="29">
        <v>0</v>
      </c>
      <c r="W666" s="105">
        <v>0</v>
      </c>
      <c r="X666" s="54">
        <f t="shared" si="421"/>
        <v>0</v>
      </c>
      <c r="Y666" s="29">
        <v>0</v>
      </c>
      <c r="Z666" s="105">
        <v>0</v>
      </c>
      <c r="AA666" s="54">
        <f t="shared" si="422"/>
        <v>0</v>
      </c>
      <c r="AB666" s="54">
        <v>0</v>
      </c>
      <c r="AC666" s="54">
        <v>0</v>
      </c>
      <c r="AD666" s="54">
        <v>0</v>
      </c>
      <c r="AE666" s="54">
        <v>0.21</v>
      </c>
      <c r="AF666" s="54">
        <v>0.02</v>
      </c>
      <c r="AG666" s="54">
        <v>0</v>
      </c>
      <c r="AH666" s="54">
        <v>0</v>
      </c>
      <c r="AI666" s="54">
        <v>0</v>
      </c>
      <c r="AJ666" s="54">
        <f t="shared" si="423"/>
        <v>0</v>
      </c>
      <c r="AK666" s="54">
        <f t="shared" si="386"/>
        <v>0.21</v>
      </c>
      <c r="AL666" s="54">
        <f t="shared" si="387"/>
        <v>0.02</v>
      </c>
      <c r="AM666" s="54">
        <f t="shared" si="388"/>
        <v>0.22999999999999998</v>
      </c>
      <c r="AN666" s="54"/>
      <c r="AO666" s="54"/>
      <c r="AP666" s="54">
        <f t="shared" si="385"/>
        <v>0</v>
      </c>
      <c r="AQ666" s="54"/>
      <c r="AR666" s="54"/>
      <c r="AS666" s="54"/>
      <c r="AT666" s="54"/>
      <c r="AU666" s="54"/>
      <c r="AV666" s="54"/>
      <c r="AW666" s="54"/>
      <c r="AX666" s="54"/>
      <c r="AY666" s="54">
        <f t="shared" si="424"/>
        <v>0</v>
      </c>
      <c r="AZ666" s="54"/>
      <c r="BA666" s="54"/>
      <c r="BB666" s="54"/>
      <c r="BC666" s="54"/>
      <c r="BD666" s="54"/>
      <c r="BE666" s="106">
        <f t="shared" si="425"/>
        <v>0</v>
      </c>
      <c r="BF666" s="106">
        <f t="shared" si="426"/>
        <v>0</v>
      </c>
      <c r="BG666" s="106">
        <f t="shared" si="427"/>
        <v>0</v>
      </c>
      <c r="BH666" s="106">
        <f t="shared" si="428"/>
        <v>0</v>
      </c>
      <c r="BI666" s="106">
        <f t="shared" si="429"/>
        <v>0</v>
      </c>
      <c r="BJ666" s="106">
        <f t="shared" si="430"/>
        <v>0</v>
      </c>
      <c r="BK666" s="106">
        <f t="shared" si="431"/>
        <v>0</v>
      </c>
      <c r="BL666" s="106">
        <f t="shared" si="432"/>
        <v>0</v>
      </c>
      <c r="BM666" s="106">
        <f t="shared" si="433"/>
        <v>0.21</v>
      </c>
      <c r="BN666" s="106">
        <f t="shared" si="433"/>
        <v>0.02</v>
      </c>
      <c r="BO666" s="106">
        <f t="shared" si="434"/>
        <v>0.22999999999999998</v>
      </c>
      <c r="BP666" s="106">
        <f t="shared" si="435"/>
        <v>0.21</v>
      </c>
      <c r="BQ666" s="106">
        <f t="shared" si="436"/>
        <v>0.02</v>
      </c>
      <c r="BR666" s="106">
        <f t="shared" si="437"/>
        <v>0.22999999999999998</v>
      </c>
      <c r="BS666" s="54"/>
      <c r="BT666" s="54">
        <v>0</v>
      </c>
      <c r="BU666" s="54">
        <v>0</v>
      </c>
      <c r="BV666" s="54">
        <v>0</v>
      </c>
      <c r="BW666" s="54">
        <v>0</v>
      </c>
      <c r="BX666" s="54">
        <v>0</v>
      </c>
      <c r="BY666" s="54">
        <v>0</v>
      </c>
      <c r="BZ666" s="54">
        <v>0</v>
      </c>
      <c r="CA666" s="54">
        <v>0</v>
      </c>
      <c r="CB666" s="54">
        <v>0.21</v>
      </c>
      <c r="CC666" s="54">
        <v>0.02</v>
      </c>
      <c r="CD666" s="54">
        <v>0.22999999999999998</v>
      </c>
      <c r="CE666" s="54">
        <v>0.21</v>
      </c>
      <c r="CF666" s="54">
        <v>0.02</v>
      </c>
      <c r="CG666" s="54">
        <v>0.22999999999999998</v>
      </c>
      <c r="CH666" s="54">
        <f t="shared" si="438"/>
        <v>0</v>
      </c>
      <c r="CI666" s="54">
        <f t="shared" si="439"/>
        <v>2.5</v>
      </c>
      <c r="CJ666" s="54">
        <f t="shared" si="440"/>
        <v>2.5</v>
      </c>
      <c r="CK666" s="45"/>
      <c r="CL666" s="53" t="s">
        <v>33</v>
      </c>
    </row>
    <row r="667" spans="1:90" ht="31.5">
      <c r="A667" s="14">
        <v>15</v>
      </c>
      <c r="B667" s="27" t="s">
        <v>666</v>
      </c>
      <c r="C667" s="120" t="s">
        <v>796</v>
      </c>
      <c r="D667" s="2" t="s">
        <v>27</v>
      </c>
      <c r="E667" s="4" t="s">
        <v>520</v>
      </c>
      <c r="F667" s="4" t="s">
        <v>647</v>
      </c>
      <c r="G667" s="4" t="s">
        <v>667</v>
      </c>
      <c r="H667" s="29">
        <v>9</v>
      </c>
      <c r="I667" s="29">
        <v>2.5</v>
      </c>
      <c r="J667" s="29">
        <v>2.5</v>
      </c>
      <c r="K667" s="29">
        <f t="shared" si="419"/>
        <v>5</v>
      </c>
      <c r="L667" s="40" t="s">
        <v>30</v>
      </c>
      <c r="M667" s="40" t="s">
        <v>48</v>
      </c>
      <c r="N667" s="48" t="s">
        <v>58</v>
      </c>
      <c r="O667" s="29">
        <v>2.27</v>
      </c>
      <c r="P667" s="29">
        <v>0</v>
      </c>
      <c r="Q667" s="29">
        <f t="shared" si="397"/>
        <v>2.27</v>
      </c>
      <c r="R667" s="29">
        <f t="shared" si="420"/>
        <v>0.22999999999999998</v>
      </c>
      <c r="S667" s="29">
        <f t="shared" si="420"/>
        <v>2.5</v>
      </c>
      <c r="T667" s="29">
        <f t="shared" si="384"/>
        <v>2.73</v>
      </c>
      <c r="U667" s="29">
        <v>2.5</v>
      </c>
      <c r="V667" s="29">
        <v>0</v>
      </c>
      <c r="W667" s="105">
        <v>0</v>
      </c>
      <c r="X667" s="54">
        <f t="shared" si="421"/>
        <v>0</v>
      </c>
      <c r="Y667" s="29">
        <v>0</v>
      </c>
      <c r="Z667" s="105">
        <v>0</v>
      </c>
      <c r="AA667" s="54">
        <f t="shared" si="422"/>
        <v>0</v>
      </c>
      <c r="AB667" s="54">
        <v>0</v>
      </c>
      <c r="AC667" s="54">
        <v>0</v>
      </c>
      <c r="AD667" s="54">
        <v>0</v>
      </c>
      <c r="AE667" s="54">
        <v>0.21</v>
      </c>
      <c r="AF667" s="54">
        <v>0.02</v>
      </c>
      <c r="AG667" s="54">
        <v>0</v>
      </c>
      <c r="AH667" s="54">
        <v>0</v>
      </c>
      <c r="AI667" s="54">
        <v>0</v>
      </c>
      <c r="AJ667" s="54">
        <f t="shared" si="423"/>
        <v>0</v>
      </c>
      <c r="AK667" s="54">
        <f t="shared" si="386"/>
        <v>0.21</v>
      </c>
      <c r="AL667" s="54">
        <f t="shared" si="387"/>
        <v>0.02</v>
      </c>
      <c r="AM667" s="54">
        <f t="shared" si="388"/>
        <v>0.22999999999999998</v>
      </c>
      <c r="AN667" s="54"/>
      <c r="AO667" s="54"/>
      <c r="AP667" s="54">
        <f t="shared" si="385"/>
        <v>0</v>
      </c>
      <c r="AQ667" s="54"/>
      <c r="AR667" s="54"/>
      <c r="AS667" s="54"/>
      <c r="AT667" s="54"/>
      <c r="AU667" s="54"/>
      <c r="AV667" s="54"/>
      <c r="AW667" s="54"/>
      <c r="AX667" s="54"/>
      <c r="AY667" s="54">
        <f t="shared" si="424"/>
        <v>0</v>
      </c>
      <c r="AZ667" s="54"/>
      <c r="BA667" s="54"/>
      <c r="BB667" s="54"/>
      <c r="BC667" s="54"/>
      <c r="BD667" s="54"/>
      <c r="BE667" s="106">
        <f t="shared" si="425"/>
        <v>0</v>
      </c>
      <c r="BF667" s="106">
        <f t="shared" si="426"/>
        <v>0</v>
      </c>
      <c r="BG667" s="106">
        <f t="shared" si="427"/>
        <v>0</v>
      </c>
      <c r="BH667" s="106">
        <f t="shared" si="428"/>
        <v>0</v>
      </c>
      <c r="BI667" s="106">
        <f t="shared" si="429"/>
        <v>0</v>
      </c>
      <c r="BJ667" s="106">
        <f t="shared" si="430"/>
        <v>0</v>
      </c>
      <c r="BK667" s="106">
        <f t="shared" si="431"/>
        <v>0</v>
      </c>
      <c r="BL667" s="106">
        <f t="shared" si="432"/>
        <v>0</v>
      </c>
      <c r="BM667" s="106">
        <f t="shared" si="433"/>
        <v>0.21</v>
      </c>
      <c r="BN667" s="106">
        <f t="shared" si="433"/>
        <v>0.02</v>
      </c>
      <c r="BO667" s="106">
        <f t="shared" si="434"/>
        <v>0.22999999999999998</v>
      </c>
      <c r="BP667" s="106">
        <f t="shared" si="435"/>
        <v>0.21</v>
      </c>
      <c r="BQ667" s="106">
        <f t="shared" si="436"/>
        <v>0.02</v>
      </c>
      <c r="BR667" s="106">
        <f t="shared" si="437"/>
        <v>0.22999999999999998</v>
      </c>
      <c r="BS667" s="54"/>
      <c r="BT667" s="54">
        <v>0</v>
      </c>
      <c r="BU667" s="54">
        <v>0</v>
      </c>
      <c r="BV667" s="54">
        <v>0</v>
      </c>
      <c r="BW667" s="54">
        <v>0</v>
      </c>
      <c r="BX667" s="54">
        <v>0</v>
      </c>
      <c r="BY667" s="54">
        <v>0</v>
      </c>
      <c r="BZ667" s="54">
        <v>0</v>
      </c>
      <c r="CA667" s="54">
        <v>0</v>
      </c>
      <c r="CB667" s="54">
        <v>0.21</v>
      </c>
      <c r="CC667" s="54">
        <v>0.02</v>
      </c>
      <c r="CD667" s="54">
        <v>0.22999999999999998</v>
      </c>
      <c r="CE667" s="54">
        <v>0.21</v>
      </c>
      <c r="CF667" s="54">
        <v>0.02</v>
      </c>
      <c r="CG667" s="54">
        <v>0.22999999999999998</v>
      </c>
      <c r="CH667" s="54">
        <f t="shared" si="438"/>
        <v>0</v>
      </c>
      <c r="CI667" s="54">
        <f t="shared" si="439"/>
        <v>2.5</v>
      </c>
      <c r="CJ667" s="54">
        <f t="shared" si="440"/>
        <v>2.5</v>
      </c>
      <c r="CK667" s="45"/>
      <c r="CL667" s="53" t="s">
        <v>33</v>
      </c>
    </row>
    <row r="668" spans="1:90" ht="31.5">
      <c r="A668" s="14">
        <v>16</v>
      </c>
      <c r="B668" s="27" t="s">
        <v>668</v>
      </c>
      <c r="C668" s="120" t="s">
        <v>796</v>
      </c>
      <c r="D668" s="2" t="s">
        <v>27</v>
      </c>
      <c r="E668" s="4" t="s">
        <v>520</v>
      </c>
      <c r="F668" s="4" t="s">
        <v>647</v>
      </c>
      <c r="G668" s="4" t="s">
        <v>648</v>
      </c>
      <c r="H668" s="29">
        <v>6</v>
      </c>
      <c r="I668" s="29">
        <v>2.5</v>
      </c>
      <c r="J668" s="29">
        <v>2.5</v>
      </c>
      <c r="K668" s="29">
        <f t="shared" si="419"/>
        <v>5</v>
      </c>
      <c r="L668" s="40" t="s">
        <v>30</v>
      </c>
      <c r="M668" s="40" t="s">
        <v>48</v>
      </c>
      <c r="N668" s="48" t="s">
        <v>58</v>
      </c>
      <c r="O668" s="29">
        <v>2.27</v>
      </c>
      <c r="P668" s="29">
        <v>0</v>
      </c>
      <c r="Q668" s="29">
        <f t="shared" si="397"/>
        <v>2.27</v>
      </c>
      <c r="R668" s="29">
        <f t="shared" si="420"/>
        <v>0.22999999999999998</v>
      </c>
      <c r="S668" s="29">
        <f t="shared" si="420"/>
        <v>2.5</v>
      </c>
      <c r="T668" s="29">
        <f t="shared" si="384"/>
        <v>2.73</v>
      </c>
      <c r="U668" s="29">
        <v>2.5</v>
      </c>
      <c r="V668" s="29">
        <v>0</v>
      </c>
      <c r="W668" s="105">
        <v>0</v>
      </c>
      <c r="X668" s="54">
        <f t="shared" si="421"/>
        <v>0</v>
      </c>
      <c r="Y668" s="29">
        <v>0</v>
      </c>
      <c r="Z668" s="105">
        <v>0</v>
      </c>
      <c r="AA668" s="54">
        <f t="shared" si="422"/>
        <v>0</v>
      </c>
      <c r="AB668" s="54">
        <v>0</v>
      </c>
      <c r="AC668" s="54">
        <v>0</v>
      </c>
      <c r="AD668" s="54">
        <v>0</v>
      </c>
      <c r="AE668" s="54">
        <v>0.21</v>
      </c>
      <c r="AF668" s="54">
        <v>0.02</v>
      </c>
      <c r="AG668" s="54">
        <v>0</v>
      </c>
      <c r="AH668" s="54">
        <v>0</v>
      </c>
      <c r="AI668" s="54">
        <v>0</v>
      </c>
      <c r="AJ668" s="54">
        <f t="shared" si="423"/>
        <v>0</v>
      </c>
      <c r="AK668" s="54">
        <f t="shared" si="386"/>
        <v>0.21</v>
      </c>
      <c r="AL668" s="54">
        <f t="shared" si="387"/>
        <v>0.02</v>
      </c>
      <c r="AM668" s="54">
        <f t="shared" si="388"/>
        <v>0.22999999999999998</v>
      </c>
      <c r="AN668" s="54"/>
      <c r="AO668" s="54"/>
      <c r="AP668" s="54">
        <f t="shared" si="385"/>
        <v>0</v>
      </c>
      <c r="AQ668" s="54"/>
      <c r="AR668" s="54"/>
      <c r="AS668" s="54"/>
      <c r="AT668" s="54"/>
      <c r="AU668" s="54"/>
      <c r="AV668" s="54"/>
      <c r="AW668" s="54"/>
      <c r="AX668" s="54"/>
      <c r="AY668" s="54">
        <f t="shared" si="424"/>
        <v>0</v>
      </c>
      <c r="AZ668" s="54"/>
      <c r="BA668" s="54"/>
      <c r="BB668" s="54"/>
      <c r="BC668" s="54"/>
      <c r="BD668" s="54"/>
      <c r="BE668" s="106">
        <f t="shared" si="425"/>
        <v>0</v>
      </c>
      <c r="BF668" s="106">
        <f t="shared" si="426"/>
        <v>0</v>
      </c>
      <c r="BG668" s="106">
        <f t="shared" si="427"/>
        <v>0</v>
      </c>
      <c r="BH668" s="106">
        <f t="shared" si="428"/>
        <v>0</v>
      </c>
      <c r="BI668" s="106">
        <f t="shared" si="429"/>
        <v>0</v>
      </c>
      <c r="BJ668" s="106">
        <f t="shared" si="430"/>
        <v>0</v>
      </c>
      <c r="BK668" s="106">
        <f t="shared" si="431"/>
        <v>0</v>
      </c>
      <c r="BL668" s="106">
        <f t="shared" si="432"/>
        <v>0</v>
      </c>
      <c r="BM668" s="106">
        <f t="shared" si="433"/>
        <v>0.21</v>
      </c>
      <c r="BN668" s="106">
        <f t="shared" si="433"/>
        <v>0.02</v>
      </c>
      <c r="BO668" s="106">
        <f t="shared" si="434"/>
        <v>0.22999999999999998</v>
      </c>
      <c r="BP668" s="106">
        <f t="shared" si="435"/>
        <v>0.21</v>
      </c>
      <c r="BQ668" s="106">
        <f t="shared" si="436"/>
        <v>0.02</v>
      </c>
      <c r="BR668" s="106">
        <f t="shared" si="437"/>
        <v>0.22999999999999998</v>
      </c>
      <c r="BS668" s="54"/>
      <c r="BT668" s="54">
        <v>0</v>
      </c>
      <c r="BU668" s="54">
        <v>0</v>
      </c>
      <c r="BV668" s="54">
        <v>0</v>
      </c>
      <c r="BW668" s="54">
        <v>0</v>
      </c>
      <c r="BX668" s="54">
        <v>0</v>
      </c>
      <c r="BY668" s="54">
        <v>0</v>
      </c>
      <c r="BZ668" s="54">
        <v>0</v>
      </c>
      <c r="CA668" s="54">
        <v>0</v>
      </c>
      <c r="CB668" s="54">
        <v>0.21</v>
      </c>
      <c r="CC668" s="54">
        <v>0.02</v>
      </c>
      <c r="CD668" s="54">
        <v>0.22999999999999998</v>
      </c>
      <c r="CE668" s="54">
        <v>0.21</v>
      </c>
      <c r="CF668" s="54">
        <v>0.02</v>
      </c>
      <c r="CG668" s="54">
        <v>0.22999999999999998</v>
      </c>
      <c r="CH668" s="54">
        <f t="shared" si="438"/>
        <v>0</v>
      </c>
      <c r="CI668" s="54">
        <f t="shared" si="439"/>
        <v>2.5</v>
      </c>
      <c r="CJ668" s="54">
        <f t="shared" si="440"/>
        <v>2.5</v>
      </c>
      <c r="CK668" s="45"/>
      <c r="CL668" s="63" t="s">
        <v>33</v>
      </c>
    </row>
    <row r="669" spans="1:90" ht="31.5">
      <c r="A669" s="14">
        <v>17</v>
      </c>
      <c r="B669" s="27" t="s">
        <v>669</v>
      </c>
      <c r="C669" s="120" t="s">
        <v>796</v>
      </c>
      <c r="D669" s="2" t="s">
        <v>27</v>
      </c>
      <c r="E669" s="4" t="s">
        <v>520</v>
      </c>
      <c r="F669" s="4" t="s">
        <v>647</v>
      </c>
      <c r="G669" s="4" t="s">
        <v>670</v>
      </c>
      <c r="H669" s="29">
        <v>7</v>
      </c>
      <c r="I669" s="29">
        <v>2.5</v>
      </c>
      <c r="J669" s="29">
        <v>2.5</v>
      </c>
      <c r="K669" s="29">
        <f t="shared" si="419"/>
        <v>5</v>
      </c>
      <c r="L669" s="40" t="s">
        <v>30</v>
      </c>
      <c r="M669" s="40" t="s">
        <v>48</v>
      </c>
      <c r="N669" s="48" t="s">
        <v>58</v>
      </c>
      <c r="O669" s="29">
        <v>2.27</v>
      </c>
      <c r="P669" s="29">
        <v>0</v>
      </c>
      <c r="Q669" s="29">
        <f t="shared" si="397"/>
        <v>2.27</v>
      </c>
      <c r="R669" s="29">
        <f t="shared" si="420"/>
        <v>0.22999999999999998</v>
      </c>
      <c r="S669" s="29">
        <f t="shared" si="420"/>
        <v>2.5</v>
      </c>
      <c r="T669" s="29">
        <f t="shared" si="384"/>
        <v>2.73</v>
      </c>
      <c r="U669" s="29">
        <v>2.5</v>
      </c>
      <c r="V669" s="29">
        <v>0</v>
      </c>
      <c r="W669" s="105">
        <v>0</v>
      </c>
      <c r="X669" s="54">
        <f t="shared" si="421"/>
        <v>0</v>
      </c>
      <c r="Y669" s="29">
        <v>0</v>
      </c>
      <c r="Z669" s="105">
        <v>0</v>
      </c>
      <c r="AA669" s="54">
        <f t="shared" si="422"/>
        <v>0</v>
      </c>
      <c r="AB669" s="54">
        <v>0</v>
      </c>
      <c r="AC669" s="54">
        <v>0</v>
      </c>
      <c r="AD669" s="54">
        <v>0</v>
      </c>
      <c r="AE669" s="54">
        <v>0.21</v>
      </c>
      <c r="AF669" s="54">
        <v>0.02</v>
      </c>
      <c r="AG669" s="54">
        <v>0</v>
      </c>
      <c r="AH669" s="54">
        <v>0</v>
      </c>
      <c r="AI669" s="54">
        <v>0</v>
      </c>
      <c r="AJ669" s="54">
        <f t="shared" si="423"/>
        <v>0</v>
      </c>
      <c r="AK669" s="54">
        <f t="shared" si="386"/>
        <v>0.21</v>
      </c>
      <c r="AL669" s="54">
        <f t="shared" si="387"/>
        <v>0.02</v>
      </c>
      <c r="AM669" s="54">
        <f t="shared" si="388"/>
        <v>0.22999999999999998</v>
      </c>
      <c r="AN669" s="54"/>
      <c r="AO669" s="54"/>
      <c r="AP669" s="54">
        <f t="shared" ref="AP669:AP730" si="441">AN669+AO669</f>
        <v>0</v>
      </c>
      <c r="AQ669" s="54"/>
      <c r="AR669" s="54"/>
      <c r="AS669" s="54"/>
      <c r="AT669" s="54"/>
      <c r="AU669" s="54"/>
      <c r="AV669" s="54"/>
      <c r="AW669" s="54"/>
      <c r="AX669" s="54"/>
      <c r="AY669" s="54">
        <f t="shared" si="424"/>
        <v>0</v>
      </c>
      <c r="AZ669" s="54"/>
      <c r="BA669" s="54"/>
      <c r="BB669" s="54"/>
      <c r="BC669" s="54"/>
      <c r="BD669" s="54"/>
      <c r="BE669" s="106">
        <f t="shared" si="425"/>
        <v>0</v>
      </c>
      <c r="BF669" s="106">
        <f t="shared" si="426"/>
        <v>0</v>
      </c>
      <c r="BG669" s="106">
        <f t="shared" si="427"/>
        <v>0</v>
      </c>
      <c r="BH669" s="106">
        <f t="shared" si="428"/>
        <v>0</v>
      </c>
      <c r="BI669" s="106">
        <f t="shared" si="429"/>
        <v>0</v>
      </c>
      <c r="BJ669" s="106">
        <f t="shared" si="430"/>
        <v>0</v>
      </c>
      <c r="BK669" s="106">
        <f t="shared" si="431"/>
        <v>0</v>
      </c>
      <c r="BL669" s="106">
        <f t="shared" si="432"/>
        <v>0</v>
      </c>
      <c r="BM669" s="106">
        <f t="shared" si="433"/>
        <v>0.21</v>
      </c>
      <c r="BN669" s="106">
        <f t="shared" si="433"/>
        <v>0.02</v>
      </c>
      <c r="BO669" s="106">
        <f t="shared" si="434"/>
        <v>0.22999999999999998</v>
      </c>
      <c r="BP669" s="106">
        <f t="shared" si="435"/>
        <v>0.21</v>
      </c>
      <c r="BQ669" s="106">
        <f t="shared" si="436"/>
        <v>0.02</v>
      </c>
      <c r="BR669" s="106">
        <f t="shared" si="437"/>
        <v>0.22999999999999998</v>
      </c>
      <c r="BS669" s="54"/>
      <c r="BT669" s="54">
        <v>0</v>
      </c>
      <c r="BU669" s="54">
        <v>0</v>
      </c>
      <c r="BV669" s="54">
        <v>0</v>
      </c>
      <c r="BW669" s="54">
        <v>0</v>
      </c>
      <c r="BX669" s="54">
        <v>0</v>
      </c>
      <c r="BY669" s="54">
        <v>0</v>
      </c>
      <c r="BZ669" s="54">
        <v>0</v>
      </c>
      <c r="CA669" s="54">
        <v>0</v>
      </c>
      <c r="CB669" s="54">
        <v>0.21</v>
      </c>
      <c r="CC669" s="54">
        <v>0.02</v>
      </c>
      <c r="CD669" s="54">
        <v>0.22999999999999998</v>
      </c>
      <c r="CE669" s="54">
        <v>0.21</v>
      </c>
      <c r="CF669" s="54">
        <v>0.02</v>
      </c>
      <c r="CG669" s="54">
        <v>0.22999999999999998</v>
      </c>
      <c r="CH669" s="54">
        <f t="shared" si="438"/>
        <v>0</v>
      </c>
      <c r="CI669" s="54">
        <f t="shared" si="439"/>
        <v>2.5</v>
      </c>
      <c r="CJ669" s="54">
        <f t="shared" si="440"/>
        <v>2.5</v>
      </c>
      <c r="CK669" s="45"/>
      <c r="CL669" s="63" t="s">
        <v>33</v>
      </c>
    </row>
    <row r="670" spans="1:90" ht="18.75" customHeight="1">
      <c r="A670" s="14">
        <v>18</v>
      </c>
      <c r="B670" s="27" t="s">
        <v>671</v>
      </c>
      <c r="C670" s="120" t="s">
        <v>796</v>
      </c>
      <c r="D670" s="2" t="s">
        <v>27</v>
      </c>
      <c r="E670" s="4" t="s">
        <v>520</v>
      </c>
      <c r="F670" s="4" t="s">
        <v>647</v>
      </c>
      <c r="G670" s="1" t="s">
        <v>672</v>
      </c>
      <c r="H670" s="29">
        <v>7</v>
      </c>
      <c r="I670" s="29">
        <v>2.5</v>
      </c>
      <c r="J670" s="29">
        <v>2.5</v>
      </c>
      <c r="K670" s="29">
        <f t="shared" si="419"/>
        <v>5</v>
      </c>
      <c r="L670" s="40" t="s">
        <v>30</v>
      </c>
      <c r="M670" s="40" t="s">
        <v>48</v>
      </c>
      <c r="N670" s="48" t="s">
        <v>58</v>
      </c>
      <c r="O670" s="29">
        <v>2.27</v>
      </c>
      <c r="P670" s="29">
        <v>0</v>
      </c>
      <c r="Q670" s="29">
        <f t="shared" si="397"/>
        <v>2.27</v>
      </c>
      <c r="R670" s="29">
        <f t="shared" si="420"/>
        <v>0.22999999999999998</v>
      </c>
      <c r="S670" s="29">
        <f t="shared" si="420"/>
        <v>2.5</v>
      </c>
      <c r="T670" s="29">
        <f t="shared" si="384"/>
        <v>2.73</v>
      </c>
      <c r="U670" s="29">
        <v>2.5</v>
      </c>
      <c r="V670" s="29">
        <v>0</v>
      </c>
      <c r="W670" s="105">
        <v>0</v>
      </c>
      <c r="X670" s="54">
        <f t="shared" si="421"/>
        <v>0</v>
      </c>
      <c r="Y670" s="29">
        <v>0</v>
      </c>
      <c r="Z670" s="105">
        <v>0</v>
      </c>
      <c r="AA670" s="54">
        <f t="shared" si="422"/>
        <v>0</v>
      </c>
      <c r="AB670" s="54">
        <v>0</v>
      </c>
      <c r="AC670" s="54">
        <v>0</v>
      </c>
      <c r="AD670" s="54">
        <v>0</v>
      </c>
      <c r="AE670" s="54">
        <v>0.21</v>
      </c>
      <c r="AF670" s="54">
        <v>0.02</v>
      </c>
      <c r="AG670" s="54">
        <v>0</v>
      </c>
      <c r="AH670" s="54">
        <v>0</v>
      </c>
      <c r="AI670" s="54">
        <v>0</v>
      </c>
      <c r="AJ670" s="54">
        <f t="shared" si="423"/>
        <v>0</v>
      </c>
      <c r="AK670" s="54">
        <f t="shared" si="386"/>
        <v>0.21</v>
      </c>
      <c r="AL670" s="54">
        <f t="shared" si="387"/>
        <v>0.02</v>
      </c>
      <c r="AM670" s="54">
        <f t="shared" si="388"/>
        <v>0.22999999999999998</v>
      </c>
      <c r="AN670" s="54"/>
      <c r="AO670" s="54"/>
      <c r="AP670" s="54">
        <f t="shared" si="441"/>
        <v>0</v>
      </c>
      <c r="AQ670" s="54"/>
      <c r="AR670" s="54"/>
      <c r="AS670" s="54"/>
      <c r="AT670" s="54"/>
      <c r="AU670" s="54"/>
      <c r="AV670" s="54"/>
      <c r="AW670" s="54"/>
      <c r="AX670" s="54"/>
      <c r="AY670" s="54">
        <f t="shared" si="424"/>
        <v>0</v>
      </c>
      <c r="AZ670" s="54"/>
      <c r="BA670" s="54"/>
      <c r="BB670" s="54"/>
      <c r="BC670" s="54"/>
      <c r="BD670" s="54"/>
      <c r="BE670" s="106">
        <f t="shared" si="425"/>
        <v>0</v>
      </c>
      <c r="BF670" s="106">
        <f t="shared" si="426"/>
        <v>0</v>
      </c>
      <c r="BG670" s="106">
        <f t="shared" si="427"/>
        <v>0</v>
      </c>
      <c r="BH670" s="106">
        <f t="shared" si="428"/>
        <v>0</v>
      </c>
      <c r="BI670" s="106">
        <f t="shared" si="429"/>
        <v>0</v>
      </c>
      <c r="BJ670" s="106">
        <f t="shared" si="430"/>
        <v>0</v>
      </c>
      <c r="BK670" s="106">
        <f t="shared" si="431"/>
        <v>0</v>
      </c>
      <c r="BL670" s="106">
        <f t="shared" si="432"/>
        <v>0</v>
      </c>
      <c r="BM670" s="106">
        <f t="shared" si="433"/>
        <v>0.21</v>
      </c>
      <c r="BN670" s="106">
        <f t="shared" si="433"/>
        <v>0.02</v>
      </c>
      <c r="BO670" s="106">
        <f t="shared" si="434"/>
        <v>0.22999999999999998</v>
      </c>
      <c r="BP670" s="106">
        <f t="shared" si="435"/>
        <v>0.21</v>
      </c>
      <c r="BQ670" s="106">
        <f t="shared" si="436"/>
        <v>0.02</v>
      </c>
      <c r="BR670" s="106">
        <f t="shared" si="437"/>
        <v>0.22999999999999998</v>
      </c>
      <c r="BS670" s="54"/>
      <c r="BT670" s="54">
        <v>0</v>
      </c>
      <c r="BU670" s="54">
        <v>0</v>
      </c>
      <c r="BV670" s="54">
        <v>0</v>
      </c>
      <c r="BW670" s="54">
        <v>0</v>
      </c>
      <c r="BX670" s="54">
        <v>0</v>
      </c>
      <c r="BY670" s="54">
        <v>0</v>
      </c>
      <c r="BZ670" s="54">
        <v>0</v>
      </c>
      <c r="CA670" s="54">
        <v>0</v>
      </c>
      <c r="CB670" s="54">
        <v>0.21</v>
      </c>
      <c r="CC670" s="54">
        <v>0.02</v>
      </c>
      <c r="CD670" s="54">
        <v>0.22999999999999998</v>
      </c>
      <c r="CE670" s="54">
        <v>0.21</v>
      </c>
      <c r="CF670" s="54">
        <v>0.02</v>
      </c>
      <c r="CG670" s="54">
        <v>0.22999999999999998</v>
      </c>
      <c r="CH670" s="54">
        <f t="shared" si="438"/>
        <v>0</v>
      </c>
      <c r="CI670" s="54">
        <f t="shared" si="439"/>
        <v>2.5</v>
      </c>
      <c r="CJ670" s="54">
        <f t="shared" si="440"/>
        <v>2.5</v>
      </c>
      <c r="CK670" s="45"/>
      <c r="CL670" s="63" t="s">
        <v>33</v>
      </c>
    </row>
    <row r="671" spans="1:90" ht="47.25">
      <c r="A671" s="14">
        <v>19</v>
      </c>
      <c r="B671" s="27" t="s">
        <v>673</v>
      </c>
      <c r="C671" s="120" t="s">
        <v>796</v>
      </c>
      <c r="D671" s="2" t="s">
        <v>27</v>
      </c>
      <c r="E671" s="4" t="s">
        <v>520</v>
      </c>
      <c r="F671" s="4" t="s">
        <v>647</v>
      </c>
      <c r="G671" s="4" t="s">
        <v>674</v>
      </c>
      <c r="H671" s="29">
        <v>9</v>
      </c>
      <c r="I671" s="29">
        <v>2</v>
      </c>
      <c r="J671" s="29">
        <v>3</v>
      </c>
      <c r="K671" s="29">
        <f t="shared" si="419"/>
        <v>5</v>
      </c>
      <c r="L671" s="40" t="s">
        <v>30</v>
      </c>
      <c r="M671" s="40" t="s">
        <v>48</v>
      </c>
      <c r="N671" s="48" t="s">
        <v>58</v>
      </c>
      <c r="O671" s="29">
        <v>1.8099999999999998</v>
      </c>
      <c r="P671" s="29">
        <v>0</v>
      </c>
      <c r="Q671" s="29">
        <f t="shared" si="397"/>
        <v>1.8099999999999998</v>
      </c>
      <c r="R671" s="29">
        <f t="shared" si="420"/>
        <v>0.19000000000000017</v>
      </c>
      <c r="S671" s="29">
        <f t="shared" si="420"/>
        <v>3</v>
      </c>
      <c r="T671" s="29">
        <f t="shared" ref="T671:T762" si="442">R671+S671</f>
        <v>3.1900000000000004</v>
      </c>
      <c r="U671" s="29">
        <v>3</v>
      </c>
      <c r="V671" s="29">
        <v>0</v>
      </c>
      <c r="W671" s="105">
        <v>0</v>
      </c>
      <c r="X671" s="54">
        <f t="shared" si="421"/>
        <v>0</v>
      </c>
      <c r="Y671" s="29">
        <v>0</v>
      </c>
      <c r="Z671" s="105">
        <v>0</v>
      </c>
      <c r="AA671" s="54">
        <f t="shared" si="422"/>
        <v>0</v>
      </c>
      <c r="AB671" s="54">
        <v>0</v>
      </c>
      <c r="AC671" s="54">
        <v>0</v>
      </c>
      <c r="AD671" s="54">
        <v>0</v>
      </c>
      <c r="AE671" s="54">
        <v>0.17</v>
      </c>
      <c r="AF671" s="54">
        <v>0.02</v>
      </c>
      <c r="AG671" s="54">
        <v>0</v>
      </c>
      <c r="AH671" s="54">
        <v>0</v>
      </c>
      <c r="AI671" s="54">
        <v>0</v>
      </c>
      <c r="AJ671" s="54">
        <f t="shared" si="423"/>
        <v>0</v>
      </c>
      <c r="AK671" s="54">
        <f t="shared" si="386"/>
        <v>0.17</v>
      </c>
      <c r="AL671" s="54">
        <f t="shared" si="387"/>
        <v>0.02</v>
      </c>
      <c r="AM671" s="54">
        <f t="shared" si="388"/>
        <v>0.19</v>
      </c>
      <c r="AN671" s="54"/>
      <c r="AO671" s="54"/>
      <c r="AP671" s="54">
        <f t="shared" si="441"/>
        <v>0</v>
      </c>
      <c r="AQ671" s="54"/>
      <c r="AR671" s="54"/>
      <c r="AS671" s="54"/>
      <c r="AT671" s="54"/>
      <c r="AU671" s="54"/>
      <c r="AV671" s="54"/>
      <c r="AW671" s="54"/>
      <c r="AX671" s="54"/>
      <c r="AY671" s="54">
        <f t="shared" si="424"/>
        <v>0</v>
      </c>
      <c r="AZ671" s="54"/>
      <c r="BA671" s="54"/>
      <c r="BB671" s="54"/>
      <c r="BC671" s="54"/>
      <c r="BD671" s="54"/>
      <c r="BE671" s="106">
        <f t="shared" si="425"/>
        <v>0</v>
      </c>
      <c r="BF671" s="106">
        <f t="shared" si="426"/>
        <v>0</v>
      </c>
      <c r="BG671" s="106">
        <f t="shared" si="427"/>
        <v>0</v>
      </c>
      <c r="BH671" s="106">
        <f t="shared" si="428"/>
        <v>0</v>
      </c>
      <c r="BI671" s="106">
        <f t="shared" si="429"/>
        <v>0</v>
      </c>
      <c r="BJ671" s="106">
        <f t="shared" si="430"/>
        <v>0</v>
      </c>
      <c r="BK671" s="106">
        <f t="shared" si="431"/>
        <v>0</v>
      </c>
      <c r="BL671" s="106">
        <f t="shared" si="432"/>
        <v>0</v>
      </c>
      <c r="BM671" s="106">
        <f t="shared" si="433"/>
        <v>0.17</v>
      </c>
      <c r="BN671" s="106">
        <f t="shared" si="433"/>
        <v>0.02</v>
      </c>
      <c r="BO671" s="106">
        <f t="shared" si="434"/>
        <v>0.19</v>
      </c>
      <c r="BP671" s="106">
        <f t="shared" si="435"/>
        <v>0.17</v>
      </c>
      <c r="BQ671" s="106">
        <f t="shared" si="436"/>
        <v>0.02</v>
      </c>
      <c r="BR671" s="106">
        <f t="shared" si="437"/>
        <v>0.19</v>
      </c>
      <c r="BS671" s="54"/>
      <c r="BT671" s="54">
        <v>0</v>
      </c>
      <c r="BU671" s="54">
        <v>0</v>
      </c>
      <c r="BV671" s="54">
        <v>0</v>
      </c>
      <c r="BW671" s="54">
        <v>0</v>
      </c>
      <c r="BX671" s="54">
        <v>0</v>
      </c>
      <c r="BY671" s="54">
        <v>0</v>
      </c>
      <c r="BZ671" s="54">
        <v>0</v>
      </c>
      <c r="CA671" s="54">
        <v>0</v>
      </c>
      <c r="CB671" s="54">
        <v>0.17</v>
      </c>
      <c r="CC671" s="54">
        <v>0.02</v>
      </c>
      <c r="CD671" s="54">
        <v>0.19</v>
      </c>
      <c r="CE671" s="54">
        <v>0.17</v>
      </c>
      <c r="CF671" s="54">
        <v>0.02</v>
      </c>
      <c r="CG671" s="54">
        <v>0.19</v>
      </c>
      <c r="CH671" s="54">
        <f t="shared" si="438"/>
        <v>0</v>
      </c>
      <c r="CI671" s="54">
        <f t="shared" si="439"/>
        <v>3</v>
      </c>
      <c r="CJ671" s="54">
        <f t="shared" si="440"/>
        <v>3</v>
      </c>
      <c r="CK671" s="45"/>
      <c r="CL671" s="63" t="s">
        <v>33</v>
      </c>
    </row>
    <row r="672" spans="1:90" ht="31.5">
      <c r="A672" s="14">
        <v>20</v>
      </c>
      <c r="B672" s="27" t="s">
        <v>675</v>
      </c>
      <c r="C672" s="120" t="s">
        <v>796</v>
      </c>
      <c r="D672" s="2" t="s">
        <v>27</v>
      </c>
      <c r="E672" s="4" t="s">
        <v>520</v>
      </c>
      <c r="F672" s="4" t="s">
        <v>647</v>
      </c>
      <c r="G672" s="4" t="s">
        <v>653</v>
      </c>
      <c r="H672" s="29">
        <v>9</v>
      </c>
      <c r="I672" s="29">
        <v>2</v>
      </c>
      <c r="J672" s="29">
        <v>3</v>
      </c>
      <c r="K672" s="29">
        <f t="shared" si="419"/>
        <v>5</v>
      </c>
      <c r="L672" s="40" t="s">
        <v>30</v>
      </c>
      <c r="M672" s="40" t="s">
        <v>48</v>
      </c>
      <c r="N672" s="48" t="s">
        <v>58</v>
      </c>
      <c r="O672" s="29">
        <v>1.8099999999999998</v>
      </c>
      <c r="P672" s="29">
        <v>0</v>
      </c>
      <c r="Q672" s="29">
        <f t="shared" si="397"/>
        <v>1.8099999999999998</v>
      </c>
      <c r="R672" s="29">
        <f t="shared" si="420"/>
        <v>0.19000000000000017</v>
      </c>
      <c r="S672" s="29">
        <f t="shared" si="420"/>
        <v>3</v>
      </c>
      <c r="T672" s="29">
        <f t="shared" si="442"/>
        <v>3.1900000000000004</v>
      </c>
      <c r="U672" s="29">
        <v>3</v>
      </c>
      <c r="V672" s="29">
        <v>0</v>
      </c>
      <c r="W672" s="105">
        <v>0</v>
      </c>
      <c r="X672" s="54">
        <f t="shared" si="421"/>
        <v>0</v>
      </c>
      <c r="Y672" s="29">
        <v>0</v>
      </c>
      <c r="Z672" s="105">
        <v>0</v>
      </c>
      <c r="AA672" s="54">
        <f t="shared" si="422"/>
        <v>0</v>
      </c>
      <c r="AB672" s="54">
        <v>0</v>
      </c>
      <c r="AC672" s="54">
        <v>0</v>
      </c>
      <c r="AD672" s="54">
        <v>0</v>
      </c>
      <c r="AE672" s="54">
        <v>0.17</v>
      </c>
      <c r="AF672" s="54">
        <v>0.02</v>
      </c>
      <c r="AG672" s="54">
        <v>0</v>
      </c>
      <c r="AH672" s="54">
        <v>0</v>
      </c>
      <c r="AI672" s="54">
        <v>0</v>
      </c>
      <c r="AJ672" s="54">
        <f t="shared" si="423"/>
        <v>0</v>
      </c>
      <c r="AK672" s="54">
        <f t="shared" si="386"/>
        <v>0.17</v>
      </c>
      <c r="AL672" s="54">
        <f t="shared" si="387"/>
        <v>0.02</v>
      </c>
      <c r="AM672" s="54">
        <f t="shared" si="388"/>
        <v>0.19</v>
      </c>
      <c r="AN672" s="54"/>
      <c r="AO672" s="54"/>
      <c r="AP672" s="54">
        <f t="shared" si="441"/>
        <v>0</v>
      </c>
      <c r="AQ672" s="54"/>
      <c r="AR672" s="54"/>
      <c r="AS672" s="54"/>
      <c r="AT672" s="54"/>
      <c r="AU672" s="54"/>
      <c r="AV672" s="54"/>
      <c r="AW672" s="54"/>
      <c r="AX672" s="54"/>
      <c r="AY672" s="54">
        <f t="shared" si="424"/>
        <v>0</v>
      </c>
      <c r="AZ672" s="54"/>
      <c r="BA672" s="54"/>
      <c r="BB672" s="54"/>
      <c r="BC672" s="54"/>
      <c r="BD672" s="54"/>
      <c r="BE672" s="106">
        <f t="shared" si="425"/>
        <v>0</v>
      </c>
      <c r="BF672" s="106">
        <f t="shared" si="426"/>
        <v>0</v>
      </c>
      <c r="BG672" s="106">
        <f t="shared" si="427"/>
        <v>0</v>
      </c>
      <c r="BH672" s="106">
        <f t="shared" si="428"/>
        <v>0</v>
      </c>
      <c r="BI672" s="106">
        <f t="shared" si="429"/>
        <v>0</v>
      </c>
      <c r="BJ672" s="106">
        <f t="shared" si="430"/>
        <v>0</v>
      </c>
      <c r="BK672" s="106">
        <f t="shared" si="431"/>
        <v>0</v>
      </c>
      <c r="BL672" s="106">
        <f t="shared" si="432"/>
        <v>0</v>
      </c>
      <c r="BM672" s="106">
        <f t="shared" si="433"/>
        <v>0.17</v>
      </c>
      <c r="BN672" s="106">
        <f t="shared" si="433"/>
        <v>0.02</v>
      </c>
      <c r="BO672" s="106">
        <f t="shared" si="434"/>
        <v>0.19</v>
      </c>
      <c r="BP672" s="106">
        <f t="shared" si="435"/>
        <v>0.17</v>
      </c>
      <c r="BQ672" s="106">
        <f t="shared" si="436"/>
        <v>0.02</v>
      </c>
      <c r="BR672" s="106">
        <f t="shared" si="437"/>
        <v>0.19</v>
      </c>
      <c r="BS672" s="54"/>
      <c r="BT672" s="54">
        <v>0</v>
      </c>
      <c r="BU672" s="54">
        <v>0</v>
      </c>
      <c r="BV672" s="54">
        <v>0</v>
      </c>
      <c r="BW672" s="54">
        <v>0</v>
      </c>
      <c r="BX672" s="54">
        <v>0</v>
      </c>
      <c r="BY672" s="54">
        <v>0</v>
      </c>
      <c r="BZ672" s="54">
        <v>0</v>
      </c>
      <c r="CA672" s="54">
        <v>0</v>
      </c>
      <c r="CB672" s="54">
        <v>0.17</v>
      </c>
      <c r="CC672" s="54">
        <v>0.02</v>
      </c>
      <c r="CD672" s="54">
        <v>0.19</v>
      </c>
      <c r="CE672" s="54">
        <v>0.17</v>
      </c>
      <c r="CF672" s="54">
        <v>0.02</v>
      </c>
      <c r="CG672" s="54">
        <v>0.19</v>
      </c>
      <c r="CH672" s="54">
        <f t="shared" si="438"/>
        <v>0</v>
      </c>
      <c r="CI672" s="54">
        <f t="shared" si="439"/>
        <v>3</v>
      </c>
      <c r="CJ672" s="54">
        <f t="shared" si="440"/>
        <v>3</v>
      </c>
      <c r="CK672" s="45"/>
      <c r="CL672" s="63" t="s">
        <v>33</v>
      </c>
    </row>
    <row r="673" spans="1:91" ht="25.5">
      <c r="A673" s="14">
        <v>21</v>
      </c>
      <c r="B673" s="27" t="s">
        <v>676</v>
      </c>
      <c r="C673" s="120" t="s">
        <v>796</v>
      </c>
      <c r="D673" s="2" t="s">
        <v>27</v>
      </c>
      <c r="E673" s="1" t="s">
        <v>520</v>
      </c>
      <c r="F673" s="4" t="s">
        <v>647</v>
      </c>
      <c r="G673" s="1" t="s">
        <v>672</v>
      </c>
      <c r="H673" s="31">
        <v>7</v>
      </c>
      <c r="I673" s="29">
        <v>2.5</v>
      </c>
      <c r="J673" s="29">
        <v>7</v>
      </c>
      <c r="K673" s="29">
        <f t="shared" si="419"/>
        <v>9.5</v>
      </c>
      <c r="L673" s="40" t="s">
        <v>30</v>
      </c>
      <c r="M673" s="42" t="s">
        <v>31</v>
      </c>
      <c r="N673" s="48" t="s">
        <v>58</v>
      </c>
      <c r="O673" s="29">
        <v>2.5</v>
      </c>
      <c r="P673" s="29">
        <v>4.91</v>
      </c>
      <c r="Q673" s="29">
        <f t="shared" si="397"/>
        <v>7.41</v>
      </c>
      <c r="R673" s="29">
        <f t="shared" si="420"/>
        <v>0</v>
      </c>
      <c r="S673" s="29">
        <f t="shared" si="420"/>
        <v>2.09</v>
      </c>
      <c r="T673" s="29">
        <f t="shared" si="442"/>
        <v>2.09</v>
      </c>
      <c r="U673" s="29">
        <v>2.09</v>
      </c>
      <c r="V673" s="29">
        <v>0</v>
      </c>
      <c r="W673" s="105">
        <v>0</v>
      </c>
      <c r="X673" s="54">
        <f t="shared" si="421"/>
        <v>0</v>
      </c>
      <c r="Y673" s="29">
        <v>0</v>
      </c>
      <c r="Z673" s="105">
        <v>0</v>
      </c>
      <c r="AA673" s="54">
        <f t="shared" si="422"/>
        <v>0</v>
      </c>
      <c r="AB673" s="54">
        <v>0</v>
      </c>
      <c r="AC673" s="54">
        <v>0</v>
      </c>
      <c r="AD673" s="54">
        <v>0</v>
      </c>
      <c r="AE673" s="54">
        <v>0</v>
      </c>
      <c r="AF673" s="54">
        <v>0</v>
      </c>
      <c r="AG673" s="54">
        <v>0</v>
      </c>
      <c r="AH673" s="54">
        <v>0</v>
      </c>
      <c r="AI673" s="54">
        <v>0</v>
      </c>
      <c r="AJ673" s="54">
        <f t="shared" si="423"/>
        <v>0</v>
      </c>
      <c r="AK673" s="54">
        <f t="shared" ref="AK673:AK758" si="443">Y673+AB673+AC673+AE673</f>
        <v>0</v>
      </c>
      <c r="AL673" s="54">
        <f t="shared" ref="AL673:AL758" si="444">Z673+AD673+AF673</f>
        <v>0</v>
      </c>
      <c r="AM673" s="54">
        <f t="shared" ref="AM673:AM758" si="445">AK673+AL673</f>
        <v>0</v>
      </c>
      <c r="AN673" s="54"/>
      <c r="AO673" s="54"/>
      <c r="AP673" s="54">
        <f t="shared" si="441"/>
        <v>0</v>
      </c>
      <c r="AQ673" s="54"/>
      <c r="AR673" s="54"/>
      <c r="AS673" s="54"/>
      <c r="AT673" s="54"/>
      <c r="AU673" s="54"/>
      <c r="AV673" s="54"/>
      <c r="AW673" s="54"/>
      <c r="AX673" s="54"/>
      <c r="AY673" s="54">
        <f t="shared" si="424"/>
        <v>0</v>
      </c>
      <c r="AZ673" s="54"/>
      <c r="BA673" s="54"/>
      <c r="BB673" s="54"/>
      <c r="BC673" s="54"/>
      <c r="BD673" s="54"/>
      <c r="BE673" s="106">
        <f t="shared" si="425"/>
        <v>0</v>
      </c>
      <c r="BF673" s="106">
        <f t="shared" si="426"/>
        <v>0</v>
      </c>
      <c r="BG673" s="106">
        <f t="shared" si="427"/>
        <v>0</v>
      </c>
      <c r="BH673" s="106">
        <f t="shared" si="428"/>
        <v>0</v>
      </c>
      <c r="BI673" s="106">
        <f t="shared" si="429"/>
        <v>0</v>
      </c>
      <c r="BJ673" s="106">
        <f t="shared" si="430"/>
        <v>0</v>
      </c>
      <c r="BK673" s="106">
        <f t="shared" si="431"/>
        <v>0</v>
      </c>
      <c r="BL673" s="106">
        <f t="shared" si="432"/>
        <v>0</v>
      </c>
      <c r="BM673" s="106">
        <f t="shared" si="433"/>
        <v>0</v>
      </c>
      <c r="BN673" s="106">
        <f t="shared" si="433"/>
        <v>0</v>
      </c>
      <c r="BO673" s="106">
        <f t="shared" si="434"/>
        <v>0</v>
      </c>
      <c r="BP673" s="106">
        <f t="shared" si="435"/>
        <v>0</v>
      </c>
      <c r="BQ673" s="106">
        <f t="shared" si="436"/>
        <v>0</v>
      </c>
      <c r="BR673" s="106">
        <f t="shared" si="437"/>
        <v>0</v>
      </c>
      <c r="BS673" s="54"/>
      <c r="BT673" s="54">
        <v>0</v>
      </c>
      <c r="BU673" s="54">
        <v>0</v>
      </c>
      <c r="BV673" s="54">
        <v>0</v>
      </c>
      <c r="BW673" s="54">
        <v>0</v>
      </c>
      <c r="BX673" s="54">
        <v>0</v>
      </c>
      <c r="BY673" s="54">
        <v>0</v>
      </c>
      <c r="BZ673" s="54">
        <v>0</v>
      </c>
      <c r="CA673" s="54">
        <v>0</v>
      </c>
      <c r="CB673" s="54">
        <v>0</v>
      </c>
      <c r="CC673" s="54">
        <v>0</v>
      </c>
      <c r="CD673" s="54">
        <v>0</v>
      </c>
      <c r="CE673" s="54">
        <v>0</v>
      </c>
      <c r="CF673" s="54">
        <v>0</v>
      </c>
      <c r="CG673" s="54">
        <v>0</v>
      </c>
      <c r="CH673" s="54">
        <f t="shared" si="438"/>
        <v>0</v>
      </c>
      <c r="CI673" s="54">
        <f t="shared" si="439"/>
        <v>2.09</v>
      </c>
      <c r="CJ673" s="54">
        <f t="shared" si="440"/>
        <v>2.09</v>
      </c>
      <c r="CK673" s="45"/>
      <c r="CL673" s="63" t="s">
        <v>33</v>
      </c>
    </row>
    <row r="674" spans="1:91" s="100" customFormat="1" ht="40.5" customHeight="1">
      <c r="A674" s="14">
        <v>22</v>
      </c>
      <c r="B674" s="90" t="s">
        <v>1036</v>
      </c>
      <c r="C674" s="134" t="s">
        <v>796</v>
      </c>
      <c r="D674" s="96" t="s">
        <v>1035</v>
      </c>
      <c r="E674" s="96" t="s">
        <v>647</v>
      </c>
      <c r="F674" s="96" t="s">
        <v>647</v>
      </c>
      <c r="G674" s="96" t="s">
        <v>1066</v>
      </c>
      <c r="H674" s="98">
        <v>7</v>
      </c>
      <c r="I674" s="91">
        <v>2</v>
      </c>
      <c r="J674" s="91">
        <v>3</v>
      </c>
      <c r="K674" s="98">
        <f t="shared" ref="K674:K695" si="446">SUM(I674:J674)</f>
        <v>5</v>
      </c>
      <c r="L674" s="99" t="s">
        <v>57</v>
      </c>
      <c r="M674" s="96" t="s">
        <v>58</v>
      </c>
      <c r="N674" s="96" t="s">
        <v>510</v>
      </c>
      <c r="O674" s="29">
        <v>0</v>
      </c>
      <c r="P674" s="29">
        <v>0</v>
      </c>
      <c r="Q674" s="29">
        <f t="shared" si="397"/>
        <v>0</v>
      </c>
      <c r="R674" s="29">
        <f t="shared" si="420"/>
        <v>2</v>
      </c>
      <c r="S674" s="29">
        <f t="shared" si="420"/>
        <v>3</v>
      </c>
      <c r="T674" s="29">
        <f t="shared" si="442"/>
        <v>5</v>
      </c>
      <c r="U674" s="29">
        <v>2</v>
      </c>
      <c r="V674" s="29">
        <v>1.8</v>
      </c>
      <c r="W674" s="105">
        <v>0.2</v>
      </c>
      <c r="X674" s="54">
        <f t="shared" si="421"/>
        <v>2</v>
      </c>
      <c r="Y674" s="54">
        <v>0</v>
      </c>
      <c r="Z674" s="54">
        <v>0</v>
      </c>
      <c r="AA674" s="54">
        <f t="shared" si="422"/>
        <v>0</v>
      </c>
      <c r="AB674" s="54">
        <v>0</v>
      </c>
      <c r="AC674" s="54">
        <v>0</v>
      </c>
      <c r="AD674" s="54">
        <v>0</v>
      </c>
      <c r="AE674" s="54">
        <v>0</v>
      </c>
      <c r="AF674" s="54">
        <v>0</v>
      </c>
      <c r="AG674" s="54">
        <v>0</v>
      </c>
      <c r="AH674" s="54">
        <v>0</v>
      </c>
      <c r="AI674" s="54">
        <v>0</v>
      </c>
      <c r="AJ674" s="54">
        <v>0</v>
      </c>
      <c r="AK674" s="54">
        <v>0</v>
      </c>
      <c r="AL674" s="54">
        <v>0</v>
      </c>
      <c r="AM674" s="54">
        <v>0</v>
      </c>
      <c r="AN674" s="54">
        <v>0</v>
      </c>
      <c r="AO674" s="54">
        <v>0</v>
      </c>
      <c r="AP674" s="54">
        <f t="shared" si="441"/>
        <v>0</v>
      </c>
      <c r="AQ674" s="54"/>
      <c r="AR674" s="54"/>
      <c r="AS674" s="54"/>
      <c r="AT674" s="54"/>
      <c r="AU674" s="54"/>
      <c r="AV674" s="54"/>
      <c r="AW674" s="54"/>
      <c r="AX674" s="54"/>
      <c r="AY674" s="54">
        <f t="shared" si="424"/>
        <v>0</v>
      </c>
      <c r="AZ674" s="54"/>
      <c r="BA674" s="54"/>
      <c r="BB674" s="54"/>
      <c r="BC674" s="54"/>
      <c r="BD674" s="54"/>
      <c r="BE674" s="106">
        <f t="shared" si="425"/>
        <v>0</v>
      </c>
      <c r="BF674" s="106">
        <f t="shared" si="426"/>
        <v>0</v>
      </c>
      <c r="BG674" s="106">
        <f t="shared" si="427"/>
        <v>0</v>
      </c>
      <c r="BH674" s="106">
        <f t="shared" si="428"/>
        <v>0</v>
      </c>
      <c r="BI674" s="106">
        <f t="shared" si="429"/>
        <v>0</v>
      </c>
      <c r="BJ674" s="106">
        <f t="shared" si="430"/>
        <v>0</v>
      </c>
      <c r="BK674" s="106">
        <f t="shared" si="431"/>
        <v>0</v>
      </c>
      <c r="BL674" s="106">
        <f t="shared" si="432"/>
        <v>0</v>
      </c>
      <c r="BM674" s="106">
        <f t="shared" si="433"/>
        <v>0</v>
      </c>
      <c r="BN674" s="106">
        <f t="shared" si="433"/>
        <v>0</v>
      </c>
      <c r="BO674" s="106">
        <f t="shared" si="434"/>
        <v>0</v>
      </c>
      <c r="BP674" s="106">
        <f t="shared" si="435"/>
        <v>0</v>
      </c>
      <c r="BQ674" s="106">
        <f t="shared" si="436"/>
        <v>0</v>
      </c>
      <c r="BR674" s="106">
        <f t="shared" si="437"/>
        <v>0</v>
      </c>
      <c r="BS674" s="54"/>
      <c r="BT674" s="54">
        <v>0</v>
      </c>
      <c r="BU674" s="54">
        <v>0</v>
      </c>
      <c r="BV674" s="54">
        <v>0</v>
      </c>
      <c r="BW674" s="54">
        <v>0</v>
      </c>
      <c r="BX674" s="54">
        <v>0</v>
      </c>
      <c r="BY674" s="54">
        <v>0</v>
      </c>
      <c r="BZ674" s="54">
        <v>0</v>
      </c>
      <c r="CA674" s="54">
        <v>0</v>
      </c>
      <c r="CB674" s="54">
        <v>0</v>
      </c>
      <c r="CC674" s="54">
        <v>0</v>
      </c>
      <c r="CD674" s="54">
        <v>0</v>
      </c>
      <c r="CE674" s="54">
        <v>0</v>
      </c>
      <c r="CF674" s="54">
        <v>0</v>
      </c>
      <c r="CG674" s="54">
        <v>0</v>
      </c>
      <c r="CH674" s="54">
        <f t="shared" si="438"/>
        <v>2</v>
      </c>
      <c r="CI674" s="54">
        <f t="shared" si="439"/>
        <v>3</v>
      </c>
      <c r="CJ674" s="54">
        <f t="shared" si="440"/>
        <v>5</v>
      </c>
      <c r="CK674" s="54"/>
      <c r="CL674" s="15"/>
      <c r="CM674" s="97"/>
    </row>
    <row r="675" spans="1:91" s="100" customFormat="1" ht="40.5" customHeight="1">
      <c r="A675" s="14">
        <v>23</v>
      </c>
      <c r="B675" s="90" t="s">
        <v>1037</v>
      </c>
      <c r="C675" s="134" t="s">
        <v>796</v>
      </c>
      <c r="D675" s="96" t="s">
        <v>1035</v>
      </c>
      <c r="E675" s="96" t="s">
        <v>647</v>
      </c>
      <c r="F675" s="96" t="s">
        <v>647</v>
      </c>
      <c r="G675" s="96" t="s">
        <v>1067</v>
      </c>
      <c r="H675" s="98">
        <v>7</v>
      </c>
      <c r="I675" s="91">
        <v>2</v>
      </c>
      <c r="J675" s="91">
        <v>3</v>
      </c>
      <c r="K675" s="98">
        <f t="shared" si="446"/>
        <v>5</v>
      </c>
      <c r="L675" s="99" t="s">
        <v>57</v>
      </c>
      <c r="M675" s="96" t="s">
        <v>58</v>
      </c>
      <c r="N675" s="96" t="s">
        <v>510</v>
      </c>
      <c r="O675" s="29">
        <v>0</v>
      </c>
      <c r="P675" s="29">
        <v>0</v>
      </c>
      <c r="Q675" s="29">
        <f t="shared" si="397"/>
        <v>0</v>
      </c>
      <c r="R675" s="29">
        <f t="shared" si="420"/>
        <v>2</v>
      </c>
      <c r="S675" s="29">
        <f t="shared" si="420"/>
        <v>3</v>
      </c>
      <c r="T675" s="29">
        <f t="shared" si="442"/>
        <v>5</v>
      </c>
      <c r="U675" s="29">
        <v>2</v>
      </c>
      <c r="V675" s="29">
        <v>1.8</v>
      </c>
      <c r="W675" s="105">
        <v>0.2</v>
      </c>
      <c r="X675" s="54">
        <f t="shared" si="421"/>
        <v>2</v>
      </c>
      <c r="Y675" s="54">
        <v>0</v>
      </c>
      <c r="Z675" s="54">
        <v>0</v>
      </c>
      <c r="AA675" s="54">
        <f t="shared" si="422"/>
        <v>0</v>
      </c>
      <c r="AB675" s="54">
        <v>0</v>
      </c>
      <c r="AC675" s="54">
        <v>0</v>
      </c>
      <c r="AD675" s="54">
        <v>0</v>
      </c>
      <c r="AE675" s="54">
        <v>0</v>
      </c>
      <c r="AF675" s="54">
        <v>0</v>
      </c>
      <c r="AG675" s="54">
        <v>0</v>
      </c>
      <c r="AH675" s="54">
        <v>0</v>
      </c>
      <c r="AI675" s="54">
        <v>0</v>
      </c>
      <c r="AJ675" s="54">
        <v>0</v>
      </c>
      <c r="AK675" s="54">
        <v>0</v>
      </c>
      <c r="AL675" s="54">
        <v>0</v>
      </c>
      <c r="AM675" s="54">
        <v>0</v>
      </c>
      <c r="AN675" s="54">
        <v>0</v>
      </c>
      <c r="AO675" s="54">
        <v>0</v>
      </c>
      <c r="AP675" s="54">
        <f t="shared" si="441"/>
        <v>0</v>
      </c>
      <c r="AQ675" s="54"/>
      <c r="AR675" s="54"/>
      <c r="AS675" s="54"/>
      <c r="AT675" s="54"/>
      <c r="AU675" s="54"/>
      <c r="AV675" s="54"/>
      <c r="AW675" s="54"/>
      <c r="AX675" s="54"/>
      <c r="AY675" s="54">
        <f t="shared" si="424"/>
        <v>0</v>
      </c>
      <c r="AZ675" s="54"/>
      <c r="BA675" s="54"/>
      <c r="BB675" s="54"/>
      <c r="BC675" s="54"/>
      <c r="BD675" s="54"/>
      <c r="BE675" s="106">
        <f t="shared" si="425"/>
        <v>0</v>
      </c>
      <c r="BF675" s="106">
        <f t="shared" si="426"/>
        <v>0</v>
      </c>
      <c r="BG675" s="106">
        <f t="shared" si="427"/>
        <v>0</v>
      </c>
      <c r="BH675" s="106">
        <f t="shared" si="428"/>
        <v>0</v>
      </c>
      <c r="BI675" s="106">
        <f t="shared" si="429"/>
        <v>0</v>
      </c>
      <c r="BJ675" s="106">
        <f t="shared" si="430"/>
        <v>0</v>
      </c>
      <c r="BK675" s="106">
        <f t="shared" si="431"/>
        <v>0</v>
      </c>
      <c r="BL675" s="106">
        <f t="shared" si="432"/>
        <v>0</v>
      </c>
      <c r="BM675" s="106">
        <f t="shared" si="433"/>
        <v>0</v>
      </c>
      <c r="BN675" s="106">
        <f t="shared" si="433"/>
        <v>0</v>
      </c>
      <c r="BO675" s="106">
        <f t="shared" si="434"/>
        <v>0</v>
      </c>
      <c r="BP675" s="106">
        <f t="shared" si="435"/>
        <v>0</v>
      </c>
      <c r="BQ675" s="106">
        <f t="shared" si="436"/>
        <v>0</v>
      </c>
      <c r="BR675" s="106">
        <f t="shared" si="437"/>
        <v>0</v>
      </c>
      <c r="BS675" s="54"/>
      <c r="BT675" s="54">
        <v>0</v>
      </c>
      <c r="BU675" s="54">
        <v>0</v>
      </c>
      <c r="BV675" s="54">
        <v>0</v>
      </c>
      <c r="BW675" s="54">
        <v>0</v>
      </c>
      <c r="BX675" s="54">
        <v>0</v>
      </c>
      <c r="BY675" s="54">
        <v>0</v>
      </c>
      <c r="BZ675" s="54">
        <v>0</v>
      </c>
      <c r="CA675" s="54">
        <v>0</v>
      </c>
      <c r="CB675" s="54">
        <v>0</v>
      </c>
      <c r="CC675" s="54">
        <v>0</v>
      </c>
      <c r="CD675" s="54">
        <v>0</v>
      </c>
      <c r="CE675" s="54">
        <v>0</v>
      </c>
      <c r="CF675" s="54">
        <v>0</v>
      </c>
      <c r="CG675" s="54">
        <v>0</v>
      </c>
      <c r="CH675" s="54">
        <f t="shared" si="438"/>
        <v>2</v>
      </c>
      <c r="CI675" s="54">
        <f t="shared" si="439"/>
        <v>3</v>
      </c>
      <c r="CJ675" s="54">
        <f t="shared" si="440"/>
        <v>5</v>
      </c>
      <c r="CK675" s="54"/>
      <c r="CL675" s="15"/>
      <c r="CM675" s="97"/>
    </row>
    <row r="676" spans="1:91" s="100" customFormat="1" ht="48.75" customHeight="1">
      <c r="A676" s="14">
        <v>24</v>
      </c>
      <c r="B676" s="90" t="s">
        <v>1038</v>
      </c>
      <c r="C676" s="134" t="s">
        <v>796</v>
      </c>
      <c r="D676" s="96" t="s">
        <v>1035</v>
      </c>
      <c r="E676" s="96" t="s">
        <v>647</v>
      </c>
      <c r="F676" s="96" t="s">
        <v>647</v>
      </c>
      <c r="G676" s="96"/>
      <c r="H676" s="98">
        <v>7</v>
      </c>
      <c r="I676" s="91">
        <v>2</v>
      </c>
      <c r="J676" s="91">
        <v>3</v>
      </c>
      <c r="K676" s="98">
        <f t="shared" si="446"/>
        <v>5</v>
      </c>
      <c r="L676" s="99" t="s">
        <v>57</v>
      </c>
      <c r="M676" s="96" t="s">
        <v>58</v>
      </c>
      <c r="N676" s="96"/>
      <c r="O676" s="29"/>
      <c r="P676" s="29"/>
      <c r="Q676" s="29"/>
      <c r="R676" s="29"/>
      <c r="S676" s="29"/>
      <c r="T676" s="29"/>
      <c r="U676" s="29"/>
      <c r="V676" s="29"/>
      <c r="W676" s="105"/>
      <c r="X676" s="54">
        <f t="shared" si="421"/>
        <v>0</v>
      </c>
      <c r="Y676" s="54">
        <v>0</v>
      </c>
      <c r="Z676" s="54">
        <v>0</v>
      </c>
      <c r="AA676" s="54">
        <f t="shared" si="422"/>
        <v>0</v>
      </c>
      <c r="AB676" s="54">
        <v>0</v>
      </c>
      <c r="AC676" s="54">
        <v>0</v>
      </c>
      <c r="AD676" s="54">
        <v>0</v>
      </c>
      <c r="AE676" s="54">
        <v>0</v>
      </c>
      <c r="AF676" s="54">
        <v>0</v>
      </c>
      <c r="AG676" s="54">
        <v>0</v>
      </c>
      <c r="AH676" s="54">
        <v>0</v>
      </c>
      <c r="AI676" s="54">
        <v>0</v>
      </c>
      <c r="AJ676" s="54">
        <v>0</v>
      </c>
      <c r="AK676" s="54">
        <v>0</v>
      </c>
      <c r="AL676" s="54">
        <v>0</v>
      </c>
      <c r="AM676" s="54">
        <v>0</v>
      </c>
      <c r="AN676" s="54">
        <v>0</v>
      </c>
      <c r="AO676" s="54">
        <v>0</v>
      </c>
      <c r="AP676" s="54">
        <f t="shared" si="441"/>
        <v>0</v>
      </c>
      <c r="AQ676" s="54"/>
      <c r="AR676" s="54"/>
      <c r="AS676" s="54"/>
      <c r="AT676" s="54"/>
      <c r="AU676" s="54"/>
      <c r="AV676" s="54"/>
      <c r="AW676" s="54"/>
      <c r="AX676" s="54"/>
      <c r="AY676" s="54">
        <f t="shared" si="424"/>
        <v>0</v>
      </c>
      <c r="AZ676" s="54"/>
      <c r="BA676" s="54"/>
      <c r="BB676" s="54"/>
      <c r="BC676" s="54"/>
      <c r="BD676" s="54"/>
      <c r="BE676" s="106">
        <f t="shared" si="425"/>
        <v>0</v>
      </c>
      <c r="BF676" s="106">
        <f t="shared" si="426"/>
        <v>0</v>
      </c>
      <c r="BG676" s="106">
        <f t="shared" si="427"/>
        <v>0</v>
      </c>
      <c r="BH676" s="106">
        <f t="shared" si="428"/>
        <v>0</v>
      </c>
      <c r="BI676" s="106">
        <f t="shared" si="429"/>
        <v>0</v>
      </c>
      <c r="BJ676" s="106">
        <f t="shared" si="430"/>
        <v>0</v>
      </c>
      <c r="BK676" s="106">
        <f t="shared" si="431"/>
        <v>0</v>
      </c>
      <c r="BL676" s="106">
        <f t="shared" si="432"/>
        <v>0</v>
      </c>
      <c r="BM676" s="106">
        <f t="shared" si="433"/>
        <v>0</v>
      </c>
      <c r="BN676" s="106">
        <f t="shared" si="433"/>
        <v>0</v>
      </c>
      <c r="BO676" s="106">
        <f t="shared" si="434"/>
        <v>0</v>
      </c>
      <c r="BP676" s="106">
        <f t="shared" si="435"/>
        <v>0</v>
      </c>
      <c r="BQ676" s="106">
        <f t="shared" si="436"/>
        <v>0</v>
      </c>
      <c r="BR676" s="106">
        <f t="shared" si="437"/>
        <v>0</v>
      </c>
      <c r="BS676" s="54"/>
      <c r="BT676" s="54">
        <v>0</v>
      </c>
      <c r="BU676" s="54">
        <v>0</v>
      </c>
      <c r="BV676" s="54">
        <v>0</v>
      </c>
      <c r="BW676" s="54">
        <v>0</v>
      </c>
      <c r="BX676" s="54">
        <v>0</v>
      </c>
      <c r="BY676" s="54">
        <v>0</v>
      </c>
      <c r="BZ676" s="54">
        <v>0</v>
      </c>
      <c r="CA676" s="54">
        <v>0</v>
      </c>
      <c r="CB676" s="54">
        <v>0</v>
      </c>
      <c r="CC676" s="54">
        <v>0</v>
      </c>
      <c r="CD676" s="54">
        <v>0</v>
      </c>
      <c r="CE676" s="54">
        <v>0</v>
      </c>
      <c r="CF676" s="54">
        <v>0</v>
      </c>
      <c r="CG676" s="54">
        <v>0</v>
      </c>
      <c r="CH676" s="54">
        <f t="shared" si="438"/>
        <v>2</v>
      </c>
      <c r="CI676" s="54">
        <f t="shared" si="439"/>
        <v>3</v>
      </c>
      <c r="CJ676" s="54">
        <f t="shared" si="440"/>
        <v>5</v>
      </c>
      <c r="CK676" s="54"/>
      <c r="CL676" s="15"/>
      <c r="CM676" s="97"/>
    </row>
    <row r="677" spans="1:91" s="100" customFormat="1" ht="40.5" customHeight="1">
      <c r="A677" s="14">
        <v>25</v>
      </c>
      <c r="B677" s="90" t="s">
        <v>1039</v>
      </c>
      <c r="C677" s="134" t="s">
        <v>796</v>
      </c>
      <c r="D677" s="96" t="s">
        <v>1035</v>
      </c>
      <c r="E677" s="96" t="s">
        <v>647</v>
      </c>
      <c r="F677" s="96" t="s">
        <v>647</v>
      </c>
      <c r="G677" s="96" t="s">
        <v>649</v>
      </c>
      <c r="H677" s="98">
        <v>6</v>
      </c>
      <c r="I677" s="91">
        <v>2</v>
      </c>
      <c r="J677" s="91">
        <v>3</v>
      </c>
      <c r="K677" s="98">
        <f t="shared" si="446"/>
        <v>5</v>
      </c>
      <c r="L677" s="99" t="s">
        <v>57</v>
      </c>
      <c r="M677" s="96" t="s">
        <v>58</v>
      </c>
      <c r="N677" s="96" t="s">
        <v>510</v>
      </c>
      <c r="O677" s="29">
        <v>0</v>
      </c>
      <c r="P677" s="29">
        <v>0</v>
      </c>
      <c r="Q677" s="29">
        <f>O677+P677</f>
        <v>0</v>
      </c>
      <c r="R677" s="29">
        <v>2</v>
      </c>
      <c r="S677" s="29">
        <v>3</v>
      </c>
      <c r="T677" s="29">
        <f>R677+S677</f>
        <v>5</v>
      </c>
      <c r="U677" s="29">
        <v>3</v>
      </c>
      <c r="V677" s="29">
        <v>1.8</v>
      </c>
      <c r="W677" s="105">
        <v>0.2</v>
      </c>
      <c r="X677" s="54">
        <f t="shared" si="421"/>
        <v>2</v>
      </c>
      <c r="Y677" s="54">
        <v>0</v>
      </c>
      <c r="Z677" s="54">
        <v>0</v>
      </c>
      <c r="AA677" s="54">
        <f t="shared" si="422"/>
        <v>0</v>
      </c>
      <c r="AB677" s="54">
        <v>0</v>
      </c>
      <c r="AC677" s="54">
        <v>0</v>
      </c>
      <c r="AD677" s="54">
        <v>0</v>
      </c>
      <c r="AE677" s="54">
        <v>0</v>
      </c>
      <c r="AF677" s="54">
        <v>0</v>
      </c>
      <c r="AG677" s="54">
        <v>0</v>
      </c>
      <c r="AH677" s="54">
        <v>0</v>
      </c>
      <c r="AI677" s="54">
        <v>0</v>
      </c>
      <c r="AJ677" s="54">
        <v>0</v>
      </c>
      <c r="AK677" s="54">
        <v>0</v>
      </c>
      <c r="AL677" s="54">
        <v>0</v>
      </c>
      <c r="AM677" s="54">
        <v>0</v>
      </c>
      <c r="AN677" s="54">
        <v>0</v>
      </c>
      <c r="AO677" s="54">
        <v>0</v>
      </c>
      <c r="AP677" s="54">
        <f t="shared" si="441"/>
        <v>0</v>
      </c>
      <c r="AQ677" s="54"/>
      <c r="AR677" s="54"/>
      <c r="AS677" s="54"/>
      <c r="AT677" s="54"/>
      <c r="AU677" s="54"/>
      <c r="AV677" s="54"/>
      <c r="AW677" s="54"/>
      <c r="AX677" s="54"/>
      <c r="AY677" s="54">
        <f t="shared" si="424"/>
        <v>0</v>
      </c>
      <c r="AZ677" s="54"/>
      <c r="BA677" s="54"/>
      <c r="BB677" s="54"/>
      <c r="BC677" s="54"/>
      <c r="BD677" s="54"/>
      <c r="BE677" s="106">
        <f t="shared" si="425"/>
        <v>0</v>
      </c>
      <c r="BF677" s="106">
        <f t="shared" si="426"/>
        <v>0</v>
      </c>
      <c r="BG677" s="106">
        <f t="shared" si="427"/>
        <v>0</v>
      </c>
      <c r="BH677" s="106">
        <f t="shared" si="428"/>
        <v>0</v>
      </c>
      <c r="BI677" s="106">
        <f t="shared" si="429"/>
        <v>0</v>
      </c>
      <c r="BJ677" s="106">
        <f t="shared" si="430"/>
        <v>0</v>
      </c>
      <c r="BK677" s="106">
        <f t="shared" si="431"/>
        <v>0</v>
      </c>
      <c r="BL677" s="106">
        <f t="shared" si="432"/>
        <v>0</v>
      </c>
      <c r="BM677" s="106">
        <f t="shared" si="433"/>
        <v>0</v>
      </c>
      <c r="BN677" s="106">
        <f t="shared" si="433"/>
        <v>0</v>
      </c>
      <c r="BO677" s="106">
        <f t="shared" si="434"/>
        <v>0</v>
      </c>
      <c r="BP677" s="106">
        <f t="shared" si="435"/>
        <v>0</v>
      </c>
      <c r="BQ677" s="106">
        <f t="shared" si="436"/>
        <v>0</v>
      </c>
      <c r="BR677" s="106">
        <f t="shared" si="437"/>
        <v>0</v>
      </c>
      <c r="BS677" s="54"/>
      <c r="BT677" s="54">
        <v>0</v>
      </c>
      <c r="BU677" s="54">
        <v>0</v>
      </c>
      <c r="BV677" s="54">
        <v>0</v>
      </c>
      <c r="BW677" s="54">
        <v>0</v>
      </c>
      <c r="BX677" s="54">
        <v>0</v>
      </c>
      <c r="BY677" s="54">
        <v>0</v>
      </c>
      <c r="BZ677" s="54">
        <v>0</v>
      </c>
      <c r="CA677" s="54">
        <v>0</v>
      </c>
      <c r="CB677" s="54">
        <v>0</v>
      </c>
      <c r="CC677" s="54">
        <v>0</v>
      </c>
      <c r="CD677" s="54">
        <v>0</v>
      </c>
      <c r="CE677" s="54">
        <v>0</v>
      </c>
      <c r="CF677" s="54">
        <v>0</v>
      </c>
      <c r="CG677" s="54">
        <v>0</v>
      </c>
      <c r="CH677" s="54">
        <f t="shared" si="438"/>
        <v>2</v>
      </c>
      <c r="CI677" s="54">
        <f t="shared" si="439"/>
        <v>3</v>
      </c>
      <c r="CJ677" s="54">
        <f t="shared" si="440"/>
        <v>5</v>
      </c>
      <c r="CK677" s="54"/>
      <c r="CL677" s="15"/>
      <c r="CM677" s="97"/>
    </row>
    <row r="678" spans="1:91" s="100" customFormat="1" ht="40.5" customHeight="1">
      <c r="A678" s="14">
        <v>26</v>
      </c>
      <c r="B678" s="90" t="s">
        <v>1041</v>
      </c>
      <c r="C678" s="134" t="s">
        <v>796</v>
      </c>
      <c r="D678" s="96" t="s">
        <v>1035</v>
      </c>
      <c r="E678" s="96" t="s">
        <v>647</v>
      </c>
      <c r="F678" s="96" t="s">
        <v>647</v>
      </c>
      <c r="G678" s="96" t="s">
        <v>1068</v>
      </c>
      <c r="H678" s="98">
        <v>10</v>
      </c>
      <c r="I678" s="91">
        <v>2</v>
      </c>
      <c r="J678" s="91">
        <v>3</v>
      </c>
      <c r="K678" s="98">
        <f t="shared" si="446"/>
        <v>5</v>
      </c>
      <c r="L678" s="99" t="s">
        <v>57</v>
      </c>
      <c r="M678" s="96" t="s">
        <v>58</v>
      </c>
      <c r="N678" s="96" t="s">
        <v>510</v>
      </c>
      <c r="O678" s="29">
        <v>0</v>
      </c>
      <c r="P678" s="29">
        <v>0</v>
      </c>
      <c r="Q678" s="29">
        <v>0</v>
      </c>
      <c r="R678" s="29">
        <v>2</v>
      </c>
      <c r="S678" s="29">
        <v>3</v>
      </c>
      <c r="T678" s="29">
        <v>5</v>
      </c>
      <c r="U678" s="29">
        <v>3</v>
      </c>
      <c r="V678" s="29">
        <v>1.8</v>
      </c>
      <c r="W678" s="105">
        <v>0.2</v>
      </c>
      <c r="X678" s="54">
        <f t="shared" si="421"/>
        <v>2</v>
      </c>
      <c r="Y678" s="54">
        <v>0</v>
      </c>
      <c r="Z678" s="54">
        <v>0</v>
      </c>
      <c r="AA678" s="54">
        <f t="shared" si="422"/>
        <v>0</v>
      </c>
      <c r="AB678" s="54">
        <v>0</v>
      </c>
      <c r="AC678" s="54">
        <v>0</v>
      </c>
      <c r="AD678" s="54">
        <v>0</v>
      </c>
      <c r="AE678" s="54">
        <v>0</v>
      </c>
      <c r="AF678" s="54">
        <v>0</v>
      </c>
      <c r="AG678" s="54">
        <v>0</v>
      </c>
      <c r="AH678" s="54">
        <v>0</v>
      </c>
      <c r="AI678" s="54">
        <v>0</v>
      </c>
      <c r="AJ678" s="54">
        <v>0</v>
      </c>
      <c r="AK678" s="54">
        <v>0</v>
      </c>
      <c r="AL678" s="54">
        <v>0</v>
      </c>
      <c r="AM678" s="54">
        <v>0</v>
      </c>
      <c r="AN678" s="54">
        <v>0</v>
      </c>
      <c r="AO678" s="54">
        <v>0</v>
      </c>
      <c r="AP678" s="54">
        <f t="shared" si="441"/>
        <v>0</v>
      </c>
      <c r="AQ678" s="54"/>
      <c r="AR678" s="54"/>
      <c r="AS678" s="54"/>
      <c r="AT678" s="54"/>
      <c r="AU678" s="54"/>
      <c r="AV678" s="54"/>
      <c r="AW678" s="54"/>
      <c r="AX678" s="54"/>
      <c r="AY678" s="54">
        <f t="shared" si="424"/>
        <v>0</v>
      </c>
      <c r="AZ678" s="54"/>
      <c r="BA678" s="54"/>
      <c r="BB678" s="54"/>
      <c r="BC678" s="54"/>
      <c r="BD678" s="54"/>
      <c r="BE678" s="106">
        <f t="shared" si="425"/>
        <v>0</v>
      </c>
      <c r="BF678" s="106">
        <f t="shared" si="426"/>
        <v>0</v>
      </c>
      <c r="BG678" s="106">
        <f t="shared" si="427"/>
        <v>0</v>
      </c>
      <c r="BH678" s="106">
        <f t="shared" si="428"/>
        <v>0</v>
      </c>
      <c r="BI678" s="106">
        <f t="shared" si="429"/>
        <v>0</v>
      </c>
      <c r="BJ678" s="106">
        <f t="shared" si="430"/>
        <v>0</v>
      </c>
      <c r="BK678" s="106">
        <f t="shared" si="431"/>
        <v>0</v>
      </c>
      <c r="BL678" s="106">
        <f t="shared" si="432"/>
        <v>0</v>
      </c>
      <c r="BM678" s="106">
        <f t="shared" si="433"/>
        <v>0</v>
      </c>
      <c r="BN678" s="106">
        <f t="shared" si="433"/>
        <v>0</v>
      </c>
      <c r="BO678" s="106">
        <f t="shared" si="434"/>
        <v>0</v>
      </c>
      <c r="BP678" s="106">
        <f t="shared" si="435"/>
        <v>0</v>
      </c>
      <c r="BQ678" s="106">
        <f t="shared" si="436"/>
        <v>0</v>
      </c>
      <c r="BR678" s="106">
        <f t="shared" si="437"/>
        <v>0</v>
      </c>
      <c r="BS678" s="54"/>
      <c r="BT678" s="54">
        <v>0</v>
      </c>
      <c r="BU678" s="54">
        <v>0</v>
      </c>
      <c r="BV678" s="54">
        <v>0</v>
      </c>
      <c r="BW678" s="54">
        <v>0</v>
      </c>
      <c r="BX678" s="54">
        <v>0</v>
      </c>
      <c r="BY678" s="54">
        <v>0</v>
      </c>
      <c r="BZ678" s="54">
        <v>0</v>
      </c>
      <c r="CA678" s="54">
        <v>0</v>
      </c>
      <c r="CB678" s="54">
        <v>0</v>
      </c>
      <c r="CC678" s="54">
        <v>0</v>
      </c>
      <c r="CD678" s="54">
        <v>0</v>
      </c>
      <c r="CE678" s="54">
        <v>0</v>
      </c>
      <c r="CF678" s="54">
        <v>0</v>
      </c>
      <c r="CG678" s="54">
        <v>0</v>
      </c>
      <c r="CH678" s="54">
        <f t="shared" si="438"/>
        <v>2</v>
      </c>
      <c r="CI678" s="54">
        <f t="shared" si="439"/>
        <v>3</v>
      </c>
      <c r="CJ678" s="54">
        <f t="shared" si="440"/>
        <v>5</v>
      </c>
      <c r="CK678" s="54"/>
      <c r="CL678" s="15"/>
      <c r="CM678" s="97"/>
    </row>
    <row r="679" spans="1:91" s="100" customFormat="1" ht="47.25">
      <c r="A679" s="14">
        <v>27</v>
      </c>
      <c r="B679" s="90" t="s">
        <v>1042</v>
      </c>
      <c r="C679" s="134" t="s">
        <v>796</v>
      </c>
      <c r="D679" s="96" t="s">
        <v>1035</v>
      </c>
      <c r="E679" s="96" t="s">
        <v>647</v>
      </c>
      <c r="F679" s="96" t="s">
        <v>647</v>
      </c>
      <c r="G679" s="1" t="s">
        <v>672</v>
      </c>
      <c r="H679" s="98">
        <v>7</v>
      </c>
      <c r="I679" s="91">
        <v>2</v>
      </c>
      <c r="J679" s="91">
        <v>3</v>
      </c>
      <c r="K679" s="98">
        <f t="shared" si="446"/>
        <v>5</v>
      </c>
      <c r="L679" s="99" t="s">
        <v>57</v>
      </c>
      <c r="M679" s="96" t="s">
        <v>58</v>
      </c>
      <c r="N679" s="96" t="s">
        <v>510</v>
      </c>
      <c r="O679" s="29">
        <v>0</v>
      </c>
      <c r="P679" s="29">
        <v>0</v>
      </c>
      <c r="Q679" s="29">
        <v>0</v>
      </c>
      <c r="R679" s="29">
        <v>2</v>
      </c>
      <c r="S679" s="29">
        <v>3</v>
      </c>
      <c r="T679" s="29">
        <v>5</v>
      </c>
      <c r="U679" s="29">
        <v>3</v>
      </c>
      <c r="V679" s="29">
        <v>1.8</v>
      </c>
      <c r="W679" s="105">
        <v>0.2</v>
      </c>
      <c r="X679" s="54">
        <f t="shared" si="421"/>
        <v>2</v>
      </c>
      <c r="Y679" s="54">
        <v>0</v>
      </c>
      <c r="Z679" s="54">
        <v>0</v>
      </c>
      <c r="AA679" s="54">
        <f t="shared" si="422"/>
        <v>0</v>
      </c>
      <c r="AB679" s="54">
        <v>0</v>
      </c>
      <c r="AC679" s="54">
        <v>0</v>
      </c>
      <c r="AD679" s="54">
        <v>0</v>
      </c>
      <c r="AE679" s="54">
        <v>0</v>
      </c>
      <c r="AF679" s="54">
        <v>0</v>
      </c>
      <c r="AG679" s="54">
        <v>0</v>
      </c>
      <c r="AH679" s="54">
        <v>0</v>
      </c>
      <c r="AI679" s="54">
        <v>0</v>
      </c>
      <c r="AJ679" s="54">
        <v>0</v>
      </c>
      <c r="AK679" s="54">
        <v>0</v>
      </c>
      <c r="AL679" s="54">
        <v>0</v>
      </c>
      <c r="AM679" s="54">
        <v>0</v>
      </c>
      <c r="AN679" s="54">
        <v>0</v>
      </c>
      <c r="AO679" s="54">
        <v>0</v>
      </c>
      <c r="AP679" s="54">
        <f t="shared" si="441"/>
        <v>0</v>
      </c>
      <c r="AQ679" s="54"/>
      <c r="AR679" s="54"/>
      <c r="AS679" s="54"/>
      <c r="AT679" s="54"/>
      <c r="AU679" s="54"/>
      <c r="AV679" s="54"/>
      <c r="AW679" s="54"/>
      <c r="AX679" s="54"/>
      <c r="AY679" s="54">
        <f t="shared" si="424"/>
        <v>0</v>
      </c>
      <c r="AZ679" s="54"/>
      <c r="BA679" s="54"/>
      <c r="BB679" s="54"/>
      <c r="BC679" s="54"/>
      <c r="BD679" s="54"/>
      <c r="BE679" s="106">
        <f t="shared" si="425"/>
        <v>0</v>
      </c>
      <c r="BF679" s="106">
        <f t="shared" si="426"/>
        <v>0</v>
      </c>
      <c r="BG679" s="106">
        <f t="shared" si="427"/>
        <v>0</v>
      </c>
      <c r="BH679" s="106">
        <f t="shared" si="428"/>
        <v>0</v>
      </c>
      <c r="BI679" s="106">
        <f t="shared" si="429"/>
        <v>0</v>
      </c>
      <c r="BJ679" s="106">
        <f t="shared" si="430"/>
        <v>0</v>
      </c>
      <c r="BK679" s="106">
        <f t="shared" si="431"/>
        <v>0</v>
      </c>
      <c r="BL679" s="106">
        <f t="shared" si="432"/>
        <v>0</v>
      </c>
      <c r="BM679" s="106">
        <f t="shared" si="433"/>
        <v>0</v>
      </c>
      <c r="BN679" s="106">
        <f t="shared" si="433"/>
        <v>0</v>
      </c>
      <c r="BO679" s="106">
        <f t="shared" si="434"/>
        <v>0</v>
      </c>
      <c r="BP679" s="106">
        <f t="shared" si="435"/>
        <v>0</v>
      </c>
      <c r="BQ679" s="106">
        <f t="shared" si="436"/>
        <v>0</v>
      </c>
      <c r="BR679" s="106">
        <f t="shared" si="437"/>
        <v>0</v>
      </c>
      <c r="BS679" s="54"/>
      <c r="BT679" s="54">
        <v>0</v>
      </c>
      <c r="BU679" s="54">
        <v>0</v>
      </c>
      <c r="BV679" s="54">
        <v>0</v>
      </c>
      <c r="BW679" s="54">
        <v>0</v>
      </c>
      <c r="BX679" s="54">
        <v>0</v>
      </c>
      <c r="BY679" s="54">
        <v>0</v>
      </c>
      <c r="BZ679" s="54">
        <v>0</v>
      </c>
      <c r="CA679" s="54">
        <v>0</v>
      </c>
      <c r="CB679" s="54">
        <v>0</v>
      </c>
      <c r="CC679" s="54">
        <v>0</v>
      </c>
      <c r="CD679" s="54">
        <v>0</v>
      </c>
      <c r="CE679" s="54">
        <v>0</v>
      </c>
      <c r="CF679" s="54">
        <v>0</v>
      </c>
      <c r="CG679" s="54">
        <v>0</v>
      </c>
      <c r="CH679" s="54">
        <f t="shared" si="438"/>
        <v>2</v>
      </c>
      <c r="CI679" s="54">
        <f t="shared" si="439"/>
        <v>3</v>
      </c>
      <c r="CJ679" s="54">
        <f t="shared" si="440"/>
        <v>5</v>
      </c>
      <c r="CK679" s="54"/>
      <c r="CL679" s="15"/>
      <c r="CM679" s="97"/>
    </row>
    <row r="680" spans="1:91" s="100" customFormat="1" ht="40.5" customHeight="1">
      <c r="A680" s="14">
        <v>28</v>
      </c>
      <c r="B680" s="90" t="s">
        <v>1043</v>
      </c>
      <c r="C680" s="134" t="s">
        <v>796</v>
      </c>
      <c r="D680" s="96" t="s">
        <v>1035</v>
      </c>
      <c r="E680" s="96" t="s">
        <v>647</v>
      </c>
      <c r="F680" s="96" t="s">
        <v>647</v>
      </c>
      <c r="G680" s="96" t="s">
        <v>1069</v>
      </c>
      <c r="H680" s="98">
        <v>10</v>
      </c>
      <c r="I680" s="91">
        <v>2</v>
      </c>
      <c r="J680" s="91">
        <v>3</v>
      </c>
      <c r="K680" s="98">
        <f t="shared" si="446"/>
        <v>5</v>
      </c>
      <c r="L680" s="99" t="s">
        <v>57</v>
      </c>
      <c r="M680" s="96" t="s">
        <v>58</v>
      </c>
      <c r="N680" s="96" t="s">
        <v>510</v>
      </c>
      <c r="O680" s="29">
        <v>0</v>
      </c>
      <c r="P680" s="29">
        <v>0</v>
      </c>
      <c r="Q680" s="29">
        <v>0</v>
      </c>
      <c r="R680" s="29">
        <v>2</v>
      </c>
      <c r="S680" s="29">
        <v>3</v>
      </c>
      <c r="T680" s="29">
        <v>5</v>
      </c>
      <c r="U680" s="29">
        <v>3</v>
      </c>
      <c r="V680" s="29">
        <v>1.8</v>
      </c>
      <c r="W680" s="105">
        <v>0.2</v>
      </c>
      <c r="X680" s="54">
        <f t="shared" si="421"/>
        <v>2</v>
      </c>
      <c r="Y680" s="54">
        <v>0</v>
      </c>
      <c r="Z680" s="54">
        <v>0</v>
      </c>
      <c r="AA680" s="54">
        <f t="shared" si="422"/>
        <v>0</v>
      </c>
      <c r="AB680" s="54">
        <v>0</v>
      </c>
      <c r="AC680" s="54">
        <v>0</v>
      </c>
      <c r="AD680" s="54">
        <v>0</v>
      </c>
      <c r="AE680" s="54">
        <v>0</v>
      </c>
      <c r="AF680" s="54">
        <v>0</v>
      </c>
      <c r="AG680" s="54">
        <v>0</v>
      </c>
      <c r="AH680" s="54">
        <v>0</v>
      </c>
      <c r="AI680" s="54">
        <v>0</v>
      </c>
      <c r="AJ680" s="54">
        <v>0</v>
      </c>
      <c r="AK680" s="54">
        <v>0</v>
      </c>
      <c r="AL680" s="54">
        <v>0</v>
      </c>
      <c r="AM680" s="54">
        <v>0</v>
      </c>
      <c r="AN680" s="54">
        <v>0</v>
      </c>
      <c r="AO680" s="54">
        <v>0</v>
      </c>
      <c r="AP680" s="54">
        <f t="shared" si="441"/>
        <v>0</v>
      </c>
      <c r="AQ680" s="54"/>
      <c r="AR680" s="54"/>
      <c r="AS680" s="54"/>
      <c r="AT680" s="54"/>
      <c r="AU680" s="54"/>
      <c r="AV680" s="54"/>
      <c r="AW680" s="54"/>
      <c r="AX680" s="54"/>
      <c r="AY680" s="54">
        <f t="shared" si="424"/>
        <v>0</v>
      </c>
      <c r="AZ680" s="54"/>
      <c r="BA680" s="54"/>
      <c r="BB680" s="54"/>
      <c r="BC680" s="54"/>
      <c r="BD680" s="54"/>
      <c r="BE680" s="106">
        <f t="shared" si="425"/>
        <v>0</v>
      </c>
      <c r="BF680" s="106">
        <f t="shared" si="426"/>
        <v>0</v>
      </c>
      <c r="BG680" s="106">
        <f t="shared" si="427"/>
        <v>0</v>
      </c>
      <c r="BH680" s="106">
        <f t="shared" si="428"/>
        <v>0</v>
      </c>
      <c r="BI680" s="106">
        <f t="shared" si="429"/>
        <v>0</v>
      </c>
      <c r="BJ680" s="106">
        <f t="shared" si="430"/>
        <v>0</v>
      </c>
      <c r="BK680" s="106">
        <f t="shared" si="431"/>
        <v>0</v>
      </c>
      <c r="BL680" s="106">
        <f t="shared" si="432"/>
        <v>0</v>
      </c>
      <c r="BM680" s="106">
        <f t="shared" si="433"/>
        <v>0</v>
      </c>
      <c r="BN680" s="106">
        <f t="shared" si="433"/>
        <v>0</v>
      </c>
      <c r="BO680" s="106">
        <f t="shared" si="434"/>
        <v>0</v>
      </c>
      <c r="BP680" s="106">
        <f t="shared" si="435"/>
        <v>0</v>
      </c>
      <c r="BQ680" s="106">
        <f t="shared" si="436"/>
        <v>0</v>
      </c>
      <c r="BR680" s="106">
        <f t="shared" si="437"/>
        <v>0</v>
      </c>
      <c r="BS680" s="54"/>
      <c r="BT680" s="54">
        <v>0</v>
      </c>
      <c r="BU680" s="54">
        <v>0</v>
      </c>
      <c r="BV680" s="54">
        <v>0</v>
      </c>
      <c r="BW680" s="54">
        <v>0</v>
      </c>
      <c r="BX680" s="54">
        <v>0</v>
      </c>
      <c r="BY680" s="54">
        <v>0</v>
      </c>
      <c r="BZ680" s="54">
        <v>0</v>
      </c>
      <c r="CA680" s="54">
        <v>0</v>
      </c>
      <c r="CB680" s="54">
        <v>0</v>
      </c>
      <c r="CC680" s="54">
        <v>0</v>
      </c>
      <c r="CD680" s="54">
        <v>0</v>
      </c>
      <c r="CE680" s="54">
        <v>0</v>
      </c>
      <c r="CF680" s="54">
        <v>0</v>
      </c>
      <c r="CG680" s="54">
        <v>0</v>
      </c>
      <c r="CH680" s="54">
        <f t="shared" si="438"/>
        <v>2</v>
      </c>
      <c r="CI680" s="54">
        <f t="shared" si="439"/>
        <v>3</v>
      </c>
      <c r="CJ680" s="54">
        <f t="shared" si="440"/>
        <v>5</v>
      </c>
      <c r="CK680" s="54"/>
      <c r="CL680" s="15"/>
      <c r="CM680" s="97"/>
    </row>
    <row r="681" spans="1:91" s="100" customFormat="1" ht="40.5" customHeight="1">
      <c r="A681" s="14">
        <v>29</v>
      </c>
      <c r="B681" s="90" t="s">
        <v>1044</v>
      </c>
      <c r="C681" s="134" t="s">
        <v>796</v>
      </c>
      <c r="D681" s="96" t="s">
        <v>1035</v>
      </c>
      <c r="E681" s="96" t="s">
        <v>647</v>
      </c>
      <c r="F681" s="96" t="s">
        <v>647</v>
      </c>
      <c r="G681" s="96" t="s">
        <v>648</v>
      </c>
      <c r="H681" s="98">
        <v>6</v>
      </c>
      <c r="I681" s="91">
        <v>2</v>
      </c>
      <c r="J681" s="91">
        <v>3</v>
      </c>
      <c r="K681" s="98">
        <f t="shared" si="446"/>
        <v>5</v>
      </c>
      <c r="L681" s="99" t="s">
        <v>57</v>
      </c>
      <c r="M681" s="96" t="s">
        <v>58</v>
      </c>
      <c r="N681" s="96" t="s">
        <v>510</v>
      </c>
      <c r="O681" s="29">
        <v>0</v>
      </c>
      <c r="P681" s="29">
        <v>0</v>
      </c>
      <c r="Q681" s="29">
        <v>0</v>
      </c>
      <c r="R681" s="29">
        <v>2</v>
      </c>
      <c r="S681" s="29">
        <v>3</v>
      </c>
      <c r="T681" s="29">
        <v>5</v>
      </c>
      <c r="U681" s="29">
        <v>3</v>
      </c>
      <c r="V681" s="29">
        <v>1.8</v>
      </c>
      <c r="W681" s="105">
        <v>0.2</v>
      </c>
      <c r="X681" s="54">
        <f t="shared" si="421"/>
        <v>2</v>
      </c>
      <c r="Y681" s="54">
        <v>0</v>
      </c>
      <c r="Z681" s="54">
        <v>0</v>
      </c>
      <c r="AA681" s="54">
        <f t="shared" si="422"/>
        <v>0</v>
      </c>
      <c r="AB681" s="54">
        <v>0</v>
      </c>
      <c r="AC681" s="54">
        <v>0</v>
      </c>
      <c r="AD681" s="54">
        <v>0</v>
      </c>
      <c r="AE681" s="54">
        <v>0</v>
      </c>
      <c r="AF681" s="54">
        <v>0</v>
      </c>
      <c r="AG681" s="54">
        <v>0</v>
      </c>
      <c r="AH681" s="54">
        <v>0</v>
      </c>
      <c r="AI681" s="54">
        <v>0</v>
      </c>
      <c r="AJ681" s="54">
        <v>0</v>
      </c>
      <c r="AK681" s="54">
        <v>0</v>
      </c>
      <c r="AL681" s="54">
        <v>0</v>
      </c>
      <c r="AM681" s="54">
        <v>0</v>
      </c>
      <c r="AN681" s="54">
        <v>0</v>
      </c>
      <c r="AO681" s="54">
        <v>0</v>
      </c>
      <c r="AP681" s="54">
        <f t="shared" si="441"/>
        <v>0</v>
      </c>
      <c r="AQ681" s="54"/>
      <c r="AR681" s="54"/>
      <c r="AS681" s="54"/>
      <c r="AT681" s="54"/>
      <c r="AU681" s="54"/>
      <c r="AV681" s="54"/>
      <c r="AW681" s="54"/>
      <c r="AX681" s="54"/>
      <c r="AY681" s="54">
        <f t="shared" si="424"/>
        <v>0</v>
      </c>
      <c r="AZ681" s="54"/>
      <c r="BA681" s="54"/>
      <c r="BB681" s="54"/>
      <c r="BC681" s="54"/>
      <c r="BD681" s="54"/>
      <c r="BE681" s="106">
        <f t="shared" si="425"/>
        <v>0</v>
      </c>
      <c r="BF681" s="106">
        <f t="shared" si="426"/>
        <v>0</v>
      </c>
      <c r="BG681" s="106">
        <f t="shared" si="427"/>
        <v>0</v>
      </c>
      <c r="BH681" s="106">
        <f t="shared" si="428"/>
        <v>0</v>
      </c>
      <c r="BI681" s="106">
        <f t="shared" si="429"/>
        <v>0</v>
      </c>
      <c r="BJ681" s="106">
        <f t="shared" si="430"/>
        <v>0</v>
      </c>
      <c r="BK681" s="106">
        <f t="shared" si="431"/>
        <v>0</v>
      </c>
      <c r="BL681" s="106">
        <f t="shared" si="432"/>
        <v>0</v>
      </c>
      <c r="BM681" s="106">
        <f t="shared" si="433"/>
        <v>0</v>
      </c>
      <c r="BN681" s="106">
        <f t="shared" si="433"/>
        <v>0</v>
      </c>
      <c r="BO681" s="106">
        <f t="shared" si="434"/>
        <v>0</v>
      </c>
      <c r="BP681" s="106">
        <f t="shared" si="435"/>
        <v>0</v>
      </c>
      <c r="BQ681" s="106">
        <f t="shared" si="436"/>
        <v>0</v>
      </c>
      <c r="BR681" s="106">
        <f t="shared" si="437"/>
        <v>0</v>
      </c>
      <c r="BS681" s="54"/>
      <c r="BT681" s="54">
        <v>0</v>
      </c>
      <c r="BU681" s="54">
        <v>0</v>
      </c>
      <c r="BV681" s="54">
        <v>0</v>
      </c>
      <c r="BW681" s="54">
        <v>0</v>
      </c>
      <c r="BX681" s="54">
        <v>0</v>
      </c>
      <c r="BY681" s="54">
        <v>0</v>
      </c>
      <c r="BZ681" s="54">
        <v>0</v>
      </c>
      <c r="CA681" s="54">
        <v>0</v>
      </c>
      <c r="CB681" s="54">
        <v>0</v>
      </c>
      <c r="CC681" s="54">
        <v>0</v>
      </c>
      <c r="CD681" s="54">
        <v>0</v>
      </c>
      <c r="CE681" s="54">
        <v>0</v>
      </c>
      <c r="CF681" s="54">
        <v>0</v>
      </c>
      <c r="CG681" s="54">
        <v>0</v>
      </c>
      <c r="CH681" s="54">
        <f t="shared" si="438"/>
        <v>2</v>
      </c>
      <c r="CI681" s="54">
        <f t="shared" si="439"/>
        <v>3</v>
      </c>
      <c r="CJ681" s="54">
        <f t="shared" si="440"/>
        <v>5</v>
      </c>
      <c r="CK681" s="54"/>
      <c r="CL681" s="15"/>
      <c r="CM681" s="97"/>
    </row>
    <row r="682" spans="1:91" s="100" customFormat="1" ht="40.5" customHeight="1">
      <c r="A682" s="14">
        <v>30</v>
      </c>
      <c r="B682" s="90" t="s">
        <v>1045</v>
      </c>
      <c r="C682" s="134" t="s">
        <v>796</v>
      </c>
      <c r="D682" s="96" t="s">
        <v>1035</v>
      </c>
      <c r="E682" s="96" t="s">
        <v>647</v>
      </c>
      <c r="F682" s="96" t="s">
        <v>647</v>
      </c>
      <c r="G682" s="96" t="s">
        <v>648</v>
      </c>
      <c r="H682" s="98">
        <v>6</v>
      </c>
      <c r="I682" s="91">
        <v>2</v>
      </c>
      <c r="J682" s="91">
        <v>3</v>
      </c>
      <c r="K682" s="98">
        <f t="shared" si="446"/>
        <v>5</v>
      </c>
      <c r="L682" s="99" t="s">
        <v>57</v>
      </c>
      <c r="M682" s="96" t="s">
        <v>58</v>
      </c>
      <c r="N682" s="96" t="s">
        <v>510</v>
      </c>
      <c r="O682" s="29">
        <v>0</v>
      </c>
      <c r="P682" s="29">
        <v>0</v>
      </c>
      <c r="Q682" s="29">
        <v>0</v>
      </c>
      <c r="R682" s="29">
        <v>2</v>
      </c>
      <c r="S682" s="29">
        <v>3</v>
      </c>
      <c r="T682" s="29">
        <v>5</v>
      </c>
      <c r="U682" s="29">
        <v>3</v>
      </c>
      <c r="V682" s="29">
        <v>1.8</v>
      </c>
      <c r="W682" s="105">
        <v>0.2</v>
      </c>
      <c r="X682" s="54">
        <f t="shared" si="421"/>
        <v>2</v>
      </c>
      <c r="Y682" s="54">
        <v>0</v>
      </c>
      <c r="Z682" s="54">
        <v>0</v>
      </c>
      <c r="AA682" s="54">
        <f t="shared" si="422"/>
        <v>0</v>
      </c>
      <c r="AB682" s="54">
        <v>0</v>
      </c>
      <c r="AC682" s="54">
        <v>0</v>
      </c>
      <c r="AD682" s="54">
        <v>0</v>
      </c>
      <c r="AE682" s="54">
        <v>0</v>
      </c>
      <c r="AF682" s="54">
        <v>0</v>
      </c>
      <c r="AG682" s="54">
        <v>0</v>
      </c>
      <c r="AH682" s="54">
        <v>0</v>
      </c>
      <c r="AI682" s="54">
        <v>0</v>
      </c>
      <c r="AJ682" s="54">
        <v>0</v>
      </c>
      <c r="AK682" s="54">
        <v>0</v>
      </c>
      <c r="AL682" s="54">
        <v>0</v>
      </c>
      <c r="AM682" s="54">
        <v>0</v>
      </c>
      <c r="AN682" s="54">
        <v>0</v>
      </c>
      <c r="AO682" s="54">
        <v>0</v>
      </c>
      <c r="AP682" s="54">
        <f t="shared" si="441"/>
        <v>0</v>
      </c>
      <c r="AQ682" s="54"/>
      <c r="AR682" s="54"/>
      <c r="AS682" s="54"/>
      <c r="AT682" s="54"/>
      <c r="AU682" s="54"/>
      <c r="AV682" s="54"/>
      <c r="AW682" s="54"/>
      <c r="AX682" s="54"/>
      <c r="AY682" s="54">
        <f t="shared" si="424"/>
        <v>0</v>
      </c>
      <c r="AZ682" s="54"/>
      <c r="BA682" s="54"/>
      <c r="BB682" s="54"/>
      <c r="BC682" s="54"/>
      <c r="BD682" s="54"/>
      <c r="BE682" s="106">
        <f t="shared" si="425"/>
        <v>0</v>
      </c>
      <c r="BF682" s="106">
        <f t="shared" si="426"/>
        <v>0</v>
      </c>
      <c r="BG682" s="106">
        <f t="shared" si="427"/>
        <v>0</v>
      </c>
      <c r="BH682" s="106">
        <f t="shared" si="428"/>
        <v>0</v>
      </c>
      <c r="BI682" s="106">
        <f t="shared" si="429"/>
        <v>0</v>
      </c>
      <c r="BJ682" s="106">
        <f t="shared" si="430"/>
        <v>0</v>
      </c>
      <c r="BK682" s="106">
        <f t="shared" si="431"/>
        <v>0</v>
      </c>
      <c r="BL682" s="106">
        <f t="shared" si="432"/>
        <v>0</v>
      </c>
      <c r="BM682" s="106">
        <f t="shared" si="433"/>
        <v>0</v>
      </c>
      <c r="BN682" s="106">
        <f t="shared" si="433"/>
        <v>0</v>
      </c>
      <c r="BO682" s="106">
        <f t="shared" si="434"/>
        <v>0</v>
      </c>
      <c r="BP682" s="106">
        <f t="shared" si="435"/>
        <v>0</v>
      </c>
      <c r="BQ682" s="106">
        <f t="shared" si="436"/>
        <v>0</v>
      </c>
      <c r="BR682" s="106">
        <f t="shared" si="437"/>
        <v>0</v>
      </c>
      <c r="BS682" s="54"/>
      <c r="BT682" s="54">
        <v>0</v>
      </c>
      <c r="BU682" s="54">
        <v>0</v>
      </c>
      <c r="BV682" s="54">
        <v>0</v>
      </c>
      <c r="BW682" s="54">
        <v>0</v>
      </c>
      <c r="BX682" s="54">
        <v>0</v>
      </c>
      <c r="BY682" s="54">
        <v>0</v>
      </c>
      <c r="BZ682" s="54">
        <v>0</v>
      </c>
      <c r="CA682" s="54">
        <v>0</v>
      </c>
      <c r="CB682" s="54">
        <v>0</v>
      </c>
      <c r="CC682" s="54">
        <v>0</v>
      </c>
      <c r="CD682" s="54">
        <v>0</v>
      </c>
      <c r="CE682" s="54">
        <v>0</v>
      </c>
      <c r="CF682" s="54">
        <v>0</v>
      </c>
      <c r="CG682" s="54">
        <v>0</v>
      </c>
      <c r="CH682" s="54">
        <f t="shared" si="438"/>
        <v>2</v>
      </c>
      <c r="CI682" s="54">
        <f t="shared" si="439"/>
        <v>3</v>
      </c>
      <c r="CJ682" s="54">
        <f t="shared" si="440"/>
        <v>5</v>
      </c>
      <c r="CK682" s="54"/>
      <c r="CL682" s="15"/>
      <c r="CM682" s="97"/>
    </row>
    <row r="683" spans="1:91" s="100" customFormat="1" ht="31.5">
      <c r="A683" s="14">
        <v>31</v>
      </c>
      <c r="B683" s="90" t="s">
        <v>1047</v>
      </c>
      <c r="C683" s="134" t="s">
        <v>796</v>
      </c>
      <c r="D683" s="96" t="s">
        <v>1035</v>
      </c>
      <c r="E683" s="96" t="s">
        <v>647</v>
      </c>
      <c r="F683" s="96" t="s">
        <v>647</v>
      </c>
      <c r="G683" s="96" t="s">
        <v>1070</v>
      </c>
      <c r="H683" s="98">
        <v>9</v>
      </c>
      <c r="I683" s="91">
        <v>2</v>
      </c>
      <c r="J683" s="91">
        <v>3</v>
      </c>
      <c r="K683" s="98">
        <f t="shared" si="446"/>
        <v>5</v>
      </c>
      <c r="L683" s="99" t="s">
        <v>57</v>
      </c>
      <c r="M683" s="96" t="s">
        <v>58</v>
      </c>
      <c r="N683" s="96" t="s">
        <v>510</v>
      </c>
      <c r="O683" s="29">
        <v>0</v>
      </c>
      <c r="P683" s="29">
        <v>0</v>
      </c>
      <c r="Q683" s="29">
        <v>0</v>
      </c>
      <c r="R683" s="29">
        <v>2</v>
      </c>
      <c r="S683" s="29">
        <v>3</v>
      </c>
      <c r="T683" s="29">
        <v>5</v>
      </c>
      <c r="U683" s="29">
        <v>3</v>
      </c>
      <c r="V683" s="29">
        <v>1.8</v>
      </c>
      <c r="W683" s="105">
        <v>0.2</v>
      </c>
      <c r="X683" s="54">
        <f t="shared" si="421"/>
        <v>2</v>
      </c>
      <c r="Y683" s="54">
        <v>0</v>
      </c>
      <c r="Z683" s="54">
        <v>0</v>
      </c>
      <c r="AA683" s="54">
        <f t="shared" si="422"/>
        <v>0</v>
      </c>
      <c r="AB683" s="54">
        <v>0</v>
      </c>
      <c r="AC683" s="54">
        <v>0</v>
      </c>
      <c r="AD683" s="54">
        <v>0</v>
      </c>
      <c r="AE683" s="54">
        <v>0</v>
      </c>
      <c r="AF683" s="54">
        <v>0</v>
      </c>
      <c r="AG683" s="54">
        <v>0</v>
      </c>
      <c r="AH683" s="54">
        <v>0</v>
      </c>
      <c r="AI683" s="54">
        <v>0</v>
      </c>
      <c r="AJ683" s="54">
        <v>0</v>
      </c>
      <c r="AK683" s="54">
        <v>0</v>
      </c>
      <c r="AL683" s="54">
        <v>0</v>
      </c>
      <c r="AM683" s="54">
        <v>0</v>
      </c>
      <c r="AN683" s="54">
        <v>0</v>
      </c>
      <c r="AO683" s="54">
        <v>0</v>
      </c>
      <c r="AP683" s="54">
        <f t="shared" si="441"/>
        <v>0</v>
      </c>
      <c r="AQ683" s="54"/>
      <c r="AR683" s="54"/>
      <c r="AS683" s="54"/>
      <c r="AT683" s="54"/>
      <c r="AU683" s="54"/>
      <c r="AV683" s="54"/>
      <c r="AW683" s="54"/>
      <c r="AX683" s="54"/>
      <c r="AY683" s="54">
        <f t="shared" si="424"/>
        <v>0</v>
      </c>
      <c r="AZ683" s="54"/>
      <c r="BA683" s="54"/>
      <c r="BB683" s="54"/>
      <c r="BC683" s="54"/>
      <c r="BD683" s="54"/>
      <c r="BE683" s="106">
        <f t="shared" si="425"/>
        <v>0</v>
      </c>
      <c r="BF683" s="106">
        <f t="shared" si="426"/>
        <v>0</v>
      </c>
      <c r="BG683" s="106">
        <f t="shared" si="427"/>
        <v>0</v>
      </c>
      <c r="BH683" s="106">
        <f t="shared" si="428"/>
        <v>0</v>
      </c>
      <c r="BI683" s="106">
        <f t="shared" si="429"/>
        <v>0</v>
      </c>
      <c r="BJ683" s="106">
        <f t="shared" si="430"/>
        <v>0</v>
      </c>
      <c r="BK683" s="106">
        <f t="shared" si="431"/>
        <v>0</v>
      </c>
      <c r="BL683" s="106">
        <f t="shared" si="432"/>
        <v>0</v>
      </c>
      <c r="BM683" s="106">
        <f t="shared" si="433"/>
        <v>0</v>
      </c>
      <c r="BN683" s="106">
        <f t="shared" si="433"/>
        <v>0</v>
      </c>
      <c r="BO683" s="106">
        <f t="shared" si="434"/>
        <v>0</v>
      </c>
      <c r="BP683" s="106">
        <f t="shared" si="435"/>
        <v>0</v>
      </c>
      <c r="BQ683" s="106">
        <f t="shared" si="436"/>
        <v>0</v>
      </c>
      <c r="BR683" s="106">
        <f t="shared" si="437"/>
        <v>0</v>
      </c>
      <c r="BS683" s="54"/>
      <c r="BT683" s="54">
        <v>0</v>
      </c>
      <c r="BU683" s="54">
        <v>0</v>
      </c>
      <c r="BV683" s="54">
        <v>0</v>
      </c>
      <c r="BW683" s="54">
        <v>0</v>
      </c>
      <c r="BX683" s="54">
        <v>0</v>
      </c>
      <c r="BY683" s="54">
        <v>0</v>
      </c>
      <c r="BZ683" s="54">
        <v>0</v>
      </c>
      <c r="CA683" s="54">
        <v>0</v>
      </c>
      <c r="CB683" s="54">
        <v>0</v>
      </c>
      <c r="CC683" s="54">
        <v>0</v>
      </c>
      <c r="CD683" s="54">
        <v>0</v>
      </c>
      <c r="CE683" s="54">
        <v>0</v>
      </c>
      <c r="CF683" s="54">
        <v>0</v>
      </c>
      <c r="CG683" s="54">
        <v>0</v>
      </c>
      <c r="CH683" s="54">
        <f t="shared" si="438"/>
        <v>2</v>
      </c>
      <c r="CI683" s="54">
        <f t="shared" si="439"/>
        <v>3</v>
      </c>
      <c r="CJ683" s="54">
        <f t="shared" si="440"/>
        <v>5</v>
      </c>
      <c r="CK683" s="54"/>
      <c r="CL683" s="15"/>
      <c r="CM683" s="97"/>
    </row>
    <row r="684" spans="1:91" s="100" customFormat="1" ht="40.5" customHeight="1">
      <c r="A684" s="14">
        <v>32</v>
      </c>
      <c r="B684" s="90" t="s">
        <v>1048</v>
      </c>
      <c r="C684" s="134" t="s">
        <v>796</v>
      </c>
      <c r="D684" s="96" t="s">
        <v>1035</v>
      </c>
      <c r="E684" s="96" t="s">
        <v>647</v>
      </c>
      <c r="F684" s="96" t="s">
        <v>647</v>
      </c>
      <c r="G684" s="96" t="s">
        <v>653</v>
      </c>
      <c r="H684" s="98">
        <v>9</v>
      </c>
      <c r="I684" s="91">
        <v>1</v>
      </c>
      <c r="J684" s="91">
        <v>4</v>
      </c>
      <c r="K684" s="98">
        <f t="shared" si="446"/>
        <v>5</v>
      </c>
      <c r="L684" s="99" t="s">
        <v>57</v>
      </c>
      <c r="M684" s="96" t="s">
        <v>58</v>
      </c>
      <c r="N684" s="96" t="s">
        <v>510</v>
      </c>
      <c r="O684" s="29">
        <v>0</v>
      </c>
      <c r="P684" s="29">
        <v>0</v>
      </c>
      <c r="Q684" s="29">
        <v>0</v>
      </c>
      <c r="R684" s="29">
        <v>1</v>
      </c>
      <c r="S684" s="29">
        <v>4</v>
      </c>
      <c r="T684" s="29">
        <v>5</v>
      </c>
      <c r="U684" s="29">
        <v>4</v>
      </c>
      <c r="V684" s="29">
        <v>0.9</v>
      </c>
      <c r="W684" s="105">
        <v>0.1</v>
      </c>
      <c r="X684" s="54">
        <f t="shared" si="421"/>
        <v>1</v>
      </c>
      <c r="Y684" s="54">
        <v>0</v>
      </c>
      <c r="Z684" s="54">
        <v>0</v>
      </c>
      <c r="AA684" s="54">
        <f t="shared" si="422"/>
        <v>0</v>
      </c>
      <c r="AB684" s="54">
        <v>0</v>
      </c>
      <c r="AC684" s="54">
        <v>0</v>
      </c>
      <c r="AD684" s="54">
        <v>0</v>
      </c>
      <c r="AE684" s="54">
        <v>0</v>
      </c>
      <c r="AF684" s="54">
        <v>0</v>
      </c>
      <c r="AG684" s="54">
        <v>0</v>
      </c>
      <c r="AH684" s="54">
        <v>0</v>
      </c>
      <c r="AI684" s="54">
        <v>0</v>
      </c>
      <c r="AJ684" s="54">
        <v>0</v>
      </c>
      <c r="AK684" s="54">
        <v>0</v>
      </c>
      <c r="AL684" s="54">
        <v>0</v>
      </c>
      <c r="AM684" s="54">
        <v>0</v>
      </c>
      <c r="AN684" s="54">
        <v>0</v>
      </c>
      <c r="AO684" s="54">
        <v>0</v>
      </c>
      <c r="AP684" s="54">
        <f t="shared" si="441"/>
        <v>0</v>
      </c>
      <c r="AQ684" s="54"/>
      <c r="AR684" s="54"/>
      <c r="AS684" s="54"/>
      <c r="AT684" s="54"/>
      <c r="AU684" s="54"/>
      <c r="AV684" s="54"/>
      <c r="AW684" s="54"/>
      <c r="AX684" s="54"/>
      <c r="AY684" s="54">
        <f t="shared" si="424"/>
        <v>0</v>
      </c>
      <c r="AZ684" s="54"/>
      <c r="BA684" s="54"/>
      <c r="BB684" s="54"/>
      <c r="BC684" s="54"/>
      <c r="BD684" s="54"/>
      <c r="BE684" s="106">
        <f t="shared" si="425"/>
        <v>0</v>
      </c>
      <c r="BF684" s="106">
        <f t="shared" si="426"/>
        <v>0</v>
      </c>
      <c r="BG684" s="106">
        <f t="shared" si="427"/>
        <v>0</v>
      </c>
      <c r="BH684" s="106">
        <f t="shared" si="428"/>
        <v>0</v>
      </c>
      <c r="BI684" s="106">
        <f t="shared" si="429"/>
        <v>0</v>
      </c>
      <c r="BJ684" s="106">
        <f t="shared" si="430"/>
        <v>0</v>
      </c>
      <c r="BK684" s="106">
        <f t="shared" si="431"/>
        <v>0</v>
      </c>
      <c r="BL684" s="106">
        <f t="shared" si="432"/>
        <v>0</v>
      </c>
      <c r="BM684" s="106">
        <f t="shared" si="433"/>
        <v>0</v>
      </c>
      <c r="BN684" s="106">
        <f t="shared" si="433"/>
        <v>0</v>
      </c>
      <c r="BO684" s="106">
        <f t="shared" si="434"/>
        <v>0</v>
      </c>
      <c r="BP684" s="106">
        <f t="shared" si="435"/>
        <v>0</v>
      </c>
      <c r="BQ684" s="106">
        <f t="shared" si="436"/>
        <v>0</v>
      </c>
      <c r="BR684" s="106">
        <f t="shared" si="437"/>
        <v>0</v>
      </c>
      <c r="BS684" s="54"/>
      <c r="BT684" s="54">
        <v>0</v>
      </c>
      <c r="BU684" s="54">
        <v>0</v>
      </c>
      <c r="BV684" s="54">
        <v>0</v>
      </c>
      <c r="BW684" s="54">
        <v>0</v>
      </c>
      <c r="BX684" s="54">
        <v>0</v>
      </c>
      <c r="BY684" s="54">
        <v>0</v>
      </c>
      <c r="BZ684" s="54">
        <v>0</v>
      </c>
      <c r="CA684" s="54">
        <v>0</v>
      </c>
      <c r="CB684" s="54">
        <v>0</v>
      </c>
      <c r="CC684" s="54">
        <v>0</v>
      </c>
      <c r="CD684" s="54">
        <v>0</v>
      </c>
      <c r="CE684" s="54">
        <v>0</v>
      </c>
      <c r="CF684" s="54">
        <v>0</v>
      </c>
      <c r="CG684" s="54">
        <v>0</v>
      </c>
      <c r="CH684" s="54">
        <f t="shared" si="438"/>
        <v>1</v>
      </c>
      <c r="CI684" s="54">
        <f t="shared" si="439"/>
        <v>4</v>
      </c>
      <c r="CJ684" s="54">
        <f t="shared" si="440"/>
        <v>5</v>
      </c>
      <c r="CK684" s="54"/>
      <c r="CL684" s="15"/>
      <c r="CM684" s="97"/>
    </row>
    <row r="685" spans="1:91" s="100" customFormat="1" ht="40.5" customHeight="1">
      <c r="A685" s="14">
        <v>33</v>
      </c>
      <c r="B685" s="90" t="s">
        <v>1050</v>
      </c>
      <c r="C685" s="134" t="s">
        <v>796</v>
      </c>
      <c r="D685" s="96" t="s">
        <v>1035</v>
      </c>
      <c r="E685" s="96" t="s">
        <v>647</v>
      </c>
      <c r="F685" s="96" t="s">
        <v>647</v>
      </c>
      <c r="G685" s="96" t="s">
        <v>649</v>
      </c>
      <c r="H685" s="98">
        <v>6</v>
      </c>
      <c r="I685" s="91">
        <v>2</v>
      </c>
      <c r="J685" s="91">
        <v>3</v>
      </c>
      <c r="K685" s="98">
        <f t="shared" si="446"/>
        <v>5</v>
      </c>
      <c r="L685" s="99" t="s">
        <v>57</v>
      </c>
      <c r="M685" s="96" t="s">
        <v>58</v>
      </c>
      <c r="N685" s="96" t="s">
        <v>510</v>
      </c>
      <c r="O685" s="29">
        <v>0</v>
      </c>
      <c r="P685" s="29">
        <v>0</v>
      </c>
      <c r="Q685" s="29">
        <v>0</v>
      </c>
      <c r="R685" s="29">
        <v>2</v>
      </c>
      <c r="S685" s="29">
        <v>3</v>
      </c>
      <c r="T685" s="29">
        <v>5</v>
      </c>
      <c r="U685" s="29">
        <v>3</v>
      </c>
      <c r="V685" s="29">
        <v>1.8</v>
      </c>
      <c r="W685" s="105">
        <v>0.2</v>
      </c>
      <c r="X685" s="54">
        <f t="shared" si="421"/>
        <v>2</v>
      </c>
      <c r="Y685" s="54">
        <v>0</v>
      </c>
      <c r="Z685" s="54">
        <v>0</v>
      </c>
      <c r="AA685" s="54">
        <f t="shared" si="422"/>
        <v>0</v>
      </c>
      <c r="AB685" s="54">
        <v>0</v>
      </c>
      <c r="AC685" s="54">
        <v>0</v>
      </c>
      <c r="AD685" s="54">
        <v>0</v>
      </c>
      <c r="AE685" s="54">
        <v>0</v>
      </c>
      <c r="AF685" s="54">
        <v>0</v>
      </c>
      <c r="AG685" s="54">
        <v>0</v>
      </c>
      <c r="AH685" s="54">
        <v>0</v>
      </c>
      <c r="AI685" s="54">
        <v>0</v>
      </c>
      <c r="AJ685" s="54">
        <v>0</v>
      </c>
      <c r="AK685" s="54">
        <v>0</v>
      </c>
      <c r="AL685" s="54">
        <v>0</v>
      </c>
      <c r="AM685" s="54">
        <v>0</v>
      </c>
      <c r="AN685" s="54">
        <v>0</v>
      </c>
      <c r="AO685" s="54">
        <v>0</v>
      </c>
      <c r="AP685" s="54">
        <f t="shared" si="441"/>
        <v>0</v>
      </c>
      <c r="AQ685" s="54"/>
      <c r="AR685" s="54"/>
      <c r="AS685" s="54"/>
      <c r="AT685" s="54"/>
      <c r="AU685" s="54"/>
      <c r="AV685" s="54"/>
      <c r="AW685" s="54"/>
      <c r="AX685" s="54"/>
      <c r="AY685" s="54">
        <f t="shared" si="424"/>
        <v>0</v>
      </c>
      <c r="AZ685" s="54"/>
      <c r="BA685" s="54"/>
      <c r="BB685" s="54"/>
      <c r="BC685" s="54"/>
      <c r="BD685" s="54"/>
      <c r="BE685" s="106">
        <f t="shared" si="425"/>
        <v>0</v>
      </c>
      <c r="BF685" s="106">
        <f t="shared" si="426"/>
        <v>0</v>
      </c>
      <c r="BG685" s="106">
        <f t="shared" si="427"/>
        <v>0</v>
      </c>
      <c r="BH685" s="106">
        <f t="shared" si="428"/>
        <v>0</v>
      </c>
      <c r="BI685" s="106">
        <f t="shared" si="429"/>
        <v>0</v>
      </c>
      <c r="BJ685" s="106">
        <f t="shared" si="430"/>
        <v>0</v>
      </c>
      <c r="BK685" s="106">
        <f t="shared" si="431"/>
        <v>0</v>
      </c>
      <c r="BL685" s="106">
        <f t="shared" si="432"/>
        <v>0</v>
      </c>
      <c r="BM685" s="106">
        <f t="shared" si="433"/>
        <v>0</v>
      </c>
      <c r="BN685" s="106">
        <f t="shared" si="433"/>
        <v>0</v>
      </c>
      <c r="BO685" s="106">
        <f t="shared" si="434"/>
        <v>0</v>
      </c>
      <c r="BP685" s="106">
        <f t="shared" si="435"/>
        <v>0</v>
      </c>
      <c r="BQ685" s="106">
        <f t="shared" si="436"/>
        <v>0</v>
      </c>
      <c r="BR685" s="106">
        <f t="shared" si="437"/>
        <v>0</v>
      </c>
      <c r="BS685" s="54"/>
      <c r="BT685" s="54">
        <v>0</v>
      </c>
      <c r="BU685" s="54">
        <v>0</v>
      </c>
      <c r="BV685" s="54">
        <v>0</v>
      </c>
      <c r="BW685" s="54">
        <v>0</v>
      </c>
      <c r="BX685" s="54">
        <v>0</v>
      </c>
      <c r="BY685" s="54">
        <v>0</v>
      </c>
      <c r="BZ685" s="54">
        <v>0</v>
      </c>
      <c r="CA685" s="54">
        <v>0</v>
      </c>
      <c r="CB685" s="54">
        <v>0</v>
      </c>
      <c r="CC685" s="54">
        <v>0</v>
      </c>
      <c r="CD685" s="54">
        <v>0</v>
      </c>
      <c r="CE685" s="54">
        <v>0</v>
      </c>
      <c r="CF685" s="54">
        <v>0</v>
      </c>
      <c r="CG685" s="54">
        <v>0</v>
      </c>
      <c r="CH685" s="54">
        <f t="shared" si="438"/>
        <v>2</v>
      </c>
      <c r="CI685" s="54">
        <f t="shared" si="439"/>
        <v>3</v>
      </c>
      <c r="CJ685" s="54">
        <f t="shared" si="440"/>
        <v>5</v>
      </c>
      <c r="CK685" s="54"/>
      <c r="CL685" s="15"/>
      <c r="CM685" s="97"/>
    </row>
    <row r="686" spans="1:91" s="100" customFormat="1" ht="40.5" customHeight="1">
      <c r="A686" s="14">
        <v>34</v>
      </c>
      <c r="B686" s="90" t="s">
        <v>1051</v>
      </c>
      <c r="C686" s="134" t="s">
        <v>796</v>
      </c>
      <c r="D686" s="96" t="s">
        <v>1035</v>
      </c>
      <c r="E686" s="96" t="s">
        <v>647</v>
      </c>
      <c r="F686" s="96" t="s">
        <v>647</v>
      </c>
      <c r="G686" s="96" t="s">
        <v>674</v>
      </c>
      <c r="H686" s="98">
        <v>9</v>
      </c>
      <c r="I686" s="91">
        <v>2</v>
      </c>
      <c r="J686" s="91">
        <v>3</v>
      </c>
      <c r="K686" s="98">
        <f t="shared" si="446"/>
        <v>5</v>
      </c>
      <c r="L686" s="99" t="s">
        <v>57</v>
      </c>
      <c r="M686" s="96" t="s">
        <v>58</v>
      </c>
      <c r="N686" s="96" t="s">
        <v>510</v>
      </c>
      <c r="O686" s="29">
        <v>0</v>
      </c>
      <c r="P686" s="29">
        <v>0</v>
      </c>
      <c r="Q686" s="29">
        <v>0</v>
      </c>
      <c r="R686" s="29">
        <v>2</v>
      </c>
      <c r="S686" s="29">
        <v>3</v>
      </c>
      <c r="T686" s="29">
        <v>5</v>
      </c>
      <c r="U686" s="29">
        <v>3</v>
      </c>
      <c r="V686" s="29">
        <v>1.8</v>
      </c>
      <c r="W686" s="105">
        <v>0.2</v>
      </c>
      <c r="X686" s="54">
        <f t="shared" si="421"/>
        <v>2</v>
      </c>
      <c r="Y686" s="54">
        <v>0</v>
      </c>
      <c r="Z686" s="54">
        <v>0</v>
      </c>
      <c r="AA686" s="54">
        <f t="shared" si="422"/>
        <v>0</v>
      </c>
      <c r="AB686" s="54">
        <v>0</v>
      </c>
      <c r="AC686" s="54">
        <v>0</v>
      </c>
      <c r="AD686" s="54">
        <v>0</v>
      </c>
      <c r="AE686" s="54">
        <v>0</v>
      </c>
      <c r="AF686" s="54">
        <v>0</v>
      </c>
      <c r="AG686" s="54">
        <v>0</v>
      </c>
      <c r="AH686" s="54">
        <v>0</v>
      </c>
      <c r="AI686" s="54">
        <v>0</v>
      </c>
      <c r="AJ686" s="54">
        <v>0</v>
      </c>
      <c r="AK686" s="54">
        <v>0</v>
      </c>
      <c r="AL686" s="54">
        <v>0</v>
      </c>
      <c r="AM686" s="54">
        <v>0</v>
      </c>
      <c r="AN686" s="54">
        <v>0</v>
      </c>
      <c r="AO686" s="54">
        <v>0</v>
      </c>
      <c r="AP686" s="54">
        <f t="shared" si="441"/>
        <v>0</v>
      </c>
      <c r="AQ686" s="54"/>
      <c r="AR686" s="54"/>
      <c r="AS686" s="54"/>
      <c r="AT686" s="54"/>
      <c r="AU686" s="54"/>
      <c r="AV686" s="54"/>
      <c r="AW686" s="54"/>
      <c r="AX686" s="54"/>
      <c r="AY686" s="54">
        <f t="shared" si="424"/>
        <v>0</v>
      </c>
      <c r="AZ686" s="54"/>
      <c r="BA686" s="54"/>
      <c r="BB686" s="54"/>
      <c r="BC686" s="54"/>
      <c r="BD686" s="54"/>
      <c r="BE686" s="106">
        <f t="shared" si="425"/>
        <v>0</v>
      </c>
      <c r="BF686" s="106">
        <f t="shared" si="426"/>
        <v>0</v>
      </c>
      <c r="BG686" s="106">
        <f t="shared" si="427"/>
        <v>0</v>
      </c>
      <c r="BH686" s="106">
        <f t="shared" si="428"/>
        <v>0</v>
      </c>
      <c r="BI686" s="106">
        <f t="shared" si="429"/>
        <v>0</v>
      </c>
      <c r="BJ686" s="106">
        <f t="shared" si="430"/>
        <v>0</v>
      </c>
      <c r="BK686" s="106">
        <f t="shared" si="431"/>
        <v>0</v>
      </c>
      <c r="BL686" s="106">
        <f t="shared" si="432"/>
        <v>0</v>
      </c>
      <c r="BM686" s="106">
        <f t="shared" si="433"/>
        <v>0</v>
      </c>
      <c r="BN686" s="106">
        <f t="shared" si="433"/>
        <v>0</v>
      </c>
      <c r="BO686" s="106">
        <f t="shared" si="434"/>
        <v>0</v>
      </c>
      <c r="BP686" s="106">
        <f t="shared" si="435"/>
        <v>0</v>
      </c>
      <c r="BQ686" s="106">
        <f t="shared" si="436"/>
        <v>0</v>
      </c>
      <c r="BR686" s="106">
        <f t="shared" si="437"/>
        <v>0</v>
      </c>
      <c r="BS686" s="54"/>
      <c r="BT686" s="54">
        <v>0</v>
      </c>
      <c r="BU686" s="54">
        <v>0</v>
      </c>
      <c r="BV686" s="54">
        <v>0</v>
      </c>
      <c r="BW686" s="54">
        <v>0</v>
      </c>
      <c r="BX686" s="54">
        <v>0</v>
      </c>
      <c r="BY686" s="54">
        <v>0</v>
      </c>
      <c r="BZ686" s="54">
        <v>0</v>
      </c>
      <c r="CA686" s="54">
        <v>0</v>
      </c>
      <c r="CB686" s="54">
        <v>0</v>
      </c>
      <c r="CC686" s="54">
        <v>0</v>
      </c>
      <c r="CD686" s="54">
        <v>0</v>
      </c>
      <c r="CE686" s="54">
        <v>0</v>
      </c>
      <c r="CF686" s="54">
        <v>0</v>
      </c>
      <c r="CG686" s="54">
        <v>0</v>
      </c>
      <c r="CH686" s="54">
        <f t="shared" si="438"/>
        <v>2</v>
      </c>
      <c r="CI686" s="54">
        <f t="shared" si="439"/>
        <v>3</v>
      </c>
      <c r="CJ686" s="54">
        <f t="shared" si="440"/>
        <v>5</v>
      </c>
      <c r="CK686" s="54"/>
      <c r="CL686" s="15"/>
      <c r="CM686" s="97"/>
    </row>
    <row r="687" spans="1:91" s="100" customFormat="1" ht="40.5" customHeight="1">
      <c r="A687" s="14">
        <v>35</v>
      </c>
      <c r="B687" s="90" t="s">
        <v>1052</v>
      </c>
      <c r="C687" s="134" t="s">
        <v>796</v>
      </c>
      <c r="D687" s="96" t="s">
        <v>1035</v>
      </c>
      <c r="E687" s="96" t="s">
        <v>647</v>
      </c>
      <c r="F687" s="96" t="s">
        <v>647</v>
      </c>
      <c r="G687" s="96" t="s">
        <v>655</v>
      </c>
      <c r="H687" s="98">
        <v>6</v>
      </c>
      <c r="I687" s="91">
        <v>2</v>
      </c>
      <c r="J687" s="91">
        <v>3</v>
      </c>
      <c r="K687" s="98">
        <f t="shared" si="446"/>
        <v>5</v>
      </c>
      <c r="L687" s="99" t="s">
        <v>57</v>
      </c>
      <c r="M687" s="96" t="s">
        <v>58</v>
      </c>
      <c r="N687" s="96" t="s">
        <v>510</v>
      </c>
      <c r="O687" s="29">
        <v>0</v>
      </c>
      <c r="P687" s="29">
        <v>0</v>
      </c>
      <c r="Q687" s="29">
        <v>0</v>
      </c>
      <c r="R687" s="29">
        <v>2</v>
      </c>
      <c r="S687" s="29">
        <v>3</v>
      </c>
      <c r="T687" s="29">
        <v>5</v>
      </c>
      <c r="U687" s="29">
        <v>3</v>
      </c>
      <c r="V687" s="29">
        <v>1.8</v>
      </c>
      <c r="W687" s="105">
        <v>0.2</v>
      </c>
      <c r="X687" s="54">
        <f t="shared" si="421"/>
        <v>2</v>
      </c>
      <c r="Y687" s="54">
        <v>0</v>
      </c>
      <c r="Z687" s="54">
        <v>0</v>
      </c>
      <c r="AA687" s="54">
        <f t="shared" si="422"/>
        <v>0</v>
      </c>
      <c r="AB687" s="54">
        <v>0</v>
      </c>
      <c r="AC687" s="54">
        <v>0</v>
      </c>
      <c r="AD687" s="54">
        <v>0</v>
      </c>
      <c r="AE687" s="54">
        <v>0</v>
      </c>
      <c r="AF687" s="54">
        <v>0</v>
      </c>
      <c r="AG687" s="54">
        <v>0</v>
      </c>
      <c r="AH687" s="54">
        <v>0</v>
      </c>
      <c r="AI687" s="54">
        <v>0</v>
      </c>
      <c r="AJ687" s="54">
        <v>0</v>
      </c>
      <c r="AK687" s="54">
        <v>0</v>
      </c>
      <c r="AL687" s="54">
        <v>0</v>
      </c>
      <c r="AM687" s="54">
        <v>0</v>
      </c>
      <c r="AN687" s="54">
        <v>0</v>
      </c>
      <c r="AO687" s="54">
        <v>0</v>
      </c>
      <c r="AP687" s="54">
        <f t="shared" si="441"/>
        <v>0</v>
      </c>
      <c r="AQ687" s="54"/>
      <c r="AR687" s="54"/>
      <c r="AS687" s="54"/>
      <c r="AT687" s="54"/>
      <c r="AU687" s="54"/>
      <c r="AV687" s="54"/>
      <c r="AW687" s="54"/>
      <c r="AX687" s="54"/>
      <c r="AY687" s="54">
        <f t="shared" si="424"/>
        <v>0</v>
      </c>
      <c r="AZ687" s="54"/>
      <c r="BA687" s="54"/>
      <c r="BB687" s="54"/>
      <c r="BC687" s="54"/>
      <c r="BD687" s="54"/>
      <c r="BE687" s="106">
        <f t="shared" si="425"/>
        <v>0</v>
      </c>
      <c r="BF687" s="106">
        <f t="shared" si="426"/>
        <v>0</v>
      </c>
      <c r="BG687" s="106">
        <f t="shared" si="427"/>
        <v>0</v>
      </c>
      <c r="BH687" s="106">
        <f t="shared" si="428"/>
        <v>0</v>
      </c>
      <c r="BI687" s="106">
        <f t="shared" si="429"/>
        <v>0</v>
      </c>
      <c r="BJ687" s="106">
        <f t="shared" si="430"/>
        <v>0</v>
      </c>
      <c r="BK687" s="106">
        <f t="shared" si="431"/>
        <v>0</v>
      </c>
      <c r="BL687" s="106">
        <f t="shared" si="432"/>
        <v>0</v>
      </c>
      <c r="BM687" s="106">
        <f t="shared" si="433"/>
        <v>0</v>
      </c>
      <c r="BN687" s="106">
        <f t="shared" si="433"/>
        <v>0</v>
      </c>
      <c r="BO687" s="106">
        <f t="shared" si="434"/>
        <v>0</v>
      </c>
      <c r="BP687" s="106">
        <f t="shared" si="435"/>
        <v>0</v>
      </c>
      <c r="BQ687" s="106">
        <f t="shared" si="436"/>
        <v>0</v>
      </c>
      <c r="BR687" s="106">
        <f t="shared" si="437"/>
        <v>0</v>
      </c>
      <c r="BS687" s="54"/>
      <c r="BT687" s="54">
        <v>0</v>
      </c>
      <c r="BU687" s="54">
        <v>0</v>
      </c>
      <c r="BV687" s="54">
        <v>0</v>
      </c>
      <c r="BW687" s="54">
        <v>0</v>
      </c>
      <c r="BX687" s="54">
        <v>0</v>
      </c>
      <c r="BY687" s="54">
        <v>0</v>
      </c>
      <c r="BZ687" s="54">
        <v>0</v>
      </c>
      <c r="CA687" s="54">
        <v>0</v>
      </c>
      <c r="CB687" s="54">
        <v>0</v>
      </c>
      <c r="CC687" s="54">
        <v>0</v>
      </c>
      <c r="CD687" s="54">
        <v>0</v>
      </c>
      <c r="CE687" s="54">
        <v>0</v>
      </c>
      <c r="CF687" s="54">
        <v>0</v>
      </c>
      <c r="CG687" s="54">
        <v>0</v>
      </c>
      <c r="CH687" s="54">
        <f t="shared" si="438"/>
        <v>2</v>
      </c>
      <c r="CI687" s="54">
        <f t="shared" si="439"/>
        <v>3</v>
      </c>
      <c r="CJ687" s="54">
        <f t="shared" si="440"/>
        <v>5</v>
      </c>
      <c r="CK687" s="54"/>
      <c r="CL687" s="15"/>
      <c r="CM687" s="97"/>
    </row>
    <row r="688" spans="1:91" s="100" customFormat="1" ht="40.5" customHeight="1">
      <c r="A688" s="14">
        <v>36</v>
      </c>
      <c r="B688" s="90" t="s">
        <v>1055</v>
      </c>
      <c r="C688" s="134" t="s">
        <v>796</v>
      </c>
      <c r="D688" s="96" t="s">
        <v>1035</v>
      </c>
      <c r="E688" s="96" t="s">
        <v>647</v>
      </c>
      <c r="F688" s="96" t="s">
        <v>647</v>
      </c>
      <c r="G688" s="96" t="s">
        <v>660</v>
      </c>
      <c r="H688" s="98">
        <v>9</v>
      </c>
      <c r="I688" s="91">
        <v>1.5</v>
      </c>
      <c r="J688" s="91">
        <v>3.5</v>
      </c>
      <c r="K688" s="98">
        <f t="shared" si="446"/>
        <v>5</v>
      </c>
      <c r="L688" s="99" t="s">
        <v>57</v>
      </c>
      <c r="M688" s="96" t="s">
        <v>58</v>
      </c>
      <c r="N688" s="96" t="s">
        <v>510</v>
      </c>
      <c r="O688" s="29">
        <v>0</v>
      </c>
      <c r="P688" s="29">
        <v>0</v>
      </c>
      <c r="Q688" s="29">
        <v>0</v>
      </c>
      <c r="R688" s="29">
        <v>1.5</v>
      </c>
      <c r="S688" s="29">
        <v>3.5</v>
      </c>
      <c r="T688" s="29">
        <v>5</v>
      </c>
      <c r="U688" s="29">
        <v>3.5</v>
      </c>
      <c r="V688" s="29">
        <v>1.35</v>
      </c>
      <c r="W688" s="105">
        <v>0.15</v>
      </c>
      <c r="X688" s="54">
        <f t="shared" si="421"/>
        <v>1.5</v>
      </c>
      <c r="Y688" s="54">
        <v>0</v>
      </c>
      <c r="Z688" s="54">
        <v>0</v>
      </c>
      <c r="AA688" s="54">
        <f t="shared" si="422"/>
        <v>0</v>
      </c>
      <c r="AB688" s="54">
        <v>0</v>
      </c>
      <c r="AC688" s="54">
        <v>0</v>
      </c>
      <c r="AD688" s="54">
        <v>0</v>
      </c>
      <c r="AE688" s="54">
        <v>0</v>
      </c>
      <c r="AF688" s="54">
        <v>0</v>
      </c>
      <c r="AG688" s="54">
        <v>0</v>
      </c>
      <c r="AH688" s="54">
        <v>0</v>
      </c>
      <c r="AI688" s="54">
        <v>0</v>
      </c>
      <c r="AJ688" s="54">
        <v>0</v>
      </c>
      <c r="AK688" s="54">
        <v>0</v>
      </c>
      <c r="AL688" s="54">
        <v>0</v>
      </c>
      <c r="AM688" s="54">
        <v>0</v>
      </c>
      <c r="AN688" s="54">
        <v>0</v>
      </c>
      <c r="AO688" s="54">
        <v>0</v>
      </c>
      <c r="AP688" s="54">
        <f t="shared" si="441"/>
        <v>0</v>
      </c>
      <c r="AQ688" s="54"/>
      <c r="AR688" s="54"/>
      <c r="AS688" s="54"/>
      <c r="AT688" s="54"/>
      <c r="AU688" s="54"/>
      <c r="AV688" s="54"/>
      <c r="AW688" s="54"/>
      <c r="AX688" s="54"/>
      <c r="AY688" s="54">
        <f t="shared" si="424"/>
        <v>0</v>
      </c>
      <c r="AZ688" s="54"/>
      <c r="BA688" s="54"/>
      <c r="BB688" s="54"/>
      <c r="BC688" s="54"/>
      <c r="BD688" s="54"/>
      <c r="BE688" s="106">
        <f t="shared" si="425"/>
        <v>0</v>
      </c>
      <c r="BF688" s="106">
        <f t="shared" si="426"/>
        <v>0</v>
      </c>
      <c r="BG688" s="106">
        <f t="shared" si="427"/>
        <v>0</v>
      </c>
      <c r="BH688" s="106">
        <f t="shared" si="428"/>
        <v>0</v>
      </c>
      <c r="BI688" s="106">
        <f t="shared" si="429"/>
        <v>0</v>
      </c>
      <c r="BJ688" s="106">
        <f t="shared" si="430"/>
        <v>0</v>
      </c>
      <c r="BK688" s="106">
        <f t="shared" si="431"/>
        <v>0</v>
      </c>
      <c r="BL688" s="106">
        <f t="shared" si="432"/>
        <v>0</v>
      </c>
      <c r="BM688" s="106">
        <f t="shared" si="433"/>
        <v>0</v>
      </c>
      <c r="BN688" s="106">
        <f t="shared" si="433"/>
        <v>0</v>
      </c>
      <c r="BO688" s="106">
        <f t="shared" si="434"/>
        <v>0</v>
      </c>
      <c r="BP688" s="106">
        <f t="shared" si="435"/>
        <v>0</v>
      </c>
      <c r="BQ688" s="106">
        <f t="shared" si="436"/>
        <v>0</v>
      </c>
      <c r="BR688" s="106">
        <f t="shared" si="437"/>
        <v>0</v>
      </c>
      <c r="BS688" s="54"/>
      <c r="BT688" s="54">
        <v>0</v>
      </c>
      <c r="BU688" s="54">
        <v>0</v>
      </c>
      <c r="BV688" s="54">
        <v>0</v>
      </c>
      <c r="BW688" s="54">
        <v>0</v>
      </c>
      <c r="BX688" s="54">
        <v>0</v>
      </c>
      <c r="BY688" s="54">
        <v>0</v>
      </c>
      <c r="BZ688" s="54">
        <v>0</v>
      </c>
      <c r="CA688" s="54">
        <v>0</v>
      </c>
      <c r="CB688" s="54">
        <v>0</v>
      </c>
      <c r="CC688" s="54">
        <v>0</v>
      </c>
      <c r="CD688" s="54">
        <v>0</v>
      </c>
      <c r="CE688" s="54">
        <v>0</v>
      </c>
      <c r="CF688" s="54">
        <v>0</v>
      </c>
      <c r="CG688" s="54">
        <v>0</v>
      </c>
      <c r="CH688" s="54">
        <f t="shared" si="438"/>
        <v>1.5</v>
      </c>
      <c r="CI688" s="54">
        <f t="shared" si="439"/>
        <v>3.5</v>
      </c>
      <c r="CJ688" s="54">
        <f t="shared" si="440"/>
        <v>5</v>
      </c>
      <c r="CK688" s="54"/>
      <c r="CL688" s="15"/>
      <c r="CM688" s="97"/>
    </row>
    <row r="689" spans="1:91" s="100" customFormat="1" ht="47.25">
      <c r="A689" s="14">
        <v>37</v>
      </c>
      <c r="B689" s="90" t="s">
        <v>1056</v>
      </c>
      <c r="C689" s="134" t="s">
        <v>1000</v>
      </c>
      <c r="D689" s="96" t="s">
        <v>1035</v>
      </c>
      <c r="E689" s="96" t="s">
        <v>647</v>
      </c>
      <c r="F689" s="96" t="s">
        <v>647</v>
      </c>
      <c r="G689" s="96" t="s">
        <v>1071</v>
      </c>
      <c r="H689" s="98">
        <v>9</v>
      </c>
      <c r="I689" s="91">
        <v>4</v>
      </c>
      <c r="J689" s="91">
        <v>0</v>
      </c>
      <c r="K689" s="98">
        <f t="shared" si="446"/>
        <v>4</v>
      </c>
      <c r="L689" s="99" t="s">
        <v>57</v>
      </c>
      <c r="M689" s="96" t="s">
        <v>58</v>
      </c>
      <c r="N689" s="96" t="s">
        <v>510</v>
      </c>
      <c r="O689" s="29">
        <v>0</v>
      </c>
      <c r="P689" s="29">
        <v>0</v>
      </c>
      <c r="Q689" s="29">
        <v>0</v>
      </c>
      <c r="R689" s="29">
        <v>4</v>
      </c>
      <c r="S689" s="29">
        <v>0</v>
      </c>
      <c r="T689" s="29">
        <v>4</v>
      </c>
      <c r="U689" s="29">
        <v>0</v>
      </c>
      <c r="V689" s="29">
        <v>3.6</v>
      </c>
      <c r="W689" s="105">
        <v>0.4</v>
      </c>
      <c r="X689" s="54">
        <f t="shared" si="421"/>
        <v>4</v>
      </c>
      <c r="Y689" s="54">
        <v>0</v>
      </c>
      <c r="Z689" s="54">
        <v>0</v>
      </c>
      <c r="AA689" s="54">
        <f t="shared" si="422"/>
        <v>0</v>
      </c>
      <c r="AB689" s="54">
        <v>0</v>
      </c>
      <c r="AC689" s="54">
        <v>0</v>
      </c>
      <c r="AD689" s="54">
        <v>0</v>
      </c>
      <c r="AE689" s="54">
        <v>0</v>
      </c>
      <c r="AF689" s="54">
        <v>0</v>
      </c>
      <c r="AG689" s="54">
        <v>0</v>
      </c>
      <c r="AH689" s="54">
        <v>0</v>
      </c>
      <c r="AI689" s="54">
        <v>0</v>
      </c>
      <c r="AJ689" s="54">
        <v>0</v>
      </c>
      <c r="AK689" s="54">
        <v>0</v>
      </c>
      <c r="AL689" s="54">
        <v>0</v>
      </c>
      <c r="AM689" s="54">
        <v>0</v>
      </c>
      <c r="AN689" s="54">
        <v>0</v>
      </c>
      <c r="AO689" s="54">
        <v>0</v>
      </c>
      <c r="AP689" s="54">
        <f t="shared" si="441"/>
        <v>0</v>
      </c>
      <c r="AQ689" s="54"/>
      <c r="AR689" s="54"/>
      <c r="AS689" s="54"/>
      <c r="AT689" s="54"/>
      <c r="AU689" s="54"/>
      <c r="AV689" s="54"/>
      <c r="AW689" s="54"/>
      <c r="AX689" s="54"/>
      <c r="AY689" s="54">
        <f t="shared" si="424"/>
        <v>0</v>
      </c>
      <c r="AZ689" s="54"/>
      <c r="BA689" s="54"/>
      <c r="BB689" s="54"/>
      <c r="BC689" s="54"/>
      <c r="BD689" s="54"/>
      <c r="BE689" s="106">
        <f t="shared" si="425"/>
        <v>0</v>
      </c>
      <c r="BF689" s="106">
        <f t="shared" si="426"/>
        <v>0</v>
      </c>
      <c r="BG689" s="106">
        <f t="shared" si="427"/>
        <v>0</v>
      </c>
      <c r="BH689" s="106">
        <f t="shared" si="428"/>
        <v>0</v>
      </c>
      <c r="BI689" s="106">
        <f t="shared" si="429"/>
        <v>0</v>
      </c>
      <c r="BJ689" s="106">
        <f t="shared" si="430"/>
        <v>0</v>
      </c>
      <c r="BK689" s="106">
        <f t="shared" si="431"/>
        <v>0</v>
      </c>
      <c r="BL689" s="106">
        <f t="shared" si="432"/>
        <v>0</v>
      </c>
      <c r="BM689" s="106">
        <f t="shared" si="433"/>
        <v>0</v>
      </c>
      <c r="BN689" s="106">
        <f t="shared" si="433"/>
        <v>0</v>
      </c>
      <c r="BO689" s="106">
        <f t="shared" si="434"/>
        <v>0</v>
      </c>
      <c r="BP689" s="106">
        <f t="shared" si="435"/>
        <v>0</v>
      </c>
      <c r="BQ689" s="106">
        <f t="shared" si="436"/>
        <v>0</v>
      </c>
      <c r="BR689" s="106">
        <f t="shared" si="437"/>
        <v>0</v>
      </c>
      <c r="BS689" s="54"/>
      <c r="BT689" s="54">
        <v>0</v>
      </c>
      <c r="BU689" s="54">
        <v>0</v>
      </c>
      <c r="BV689" s="54">
        <v>0</v>
      </c>
      <c r="BW689" s="54">
        <v>0</v>
      </c>
      <c r="BX689" s="54">
        <v>0</v>
      </c>
      <c r="BY689" s="54">
        <v>0</v>
      </c>
      <c r="BZ689" s="54">
        <v>0</v>
      </c>
      <c r="CA689" s="54">
        <v>0</v>
      </c>
      <c r="CB689" s="54">
        <v>0</v>
      </c>
      <c r="CC689" s="54">
        <v>0</v>
      </c>
      <c r="CD689" s="54">
        <v>0</v>
      </c>
      <c r="CE689" s="54">
        <v>0</v>
      </c>
      <c r="CF689" s="54">
        <v>0</v>
      </c>
      <c r="CG689" s="54">
        <v>0</v>
      </c>
      <c r="CH689" s="54">
        <f t="shared" si="438"/>
        <v>4</v>
      </c>
      <c r="CI689" s="54">
        <f t="shared" si="439"/>
        <v>0</v>
      </c>
      <c r="CJ689" s="54">
        <f t="shared" si="440"/>
        <v>4</v>
      </c>
      <c r="CK689" s="54"/>
      <c r="CL689" s="15"/>
      <c r="CM689" s="97"/>
    </row>
    <row r="690" spans="1:91" s="100" customFormat="1" ht="40.5" customHeight="1">
      <c r="A690" s="14">
        <v>38</v>
      </c>
      <c r="B690" s="90" t="s">
        <v>1057</v>
      </c>
      <c r="C690" s="134" t="s">
        <v>796</v>
      </c>
      <c r="D690" s="96" t="s">
        <v>1035</v>
      </c>
      <c r="E690" s="96" t="s">
        <v>647</v>
      </c>
      <c r="F690" s="96" t="s">
        <v>647</v>
      </c>
      <c r="G690" s="96" t="s">
        <v>1072</v>
      </c>
      <c r="H690" s="98">
        <v>9</v>
      </c>
      <c r="I690" s="91">
        <v>1.5</v>
      </c>
      <c r="J690" s="91">
        <v>3.5</v>
      </c>
      <c r="K690" s="98">
        <f t="shared" si="446"/>
        <v>5</v>
      </c>
      <c r="L690" s="99" t="s">
        <v>57</v>
      </c>
      <c r="M690" s="96" t="s">
        <v>58</v>
      </c>
      <c r="N690" s="96" t="s">
        <v>510</v>
      </c>
      <c r="O690" s="29">
        <v>0</v>
      </c>
      <c r="P690" s="29">
        <v>0</v>
      </c>
      <c r="Q690" s="29">
        <v>0</v>
      </c>
      <c r="R690" s="29">
        <v>1.5</v>
      </c>
      <c r="S690" s="29">
        <v>3.5</v>
      </c>
      <c r="T690" s="29">
        <v>5</v>
      </c>
      <c r="U690" s="29">
        <v>3.5</v>
      </c>
      <c r="V690" s="29">
        <v>1.35</v>
      </c>
      <c r="W690" s="105">
        <v>0.15</v>
      </c>
      <c r="X690" s="54">
        <f t="shared" si="421"/>
        <v>1.5</v>
      </c>
      <c r="Y690" s="54">
        <v>0</v>
      </c>
      <c r="Z690" s="54">
        <v>0</v>
      </c>
      <c r="AA690" s="54">
        <f t="shared" si="422"/>
        <v>0</v>
      </c>
      <c r="AB690" s="54">
        <v>0</v>
      </c>
      <c r="AC690" s="54">
        <v>0</v>
      </c>
      <c r="AD690" s="54">
        <v>0</v>
      </c>
      <c r="AE690" s="54">
        <v>0</v>
      </c>
      <c r="AF690" s="54">
        <v>0</v>
      </c>
      <c r="AG690" s="54">
        <v>0</v>
      </c>
      <c r="AH690" s="54">
        <v>0</v>
      </c>
      <c r="AI690" s="54">
        <v>0</v>
      </c>
      <c r="AJ690" s="54">
        <v>0</v>
      </c>
      <c r="AK690" s="54">
        <v>0</v>
      </c>
      <c r="AL690" s="54">
        <v>0</v>
      </c>
      <c r="AM690" s="54">
        <v>0</v>
      </c>
      <c r="AN690" s="54">
        <v>0</v>
      </c>
      <c r="AO690" s="54">
        <v>0</v>
      </c>
      <c r="AP690" s="54">
        <f t="shared" si="441"/>
        <v>0</v>
      </c>
      <c r="AQ690" s="54"/>
      <c r="AR690" s="54"/>
      <c r="AS690" s="54"/>
      <c r="AT690" s="54"/>
      <c r="AU690" s="54"/>
      <c r="AV690" s="54"/>
      <c r="AW690" s="54"/>
      <c r="AX690" s="54"/>
      <c r="AY690" s="54">
        <f t="shared" si="424"/>
        <v>0</v>
      </c>
      <c r="AZ690" s="54"/>
      <c r="BA690" s="54"/>
      <c r="BB690" s="54"/>
      <c r="BC690" s="54"/>
      <c r="BD690" s="54"/>
      <c r="BE690" s="106">
        <f t="shared" si="425"/>
        <v>0</v>
      </c>
      <c r="BF690" s="106">
        <f t="shared" si="426"/>
        <v>0</v>
      </c>
      <c r="BG690" s="106">
        <f t="shared" si="427"/>
        <v>0</v>
      </c>
      <c r="BH690" s="106">
        <f t="shared" si="428"/>
        <v>0</v>
      </c>
      <c r="BI690" s="106">
        <f t="shared" si="429"/>
        <v>0</v>
      </c>
      <c r="BJ690" s="106">
        <f t="shared" si="430"/>
        <v>0</v>
      </c>
      <c r="BK690" s="106">
        <f t="shared" si="431"/>
        <v>0</v>
      </c>
      <c r="BL690" s="106">
        <f t="shared" si="432"/>
        <v>0</v>
      </c>
      <c r="BM690" s="106">
        <f t="shared" si="433"/>
        <v>0</v>
      </c>
      <c r="BN690" s="106">
        <f t="shared" si="433"/>
        <v>0</v>
      </c>
      <c r="BO690" s="106">
        <f t="shared" si="434"/>
        <v>0</v>
      </c>
      <c r="BP690" s="106">
        <f t="shared" si="435"/>
        <v>0</v>
      </c>
      <c r="BQ690" s="106">
        <f t="shared" si="436"/>
        <v>0</v>
      </c>
      <c r="BR690" s="106">
        <f t="shared" si="437"/>
        <v>0</v>
      </c>
      <c r="BS690" s="54"/>
      <c r="BT690" s="54">
        <v>0</v>
      </c>
      <c r="BU690" s="54">
        <v>0</v>
      </c>
      <c r="BV690" s="54">
        <v>0</v>
      </c>
      <c r="BW690" s="54">
        <v>0</v>
      </c>
      <c r="BX690" s="54">
        <v>0</v>
      </c>
      <c r="BY690" s="54">
        <v>0</v>
      </c>
      <c r="BZ690" s="54">
        <v>0</v>
      </c>
      <c r="CA690" s="54">
        <v>0</v>
      </c>
      <c r="CB690" s="54">
        <v>0</v>
      </c>
      <c r="CC690" s="54">
        <v>0</v>
      </c>
      <c r="CD690" s="54">
        <v>0</v>
      </c>
      <c r="CE690" s="54">
        <v>0</v>
      </c>
      <c r="CF690" s="54">
        <v>0</v>
      </c>
      <c r="CG690" s="54">
        <v>0</v>
      </c>
      <c r="CH690" s="54">
        <f t="shared" si="438"/>
        <v>1.5</v>
      </c>
      <c r="CI690" s="54">
        <f t="shared" si="439"/>
        <v>3.5</v>
      </c>
      <c r="CJ690" s="54">
        <f t="shared" si="440"/>
        <v>5</v>
      </c>
      <c r="CK690" s="54"/>
      <c r="CL690" s="15"/>
      <c r="CM690" s="97"/>
    </row>
    <row r="691" spans="1:91" s="100" customFormat="1" ht="40.5" customHeight="1">
      <c r="A691" s="14">
        <v>39</v>
      </c>
      <c r="B691" s="90" t="s">
        <v>1058</v>
      </c>
      <c r="C691" s="134" t="s">
        <v>796</v>
      </c>
      <c r="D691" s="96" t="s">
        <v>1035</v>
      </c>
      <c r="E691" s="96" t="s">
        <v>647</v>
      </c>
      <c r="F691" s="96" t="s">
        <v>647</v>
      </c>
      <c r="G691" s="96" t="s">
        <v>1073</v>
      </c>
      <c r="H691" s="98">
        <v>3</v>
      </c>
      <c r="I691" s="91">
        <v>1.5</v>
      </c>
      <c r="J691" s="91">
        <v>3.5</v>
      </c>
      <c r="K691" s="98">
        <f t="shared" si="446"/>
        <v>5</v>
      </c>
      <c r="L691" s="99" t="s">
        <v>57</v>
      </c>
      <c r="M691" s="96" t="s">
        <v>58</v>
      </c>
      <c r="N691" s="96" t="s">
        <v>510</v>
      </c>
      <c r="O691" s="29">
        <v>0</v>
      </c>
      <c r="P691" s="29">
        <v>0</v>
      </c>
      <c r="Q691" s="29">
        <v>0</v>
      </c>
      <c r="R691" s="29">
        <v>1.5</v>
      </c>
      <c r="S691" s="29">
        <v>3.5</v>
      </c>
      <c r="T691" s="29">
        <v>5</v>
      </c>
      <c r="U691" s="29">
        <v>3.5</v>
      </c>
      <c r="V691" s="29">
        <v>1.35</v>
      </c>
      <c r="W691" s="105">
        <v>0.15</v>
      </c>
      <c r="X691" s="54">
        <f t="shared" si="421"/>
        <v>1.5</v>
      </c>
      <c r="Y691" s="54">
        <v>0</v>
      </c>
      <c r="Z691" s="54">
        <v>0</v>
      </c>
      <c r="AA691" s="54">
        <f t="shared" si="422"/>
        <v>0</v>
      </c>
      <c r="AB691" s="54">
        <v>0</v>
      </c>
      <c r="AC691" s="54">
        <v>0</v>
      </c>
      <c r="AD691" s="54">
        <v>0</v>
      </c>
      <c r="AE691" s="54">
        <v>0</v>
      </c>
      <c r="AF691" s="54">
        <v>0</v>
      </c>
      <c r="AG691" s="54">
        <v>0</v>
      </c>
      <c r="AH691" s="54">
        <v>0</v>
      </c>
      <c r="AI691" s="54">
        <v>0</v>
      </c>
      <c r="AJ691" s="54">
        <v>0</v>
      </c>
      <c r="AK691" s="54">
        <v>0</v>
      </c>
      <c r="AL691" s="54">
        <v>0</v>
      </c>
      <c r="AM691" s="54">
        <v>0</v>
      </c>
      <c r="AN691" s="54">
        <v>0</v>
      </c>
      <c r="AO691" s="54">
        <v>0</v>
      </c>
      <c r="AP691" s="54">
        <f t="shared" si="441"/>
        <v>0</v>
      </c>
      <c r="AQ691" s="54"/>
      <c r="AR691" s="54"/>
      <c r="AS691" s="54"/>
      <c r="AT691" s="54"/>
      <c r="AU691" s="54"/>
      <c r="AV691" s="54"/>
      <c r="AW691" s="54"/>
      <c r="AX691" s="54"/>
      <c r="AY691" s="54">
        <f t="shared" si="424"/>
        <v>0</v>
      </c>
      <c r="AZ691" s="54"/>
      <c r="BA691" s="54"/>
      <c r="BB691" s="54"/>
      <c r="BC691" s="54"/>
      <c r="BD691" s="54"/>
      <c r="BE691" s="106">
        <f t="shared" si="425"/>
        <v>0</v>
      </c>
      <c r="BF691" s="106">
        <f t="shared" si="426"/>
        <v>0</v>
      </c>
      <c r="BG691" s="106">
        <f t="shared" si="427"/>
        <v>0</v>
      </c>
      <c r="BH691" s="106">
        <f t="shared" si="428"/>
        <v>0</v>
      </c>
      <c r="BI691" s="106">
        <f t="shared" si="429"/>
        <v>0</v>
      </c>
      <c r="BJ691" s="106">
        <f t="shared" si="430"/>
        <v>0</v>
      </c>
      <c r="BK691" s="106">
        <f t="shared" si="431"/>
        <v>0</v>
      </c>
      <c r="BL691" s="106">
        <f t="shared" si="432"/>
        <v>0</v>
      </c>
      <c r="BM691" s="106">
        <f t="shared" si="433"/>
        <v>0</v>
      </c>
      <c r="BN691" s="106">
        <f t="shared" si="433"/>
        <v>0</v>
      </c>
      <c r="BO691" s="106">
        <f t="shared" si="434"/>
        <v>0</v>
      </c>
      <c r="BP691" s="106">
        <f t="shared" si="435"/>
        <v>0</v>
      </c>
      <c r="BQ691" s="106">
        <f t="shared" si="436"/>
        <v>0</v>
      </c>
      <c r="BR691" s="106">
        <f t="shared" si="437"/>
        <v>0</v>
      </c>
      <c r="BS691" s="54"/>
      <c r="BT691" s="54">
        <v>0</v>
      </c>
      <c r="BU691" s="54">
        <v>0</v>
      </c>
      <c r="BV691" s="54">
        <v>0</v>
      </c>
      <c r="BW691" s="54">
        <v>0</v>
      </c>
      <c r="BX691" s="54">
        <v>0</v>
      </c>
      <c r="BY691" s="54">
        <v>0</v>
      </c>
      <c r="BZ691" s="54">
        <v>0</v>
      </c>
      <c r="CA691" s="54">
        <v>0</v>
      </c>
      <c r="CB691" s="54">
        <v>0</v>
      </c>
      <c r="CC691" s="54">
        <v>0</v>
      </c>
      <c r="CD691" s="54">
        <v>0</v>
      </c>
      <c r="CE691" s="54">
        <v>0</v>
      </c>
      <c r="CF691" s="54">
        <v>0</v>
      </c>
      <c r="CG691" s="54">
        <v>0</v>
      </c>
      <c r="CH691" s="54">
        <f t="shared" si="438"/>
        <v>1.5</v>
      </c>
      <c r="CI691" s="54">
        <f t="shared" si="439"/>
        <v>3.5</v>
      </c>
      <c r="CJ691" s="54">
        <f t="shared" si="440"/>
        <v>5</v>
      </c>
      <c r="CK691" s="54"/>
      <c r="CL691" s="15"/>
      <c r="CM691" s="97"/>
    </row>
    <row r="692" spans="1:91" s="100" customFormat="1" ht="40.5" customHeight="1">
      <c r="A692" s="14">
        <v>40</v>
      </c>
      <c r="B692" s="90" t="s">
        <v>1059</v>
      </c>
      <c r="C692" s="134" t="s">
        <v>796</v>
      </c>
      <c r="D692" s="96" t="s">
        <v>1035</v>
      </c>
      <c r="E692" s="96" t="s">
        <v>647</v>
      </c>
      <c r="F692" s="96" t="s">
        <v>647</v>
      </c>
      <c r="G692" s="96" t="s">
        <v>1067</v>
      </c>
      <c r="H692" s="98">
        <v>7</v>
      </c>
      <c r="I692" s="91">
        <v>1.5</v>
      </c>
      <c r="J692" s="91">
        <v>3.5</v>
      </c>
      <c r="K692" s="98">
        <f t="shared" si="446"/>
        <v>5</v>
      </c>
      <c r="L692" s="99" t="s">
        <v>57</v>
      </c>
      <c r="M692" s="96" t="s">
        <v>58</v>
      </c>
      <c r="N692" s="96" t="s">
        <v>510</v>
      </c>
      <c r="O692" s="29">
        <v>0</v>
      </c>
      <c r="P692" s="29">
        <v>0</v>
      </c>
      <c r="Q692" s="29">
        <v>0</v>
      </c>
      <c r="R692" s="29">
        <v>1.5</v>
      </c>
      <c r="S692" s="29">
        <v>3.5</v>
      </c>
      <c r="T692" s="29">
        <v>5</v>
      </c>
      <c r="U692" s="29">
        <v>3.5</v>
      </c>
      <c r="V692" s="29">
        <v>1.35</v>
      </c>
      <c r="W692" s="105">
        <v>0.15</v>
      </c>
      <c r="X692" s="54">
        <f t="shared" si="421"/>
        <v>1.5</v>
      </c>
      <c r="Y692" s="54">
        <v>0</v>
      </c>
      <c r="Z692" s="54">
        <v>0</v>
      </c>
      <c r="AA692" s="54">
        <f t="shared" si="422"/>
        <v>0</v>
      </c>
      <c r="AB692" s="54">
        <v>0</v>
      </c>
      <c r="AC692" s="54">
        <v>0</v>
      </c>
      <c r="AD692" s="54">
        <v>0</v>
      </c>
      <c r="AE692" s="54">
        <v>0</v>
      </c>
      <c r="AF692" s="54">
        <v>0</v>
      </c>
      <c r="AG692" s="54">
        <v>0</v>
      </c>
      <c r="AH692" s="54">
        <v>0</v>
      </c>
      <c r="AI692" s="54">
        <v>0</v>
      </c>
      <c r="AJ692" s="54">
        <v>0</v>
      </c>
      <c r="AK692" s="54">
        <v>0</v>
      </c>
      <c r="AL692" s="54">
        <v>0</v>
      </c>
      <c r="AM692" s="54">
        <v>0</v>
      </c>
      <c r="AN692" s="54">
        <v>0</v>
      </c>
      <c r="AO692" s="54">
        <v>0</v>
      </c>
      <c r="AP692" s="54">
        <f t="shared" si="441"/>
        <v>0</v>
      </c>
      <c r="AQ692" s="54"/>
      <c r="AR692" s="54"/>
      <c r="AS692" s="54"/>
      <c r="AT692" s="54"/>
      <c r="AU692" s="54"/>
      <c r="AV692" s="54"/>
      <c r="AW692" s="54"/>
      <c r="AX692" s="54"/>
      <c r="AY692" s="54">
        <f t="shared" si="424"/>
        <v>0</v>
      </c>
      <c r="AZ692" s="54"/>
      <c r="BA692" s="54"/>
      <c r="BB692" s="54"/>
      <c r="BC692" s="54"/>
      <c r="BD692" s="54"/>
      <c r="BE692" s="106">
        <f t="shared" si="425"/>
        <v>0</v>
      </c>
      <c r="BF692" s="106">
        <f t="shared" si="426"/>
        <v>0</v>
      </c>
      <c r="BG692" s="106">
        <f t="shared" si="427"/>
        <v>0</v>
      </c>
      <c r="BH692" s="106">
        <f t="shared" si="428"/>
        <v>0</v>
      </c>
      <c r="BI692" s="106">
        <f t="shared" si="429"/>
        <v>0</v>
      </c>
      <c r="BJ692" s="106">
        <f t="shared" si="430"/>
        <v>0</v>
      </c>
      <c r="BK692" s="106">
        <f t="shared" si="431"/>
        <v>0</v>
      </c>
      <c r="BL692" s="106">
        <f t="shared" si="432"/>
        <v>0</v>
      </c>
      <c r="BM692" s="106">
        <f t="shared" si="433"/>
        <v>0</v>
      </c>
      <c r="BN692" s="106">
        <f t="shared" si="433"/>
        <v>0</v>
      </c>
      <c r="BO692" s="106">
        <f t="shared" si="434"/>
        <v>0</v>
      </c>
      <c r="BP692" s="106">
        <f t="shared" si="435"/>
        <v>0</v>
      </c>
      <c r="BQ692" s="106">
        <f t="shared" si="436"/>
        <v>0</v>
      </c>
      <c r="BR692" s="106">
        <f t="shared" si="437"/>
        <v>0</v>
      </c>
      <c r="BS692" s="54"/>
      <c r="BT692" s="54">
        <v>0</v>
      </c>
      <c r="BU692" s="54">
        <v>0</v>
      </c>
      <c r="BV692" s="54">
        <v>0</v>
      </c>
      <c r="BW692" s="54">
        <v>0</v>
      </c>
      <c r="BX692" s="54">
        <v>0</v>
      </c>
      <c r="BY692" s="54">
        <v>0</v>
      </c>
      <c r="BZ692" s="54">
        <v>0</v>
      </c>
      <c r="CA692" s="54">
        <v>0</v>
      </c>
      <c r="CB692" s="54">
        <v>0</v>
      </c>
      <c r="CC692" s="54">
        <v>0</v>
      </c>
      <c r="CD692" s="54">
        <v>0</v>
      </c>
      <c r="CE692" s="54">
        <v>0</v>
      </c>
      <c r="CF692" s="54">
        <v>0</v>
      </c>
      <c r="CG692" s="54">
        <v>0</v>
      </c>
      <c r="CH692" s="54">
        <f t="shared" si="438"/>
        <v>1.5</v>
      </c>
      <c r="CI692" s="54">
        <f t="shared" si="439"/>
        <v>3.5</v>
      </c>
      <c r="CJ692" s="54">
        <f t="shared" si="440"/>
        <v>5</v>
      </c>
      <c r="CK692" s="54"/>
      <c r="CL692" s="15"/>
      <c r="CM692" s="97"/>
    </row>
    <row r="693" spans="1:91" s="100" customFormat="1" ht="40.5" customHeight="1">
      <c r="A693" s="14">
        <v>41</v>
      </c>
      <c r="B693" s="90" t="s">
        <v>1060</v>
      </c>
      <c r="C693" s="134" t="s">
        <v>796</v>
      </c>
      <c r="D693" s="96" t="s">
        <v>1035</v>
      </c>
      <c r="E693" s="96" t="s">
        <v>647</v>
      </c>
      <c r="F693" s="96" t="s">
        <v>647</v>
      </c>
      <c r="G693" s="96" t="s">
        <v>674</v>
      </c>
      <c r="H693" s="98">
        <v>9</v>
      </c>
      <c r="I693" s="91">
        <v>6</v>
      </c>
      <c r="J693" s="91">
        <v>5</v>
      </c>
      <c r="K693" s="98">
        <f t="shared" si="446"/>
        <v>11</v>
      </c>
      <c r="L693" s="99" t="s">
        <v>57</v>
      </c>
      <c r="M693" s="96" t="s">
        <v>58</v>
      </c>
      <c r="N693" s="96" t="s">
        <v>510</v>
      </c>
      <c r="O693" s="29">
        <v>0</v>
      </c>
      <c r="P693" s="29">
        <v>0</v>
      </c>
      <c r="Q693" s="29">
        <v>0</v>
      </c>
      <c r="R693" s="29">
        <v>6</v>
      </c>
      <c r="S693" s="29">
        <v>5</v>
      </c>
      <c r="T693" s="29">
        <v>11</v>
      </c>
      <c r="U693" s="29">
        <v>5</v>
      </c>
      <c r="V693" s="29">
        <v>5.4</v>
      </c>
      <c r="W693" s="105">
        <v>0.6</v>
      </c>
      <c r="X693" s="54">
        <f t="shared" si="421"/>
        <v>6</v>
      </c>
      <c r="Y693" s="54">
        <v>0</v>
      </c>
      <c r="Z693" s="54">
        <v>0</v>
      </c>
      <c r="AA693" s="54">
        <f t="shared" si="422"/>
        <v>0</v>
      </c>
      <c r="AB693" s="54">
        <v>0</v>
      </c>
      <c r="AC693" s="54">
        <v>0</v>
      </c>
      <c r="AD693" s="54">
        <v>0</v>
      </c>
      <c r="AE693" s="54">
        <v>0</v>
      </c>
      <c r="AF693" s="54">
        <v>0</v>
      </c>
      <c r="AG693" s="54">
        <v>0</v>
      </c>
      <c r="AH693" s="54">
        <v>0</v>
      </c>
      <c r="AI693" s="54">
        <v>0</v>
      </c>
      <c r="AJ693" s="54">
        <v>0</v>
      </c>
      <c r="AK693" s="54">
        <v>0</v>
      </c>
      <c r="AL693" s="54">
        <v>0</v>
      </c>
      <c r="AM693" s="54">
        <v>0</v>
      </c>
      <c r="AN693" s="54">
        <v>0</v>
      </c>
      <c r="AO693" s="54">
        <v>0</v>
      </c>
      <c r="AP693" s="54">
        <f t="shared" si="441"/>
        <v>0</v>
      </c>
      <c r="AQ693" s="54"/>
      <c r="AR693" s="54"/>
      <c r="AS693" s="54"/>
      <c r="AT693" s="54"/>
      <c r="AU693" s="54"/>
      <c r="AV693" s="54"/>
      <c r="AW693" s="54"/>
      <c r="AX693" s="54"/>
      <c r="AY693" s="54">
        <f t="shared" si="424"/>
        <v>0</v>
      </c>
      <c r="AZ693" s="54"/>
      <c r="BA693" s="54"/>
      <c r="BB693" s="54"/>
      <c r="BC693" s="54"/>
      <c r="BD693" s="54"/>
      <c r="BE693" s="106">
        <f t="shared" si="425"/>
        <v>0</v>
      </c>
      <c r="BF693" s="106">
        <f t="shared" si="426"/>
        <v>0</v>
      </c>
      <c r="BG693" s="106">
        <f t="shared" si="427"/>
        <v>0</v>
      </c>
      <c r="BH693" s="106">
        <f t="shared" si="428"/>
        <v>0</v>
      </c>
      <c r="BI693" s="106">
        <f t="shared" si="429"/>
        <v>0</v>
      </c>
      <c r="BJ693" s="106">
        <f t="shared" si="430"/>
        <v>0</v>
      </c>
      <c r="BK693" s="106">
        <f t="shared" si="431"/>
        <v>0</v>
      </c>
      <c r="BL693" s="106">
        <f t="shared" si="432"/>
        <v>0</v>
      </c>
      <c r="BM693" s="106">
        <f t="shared" si="433"/>
        <v>0</v>
      </c>
      <c r="BN693" s="106">
        <f t="shared" si="433"/>
        <v>0</v>
      </c>
      <c r="BO693" s="106">
        <f t="shared" si="434"/>
        <v>0</v>
      </c>
      <c r="BP693" s="106">
        <f t="shared" si="435"/>
        <v>0</v>
      </c>
      <c r="BQ693" s="106">
        <f t="shared" si="436"/>
        <v>0</v>
      </c>
      <c r="BR693" s="106">
        <f t="shared" si="437"/>
        <v>0</v>
      </c>
      <c r="BS693" s="54"/>
      <c r="BT693" s="54">
        <v>0</v>
      </c>
      <c r="BU693" s="54">
        <v>0</v>
      </c>
      <c r="BV693" s="54">
        <v>0</v>
      </c>
      <c r="BW693" s="54">
        <v>0</v>
      </c>
      <c r="BX693" s="54">
        <v>0</v>
      </c>
      <c r="BY693" s="54">
        <v>0</v>
      </c>
      <c r="BZ693" s="54">
        <v>0</v>
      </c>
      <c r="CA693" s="54">
        <v>0</v>
      </c>
      <c r="CB693" s="54">
        <v>0</v>
      </c>
      <c r="CC693" s="54">
        <v>0</v>
      </c>
      <c r="CD693" s="54">
        <v>0</v>
      </c>
      <c r="CE693" s="54">
        <v>0</v>
      </c>
      <c r="CF693" s="54">
        <v>0</v>
      </c>
      <c r="CG693" s="54">
        <v>0</v>
      </c>
      <c r="CH693" s="54">
        <f t="shared" si="438"/>
        <v>6</v>
      </c>
      <c r="CI693" s="54">
        <f t="shared" si="439"/>
        <v>5</v>
      </c>
      <c r="CJ693" s="54">
        <f t="shared" si="440"/>
        <v>11</v>
      </c>
      <c r="CK693" s="54"/>
      <c r="CL693" s="15"/>
      <c r="CM693" s="97"/>
    </row>
    <row r="694" spans="1:91" s="100" customFormat="1" ht="40.5" customHeight="1">
      <c r="A694" s="14">
        <v>42</v>
      </c>
      <c r="B694" s="90" t="s">
        <v>1061</v>
      </c>
      <c r="C694" s="134" t="s">
        <v>796</v>
      </c>
      <c r="D694" s="96" t="s">
        <v>1035</v>
      </c>
      <c r="E694" s="96" t="s">
        <v>647</v>
      </c>
      <c r="F694" s="96" t="s">
        <v>647</v>
      </c>
      <c r="G694" s="96" t="s">
        <v>651</v>
      </c>
      <c r="H694" s="98">
        <v>10</v>
      </c>
      <c r="I694" s="91">
        <v>3</v>
      </c>
      <c r="J694" s="91">
        <v>2</v>
      </c>
      <c r="K694" s="98">
        <f t="shared" si="446"/>
        <v>5</v>
      </c>
      <c r="L694" s="99" t="s">
        <v>57</v>
      </c>
      <c r="M694" s="96" t="s">
        <v>58</v>
      </c>
      <c r="N694" s="29" t="s">
        <v>510</v>
      </c>
      <c r="O694" s="29">
        <v>0</v>
      </c>
      <c r="P694" s="29">
        <v>0</v>
      </c>
      <c r="Q694" s="29">
        <v>0</v>
      </c>
      <c r="R694" s="29">
        <v>3</v>
      </c>
      <c r="S694" s="29">
        <v>2</v>
      </c>
      <c r="T694" s="29">
        <v>5</v>
      </c>
      <c r="U694" s="29">
        <v>2</v>
      </c>
      <c r="V694" s="29">
        <v>2.7</v>
      </c>
      <c r="W694" s="105">
        <v>0.3</v>
      </c>
      <c r="X694" s="54">
        <f t="shared" si="421"/>
        <v>3</v>
      </c>
      <c r="Y694" s="54">
        <v>0</v>
      </c>
      <c r="Z694" s="54">
        <v>0</v>
      </c>
      <c r="AA694" s="54">
        <f t="shared" si="422"/>
        <v>0</v>
      </c>
      <c r="AB694" s="54">
        <v>0</v>
      </c>
      <c r="AC694" s="54">
        <v>0</v>
      </c>
      <c r="AD694" s="54">
        <v>0</v>
      </c>
      <c r="AE694" s="54">
        <v>0</v>
      </c>
      <c r="AF694" s="54">
        <v>0</v>
      </c>
      <c r="AG694" s="54">
        <v>0</v>
      </c>
      <c r="AH694" s="54">
        <v>0</v>
      </c>
      <c r="AI694" s="54">
        <v>0</v>
      </c>
      <c r="AJ694" s="54">
        <v>0</v>
      </c>
      <c r="AK694" s="54">
        <v>0</v>
      </c>
      <c r="AL694" s="54">
        <v>0</v>
      </c>
      <c r="AM694" s="54">
        <v>0</v>
      </c>
      <c r="AN694" s="54">
        <v>0</v>
      </c>
      <c r="AO694" s="54">
        <v>0</v>
      </c>
      <c r="AP694" s="54">
        <f t="shared" si="441"/>
        <v>0</v>
      </c>
      <c r="AQ694" s="54"/>
      <c r="AR694" s="54"/>
      <c r="AS694" s="54"/>
      <c r="AT694" s="54"/>
      <c r="AU694" s="54"/>
      <c r="AV694" s="54"/>
      <c r="AW694" s="54"/>
      <c r="AX694" s="54"/>
      <c r="AY694" s="54">
        <f t="shared" si="424"/>
        <v>0</v>
      </c>
      <c r="AZ694" s="54"/>
      <c r="BA694" s="54"/>
      <c r="BB694" s="54"/>
      <c r="BC694" s="54"/>
      <c r="BD694" s="54"/>
      <c r="BE694" s="106">
        <f t="shared" si="425"/>
        <v>0</v>
      </c>
      <c r="BF694" s="106">
        <f t="shared" si="426"/>
        <v>0</v>
      </c>
      <c r="BG694" s="106">
        <f t="shared" si="427"/>
        <v>0</v>
      </c>
      <c r="BH694" s="106">
        <f t="shared" si="428"/>
        <v>0</v>
      </c>
      <c r="BI694" s="106">
        <f t="shared" si="429"/>
        <v>0</v>
      </c>
      <c r="BJ694" s="106">
        <f t="shared" si="430"/>
        <v>0</v>
      </c>
      <c r="BK694" s="106">
        <f t="shared" si="431"/>
        <v>0</v>
      </c>
      <c r="BL694" s="106">
        <f t="shared" si="432"/>
        <v>0</v>
      </c>
      <c r="BM694" s="106">
        <f t="shared" si="433"/>
        <v>0</v>
      </c>
      <c r="BN694" s="106">
        <f t="shared" si="433"/>
        <v>0</v>
      </c>
      <c r="BO694" s="106">
        <f t="shared" si="434"/>
        <v>0</v>
      </c>
      <c r="BP694" s="106">
        <f t="shared" si="435"/>
        <v>0</v>
      </c>
      <c r="BQ694" s="106">
        <f t="shared" si="436"/>
        <v>0</v>
      </c>
      <c r="BR694" s="106">
        <f t="shared" si="437"/>
        <v>0</v>
      </c>
      <c r="BS694" s="54"/>
      <c r="BT694" s="54">
        <v>0</v>
      </c>
      <c r="BU694" s="54">
        <v>0</v>
      </c>
      <c r="BV694" s="54">
        <v>0</v>
      </c>
      <c r="BW694" s="54">
        <v>0</v>
      </c>
      <c r="BX694" s="54">
        <v>0</v>
      </c>
      <c r="BY694" s="54">
        <v>0</v>
      </c>
      <c r="BZ694" s="54">
        <v>0</v>
      </c>
      <c r="CA694" s="54">
        <v>0</v>
      </c>
      <c r="CB694" s="54">
        <v>0</v>
      </c>
      <c r="CC694" s="54">
        <v>0</v>
      </c>
      <c r="CD694" s="54">
        <v>0</v>
      </c>
      <c r="CE694" s="54">
        <v>0</v>
      </c>
      <c r="CF694" s="54">
        <v>0</v>
      </c>
      <c r="CG694" s="54">
        <v>0</v>
      </c>
      <c r="CH694" s="54">
        <f t="shared" si="438"/>
        <v>3</v>
      </c>
      <c r="CI694" s="54">
        <f t="shared" si="439"/>
        <v>2</v>
      </c>
      <c r="CJ694" s="54">
        <f t="shared" si="440"/>
        <v>5</v>
      </c>
      <c r="CK694" s="54"/>
      <c r="CL694" s="15"/>
      <c r="CM694" s="97"/>
    </row>
    <row r="695" spans="1:91" s="100" customFormat="1" ht="40.5" customHeight="1">
      <c r="A695" s="14">
        <v>43</v>
      </c>
      <c r="B695" s="90" t="s">
        <v>1062</v>
      </c>
      <c r="C695" s="134" t="s">
        <v>796</v>
      </c>
      <c r="D695" s="96" t="s">
        <v>1035</v>
      </c>
      <c r="E695" s="96" t="s">
        <v>647</v>
      </c>
      <c r="F695" s="96" t="s">
        <v>647</v>
      </c>
      <c r="G695" s="96" t="s">
        <v>651</v>
      </c>
      <c r="H695" s="98">
        <v>10</v>
      </c>
      <c r="I695" s="91">
        <v>5</v>
      </c>
      <c r="J695" s="91">
        <v>5</v>
      </c>
      <c r="K695" s="98">
        <f t="shared" si="446"/>
        <v>10</v>
      </c>
      <c r="L695" s="99" t="s">
        <v>57</v>
      </c>
      <c r="M695" s="96" t="s">
        <v>58</v>
      </c>
      <c r="N695" s="29" t="s">
        <v>510</v>
      </c>
      <c r="O695" s="29">
        <v>0</v>
      </c>
      <c r="P695" s="29">
        <v>0</v>
      </c>
      <c r="Q695" s="29">
        <v>0</v>
      </c>
      <c r="R695" s="29">
        <v>5</v>
      </c>
      <c r="S695" s="29">
        <v>5</v>
      </c>
      <c r="T695" s="29">
        <v>10</v>
      </c>
      <c r="U695" s="29">
        <v>5</v>
      </c>
      <c r="V695" s="29">
        <v>3.6</v>
      </c>
      <c r="W695" s="105">
        <v>0.4</v>
      </c>
      <c r="X695" s="54">
        <f t="shared" si="421"/>
        <v>4</v>
      </c>
      <c r="Y695" s="54">
        <v>0</v>
      </c>
      <c r="Z695" s="54">
        <v>0</v>
      </c>
      <c r="AA695" s="54">
        <f t="shared" si="422"/>
        <v>0</v>
      </c>
      <c r="AB695" s="54">
        <v>0</v>
      </c>
      <c r="AC695" s="54">
        <v>0</v>
      </c>
      <c r="AD695" s="54">
        <v>0</v>
      </c>
      <c r="AE695" s="54">
        <v>0</v>
      </c>
      <c r="AF695" s="54">
        <v>0</v>
      </c>
      <c r="AG695" s="54">
        <v>0</v>
      </c>
      <c r="AH695" s="54">
        <v>0</v>
      </c>
      <c r="AI695" s="54">
        <v>0</v>
      </c>
      <c r="AJ695" s="54">
        <v>0</v>
      </c>
      <c r="AK695" s="54">
        <v>0</v>
      </c>
      <c r="AL695" s="54">
        <v>0</v>
      </c>
      <c r="AM695" s="54">
        <v>0</v>
      </c>
      <c r="AN695" s="54">
        <v>0</v>
      </c>
      <c r="AO695" s="54">
        <v>0</v>
      </c>
      <c r="AP695" s="54">
        <f t="shared" si="441"/>
        <v>0</v>
      </c>
      <c r="AQ695" s="54"/>
      <c r="AR695" s="54"/>
      <c r="AS695" s="54"/>
      <c r="AT695" s="54"/>
      <c r="AU695" s="54"/>
      <c r="AV695" s="54"/>
      <c r="AW695" s="54"/>
      <c r="AX695" s="54"/>
      <c r="AY695" s="54">
        <f t="shared" si="424"/>
        <v>0</v>
      </c>
      <c r="AZ695" s="54"/>
      <c r="BA695" s="54"/>
      <c r="BB695" s="54"/>
      <c r="BC695" s="54"/>
      <c r="BD695" s="54"/>
      <c r="BE695" s="106">
        <f t="shared" si="425"/>
        <v>0</v>
      </c>
      <c r="BF695" s="106">
        <f t="shared" si="426"/>
        <v>0</v>
      </c>
      <c r="BG695" s="106">
        <f t="shared" si="427"/>
        <v>0</v>
      </c>
      <c r="BH695" s="106">
        <f t="shared" si="428"/>
        <v>0</v>
      </c>
      <c r="BI695" s="106">
        <f t="shared" si="429"/>
        <v>0</v>
      </c>
      <c r="BJ695" s="106">
        <f t="shared" si="430"/>
        <v>0</v>
      </c>
      <c r="BK695" s="106">
        <f t="shared" si="431"/>
        <v>0</v>
      </c>
      <c r="BL695" s="106">
        <f t="shared" si="432"/>
        <v>0</v>
      </c>
      <c r="BM695" s="106">
        <f t="shared" si="433"/>
        <v>0</v>
      </c>
      <c r="BN695" s="106">
        <f t="shared" si="433"/>
        <v>0</v>
      </c>
      <c r="BO695" s="106">
        <f t="shared" si="434"/>
        <v>0</v>
      </c>
      <c r="BP695" s="106">
        <f t="shared" si="435"/>
        <v>0</v>
      </c>
      <c r="BQ695" s="106">
        <f t="shared" si="436"/>
        <v>0</v>
      </c>
      <c r="BR695" s="106">
        <f t="shared" si="437"/>
        <v>0</v>
      </c>
      <c r="BS695" s="54"/>
      <c r="BT695" s="54">
        <v>0</v>
      </c>
      <c r="BU695" s="54">
        <v>0</v>
      </c>
      <c r="BV695" s="54">
        <v>0</v>
      </c>
      <c r="BW695" s="54">
        <v>0</v>
      </c>
      <c r="BX695" s="54">
        <v>0</v>
      </c>
      <c r="BY695" s="54">
        <v>0</v>
      </c>
      <c r="BZ695" s="54">
        <v>0</v>
      </c>
      <c r="CA695" s="54">
        <v>0</v>
      </c>
      <c r="CB695" s="54">
        <v>0</v>
      </c>
      <c r="CC695" s="54">
        <v>0</v>
      </c>
      <c r="CD695" s="54">
        <v>0</v>
      </c>
      <c r="CE695" s="54">
        <v>0</v>
      </c>
      <c r="CF695" s="54">
        <v>0</v>
      </c>
      <c r="CG695" s="54">
        <v>0</v>
      </c>
      <c r="CH695" s="54">
        <f t="shared" si="438"/>
        <v>5</v>
      </c>
      <c r="CI695" s="54">
        <f t="shared" si="439"/>
        <v>5</v>
      </c>
      <c r="CJ695" s="54">
        <f t="shared" si="440"/>
        <v>10</v>
      </c>
      <c r="CK695" s="54"/>
      <c r="CL695" s="15"/>
      <c r="CM695" s="97"/>
    </row>
    <row r="696" spans="1:91" s="18" customFormat="1">
      <c r="A696" s="14">
        <v>44</v>
      </c>
      <c r="B696" s="28" t="s">
        <v>129</v>
      </c>
      <c r="C696" s="87"/>
      <c r="D696" s="2"/>
      <c r="E696" s="11"/>
      <c r="F696" s="4"/>
      <c r="G696" s="11"/>
      <c r="H696" s="32"/>
      <c r="I696" s="32">
        <f>SUM(I653:I695)</f>
        <v>199.8</v>
      </c>
      <c r="J696" s="32">
        <f t="shared" ref="J696:BU696" si="447">SUM(J653:J695)</f>
        <v>126</v>
      </c>
      <c r="K696" s="32">
        <f t="shared" si="447"/>
        <v>325.8</v>
      </c>
      <c r="L696" s="32">
        <f t="shared" si="447"/>
        <v>0</v>
      </c>
      <c r="M696" s="32">
        <f t="shared" si="447"/>
        <v>0</v>
      </c>
      <c r="N696" s="32" t="e">
        <f t="shared" si="447"/>
        <v>#REF!</v>
      </c>
      <c r="O696" s="32">
        <f t="shared" si="447"/>
        <v>142.02000000000004</v>
      </c>
      <c r="P696" s="32">
        <f t="shared" si="447"/>
        <v>13.26</v>
      </c>
      <c r="Q696" s="32">
        <f t="shared" si="447"/>
        <v>155.28000000000006</v>
      </c>
      <c r="R696" s="32">
        <f t="shared" si="447"/>
        <v>55.780000000000008</v>
      </c>
      <c r="S696" s="32">
        <f t="shared" si="447"/>
        <v>109.74</v>
      </c>
      <c r="T696" s="32">
        <f t="shared" si="447"/>
        <v>165.51999999999998</v>
      </c>
      <c r="U696" s="32">
        <f t="shared" si="447"/>
        <v>107.74</v>
      </c>
      <c r="V696" s="32">
        <f t="shared" si="447"/>
        <v>43.200000000000017</v>
      </c>
      <c r="W696" s="32">
        <f t="shared" si="447"/>
        <v>4.8</v>
      </c>
      <c r="X696" s="32">
        <f t="shared" si="447"/>
        <v>48</v>
      </c>
      <c r="Y696" s="32">
        <f t="shared" si="447"/>
        <v>1.4988010832439613E-15</v>
      </c>
      <c r="Z696" s="32">
        <f t="shared" si="447"/>
        <v>1.6653345369377348E-16</v>
      </c>
      <c r="AA696" s="32">
        <f t="shared" si="447"/>
        <v>1.6653345369377348E-15</v>
      </c>
      <c r="AB696" s="32">
        <f t="shared" si="447"/>
        <v>0</v>
      </c>
      <c r="AC696" s="32">
        <f t="shared" si="447"/>
        <v>0</v>
      </c>
      <c r="AD696" s="32">
        <f t="shared" si="447"/>
        <v>0</v>
      </c>
      <c r="AE696" s="32">
        <f t="shared" si="447"/>
        <v>4.1199999999999992</v>
      </c>
      <c r="AF696" s="32">
        <f t="shared" si="447"/>
        <v>0.46000000000000008</v>
      </c>
      <c r="AG696" s="32">
        <f t="shared" si="447"/>
        <v>0</v>
      </c>
      <c r="AH696" s="32">
        <f t="shared" si="447"/>
        <v>0</v>
      </c>
      <c r="AI696" s="32">
        <f t="shared" si="447"/>
        <v>0</v>
      </c>
      <c r="AJ696" s="32">
        <f t="shared" si="447"/>
        <v>0</v>
      </c>
      <c r="AK696" s="32">
        <f t="shared" si="447"/>
        <v>4.120000000000001</v>
      </c>
      <c r="AL696" s="32">
        <f t="shared" si="447"/>
        <v>0.46000000000000024</v>
      </c>
      <c r="AM696" s="32">
        <f t="shared" si="447"/>
        <v>4.5800000000000018</v>
      </c>
      <c r="AN696" s="32">
        <f t="shared" si="447"/>
        <v>0</v>
      </c>
      <c r="AO696" s="32">
        <f t="shared" si="447"/>
        <v>0</v>
      </c>
      <c r="AP696" s="32">
        <f t="shared" si="447"/>
        <v>0</v>
      </c>
      <c r="AQ696" s="32">
        <f t="shared" si="447"/>
        <v>0</v>
      </c>
      <c r="AR696" s="32">
        <f t="shared" si="447"/>
        <v>0</v>
      </c>
      <c r="AS696" s="32">
        <f t="shared" si="447"/>
        <v>0</v>
      </c>
      <c r="AT696" s="32">
        <f t="shared" si="447"/>
        <v>0</v>
      </c>
      <c r="AU696" s="32">
        <f t="shared" si="447"/>
        <v>0</v>
      </c>
      <c r="AV696" s="32">
        <f t="shared" si="447"/>
        <v>0</v>
      </c>
      <c r="AW696" s="32">
        <f t="shared" si="447"/>
        <v>0</v>
      </c>
      <c r="AX696" s="32">
        <f t="shared" si="447"/>
        <v>0</v>
      </c>
      <c r="AY696" s="32">
        <f t="shared" si="447"/>
        <v>0</v>
      </c>
      <c r="AZ696" s="32">
        <f t="shared" si="447"/>
        <v>0</v>
      </c>
      <c r="BA696" s="32">
        <f t="shared" si="447"/>
        <v>0</v>
      </c>
      <c r="BB696" s="32">
        <f t="shared" si="447"/>
        <v>0</v>
      </c>
      <c r="BC696" s="32">
        <f t="shared" si="447"/>
        <v>0</v>
      </c>
      <c r="BD696" s="32">
        <f t="shared" si="447"/>
        <v>0</v>
      </c>
      <c r="BE696" s="32">
        <f t="shared" si="447"/>
        <v>1.4988010832439613E-15</v>
      </c>
      <c r="BF696" s="32">
        <f t="shared" si="447"/>
        <v>1.6653345369377348E-16</v>
      </c>
      <c r="BG696" s="32">
        <f t="shared" si="447"/>
        <v>1.6653345369377348E-15</v>
      </c>
      <c r="BH696" s="32">
        <f t="shared" si="447"/>
        <v>0</v>
      </c>
      <c r="BI696" s="32">
        <f t="shared" si="447"/>
        <v>0</v>
      </c>
      <c r="BJ696" s="32">
        <f t="shared" si="447"/>
        <v>0</v>
      </c>
      <c r="BK696" s="32">
        <f t="shared" si="447"/>
        <v>0</v>
      </c>
      <c r="BL696" s="32">
        <f t="shared" si="447"/>
        <v>0</v>
      </c>
      <c r="BM696" s="32">
        <f t="shared" si="447"/>
        <v>4.1199999999999992</v>
      </c>
      <c r="BN696" s="32">
        <f t="shared" si="447"/>
        <v>0.46000000000000008</v>
      </c>
      <c r="BO696" s="32">
        <f t="shared" si="447"/>
        <v>4.58</v>
      </c>
      <c r="BP696" s="32">
        <f t="shared" si="447"/>
        <v>4.120000000000001</v>
      </c>
      <c r="BQ696" s="32">
        <f t="shared" si="447"/>
        <v>0.46000000000000024</v>
      </c>
      <c r="BR696" s="32">
        <f t="shared" si="447"/>
        <v>4.5800000000000018</v>
      </c>
      <c r="BS696" s="32">
        <f t="shared" si="447"/>
        <v>0</v>
      </c>
      <c r="BT696" s="32">
        <f t="shared" si="447"/>
        <v>1.4988010832439613E-15</v>
      </c>
      <c r="BU696" s="32">
        <f t="shared" si="447"/>
        <v>1.6653345369377348E-16</v>
      </c>
      <c r="BV696" s="32">
        <f t="shared" ref="BV696:CJ696" si="448">SUM(BV653:BV695)</f>
        <v>1.6653345369377348E-15</v>
      </c>
      <c r="BW696" s="32">
        <f t="shared" si="448"/>
        <v>0</v>
      </c>
      <c r="BX696" s="32">
        <f t="shared" si="448"/>
        <v>0</v>
      </c>
      <c r="BY696" s="32">
        <f t="shared" si="448"/>
        <v>0</v>
      </c>
      <c r="BZ696" s="32">
        <f t="shared" si="448"/>
        <v>0</v>
      </c>
      <c r="CA696" s="32">
        <f t="shared" si="448"/>
        <v>0</v>
      </c>
      <c r="CB696" s="32">
        <f t="shared" si="448"/>
        <v>4.1199999999999992</v>
      </c>
      <c r="CC696" s="32">
        <f t="shared" si="448"/>
        <v>0.46000000000000008</v>
      </c>
      <c r="CD696" s="32">
        <f t="shared" si="448"/>
        <v>4.58</v>
      </c>
      <c r="CE696" s="32">
        <f t="shared" si="448"/>
        <v>4.120000000000001</v>
      </c>
      <c r="CF696" s="32">
        <f t="shared" si="448"/>
        <v>0.46000000000000024</v>
      </c>
      <c r="CG696" s="32">
        <f t="shared" si="448"/>
        <v>4.5800000000000018</v>
      </c>
      <c r="CH696" s="32">
        <f t="shared" si="448"/>
        <v>53.2</v>
      </c>
      <c r="CI696" s="32">
        <f t="shared" si="448"/>
        <v>112.74</v>
      </c>
      <c r="CJ696" s="32">
        <f t="shared" si="448"/>
        <v>165.94</v>
      </c>
      <c r="CK696" s="57">
        <f t="shared" ref="CK696" si="449">SUM(CK653:CK673)</f>
        <v>0</v>
      </c>
      <c r="CL696" s="64"/>
      <c r="CM696" s="95"/>
    </row>
    <row r="697" spans="1:91" s="18" customFormat="1">
      <c r="A697" s="14" t="s">
        <v>130</v>
      </c>
      <c r="B697" s="28" t="s">
        <v>131</v>
      </c>
      <c r="C697" s="87"/>
      <c r="D697" s="2"/>
      <c r="E697" s="11"/>
      <c r="F697" s="4"/>
      <c r="G697" s="11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  <c r="AB697" s="32"/>
      <c r="AC697" s="32"/>
      <c r="AD697" s="32"/>
      <c r="AE697" s="32"/>
      <c r="AF697" s="32"/>
      <c r="AG697" s="32"/>
      <c r="AH697" s="32"/>
      <c r="AI697" s="32"/>
      <c r="AJ697" s="32"/>
      <c r="AK697" s="32"/>
      <c r="AL697" s="32"/>
      <c r="AM697" s="32"/>
      <c r="AN697" s="32"/>
      <c r="AO697" s="32"/>
      <c r="AP697" s="32"/>
      <c r="AQ697" s="32"/>
      <c r="AR697" s="32"/>
      <c r="AS697" s="32"/>
      <c r="AT697" s="32"/>
      <c r="AU697" s="32"/>
      <c r="AV697" s="32"/>
      <c r="AW697" s="32"/>
      <c r="AX697" s="32"/>
      <c r="AY697" s="32"/>
      <c r="AZ697" s="32"/>
      <c r="BA697" s="32"/>
      <c r="BB697" s="32"/>
      <c r="BC697" s="32"/>
      <c r="BD697" s="32"/>
      <c r="BE697" s="32"/>
      <c r="BF697" s="32"/>
      <c r="BG697" s="32"/>
      <c r="BH697" s="32"/>
      <c r="BI697" s="32"/>
      <c r="BJ697" s="32"/>
      <c r="BK697" s="32"/>
      <c r="BL697" s="32"/>
      <c r="BM697" s="32"/>
      <c r="BN697" s="32"/>
      <c r="BO697" s="32"/>
      <c r="BP697" s="32"/>
      <c r="BQ697" s="32"/>
      <c r="BR697" s="32"/>
      <c r="BS697" s="32"/>
      <c r="BT697" s="32"/>
      <c r="BU697" s="32"/>
      <c r="BV697" s="32"/>
      <c r="BW697" s="32"/>
      <c r="BX697" s="32"/>
      <c r="BY697" s="32"/>
      <c r="BZ697" s="32"/>
      <c r="CA697" s="32"/>
      <c r="CB697" s="32"/>
      <c r="CC697" s="32"/>
      <c r="CD697" s="32"/>
      <c r="CE697" s="32"/>
      <c r="CF697" s="32"/>
      <c r="CG697" s="32"/>
      <c r="CH697" s="32"/>
      <c r="CI697" s="32"/>
      <c r="CJ697" s="32"/>
      <c r="CK697" s="57"/>
      <c r="CL697" s="64"/>
      <c r="CM697" s="95"/>
    </row>
    <row r="698" spans="1:91">
      <c r="A698" s="14">
        <v>1</v>
      </c>
      <c r="B698" s="27" t="s">
        <v>677</v>
      </c>
      <c r="C698" s="120" t="s">
        <v>796</v>
      </c>
      <c r="D698" s="2" t="s">
        <v>27</v>
      </c>
      <c r="E698" s="4" t="s">
        <v>520</v>
      </c>
      <c r="F698" s="4" t="s">
        <v>647</v>
      </c>
      <c r="G698" s="4" t="s">
        <v>674</v>
      </c>
      <c r="H698" s="29">
        <v>9</v>
      </c>
      <c r="I698" s="29">
        <v>3.35</v>
      </c>
      <c r="J698" s="29">
        <v>3.9999999999999996</v>
      </c>
      <c r="K698" s="29">
        <f>I698+J698</f>
        <v>7.35</v>
      </c>
      <c r="L698" s="40" t="s">
        <v>30</v>
      </c>
      <c r="M698" s="40" t="s">
        <v>31</v>
      </c>
      <c r="N698" s="48" t="e">
        <f>IF(#REF!=0,"2018-19","2019-20")</f>
        <v>#REF!</v>
      </c>
      <c r="O698" s="29">
        <v>3.35</v>
      </c>
      <c r="P698" s="29">
        <v>3.67</v>
      </c>
      <c r="Q698" s="29">
        <f t="shared" si="397"/>
        <v>7.02</v>
      </c>
      <c r="R698" s="29">
        <f>I698-O698</f>
        <v>0</v>
      </c>
      <c r="S698" s="29">
        <f t="shared" ref="S698" si="450">J698-P698</f>
        <v>0.32999999999999963</v>
      </c>
      <c r="T698" s="29">
        <f t="shared" si="442"/>
        <v>0.32999999999999963</v>
      </c>
      <c r="U698" s="29">
        <v>0.32999999999999963</v>
      </c>
      <c r="V698" s="29">
        <v>0</v>
      </c>
      <c r="W698" s="105">
        <v>0</v>
      </c>
      <c r="X698" s="54">
        <f t="shared" si="421"/>
        <v>0</v>
      </c>
      <c r="Y698" s="29">
        <v>0</v>
      </c>
      <c r="Z698" s="105">
        <v>0</v>
      </c>
      <c r="AA698" s="54">
        <f t="shared" si="422"/>
        <v>0</v>
      </c>
      <c r="AB698" s="54">
        <v>0</v>
      </c>
      <c r="AC698" s="54">
        <v>0</v>
      </c>
      <c r="AD698" s="54">
        <v>0</v>
      </c>
      <c r="AE698" s="54">
        <v>0</v>
      </c>
      <c r="AF698" s="54">
        <v>0</v>
      </c>
      <c r="AG698" s="54">
        <v>0</v>
      </c>
      <c r="AH698" s="54">
        <v>0</v>
      </c>
      <c r="AI698" s="54">
        <v>0</v>
      </c>
      <c r="AJ698" s="54">
        <f t="shared" ref="AJ698" si="451">AH698+AI698</f>
        <v>0</v>
      </c>
      <c r="AK698" s="54">
        <f t="shared" si="443"/>
        <v>0</v>
      </c>
      <c r="AL698" s="54">
        <f t="shared" si="444"/>
        <v>0</v>
      </c>
      <c r="AM698" s="54">
        <f t="shared" si="445"/>
        <v>0</v>
      </c>
      <c r="AN698" s="54"/>
      <c r="AO698" s="54"/>
      <c r="AP698" s="54">
        <f t="shared" si="441"/>
        <v>0</v>
      </c>
      <c r="AQ698" s="54"/>
      <c r="AR698" s="54"/>
      <c r="AS698" s="54"/>
      <c r="AT698" s="54"/>
      <c r="AU698" s="54"/>
      <c r="AV698" s="54"/>
      <c r="AW698" s="54"/>
      <c r="AX698" s="54"/>
      <c r="AY698" s="54">
        <f t="shared" si="424"/>
        <v>0</v>
      </c>
      <c r="AZ698" s="54"/>
      <c r="BA698" s="54"/>
      <c r="BB698" s="54"/>
      <c r="BC698" s="54"/>
      <c r="BD698" s="54"/>
      <c r="BE698" s="106">
        <f t="shared" si="425"/>
        <v>0</v>
      </c>
      <c r="BF698" s="106">
        <f t="shared" si="426"/>
        <v>0</v>
      </c>
      <c r="BG698" s="106">
        <f t="shared" si="427"/>
        <v>0</v>
      </c>
      <c r="BH698" s="106">
        <f t="shared" si="428"/>
        <v>0</v>
      </c>
      <c r="BI698" s="106">
        <f t="shared" si="429"/>
        <v>0</v>
      </c>
      <c r="BJ698" s="106">
        <f t="shared" si="430"/>
        <v>0</v>
      </c>
      <c r="BK698" s="106">
        <f t="shared" si="431"/>
        <v>0</v>
      </c>
      <c r="BL698" s="106">
        <f t="shared" si="432"/>
        <v>0</v>
      </c>
      <c r="BM698" s="106">
        <f t="shared" si="433"/>
        <v>0</v>
      </c>
      <c r="BN698" s="106">
        <f t="shared" si="433"/>
        <v>0</v>
      </c>
      <c r="BO698" s="106">
        <f t="shared" si="434"/>
        <v>0</v>
      </c>
      <c r="BP698" s="106">
        <f t="shared" si="435"/>
        <v>0</v>
      </c>
      <c r="BQ698" s="106">
        <f t="shared" si="436"/>
        <v>0</v>
      </c>
      <c r="BR698" s="106">
        <f t="shared" si="437"/>
        <v>0</v>
      </c>
      <c r="BS698" s="54"/>
      <c r="BT698" s="54">
        <v>0</v>
      </c>
      <c r="BU698" s="54">
        <v>0</v>
      </c>
      <c r="BV698" s="54">
        <v>0</v>
      </c>
      <c r="BW698" s="54">
        <v>0</v>
      </c>
      <c r="BX698" s="54">
        <v>0</v>
      </c>
      <c r="BY698" s="54">
        <v>0</v>
      </c>
      <c r="BZ698" s="54">
        <v>0</v>
      </c>
      <c r="CA698" s="54">
        <v>0</v>
      </c>
      <c r="CB698" s="54">
        <v>0</v>
      </c>
      <c r="CC698" s="54">
        <v>0</v>
      </c>
      <c r="CD698" s="54">
        <v>0</v>
      </c>
      <c r="CE698" s="54">
        <v>0</v>
      </c>
      <c r="CF698" s="54">
        <v>0</v>
      </c>
      <c r="CG698" s="54">
        <v>0</v>
      </c>
      <c r="CH698" s="54">
        <f t="shared" si="438"/>
        <v>0</v>
      </c>
      <c r="CI698" s="54">
        <f t="shared" si="439"/>
        <v>0.32999999999999963</v>
      </c>
      <c r="CJ698" s="54">
        <f t="shared" si="440"/>
        <v>0.32999999999999963</v>
      </c>
      <c r="CK698" s="45"/>
      <c r="CL698" s="63" t="s">
        <v>33</v>
      </c>
    </row>
    <row r="699" spans="1:91" s="18" customFormat="1">
      <c r="A699" s="17"/>
      <c r="B699" s="28" t="s">
        <v>136</v>
      </c>
      <c r="C699" s="87"/>
      <c r="D699" s="2"/>
      <c r="E699" s="11"/>
      <c r="F699" s="4"/>
      <c r="G699" s="11"/>
      <c r="H699" s="32"/>
      <c r="I699" s="32">
        <f>SUM(I698)</f>
        <v>3.35</v>
      </c>
      <c r="J699" s="32">
        <f t="shared" ref="J699:BU699" si="452">SUM(J698)</f>
        <v>3.9999999999999996</v>
      </c>
      <c r="K699" s="32">
        <f t="shared" si="452"/>
        <v>7.35</v>
      </c>
      <c r="L699" s="32">
        <f t="shared" si="452"/>
        <v>0</v>
      </c>
      <c r="M699" s="32">
        <f t="shared" si="452"/>
        <v>0</v>
      </c>
      <c r="N699" s="32" t="e">
        <f t="shared" si="452"/>
        <v>#REF!</v>
      </c>
      <c r="O699" s="32">
        <f t="shared" si="452"/>
        <v>3.35</v>
      </c>
      <c r="P699" s="32">
        <f t="shared" si="452"/>
        <v>3.67</v>
      </c>
      <c r="Q699" s="32">
        <f t="shared" si="452"/>
        <v>7.02</v>
      </c>
      <c r="R699" s="32">
        <f t="shared" si="452"/>
        <v>0</v>
      </c>
      <c r="S699" s="32">
        <f t="shared" si="452"/>
        <v>0.32999999999999963</v>
      </c>
      <c r="T699" s="32">
        <f t="shared" si="452"/>
        <v>0.32999999999999963</v>
      </c>
      <c r="U699" s="32">
        <f t="shared" si="452"/>
        <v>0.32999999999999963</v>
      </c>
      <c r="V699" s="32">
        <f t="shared" si="452"/>
        <v>0</v>
      </c>
      <c r="W699" s="32">
        <f t="shared" si="452"/>
        <v>0</v>
      </c>
      <c r="X699" s="32">
        <f t="shared" si="452"/>
        <v>0</v>
      </c>
      <c r="Y699" s="32">
        <f t="shared" si="452"/>
        <v>0</v>
      </c>
      <c r="Z699" s="32">
        <f t="shared" si="452"/>
        <v>0</v>
      </c>
      <c r="AA699" s="32">
        <f t="shared" si="452"/>
        <v>0</v>
      </c>
      <c r="AB699" s="32">
        <f t="shared" si="452"/>
        <v>0</v>
      </c>
      <c r="AC699" s="32">
        <f t="shared" si="452"/>
        <v>0</v>
      </c>
      <c r="AD699" s="32">
        <f t="shared" si="452"/>
        <v>0</v>
      </c>
      <c r="AE699" s="32">
        <f t="shared" si="452"/>
        <v>0</v>
      </c>
      <c r="AF699" s="32">
        <f t="shared" si="452"/>
        <v>0</v>
      </c>
      <c r="AG699" s="32">
        <f t="shared" si="452"/>
        <v>0</v>
      </c>
      <c r="AH699" s="32">
        <f t="shared" si="452"/>
        <v>0</v>
      </c>
      <c r="AI699" s="32">
        <f t="shared" si="452"/>
        <v>0</v>
      </c>
      <c r="AJ699" s="32">
        <f t="shared" si="452"/>
        <v>0</v>
      </c>
      <c r="AK699" s="32">
        <f t="shared" si="452"/>
        <v>0</v>
      </c>
      <c r="AL699" s="32">
        <f t="shared" si="452"/>
        <v>0</v>
      </c>
      <c r="AM699" s="32">
        <f t="shared" si="452"/>
        <v>0</v>
      </c>
      <c r="AN699" s="32">
        <f t="shared" si="452"/>
        <v>0</v>
      </c>
      <c r="AO699" s="32">
        <f t="shared" si="452"/>
        <v>0</v>
      </c>
      <c r="AP699" s="32">
        <f t="shared" si="452"/>
        <v>0</v>
      </c>
      <c r="AQ699" s="32">
        <f t="shared" si="452"/>
        <v>0</v>
      </c>
      <c r="AR699" s="32">
        <f t="shared" si="452"/>
        <v>0</v>
      </c>
      <c r="AS699" s="32">
        <f t="shared" si="452"/>
        <v>0</v>
      </c>
      <c r="AT699" s="32">
        <f t="shared" si="452"/>
        <v>0</v>
      </c>
      <c r="AU699" s="32">
        <f t="shared" si="452"/>
        <v>0</v>
      </c>
      <c r="AV699" s="32">
        <f t="shared" si="452"/>
        <v>0</v>
      </c>
      <c r="AW699" s="32">
        <f t="shared" si="452"/>
        <v>0</v>
      </c>
      <c r="AX699" s="32">
        <f t="shared" si="452"/>
        <v>0</v>
      </c>
      <c r="AY699" s="32">
        <f t="shared" si="452"/>
        <v>0</v>
      </c>
      <c r="AZ699" s="32">
        <f t="shared" si="452"/>
        <v>0</v>
      </c>
      <c r="BA699" s="32">
        <f t="shared" si="452"/>
        <v>0</v>
      </c>
      <c r="BB699" s="32">
        <f t="shared" si="452"/>
        <v>0</v>
      </c>
      <c r="BC699" s="32">
        <f t="shared" si="452"/>
        <v>0</v>
      </c>
      <c r="BD699" s="32">
        <f t="shared" si="452"/>
        <v>0</v>
      </c>
      <c r="BE699" s="32">
        <f t="shared" si="452"/>
        <v>0</v>
      </c>
      <c r="BF699" s="32">
        <f t="shared" si="452"/>
        <v>0</v>
      </c>
      <c r="BG699" s="32">
        <f t="shared" si="452"/>
        <v>0</v>
      </c>
      <c r="BH699" s="32">
        <f t="shared" si="452"/>
        <v>0</v>
      </c>
      <c r="BI699" s="32">
        <f t="shared" si="452"/>
        <v>0</v>
      </c>
      <c r="BJ699" s="32">
        <f t="shared" si="452"/>
        <v>0</v>
      </c>
      <c r="BK699" s="32">
        <f t="shared" si="452"/>
        <v>0</v>
      </c>
      <c r="BL699" s="32">
        <f t="shared" si="452"/>
        <v>0</v>
      </c>
      <c r="BM699" s="32">
        <f t="shared" si="452"/>
        <v>0</v>
      </c>
      <c r="BN699" s="32">
        <f t="shared" si="452"/>
        <v>0</v>
      </c>
      <c r="BO699" s="32">
        <f t="shared" si="452"/>
        <v>0</v>
      </c>
      <c r="BP699" s="32">
        <f t="shared" si="452"/>
        <v>0</v>
      </c>
      <c r="BQ699" s="32">
        <f t="shared" si="452"/>
        <v>0</v>
      </c>
      <c r="BR699" s="32">
        <f t="shared" si="452"/>
        <v>0</v>
      </c>
      <c r="BS699" s="32">
        <f t="shared" si="452"/>
        <v>0</v>
      </c>
      <c r="BT699" s="32">
        <f t="shared" si="452"/>
        <v>0</v>
      </c>
      <c r="BU699" s="32">
        <f t="shared" si="452"/>
        <v>0</v>
      </c>
      <c r="BV699" s="32">
        <f t="shared" ref="BV699:CJ699" si="453">SUM(BV698)</f>
        <v>0</v>
      </c>
      <c r="BW699" s="32">
        <f t="shared" si="453"/>
        <v>0</v>
      </c>
      <c r="BX699" s="32">
        <f t="shared" si="453"/>
        <v>0</v>
      </c>
      <c r="BY699" s="32">
        <f t="shared" si="453"/>
        <v>0</v>
      </c>
      <c r="BZ699" s="32">
        <f t="shared" si="453"/>
        <v>0</v>
      </c>
      <c r="CA699" s="32">
        <f t="shared" si="453"/>
        <v>0</v>
      </c>
      <c r="CB699" s="32">
        <f t="shared" si="453"/>
        <v>0</v>
      </c>
      <c r="CC699" s="32">
        <f t="shared" si="453"/>
        <v>0</v>
      </c>
      <c r="CD699" s="32">
        <f t="shared" si="453"/>
        <v>0</v>
      </c>
      <c r="CE699" s="32">
        <f t="shared" si="453"/>
        <v>0</v>
      </c>
      <c r="CF699" s="32">
        <f t="shared" si="453"/>
        <v>0</v>
      </c>
      <c r="CG699" s="32">
        <f t="shared" si="453"/>
        <v>0</v>
      </c>
      <c r="CH699" s="32">
        <f t="shared" si="453"/>
        <v>0</v>
      </c>
      <c r="CI699" s="32">
        <f t="shared" si="453"/>
        <v>0.32999999999999963</v>
      </c>
      <c r="CJ699" s="32">
        <f t="shared" si="453"/>
        <v>0.32999999999999963</v>
      </c>
      <c r="CK699" s="46"/>
      <c r="CL699" s="64"/>
      <c r="CM699" s="95"/>
    </row>
    <row r="700" spans="1:91" s="18" customFormat="1">
      <c r="A700" s="17" t="s">
        <v>137</v>
      </c>
      <c r="B700" s="28" t="s">
        <v>152</v>
      </c>
      <c r="C700" s="87"/>
      <c r="D700" s="2"/>
      <c r="E700" s="11"/>
      <c r="F700" s="4"/>
      <c r="G700" s="11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  <c r="AB700" s="32"/>
      <c r="AC700" s="32"/>
      <c r="AD700" s="32"/>
      <c r="AE700" s="32"/>
      <c r="AF700" s="32"/>
      <c r="AG700" s="32"/>
      <c r="AH700" s="32"/>
      <c r="AI700" s="32"/>
      <c r="AJ700" s="32"/>
      <c r="AK700" s="32"/>
      <c r="AL700" s="32"/>
      <c r="AM700" s="32"/>
      <c r="AN700" s="32"/>
      <c r="AO700" s="32"/>
      <c r="AP700" s="32"/>
      <c r="AQ700" s="32"/>
      <c r="AR700" s="32"/>
      <c r="AS700" s="32"/>
      <c r="AT700" s="32"/>
      <c r="AU700" s="32"/>
      <c r="AV700" s="32"/>
      <c r="AW700" s="32"/>
      <c r="AX700" s="32"/>
      <c r="AY700" s="32"/>
      <c r="AZ700" s="32"/>
      <c r="BA700" s="32"/>
      <c r="BB700" s="32"/>
      <c r="BC700" s="32"/>
      <c r="BD700" s="32"/>
      <c r="BE700" s="32"/>
      <c r="BF700" s="32"/>
      <c r="BG700" s="32"/>
      <c r="BH700" s="32"/>
      <c r="BI700" s="32"/>
      <c r="BJ700" s="32"/>
      <c r="BK700" s="32"/>
      <c r="BL700" s="32"/>
      <c r="BM700" s="32"/>
      <c r="BN700" s="32"/>
      <c r="BO700" s="32"/>
      <c r="BP700" s="32"/>
      <c r="BQ700" s="32"/>
      <c r="BR700" s="32"/>
      <c r="BS700" s="32"/>
      <c r="BT700" s="32"/>
      <c r="BU700" s="32"/>
      <c r="BV700" s="32"/>
      <c r="BW700" s="32"/>
      <c r="BX700" s="32"/>
      <c r="BY700" s="32"/>
      <c r="BZ700" s="32"/>
      <c r="CA700" s="32"/>
      <c r="CB700" s="32"/>
      <c r="CC700" s="32"/>
      <c r="CD700" s="32"/>
      <c r="CE700" s="32"/>
      <c r="CF700" s="32"/>
      <c r="CG700" s="32"/>
      <c r="CH700" s="32"/>
      <c r="CI700" s="32"/>
      <c r="CJ700" s="32"/>
      <c r="CK700" s="46"/>
      <c r="CL700" s="64"/>
      <c r="CM700" s="95"/>
    </row>
    <row r="701" spans="1:91">
      <c r="A701" s="14">
        <v>1</v>
      </c>
      <c r="B701" s="27" t="s">
        <v>679</v>
      </c>
      <c r="C701" s="120" t="s">
        <v>796</v>
      </c>
      <c r="D701" s="2" t="s">
        <v>27</v>
      </c>
      <c r="E701" s="4" t="s">
        <v>520</v>
      </c>
      <c r="F701" s="4" t="s">
        <v>647</v>
      </c>
      <c r="G701" s="4" t="s">
        <v>680</v>
      </c>
      <c r="H701" s="29">
        <v>7</v>
      </c>
      <c r="I701" s="29">
        <v>3</v>
      </c>
      <c r="J701" s="29">
        <v>6</v>
      </c>
      <c r="K701" s="29">
        <f t="shared" ref="K701:K713" si="454">I701+J701</f>
        <v>9</v>
      </c>
      <c r="L701" s="40" t="s">
        <v>30</v>
      </c>
      <c r="M701" s="40" t="s">
        <v>31</v>
      </c>
      <c r="N701" s="48" t="e">
        <f>IF(#REF!=0,"2018-19","2019-20")</f>
        <v>#REF!</v>
      </c>
      <c r="O701" s="29">
        <v>2.98</v>
      </c>
      <c r="P701" s="29">
        <v>2</v>
      </c>
      <c r="Q701" s="29">
        <f t="shared" si="397"/>
        <v>4.9800000000000004</v>
      </c>
      <c r="R701" s="29">
        <f t="shared" ref="R701:S715" si="455">I701-O701</f>
        <v>2.0000000000000018E-2</v>
      </c>
      <c r="S701" s="29">
        <f t="shared" si="455"/>
        <v>4</v>
      </c>
      <c r="T701" s="29">
        <f t="shared" si="442"/>
        <v>4.0199999999999996</v>
      </c>
      <c r="U701" s="29">
        <v>4</v>
      </c>
      <c r="V701" s="29">
        <v>0</v>
      </c>
      <c r="W701" s="105">
        <v>0</v>
      </c>
      <c r="X701" s="54">
        <f t="shared" si="421"/>
        <v>0</v>
      </c>
      <c r="Y701" s="29">
        <v>0</v>
      </c>
      <c r="Z701" s="105">
        <v>0</v>
      </c>
      <c r="AA701" s="54">
        <f t="shared" si="422"/>
        <v>0</v>
      </c>
      <c r="AB701" s="54">
        <v>0</v>
      </c>
      <c r="AC701" s="54">
        <v>0</v>
      </c>
      <c r="AD701" s="54">
        <v>0</v>
      </c>
      <c r="AE701" s="54">
        <v>0</v>
      </c>
      <c r="AF701" s="54">
        <v>0</v>
      </c>
      <c r="AG701" s="54">
        <v>0</v>
      </c>
      <c r="AH701" s="54">
        <v>0</v>
      </c>
      <c r="AI701" s="54">
        <v>0</v>
      </c>
      <c r="AJ701" s="54">
        <f t="shared" ref="AJ701:AJ713" si="456">AH701+AI701</f>
        <v>0</v>
      </c>
      <c r="AK701" s="54">
        <f t="shared" si="443"/>
        <v>0</v>
      </c>
      <c r="AL701" s="54">
        <f t="shared" si="444"/>
        <v>0</v>
      </c>
      <c r="AM701" s="54">
        <f t="shared" si="445"/>
        <v>0</v>
      </c>
      <c r="AN701" s="54"/>
      <c r="AO701" s="54"/>
      <c r="AP701" s="54">
        <f t="shared" si="441"/>
        <v>0</v>
      </c>
      <c r="AQ701" s="54"/>
      <c r="AR701" s="54"/>
      <c r="AS701" s="54"/>
      <c r="AT701" s="54"/>
      <c r="AU701" s="54"/>
      <c r="AV701" s="54"/>
      <c r="AW701" s="54"/>
      <c r="AX701" s="54"/>
      <c r="AY701" s="54">
        <f t="shared" si="424"/>
        <v>0</v>
      </c>
      <c r="AZ701" s="54"/>
      <c r="BA701" s="54"/>
      <c r="BB701" s="54"/>
      <c r="BC701" s="54"/>
      <c r="BD701" s="54"/>
      <c r="BE701" s="106">
        <f t="shared" si="425"/>
        <v>0</v>
      </c>
      <c r="BF701" s="106">
        <f t="shared" si="426"/>
        <v>0</v>
      </c>
      <c r="BG701" s="106">
        <f t="shared" si="427"/>
        <v>0</v>
      </c>
      <c r="BH701" s="106">
        <f t="shared" si="428"/>
        <v>0</v>
      </c>
      <c r="BI701" s="106">
        <f t="shared" si="429"/>
        <v>0</v>
      </c>
      <c r="BJ701" s="106">
        <f t="shared" si="430"/>
        <v>0</v>
      </c>
      <c r="BK701" s="106">
        <f t="shared" si="431"/>
        <v>0</v>
      </c>
      <c r="BL701" s="106">
        <f t="shared" si="432"/>
        <v>0</v>
      </c>
      <c r="BM701" s="106">
        <f t="shared" si="433"/>
        <v>0</v>
      </c>
      <c r="BN701" s="106">
        <f t="shared" si="433"/>
        <v>0</v>
      </c>
      <c r="BO701" s="106">
        <f t="shared" si="434"/>
        <v>0</v>
      </c>
      <c r="BP701" s="106">
        <f t="shared" si="435"/>
        <v>0</v>
      </c>
      <c r="BQ701" s="106">
        <f t="shared" si="436"/>
        <v>0</v>
      </c>
      <c r="BR701" s="106">
        <f t="shared" si="437"/>
        <v>0</v>
      </c>
      <c r="BS701" s="54"/>
      <c r="BT701" s="54">
        <v>0</v>
      </c>
      <c r="BU701" s="54">
        <v>0</v>
      </c>
      <c r="BV701" s="54">
        <v>0</v>
      </c>
      <c r="BW701" s="54">
        <v>0</v>
      </c>
      <c r="BX701" s="54">
        <v>0</v>
      </c>
      <c r="BY701" s="54">
        <v>0</v>
      </c>
      <c r="BZ701" s="54">
        <v>0</v>
      </c>
      <c r="CA701" s="54">
        <v>0</v>
      </c>
      <c r="CB701" s="54">
        <v>0</v>
      </c>
      <c r="CC701" s="54">
        <v>0</v>
      </c>
      <c r="CD701" s="54">
        <v>0</v>
      </c>
      <c r="CE701" s="54">
        <v>0</v>
      </c>
      <c r="CF701" s="54">
        <v>0</v>
      </c>
      <c r="CG701" s="54">
        <v>0</v>
      </c>
      <c r="CH701" s="54">
        <f t="shared" si="438"/>
        <v>2.0000000000000018E-2</v>
      </c>
      <c r="CI701" s="54">
        <f t="shared" si="439"/>
        <v>4</v>
      </c>
      <c r="CJ701" s="54">
        <f t="shared" si="440"/>
        <v>4.0199999999999996</v>
      </c>
      <c r="CK701" s="45"/>
      <c r="CL701" s="63" t="s">
        <v>33</v>
      </c>
    </row>
    <row r="702" spans="1:91">
      <c r="A702" s="14">
        <v>2</v>
      </c>
      <c r="B702" s="27" t="s">
        <v>681</v>
      </c>
      <c r="C702" s="120" t="s">
        <v>796</v>
      </c>
      <c r="D702" s="2" t="s">
        <v>27</v>
      </c>
      <c r="E702" s="4" t="s">
        <v>520</v>
      </c>
      <c r="F702" s="4" t="s">
        <v>647</v>
      </c>
      <c r="G702" s="4" t="s">
        <v>648</v>
      </c>
      <c r="H702" s="29">
        <v>6</v>
      </c>
      <c r="I702" s="29">
        <v>2</v>
      </c>
      <c r="J702" s="29">
        <v>3</v>
      </c>
      <c r="K702" s="29">
        <f t="shared" si="454"/>
        <v>5</v>
      </c>
      <c r="L702" s="40" t="s">
        <v>30</v>
      </c>
      <c r="M702" s="40" t="s">
        <v>48</v>
      </c>
      <c r="N702" s="48" t="s">
        <v>58</v>
      </c>
      <c r="O702" s="29">
        <v>1.8099999999999998</v>
      </c>
      <c r="P702" s="29">
        <v>0</v>
      </c>
      <c r="Q702" s="29">
        <f t="shared" si="397"/>
        <v>1.8099999999999998</v>
      </c>
      <c r="R702" s="29">
        <f t="shared" si="455"/>
        <v>0.19000000000000017</v>
      </c>
      <c r="S702" s="29">
        <f t="shared" si="455"/>
        <v>3</v>
      </c>
      <c r="T702" s="29">
        <f t="shared" si="442"/>
        <v>3.1900000000000004</v>
      </c>
      <c r="U702" s="29">
        <v>3</v>
      </c>
      <c r="V702" s="29">
        <v>0</v>
      </c>
      <c r="W702" s="105">
        <v>0</v>
      </c>
      <c r="X702" s="54">
        <f t="shared" si="421"/>
        <v>0</v>
      </c>
      <c r="Y702" s="29">
        <v>0</v>
      </c>
      <c r="Z702" s="105">
        <v>0</v>
      </c>
      <c r="AA702" s="54">
        <f t="shared" si="422"/>
        <v>0</v>
      </c>
      <c r="AB702" s="54">
        <v>0</v>
      </c>
      <c r="AC702" s="54">
        <v>0</v>
      </c>
      <c r="AD702" s="54">
        <v>0</v>
      </c>
      <c r="AE702" s="54">
        <v>0.17</v>
      </c>
      <c r="AF702" s="54">
        <v>0.02</v>
      </c>
      <c r="AG702" s="54">
        <v>0</v>
      </c>
      <c r="AH702" s="54">
        <v>0</v>
      </c>
      <c r="AI702" s="54">
        <v>0</v>
      </c>
      <c r="AJ702" s="54">
        <f t="shared" si="456"/>
        <v>0</v>
      </c>
      <c r="AK702" s="54">
        <f t="shared" si="443"/>
        <v>0.17</v>
      </c>
      <c r="AL702" s="54">
        <f t="shared" si="444"/>
        <v>0.02</v>
      </c>
      <c r="AM702" s="54">
        <f t="shared" si="445"/>
        <v>0.19</v>
      </c>
      <c r="AN702" s="54"/>
      <c r="AO702" s="54"/>
      <c r="AP702" s="54">
        <f t="shared" si="441"/>
        <v>0</v>
      </c>
      <c r="AQ702" s="54"/>
      <c r="AR702" s="54"/>
      <c r="AS702" s="54"/>
      <c r="AT702" s="54"/>
      <c r="AU702" s="54"/>
      <c r="AV702" s="54"/>
      <c r="AW702" s="54"/>
      <c r="AX702" s="54"/>
      <c r="AY702" s="54">
        <f t="shared" si="424"/>
        <v>0</v>
      </c>
      <c r="AZ702" s="54"/>
      <c r="BA702" s="54"/>
      <c r="BB702" s="54"/>
      <c r="BC702" s="54"/>
      <c r="BD702" s="54"/>
      <c r="BE702" s="106">
        <f t="shared" si="425"/>
        <v>0</v>
      </c>
      <c r="BF702" s="106">
        <f t="shared" si="426"/>
        <v>0</v>
      </c>
      <c r="BG702" s="106">
        <f t="shared" si="427"/>
        <v>0</v>
      </c>
      <c r="BH702" s="106">
        <f t="shared" si="428"/>
        <v>0</v>
      </c>
      <c r="BI702" s="106">
        <f t="shared" si="429"/>
        <v>0</v>
      </c>
      <c r="BJ702" s="106">
        <f t="shared" si="430"/>
        <v>0</v>
      </c>
      <c r="BK702" s="106">
        <f t="shared" si="431"/>
        <v>0</v>
      </c>
      <c r="BL702" s="106">
        <f t="shared" si="432"/>
        <v>0</v>
      </c>
      <c r="BM702" s="106">
        <f t="shared" si="433"/>
        <v>0.17</v>
      </c>
      <c r="BN702" s="106">
        <f t="shared" si="433"/>
        <v>0.02</v>
      </c>
      <c r="BO702" s="106">
        <f t="shared" si="434"/>
        <v>0.19</v>
      </c>
      <c r="BP702" s="106">
        <f t="shared" si="435"/>
        <v>0.17</v>
      </c>
      <c r="BQ702" s="106">
        <f t="shared" si="436"/>
        <v>0.02</v>
      </c>
      <c r="BR702" s="106">
        <f t="shared" si="437"/>
        <v>0.19</v>
      </c>
      <c r="BS702" s="54"/>
      <c r="BT702" s="54">
        <v>0</v>
      </c>
      <c r="BU702" s="54">
        <v>0</v>
      </c>
      <c r="BV702" s="54">
        <v>0</v>
      </c>
      <c r="BW702" s="54">
        <v>0</v>
      </c>
      <c r="BX702" s="54">
        <v>0</v>
      </c>
      <c r="BY702" s="54">
        <v>0</v>
      </c>
      <c r="BZ702" s="54">
        <v>0</v>
      </c>
      <c r="CA702" s="54">
        <v>0</v>
      </c>
      <c r="CB702" s="54">
        <v>0.17</v>
      </c>
      <c r="CC702" s="54">
        <v>0.02</v>
      </c>
      <c r="CD702" s="54">
        <v>0.19</v>
      </c>
      <c r="CE702" s="54">
        <v>0.17</v>
      </c>
      <c r="CF702" s="54">
        <v>0.02</v>
      </c>
      <c r="CG702" s="54">
        <v>0.19</v>
      </c>
      <c r="CH702" s="54">
        <f t="shared" si="438"/>
        <v>0</v>
      </c>
      <c r="CI702" s="54">
        <f t="shared" si="439"/>
        <v>3</v>
      </c>
      <c r="CJ702" s="54">
        <f t="shared" si="440"/>
        <v>3</v>
      </c>
      <c r="CK702" s="45"/>
      <c r="CL702" s="63" t="s">
        <v>33</v>
      </c>
    </row>
    <row r="703" spans="1:91" ht="31.5">
      <c r="A703" s="14">
        <v>3</v>
      </c>
      <c r="B703" s="27" t="s">
        <v>682</v>
      </c>
      <c r="C703" s="120" t="s">
        <v>796</v>
      </c>
      <c r="D703" s="2" t="s">
        <v>27</v>
      </c>
      <c r="E703" s="4" t="s">
        <v>520</v>
      </c>
      <c r="F703" s="4" t="s">
        <v>647</v>
      </c>
      <c r="G703" s="4" t="s">
        <v>662</v>
      </c>
      <c r="H703" s="29">
        <v>10</v>
      </c>
      <c r="I703" s="29">
        <v>2.5</v>
      </c>
      <c r="J703" s="29">
        <v>2.5</v>
      </c>
      <c r="K703" s="29">
        <f t="shared" si="454"/>
        <v>5</v>
      </c>
      <c r="L703" s="40" t="s">
        <v>30</v>
      </c>
      <c r="M703" s="40" t="s">
        <v>48</v>
      </c>
      <c r="N703" s="48" t="s">
        <v>58</v>
      </c>
      <c r="O703" s="29">
        <v>2.27</v>
      </c>
      <c r="P703" s="29">
        <v>0</v>
      </c>
      <c r="Q703" s="29">
        <f t="shared" si="397"/>
        <v>2.27</v>
      </c>
      <c r="R703" s="29">
        <f t="shared" si="455"/>
        <v>0.22999999999999998</v>
      </c>
      <c r="S703" s="29">
        <f t="shared" si="455"/>
        <v>2.5</v>
      </c>
      <c r="T703" s="29">
        <f t="shared" si="442"/>
        <v>2.73</v>
      </c>
      <c r="U703" s="29">
        <v>2.5</v>
      </c>
      <c r="V703" s="29">
        <v>0</v>
      </c>
      <c r="W703" s="105">
        <v>0</v>
      </c>
      <c r="X703" s="54">
        <f t="shared" si="421"/>
        <v>0</v>
      </c>
      <c r="Y703" s="29">
        <v>0</v>
      </c>
      <c r="Z703" s="105">
        <v>0</v>
      </c>
      <c r="AA703" s="54">
        <f t="shared" si="422"/>
        <v>0</v>
      </c>
      <c r="AB703" s="54">
        <v>0</v>
      </c>
      <c r="AC703" s="54">
        <v>0</v>
      </c>
      <c r="AD703" s="54">
        <v>0</v>
      </c>
      <c r="AE703" s="54">
        <v>0.21</v>
      </c>
      <c r="AF703" s="54">
        <v>0.02</v>
      </c>
      <c r="AG703" s="54">
        <v>0</v>
      </c>
      <c r="AH703" s="54">
        <v>0</v>
      </c>
      <c r="AI703" s="54">
        <v>0</v>
      </c>
      <c r="AJ703" s="54">
        <f t="shared" si="456"/>
        <v>0</v>
      </c>
      <c r="AK703" s="54">
        <f t="shared" si="443"/>
        <v>0.21</v>
      </c>
      <c r="AL703" s="54">
        <f t="shared" si="444"/>
        <v>0.02</v>
      </c>
      <c r="AM703" s="54">
        <f t="shared" si="445"/>
        <v>0.22999999999999998</v>
      </c>
      <c r="AN703" s="54"/>
      <c r="AO703" s="54"/>
      <c r="AP703" s="54">
        <f t="shared" si="441"/>
        <v>0</v>
      </c>
      <c r="AQ703" s="54"/>
      <c r="AR703" s="54"/>
      <c r="AS703" s="54"/>
      <c r="AT703" s="54"/>
      <c r="AU703" s="54"/>
      <c r="AV703" s="54"/>
      <c r="AW703" s="54"/>
      <c r="AX703" s="54"/>
      <c r="AY703" s="54">
        <f t="shared" si="424"/>
        <v>0</v>
      </c>
      <c r="AZ703" s="54"/>
      <c r="BA703" s="54"/>
      <c r="BB703" s="54"/>
      <c r="BC703" s="54"/>
      <c r="BD703" s="54"/>
      <c r="BE703" s="106">
        <f t="shared" si="425"/>
        <v>0</v>
      </c>
      <c r="BF703" s="106">
        <f t="shared" si="426"/>
        <v>0</v>
      </c>
      <c r="BG703" s="106">
        <f t="shared" si="427"/>
        <v>0</v>
      </c>
      <c r="BH703" s="106">
        <f t="shared" si="428"/>
        <v>0</v>
      </c>
      <c r="BI703" s="106">
        <f t="shared" si="429"/>
        <v>0</v>
      </c>
      <c r="BJ703" s="106">
        <f t="shared" si="430"/>
        <v>0</v>
      </c>
      <c r="BK703" s="106">
        <f t="shared" si="431"/>
        <v>0</v>
      </c>
      <c r="BL703" s="106">
        <f t="shared" si="432"/>
        <v>0</v>
      </c>
      <c r="BM703" s="106">
        <f t="shared" si="433"/>
        <v>0.21</v>
      </c>
      <c r="BN703" s="106">
        <f t="shared" si="433"/>
        <v>0.02</v>
      </c>
      <c r="BO703" s="106">
        <f t="shared" si="434"/>
        <v>0.22999999999999998</v>
      </c>
      <c r="BP703" s="106">
        <f t="shared" si="435"/>
        <v>0.21</v>
      </c>
      <c r="BQ703" s="106">
        <f t="shared" si="436"/>
        <v>0.02</v>
      </c>
      <c r="BR703" s="106">
        <f t="shared" si="437"/>
        <v>0.22999999999999998</v>
      </c>
      <c r="BS703" s="54"/>
      <c r="BT703" s="54">
        <v>0</v>
      </c>
      <c r="BU703" s="54">
        <v>0</v>
      </c>
      <c r="BV703" s="54">
        <v>0</v>
      </c>
      <c r="BW703" s="54">
        <v>0</v>
      </c>
      <c r="BX703" s="54">
        <v>0</v>
      </c>
      <c r="BY703" s="54">
        <v>0</v>
      </c>
      <c r="BZ703" s="54">
        <v>0</v>
      </c>
      <c r="CA703" s="54">
        <v>0</v>
      </c>
      <c r="CB703" s="54">
        <v>0.21</v>
      </c>
      <c r="CC703" s="54">
        <v>0.02</v>
      </c>
      <c r="CD703" s="54">
        <v>0.22999999999999998</v>
      </c>
      <c r="CE703" s="54">
        <v>0.21</v>
      </c>
      <c r="CF703" s="54">
        <v>0.02</v>
      </c>
      <c r="CG703" s="54">
        <v>0.22999999999999998</v>
      </c>
      <c r="CH703" s="54">
        <f t="shared" si="438"/>
        <v>0</v>
      </c>
      <c r="CI703" s="54">
        <f t="shared" si="439"/>
        <v>2.5</v>
      </c>
      <c r="CJ703" s="54">
        <f t="shared" si="440"/>
        <v>2.5</v>
      </c>
      <c r="CK703" s="45"/>
      <c r="CL703" s="63" t="s">
        <v>33</v>
      </c>
    </row>
    <row r="704" spans="1:91" ht="47.25">
      <c r="A704" s="14">
        <v>4</v>
      </c>
      <c r="B704" s="27" t="s">
        <v>683</v>
      </c>
      <c r="C704" s="120" t="s">
        <v>796</v>
      </c>
      <c r="D704" s="2" t="s">
        <v>27</v>
      </c>
      <c r="E704" s="4" t="s">
        <v>520</v>
      </c>
      <c r="F704" s="4" t="s">
        <v>647</v>
      </c>
      <c r="G704" s="4" t="s">
        <v>680</v>
      </c>
      <c r="H704" s="29">
        <v>7</v>
      </c>
      <c r="I704" s="29">
        <v>2.5</v>
      </c>
      <c r="J704" s="29">
        <v>2.5</v>
      </c>
      <c r="K704" s="29">
        <f t="shared" si="454"/>
        <v>5</v>
      </c>
      <c r="L704" s="40" t="s">
        <v>30</v>
      </c>
      <c r="M704" s="40" t="s">
        <v>48</v>
      </c>
      <c r="N704" s="48" t="s">
        <v>58</v>
      </c>
      <c r="O704" s="29">
        <v>2.27</v>
      </c>
      <c r="P704" s="29">
        <v>0</v>
      </c>
      <c r="Q704" s="29">
        <f t="shared" si="397"/>
        <v>2.27</v>
      </c>
      <c r="R704" s="29">
        <f t="shared" si="455"/>
        <v>0.22999999999999998</v>
      </c>
      <c r="S704" s="29">
        <f t="shared" si="455"/>
        <v>2.5</v>
      </c>
      <c r="T704" s="29">
        <f t="shared" si="442"/>
        <v>2.73</v>
      </c>
      <c r="U704" s="29">
        <v>2.5</v>
      </c>
      <c r="V704" s="29">
        <v>0</v>
      </c>
      <c r="W704" s="105">
        <v>0</v>
      </c>
      <c r="X704" s="54">
        <f t="shared" si="421"/>
        <v>0</v>
      </c>
      <c r="Y704" s="29">
        <v>0</v>
      </c>
      <c r="Z704" s="105">
        <v>0</v>
      </c>
      <c r="AA704" s="54">
        <f t="shared" si="422"/>
        <v>0</v>
      </c>
      <c r="AB704" s="54">
        <v>0</v>
      </c>
      <c r="AC704" s="54">
        <v>0</v>
      </c>
      <c r="AD704" s="54">
        <v>0</v>
      </c>
      <c r="AE704" s="54">
        <v>0.21</v>
      </c>
      <c r="AF704" s="54">
        <v>0.02</v>
      </c>
      <c r="AG704" s="54">
        <v>0</v>
      </c>
      <c r="AH704" s="54">
        <v>0</v>
      </c>
      <c r="AI704" s="54">
        <v>0</v>
      </c>
      <c r="AJ704" s="54">
        <f t="shared" si="456"/>
        <v>0</v>
      </c>
      <c r="AK704" s="54">
        <f t="shared" si="443"/>
        <v>0.21</v>
      </c>
      <c r="AL704" s="54">
        <f t="shared" si="444"/>
        <v>0.02</v>
      </c>
      <c r="AM704" s="54">
        <f t="shared" si="445"/>
        <v>0.22999999999999998</v>
      </c>
      <c r="AN704" s="54"/>
      <c r="AO704" s="54"/>
      <c r="AP704" s="54">
        <f t="shared" si="441"/>
        <v>0</v>
      </c>
      <c r="AQ704" s="54"/>
      <c r="AR704" s="54"/>
      <c r="AS704" s="54"/>
      <c r="AT704" s="54"/>
      <c r="AU704" s="54"/>
      <c r="AV704" s="54"/>
      <c r="AW704" s="54"/>
      <c r="AX704" s="54"/>
      <c r="AY704" s="54">
        <f t="shared" si="424"/>
        <v>0</v>
      </c>
      <c r="AZ704" s="54"/>
      <c r="BA704" s="54"/>
      <c r="BB704" s="54"/>
      <c r="BC704" s="54"/>
      <c r="BD704" s="54"/>
      <c r="BE704" s="106">
        <f t="shared" si="425"/>
        <v>0</v>
      </c>
      <c r="BF704" s="106">
        <f t="shared" si="426"/>
        <v>0</v>
      </c>
      <c r="BG704" s="106">
        <f t="shared" si="427"/>
        <v>0</v>
      </c>
      <c r="BH704" s="106">
        <f t="shared" si="428"/>
        <v>0</v>
      </c>
      <c r="BI704" s="106">
        <f t="shared" si="429"/>
        <v>0</v>
      </c>
      <c r="BJ704" s="106">
        <f t="shared" si="430"/>
        <v>0</v>
      </c>
      <c r="BK704" s="106">
        <f t="shared" si="431"/>
        <v>0</v>
      </c>
      <c r="BL704" s="106">
        <f t="shared" si="432"/>
        <v>0</v>
      </c>
      <c r="BM704" s="106">
        <f t="shared" si="433"/>
        <v>0.21</v>
      </c>
      <c r="BN704" s="106">
        <f t="shared" si="433"/>
        <v>0.02</v>
      </c>
      <c r="BO704" s="106">
        <f t="shared" si="434"/>
        <v>0.22999999999999998</v>
      </c>
      <c r="BP704" s="106">
        <f t="shared" si="435"/>
        <v>0.21</v>
      </c>
      <c r="BQ704" s="106">
        <f t="shared" si="436"/>
        <v>0.02</v>
      </c>
      <c r="BR704" s="106">
        <f t="shared" si="437"/>
        <v>0.22999999999999998</v>
      </c>
      <c r="BS704" s="54"/>
      <c r="BT704" s="54">
        <v>0</v>
      </c>
      <c r="BU704" s="54">
        <v>0</v>
      </c>
      <c r="BV704" s="54">
        <v>0</v>
      </c>
      <c r="BW704" s="54">
        <v>0</v>
      </c>
      <c r="BX704" s="54">
        <v>0</v>
      </c>
      <c r="BY704" s="54">
        <v>0</v>
      </c>
      <c r="BZ704" s="54">
        <v>0</v>
      </c>
      <c r="CA704" s="54">
        <v>0</v>
      </c>
      <c r="CB704" s="54">
        <v>0.21</v>
      </c>
      <c r="CC704" s="54">
        <v>0.02</v>
      </c>
      <c r="CD704" s="54">
        <v>0.22999999999999998</v>
      </c>
      <c r="CE704" s="54">
        <v>0.21</v>
      </c>
      <c r="CF704" s="54">
        <v>0.02</v>
      </c>
      <c r="CG704" s="54">
        <v>0.22999999999999998</v>
      </c>
      <c r="CH704" s="54">
        <f t="shared" si="438"/>
        <v>0</v>
      </c>
      <c r="CI704" s="54">
        <f t="shared" si="439"/>
        <v>2.5</v>
      </c>
      <c r="CJ704" s="54">
        <f t="shared" si="440"/>
        <v>2.5</v>
      </c>
      <c r="CK704" s="45"/>
      <c r="CL704" s="63" t="s">
        <v>33</v>
      </c>
    </row>
    <row r="705" spans="1:91" ht="47.25">
      <c r="A705" s="14">
        <v>5</v>
      </c>
      <c r="B705" s="27" t="s">
        <v>684</v>
      </c>
      <c r="C705" s="120" t="s">
        <v>796</v>
      </c>
      <c r="D705" s="2" t="s">
        <v>27</v>
      </c>
      <c r="E705" s="4" t="s">
        <v>520</v>
      </c>
      <c r="F705" s="4" t="s">
        <v>647</v>
      </c>
      <c r="G705" s="1" t="s">
        <v>685</v>
      </c>
      <c r="H705" s="29">
        <v>9</v>
      </c>
      <c r="I705" s="29">
        <v>2</v>
      </c>
      <c r="J705" s="29">
        <v>3</v>
      </c>
      <c r="K705" s="29">
        <f t="shared" si="454"/>
        <v>5</v>
      </c>
      <c r="L705" s="40" t="s">
        <v>30</v>
      </c>
      <c r="M705" s="40" t="s">
        <v>48</v>
      </c>
      <c r="N705" s="48" t="s">
        <v>58</v>
      </c>
      <c r="O705" s="29">
        <v>1.8099999999999998</v>
      </c>
      <c r="P705" s="29">
        <v>0</v>
      </c>
      <c r="Q705" s="29">
        <f t="shared" si="397"/>
        <v>1.8099999999999998</v>
      </c>
      <c r="R705" s="29">
        <f t="shared" si="455"/>
        <v>0.19000000000000017</v>
      </c>
      <c r="S705" s="29">
        <f t="shared" si="455"/>
        <v>3</v>
      </c>
      <c r="T705" s="29">
        <f t="shared" si="442"/>
        <v>3.1900000000000004</v>
      </c>
      <c r="U705" s="29">
        <v>3</v>
      </c>
      <c r="V705" s="29">
        <v>0</v>
      </c>
      <c r="W705" s="105">
        <v>0</v>
      </c>
      <c r="X705" s="54">
        <f t="shared" si="421"/>
        <v>0</v>
      </c>
      <c r="Y705" s="29">
        <v>0</v>
      </c>
      <c r="Z705" s="105">
        <v>0</v>
      </c>
      <c r="AA705" s="54">
        <f t="shared" si="422"/>
        <v>0</v>
      </c>
      <c r="AB705" s="54">
        <v>0</v>
      </c>
      <c r="AC705" s="54">
        <v>0</v>
      </c>
      <c r="AD705" s="54">
        <v>0</v>
      </c>
      <c r="AE705" s="54">
        <v>0.21</v>
      </c>
      <c r="AF705" s="54">
        <v>0.02</v>
      </c>
      <c r="AG705" s="54">
        <v>0</v>
      </c>
      <c r="AH705" s="54">
        <v>0</v>
      </c>
      <c r="AI705" s="54">
        <v>0</v>
      </c>
      <c r="AJ705" s="54">
        <f t="shared" si="456"/>
        <v>0</v>
      </c>
      <c r="AK705" s="54">
        <f t="shared" si="443"/>
        <v>0.21</v>
      </c>
      <c r="AL705" s="54">
        <f t="shared" si="444"/>
        <v>0.02</v>
      </c>
      <c r="AM705" s="54">
        <f t="shared" si="445"/>
        <v>0.22999999999999998</v>
      </c>
      <c r="AN705" s="54"/>
      <c r="AO705" s="54"/>
      <c r="AP705" s="54">
        <f t="shared" si="441"/>
        <v>0</v>
      </c>
      <c r="AQ705" s="54"/>
      <c r="AR705" s="54"/>
      <c r="AS705" s="54"/>
      <c r="AT705" s="54"/>
      <c r="AU705" s="54"/>
      <c r="AV705" s="54"/>
      <c r="AW705" s="54"/>
      <c r="AX705" s="54"/>
      <c r="AY705" s="54">
        <f t="shared" si="424"/>
        <v>0</v>
      </c>
      <c r="AZ705" s="54"/>
      <c r="BA705" s="54"/>
      <c r="BB705" s="54"/>
      <c r="BC705" s="54"/>
      <c r="BD705" s="54"/>
      <c r="BE705" s="106">
        <f t="shared" si="425"/>
        <v>0</v>
      </c>
      <c r="BF705" s="106">
        <f t="shared" si="426"/>
        <v>0</v>
      </c>
      <c r="BG705" s="106">
        <f t="shared" si="427"/>
        <v>0</v>
      </c>
      <c r="BH705" s="106">
        <f t="shared" si="428"/>
        <v>0</v>
      </c>
      <c r="BI705" s="106">
        <f t="shared" si="429"/>
        <v>0</v>
      </c>
      <c r="BJ705" s="106">
        <f t="shared" si="430"/>
        <v>0</v>
      </c>
      <c r="BK705" s="106">
        <f t="shared" si="431"/>
        <v>0</v>
      </c>
      <c r="BL705" s="106">
        <f t="shared" si="432"/>
        <v>0</v>
      </c>
      <c r="BM705" s="106">
        <f t="shared" si="433"/>
        <v>0.21</v>
      </c>
      <c r="BN705" s="106">
        <f t="shared" si="433"/>
        <v>0.02</v>
      </c>
      <c r="BO705" s="106">
        <f t="shared" si="434"/>
        <v>0.22999999999999998</v>
      </c>
      <c r="BP705" s="106">
        <f t="shared" si="435"/>
        <v>0.21</v>
      </c>
      <c r="BQ705" s="106">
        <f t="shared" si="436"/>
        <v>0.02</v>
      </c>
      <c r="BR705" s="106">
        <f t="shared" si="437"/>
        <v>0.22999999999999998</v>
      </c>
      <c r="BS705" s="54"/>
      <c r="BT705" s="54">
        <v>0</v>
      </c>
      <c r="BU705" s="54">
        <v>0</v>
      </c>
      <c r="BV705" s="54">
        <v>0</v>
      </c>
      <c r="BW705" s="54">
        <v>0</v>
      </c>
      <c r="BX705" s="54">
        <v>0</v>
      </c>
      <c r="BY705" s="54">
        <v>0</v>
      </c>
      <c r="BZ705" s="54">
        <v>0</v>
      </c>
      <c r="CA705" s="54">
        <v>0</v>
      </c>
      <c r="CB705" s="54">
        <v>0.21</v>
      </c>
      <c r="CC705" s="54">
        <v>0.02</v>
      </c>
      <c r="CD705" s="54">
        <v>0.22999999999999998</v>
      </c>
      <c r="CE705" s="54">
        <v>0.21</v>
      </c>
      <c r="CF705" s="54">
        <v>0.02</v>
      </c>
      <c r="CG705" s="54">
        <v>0.22999999999999998</v>
      </c>
      <c r="CH705" s="54">
        <f t="shared" si="438"/>
        <v>-3.9999999999999813E-2</v>
      </c>
      <c r="CI705" s="54">
        <f t="shared" si="439"/>
        <v>3</v>
      </c>
      <c r="CJ705" s="54">
        <f t="shared" si="440"/>
        <v>2.96</v>
      </c>
      <c r="CK705" s="45"/>
      <c r="CL705" s="63" t="s">
        <v>33</v>
      </c>
    </row>
    <row r="706" spans="1:91" ht="31.5">
      <c r="A706" s="14">
        <v>6</v>
      </c>
      <c r="B706" s="27" t="s">
        <v>686</v>
      </c>
      <c r="C706" s="120" t="s">
        <v>796</v>
      </c>
      <c r="D706" s="2" t="s">
        <v>27</v>
      </c>
      <c r="E706" s="4" t="s">
        <v>520</v>
      </c>
      <c r="F706" s="4" t="s">
        <v>647</v>
      </c>
      <c r="G706" s="4" t="s">
        <v>687</v>
      </c>
      <c r="H706" s="29">
        <v>10</v>
      </c>
      <c r="I706" s="29">
        <v>2</v>
      </c>
      <c r="J706" s="29">
        <v>3</v>
      </c>
      <c r="K706" s="29">
        <f t="shared" si="454"/>
        <v>5</v>
      </c>
      <c r="L706" s="40" t="s">
        <v>30</v>
      </c>
      <c r="M706" s="40" t="s">
        <v>48</v>
      </c>
      <c r="N706" s="48" t="s">
        <v>58</v>
      </c>
      <c r="O706" s="29">
        <v>1.8099999999999998</v>
      </c>
      <c r="P706" s="29">
        <v>0</v>
      </c>
      <c r="Q706" s="29">
        <f t="shared" si="397"/>
        <v>1.8099999999999998</v>
      </c>
      <c r="R706" s="29">
        <f t="shared" si="455"/>
        <v>0.19000000000000017</v>
      </c>
      <c r="S706" s="29">
        <f t="shared" si="455"/>
        <v>3</v>
      </c>
      <c r="T706" s="29">
        <f t="shared" si="442"/>
        <v>3.1900000000000004</v>
      </c>
      <c r="U706" s="29">
        <v>3</v>
      </c>
      <c r="V706" s="29">
        <v>0</v>
      </c>
      <c r="W706" s="105">
        <v>0</v>
      </c>
      <c r="X706" s="54">
        <f t="shared" si="421"/>
        <v>0</v>
      </c>
      <c r="Y706" s="29">
        <v>0</v>
      </c>
      <c r="Z706" s="105">
        <v>0</v>
      </c>
      <c r="AA706" s="54">
        <f t="shared" si="422"/>
        <v>0</v>
      </c>
      <c r="AB706" s="54">
        <v>0</v>
      </c>
      <c r="AC706" s="54">
        <v>0</v>
      </c>
      <c r="AD706" s="54">
        <v>0</v>
      </c>
      <c r="AE706" s="54">
        <v>0.17</v>
      </c>
      <c r="AF706" s="54">
        <v>0.02</v>
      </c>
      <c r="AG706" s="54">
        <v>0</v>
      </c>
      <c r="AH706" s="54">
        <v>0</v>
      </c>
      <c r="AI706" s="54">
        <v>0</v>
      </c>
      <c r="AJ706" s="54">
        <f t="shared" si="456"/>
        <v>0</v>
      </c>
      <c r="AK706" s="54">
        <f t="shared" si="443"/>
        <v>0.17</v>
      </c>
      <c r="AL706" s="54">
        <f t="shared" si="444"/>
        <v>0.02</v>
      </c>
      <c r="AM706" s="54">
        <f t="shared" si="445"/>
        <v>0.19</v>
      </c>
      <c r="AN706" s="54"/>
      <c r="AO706" s="54"/>
      <c r="AP706" s="54">
        <f t="shared" si="441"/>
        <v>0</v>
      </c>
      <c r="AQ706" s="54"/>
      <c r="AR706" s="54"/>
      <c r="AS706" s="54"/>
      <c r="AT706" s="54"/>
      <c r="AU706" s="54"/>
      <c r="AV706" s="54"/>
      <c r="AW706" s="54"/>
      <c r="AX706" s="54"/>
      <c r="AY706" s="54">
        <f t="shared" si="424"/>
        <v>0</v>
      </c>
      <c r="AZ706" s="54"/>
      <c r="BA706" s="54"/>
      <c r="BB706" s="54"/>
      <c r="BC706" s="54"/>
      <c r="BD706" s="54"/>
      <c r="BE706" s="106">
        <f t="shared" si="425"/>
        <v>0</v>
      </c>
      <c r="BF706" s="106">
        <f t="shared" si="426"/>
        <v>0</v>
      </c>
      <c r="BG706" s="106">
        <f t="shared" si="427"/>
        <v>0</v>
      </c>
      <c r="BH706" s="106">
        <f t="shared" si="428"/>
        <v>0</v>
      </c>
      <c r="BI706" s="106">
        <f t="shared" si="429"/>
        <v>0</v>
      </c>
      <c r="BJ706" s="106">
        <f t="shared" si="430"/>
        <v>0</v>
      </c>
      <c r="BK706" s="106">
        <f t="shared" si="431"/>
        <v>0</v>
      </c>
      <c r="BL706" s="106">
        <f t="shared" si="432"/>
        <v>0</v>
      </c>
      <c r="BM706" s="106">
        <f t="shared" si="433"/>
        <v>0.17</v>
      </c>
      <c r="BN706" s="106">
        <f t="shared" si="433"/>
        <v>0.02</v>
      </c>
      <c r="BO706" s="106">
        <f t="shared" si="434"/>
        <v>0.19</v>
      </c>
      <c r="BP706" s="106">
        <f t="shared" si="435"/>
        <v>0.17</v>
      </c>
      <c r="BQ706" s="106">
        <f t="shared" si="436"/>
        <v>0.02</v>
      </c>
      <c r="BR706" s="106">
        <f t="shared" si="437"/>
        <v>0.19</v>
      </c>
      <c r="BS706" s="54"/>
      <c r="BT706" s="54">
        <v>0</v>
      </c>
      <c r="BU706" s="54">
        <v>0</v>
      </c>
      <c r="BV706" s="54">
        <v>0</v>
      </c>
      <c r="BW706" s="54">
        <v>0</v>
      </c>
      <c r="BX706" s="54">
        <v>0</v>
      </c>
      <c r="BY706" s="54">
        <v>0</v>
      </c>
      <c r="BZ706" s="54">
        <v>0</v>
      </c>
      <c r="CA706" s="54">
        <v>0</v>
      </c>
      <c r="CB706" s="54">
        <v>0.17</v>
      </c>
      <c r="CC706" s="54">
        <v>0.02</v>
      </c>
      <c r="CD706" s="54">
        <v>0.19</v>
      </c>
      <c r="CE706" s="54">
        <v>0.17</v>
      </c>
      <c r="CF706" s="54">
        <v>0.02</v>
      </c>
      <c r="CG706" s="54">
        <v>0.19</v>
      </c>
      <c r="CH706" s="54">
        <f t="shared" si="438"/>
        <v>0</v>
      </c>
      <c r="CI706" s="54">
        <f t="shared" si="439"/>
        <v>3</v>
      </c>
      <c r="CJ706" s="54">
        <f t="shared" si="440"/>
        <v>3</v>
      </c>
      <c r="CK706" s="45"/>
      <c r="CL706" s="63" t="s">
        <v>33</v>
      </c>
    </row>
    <row r="707" spans="1:91" ht="31.5">
      <c r="A707" s="14">
        <v>7</v>
      </c>
      <c r="B707" s="27" t="s">
        <v>688</v>
      </c>
      <c r="C707" s="120" t="s">
        <v>796</v>
      </c>
      <c r="D707" s="2" t="s">
        <v>27</v>
      </c>
      <c r="E707" s="4" t="s">
        <v>520</v>
      </c>
      <c r="F707" s="4" t="s">
        <v>647</v>
      </c>
      <c r="G707" s="4" t="s">
        <v>689</v>
      </c>
      <c r="H707" s="29">
        <v>7</v>
      </c>
      <c r="I707" s="29">
        <v>2</v>
      </c>
      <c r="J707" s="29">
        <v>3</v>
      </c>
      <c r="K707" s="29">
        <f t="shared" si="454"/>
        <v>5</v>
      </c>
      <c r="L707" s="40" t="s">
        <v>30</v>
      </c>
      <c r="M707" s="40" t="s">
        <v>48</v>
      </c>
      <c r="N707" s="48" t="s">
        <v>58</v>
      </c>
      <c r="O707" s="29">
        <v>1.8099999999999998</v>
      </c>
      <c r="P707" s="29">
        <v>0</v>
      </c>
      <c r="Q707" s="29">
        <f t="shared" si="397"/>
        <v>1.8099999999999998</v>
      </c>
      <c r="R707" s="29">
        <f t="shared" si="455"/>
        <v>0.19000000000000017</v>
      </c>
      <c r="S707" s="29">
        <f t="shared" si="455"/>
        <v>3</v>
      </c>
      <c r="T707" s="29">
        <f t="shared" si="442"/>
        <v>3.1900000000000004</v>
      </c>
      <c r="U707" s="29">
        <v>3</v>
      </c>
      <c r="V707" s="29">
        <v>0</v>
      </c>
      <c r="W707" s="105">
        <v>0</v>
      </c>
      <c r="X707" s="54">
        <f t="shared" si="421"/>
        <v>0</v>
      </c>
      <c r="Y707" s="29">
        <v>0</v>
      </c>
      <c r="Z707" s="105">
        <v>0</v>
      </c>
      <c r="AA707" s="54">
        <f t="shared" si="422"/>
        <v>0</v>
      </c>
      <c r="AB707" s="54">
        <v>0</v>
      </c>
      <c r="AC707" s="54">
        <v>0</v>
      </c>
      <c r="AD707" s="54">
        <v>0</v>
      </c>
      <c r="AE707" s="54">
        <v>0.17</v>
      </c>
      <c r="AF707" s="54">
        <v>0.02</v>
      </c>
      <c r="AG707" s="54">
        <v>0</v>
      </c>
      <c r="AH707" s="54">
        <v>0</v>
      </c>
      <c r="AI707" s="54">
        <v>0</v>
      </c>
      <c r="AJ707" s="54">
        <f t="shared" si="456"/>
        <v>0</v>
      </c>
      <c r="AK707" s="54">
        <f t="shared" si="443"/>
        <v>0.17</v>
      </c>
      <c r="AL707" s="54">
        <f t="shared" si="444"/>
        <v>0.02</v>
      </c>
      <c r="AM707" s="54">
        <f t="shared" si="445"/>
        <v>0.19</v>
      </c>
      <c r="AN707" s="54"/>
      <c r="AO707" s="54"/>
      <c r="AP707" s="54">
        <f t="shared" si="441"/>
        <v>0</v>
      </c>
      <c r="AQ707" s="54"/>
      <c r="AR707" s="54"/>
      <c r="AS707" s="54"/>
      <c r="AT707" s="54"/>
      <c r="AU707" s="54"/>
      <c r="AV707" s="54"/>
      <c r="AW707" s="54"/>
      <c r="AX707" s="54"/>
      <c r="AY707" s="54">
        <f t="shared" si="424"/>
        <v>0</v>
      </c>
      <c r="AZ707" s="54"/>
      <c r="BA707" s="54"/>
      <c r="BB707" s="54"/>
      <c r="BC707" s="54"/>
      <c r="BD707" s="54"/>
      <c r="BE707" s="106">
        <f t="shared" si="425"/>
        <v>0</v>
      </c>
      <c r="BF707" s="106">
        <f t="shared" si="426"/>
        <v>0</v>
      </c>
      <c r="BG707" s="106">
        <f t="shared" si="427"/>
        <v>0</v>
      </c>
      <c r="BH707" s="106">
        <f t="shared" si="428"/>
        <v>0</v>
      </c>
      <c r="BI707" s="106">
        <f t="shared" si="429"/>
        <v>0</v>
      </c>
      <c r="BJ707" s="106">
        <f t="shared" si="430"/>
        <v>0</v>
      </c>
      <c r="BK707" s="106">
        <f t="shared" si="431"/>
        <v>0</v>
      </c>
      <c r="BL707" s="106">
        <f t="shared" si="432"/>
        <v>0</v>
      </c>
      <c r="BM707" s="106">
        <f t="shared" si="433"/>
        <v>0.17</v>
      </c>
      <c r="BN707" s="106">
        <f t="shared" si="433"/>
        <v>0.02</v>
      </c>
      <c r="BO707" s="106">
        <f t="shared" si="434"/>
        <v>0.19</v>
      </c>
      <c r="BP707" s="106">
        <f t="shared" si="435"/>
        <v>0.17</v>
      </c>
      <c r="BQ707" s="106">
        <f t="shared" si="436"/>
        <v>0.02</v>
      </c>
      <c r="BR707" s="106">
        <f t="shared" si="437"/>
        <v>0.19</v>
      </c>
      <c r="BS707" s="54"/>
      <c r="BT707" s="54">
        <v>0</v>
      </c>
      <c r="BU707" s="54">
        <v>0</v>
      </c>
      <c r="BV707" s="54">
        <v>0</v>
      </c>
      <c r="BW707" s="54">
        <v>0</v>
      </c>
      <c r="BX707" s="54">
        <v>0</v>
      </c>
      <c r="BY707" s="54">
        <v>0</v>
      </c>
      <c r="BZ707" s="54">
        <v>0</v>
      </c>
      <c r="CA707" s="54">
        <v>0</v>
      </c>
      <c r="CB707" s="54">
        <v>0.17</v>
      </c>
      <c r="CC707" s="54">
        <v>0.02</v>
      </c>
      <c r="CD707" s="54">
        <v>0.19</v>
      </c>
      <c r="CE707" s="54">
        <v>0.17</v>
      </c>
      <c r="CF707" s="54">
        <v>0.02</v>
      </c>
      <c r="CG707" s="54">
        <v>0.19</v>
      </c>
      <c r="CH707" s="54">
        <f t="shared" si="438"/>
        <v>0</v>
      </c>
      <c r="CI707" s="54">
        <f t="shared" si="439"/>
        <v>3</v>
      </c>
      <c r="CJ707" s="54">
        <f t="shared" si="440"/>
        <v>3</v>
      </c>
      <c r="CK707" s="45"/>
      <c r="CL707" s="63" t="s">
        <v>33</v>
      </c>
    </row>
    <row r="708" spans="1:91">
      <c r="A708" s="14">
        <v>8</v>
      </c>
      <c r="B708" s="27" t="s">
        <v>690</v>
      </c>
      <c r="C708" s="120" t="s">
        <v>796</v>
      </c>
      <c r="D708" s="2" t="s">
        <v>27</v>
      </c>
      <c r="E708" s="4" t="s">
        <v>520</v>
      </c>
      <c r="F708" s="4" t="s">
        <v>647</v>
      </c>
      <c r="G708" s="4" t="s">
        <v>691</v>
      </c>
      <c r="H708" s="29">
        <v>9</v>
      </c>
      <c r="I708" s="29">
        <v>2</v>
      </c>
      <c r="J708" s="29">
        <v>3</v>
      </c>
      <c r="K708" s="29">
        <f t="shared" si="454"/>
        <v>5</v>
      </c>
      <c r="L708" s="40" t="s">
        <v>30</v>
      </c>
      <c r="M708" s="40" t="s">
        <v>48</v>
      </c>
      <c r="N708" s="48" t="s">
        <v>58</v>
      </c>
      <c r="O708" s="29">
        <v>1.8099999999999998</v>
      </c>
      <c r="P708" s="29">
        <v>0</v>
      </c>
      <c r="Q708" s="29">
        <f t="shared" si="397"/>
        <v>1.8099999999999998</v>
      </c>
      <c r="R708" s="29">
        <f t="shared" si="455"/>
        <v>0.19000000000000017</v>
      </c>
      <c r="S708" s="29">
        <f t="shared" si="455"/>
        <v>3</v>
      </c>
      <c r="T708" s="29">
        <f t="shared" si="442"/>
        <v>3.1900000000000004</v>
      </c>
      <c r="U708" s="29">
        <v>3</v>
      </c>
      <c r="V708" s="29">
        <v>0</v>
      </c>
      <c r="W708" s="105">
        <v>0</v>
      </c>
      <c r="X708" s="54">
        <f t="shared" si="421"/>
        <v>0</v>
      </c>
      <c r="Y708" s="29">
        <v>0</v>
      </c>
      <c r="Z708" s="105">
        <v>0</v>
      </c>
      <c r="AA708" s="54">
        <f t="shared" si="422"/>
        <v>0</v>
      </c>
      <c r="AB708" s="54">
        <v>0</v>
      </c>
      <c r="AC708" s="54">
        <v>0</v>
      </c>
      <c r="AD708" s="54">
        <v>0</v>
      </c>
      <c r="AE708" s="54">
        <v>0.17</v>
      </c>
      <c r="AF708" s="54">
        <v>0.02</v>
      </c>
      <c r="AG708" s="54">
        <v>0</v>
      </c>
      <c r="AH708" s="54">
        <v>0</v>
      </c>
      <c r="AI708" s="54">
        <v>0</v>
      </c>
      <c r="AJ708" s="54">
        <f t="shared" si="456"/>
        <v>0</v>
      </c>
      <c r="AK708" s="54">
        <f t="shared" si="443"/>
        <v>0.17</v>
      </c>
      <c r="AL708" s="54">
        <f t="shared" si="444"/>
        <v>0.02</v>
      </c>
      <c r="AM708" s="54">
        <f t="shared" si="445"/>
        <v>0.19</v>
      </c>
      <c r="AN708" s="54"/>
      <c r="AO708" s="54"/>
      <c r="AP708" s="54">
        <f t="shared" si="441"/>
        <v>0</v>
      </c>
      <c r="AQ708" s="54"/>
      <c r="AR708" s="54"/>
      <c r="AS708" s="54"/>
      <c r="AT708" s="54"/>
      <c r="AU708" s="54"/>
      <c r="AV708" s="54"/>
      <c r="AW708" s="54"/>
      <c r="AX708" s="54"/>
      <c r="AY708" s="54">
        <f t="shared" si="424"/>
        <v>0</v>
      </c>
      <c r="AZ708" s="54"/>
      <c r="BA708" s="54"/>
      <c r="BB708" s="54"/>
      <c r="BC708" s="54"/>
      <c r="BD708" s="54"/>
      <c r="BE708" s="106">
        <f t="shared" si="425"/>
        <v>0</v>
      </c>
      <c r="BF708" s="106">
        <f t="shared" si="426"/>
        <v>0</v>
      </c>
      <c r="BG708" s="106">
        <f t="shared" si="427"/>
        <v>0</v>
      </c>
      <c r="BH708" s="106">
        <f t="shared" si="428"/>
        <v>0</v>
      </c>
      <c r="BI708" s="106">
        <f t="shared" si="429"/>
        <v>0</v>
      </c>
      <c r="BJ708" s="106">
        <f t="shared" si="430"/>
        <v>0</v>
      </c>
      <c r="BK708" s="106">
        <f t="shared" si="431"/>
        <v>0</v>
      </c>
      <c r="BL708" s="106">
        <f t="shared" si="432"/>
        <v>0</v>
      </c>
      <c r="BM708" s="106">
        <f t="shared" si="433"/>
        <v>0.17</v>
      </c>
      <c r="BN708" s="106">
        <f t="shared" si="433"/>
        <v>0.02</v>
      </c>
      <c r="BO708" s="106">
        <f t="shared" si="434"/>
        <v>0.19</v>
      </c>
      <c r="BP708" s="106">
        <f t="shared" si="435"/>
        <v>0.17</v>
      </c>
      <c r="BQ708" s="106">
        <f t="shared" si="436"/>
        <v>0.02</v>
      </c>
      <c r="BR708" s="106">
        <f t="shared" si="437"/>
        <v>0.19</v>
      </c>
      <c r="BS708" s="54"/>
      <c r="BT708" s="54">
        <v>0</v>
      </c>
      <c r="BU708" s="54">
        <v>0</v>
      </c>
      <c r="BV708" s="54">
        <v>0</v>
      </c>
      <c r="BW708" s="54">
        <v>0</v>
      </c>
      <c r="BX708" s="54">
        <v>0</v>
      </c>
      <c r="BY708" s="54">
        <v>0</v>
      </c>
      <c r="BZ708" s="54">
        <v>0</v>
      </c>
      <c r="CA708" s="54">
        <v>0</v>
      </c>
      <c r="CB708" s="54">
        <v>0.17</v>
      </c>
      <c r="CC708" s="54">
        <v>0.02</v>
      </c>
      <c r="CD708" s="54">
        <v>0.19</v>
      </c>
      <c r="CE708" s="54">
        <v>0.17</v>
      </c>
      <c r="CF708" s="54">
        <v>0.02</v>
      </c>
      <c r="CG708" s="54">
        <v>0.19</v>
      </c>
      <c r="CH708" s="54">
        <f t="shared" si="438"/>
        <v>0</v>
      </c>
      <c r="CI708" s="54">
        <f t="shared" si="439"/>
        <v>3</v>
      </c>
      <c r="CJ708" s="54">
        <f t="shared" si="440"/>
        <v>3</v>
      </c>
      <c r="CK708" s="45"/>
      <c r="CL708" s="63" t="s">
        <v>33</v>
      </c>
    </row>
    <row r="709" spans="1:91" ht="31.5">
      <c r="A709" s="14">
        <v>9</v>
      </c>
      <c r="B709" s="27" t="s">
        <v>692</v>
      </c>
      <c r="C709" s="120" t="s">
        <v>796</v>
      </c>
      <c r="D709" s="2" t="s">
        <v>27</v>
      </c>
      <c r="E709" s="4" t="s">
        <v>520</v>
      </c>
      <c r="F709" s="4" t="s">
        <v>647</v>
      </c>
      <c r="G709" s="4" t="s">
        <v>687</v>
      </c>
      <c r="H709" s="29">
        <v>10</v>
      </c>
      <c r="I709" s="29">
        <v>2</v>
      </c>
      <c r="J709" s="29">
        <v>1</v>
      </c>
      <c r="K709" s="29">
        <f t="shared" si="454"/>
        <v>3</v>
      </c>
      <c r="L709" s="40" t="s">
        <v>30</v>
      </c>
      <c r="M709" s="40" t="s">
        <v>48</v>
      </c>
      <c r="N709" s="48" t="s">
        <v>58</v>
      </c>
      <c r="O709" s="29">
        <v>1.8099999999999998</v>
      </c>
      <c r="P709" s="29">
        <v>0</v>
      </c>
      <c r="Q709" s="29">
        <f t="shared" si="397"/>
        <v>1.8099999999999998</v>
      </c>
      <c r="R709" s="29">
        <f t="shared" si="455"/>
        <v>0.19000000000000017</v>
      </c>
      <c r="S709" s="29">
        <f t="shared" si="455"/>
        <v>1</v>
      </c>
      <c r="T709" s="29">
        <f t="shared" si="442"/>
        <v>1.1900000000000002</v>
      </c>
      <c r="U709" s="29">
        <v>1</v>
      </c>
      <c r="V709" s="29">
        <v>0</v>
      </c>
      <c r="W709" s="105">
        <v>0</v>
      </c>
      <c r="X709" s="54">
        <f t="shared" si="421"/>
        <v>0</v>
      </c>
      <c r="Y709" s="29">
        <v>0</v>
      </c>
      <c r="Z709" s="105">
        <v>0</v>
      </c>
      <c r="AA709" s="54">
        <f t="shared" si="422"/>
        <v>0</v>
      </c>
      <c r="AB709" s="54">
        <v>0</v>
      </c>
      <c r="AC709" s="54">
        <v>0</v>
      </c>
      <c r="AD709" s="54">
        <v>0</v>
      </c>
      <c r="AE709" s="54">
        <v>0.17</v>
      </c>
      <c r="AF709" s="54">
        <v>0.02</v>
      </c>
      <c r="AG709" s="54">
        <v>0</v>
      </c>
      <c r="AH709" s="54">
        <v>0</v>
      </c>
      <c r="AI709" s="54">
        <v>0</v>
      </c>
      <c r="AJ709" s="54">
        <f t="shared" si="456"/>
        <v>0</v>
      </c>
      <c r="AK709" s="54">
        <f t="shared" si="443"/>
        <v>0.17</v>
      </c>
      <c r="AL709" s="54">
        <f t="shared" si="444"/>
        <v>0.02</v>
      </c>
      <c r="AM709" s="54">
        <f t="shared" si="445"/>
        <v>0.19</v>
      </c>
      <c r="AN709" s="54"/>
      <c r="AO709" s="54"/>
      <c r="AP709" s="54">
        <f t="shared" si="441"/>
        <v>0</v>
      </c>
      <c r="AQ709" s="54"/>
      <c r="AR709" s="54"/>
      <c r="AS709" s="54"/>
      <c r="AT709" s="54"/>
      <c r="AU709" s="54"/>
      <c r="AV709" s="54"/>
      <c r="AW709" s="54"/>
      <c r="AX709" s="54"/>
      <c r="AY709" s="54">
        <f t="shared" si="424"/>
        <v>0</v>
      </c>
      <c r="AZ709" s="54"/>
      <c r="BA709" s="54"/>
      <c r="BB709" s="54"/>
      <c r="BC709" s="54"/>
      <c r="BD709" s="54"/>
      <c r="BE709" s="106">
        <f t="shared" si="425"/>
        <v>0</v>
      </c>
      <c r="BF709" s="106">
        <f t="shared" si="426"/>
        <v>0</v>
      </c>
      <c r="BG709" s="106">
        <f t="shared" si="427"/>
        <v>0</v>
      </c>
      <c r="BH709" s="106">
        <f t="shared" si="428"/>
        <v>0</v>
      </c>
      <c r="BI709" s="106">
        <f t="shared" si="429"/>
        <v>0</v>
      </c>
      <c r="BJ709" s="106">
        <f t="shared" si="430"/>
        <v>0</v>
      </c>
      <c r="BK709" s="106">
        <f t="shared" si="431"/>
        <v>0</v>
      </c>
      <c r="BL709" s="106">
        <f t="shared" si="432"/>
        <v>0</v>
      </c>
      <c r="BM709" s="106">
        <f t="shared" si="433"/>
        <v>0.17</v>
      </c>
      <c r="BN709" s="106">
        <f t="shared" si="433"/>
        <v>0.02</v>
      </c>
      <c r="BO709" s="106">
        <f t="shared" si="434"/>
        <v>0.19</v>
      </c>
      <c r="BP709" s="106">
        <f t="shared" si="435"/>
        <v>0.17</v>
      </c>
      <c r="BQ709" s="106">
        <f t="shared" si="436"/>
        <v>0.02</v>
      </c>
      <c r="BR709" s="106">
        <f t="shared" si="437"/>
        <v>0.19</v>
      </c>
      <c r="BS709" s="54"/>
      <c r="BT709" s="54">
        <v>0</v>
      </c>
      <c r="BU709" s="54">
        <v>0</v>
      </c>
      <c r="BV709" s="54">
        <v>0</v>
      </c>
      <c r="BW709" s="54">
        <v>0</v>
      </c>
      <c r="BX709" s="54">
        <v>0</v>
      </c>
      <c r="BY709" s="54">
        <v>0</v>
      </c>
      <c r="BZ709" s="54">
        <v>0</v>
      </c>
      <c r="CA709" s="54">
        <v>0</v>
      </c>
      <c r="CB709" s="54">
        <v>0.17</v>
      </c>
      <c r="CC709" s="54">
        <v>0.02</v>
      </c>
      <c r="CD709" s="54">
        <v>0.19</v>
      </c>
      <c r="CE709" s="54">
        <v>0.17</v>
      </c>
      <c r="CF709" s="54">
        <v>0.02</v>
      </c>
      <c r="CG709" s="54">
        <v>0.19</v>
      </c>
      <c r="CH709" s="54">
        <f t="shared" si="438"/>
        <v>0</v>
      </c>
      <c r="CI709" s="54">
        <f t="shared" si="439"/>
        <v>1</v>
      </c>
      <c r="CJ709" s="54">
        <f t="shared" si="440"/>
        <v>1</v>
      </c>
      <c r="CK709" s="45"/>
      <c r="CL709" s="63" t="s">
        <v>33</v>
      </c>
    </row>
    <row r="710" spans="1:91" ht="31.5">
      <c r="A710" s="14">
        <v>10</v>
      </c>
      <c r="B710" s="27" t="s">
        <v>693</v>
      </c>
      <c r="C710" s="120" t="s">
        <v>796</v>
      </c>
      <c r="D710" s="2" t="s">
        <v>27</v>
      </c>
      <c r="E710" s="4" t="s">
        <v>520</v>
      </c>
      <c r="F710" s="4" t="s">
        <v>647</v>
      </c>
      <c r="G710" s="1" t="s">
        <v>694</v>
      </c>
      <c r="H710" s="29">
        <v>9</v>
      </c>
      <c r="I710" s="29">
        <v>2</v>
      </c>
      <c r="J710" s="29">
        <v>3</v>
      </c>
      <c r="K710" s="29">
        <f t="shared" si="454"/>
        <v>5</v>
      </c>
      <c r="L710" s="40" t="s">
        <v>30</v>
      </c>
      <c r="M710" s="40" t="s">
        <v>48</v>
      </c>
      <c r="N710" s="48" t="s">
        <v>58</v>
      </c>
      <c r="O710" s="29">
        <v>1.8099999999999998</v>
      </c>
      <c r="P710" s="29">
        <v>0</v>
      </c>
      <c r="Q710" s="29">
        <f t="shared" si="397"/>
        <v>1.8099999999999998</v>
      </c>
      <c r="R710" s="29">
        <f t="shared" si="455"/>
        <v>0.19000000000000017</v>
      </c>
      <c r="S710" s="29">
        <f t="shared" si="455"/>
        <v>3</v>
      </c>
      <c r="T710" s="29">
        <f t="shared" si="442"/>
        <v>3.1900000000000004</v>
      </c>
      <c r="U710" s="29">
        <v>3</v>
      </c>
      <c r="V710" s="29">
        <v>0</v>
      </c>
      <c r="W710" s="105">
        <v>0</v>
      </c>
      <c r="X710" s="54">
        <f t="shared" si="421"/>
        <v>0</v>
      </c>
      <c r="Y710" s="29">
        <v>0</v>
      </c>
      <c r="Z710" s="105">
        <v>0</v>
      </c>
      <c r="AA710" s="54">
        <f t="shared" si="422"/>
        <v>0</v>
      </c>
      <c r="AB710" s="54">
        <v>0</v>
      </c>
      <c r="AC710" s="54">
        <v>0</v>
      </c>
      <c r="AD710" s="54">
        <v>0</v>
      </c>
      <c r="AE710" s="54">
        <v>0.17</v>
      </c>
      <c r="AF710" s="54">
        <v>0.02</v>
      </c>
      <c r="AG710" s="54">
        <v>0</v>
      </c>
      <c r="AH710" s="54">
        <v>0</v>
      </c>
      <c r="AI710" s="54">
        <v>0</v>
      </c>
      <c r="AJ710" s="54">
        <f t="shared" si="456"/>
        <v>0</v>
      </c>
      <c r="AK710" s="54">
        <f t="shared" si="443"/>
        <v>0.17</v>
      </c>
      <c r="AL710" s="54">
        <f t="shared" si="444"/>
        <v>0.02</v>
      </c>
      <c r="AM710" s="54">
        <f t="shared" si="445"/>
        <v>0.19</v>
      </c>
      <c r="AN710" s="54"/>
      <c r="AO710" s="54"/>
      <c r="AP710" s="54">
        <f t="shared" si="441"/>
        <v>0</v>
      </c>
      <c r="AQ710" s="54"/>
      <c r="AR710" s="54"/>
      <c r="AS710" s="54"/>
      <c r="AT710" s="54"/>
      <c r="AU710" s="54"/>
      <c r="AV710" s="54"/>
      <c r="AW710" s="54"/>
      <c r="AX710" s="54"/>
      <c r="AY710" s="54">
        <f t="shared" si="424"/>
        <v>0</v>
      </c>
      <c r="AZ710" s="54"/>
      <c r="BA710" s="54"/>
      <c r="BB710" s="54"/>
      <c r="BC710" s="54"/>
      <c r="BD710" s="54"/>
      <c r="BE710" s="106">
        <f t="shared" si="425"/>
        <v>0</v>
      </c>
      <c r="BF710" s="106">
        <f t="shared" si="426"/>
        <v>0</v>
      </c>
      <c r="BG710" s="106">
        <f t="shared" si="427"/>
        <v>0</v>
      </c>
      <c r="BH710" s="106">
        <f t="shared" si="428"/>
        <v>0</v>
      </c>
      <c r="BI710" s="106">
        <f t="shared" si="429"/>
        <v>0</v>
      </c>
      <c r="BJ710" s="106">
        <f t="shared" si="430"/>
        <v>0</v>
      </c>
      <c r="BK710" s="106">
        <f t="shared" si="431"/>
        <v>0</v>
      </c>
      <c r="BL710" s="106">
        <f t="shared" si="432"/>
        <v>0</v>
      </c>
      <c r="BM710" s="106">
        <f t="shared" si="433"/>
        <v>0.17</v>
      </c>
      <c r="BN710" s="106">
        <f t="shared" si="433"/>
        <v>0.02</v>
      </c>
      <c r="BO710" s="106">
        <f t="shared" si="434"/>
        <v>0.19</v>
      </c>
      <c r="BP710" s="106">
        <f t="shared" si="435"/>
        <v>0.17</v>
      </c>
      <c r="BQ710" s="106">
        <f t="shared" si="436"/>
        <v>0.02</v>
      </c>
      <c r="BR710" s="106">
        <f t="shared" si="437"/>
        <v>0.19</v>
      </c>
      <c r="BS710" s="54"/>
      <c r="BT710" s="54">
        <v>0</v>
      </c>
      <c r="BU710" s="54">
        <v>0</v>
      </c>
      <c r="BV710" s="54">
        <v>0</v>
      </c>
      <c r="BW710" s="54">
        <v>0</v>
      </c>
      <c r="BX710" s="54">
        <v>0</v>
      </c>
      <c r="BY710" s="54">
        <v>0</v>
      </c>
      <c r="BZ710" s="54">
        <v>0</v>
      </c>
      <c r="CA710" s="54">
        <v>0</v>
      </c>
      <c r="CB710" s="54">
        <v>0.17</v>
      </c>
      <c r="CC710" s="54">
        <v>0.02</v>
      </c>
      <c r="CD710" s="54">
        <v>0.19</v>
      </c>
      <c r="CE710" s="54">
        <v>0.17</v>
      </c>
      <c r="CF710" s="54">
        <v>0.02</v>
      </c>
      <c r="CG710" s="54">
        <v>0.19</v>
      </c>
      <c r="CH710" s="54">
        <f t="shared" si="438"/>
        <v>0</v>
      </c>
      <c r="CI710" s="54">
        <f t="shared" si="439"/>
        <v>3</v>
      </c>
      <c r="CJ710" s="54">
        <f t="shared" si="440"/>
        <v>3</v>
      </c>
      <c r="CK710" s="45"/>
      <c r="CL710" s="63" t="s">
        <v>33</v>
      </c>
    </row>
    <row r="711" spans="1:91" ht="47.25">
      <c r="A711" s="14">
        <v>10</v>
      </c>
      <c r="B711" s="79" t="s">
        <v>958</v>
      </c>
      <c r="C711" s="69" t="s">
        <v>802</v>
      </c>
      <c r="D711" s="2" t="s">
        <v>27</v>
      </c>
      <c r="E711" s="4" t="s">
        <v>520</v>
      </c>
      <c r="F711" s="4" t="s">
        <v>647</v>
      </c>
      <c r="G711" s="4" t="s">
        <v>678</v>
      </c>
      <c r="H711" s="15">
        <v>7</v>
      </c>
      <c r="I711" s="54">
        <v>35.06</v>
      </c>
      <c r="J711" s="54">
        <v>0</v>
      </c>
      <c r="K711" s="29">
        <f t="shared" si="454"/>
        <v>35.06</v>
      </c>
      <c r="L711" s="68" t="s">
        <v>30</v>
      </c>
      <c r="M711" s="15" t="s">
        <v>48</v>
      </c>
      <c r="N711" s="54" t="s">
        <v>58</v>
      </c>
      <c r="O711" s="54">
        <v>26.39</v>
      </c>
      <c r="P711" s="54">
        <v>0</v>
      </c>
      <c r="Q711" s="29">
        <f t="shared" si="397"/>
        <v>26.39</v>
      </c>
      <c r="R711" s="29">
        <f t="shared" si="455"/>
        <v>8.6700000000000017</v>
      </c>
      <c r="S711" s="29">
        <f t="shared" si="455"/>
        <v>0</v>
      </c>
      <c r="T711" s="29">
        <f t="shared" si="442"/>
        <v>8.6700000000000017</v>
      </c>
      <c r="U711" s="56">
        <v>0</v>
      </c>
      <c r="V711" s="54">
        <v>0</v>
      </c>
      <c r="W711" s="106">
        <v>0</v>
      </c>
      <c r="X711" s="54">
        <f t="shared" si="421"/>
        <v>0</v>
      </c>
      <c r="Y711" s="54">
        <v>0</v>
      </c>
      <c r="Z711" s="106">
        <v>0</v>
      </c>
      <c r="AA711" s="54">
        <f t="shared" si="422"/>
        <v>0</v>
      </c>
      <c r="AB711" s="54">
        <v>0</v>
      </c>
      <c r="AC711" s="54">
        <v>0</v>
      </c>
      <c r="AD711" s="54">
        <v>0</v>
      </c>
      <c r="AE711" s="14">
        <v>1.4</v>
      </c>
      <c r="AF711" s="14">
        <v>0.15</v>
      </c>
      <c r="AG711" s="54">
        <v>0</v>
      </c>
      <c r="AH711" s="54">
        <v>0</v>
      </c>
      <c r="AI711" s="54">
        <v>6</v>
      </c>
      <c r="AJ711" s="54">
        <f t="shared" si="456"/>
        <v>6</v>
      </c>
      <c r="AK711" s="54">
        <f t="shared" si="443"/>
        <v>1.4</v>
      </c>
      <c r="AL711" s="54">
        <f t="shared" si="444"/>
        <v>0.15</v>
      </c>
      <c r="AM711" s="54">
        <f t="shared" si="445"/>
        <v>1.5499999999999998</v>
      </c>
      <c r="AN711" s="54"/>
      <c r="AO711" s="54"/>
      <c r="AP711" s="54">
        <f t="shared" si="441"/>
        <v>0</v>
      </c>
      <c r="AQ711" s="54"/>
      <c r="AR711" s="54"/>
      <c r="AS711" s="54"/>
      <c r="AT711" s="54"/>
      <c r="AU711" s="54"/>
      <c r="AV711" s="54"/>
      <c r="AW711" s="54"/>
      <c r="AX711" s="54"/>
      <c r="AY711" s="54">
        <f t="shared" si="424"/>
        <v>0</v>
      </c>
      <c r="AZ711" s="54"/>
      <c r="BA711" s="54"/>
      <c r="BB711" s="54"/>
      <c r="BC711" s="54"/>
      <c r="BD711" s="54"/>
      <c r="BE711" s="106">
        <f t="shared" si="425"/>
        <v>6</v>
      </c>
      <c r="BF711" s="106">
        <f t="shared" si="426"/>
        <v>0</v>
      </c>
      <c r="BG711" s="106">
        <f t="shared" si="427"/>
        <v>6</v>
      </c>
      <c r="BH711" s="106">
        <f t="shared" si="428"/>
        <v>0</v>
      </c>
      <c r="BI711" s="106">
        <f t="shared" si="429"/>
        <v>0</v>
      </c>
      <c r="BJ711" s="106">
        <f t="shared" si="430"/>
        <v>0</v>
      </c>
      <c r="BK711" s="106">
        <f t="shared" si="431"/>
        <v>0</v>
      </c>
      <c r="BL711" s="106">
        <f t="shared" si="432"/>
        <v>0</v>
      </c>
      <c r="BM711" s="106">
        <f t="shared" si="433"/>
        <v>1.4</v>
      </c>
      <c r="BN711" s="106">
        <f t="shared" si="433"/>
        <v>0.15</v>
      </c>
      <c r="BO711" s="106">
        <f t="shared" si="434"/>
        <v>1.5499999999999998</v>
      </c>
      <c r="BP711" s="106">
        <f t="shared" si="435"/>
        <v>7.4</v>
      </c>
      <c r="BQ711" s="106">
        <f t="shared" si="436"/>
        <v>0.15</v>
      </c>
      <c r="BR711" s="106">
        <f t="shared" si="437"/>
        <v>7.5500000000000007</v>
      </c>
      <c r="BS711" s="54"/>
      <c r="BT711" s="54">
        <v>6</v>
      </c>
      <c r="BU711" s="54">
        <v>0</v>
      </c>
      <c r="BV711" s="54">
        <v>6</v>
      </c>
      <c r="BW711" s="54">
        <v>0</v>
      </c>
      <c r="BX711" s="54">
        <v>0</v>
      </c>
      <c r="BY711" s="54">
        <v>0</v>
      </c>
      <c r="BZ711" s="54">
        <v>0</v>
      </c>
      <c r="CA711" s="54">
        <v>0</v>
      </c>
      <c r="CB711" s="54">
        <v>1.4</v>
      </c>
      <c r="CC711" s="54">
        <v>0.15</v>
      </c>
      <c r="CD711" s="54">
        <v>1.5499999999999998</v>
      </c>
      <c r="CE711" s="54">
        <v>7.4</v>
      </c>
      <c r="CF711" s="54">
        <v>0.15</v>
      </c>
      <c r="CG711" s="54">
        <v>7.5500000000000007</v>
      </c>
      <c r="CH711" s="54">
        <f t="shared" si="438"/>
        <v>1.120000000000001</v>
      </c>
      <c r="CI711" s="54">
        <f t="shared" si="439"/>
        <v>0</v>
      </c>
      <c r="CJ711" s="54">
        <f t="shared" si="440"/>
        <v>1.120000000000001</v>
      </c>
      <c r="CK711" s="86"/>
      <c r="CL711" s="70"/>
    </row>
    <row r="712" spans="1:91" ht="47.25">
      <c r="A712" s="14">
        <v>11</v>
      </c>
      <c r="B712" s="27" t="s">
        <v>695</v>
      </c>
      <c r="C712" s="120" t="s">
        <v>796</v>
      </c>
      <c r="D712" s="2" t="s">
        <v>27</v>
      </c>
      <c r="E712" s="4" t="s">
        <v>520</v>
      </c>
      <c r="F712" s="4" t="s">
        <v>647</v>
      </c>
      <c r="G712" s="4" t="s">
        <v>648</v>
      </c>
      <c r="H712" s="29">
        <v>6</v>
      </c>
      <c r="I712" s="29">
        <v>1.5</v>
      </c>
      <c r="J712" s="29">
        <v>3.5</v>
      </c>
      <c r="K712" s="29">
        <f t="shared" si="454"/>
        <v>5</v>
      </c>
      <c r="L712" s="42" t="s">
        <v>57</v>
      </c>
      <c r="M712" s="40" t="s">
        <v>58</v>
      </c>
      <c r="N712" s="48" t="e">
        <f>IF(#REF!=0,"2018-19","2019-20")</f>
        <v>#REF!</v>
      </c>
      <c r="O712" s="29">
        <v>0</v>
      </c>
      <c r="P712" s="29">
        <v>0</v>
      </c>
      <c r="Q712" s="29">
        <f t="shared" ref="Q712:Q784" si="457">O712+P712</f>
        <v>0</v>
      </c>
      <c r="R712" s="29">
        <f t="shared" si="455"/>
        <v>1.5</v>
      </c>
      <c r="S712" s="29">
        <f t="shared" si="455"/>
        <v>3.5</v>
      </c>
      <c r="T712" s="29">
        <f t="shared" si="442"/>
        <v>5</v>
      </c>
      <c r="U712" s="29">
        <v>3.5</v>
      </c>
      <c r="V712" s="29">
        <v>1.35</v>
      </c>
      <c r="W712" s="105">
        <v>0.15000000000000002</v>
      </c>
      <c r="X712" s="54">
        <f t="shared" si="421"/>
        <v>1.5</v>
      </c>
      <c r="Y712" s="29">
        <v>1.35</v>
      </c>
      <c r="Z712" s="105">
        <v>0.15000000000000002</v>
      </c>
      <c r="AA712" s="54">
        <f t="shared" si="422"/>
        <v>1.5</v>
      </c>
      <c r="AB712" s="54">
        <v>0</v>
      </c>
      <c r="AC712" s="54">
        <v>0</v>
      </c>
      <c r="AD712" s="54">
        <v>0</v>
      </c>
      <c r="AE712" s="54">
        <v>0</v>
      </c>
      <c r="AF712" s="54">
        <v>0</v>
      </c>
      <c r="AG712" s="54">
        <v>0</v>
      </c>
      <c r="AH712" s="54">
        <v>0</v>
      </c>
      <c r="AI712" s="54">
        <v>0</v>
      </c>
      <c r="AJ712" s="54">
        <f t="shared" si="456"/>
        <v>0</v>
      </c>
      <c r="AK712" s="54">
        <f t="shared" si="443"/>
        <v>1.35</v>
      </c>
      <c r="AL712" s="54">
        <f t="shared" si="444"/>
        <v>0.15000000000000002</v>
      </c>
      <c r="AM712" s="54">
        <f t="shared" si="445"/>
        <v>1.5</v>
      </c>
      <c r="AN712" s="54"/>
      <c r="AO712" s="54"/>
      <c r="AP712" s="54">
        <f t="shared" si="441"/>
        <v>0</v>
      </c>
      <c r="AQ712" s="54"/>
      <c r="AR712" s="54"/>
      <c r="AS712" s="54"/>
      <c r="AT712" s="54"/>
      <c r="AU712" s="54"/>
      <c r="AV712" s="54"/>
      <c r="AW712" s="54"/>
      <c r="AX712" s="54"/>
      <c r="AY712" s="54">
        <f t="shared" si="424"/>
        <v>0</v>
      </c>
      <c r="AZ712" s="54"/>
      <c r="BA712" s="54"/>
      <c r="BB712" s="54"/>
      <c r="BC712" s="54"/>
      <c r="BD712" s="54"/>
      <c r="BE712" s="106">
        <f t="shared" si="425"/>
        <v>1.35</v>
      </c>
      <c r="BF712" s="106">
        <f t="shared" si="426"/>
        <v>0.15000000000000002</v>
      </c>
      <c r="BG712" s="106">
        <f t="shared" si="427"/>
        <v>1.5</v>
      </c>
      <c r="BH712" s="106">
        <f t="shared" si="428"/>
        <v>0</v>
      </c>
      <c r="BI712" s="106">
        <f t="shared" si="429"/>
        <v>0</v>
      </c>
      <c r="BJ712" s="106">
        <f t="shared" si="430"/>
        <v>0</v>
      </c>
      <c r="BK712" s="106">
        <f t="shared" si="431"/>
        <v>0</v>
      </c>
      <c r="BL712" s="106">
        <f t="shared" si="432"/>
        <v>0</v>
      </c>
      <c r="BM712" s="106">
        <f t="shared" si="433"/>
        <v>0</v>
      </c>
      <c r="BN712" s="106">
        <f t="shared" si="433"/>
        <v>0</v>
      </c>
      <c r="BO712" s="106">
        <f t="shared" si="434"/>
        <v>0</v>
      </c>
      <c r="BP712" s="106">
        <f t="shared" si="435"/>
        <v>1.35</v>
      </c>
      <c r="BQ712" s="106">
        <f t="shared" si="436"/>
        <v>0.15000000000000002</v>
      </c>
      <c r="BR712" s="106">
        <f t="shared" si="437"/>
        <v>1.5</v>
      </c>
      <c r="BS712" s="54"/>
      <c r="BT712" s="54">
        <v>1.35</v>
      </c>
      <c r="BU712" s="54">
        <v>0.15000000000000002</v>
      </c>
      <c r="BV712" s="54">
        <v>1.5</v>
      </c>
      <c r="BW712" s="54">
        <v>0</v>
      </c>
      <c r="BX712" s="54">
        <v>0</v>
      </c>
      <c r="BY712" s="54">
        <v>0</v>
      </c>
      <c r="BZ712" s="54">
        <v>0</v>
      </c>
      <c r="CA712" s="54">
        <v>0</v>
      </c>
      <c r="CB712" s="54">
        <v>0</v>
      </c>
      <c r="CC712" s="54">
        <v>0</v>
      </c>
      <c r="CD712" s="54">
        <v>0</v>
      </c>
      <c r="CE712" s="54">
        <v>1.35</v>
      </c>
      <c r="CF712" s="54">
        <v>0.15000000000000002</v>
      </c>
      <c r="CG712" s="54">
        <v>1.5</v>
      </c>
      <c r="CH712" s="54">
        <f t="shared" si="438"/>
        <v>0</v>
      </c>
      <c r="CI712" s="54">
        <f t="shared" si="439"/>
        <v>3.5</v>
      </c>
      <c r="CJ712" s="54">
        <f t="shared" si="440"/>
        <v>3.5</v>
      </c>
      <c r="CK712" s="45"/>
      <c r="CL712" s="63" t="s">
        <v>106</v>
      </c>
    </row>
    <row r="713" spans="1:91" ht="31.5">
      <c r="A713" s="14">
        <v>12</v>
      </c>
      <c r="B713" s="27" t="s">
        <v>696</v>
      </c>
      <c r="C713" s="120" t="s">
        <v>796</v>
      </c>
      <c r="D713" s="2" t="s">
        <v>27</v>
      </c>
      <c r="E713" s="4" t="s">
        <v>520</v>
      </c>
      <c r="F713" s="4" t="s">
        <v>647</v>
      </c>
      <c r="G713" s="4" t="s">
        <v>687</v>
      </c>
      <c r="H713" s="29">
        <v>10</v>
      </c>
      <c r="I713" s="29">
        <v>1.5</v>
      </c>
      <c r="J713" s="29">
        <v>3.5</v>
      </c>
      <c r="K713" s="29">
        <f t="shared" si="454"/>
        <v>5</v>
      </c>
      <c r="L713" s="42" t="s">
        <v>57</v>
      </c>
      <c r="M713" s="40" t="s">
        <v>58</v>
      </c>
      <c r="N713" s="48" t="e">
        <f>IF(#REF!=0,"2018-19","2019-20")</f>
        <v>#REF!</v>
      </c>
      <c r="O713" s="29">
        <v>0</v>
      </c>
      <c r="P713" s="29">
        <v>0</v>
      </c>
      <c r="Q713" s="29">
        <f t="shared" si="457"/>
        <v>0</v>
      </c>
      <c r="R713" s="29">
        <f t="shared" si="455"/>
        <v>1.5</v>
      </c>
      <c r="S713" s="29">
        <f t="shared" si="455"/>
        <v>3.5</v>
      </c>
      <c r="T713" s="29">
        <f t="shared" si="442"/>
        <v>5</v>
      </c>
      <c r="U713" s="29">
        <v>3.5</v>
      </c>
      <c r="V713" s="29">
        <v>1.35</v>
      </c>
      <c r="W713" s="105">
        <v>0.15000000000000002</v>
      </c>
      <c r="X713" s="54">
        <f t="shared" si="421"/>
        <v>1.5</v>
      </c>
      <c r="Y713" s="29">
        <v>1.35</v>
      </c>
      <c r="Z713" s="105">
        <v>0.15000000000000002</v>
      </c>
      <c r="AA713" s="54">
        <f t="shared" si="422"/>
        <v>1.5</v>
      </c>
      <c r="AB713" s="54">
        <v>0</v>
      </c>
      <c r="AC713" s="54">
        <v>0</v>
      </c>
      <c r="AD713" s="54">
        <v>0</v>
      </c>
      <c r="AE713" s="54">
        <v>0</v>
      </c>
      <c r="AF713" s="54">
        <v>0</v>
      </c>
      <c r="AG713" s="54">
        <v>0</v>
      </c>
      <c r="AH713" s="54">
        <v>0</v>
      </c>
      <c r="AI713" s="54">
        <v>0</v>
      </c>
      <c r="AJ713" s="54">
        <f t="shared" si="456"/>
        <v>0</v>
      </c>
      <c r="AK713" s="54">
        <f t="shared" si="443"/>
        <v>1.35</v>
      </c>
      <c r="AL713" s="54">
        <f t="shared" si="444"/>
        <v>0.15000000000000002</v>
      </c>
      <c r="AM713" s="54">
        <f t="shared" si="445"/>
        <v>1.5</v>
      </c>
      <c r="AN713" s="54"/>
      <c r="AO713" s="54"/>
      <c r="AP713" s="54">
        <f t="shared" si="441"/>
        <v>0</v>
      </c>
      <c r="AQ713" s="54"/>
      <c r="AR713" s="54"/>
      <c r="AS713" s="54"/>
      <c r="AT713" s="54"/>
      <c r="AU713" s="54"/>
      <c r="AV713" s="54"/>
      <c r="AW713" s="54"/>
      <c r="AX713" s="54"/>
      <c r="AY713" s="54">
        <f t="shared" si="424"/>
        <v>0</v>
      </c>
      <c r="AZ713" s="54"/>
      <c r="BA713" s="54"/>
      <c r="BB713" s="54"/>
      <c r="BC713" s="54"/>
      <c r="BD713" s="54"/>
      <c r="BE713" s="106">
        <f t="shared" si="425"/>
        <v>1.35</v>
      </c>
      <c r="BF713" s="106">
        <f t="shared" si="426"/>
        <v>0.15000000000000002</v>
      </c>
      <c r="BG713" s="106">
        <f t="shared" si="427"/>
        <v>1.5</v>
      </c>
      <c r="BH713" s="106">
        <f t="shared" si="428"/>
        <v>0</v>
      </c>
      <c r="BI713" s="106">
        <f t="shared" si="429"/>
        <v>0</v>
      </c>
      <c r="BJ713" s="106">
        <f t="shared" si="430"/>
        <v>0</v>
      </c>
      <c r="BK713" s="106">
        <f t="shared" si="431"/>
        <v>0</v>
      </c>
      <c r="BL713" s="106">
        <f t="shared" si="432"/>
        <v>0</v>
      </c>
      <c r="BM713" s="106">
        <f t="shared" si="433"/>
        <v>0</v>
      </c>
      <c r="BN713" s="106">
        <f t="shared" si="433"/>
        <v>0</v>
      </c>
      <c r="BO713" s="106">
        <f t="shared" si="434"/>
        <v>0</v>
      </c>
      <c r="BP713" s="106">
        <f t="shared" si="435"/>
        <v>1.35</v>
      </c>
      <c r="BQ713" s="106">
        <f t="shared" si="436"/>
        <v>0.15000000000000002</v>
      </c>
      <c r="BR713" s="106">
        <f t="shared" si="437"/>
        <v>1.5</v>
      </c>
      <c r="BS713" s="54"/>
      <c r="BT713" s="54">
        <v>1.35</v>
      </c>
      <c r="BU713" s="54">
        <v>0.15000000000000002</v>
      </c>
      <c r="BV713" s="54">
        <v>1.5</v>
      </c>
      <c r="BW713" s="54">
        <v>0</v>
      </c>
      <c r="BX713" s="54">
        <v>0</v>
      </c>
      <c r="BY713" s="54">
        <v>0</v>
      </c>
      <c r="BZ713" s="54">
        <v>0</v>
      </c>
      <c r="CA713" s="54">
        <v>0</v>
      </c>
      <c r="CB713" s="54">
        <v>0</v>
      </c>
      <c r="CC713" s="54">
        <v>0</v>
      </c>
      <c r="CD713" s="54">
        <v>0</v>
      </c>
      <c r="CE713" s="54">
        <v>1.35</v>
      </c>
      <c r="CF713" s="54">
        <v>0.15000000000000002</v>
      </c>
      <c r="CG713" s="54">
        <v>1.5</v>
      </c>
      <c r="CH713" s="54">
        <f t="shared" si="438"/>
        <v>0</v>
      </c>
      <c r="CI713" s="54">
        <f t="shared" si="439"/>
        <v>3.5</v>
      </c>
      <c r="CJ713" s="54">
        <f t="shared" si="440"/>
        <v>3.5</v>
      </c>
      <c r="CK713" s="45"/>
      <c r="CL713" s="63" t="s">
        <v>106</v>
      </c>
    </row>
    <row r="714" spans="1:91" s="100" customFormat="1" ht="40.5" customHeight="1">
      <c r="A714" s="15">
        <v>13</v>
      </c>
      <c r="B714" s="90" t="s">
        <v>1064</v>
      </c>
      <c r="C714" s="134" t="s">
        <v>796</v>
      </c>
      <c r="D714" s="96" t="s">
        <v>1035</v>
      </c>
      <c r="E714" s="96" t="s">
        <v>647</v>
      </c>
      <c r="F714" s="96" t="s">
        <v>647</v>
      </c>
      <c r="G714" s="96" t="s">
        <v>662</v>
      </c>
      <c r="H714" s="98">
        <v>10</v>
      </c>
      <c r="I714" s="91">
        <v>2</v>
      </c>
      <c r="J714" s="91">
        <v>3</v>
      </c>
      <c r="K714" s="98">
        <f t="shared" ref="K714:K719" si="458">SUM(I714:J714)</f>
        <v>5</v>
      </c>
      <c r="L714" s="99" t="s">
        <v>57</v>
      </c>
      <c r="M714" s="96" t="s">
        <v>58</v>
      </c>
      <c r="N714" s="96" t="s">
        <v>510</v>
      </c>
      <c r="O714" s="29">
        <v>0</v>
      </c>
      <c r="P714" s="29">
        <v>0</v>
      </c>
      <c r="Q714" s="29">
        <f>O714+P714</f>
        <v>0</v>
      </c>
      <c r="R714" s="29">
        <f t="shared" si="455"/>
        <v>2</v>
      </c>
      <c r="S714" s="29">
        <f>J714-P714</f>
        <v>3</v>
      </c>
      <c r="T714" s="29">
        <f>R714+S714</f>
        <v>5</v>
      </c>
      <c r="U714" s="29">
        <v>3</v>
      </c>
      <c r="V714" s="29">
        <v>1.8</v>
      </c>
      <c r="W714" s="105">
        <v>0.2</v>
      </c>
      <c r="X714" s="54">
        <f t="shared" si="421"/>
        <v>2</v>
      </c>
      <c r="Y714" s="54">
        <v>0</v>
      </c>
      <c r="Z714" s="54">
        <v>0</v>
      </c>
      <c r="AA714" s="54">
        <f t="shared" si="422"/>
        <v>0</v>
      </c>
      <c r="AB714" s="54">
        <v>0</v>
      </c>
      <c r="AC714" s="54">
        <v>0</v>
      </c>
      <c r="AD714" s="54">
        <v>0</v>
      </c>
      <c r="AE714" s="54">
        <v>0</v>
      </c>
      <c r="AF714" s="54">
        <v>0</v>
      </c>
      <c r="AG714" s="54">
        <v>0</v>
      </c>
      <c r="AH714" s="54">
        <v>0</v>
      </c>
      <c r="AI714" s="54">
        <v>0</v>
      </c>
      <c r="AJ714" s="54">
        <v>0</v>
      </c>
      <c r="AK714" s="54">
        <v>0</v>
      </c>
      <c r="AL714" s="54">
        <v>0</v>
      </c>
      <c r="AM714" s="54">
        <v>0</v>
      </c>
      <c r="AN714" s="54">
        <v>0</v>
      </c>
      <c r="AO714" s="54">
        <v>0</v>
      </c>
      <c r="AP714" s="54">
        <f t="shared" si="441"/>
        <v>0</v>
      </c>
      <c r="AQ714" s="54"/>
      <c r="AR714" s="54"/>
      <c r="AS714" s="54"/>
      <c r="AT714" s="54"/>
      <c r="AU714" s="54"/>
      <c r="AV714" s="54"/>
      <c r="AW714" s="54"/>
      <c r="AX714" s="54"/>
      <c r="AY714" s="54">
        <f t="shared" si="424"/>
        <v>0</v>
      </c>
      <c r="AZ714" s="54"/>
      <c r="BA714" s="54"/>
      <c r="BB714" s="54"/>
      <c r="BC714" s="54"/>
      <c r="BD714" s="54"/>
      <c r="BE714" s="106">
        <f t="shared" si="425"/>
        <v>0</v>
      </c>
      <c r="BF714" s="106">
        <f t="shared" si="426"/>
        <v>0</v>
      </c>
      <c r="BG714" s="106">
        <f t="shared" si="427"/>
        <v>0</v>
      </c>
      <c r="BH714" s="106">
        <f t="shared" si="428"/>
        <v>0</v>
      </c>
      <c r="BI714" s="106">
        <f t="shared" si="429"/>
        <v>0</v>
      </c>
      <c r="BJ714" s="106">
        <f t="shared" si="430"/>
        <v>0</v>
      </c>
      <c r="BK714" s="106">
        <f t="shared" si="431"/>
        <v>0</v>
      </c>
      <c r="BL714" s="106">
        <f t="shared" si="432"/>
        <v>0</v>
      </c>
      <c r="BM714" s="106">
        <f t="shared" si="433"/>
        <v>0</v>
      </c>
      <c r="BN714" s="106">
        <f t="shared" si="433"/>
        <v>0</v>
      </c>
      <c r="BO714" s="106">
        <f t="shared" si="434"/>
        <v>0</v>
      </c>
      <c r="BP714" s="106">
        <f t="shared" si="435"/>
        <v>0</v>
      </c>
      <c r="BQ714" s="106">
        <f t="shared" si="436"/>
        <v>0</v>
      </c>
      <c r="BR714" s="106">
        <f t="shared" si="437"/>
        <v>0</v>
      </c>
      <c r="BS714" s="54"/>
      <c r="BT714" s="54">
        <v>0</v>
      </c>
      <c r="BU714" s="54">
        <v>0</v>
      </c>
      <c r="BV714" s="54">
        <v>0</v>
      </c>
      <c r="BW714" s="54">
        <v>0</v>
      </c>
      <c r="BX714" s="54">
        <v>0</v>
      </c>
      <c r="BY714" s="54">
        <v>0</v>
      </c>
      <c r="BZ714" s="54">
        <v>0</v>
      </c>
      <c r="CA714" s="54">
        <v>0</v>
      </c>
      <c r="CB714" s="54">
        <v>0</v>
      </c>
      <c r="CC714" s="54">
        <v>0</v>
      </c>
      <c r="CD714" s="54">
        <v>0</v>
      </c>
      <c r="CE714" s="54">
        <v>0</v>
      </c>
      <c r="CF714" s="54">
        <v>0</v>
      </c>
      <c r="CG714" s="54">
        <v>0</v>
      </c>
      <c r="CH714" s="54">
        <f t="shared" si="438"/>
        <v>2</v>
      </c>
      <c r="CI714" s="54">
        <f t="shared" si="439"/>
        <v>3</v>
      </c>
      <c r="CJ714" s="54">
        <f t="shared" si="440"/>
        <v>5</v>
      </c>
      <c r="CK714" s="54"/>
      <c r="CL714" s="15"/>
      <c r="CM714" s="97"/>
    </row>
    <row r="715" spans="1:91" s="100" customFormat="1" ht="40.5" customHeight="1">
      <c r="A715" s="15">
        <v>14</v>
      </c>
      <c r="B715" s="90" t="s">
        <v>1034</v>
      </c>
      <c r="C715" s="134" t="s">
        <v>796</v>
      </c>
      <c r="D715" s="96" t="s">
        <v>1035</v>
      </c>
      <c r="E715" s="96" t="s">
        <v>647</v>
      </c>
      <c r="F715" s="96" t="s">
        <v>647</v>
      </c>
      <c r="G715" s="96" t="s">
        <v>687</v>
      </c>
      <c r="H715" s="98">
        <v>10</v>
      </c>
      <c r="I715" s="91">
        <v>2</v>
      </c>
      <c r="J715" s="91">
        <v>3</v>
      </c>
      <c r="K715" s="98">
        <f t="shared" si="458"/>
        <v>5</v>
      </c>
      <c r="L715" s="99" t="s">
        <v>57</v>
      </c>
      <c r="M715" s="96" t="s">
        <v>58</v>
      </c>
      <c r="N715" s="96" t="s">
        <v>510</v>
      </c>
      <c r="O715" s="29">
        <v>0</v>
      </c>
      <c r="P715" s="29">
        <v>0</v>
      </c>
      <c r="Q715" s="29">
        <f>O715+P715</f>
        <v>0</v>
      </c>
      <c r="R715" s="29">
        <f t="shared" si="455"/>
        <v>2</v>
      </c>
      <c r="S715" s="29">
        <f>J715-P715</f>
        <v>3</v>
      </c>
      <c r="T715" s="29">
        <f>R715+S715</f>
        <v>5</v>
      </c>
      <c r="U715" s="29">
        <v>3</v>
      </c>
      <c r="V715" s="29">
        <v>1.8</v>
      </c>
      <c r="W715" s="105">
        <v>0.2</v>
      </c>
      <c r="X715" s="54">
        <f t="shared" si="421"/>
        <v>2</v>
      </c>
      <c r="Y715" s="54">
        <v>0</v>
      </c>
      <c r="Z715" s="54">
        <v>0</v>
      </c>
      <c r="AA715" s="54">
        <f t="shared" si="422"/>
        <v>0</v>
      </c>
      <c r="AB715" s="54">
        <v>0</v>
      </c>
      <c r="AC715" s="54">
        <v>0</v>
      </c>
      <c r="AD715" s="54">
        <v>0</v>
      </c>
      <c r="AE715" s="54">
        <v>0</v>
      </c>
      <c r="AF715" s="54">
        <v>0</v>
      </c>
      <c r="AG715" s="54">
        <v>0</v>
      </c>
      <c r="AH715" s="54">
        <v>0</v>
      </c>
      <c r="AI715" s="54">
        <v>0</v>
      </c>
      <c r="AJ715" s="54">
        <v>0</v>
      </c>
      <c r="AK715" s="54">
        <v>0</v>
      </c>
      <c r="AL715" s="54">
        <v>0</v>
      </c>
      <c r="AM715" s="54">
        <v>0</v>
      </c>
      <c r="AN715" s="54">
        <v>0</v>
      </c>
      <c r="AO715" s="54">
        <v>0</v>
      </c>
      <c r="AP715" s="54">
        <f t="shared" si="441"/>
        <v>0</v>
      </c>
      <c r="AQ715" s="54"/>
      <c r="AR715" s="54"/>
      <c r="AS715" s="54"/>
      <c r="AT715" s="54"/>
      <c r="AU715" s="54"/>
      <c r="AV715" s="54"/>
      <c r="AW715" s="54"/>
      <c r="AX715" s="54"/>
      <c r="AY715" s="54">
        <f t="shared" si="424"/>
        <v>0</v>
      </c>
      <c r="AZ715" s="54"/>
      <c r="BA715" s="54"/>
      <c r="BB715" s="54"/>
      <c r="BC715" s="54"/>
      <c r="BD715" s="54"/>
      <c r="BE715" s="106">
        <f t="shared" si="425"/>
        <v>0</v>
      </c>
      <c r="BF715" s="106">
        <f t="shared" si="426"/>
        <v>0</v>
      </c>
      <c r="BG715" s="106">
        <f t="shared" si="427"/>
        <v>0</v>
      </c>
      <c r="BH715" s="106">
        <f t="shared" si="428"/>
        <v>0</v>
      </c>
      <c r="BI715" s="106">
        <f t="shared" si="429"/>
        <v>0</v>
      </c>
      <c r="BJ715" s="106">
        <f t="shared" si="430"/>
        <v>0</v>
      </c>
      <c r="BK715" s="106">
        <f t="shared" si="431"/>
        <v>0</v>
      </c>
      <c r="BL715" s="106">
        <f t="shared" si="432"/>
        <v>0</v>
      </c>
      <c r="BM715" s="106">
        <f t="shared" si="433"/>
        <v>0</v>
      </c>
      <c r="BN715" s="106">
        <f t="shared" si="433"/>
        <v>0</v>
      </c>
      <c r="BO715" s="106">
        <f t="shared" si="434"/>
        <v>0</v>
      </c>
      <c r="BP715" s="106">
        <f t="shared" si="435"/>
        <v>0</v>
      </c>
      <c r="BQ715" s="106">
        <f t="shared" si="436"/>
        <v>0</v>
      </c>
      <c r="BR715" s="106">
        <f t="shared" si="437"/>
        <v>0</v>
      </c>
      <c r="BS715" s="54"/>
      <c r="BT715" s="54">
        <v>0</v>
      </c>
      <c r="BU715" s="54">
        <v>0</v>
      </c>
      <c r="BV715" s="54">
        <v>0</v>
      </c>
      <c r="BW715" s="54">
        <v>0</v>
      </c>
      <c r="BX715" s="54">
        <v>0</v>
      </c>
      <c r="BY715" s="54">
        <v>0</v>
      </c>
      <c r="BZ715" s="54">
        <v>0</v>
      </c>
      <c r="CA715" s="54">
        <v>0</v>
      </c>
      <c r="CB715" s="54">
        <v>0</v>
      </c>
      <c r="CC715" s="54">
        <v>0</v>
      </c>
      <c r="CD715" s="54">
        <v>0</v>
      </c>
      <c r="CE715" s="54">
        <v>0</v>
      </c>
      <c r="CF715" s="54">
        <v>0</v>
      </c>
      <c r="CG715" s="54">
        <v>0</v>
      </c>
      <c r="CH715" s="54">
        <f t="shared" si="438"/>
        <v>2</v>
      </c>
      <c r="CI715" s="54">
        <f t="shared" si="439"/>
        <v>3</v>
      </c>
      <c r="CJ715" s="54">
        <f t="shared" si="440"/>
        <v>5</v>
      </c>
      <c r="CK715" s="54"/>
      <c r="CL715" s="15"/>
      <c r="CM715" s="97"/>
    </row>
    <row r="716" spans="1:91" s="100" customFormat="1" ht="40.5" customHeight="1">
      <c r="A716" s="15">
        <v>8</v>
      </c>
      <c r="B716" s="90" t="s">
        <v>1040</v>
      </c>
      <c r="C716" s="134" t="s">
        <v>796</v>
      </c>
      <c r="D716" s="96" t="s">
        <v>1035</v>
      </c>
      <c r="E716" s="96" t="s">
        <v>647</v>
      </c>
      <c r="F716" s="96" t="s">
        <v>647</v>
      </c>
      <c r="G716" s="96" t="s">
        <v>674</v>
      </c>
      <c r="H716" s="98">
        <v>9</v>
      </c>
      <c r="I716" s="91">
        <v>5</v>
      </c>
      <c r="J716" s="91">
        <v>0</v>
      </c>
      <c r="K716" s="98">
        <f t="shared" si="458"/>
        <v>5</v>
      </c>
      <c r="L716" s="99" t="s">
        <v>57</v>
      </c>
      <c r="M716" s="96" t="s">
        <v>58</v>
      </c>
      <c r="N716" s="96" t="s">
        <v>58</v>
      </c>
      <c r="O716" s="96"/>
      <c r="P716" s="29">
        <v>0</v>
      </c>
      <c r="Q716" s="29">
        <v>0</v>
      </c>
      <c r="R716" s="29">
        <v>5</v>
      </c>
      <c r="S716" s="29">
        <f>J716-P716</f>
        <v>0</v>
      </c>
      <c r="T716" s="29">
        <f>K716-Q716</f>
        <v>5</v>
      </c>
      <c r="U716" s="29">
        <v>0</v>
      </c>
      <c r="V716" s="29">
        <v>4.5</v>
      </c>
      <c r="W716" s="105">
        <v>0.5</v>
      </c>
      <c r="X716" s="54">
        <f t="shared" si="421"/>
        <v>5</v>
      </c>
      <c r="Y716" s="54">
        <v>0</v>
      </c>
      <c r="Z716" s="54">
        <v>0</v>
      </c>
      <c r="AA716" s="54">
        <f t="shared" si="422"/>
        <v>0</v>
      </c>
      <c r="AB716" s="54">
        <v>0</v>
      </c>
      <c r="AC716" s="54">
        <v>0</v>
      </c>
      <c r="AD716" s="54">
        <v>0</v>
      </c>
      <c r="AE716" s="54">
        <v>0</v>
      </c>
      <c r="AF716" s="54">
        <v>0</v>
      </c>
      <c r="AG716" s="54">
        <v>0</v>
      </c>
      <c r="AH716" s="54">
        <v>0</v>
      </c>
      <c r="AI716" s="54">
        <v>0</v>
      </c>
      <c r="AJ716" s="54">
        <v>0</v>
      </c>
      <c r="AK716" s="54">
        <v>0</v>
      </c>
      <c r="AL716" s="54">
        <v>0</v>
      </c>
      <c r="AM716" s="54">
        <v>0</v>
      </c>
      <c r="AN716" s="54">
        <v>0</v>
      </c>
      <c r="AO716" s="54">
        <v>0</v>
      </c>
      <c r="AP716" s="54">
        <f t="shared" si="441"/>
        <v>0</v>
      </c>
      <c r="AQ716" s="54"/>
      <c r="AR716" s="54"/>
      <c r="AS716" s="54"/>
      <c r="AT716" s="54"/>
      <c r="AU716" s="54"/>
      <c r="AV716" s="54"/>
      <c r="AW716" s="54"/>
      <c r="AX716" s="54"/>
      <c r="AY716" s="54">
        <f t="shared" si="424"/>
        <v>0</v>
      </c>
      <c r="AZ716" s="54"/>
      <c r="BA716" s="54"/>
      <c r="BB716" s="54"/>
      <c r="BC716" s="54"/>
      <c r="BD716" s="54"/>
      <c r="BE716" s="106">
        <f t="shared" si="425"/>
        <v>0</v>
      </c>
      <c r="BF716" s="106">
        <f t="shared" si="426"/>
        <v>0</v>
      </c>
      <c r="BG716" s="106">
        <f t="shared" si="427"/>
        <v>0</v>
      </c>
      <c r="BH716" s="106">
        <f t="shared" si="428"/>
        <v>0</v>
      </c>
      <c r="BI716" s="106">
        <f t="shared" si="429"/>
        <v>0</v>
      </c>
      <c r="BJ716" s="106">
        <f t="shared" si="430"/>
        <v>0</v>
      </c>
      <c r="BK716" s="106">
        <f t="shared" si="431"/>
        <v>0</v>
      </c>
      <c r="BL716" s="106">
        <f t="shared" si="432"/>
        <v>0</v>
      </c>
      <c r="BM716" s="106">
        <f t="shared" si="433"/>
        <v>0</v>
      </c>
      <c r="BN716" s="106">
        <f t="shared" si="433"/>
        <v>0</v>
      </c>
      <c r="BO716" s="106">
        <f t="shared" si="434"/>
        <v>0</v>
      </c>
      <c r="BP716" s="106">
        <f t="shared" si="435"/>
        <v>0</v>
      </c>
      <c r="BQ716" s="106">
        <f t="shared" si="436"/>
        <v>0</v>
      </c>
      <c r="BR716" s="106">
        <f t="shared" si="437"/>
        <v>0</v>
      </c>
      <c r="BS716" s="54"/>
      <c r="BT716" s="54">
        <v>0</v>
      </c>
      <c r="BU716" s="54">
        <v>0</v>
      </c>
      <c r="BV716" s="54">
        <v>0</v>
      </c>
      <c r="BW716" s="54">
        <v>0</v>
      </c>
      <c r="BX716" s="54">
        <v>0</v>
      </c>
      <c r="BY716" s="54">
        <v>0</v>
      </c>
      <c r="BZ716" s="54">
        <v>0</v>
      </c>
      <c r="CA716" s="54">
        <v>0</v>
      </c>
      <c r="CB716" s="54">
        <v>0</v>
      </c>
      <c r="CC716" s="54">
        <v>0</v>
      </c>
      <c r="CD716" s="54">
        <v>0</v>
      </c>
      <c r="CE716" s="54">
        <v>0</v>
      </c>
      <c r="CF716" s="54">
        <v>0</v>
      </c>
      <c r="CG716" s="54">
        <v>0</v>
      </c>
      <c r="CH716" s="54">
        <f t="shared" si="438"/>
        <v>5</v>
      </c>
      <c r="CI716" s="54">
        <f t="shared" si="439"/>
        <v>0</v>
      </c>
      <c r="CJ716" s="54">
        <f t="shared" si="440"/>
        <v>5</v>
      </c>
      <c r="CK716" s="54"/>
      <c r="CL716" s="15"/>
      <c r="CM716" s="97"/>
    </row>
    <row r="717" spans="1:91" s="100" customFormat="1" ht="40.5" customHeight="1">
      <c r="A717" s="15">
        <v>14</v>
      </c>
      <c r="B717" s="90" t="s">
        <v>1046</v>
      </c>
      <c r="C717" s="134" t="s">
        <v>796</v>
      </c>
      <c r="D717" s="96" t="s">
        <v>1035</v>
      </c>
      <c r="E717" s="96" t="s">
        <v>647</v>
      </c>
      <c r="F717" s="96" t="s">
        <v>647</v>
      </c>
      <c r="G717" s="96" t="s">
        <v>655</v>
      </c>
      <c r="H717" s="98">
        <v>6</v>
      </c>
      <c r="I717" s="91">
        <v>2</v>
      </c>
      <c r="J717" s="91">
        <v>3</v>
      </c>
      <c r="K717" s="98">
        <f t="shared" si="458"/>
        <v>5</v>
      </c>
      <c r="L717" s="99" t="s">
        <v>57</v>
      </c>
      <c r="M717" s="96" t="s">
        <v>58</v>
      </c>
      <c r="N717" s="96" t="s">
        <v>510</v>
      </c>
      <c r="O717" s="29">
        <v>0</v>
      </c>
      <c r="P717" s="29">
        <v>0</v>
      </c>
      <c r="Q717" s="29">
        <v>0</v>
      </c>
      <c r="R717" s="29">
        <v>2</v>
      </c>
      <c r="S717" s="29">
        <v>3</v>
      </c>
      <c r="T717" s="29">
        <v>5</v>
      </c>
      <c r="U717" s="29">
        <v>3</v>
      </c>
      <c r="V717" s="29">
        <v>1.8</v>
      </c>
      <c r="W717" s="105">
        <v>0.2</v>
      </c>
      <c r="X717" s="54">
        <f t="shared" ref="X717:X719" si="459">V717+W717</f>
        <v>2</v>
      </c>
      <c r="Y717" s="54">
        <v>0</v>
      </c>
      <c r="Z717" s="54">
        <v>0</v>
      </c>
      <c r="AA717" s="54">
        <f t="shared" ref="AA717:AA780" si="460">Y717+Z717</f>
        <v>0</v>
      </c>
      <c r="AB717" s="54">
        <v>0</v>
      </c>
      <c r="AC717" s="54">
        <v>0</v>
      </c>
      <c r="AD717" s="54">
        <v>0</v>
      </c>
      <c r="AE717" s="54">
        <v>0</v>
      </c>
      <c r="AF717" s="54">
        <v>0</v>
      </c>
      <c r="AG717" s="54">
        <v>0</v>
      </c>
      <c r="AH717" s="54">
        <v>0</v>
      </c>
      <c r="AI717" s="54">
        <v>0</v>
      </c>
      <c r="AJ717" s="54">
        <v>0</v>
      </c>
      <c r="AK717" s="54">
        <v>0</v>
      </c>
      <c r="AL717" s="54">
        <v>0</v>
      </c>
      <c r="AM717" s="54">
        <v>0</v>
      </c>
      <c r="AN717" s="54">
        <v>0</v>
      </c>
      <c r="AO717" s="54">
        <v>0</v>
      </c>
      <c r="AP717" s="54">
        <f t="shared" si="441"/>
        <v>0</v>
      </c>
      <c r="AQ717" s="54"/>
      <c r="AR717" s="54"/>
      <c r="AS717" s="54"/>
      <c r="AT717" s="54"/>
      <c r="AU717" s="54"/>
      <c r="AV717" s="54"/>
      <c r="AW717" s="54"/>
      <c r="AX717" s="54"/>
      <c r="AY717" s="54">
        <f t="shared" ref="AY717:AY780" si="461">AW717+AX717</f>
        <v>0</v>
      </c>
      <c r="AZ717" s="54"/>
      <c r="BA717" s="54"/>
      <c r="BB717" s="54"/>
      <c r="BC717" s="54"/>
      <c r="BD717" s="54"/>
      <c r="BE717" s="106">
        <f t="shared" ref="BE717:BE730" si="462">Y717+AI717-AN717+AW717</f>
        <v>0</v>
      </c>
      <c r="BF717" s="106">
        <f t="shared" ref="BF717:BF730" si="463">Z717-AO717+AX717</f>
        <v>0</v>
      </c>
      <c r="BG717" s="106">
        <f t="shared" ref="BG717:BG780" si="464">BE717+BF717</f>
        <v>0</v>
      </c>
      <c r="BH717" s="106">
        <f t="shared" ref="BH717:BH730" si="465">AG717</f>
        <v>0</v>
      </c>
      <c r="BI717" s="106">
        <f t="shared" ref="BI717:BI730" si="466">AB717-AQ717+AZ717</f>
        <v>0</v>
      </c>
      <c r="BJ717" s="106">
        <f t="shared" ref="BJ717:BJ730" si="467">AC717+AH717-AR717+BA717</f>
        <v>0</v>
      </c>
      <c r="BK717" s="106">
        <f t="shared" ref="BK717:BK730" si="468">AD717-AS717+BB717</f>
        <v>0</v>
      </c>
      <c r="BL717" s="106">
        <f t="shared" ref="BL717:BL780" si="469">BJ717+BK717</f>
        <v>0</v>
      </c>
      <c r="BM717" s="106">
        <f t="shared" ref="BM717:BN730" si="470">AE717-AT717+BC717</f>
        <v>0</v>
      </c>
      <c r="BN717" s="106">
        <f t="shared" si="470"/>
        <v>0</v>
      </c>
      <c r="BO717" s="106">
        <f t="shared" ref="BO717:BO780" si="471">BM717+BN717</f>
        <v>0</v>
      </c>
      <c r="BP717" s="106">
        <f t="shared" ref="BP717:BP780" si="472">BE717+BH717+BI717+BJ717+BM717</f>
        <v>0</v>
      </c>
      <c r="BQ717" s="106">
        <f t="shared" ref="BQ717:BQ780" si="473">BF717+BK717+BN717</f>
        <v>0</v>
      </c>
      <c r="BR717" s="106">
        <f t="shared" ref="BR717:BR780" si="474">BP717+BQ717</f>
        <v>0</v>
      </c>
      <c r="BS717" s="54"/>
      <c r="BT717" s="54">
        <v>0</v>
      </c>
      <c r="BU717" s="54">
        <v>0</v>
      </c>
      <c r="BV717" s="54">
        <v>0</v>
      </c>
      <c r="BW717" s="54">
        <v>0</v>
      </c>
      <c r="BX717" s="54">
        <v>0</v>
      </c>
      <c r="BY717" s="54">
        <v>0</v>
      </c>
      <c r="BZ717" s="54">
        <v>0</v>
      </c>
      <c r="CA717" s="54">
        <v>0</v>
      </c>
      <c r="CB717" s="54">
        <v>0</v>
      </c>
      <c r="CC717" s="54">
        <v>0</v>
      </c>
      <c r="CD717" s="54">
        <v>0</v>
      </c>
      <c r="CE717" s="54">
        <v>0</v>
      </c>
      <c r="CF717" s="54">
        <v>0</v>
      </c>
      <c r="CG717" s="54">
        <v>0</v>
      </c>
      <c r="CH717" s="54">
        <f t="shared" ref="CH717:CH780" si="475">I717-O717-CG717</f>
        <v>2</v>
      </c>
      <c r="CI717" s="54">
        <f t="shared" ref="CI717:CI780" si="476">J717-P717-BS717</f>
        <v>3</v>
      </c>
      <c r="CJ717" s="54">
        <f t="shared" ref="CJ717:CJ780" si="477">CH717+CI717</f>
        <v>5</v>
      </c>
      <c r="CK717" s="54"/>
      <c r="CL717" s="15"/>
      <c r="CM717" s="97"/>
    </row>
    <row r="718" spans="1:91" s="100" customFormat="1" ht="40.5" customHeight="1">
      <c r="A718" s="15">
        <v>17</v>
      </c>
      <c r="B718" s="90" t="s">
        <v>1049</v>
      </c>
      <c r="C718" s="134" t="s">
        <v>796</v>
      </c>
      <c r="D718" s="96" t="s">
        <v>1035</v>
      </c>
      <c r="E718" s="96" t="s">
        <v>647</v>
      </c>
      <c r="F718" s="96" t="s">
        <v>647</v>
      </c>
      <c r="G718" s="96" t="s">
        <v>674</v>
      </c>
      <c r="H718" s="98">
        <v>9</v>
      </c>
      <c r="I718" s="91">
        <v>2</v>
      </c>
      <c r="J718" s="91">
        <v>3</v>
      </c>
      <c r="K718" s="98">
        <f t="shared" si="458"/>
        <v>5</v>
      </c>
      <c r="L718" s="99" t="s">
        <v>57</v>
      </c>
      <c r="M718" s="96" t="s">
        <v>58</v>
      </c>
      <c r="N718" s="96" t="s">
        <v>510</v>
      </c>
      <c r="O718" s="29">
        <v>0</v>
      </c>
      <c r="P718" s="29">
        <v>0</v>
      </c>
      <c r="Q718" s="29">
        <v>0</v>
      </c>
      <c r="R718" s="29">
        <v>2</v>
      </c>
      <c r="S718" s="29">
        <v>3</v>
      </c>
      <c r="T718" s="29">
        <v>5</v>
      </c>
      <c r="U718" s="29">
        <v>3</v>
      </c>
      <c r="V718" s="29">
        <v>1.8</v>
      </c>
      <c r="W718" s="105">
        <v>0.2</v>
      </c>
      <c r="X718" s="54">
        <f t="shared" si="459"/>
        <v>2</v>
      </c>
      <c r="Y718" s="54">
        <v>0</v>
      </c>
      <c r="Z718" s="54">
        <v>0</v>
      </c>
      <c r="AA718" s="54">
        <f t="shared" si="460"/>
        <v>0</v>
      </c>
      <c r="AB718" s="54">
        <v>0</v>
      </c>
      <c r="AC718" s="54">
        <v>0</v>
      </c>
      <c r="AD718" s="54">
        <v>0</v>
      </c>
      <c r="AE718" s="54">
        <v>0</v>
      </c>
      <c r="AF718" s="54">
        <v>0</v>
      </c>
      <c r="AG718" s="54">
        <v>0</v>
      </c>
      <c r="AH718" s="54">
        <v>0</v>
      </c>
      <c r="AI718" s="54">
        <v>0</v>
      </c>
      <c r="AJ718" s="54">
        <v>0</v>
      </c>
      <c r="AK718" s="54">
        <v>0</v>
      </c>
      <c r="AL718" s="54">
        <v>0</v>
      </c>
      <c r="AM718" s="54">
        <v>0</v>
      </c>
      <c r="AN718" s="54">
        <v>0</v>
      </c>
      <c r="AO718" s="54">
        <v>0</v>
      </c>
      <c r="AP718" s="54">
        <f t="shared" si="441"/>
        <v>0</v>
      </c>
      <c r="AQ718" s="54"/>
      <c r="AR718" s="54"/>
      <c r="AS718" s="54"/>
      <c r="AT718" s="54"/>
      <c r="AU718" s="54"/>
      <c r="AV718" s="54"/>
      <c r="AW718" s="54"/>
      <c r="AX718" s="54"/>
      <c r="AY718" s="54">
        <f t="shared" si="461"/>
        <v>0</v>
      </c>
      <c r="AZ718" s="54"/>
      <c r="BA718" s="54"/>
      <c r="BB718" s="54"/>
      <c r="BC718" s="54"/>
      <c r="BD718" s="54"/>
      <c r="BE718" s="106">
        <f t="shared" si="462"/>
        <v>0</v>
      </c>
      <c r="BF718" s="106">
        <f t="shared" si="463"/>
        <v>0</v>
      </c>
      <c r="BG718" s="106">
        <f t="shared" si="464"/>
        <v>0</v>
      </c>
      <c r="BH718" s="106">
        <f t="shared" si="465"/>
        <v>0</v>
      </c>
      <c r="BI718" s="106">
        <f t="shared" si="466"/>
        <v>0</v>
      </c>
      <c r="BJ718" s="106">
        <f t="shared" si="467"/>
        <v>0</v>
      </c>
      <c r="BK718" s="106">
        <f t="shared" si="468"/>
        <v>0</v>
      </c>
      <c r="BL718" s="106">
        <f t="shared" si="469"/>
        <v>0</v>
      </c>
      <c r="BM718" s="106">
        <f t="shared" si="470"/>
        <v>0</v>
      </c>
      <c r="BN718" s="106">
        <f t="shared" si="470"/>
        <v>0</v>
      </c>
      <c r="BO718" s="106">
        <f t="shared" si="471"/>
        <v>0</v>
      </c>
      <c r="BP718" s="106">
        <f t="shared" si="472"/>
        <v>0</v>
      </c>
      <c r="BQ718" s="106">
        <f t="shared" si="473"/>
        <v>0</v>
      </c>
      <c r="BR718" s="106">
        <f t="shared" si="474"/>
        <v>0</v>
      </c>
      <c r="BS718" s="54"/>
      <c r="BT718" s="54">
        <v>0</v>
      </c>
      <c r="BU718" s="54">
        <v>0</v>
      </c>
      <c r="BV718" s="54">
        <v>0</v>
      </c>
      <c r="BW718" s="54">
        <v>0</v>
      </c>
      <c r="BX718" s="54">
        <v>0</v>
      </c>
      <c r="BY718" s="54">
        <v>0</v>
      </c>
      <c r="BZ718" s="54">
        <v>0</v>
      </c>
      <c r="CA718" s="54">
        <v>0</v>
      </c>
      <c r="CB718" s="54">
        <v>0</v>
      </c>
      <c r="CC718" s="54">
        <v>0</v>
      </c>
      <c r="CD718" s="54">
        <v>0</v>
      </c>
      <c r="CE718" s="54">
        <v>0</v>
      </c>
      <c r="CF718" s="54">
        <v>0</v>
      </c>
      <c r="CG718" s="54">
        <v>0</v>
      </c>
      <c r="CH718" s="54">
        <f t="shared" si="475"/>
        <v>2</v>
      </c>
      <c r="CI718" s="54">
        <f t="shared" si="476"/>
        <v>3</v>
      </c>
      <c r="CJ718" s="54">
        <f t="shared" si="477"/>
        <v>5</v>
      </c>
      <c r="CK718" s="54"/>
      <c r="CL718" s="15"/>
      <c r="CM718" s="97"/>
    </row>
    <row r="719" spans="1:91" s="100" customFormat="1" ht="40.5" customHeight="1">
      <c r="A719" s="15">
        <v>22</v>
      </c>
      <c r="B719" s="90" t="s">
        <v>1065</v>
      </c>
      <c r="C719" s="134" t="s">
        <v>796</v>
      </c>
      <c r="D719" s="96" t="s">
        <v>1035</v>
      </c>
      <c r="E719" s="96" t="s">
        <v>647</v>
      </c>
      <c r="F719" s="96" t="s">
        <v>647</v>
      </c>
      <c r="G719" s="96" t="s">
        <v>1066</v>
      </c>
      <c r="H719" s="98">
        <v>7</v>
      </c>
      <c r="I719" s="91">
        <v>2</v>
      </c>
      <c r="J719" s="91">
        <v>3</v>
      </c>
      <c r="K719" s="98">
        <f t="shared" si="458"/>
        <v>5</v>
      </c>
      <c r="L719" s="99" t="s">
        <v>57</v>
      </c>
      <c r="M719" s="96" t="s">
        <v>58</v>
      </c>
      <c r="N719" s="96" t="s">
        <v>510</v>
      </c>
      <c r="O719" s="29">
        <v>0</v>
      </c>
      <c r="P719" s="29">
        <v>0</v>
      </c>
      <c r="Q719" s="29">
        <v>0</v>
      </c>
      <c r="R719" s="29">
        <v>2</v>
      </c>
      <c r="S719" s="29">
        <v>3</v>
      </c>
      <c r="T719" s="29">
        <v>5</v>
      </c>
      <c r="U719" s="29">
        <v>3</v>
      </c>
      <c r="V719" s="29">
        <v>1.8</v>
      </c>
      <c r="W719" s="105">
        <v>0.2</v>
      </c>
      <c r="X719" s="54">
        <f t="shared" si="459"/>
        <v>2</v>
      </c>
      <c r="Y719" s="54">
        <v>0</v>
      </c>
      <c r="Z719" s="54">
        <v>0</v>
      </c>
      <c r="AA719" s="54">
        <f t="shared" si="460"/>
        <v>0</v>
      </c>
      <c r="AB719" s="54">
        <v>0</v>
      </c>
      <c r="AC719" s="54">
        <v>0</v>
      </c>
      <c r="AD719" s="54">
        <v>0</v>
      </c>
      <c r="AE719" s="54">
        <v>0</v>
      </c>
      <c r="AF719" s="54">
        <v>0</v>
      </c>
      <c r="AG719" s="54">
        <v>0</v>
      </c>
      <c r="AH719" s="54">
        <v>0</v>
      </c>
      <c r="AI719" s="54">
        <v>0</v>
      </c>
      <c r="AJ719" s="54">
        <v>0</v>
      </c>
      <c r="AK719" s="54">
        <v>0</v>
      </c>
      <c r="AL719" s="54">
        <v>0</v>
      </c>
      <c r="AM719" s="54">
        <v>0</v>
      </c>
      <c r="AN719" s="54">
        <v>0</v>
      </c>
      <c r="AO719" s="54">
        <v>0</v>
      </c>
      <c r="AP719" s="54">
        <f t="shared" si="441"/>
        <v>0</v>
      </c>
      <c r="AQ719" s="54"/>
      <c r="AR719" s="54"/>
      <c r="AS719" s="54"/>
      <c r="AT719" s="54"/>
      <c r="AU719" s="54"/>
      <c r="AV719" s="54"/>
      <c r="AW719" s="54"/>
      <c r="AX719" s="54"/>
      <c r="AY719" s="54">
        <f t="shared" si="461"/>
        <v>0</v>
      </c>
      <c r="AZ719" s="54"/>
      <c r="BA719" s="54"/>
      <c r="BB719" s="54"/>
      <c r="BC719" s="54"/>
      <c r="BD719" s="54"/>
      <c r="BE719" s="106">
        <f t="shared" si="462"/>
        <v>0</v>
      </c>
      <c r="BF719" s="106">
        <f t="shared" si="463"/>
        <v>0</v>
      </c>
      <c r="BG719" s="106">
        <f t="shared" si="464"/>
        <v>0</v>
      </c>
      <c r="BH719" s="106">
        <f t="shared" si="465"/>
        <v>0</v>
      </c>
      <c r="BI719" s="106">
        <f t="shared" si="466"/>
        <v>0</v>
      </c>
      <c r="BJ719" s="106">
        <f t="shared" si="467"/>
        <v>0</v>
      </c>
      <c r="BK719" s="106">
        <f t="shared" si="468"/>
        <v>0</v>
      </c>
      <c r="BL719" s="106">
        <f t="shared" si="469"/>
        <v>0</v>
      </c>
      <c r="BM719" s="106">
        <f t="shared" si="470"/>
        <v>0</v>
      </c>
      <c r="BN719" s="106">
        <f t="shared" si="470"/>
        <v>0</v>
      </c>
      <c r="BO719" s="106">
        <f t="shared" si="471"/>
        <v>0</v>
      </c>
      <c r="BP719" s="106">
        <f t="shared" si="472"/>
        <v>0</v>
      </c>
      <c r="BQ719" s="106">
        <f t="shared" si="473"/>
        <v>0</v>
      </c>
      <c r="BR719" s="106">
        <f t="shared" si="474"/>
        <v>0</v>
      </c>
      <c r="BS719" s="54"/>
      <c r="BT719" s="54">
        <v>0</v>
      </c>
      <c r="BU719" s="54">
        <v>0</v>
      </c>
      <c r="BV719" s="54">
        <v>0</v>
      </c>
      <c r="BW719" s="54">
        <v>0</v>
      </c>
      <c r="BX719" s="54">
        <v>0</v>
      </c>
      <c r="BY719" s="54">
        <v>0</v>
      </c>
      <c r="BZ719" s="54">
        <v>0</v>
      </c>
      <c r="CA719" s="54">
        <v>0</v>
      </c>
      <c r="CB719" s="54">
        <v>0</v>
      </c>
      <c r="CC719" s="54">
        <v>0</v>
      </c>
      <c r="CD719" s="54">
        <v>0</v>
      </c>
      <c r="CE719" s="54">
        <v>0</v>
      </c>
      <c r="CF719" s="54">
        <v>0</v>
      </c>
      <c r="CG719" s="54">
        <v>0</v>
      </c>
      <c r="CH719" s="54">
        <f t="shared" si="475"/>
        <v>2</v>
      </c>
      <c r="CI719" s="54">
        <f t="shared" si="476"/>
        <v>3</v>
      </c>
      <c r="CJ719" s="54">
        <f t="shared" si="477"/>
        <v>5</v>
      </c>
      <c r="CK719" s="54"/>
      <c r="CL719" s="15"/>
      <c r="CM719" s="97"/>
    </row>
    <row r="720" spans="1:91" s="18" customFormat="1">
      <c r="A720" s="17"/>
      <c r="B720" s="28" t="s">
        <v>170</v>
      </c>
      <c r="C720" s="87"/>
      <c r="D720" s="2"/>
      <c r="E720" s="11"/>
      <c r="F720" s="4"/>
      <c r="G720" s="11"/>
      <c r="H720" s="32"/>
      <c r="I720" s="32">
        <f>SUM(I701:I719)</f>
        <v>75.06</v>
      </c>
      <c r="J720" s="32">
        <f t="shared" ref="J720:BU720" si="478">SUM(J701:J719)</f>
        <v>52</v>
      </c>
      <c r="K720" s="32">
        <f t="shared" si="478"/>
        <v>127.06</v>
      </c>
      <c r="L720" s="32">
        <f t="shared" si="478"/>
        <v>0</v>
      </c>
      <c r="M720" s="32">
        <f t="shared" si="478"/>
        <v>0</v>
      </c>
      <c r="N720" s="32" t="e">
        <f t="shared" si="478"/>
        <v>#REF!</v>
      </c>
      <c r="O720" s="32">
        <f t="shared" si="478"/>
        <v>46.58</v>
      </c>
      <c r="P720" s="32">
        <f t="shared" si="478"/>
        <v>2</v>
      </c>
      <c r="Q720" s="32">
        <f t="shared" si="478"/>
        <v>48.58</v>
      </c>
      <c r="R720" s="32">
        <f t="shared" si="478"/>
        <v>28.480000000000004</v>
      </c>
      <c r="S720" s="32">
        <f t="shared" si="478"/>
        <v>50</v>
      </c>
      <c r="T720" s="32">
        <f t="shared" si="478"/>
        <v>78.48</v>
      </c>
      <c r="U720" s="32">
        <f t="shared" si="478"/>
        <v>50</v>
      </c>
      <c r="V720" s="32">
        <f t="shared" si="478"/>
        <v>16.200000000000003</v>
      </c>
      <c r="W720" s="32">
        <f t="shared" si="478"/>
        <v>1.7999999999999998</v>
      </c>
      <c r="X720" s="32">
        <f t="shared" si="478"/>
        <v>18</v>
      </c>
      <c r="Y720" s="32">
        <f t="shared" si="478"/>
        <v>2.7</v>
      </c>
      <c r="Z720" s="32">
        <f t="shared" si="478"/>
        <v>0.30000000000000004</v>
      </c>
      <c r="AA720" s="32">
        <f t="shared" si="478"/>
        <v>3</v>
      </c>
      <c r="AB720" s="32">
        <f t="shared" si="478"/>
        <v>0</v>
      </c>
      <c r="AC720" s="32">
        <f t="shared" si="478"/>
        <v>0</v>
      </c>
      <c r="AD720" s="32">
        <f t="shared" si="478"/>
        <v>0</v>
      </c>
      <c r="AE720" s="32">
        <f t="shared" si="478"/>
        <v>3.05</v>
      </c>
      <c r="AF720" s="32">
        <f t="shared" si="478"/>
        <v>0.32999999999999996</v>
      </c>
      <c r="AG720" s="32">
        <f t="shared" si="478"/>
        <v>0</v>
      </c>
      <c r="AH720" s="32">
        <f t="shared" si="478"/>
        <v>0</v>
      </c>
      <c r="AI720" s="32">
        <f t="shared" si="478"/>
        <v>6</v>
      </c>
      <c r="AJ720" s="32">
        <f t="shared" si="478"/>
        <v>6</v>
      </c>
      <c r="AK720" s="32">
        <f t="shared" si="478"/>
        <v>5.75</v>
      </c>
      <c r="AL720" s="32">
        <f t="shared" si="478"/>
        <v>0.63</v>
      </c>
      <c r="AM720" s="32">
        <f t="shared" si="478"/>
        <v>6.379999999999999</v>
      </c>
      <c r="AN720" s="32">
        <f t="shared" si="478"/>
        <v>0</v>
      </c>
      <c r="AO720" s="32">
        <f t="shared" si="478"/>
        <v>0</v>
      </c>
      <c r="AP720" s="32">
        <f t="shared" si="478"/>
        <v>0</v>
      </c>
      <c r="AQ720" s="32">
        <f t="shared" si="478"/>
        <v>0</v>
      </c>
      <c r="AR720" s="32">
        <f t="shared" si="478"/>
        <v>0</v>
      </c>
      <c r="AS720" s="32">
        <f t="shared" si="478"/>
        <v>0</v>
      </c>
      <c r="AT720" s="32">
        <f t="shared" si="478"/>
        <v>0</v>
      </c>
      <c r="AU720" s="32">
        <f t="shared" si="478"/>
        <v>0</v>
      </c>
      <c r="AV720" s="32">
        <f t="shared" si="478"/>
        <v>0</v>
      </c>
      <c r="AW720" s="32">
        <f t="shared" si="478"/>
        <v>0</v>
      </c>
      <c r="AX720" s="32">
        <f t="shared" si="478"/>
        <v>0</v>
      </c>
      <c r="AY720" s="32">
        <f t="shared" si="478"/>
        <v>0</v>
      </c>
      <c r="AZ720" s="32">
        <f t="shared" si="478"/>
        <v>0</v>
      </c>
      <c r="BA720" s="32">
        <f t="shared" si="478"/>
        <v>0</v>
      </c>
      <c r="BB720" s="32">
        <f t="shared" si="478"/>
        <v>0</v>
      </c>
      <c r="BC720" s="32">
        <f t="shared" si="478"/>
        <v>0</v>
      </c>
      <c r="BD720" s="32">
        <f t="shared" si="478"/>
        <v>0</v>
      </c>
      <c r="BE720" s="32">
        <f t="shared" si="478"/>
        <v>8.6999999999999993</v>
      </c>
      <c r="BF720" s="32">
        <f t="shared" si="478"/>
        <v>0.30000000000000004</v>
      </c>
      <c r="BG720" s="32">
        <f t="shared" si="478"/>
        <v>9</v>
      </c>
      <c r="BH720" s="32">
        <f t="shared" si="478"/>
        <v>0</v>
      </c>
      <c r="BI720" s="32">
        <f t="shared" si="478"/>
        <v>0</v>
      </c>
      <c r="BJ720" s="32">
        <f t="shared" si="478"/>
        <v>0</v>
      </c>
      <c r="BK720" s="32">
        <f t="shared" si="478"/>
        <v>0</v>
      </c>
      <c r="BL720" s="32">
        <f t="shared" si="478"/>
        <v>0</v>
      </c>
      <c r="BM720" s="32">
        <f t="shared" si="478"/>
        <v>3.05</v>
      </c>
      <c r="BN720" s="32">
        <f t="shared" si="478"/>
        <v>0.32999999999999996</v>
      </c>
      <c r="BO720" s="32">
        <f t="shared" si="478"/>
        <v>3.3799999999999994</v>
      </c>
      <c r="BP720" s="32">
        <f t="shared" si="478"/>
        <v>11.75</v>
      </c>
      <c r="BQ720" s="32">
        <f t="shared" si="478"/>
        <v>0.63</v>
      </c>
      <c r="BR720" s="32">
        <f t="shared" si="478"/>
        <v>12.38</v>
      </c>
      <c r="BS720" s="32">
        <f t="shared" si="478"/>
        <v>0</v>
      </c>
      <c r="BT720" s="32">
        <f t="shared" si="478"/>
        <v>8.6999999999999993</v>
      </c>
      <c r="BU720" s="32">
        <f t="shared" si="478"/>
        <v>0.30000000000000004</v>
      </c>
      <c r="BV720" s="32">
        <f t="shared" ref="BV720:CJ720" si="479">SUM(BV701:BV719)</f>
        <v>9</v>
      </c>
      <c r="BW720" s="32">
        <f t="shared" si="479"/>
        <v>0</v>
      </c>
      <c r="BX720" s="32">
        <f t="shared" si="479"/>
        <v>0</v>
      </c>
      <c r="BY720" s="32">
        <f t="shared" si="479"/>
        <v>0</v>
      </c>
      <c r="BZ720" s="32">
        <f t="shared" si="479"/>
        <v>0</v>
      </c>
      <c r="CA720" s="32">
        <f t="shared" si="479"/>
        <v>0</v>
      </c>
      <c r="CB720" s="32">
        <f t="shared" si="479"/>
        <v>3.05</v>
      </c>
      <c r="CC720" s="32">
        <f t="shared" si="479"/>
        <v>0.32999999999999996</v>
      </c>
      <c r="CD720" s="32">
        <f t="shared" si="479"/>
        <v>3.3799999999999994</v>
      </c>
      <c r="CE720" s="32">
        <f t="shared" si="479"/>
        <v>11.75</v>
      </c>
      <c r="CF720" s="32">
        <f t="shared" si="479"/>
        <v>0.63</v>
      </c>
      <c r="CG720" s="32">
        <f t="shared" si="479"/>
        <v>12.38</v>
      </c>
      <c r="CH720" s="32">
        <f t="shared" si="479"/>
        <v>16.100000000000001</v>
      </c>
      <c r="CI720" s="32">
        <f t="shared" si="479"/>
        <v>50</v>
      </c>
      <c r="CJ720" s="32">
        <f t="shared" si="479"/>
        <v>66.099999999999994</v>
      </c>
      <c r="CK720" s="46"/>
      <c r="CL720" s="64"/>
      <c r="CM720" s="95"/>
    </row>
    <row r="721" spans="1:91" s="18" customFormat="1">
      <c r="A721" s="17" t="s">
        <v>171</v>
      </c>
      <c r="B721" s="28" t="s">
        <v>172</v>
      </c>
      <c r="C721" s="87"/>
      <c r="D721" s="2"/>
      <c r="E721" s="11"/>
      <c r="F721" s="4"/>
      <c r="G721" s="11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  <c r="AB721" s="32"/>
      <c r="AC721" s="32"/>
      <c r="AD721" s="32"/>
      <c r="AE721" s="32"/>
      <c r="AF721" s="32"/>
      <c r="AG721" s="32"/>
      <c r="AH721" s="32"/>
      <c r="AI721" s="32"/>
      <c r="AJ721" s="32"/>
      <c r="AK721" s="32"/>
      <c r="AL721" s="32"/>
      <c r="AM721" s="32"/>
      <c r="AN721" s="32"/>
      <c r="AO721" s="32"/>
      <c r="AP721" s="32"/>
      <c r="AQ721" s="32"/>
      <c r="AR721" s="32"/>
      <c r="AS721" s="32"/>
      <c r="AT721" s="32"/>
      <c r="AU721" s="32"/>
      <c r="AV721" s="32"/>
      <c r="AW721" s="32"/>
      <c r="AX721" s="32"/>
      <c r="AY721" s="32"/>
      <c r="AZ721" s="32"/>
      <c r="BA721" s="32"/>
      <c r="BB721" s="32"/>
      <c r="BC721" s="32"/>
      <c r="BD721" s="32"/>
      <c r="BE721" s="32"/>
      <c r="BF721" s="32"/>
      <c r="BG721" s="32"/>
      <c r="BH721" s="32"/>
      <c r="BI721" s="32"/>
      <c r="BJ721" s="32"/>
      <c r="BK721" s="32"/>
      <c r="BL721" s="32"/>
      <c r="BM721" s="32"/>
      <c r="BN721" s="32"/>
      <c r="BO721" s="32"/>
      <c r="BP721" s="32"/>
      <c r="BQ721" s="32"/>
      <c r="BR721" s="32"/>
      <c r="BS721" s="32"/>
      <c r="BT721" s="32"/>
      <c r="BU721" s="32"/>
      <c r="BV721" s="32"/>
      <c r="BW721" s="32"/>
      <c r="BX721" s="32"/>
      <c r="BY721" s="32"/>
      <c r="BZ721" s="32"/>
      <c r="CA721" s="32"/>
      <c r="CB721" s="32"/>
      <c r="CC721" s="32"/>
      <c r="CD721" s="32"/>
      <c r="CE721" s="32"/>
      <c r="CF721" s="32"/>
      <c r="CG721" s="32"/>
      <c r="CH721" s="32"/>
      <c r="CI721" s="32"/>
      <c r="CJ721" s="32"/>
      <c r="CK721" s="46"/>
      <c r="CL721" s="64"/>
      <c r="CM721" s="95"/>
    </row>
    <row r="722" spans="1:91" ht="31.5">
      <c r="A722" s="14">
        <v>1</v>
      </c>
      <c r="B722" s="27" t="s">
        <v>697</v>
      </c>
      <c r="C722" s="120" t="s">
        <v>796</v>
      </c>
      <c r="D722" s="2" t="s">
        <v>27</v>
      </c>
      <c r="E722" s="4" t="s">
        <v>520</v>
      </c>
      <c r="F722" s="4" t="s">
        <v>647</v>
      </c>
      <c r="G722" s="4" t="s">
        <v>674</v>
      </c>
      <c r="H722" s="29">
        <v>9</v>
      </c>
      <c r="I722" s="29">
        <v>45.17</v>
      </c>
      <c r="J722" s="29">
        <v>0</v>
      </c>
      <c r="K722" s="29">
        <f>I722+J722</f>
        <v>45.17</v>
      </c>
      <c r="L722" s="40" t="s">
        <v>30</v>
      </c>
      <c r="M722" s="40" t="s">
        <v>31</v>
      </c>
      <c r="N722" s="48" t="e">
        <f>IF(#REF!=0,"2018-19","2019-20")</f>
        <v>#REF!</v>
      </c>
      <c r="O722" s="29">
        <v>16.45</v>
      </c>
      <c r="P722" s="29">
        <v>0</v>
      </c>
      <c r="Q722" s="29">
        <f t="shared" si="457"/>
        <v>16.45</v>
      </c>
      <c r="R722" s="29">
        <f>I722-O722</f>
        <v>28.720000000000002</v>
      </c>
      <c r="S722" s="29">
        <f t="shared" ref="S722:S762" si="480">J722-P722</f>
        <v>0</v>
      </c>
      <c r="T722" s="29">
        <f t="shared" si="442"/>
        <v>28.720000000000002</v>
      </c>
      <c r="U722" s="29">
        <v>0</v>
      </c>
      <c r="V722" s="29">
        <v>2.7</v>
      </c>
      <c r="W722" s="105">
        <v>0.30000000000000004</v>
      </c>
      <c r="X722" s="54">
        <f t="shared" ref="X722:X785" si="481">V722+W722</f>
        <v>3</v>
      </c>
      <c r="Y722" s="29">
        <v>2.7</v>
      </c>
      <c r="Z722" s="105">
        <v>0.30000000000000004</v>
      </c>
      <c r="AA722" s="54">
        <f t="shared" si="460"/>
        <v>3</v>
      </c>
      <c r="AB722" s="54">
        <v>0</v>
      </c>
      <c r="AC722" s="54">
        <v>8.14</v>
      </c>
      <c r="AD722" s="54">
        <v>0.9</v>
      </c>
      <c r="AE722" s="54">
        <v>0.32</v>
      </c>
      <c r="AF722" s="54">
        <v>0.04</v>
      </c>
      <c r="AG722" s="54">
        <v>0</v>
      </c>
      <c r="AH722" s="54">
        <v>0</v>
      </c>
      <c r="AI722" s="54">
        <v>0</v>
      </c>
      <c r="AJ722" s="54">
        <f t="shared" ref="AJ722:AJ724" si="482">AH722+AI722</f>
        <v>0</v>
      </c>
      <c r="AK722" s="54">
        <f t="shared" si="443"/>
        <v>11.16</v>
      </c>
      <c r="AL722" s="54">
        <f t="shared" si="444"/>
        <v>1.2400000000000002</v>
      </c>
      <c r="AM722" s="54">
        <f t="shared" si="445"/>
        <v>12.4</v>
      </c>
      <c r="AN722" s="54"/>
      <c r="AO722" s="54"/>
      <c r="AP722" s="54">
        <f t="shared" si="441"/>
        <v>0</v>
      </c>
      <c r="AQ722" s="54"/>
      <c r="AR722" s="54"/>
      <c r="AS722" s="54"/>
      <c r="AT722" s="54"/>
      <c r="AU722" s="54"/>
      <c r="AV722" s="54"/>
      <c r="AW722" s="54"/>
      <c r="AX722" s="54"/>
      <c r="AY722" s="54">
        <f t="shared" si="461"/>
        <v>0</v>
      </c>
      <c r="AZ722" s="54"/>
      <c r="BA722" s="54"/>
      <c r="BB722" s="54"/>
      <c r="BC722" s="54"/>
      <c r="BD722" s="54"/>
      <c r="BE722" s="106">
        <f t="shared" si="462"/>
        <v>2.7</v>
      </c>
      <c r="BF722" s="106">
        <f t="shared" si="463"/>
        <v>0.30000000000000004</v>
      </c>
      <c r="BG722" s="106">
        <f t="shared" si="464"/>
        <v>3</v>
      </c>
      <c r="BH722" s="106">
        <f t="shared" si="465"/>
        <v>0</v>
      </c>
      <c r="BI722" s="106">
        <f t="shared" si="466"/>
        <v>0</v>
      </c>
      <c r="BJ722" s="106">
        <f t="shared" si="467"/>
        <v>8.14</v>
      </c>
      <c r="BK722" s="106">
        <f t="shared" si="468"/>
        <v>0.9</v>
      </c>
      <c r="BL722" s="106">
        <f t="shared" si="469"/>
        <v>9.0400000000000009</v>
      </c>
      <c r="BM722" s="106">
        <f t="shared" si="470"/>
        <v>0.32</v>
      </c>
      <c r="BN722" s="106">
        <f t="shared" si="470"/>
        <v>0.04</v>
      </c>
      <c r="BO722" s="106">
        <f t="shared" si="471"/>
        <v>0.36</v>
      </c>
      <c r="BP722" s="106">
        <f t="shared" si="472"/>
        <v>11.16</v>
      </c>
      <c r="BQ722" s="106">
        <f t="shared" si="473"/>
        <v>1.2400000000000002</v>
      </c>
      <c r="BR722" s="106">
        <f t="shared" si="474"/>
        <v>12.4</v>
      </c>
      <c r="BS722" s="54"/>
      <c r="BT722" s="54">
        <v>2.7</v>
      </c>
      <c r="BU722" s="54">
        <v>0.30000000000000004</v>
      </c>
      <c r="BV722" s="54">
        <v>3</v>
      </c>
      <c r="BW722" s="54">
        <v>0</v>
      </c>
      <c r="BX722" s="54">
        <v>0</v>
      </c>
      <c r="BY722" s="54">
        <v>8.14</v>
      </c>
      <c r="BZ722" s="54">
        <v>0.9</v>
      </c>
      <c r="CA722" s="54">
        <v>9.0400000000000009</v>
      </c>
      <c r="CB722" s="54">
        <v>0.32</v>
      </c>
      <c r="CC722" s="54">
        <v>0.04</v>
      </c>
      <c r="CD722" s="54">
        <v>0.36</v>
      </c>
      <c r="CE722" s="54">
        <v>11.16</v>
      </c>
      <c r="CF722" s="54">
        <v>1.2400000000000002</v>
      </c>
      <c r="CG722" s="54">
        <v>12.4</v>
      </c>
      <c r="CH722" s="54">
        <f t="shared" si="475"/>
        <v>16.32</v>
      </c>
      <c r="CI722" s="54">
        <f t="shared" si="476"/>
        <v>0</v>
      </c>
      <c r="CJ722" s="54">
        <f t="shared" si="477"/>
        <v>16.32</v>
      </c>
      <c r="CK722" s="45"/>
      <c r="CL722" s="63" t="s">
        <v>40</v>
      </c>
    </row>
    <row r="723" spans="1:91" ht="31.5">
      <c r="A723" s="14">
        <v>2</v>
      </c>
      <c r="B723" s="27" t="s">
        <v>698</v>
      </c>
      <c r="C723" s="120" t="s">
        <v>796</v>
      </c>
      <c r="D723" s="2" t="s">
        <v>27</v>
      </c>
      <c r="E723" s="4" t="s">
        <v>520</v>
      </c>
      <c r="F723" s="4" t="s">
        <v>647</v>
      </c>
      <c r="G723" s="1" t="s">
        <v>649</v>
      </c>
      <c r="H723" s="29">
        <v>6</v>
      </c>
      <c r="I723" s="29">
        <v>2</v>
      </c>
      <c r="J723" s="29">
        <v>3</v>
      </c>
      <c r="K723" s="29">
        <f>I723+J723</f>
        <v>5</v>
      </c>
      <c r="L723" s="40" t="s">
        <v>30</v>
      </c>
      <c r="M723" s="40" t="s">
        <v>48</v>
      </c>
      <c r="N723" s="48" t="s">
        <v>58</v>
      </c>
      <c r="O723" s="29">
        <v>1.8099999999999998</v>
      </c>
      <c r="P723" s="29">
        <v>0</v>
      </c>
      <c r="Q723" s="29">
        <f t="shared" si="457"/>
        <v>1.8099999999999998</v>
      </c>
      <c r="R723" s="29">
        <f>I723-O723</f>
        <v>0.19000000000000017</v>
      </c>
      <c r="S723" s="29">
        <f t="shared" si="480"/>
        <v>3</v>
      </c>
      <c r="T723" s="29">
        <f t="shared" si="442"/>
        <v>3.1900000000000004</v>
      </c>
      <c r="U723" s="29">
        <v>3</v>
      </c>
      <c r="V723" s="29">
        <v>0</v>
      </c>
      <c r="W723" s="105">
        <v>0</v>
      </c>
      <c r="X723" s="54">
        <f t="shared" si="481"/>
        <v>0</v>
      </c>
      <c r="Y723" s="29">
        <v>0</v>
      </c>
      <c r="Z723" s="105">
        <v>0</v>
      </c>
      <c r="AA723" s="54">
        <f t="shared" si="460"/>
        <v>0</v>
      </c>
      <c r="AB723" s="54">
        <v>0</v>
      </c>
      <c r="AC723" s="54">
        <v>0</v>
      </c>
      <c r="AD723" s="54">
        <v>0</v>
      </c>
      <c r="AE723" s="54">
        <v>0.17</v>
      </c>
      <c r="AF723" s="54">
        <v>0.02</v>
      </c>
      <c r="AG723" s="54">
        <v>0</v>
      </c>
      <c r="AH723" s="54">
        <v>0</v>
      </c>
      <c r="AI723" s="54">
        <v>0</v>
      </c>
      <c r="AJ723" s="54">
        <f t="shared" si="482"/>
        <v>0</v>
      </c>
      <c r="AK723" s="54">
        <f t="shared" si="443"/>
        <v>0.17</v>
      </c>
      <c r="AL723" s="54">
        <f t="shared" si="444"/>
        <v>0.02</v>
      </c>
      <c r="AM723" s="54">
        <f t="shared" si="445"/>
        <v>0.19</v>
      </c>
      <c r="AN723" s="54"/>
      <c r="AO723" s="54"/>
      <c r="AP723" s="54">
        <f t="shared" si="441"/>
        <v>0</v>
      </c>
      <c r="AQ723" s="54"/>
      <c r="AR723" s="54"/>
      <c r="AS723" s="54"/>
      <c r="AT723" s="54"/>
      <c r="AU723" s="54"/>
      <c r="AV723" s="54"/>
      <c r="AW723" s="54"/>
      <c r="AX723" s="54"/>
      <c r="AY723" s="54">
        <f t="shared" si="461"/>
        <v>0</v>
      </c>
      <c r="AZ723" s="54"/>
      <c r="BA723" s="54"/>
      <c r="BB723" s="54"/>
      <c r="BC723" s="54"/>
      <c r="BD723" s="54"/>
      <c r="BE723" s="106">
        <f t="shared" si="462"/>
        <v>0</v>
      </c>
      <c r="BF723" s="106">
        <f t="shared" si="463"/>
        <v>0</v>
      </c>
      <c r="BG723" s="106">
        <f t="shared" si="464"/>
        <v>0</v>
      </c>
      <c r="BH723" s="106">
        <f t="shared" si="465"/>
        <v>0</v>
      </c>
      <c r="BI723" s="106">
        <f t="shared" si="466"/>
        <v>0</v>
      </c>
      <c r="BJ723" s="106">
        <f t="shared" si="467"/>
        <v>0</v>
      </c>
      <c r="BK723" s="106">
        <f t="shared" si="468"/>
        <v>0</v>
      </c>
      <c r="BL723" s="106">
        <f t="shared" si="469"/>
        <v>0</v>
      </c>
      <c r="BM723" s="106">
        <f t="shared" si="470"/>
        <v>0.17</v>
      </c>
      <c r="BN723" s="106">
        <f t="shared" si="470"/>
        <v>0.02</v>
      </c>
      <c r="BO723" s="106">
        <f t="shared" si="471"/>
        <v>0.19</v>
      </c>
      <c r="BP723" s="106">
        <f t="shared" si="472"/>
        <v>0.17</v>
      </c>
      <c r="BQ723" s="106">
        <f t="shared" si="473"/>
        <v>0.02</v>
      </c>
      <c r="BR723" s="106">
        <f t="shared" si="474"/>
        <v>0.19</v>
      </c>
      <c r="BS723" s="54"/>
      <c r="BT723" s="54">
        <v>0</v>
      </c>
      <c r="BU723" s="54">
        <v>0</v>
      </c>
      <c r="BV723" s="54">
        <v>0</v>
      </c>
      <c r="BW723" s="54">
        <v>0</v>
      </c>
      <c r="BX723" s="54">
        <v>0</v>
      </c>
      <c r="BY723" s="54">
        <v>0</v>
      </c>
      <c r="BZ723" s="54">
        <v>0</v>
      </c>
      <c r="CA723" s="54">
        <v>0</v>
      </c>
      <c r="CB723" s="54">
        <v>0.17</v>
      </c>
      <c r="CC723" s="54">
        <v>0.02</v>
      </c>
      <c r="CD723" s="54">
        <v>0.19</v>
      </c>
      <c r="CE723" s="54">
        <v>0.17</v>
      </c>
      <c r="CF723" s="54">
        <v>0.02</v>
      </c>
      <c r="CG723" s="54">
        <v>0.19</v>
      </c>
      <c r="CH723" s="54">
        <f t="shared" si="475"/>
        <v>0</v>
      </c>
      <c r="CI723" s="54">
        <f t="shared" si="476"/>
        <v>3</v>
      </c>
      <c r="CJ723" s="54">
        <f t="shared" si="477"/>
        <v>3</v>
      </c>
      <c r="CK723" s="45"/>
      <c r="CL723" s="63" t="s">
        <v>33</v>
      </c>
    </row>
    <row r="724" spans="1:91" ht="31.5">
      <c r="A724" s="14">
        <v>3</v>
      </c>
      <c r="B724" s="27" t="s">
        <v>699</v>
      </c>
      <c r="C724" s="120" t="s">
        <v>797</v>
      </c>
      <c r="D724" s="2" t="s">
        <v>27</v>
      </c>
      <c r="E724" s="4" t="s">
        <v>520</v>
      </c>
      <c r="F724" s="4" t="s">
        <v>647</v>
      </c>
      <c r="G724" s="1" t="s">
        <v>664</v>
      </c>
      <c r="H724" s="29">
        <v>10</v>
      </c>
      <c r="I724" s="29">
        <v>11.18</v>
      </c>
      <c r="J724" s="29">
        <v>0</v>
      </c>
      <c r="K724" s="29">
        <f>I724+J724</f>
        <v>11.18</v>
      </c>
      <c r="L724" s="40" t="s">
        <v>30</v>
      </c>
      <c r="M724" s="40" t="s">
        <v>48</v>
      </c>
      <c r="N724" s="48" t="e">
        <f>IF(#REF!=0,"2018-19","2019-20")</f>
        <v>#REF!</v>
      </c>
      <c r="O724" s="29">
        <v>6.18</v>
      </c>
      <c r="P724" s="29">
        <v>0</v>
      </c>
      <c r="Q724" s="29">
        <f t="shared" si="457"/>
        <v>6.18</v>
      </c>
      <c r="R724" s="29">
        <f>I724-O724</f>
        <v>5</v>
      </c>
      <c r="S724" s="29">
        <f t="shared" si="480"/>
        <v>0</v>
      </c>
      <c r="T724" s="29">
        <f t="shared" si="442"/>
        <v>5</v>
      </c>
      <c r="U724" s="29">
        <v>0</v>
      </c>
      <c r="V724" s="29">
        <v>4.5</v>
      </c>
      <c r="W724" s="105">
        <v>0.5</v>
      </c>
      <c r="X724" s="54">
        <f t="shared" si="481"/>
        <v>5</v>
      </c>
      <c r="Y724" s="29">
        <v>4.5</v>
      </c>
      <c r="Z724" s="105">
        <v>0.5</v>
      </c>
      <c r="AA724" s="54">
        <f t="shared" si="460"/>
        <v>5</v>
      </c>
      <c r="AB724" s="54">
        <v>0</v>
      </c>
      <c r="AC724" s="54">
        <v>0</v>
      </c>
      <c r="AD724" s="54">
        <v>0</v>
      </c>
      <c r="AE724" s="54">
        <v>0</v>
      </c>
      <c r="AF724" s="54">
        <v>0</v>
      </c>
      <c r="AG724" s="54">
        <v>0</v>
      </c>
      <c r="AH724" s="54">
        <v>0</v>
      </c>
      <c r="AI724" s="54">
        <v>0</v>
      </c>
      <c r="AJ724" s="54">
        <f t="shared" si="482"/>
        <v>0</v>
      </c>
      <c r="AK724" s="54">
        <f t="shared" si="443"/>
        <v>4.5</v>
      </c>
      <c r="AL724" s="54">
        <f t="shared" si="444"/>
        <v>0.5</v>
      </c>
      <c r="AM724" s="54">
        <f t="shared" si="445"/>
        <v>5</v>
      </c>
      <c r="AN724" s="54"/>
      <c r="AO724" s="54"/>
      <c r="AP724" s="54">
        <f t="shared" si="441"/>
        <v>0</v>
      </c>
      <c r="AQ724" s="54"/>
      <c r="AR724" s="54"/>
      <c r="AS724" s="54"/>
      <c r="AT724" s="54"/>
      <c r="AU724" s="54"/>
      <c r="AV724" s="54"/>
      <c r="AW724" s="54"/>
      <c r="AX724" s="54"/>
      <c r="AY724" s="54">
        <f t="shared" si="461"/>
        <v>0</v>
      </c>
      <c r="AZ724" s="54"/>
      <c r="BA724" s="54"/>
      <c r="BB724" s="54"/>
      <c r="BC724" s="54"/>
      <c r="BD724" s="54"/>
      <c r="BE724" s="106">
        <f t="shared" si="462"/>
        <v>4.5</v>
      </c>
      <c r="BF724" s="106">
        <f t="shared" si="463"/>
        <v>0.5</v>
      </c>
      <c r="BG724" s="106">
        <f t="shared" si="464"/>
        <v>5</v>
      </c>
      <c r="BH724" s="106">
        <f t="shared" si="465"/>
        <v>0</v>
      </c>
      <c r="BI724" s="106">
        <f t="shared" si="466"/>
        <v>0</v>
      </c>
      <c r="BJ724" s="106">
        <f t="shared" si="467"/>
        <v>0</v>
      </c>
      <c r="BK724" s="106">
        <f t="shared" si="468"/>
        <v>0</v>
      </c>
      <c r="BL724" s="106">
        <f t="shared" si="469"/>
        <v>0</v>
      </c>
      <c r="BM724" s="106">
        <f t="shared" si="470"/>
        <v>0</v>
      </c>
      <c r="BN724" s="106">
        <f t="shared" si="470"/>
        <v>0</v>
      </c>
      <c r="BO724" s="106">
        <f t="shared" si="471"/>
        <v>0</v>
      </c>
      <c r="BP724" s="106">
        <f t="shared" si="472"/>
        <v>4.5</v>
      </c>
      <c r="BQ724" s="106">
        <f t="shared" si="473"/>
        <v>0.5</v>
      </c>
      <c r="BR724" s="106">
        <f t="shared" si="474"/>
        <v>5</v>
      </c>
      <c r="BS724" s="54"/>
      <c r="BT724" s="54">
        <v>4.5</v>
      </c>
      <c r="BU724" s="54">
        <v>0.5</v>
      </c>
      <c r="BV724" s="54">
        <v>5</v>
      </c>
      <c r="BW724" s="54">
        <v>0</v>
      </c>
      <c r="BX724" s="54">
        <v>0</v>
      </c>
      <c r="BY724" s="54">
        <v>0</v>
      </c>
      <c r="BZ724" s="54">
        <v>0</v>
      </c>
      <c r="CA724" s="54">
        <v>0</v>
      </c>
      <c r="CB724" s="54">
        <v>0</v>
      </c>
      <c r="CC724" s="54">
        <v>0</v>
      </c>
      <c r="CD724" s="54">
        <v>0</v>
      </c>
      <c r="CE724" s="54">
        <v>4.5</v>
      </c>
      <c r="CF724" s="54">
        <v>0.5</v>
      </c>
      <c r="CG724" s="54">
        <v>5</v>
      </c>
      <c r="CH724" s="54">
        <f t="shared" si="475"/>
        <v>0</v>
      </c>
      <c r="CI724" s="54">
        <f t="shared" si="476"/>
        <v>0</v>
      </c>
      <c r="CJ724" s="54">
        <f t="shared" si="477"/>
        <v>0</v>
      </c>
      <c r="CK724" s="45"/>
      <c r="CL724" s="63" t="s">
        <v>33</v>
      </c>
    </row>
    <row r="725" spans="1:91" s="18" customFormat="1">
      <c r="A725" s="17"/>
      <c r="B725" s="28" t="s">
        <v>179</v>
      </c>
      <c r="C725" s="87"/>
      <c r="D725" s="2"/>
      <c r="E725" s="11"/>
      <c r="F725" s="4"/>
      <c r="G725" s="11"/>
      <c r="H725" s="32"/>
      <c r="I725" s="32">
        <f>SUM(I722:I724)</f>
        <v>58.35</v>
      </c>
      <c r="J725" s="32">
        <f t="shared" ref="J725:BU725" si="483">SUM(J722:J724)</f>
        <v>3</v>
      </c>
      <c r="K725" s="32">
        <f t="shared" si="483"/>
        <v>61.35</v>
      </c>
      <c r="L725" s="32">
        <f t="shared" si="483"/>
        <v>0</v>
      </c>
      <c r="M725" s="32">
        <f t="shared" si="483"/>
        <v>0</v>
      </c>
      <c r="N725" s="32" t="e">
        <f t="shared" si="483"/>
        <v>#REF!</v>
      </c>
      <c r="O725" s="32">
        <f t="shared" si="483"/>
        <v>24.439999999999998</v>
      </c>
      <c r="P725" s="32">
        <f t="shared" si="483"/>
        <v>0</v>
      </c>
      <c r="Q725" s="32">
        <f t="shared" si="483"/>
        <v>24.439999999999998</v>
      </c>
      <c r="R725" s="32">
        <f t="shared" si="483"/>
        <v>33.910000000000004</v>
      </c>
      <c r="S725" s="32">
        <f t="shared" si="483"/>
        <v>3</v>
      </c>
      <c r="T725" s="32">
        <f t="shared" si="483"/>
        <v>36.910000000000004</v>
      </c>
      <c r="U725" s="32">
        <f t="shared" si="483"/>
        <v>3</v>
      </c>
      <c r="V725" s="32">
        <f t="shared" si="483"/>
        <v>7.2</v>
      </c>
      <c r="W725" s="32">
        <f t="shared" si="483"/>
        <v>0.8</v>
      </c>
      <c r="X725" s="32">
        <f t="shared" si="483"/>
        <v>8</v>
      </c>
      <c r="Y725" s="32">
        <f t="shared" si="483"/>
        <v>7.2</v>
      </c>
      <c r="Z725" s="32">
        <f t="shared" si="483"/>
        <v>0.8</v>
      </c>
      <c r="AA725" s="32">
        <f t="shared" si="483"/>
        <v>8</v>
      </c>
      <c r="AB725" s="32">
        <f t="shared" si="483"/>
        <v>0</v>
      </c>
      <c r="AC725" s="32">
        <f t="shared" si="483"/>
        <v>8.14</v>
      </c>
      <c r="AD725" s="32">
        <f t="shared" si="483"/>
        <v>0.9</v>
      </c>
      <c r="AE725" s="32">
        <f t="shared" si="483"/>
        <v>0.49</v>
      </c>
      <c r="AF725" s="32">
        <f t="shared" si="483"/>
        <v>0.06</v>
      </c>
      <c r="AG725" s="32">
        <f t="shared" si="483"/>
        <v>0</v>
      </c>
      <c r="AH725" s="32">
        <f t="shared" si="483"/>
        <v>0</v>
      </c>
      <c r="AI725" s="32">
        <f t="shared" si="483"/>
        <v>0</v>
      </c>
      <c r="AJ725" s="32">
        <f t="shared" si="483"/>
        <v>0</v>
      </c>
      <c r="AK725" s="32">
        <f t="shared" si="483"/>
        <v>15.83</v>
      </c>
      <c r="AL725" s="32">
        <f t="shared" si="483"/>
        <v>1.7600000000000002</v>
      </c>
      <c r="AM725" s="32">
        <f t="shared" si="483"/>
        <v>17.59</v>
      </c>
      <c r="AN725" s="32">
        <f t="shared" si="483"/>
        <v>0</v>
      </c>
      <c r="AO725" s="32">
        <f t="shared" si="483"/>
        <v>0</v>
      </c>
      <c r="AP725" s="32">
        <f t="shared" si="483"/>
        <v>0</v>
      </c>
      <c r="AQ725" s="32">
        <f t="shared" si="483"/>
        <v>0</v>
      </c>
      <c r="AR725" s="32">
        <f t="shared" si="483"/>
        <v>0</v>
      </c>
      <c r="AS725" s="32">
        <f t="shared" si="483"/>
        <v>0</v>
      </c>
      <c r="AT725" s="32">
        <f t="shared" si="483"/>
        <v>0</v>
      </c>
      <c r="AU725" s="32">
        <f t="shared" si="483"/>
        <v>0</v>
      </c>
      <c r="AV725" s="32">
        <f t="shared" si="483"/>
        <v>0</v>
      </c>
      <c r="AW725" s="32">
        <f t="shared" si="483"/>
        <v>0</v>
      </c>
      <c r="AX725" s="32">
        <f t="shared" si="483"/>
        <v>0</v>
      </c>
      <c r="AY725" s="32">
        <f t="shared" si="483"/>
        <v>0</v>
      </c>
      <c r="AZ725" s="32">
        <f t="shared" si="483"/>
        <v>0</v>
      </c>
      <c r="BA725" s="32">
        <f t="shared" si="483"/>
        <v>0</v>
      </c>
      <c r="BB725" s="32">
        <f t="shared" si="483"/>
        <v>0</v>
      </c>
      <c r="BC725" s="32">
        <f t="shared" si="483"/>
        <v>0</v>
      </c>
      <c r="BD725" s="32">
        <f t="shared" si="483"/>
        <v>0</v>
      </c>
      <c r="BE725" s="32">
        <f t="shared" si="483"/>
        <v>7.2</v>
      </c>
      <c r="BF725" s="32">
        <f t="shared" si="483"/>
        <v>0.8</v>
      </c>
      <c r="BG725" s="32">
        <f t="shared" si="483"/>
        <v>8</v>
      </c>
      <c r="BH725" s="32">
        <f t="shared" si="483"/>
        <v>0</v>
      </c>
      <c r="BI725" s="32">
        <f t="shared" si="483"/>
        <v>0</v>
      </c>
      <c r="BJ725" s="32">
        <f t="shared" si="483"/>
        <v>8.14</v>
      </c>
      <c r="BK725" s="32">
        <f t="shared" si="483"/>
        <v>0.9</v>
      </c>
      <c r="BL725" s="32">
        <f t="shared" si="483"/>
        <v>9.0400000000000009</v>
      </c>
      <c r="BM725" s="32">
        <f t="shared" si="483"/>
        <v>0.49</v>
      </c>
      <c r="BN725" s="32">
        <f t="shared" si="483"/>
        <v>0.06</v>
      </c>
      <c r="BO725" s="32">
        <f t="shared" si="483"/>
        <v>0.55000000000000004</v>
      </c>
      <c r="BP725" s="32">
        <f t="shared" si="483"/>
        <v>15.83</v>
      </c>
      <c r="BQ725" s="32">
        <f t="shared" si="483"/>
        <v>1.7600000000000002</v>
      </c>
      <c r="BR725" s="32">
        <f t="shared" si="483"/>
        <v>17.59</v>
      </c>
      <c r="BS725" s="32">
        <f t="shared" si="483"/>
        <v>0</v>
      </c>
      <c r="BT725" s="32">
        <f t="shared" si="483"/>
        <v>7.2</v>
      </c>
      <c r="BU725" s="32">
        <f t="shared" si="483"/>
        <v>0.8</v>
      </c>
      <c r="BV725" s="32">
        <f t="shared" ref="BV725:CJ725" si="484">SUM(BV722:BV724)</f>
        <v>8</v>
      </c>
      <c r="BW725" s="32">
        <f t="shared" si="484"/>
        <v>0</v>
      </c>
      <c r="BX725" s="32">
        <f t="shared" si="484"/>
        <v>0</v>
      </c>
      <c r="BY725" s="32">
        <f t="shared" si="484"/>
        <v>8.14</v>
      </c>
      <c r="BZ725" s="32">
        <f t="shared" si="484"/>
        <v>0.9</v>
      </c>
      <c r="CA725" s="32">
        <f t="shared" si="484"/>
        <v>9.0400000000000009</v>
      </c>
      <c r="CB725" s="32">
        <f t="shared" si="484"/>
        <v>0.49</v>
      </c>
      <c r="CC725" s="32">
        <f t="shared" si="484"/>
        <v>0.06</v>
      </c>
      <c r="CD725" s="32">
        <f t="shared" si="484"/>
        <v>0.55000000000000004</v>
      </c>
      <c r="CE725" s="32">
        <f t="shared" si="484"/>
        <v>15.83</v>
      </c>
      <c r="CF725" s="32">
        <f t="shared" si="484"/>
        <v>1.7600000000000002</v>
      </c>
      <c r="CG725" s="32">
        <f>SUM(CG722:CG724)</f>
        <v>17.59</v>
      </c>
      <c r="CH725" s="32">
        <f t="shared" si="484"/>
        <v>16.32</v>
      </c>
      <c r="CI725" s="32">
        <f t="shared" si="484"/>
        <v>3</v>
      </c>
      <c r="CJ725" s="32">
        <f t="shared" si="484"/>
        <v>19.32</v>
      </c>
      <c r="CK725" s="46"/>
      <c r="CL725" s="64"/>
      <c r="CM725" s="95"/>
    </row>
    <row r="726" spans="1:91" s="18" customFormat="1">
      <c r="A726" s="17" t="s">
        <v>180</v>
      </c>
      <c r="B726" s="28" t="s">
        <v>181</v>
      </c>
      <c r="C726" s="87"/>
      <c r="D726" s="2"/>
      <c r="E726" s="11"/>
      <c r="F726" s="4"/>
      <c r="G726" s="11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  <c r="AB726" s="32"/>
      <c r="AC726" s="32"/>
      <c r="AD726" s="32"/>
      <c r="AE726" s="32"/>
      <c r="AF726" s="32"/>
      <c r="AG726" s="32"/>
      <c r="AH726" s="32"/>
      <c r="AI726" s="32"/>
      <c r="AJ726" s="32"/>
      <c r="AK726" s="32"/>
      <c r="AL726" s="32"/>
      <c r="AM726" s="32"/>
      <c r="AN726" s="32"/>
      <c r="AO726" s="32"/>
      <c r="AP726" s="32"/>
      <c r="AQ726" s="32"/>
      <c r="AR726" s="32"/>
      <c r="AS726" s="32"/>
      <c r="AT726" s="32"/>
      <c r="AU726" s="32"/>
      <c r="AV726" s="32"/>
      <c r="AW726" s="32"/>
      <c r="AX726" s="32"/>
      <c r="AY726" s="32"/>
      <c r="AZ726" s="32"/>
      <c r="BA726" s="32"/>
      <c r="BB726" s="32"/>
      <c r="BC726" s="32"/>
      <c r="BD726" s="32"/>
      <c r="BE726" s="32"/>
      <c r="BF726" s="32"/>
      <c r="BG726" s="32"/>
      <c r="BH726" s="32"/>
      <c r="BI726" s="32"/>
      <c r="BJ726" s="32"/>
      <c r="BK726" s="32"/>
      <c r="BL726" s="32"/>
      <c r="BM726" s="32"/>
      <c r="BN726" s="32"/>
      <c r="BO726" s="32"/>
      <c r="BP726" s="32"/>
      <c r="BQ726" s="32"/>
      <c r="BR726" s="32"/>
      <c r="BS726" s="32"/>
      <c r="BT726" s="32"/>
      <c r="BU726" s="32"/>
      <c r="BV726" s="32"/>
      <c r="BW726" s="32"/>
      <c r="BX726" s="32"/>
      <c r="BY726" s="32"/>
      <c r="BZ726" s="32"/>
      <c r="CA726" s="32"/>
      <c r="CB726" s="32"/>
      <c r="CC726" s="32"/>
      <c r="CD726" s="32"/>
      <c r="CE726" s="32"/>
      <c r="CF726" s="32"/>
      <c r="CG726" s="32"/>
      <c r="CH726" s="32"/>
      <c r="CI726" s="32"/>
      <c r="CJ726" s="32"/>
      <c r="CK726" s="46"/>
      <c r="CL726" s="64"/>
      <c r="CM726" s="95"/>
    </row>
    <row r="727" spans="1:91" ht="31.5">
      <c r="A727" s="14">
        <v>1</v>
      </c>
      <c r="B727" s="27" t="s">
        <v>700</v>
      </c>
      <c r="C727" s="120" t="s">
        <v>796</v>
      </c>
      <c r="D727" s="2" t="s">
        <v>27</v>
      </c>
      <c r="E727" s="4" t="s">
        <v>520</v>
      </c>
      <c r="F727" s="4" t="s">
        <v>647</v>
      </c>
      <c r="G727" s="4" t="s">
        <v>678</v>
      </c>
      <c r="H727" s="29">
        <v>7</v>
      </c>
      <c r="I727" s="29">
        <v>2</v>
      </c>
      <c r="J727" s="29">
        <v>3</v>
      </c>
      <c r="K727" s="29">
        <f>I727+J727</f>
        <v>5</v>
      </c>
      <c r="L727" s="40" t="s">
        <v>30</v>
      </c>
      <c r="M727" s="40" t="s">
        <v>48</v>
      </c>
      <c r="N727" s="48" t="s">
        <v>58</v>
      </c>
      <c r="O727" s="29">
        <v>1.8099999999999998</v>
      </c>
      <c r="P727" s="29">
        <v>0</v>
      </c>
      <c r="Q727" s="29">
        <f t="shared" si="457"/>
        <v>1.8099999999999998</v>
      </c>
      <c r="R727" s="29">
        <f>I727-O727</f>
        <v>0.19000000000000017</v>
      </c>
      <c r="S727" s="29">
        <f t="shared" si="480"/>
        <v>3</v>
      </c>
      <c r="T727" s="29">
        <f t="shared" si="442"/>
        <v>3.1900000000000004</v>
      </c>
      <c r="U727" s="29">
        <v>3</v>
      </c>
      <c r="V727" s="29">
        <v>0</v>
      </c>
      <c r="W727" s="105">
        <v>0</v>
      </c>
      <c r="X727" s="54">
        <f t="shared" si="481"/>
        <v>0</v>
      </c>
      <c r="Y727" s="29">
        <v>0</v>
      </c>
      <c r="Z727" s="105">
        <v>0</v>
      </c>
      <c r="AA727" s="54">
        <f t="shared" si="460"/>
        <v>0</v>
      </c>
      <c r="AB727" s="54">
        <v>0</v>
      </c>
      <c r="AC727" s="54">
        <v>0</v>
      </c>
      <c r="AD727" s="54">
        <v>0</v>
      </c>
      <c r="AE727" s="54">
        <v>0.17</v>
      </c>
      <c r="AF727" s="54">
        <v>0.02</v>
      </c>
      <c r="AG727" s="54"/>
      <c r="AH727" s="54">
        <v>0</v>
      </c>
      <c r="AI727" s="54">
        <v>0</v>
      </c>
      <c r="AJ727" s="54">
        <f t="shared" ref="AJ727" si="485">AH727+AI727</f>
        <v>0</v>
      </c>
      <c r="AK727" s="54">
        <f t="shared" si="443"/>
        <v>0.17</v>
      </c>
      <c r="AL727" s="54">
        <f t="shared" si="444"/>
        <v>0.02</v>
      </c>
      <c r="AM727" s="54">
        <f t="shared" si="445"/>
        <v>0.19</v>
      </c>
      <c r="AN727" s="54">
        <v>0</v>
      </c>
      <c r="AO727" s="54">
        <v>0</v>
      </c>
      <c r="AP727" s="54">
        <f t="shared" si="441"/>
        <v>0</v>
      </c>
      <c r="AQ727" s="54"/>
      <c r="AR727" s="54"/>
      <c r="AS727" s="54"/>
      <c r="AT727" s="54"/>
      <c r="AU727" s="54"/>
      <c r="AV727" s="54"/>
      <c r="AW727" s="54"/>
      <c r="AX727" s="54"/>
      <c r="AY727" s="54">
        <f t="shared" si="461"/>
        <v>0</v>
      </c>
      <c r="AZ727" s="54"/>
      <c r="BA727" s="54"/>
      <c r="BB727" s="54"/>
      <c r="BC727" s="54"/>
      <c r="BD727" s="54"/>
      <c r="BE727" s="106">
        <f t="shared" si="462"/>
        <v>0</v>
      </c>
      <c r="BF727" s="106">
        <f t="shared" si="463"/>
        <v>0</v>
      </c>
      <c r="BG727" s="106">
        <f t="shared" si="464"/>
        <v>0</v>
      </c>
      <c r="BH727" s="106">
        <f t="shared" si="465"/>
        <v>0</v>
      </c>
      <c r="BI727" s="106">
        <f t="shared" si="466"/>
        <v>0</v>
      </c>
      <c r="BJ727" s="106">
        <f t="shared" si="467"/>
        <v>0</v>
      </c>
      <c r="BK727" s="106">
        <f t="shared" si="468"/>
        <v>0</v>
      </c>
      <c r="BL727" s="106">
        <f t="shared" si="469"/>
        <v>0</v>
      </c>
      <c r="BM727" s="106">
        <f t="shared" si="470"/>
        <v>0.17</v>
      </c>
      <c r="BN727" s="106">
        <f t="shared" si="470"/>
        <v>0.02</v>
      </c>
      <c r="BO727" s="106">
        <f t="shared" si="471"/>
        <v>0.19</v>
      </c>
      <c r="BP727" s="106">
        <f t="shared" si="472"/>
        <v>0.17</v>
      </c>
      <c r="BQ727" s="106">
        <f t="shared" si="473"/>
        <v>0.02</v>
      </c>
      <c r="BR727" s="106">
        <f t="shared" si="474"/>
        <v>0.19</v>
      </c>
      <c r="BS727" s="54"/>
      <c r="BT727" s="54">
        <v>0</v>
      </c>
      <c r="BU727" s="54">
        <v>0</v>
      </c>
      <c r="BV727" s="54">
        <v>0</v>
      </c>
      <c r="BW727" s="54">
        <v>0</v>
      </c>
      <c r="BX727" s="54">
        <v>0</v>
      </c>
      <c r="BY727" s="54">
        <v>0</v>
      </c>
      <c r="BZ727" s="54">
        <v>0</v>
      </c>
      <c r="CA727" s="54">
        <v>0</v>
      </c>
      <c r="CB727" s="54">
        <v>0.17</v>
      </c>
      <c r="CC727" s="54">
        <v>0.02</v>
      </c>
      <c r="CD727" s="54">
        <v>0.19</v>
      </c>
      <c r="CE727" s="54">
        <v>0.17</v>
      </c>
      <c r="CF727" s="54">
        <v>0.02</v>
      </c>
      <c r="CG727" s="54">
        <v>0.19</v>
      </c>
      <c r="CH727" s="54">
        <f t="shared" si="475"/>
        <v>0</v>
      </c>
      <c r="CI727" s="54">
        <f t="shared" si="476"/>
        <v>3</v>
      </c>
      <c r="CJ727" s="54">
        <f t="shared" si="477"/>
        <v>3</v>
      </c>
      <c r="CK727" s="45"/>
      <c r="CL727" s="63" t="s">
        <v>33</v>
      </c>
    </row>
    <row r="728" spans="1:91" s="100" customFormat="1" ht="40.5" customHeight="1">
      <c r="A728" s="15">
        <v>2</v>
      </c>
      <c r="B728" s="90" t="s">
        <v>1063</v>
      </c>
      <c r="C728" s="134" t="s">
        <v>796</v>
      </c>
      <c r="D728" s="96" t="s">
        <v>1035</v>
      </c>
      <c r="E728" s="96" t="s">
        <v>647</v>
      </c>
      <c r="F728" s="96" t="s">
        <v>647</v>
      </c>
      <c r="G728" s="96" t="s">
        <v>651</v>
      </c>
      <c r="H728" s="98">
        <v>10</v>
      </c>
      <c r="I728" s="91">
        <v>2</v>
      </c>
      <c r="J728" s="91">
        <v>4</v>
      </c>
      <c r="K728" s="98">
        <f>SUM(I728:J728)</f>
        <v>6</v>
      </c>
      <c r="L728" s="99" t="s">
        <v>57</v>
      </c>
      <c r="M728" s="96" t="s">
        <v>58</v>
      </c>
      <c r="N728" s="96" t="s">
        <v>510</v>
      </c>
      <c r="O728" s="29">
        <v>0</v>
      </c>
      <c r="P728" s="29">
        <v>0</v>
      </c>
      <c r="Q728" s="29">
        <f>O728+P728</f>
        <v>0</v>
      </c>
      <c r="R728" s="29">
        <f>I728-O728</f>
        <v>2</v>
      </c>
      <c r="S728" s="29">
        <f>J728-P728</f>
        <v>4</v>
      </c>
      <c r="T728" s="29">
        <f>R728+S728</f>
        <v>6</v>
      </c>
      <c r="U728" s="29">
        <v>4</v>
      </c>
      <c r="V728" s="29">
        <v>1.8</v>
      </c>
      <c r="W728" s="105">
        <v>0.2</v>
      </c>
      <c r="X728" s="54">
        <f>V728+W728</f>
        <v>2</v>
      </c>
      <c r="Y728" s="54">
        <v>0</v>
      </c>
      <c r="Z728" s="54">
        <v>0</v>
      </c>
      <c r="AA728" s="54">
        <f t="shared" si="460"/>
        <v>0</v>
      </c>
      <c r="AB728" s="54">
        <v>0</v>
      </c>
      <c r="AC728" s="54">
        <v>0</v>
      </c>
      <c r="AD728" s="54">
        <v>0</v>
      </c>
      <c r="AE728" s="54">
        <v>0</v>
      </c>
      <c r="AF728" s="54">
        <v>0</v>
      </c>
      <c r="AG728" s="54">
        <v>0</v>
      </c>
      <c r="AH728" s="54">
        <v>0</v>
      </c>
      <c r="AI728" s="54">
        <v>0</v>
      </c>
      <c r="AJ728" s="54">
        <v>0</v>
      </c>
      <c r="AK728" s="54">
        <v>0</v>
      </c>
      <c r="AL728" s="54">
        <v>0</v>
      </c>
      <c r="AM728" s="54">
        <v>0</v>
      </c>
      <c r="AN728" s="54">
        <v>0</v>
      </c>
      <c r="AO728" s="54">
        <v>0</v>
      </c>
      <c r="AP728" s="54">
        <f t="shared" si="441"/>
        <v>0</v>
      </c>
      <c r="AQ728" s="54"/>
      <c r="AR728" s="54"/>
      <c r="AS728" s="54"/>
      <c r="AT728" s="54"/>
      <c r="AU728" s="54"/>
      <c r="AV728" s="54"/>
      <c r="AW728" s="54"/>
      <c r="AX728" s="54"/>
      <c r="AY728" s="54">
        <f t="shared" si="461"/>
        <v>0</v>
      </c>
      <c r="AZ728" s="54"/>
      <c r="BA728" s="54"/>
      <c r="BB728" s="54"/>
      <c r="BC728" s="54"/>
      <c r="BD728" s="54"/>
      <c r="BE728" s="106">
        <f t="shared" si="462"/>
        <v>0</v>
      </c>
      <c r="BF728" s="106">
        <f t="shared" si="463"/>
        <v>0</v>
      </c>
      <c r="BG728" s="106">
        <f t="shared" si="464"/>
        <v>0</v>
      </c>
      <c r="BH728" s="106">
        <f t="shared" si="465"/>
        <v>0</v>
      </c>
      <c r="BI728" s="106">
        <f t="shared" si="466"/>
        <v>0</v>
      </c>
      <c r="BJ728" s="106">
        <f t="shared" si="467"/>
        <v>0</v>
      </c>
      <c r="BK728" s="106">
        <f t="shared" si="468"/>
        <v>0</v>
      </c>
      <c r="BL728" s="106">
        <f t="shared" si="469"/>
        <v>0</v>
      </c>
      <c r="BM728" s="106">
        <f t="shared" si="470"/>
        <v>0</v>
      </c>
      <c r="BN728" s="106">
        <f t="shared" si="470"/>
        <v>0</v>
      </c>
      <c r="BO728" s="106">
        <f t="shared" si="471"/>
        <v>0</v>
      </c>
      <c r="BP728" s="106">
        <f t="shared" si="472"/>
        <v>0</v>
      </c>
      <c r="BQ728" s="106">
        <f t="shared" si="473"/>
        <v>0</v>
      </c>
      <c r="BR728" s="106">
        <f t="shared" si="474"/>
        <v>0</v>
      </c>
      <c r="BS728" s="54"/>
      <c r="BT728" s="54">
        <v>0</v>
      </c>
      <c r="BU728" s="54">
        <v>0</v>
      </c>
      <c r="BV728" s="54">
        <v>0</v>
      </c>
      <c r="BW728" s="54">
        <v>0</v>
      </c>
      <c r="BX728" s="54">
        <v>0</v>
      </c>
      <c r="BY728" s="54">
        <v>0</v>
      </c>
      <c r="BZ728" s="54">
        <v>0</v>
      </c>
      <c r="CA728" s="54">
        <v>0</v>
      </c>
      <c r="CB728" s="54">
        <v>0</v>
      </c>
      <c r="CC728" s="54">
        <v>0</v>
      </c>
      <c r="CD728" s="54">
        <v>0</v>
      </c>
      <c r="CE728" s="54">
        <v>0</v>
      </c>
      <c r="CF728" s="54">
        <v>0</v>
      </c>
      <c r="CG728" s="54">
        <v>0</v>
      </c>
      <c r="CH728" s="54">
        <f t="shared" si="475"/>
        <v>2</v>
      </c>
      <c r="CI728" s="54">
        <f t="shared" si="476"/>
        <v>4</v>
      </c>
      <c r="CJ728" s="54">
        <f t="shared" si="477"/>
        <v>6</v>
      </c>
      <c r="CK728" s="54"/>
      <c r="CL728" s="15"/>
      <c r="CM728" s="97"/>
    </row>
    <row r="729" spans="1:91" s="100" customFormat="1" ht="40.5" customHeight="1">
      <c r="A729" s="15">
        <v>3</v>
      </c>
      <c r="B729" s="90" t="s">
        <v>1053</v>
      </c>
      <c r="C729" s="134" t="s">
        <v>796</v>
      </c>
      <c r="D729" s="96" t="s">
        <v>1035</v>
      </c>
      <c r="E729" s="96" t="s">
        <v>647</v>
      </c>
      <c r="F729" s="96" t="s">
        <v>647</v>
      </c>
      <c r="G729" s="96" t="s">
        <v>687</v>
      </c>
      <c r="H729" s="98">
        <v>10</v>
      </c>
      <c r="I729" s="91">
        <v>1</v>
      </c>
      <c r="J729" s="91">
        <v>4</v>
      </c>
      <c r="K729" s="98">
        <f>SUM(I729:J729)</f>
        <v>5</v>
      </c>
      <c r="L729" s="99" t="s">
        <v>57</v>
      </c>
      <c r="M729" s="96" t="s">
        <v>58</v>
      </c>
      <c r="N729" s="96" t="s">
        <v>510</v>
      </c>
      <c r="O729" s="29">
        <v>0</v>
      </c>
      <c r="P729" s="29">
        <v>0</v>
      </c>
      <c r="Q729" s="29">
        <v>0</v>
      </c>
      <c r="R729" s="29">
        <v>1</v>
      </c>
      <c r="S729" s="29">
        <v>4</v>
      </c>
      <c r="T729" s="29">
        <v>5</v>
      </c>
      <c r="U729" s="29">
        <v>4</v>
      </c>
      <c r="V729" s="29">
        <v>0.9</v>
      </c>
      <c r="W729" s="105">
        <v>0.1</v>
      </c>
      <c r="X729" s="54">
        <f>V729+W729</f>
        <v>1</v>
      </c>
      <c r="Y729" s="54">
        <v>0</v>
      </c>
      <c r="Z729" s="54">
        <v>0</v>
      </c>
      <c r="AA729" s="54">
        <f t="shared" si="460"/>
        <v>0</v>
      </c>
      <c r="AB729" s="54">
        <v>0</v>
      </c>
      <c r="AC729" s="54">
        <v>0</v>
      </c>
      <c r="AD729" s="54">
        <v>0</v>
      </c>
      <c r="AE729" s="54">
        <v>0</v>
      </c>
      <c r="AF729" s="54">
        <v>0</v>
      </c>
      <c r="AG729" s="54">
        <v>0</v>
      </c>
      <c r="AH729" s="54">
        <v>0</v>
      </c>
      <c r="AI729" s="54">
        <v>0</v>
      </c>
      <c r="AJ729" s="54">
        <v>0</v>
      </c>
      <c r="AK729" s="54">
        <v>0</v>
      </c>
      <c r="AL729" s="54">
        <v>0</v>
      </c>
      <c r="AM729" s="54">
        <v>0</v>
      </c>
      <c r="AN729" s="54">
        <v>0</v>
      </c>
      <c r="AO729" s="54">
        <v>0</v>
      </c>
      <c r="AP729" s="54">
        <f t="shared" si="441"/>
        <v>0</v>
      </c>
      <c r="AQ729" s="54"/>
      <c r="AR729" s="54"/>
      <c r="AS729" s="54"/>
      <c r="AT729" s="54"/>
      <c r="AU729" s="54"/>
      <c r="AV729" s="54"/>
      <c r="AW729" s="54"/>
      <c r="AX729" s="54"/>
      <c r="AY729" s="54">
        <f t="shared" si="461"/>
        <v>0</v>
      </c>
      <c r="AZ729" s="54"/>
      <c r="BA729" s="54"/>
      <c r="BB729" s="54"/>
      <c r="BC729" s="54"/>
      <c r="BD729" s="54"/>
      <c r="BE729" s="106">
        <f t="shared" si="462"/>
        <v>0</v>
      </c>
      <c r="BF729" s="106">
        <f t="shared" si="463"/>
        <v>0</v>
      </c>
      <c r="BG729" s="106">
        <f t="shared" si="464"/>
        <v>0</v>
      </c>
      <c r="BH729" s="106">
        <f t="shared" si="465"/>
        <v>0</v>
      </c>
      <c r="BI729" s="106">
        <f t="shared" si="466"/>
        <v>0</v>
      </c>
      <c r="BJ729" s="106">
        <f t="shared" si="467"/>
        <v>0</v>
      </c>
      <c r="BK729" s="106">
        <f t="shared" si="468"/>
        <v>0</v>
      </c>
      <c r="BL729" s="106">
        <f t="shared" si="469"/>
        <v>0</v>
      </c>
      <c r="BM729" s="106">
        <f t="shared" si="470"/>
        <v>0</v>
      </c>
      <c r="BN729" s="106">
        <f t="shared" si="470"/>
        <v>0</v>
      </c>
      <c r="BO729" s="106">
        <f t="shared" si="471"/>
        <v>0</v>
      </c>
      <c r="BP729" s="106">
        <f t="shared" si="472"/>
        <v>0</v>
      </c>
      <c r="BQ729" s="106">
        <f t="shared" si="473"/>
        <v>0</v>
      </c>
      <c r="BR729" s="106">
        <f t="shared" si="474"/>
        <v>0</v>
      </c>
      <c r="BS729" s="54"/>
      <c r="BT729" s="54">
        <v>0</v>
      </c>
      <c r="BU729" s="54">
        <v>0</v>
      </c>
      <c r="BV729" s="54">
        <v>0</v>
      </c>
      <c r="BW729" s="54">
        <v>0</v>
      </c>
      <c r="BX729" s="54">
        <v>0</v>
      </c>
      <c r="BY729" s="54">
        <v>0</v>
      </c>
      <c r="BZ729" s="54">
        <v>0</v>
      </c>
      <c r="CA729" s="54">
        <v>0</v>
      </c>
      <c r="CB729" s="54">
        <v>0</v>
      </c>
      <c r="CC729" s="54">
        <v>0</v>
      </c>
      <c r="CD729" s="54">
        <v>0</v>
      </c>
      <c r="CE729" s="54">
        <v>0</v>
      </c>
      <c r="CF729" s="54">
        <v>0</v>
      </c>
      <c r="CG729" s="54">
        <v>0</v>
      </c>
      <c r="CH729" s="54">
        <f t="shared" si="475"/>
        <v>1</v>
      </c>
      <c r="CI729" s="54">
        <f t="shared" si="476"/>
        <v>4</v>
      </c>
      <c r="CJ729" s="54">
        <f t="shared" si="477"/>
        <v>5</v>
      </c>
      <c r="CK729" s="54"/>
      <c r="CL729" s="15"/>
      <c r="CM729" s="97"/>
    </row>
    <row r="730" spans="1:91" s="100" customFormat="1" ht="40.5" customHeight="1">
      <c r="A730" s="15">
        <v>4</v>
      </c>
      <c r="B730" s="90" t="s">
        <v>1054</v>
      </c>
      <c r="C730" s="134" t="s">
        <v>796</v>
      </c>
      <c r="D730" s="96" t="s">
        <v>1035</v>
      </c>
      <c r="E730" s="96" t="s">
        <v>647</v>
      </c>
      <c r="F730" s="96" t="s">
        <v>647</v>
      </c>
      <c r="G730" s="96" t="s">
        <v>1071</v>
      </c>
      <c r="H730" s="98">
        <v>9</v>
      </c>
      <c r="I730" s="91">
        <v>1.68</v>
      </c>
      <c r="J730" s="91">
        <v>3.32</v>
      </c>
      <c r="K730" s="98">
        <f>SUM(I730:J730)</f>
        <v>5</v>
      </c>
      <c r="L730" s="99" t="s">
        <v>57</v>
      </c>
      <c r="M730" s="96" t="s">
        <v>58</v>
      </c>
      <c r="N730" s="96" t="s">
        <v>510</v>
      </c>
      <c r="O730" s="29">
        <v>0</v>
      </c>
      <c r="P730" s="29">
        <v>0</v>
      </c>
      <c r="Q730" s="29">
        <v>0</v>
      </c>
      <c r="R730" s="29">
        <v>1.68</v>
      </c>
      <c r="S730" s="29">
        <v>3.32</v>
      </c>
      <c r="T730" s="29">
        <v>5</v>
      </c>
      <c r="U730" s="29">
        <v>3.32</v>
      </c>
      <c r="V730" s="29">
        <v>1.51</v>
      </c>
      <c r="W730" s="105">
        <v>0.17</v>
      </c>
      <c r="X730" s="54">
        <f>V730+W730</f>
        <v>1.68</v>
      </c>
      <c r="Y730" s="54">
        <v>0</v>
      </c>
      <c r="Z730" s="54">
        <v>0</v>
      </c>
      <c r="AA730" s="54">
        <f t="shared" si="460"/>
        <v>0</v>
      </c>
      <c r="AB730" s="54">
        <v>0</v>
      </c>
      <c r="AC730" s="54">
        <v>0</v>
      </c>
      <c r="AD730" s="54">
        <v>0</v>
      </c>
      <c r="AE730" s="54">
        <v>0</v>
      </c>
      <c r="AF730" s="54">
        <v>0</v>
      </c>
      <c r="AG730" s="54">
        <v>0</v>
      </c>
      <c r="AH730" s="54">
        <v>0</v>
      </c>
      <c r="AI730" s="54">
        <v>0</v>
      </c>
      <c r="AJ730" s="54">
        <v>0</v>
      </c>
      <c r="AK730" s="54">
        <v>0</v>
      </c>
      <c r="AL730" s="54">
        <v>0</v>
      </c>
      <c r="AM730" s="54">
        <v>0</v>
      </c>
      <c r="AN730" s="54">
        <v>0</v>
      </c>
      <c r="AO730" s="54">
        <v>0</v>
      </c>
      <c r="AP730" s="54">
        <f t="shared" si="441"/>
        <v>0</v>
      </c>
      <c r="AQ730" s="54"/>
      <c r="AR730" s="54"/>
      <c r="AS730" s="54"/>
      <c r="AT730" s="54"/>
      <c r="AU730" s="54"/>
      <c r="AV730" s="54"/>
      <c r="AW730" s="54"/>
      <c r="AX730" s="54"/>
      <c r="AY730" s="54">
        <f t="shared" si="461"/>
        <v>0</v>
      </c>
      <c r="AZ730" s="54"/>
      <c r="BA730" s="54"/>
      <c r="BB730" s="54"/>
      <c r="BC730" s="54"/>
      <c r="BD730" s="54"/>
      <c r="BE730" s="106">
        <f t="shared" si="462"/>
        <v>0</v>
      </c>
      <c r="BF730" s="106">
        <f t="shared" si="463"/>
        <v>0</v>
      </c>
      <c r="BG730" s="106">
        <f t="shared" si="464"/>
        <v>0</v>
      </c>
      <c r="BH730" s="106">
        <f t="shared" si="465"/>
        <v>0</v>
      </c>
      <c r="BI730" s="106">
        <f t="shared" si="466"/>
        <v>0</v>
      </c>
      <c r="BJ730" s="106">
        <f t="shared" si="467"/>
        <v>0</v>
      </c>
      <c r="BK730" s="106">
        <f t="shared" si="468"/>
        <v>0</v>
      </c>
      <c r="BL730" s="106">
        <f t="shared" si="469"/>
        <v>0</v>
      </c>
      <c r="BM730" s="106">
        <f t="shared" si="470"/>
        <v>0</v>
      </c>
      <c r="BN730" s="106">
        <f t="shared" si="470"/>
        <v>0</v>
      </c>
      <c r="BO730" s="106">
        <f t="shared" si="471"/>
        <v>0</v>
      </c>
      <c r="BP730" s="106">
        <f t="shared" si="472"/>
        <v>0</v>
      </c>
      <c r="BQ730" s="106">
        <f t="shared" si="473"/>
        <v>0</v>
      </c>
      <c r="BR730" s="106">
        <f t="shared" si="474"/>
        <v>0</v>
      </c>
      <c r="BS730" s="54"/>
      <c r="BT730" s="54">
        <v>0</v>
      </c>
      <c r="BU730" s="54">
        <v>0</v>
      </c>
      <c r="BV730" s="54">
        <v>0</v>
      </c>
      <c r="BW730" s="54">
        <v>0</v>
      </c>
      <c r="BX730" s="54">
        <v>0</v>
      </c>
      <c r="BY730" s="54">
        <v>0</v>
      </c>
      <c r="BZ730" s="54">
        <v>0</v>
      </c>
      <c r="CA730" s="54">
        <v>0</v>
      </c>
      <c r="CB730" s="54">
        <v>0</v>
      </c>
      <c r="CC730" s="54">
        <v>0</v>
      </c>
      <c r="CD730" s="54">
        <v>0</v>
      </c>
      <c r="CE730" s="54">
        <v>0</v>
      </c>
      <c r="CF730" s="54">
        <v>0</v>
      </c>
      <c r="CG730" s="54">
        <v>0</v>
      </c>
      <c r="CH730" s="54">
        <f t="shared" si="475"/>
        <v>1.68</v>
      </c>
      <c r="CI730" s="54">
        <f t="shared" si="476"/>
        <v>3.32</v>
      </c>
      <c r="CJ730" s="54">
        <f t="shared" si="477"/>
        <v>5</v>
      </c>
      <c r="CK730" s="54"/>
      <c r="CL730" s="15"/>
      <c r="CM730" s="97"/>
    </row>
    <row r="731" spans="1:91" s="18" customFormat="1">
      <c r="A731" s="17"/>
      <c r="B731" s="28" t="s">
        <v>187</v>
      </c>
      <c r="C731" s="87"/>
      <c r="D731" s="2"/>
      <c r="E731" s="11"/>
      <c r="F731" s="4"/>
      <c r="G731" s="11"/>
      <c r="H731" s="32"/>
      <c r="I731" s="32">
        <f>SUM(I727:I730)</f>
        <v>6.68</v>
      </c>
      <c r="J731" s="32">
        <f t="shared" ref="J731:BU731" si="486">SUM(J727:J730)</f>
        <v>14.32</v>
      </c>
      <c r="K731" s="32">
        <f t="shared" si="486"/>
        <v>21</v>
      </c>
      <c r="L731" s="32">
        <f t="shared" si="486"/>
        <v>0</v>
      </c>
      <c r="M731" s="32">
        <f t="shared" si="486"/>
        <v>0</v>
      </c>
      <c r="N731" s="32">
        <f t="shared" si="486"/>
        <v>0</v>
      </c>
      <c r="O731" s="32">
        <f t="shared" si="486"/>
        <v>1.8099999999999998</v>
      </c>
      <c r="P731" s="32">
        <f t="shared" si="486"/>
        <v>0</v>
      </c>
      <c r="Q731" s="32">
        <f t="shared" si="486"/>
        <v>1.8099999999999998</v>
      </c>
      <c r="R731" s="32">
        <f t="shared" si="486"/>
        <v>4.87</v>
      </c>
      <c r="S731" s="32">
        <f t="shared" si="486"/>
        <v>14.32</v>
      </c>
      <c r="T731" s="32">
        <f t="shared" si="486"/>
        <v>19.190000000000001</v>
      </c>
      <c r="U731" s="32">
        <f t="shared" si="486"/>
        <v>14.32</v>
      </c>
      <c r="V731" s="32">
        <f t="shared" si="486"/>
        <v>4.21</v>
      </c>
      <c r="W731" s="32">
        <f t="shared" si="486"/>
        <v>0.47000000000000008</v>
      </c>
      <c r="X731" s="32">
        <f t="shared" si="486"/>
        <v>4.68</v>
      </c>
      <c r="Y731" s="32">
        <f t="shared" si="486"/>
        <v>0</v>
      </c>
      <c r="Z731" s="32">
        <f t="shared" si="486"/>
        <v>0</v>
      </c>
      <c r="AA731" s="32">
        <f t="shared" si="486"/>
        <v>0</v>
      </c>
      <c r="AB731" s="32">
        <f t="shared" si="486"/>
        <v>0</v>
      </c>
      <c r="AC731" s="32">
        <f t="shared" si="486"/>
        <v>0</v>
      </c>
      <c r="AD731" s="32">
        <f t="shared" si="486"/>
        <v>0</v>
      </c>
      <c r="AE731" s="32">
        <f t="shared" si="486"/>
        <v>0.17</v>
      </c>
      <c r="AF731" s="32">
        <f t="shared" si="486"/>
        <v>0.02</v>
      </c>
      <c r="AG731" s="32">
        <f t="shared" si="486"/>
        <v>0</v>
      </c>
      <c r="AH731" s="32">
        <f t="shared" si="486"/>
        <v>0</v>
      </c>
      <c r="AI731" s="32">
        <f t="shared" si="486"/>
        <v>0</v>
      </c>
      <c r="AJ731" s="32">
        <f t="shared" si="486"/>
        <v>0</v>
      </c>
      <c r="AK731" s="32">
        <f t="shared" si="486"/>
        <v>0.17</v>
      </c>
      <c r="AL731" s="32">
        <f t="shared" si="486"/>
        <v>0.02</v>
      </c>
      <c r="AM731" s="32">
        <f t="shared" si="486"/>
        <v>0.19</v>
      </c>
      <c r="AN731" s="32">
        <f t="shared" si="486"/>
        <v>0</v>
      </c>
      <c r="AO731" s="32">
        <f t="shared" si="486"/>
        <v>0</v>
      </c>
      <c r="AP731" s="32">
        <f t="shared" si="486"/>
        <v>0</v>
      </c>
      <c r="AQ731" s="32">
        <f t="shared" si="486"/>
        <v>0</v>
      </c>
      <c r="AR731" s="32">
        <f t="shared" si="486"/>
        <v>0</v>
      </c>
      <c r="AS731" s="32">
        <f t="shared" si="486"/>
        <v>0</v>
      </c>
      <c r="AT731" s="32">
        <f t="shared" si="486"/>
        <v>0</v>
      </c>
      <c r="AU731" s="32">
        <f t="shared" si="486"/>
        <v>0</v>
      </c>
      <c r="AV731" s="32">
        <f t="shared" si="486"/>
        <v>0</v>
      </c>
      <c r="AW731" s="32">
        <f t="shared" si="486"/>
        <v>0</v>
      </c>
      <c r="AX731" s="32">
        <f t="shared" si="486"/>
        <v>0</v>
      </c>
      <c r="AY731" s="32">
        <f t="shared" si="486"/>
        <v>0</v>
      </c>
      <c r="AZ731" s="32">
        <f t="shared" si="486"/>
        <v>0</v>
      </c>
      <c r="BA731" s="32">
        <f t="shared" si="486"/>
        <v>0</v>
      </c>
      <c r="BB731" s="32">
        <f t="shared" si="486"/>
        <v>0</v>
      </c>
      <c r="BC731" s="32">
        <f t="shared" si="486"/>
        <v>0</v>
      </c>
      <c r="BD731" s="32">
        <f t="shared" si="486"/>
        <v>0</v>
      </c>
      <c r="BE731" s="32">
        <f t="shared" si="486"/>
        <v>0</v>
      </c>
      <c r="BF731" s="32">
        <f t="shared" si="486"/>
        <v>0</v>
      </c>
      <c r="BG731" s="32">
        <f t="shared" si="486"/>
        <v>0</v>
      </c>
      <c r="BH731" s="32">
        <f t="shared" si="486"/>
        <v>0</v>
      </c>
      <c r="BI731" s="32">
        <f t="shared" si="486"/>
        <v>0</v>
      </c>
      <c r="BJ731" s="32">
        <f t="shared" si="486"/>
        <v>0</v>
      </c>
      <c r="BK731" s="32">
        <f t="shared" si="486"/>
        <v>0</v>
      </c>
      <c r="BL731" s="32">
        <f t="shared" si="486"/>
        <v>0</v>
      </c>
      <c r="BM731" s="32">
        <f t="shared" si="486"/>
        <v>0.17</v>
      </c>
      <c r="BN731" s="32">
        <f t="shared" si="486"/>
        <v>0.02</v>
      </c>
      <c r="BO731" s="32">
        <f t="shared" si="486"/>
        <v>0.19</v>
      </c>
      <c r="BP731" s="32">
        <f t="shared" si="486"/>
        <v>0.17</v>
      </c>
      <c r="BQ731" s="32">
        <f t="shared" si="486"/>
        <v>0.02</v>
      </c>
      <c r="BR731" s="32">
        <f t="shared" si="486"/>
        <v>0.19</v>
      </c>
      <c r="BS731" s="32">
        <f t="shared" si="486"/>
        <v>0</v>
      </c>
      <c r="BT731" s="32">
        <f t="shared" si="486"/>
        <v>0</v>
      </c>
      <c r="BU731" s="32">
        <f t="shared" si="486"/>
        <v>0</v>
      </c>
      <c r="BV731" s="32">
        <f t="shared" ref="BV731:CJ731" si="487">SUM(BV727:BV730)</f>
        <v>0</v>
      </c>
      <c r="BW731" s="32">
        <f t="shared" si="487"/>
        <v>0</v>
      </c>
      <c r="BX731" s="32">
        <f t="shared" si="487"/>
        <v>0</v>
      </c>
      <c r="BY731" s="32">
        <f t="shared" si="487"/>
        <v>0</v>
      </c>
      <c r="BZ731" s="32">
        <f t="shared" si="487"/>
        <v>0</v>
      </c>
      <c r="CA731" s="32">
        <f t="shared" si="487"/>
        <v>0</v>
      </c>
      <c r="CB731" s="32">
        <f t="shared" si="487"/>
        <v>0.17</v>
      </c>
      <c r="CC731" s="32">
        <f t="shared" si="487"/>
        <v>0.02</v>
      </c>
      <c r="CD731" s="32">
        <f t="shared" si="487"/>
        <v>0.19</v>
      </c>
      <c r="CE731" s="32">
        <f t="shared" si="487"/>
        <v>0.17</v>
      </c>
      <c r="CF731" s="32">
        <f t="shared" si="487"/>
        <v>0.02</v>
      </c>
      <c r="CG731" s="32">
        <f t="shared" si="487"/>
        <v>0.19</v>
      </c>
      <c r="CH731" s="32">
        <f t="shared" si="487"/>
        <v>4.68</v>
      </c>
      <c r="CI731" s="32">
        <f t="shared" si="487"/>
        <v>14.32</v>
      </c>
      <c r="CJ731" s="32">
        <f t="shared" si="487"/>
        <v>19</v>
      </c>
      <c r="CK731" s="32"/>
      <c r="CL731" s="64"/>
      <c r="CM731" s="95"/>
    </row>
    <row r="732" spans="1:91" s="18" customFormat="1">
      <c r="A732" s="17"/>
      <c r="B732" s="28" t="s">
        <v>701</v>
      </c>
      <c r="C732" s="87"/>
      <c r="D732" s="2"/>
      <c r="E732" s="11"/>
      <c r="F732" s="11"/>
      <c r="G732" s="11"/>
      <c r="H732" s="32"/>
      <c r="I732" s="32">
        <f>I731+I720+I725+I699+I696</f>
        <v>343.24</v>
      </c>
      <c r="J732" s="32">
        <f t="shared" ref="J732:BU732" si="488">J731+J720+J725+J699+J696</f>
        <v>199.32</v>
      </c>
      <c r="K732" s="32">
        <f t="shared" si="488"/>
        <v>542.55999999999995</v>
      </c>
      <c r="L732" s="32">
        <f t="shared" si="488"/>
        <v>0</v>
      </c>
      <c r="M732" s="32">
        <f t="shared" si="488"/>
        <v>0</v>
      </c>
      <c r="N732" s="32" t="e">
        <f t="shared" si="488"/>
        <v>#REF!</v>
      </c>
      <c r="O732" s="32">
        <f t="shared" si="488"/>
        <v>218.20000000000005</v>
      </c>
      <c r="P732" s="32">
        <f t="shared" si="488"/>
        <v>18.93</v>
      </c>
      <c r="Q732" s="32">
        <f t="shared" si="488"/>
        <v>237.13000000000005</v>
      </c>
      <c r="R732" s="32">
        <f t="shared" si="488"/>
        <v>123.04000000000002</v>
      </c>
      <c r="S732" s="32">
        <f t="shared" si="488"/>
        <v>177.39</v>
      </c>
      <c r="T732" s="32">
        <f t="shared" si="488"/>
        <v>300.43</v>
      </c>
      <c r="U732" s="32">
        <f t="shared" si="488"/>
        <v>175.39</v>
      </c>
      <c r="V732" s="32">
        <f t="shared" si="488"/>
        <v>70.810000000000016</v>
      </c>
      <c r="W732" s="32">
        <f t="shared" si="488"/>
        <v>7.87</v>
      </c>
      <c r="X732" s="32">
        <f t="shared" si="488"/>
        <v>78.680000000000007</v>
      </c>
      <c r="Y732" s="32">
        <f t="shared" si="488"/>
        <v>9.9000000000000021</v>
      </c>
      <c r="Z732" s="32">
        <f t="shared" si="488"/>
        <v>1.1000000000000003</v>
      </c>
      <c r="AA732" s="32">
        <f t="shared" si="488"/>
        <v>11.000000000000002</v>
      </c>
      <c r="AB732" s="32">
        <f t="shared" si="488"/>
        <v>0</v>
      </c>
      <c r="AC732" s="32">
        <f t="shared" si="488"/>
        <v>8.14</v>
      </c>
      <c r="AD732" s="32">
        <f t="shared" si="488"/>
        <v>0.9</v>
      </c>
      <c r="AE732" s="32">
        <f t="shared" si="488"/>
        <v>7.8299999999999992</v>
      </c>
      <c r="AF732" s="32">
        <f t="shared" si="488"/>
        <v>0.87000000000000011</v>
      </c>
      <c r="AG732" s="32">
        <f t="shared" si="488"/>
        <v>0</v>
      </c>
      <c r="AH732" s="32">
        <f t="shared" si="488"/>
        <v>0</v>
      </c>
      <c r="AI732" s="32">
        <f t="shared" si="488"/>
        <v>6</v>
      </c>
      <c r="AJ732" s="32">
        <f t="shared" si="488"/>
        <v>6</v>
      </c>
      <c r="AK732" s="32">
        <f t="shared" si="488"/>
        <v>25.87</v>
      </c>
      <c r="AL732" s="32">
        <f t="shared" si="488"/>
        <v>2.8700000000000006</v>
      </c>
      <c r="AM732" s="32">
        <f t="shared" si="488"/>
        <v>28.740000000000002</v>
      </c>
      <c r="AN732" s="32">
        <f t="shared" si="488"/>
        <v>0</v>
      </c>
      <c r="AO732" s="32">
        <f t="shared" si="488"/>
        <v>0</v>
      </c>
      <c r="AP732" s="32">
        <f t="shared" si="488"/>
        <v>0</v>
      </c>
      <c r="AQ732" s="32">
        <f t="shared" si="488"/>
        <v>0</v>
      </c>
      <c r="AR732" s="32">
        <f t="shared" si="488"/>
        <v>0</v>
      </c>
      <c r="AS732" s="32">
        <f t="shared" si="488"/>
        <v>0</v>
      </c>
      <c r="AT732" s="32">
        <f t="shared" si="488"/>
        <v>0</v>
      </c>
      <c r="AU732" s="32">
        <f t="shared" si="488"/>
        <v>0</v>
      </c>
      <c r="AV732" s="32">
        <f t="shared" si="488"/>
        <v>0</v>
      </c>
      <c r="AW732" s="32">
        <f t="shared" si="488"/>
        <v>0</v>
      </c>
      <c r="AX732" s="32">
        <f t="shared" si="488"/>
        <v>0</v>
      </c>
      <c r="AY732" s="32">
        <f t="shared" si="488"/>
        <v>0</v>
      </c>
      <c r="AZ732" s="32">
        <f t="shared" si="488"/>
        <v>0</v>
      </c>
      <c r="BA732" s="32">
        <f t="shared" si="488"/>
        <v>0</v>
      </c>
      <c r="BB732" s="32">
        <f t="shared" si="488"/>
        <v>0</v>
      </c>
      <c r="BC732" s="32">
        <f t="shared" si="488"/>
        <v>0</v>
      </c>
      <c r="BD732" s="32">
        <f t="shared" si="488"/>
        <v>0</v>
      </c>
      <c r="BE732" s="32">
        <f t="shared" si="488"/>
        <v>15.9</v>
      </c>
      <c r="BF732" s="32">
        <f t="shared" si="488"/>
        <v>1.1000000000000003</v>
      </c>
      <c r="BG732" s="32">
        <f t="shared" si="488"/>
        <v>17</v>
      </c>
      <c r="BH732" s="32">
        <f t="shared" si="488"/>
        <v>0</v>
      </c>
      <c r="BI732" s="32">
        <f t="shared" si="488"/>
        <v>0</v>
      </c>
      <c r="BJ732" s="32">
        <f t="shared" si="488"/>
        <v>8.14</v>
      </c>
      <c r="BK732" s="32">
        <f t="shared" si="488"/>
        <v>0.9</v>
      </c>
      <c r="BL732" s="32">
        <f t="shared" si="488"/>
        <v>9.0400000000000009</v>
      </c>
      <c r="BM732" s="32">
        <f t="shared" si="488"/>
        <v>7.8299999999999992</v>
      </c>
      <c r="BN732" s="32">
        <f t="shared" si="488"/>
        <v>0.87000000000000011</v>
      </c>
      <c r="BO732" s="32">
        <f t="shared" si="488"/>
        <v>8.6999999999999993</v>
      </c>
      <c r="BP732" s="32">
        <f t="shared" si="488"/>
        <v>31.87</v>
      </c>
      <c r="BQ732" s="32">
        <f t="shared" si="488"/>
        <v>2.8700000000000006</v>
      </c>
      <c r="BR732" s="32">
        <f t="shared" si="488"/>
        <v>34.74</v>
      </c>
      <c r="BS732" s="32">
        <f t="shared" si="488"/>
        <v>0</v>
      </c>
      <c r="BT732" s="32">
        <f t="shared" si="488"/>
        <v>15.9</v>
      </c>
      <c r="BU732" s="32">
        <f t="shared" si="488"/>
        <v>1.1000000000000003</v>
      </c>
      <c r="BV732" s="32">
        <f t="shared" ref="BV732:CJ732" si="489">BV731+BV720+BV725+BV699+BV696</f>
        <v>17</v>
      </c>
      <c r="BW732" s="32">
        <f t="shared" si="489"/>
        <v>0</v>
      </c>
      <c r="BX732" s="32">
        <f t="shared" si="489"/>
        <v>0</v>
      </c>
      <c r="BY732" s="32">
        <f t="shared" si="489"/>
        <v>8.14</v>
      </c>
      <c r="BZ732" s="32">
        <f t="shared" si="489"/>
        <v>0.9</v>
      </c>
      <c r="CA732" s="32">
        <f t="shared" si="489"/>
        <v>9.0400000000000009</v>
      </c>
      <c r="CB732" s="32">
        <f t="shared" si="489"/>
        <v>7.8299999999999992</v>
      </c>
      <c r="CC732" s="32">
        <f t="shared" si="489"/>
        <v>0.87000000000000011</v>
      </c>
      <c r="CD732" s="32">
        <f t="shared" si="489"/>
        <v>8.6999999999999993</v>
      </c>
      <c r="CE732" s="32">
        <f t="shared" si="489"/>
        <v>31.87</v>
      </c>
      <c r="CF732" s="32">
        <f t="shared" si="489"/>
        <v>2.8700000000000006</v>
      </c>
      <c r="CG732" s="32">
        <f t="shared" si="489"/>
        <v>34.74</v>
      </c>
      <c r="CH732" s="32">
        <f t="shared" si="489"/>
        <v>90.300000000000011</v>
      </c>
      <c r="CI732" s="32">
        <f t="shared" si="489"/>
        <v>180.39</v>
      </c>
      <c r="CJ732" s="32">
        <f t="shared" si="489"/>
        <v>270.69</v>
      </c>
      <c r="CK732" s="32"/>
      <c r="CL732" s="64"/>
      <c r="CM732" s="94">
        <v>121.56</v>
      </c>
    </row>
    <row r="733" spans="1:91" s="18" customFormat="1">
      <c r="A733" s="17"/>
      <c r="B733" s="28" t="s">
        <v>702</v>
      </c>
      <c r="C733" s="87"/>
      <c r="D733" s="2"/>
      <c r="E733" s="11"/>
      <c r="F733" s="11"/>
      <c r="G733" s="11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  <c r="AB733" s="32"/>
      <c r="AC733" s="32"/>
      <c r="AD733" s="32"/>
      <c r="AE733" s="32"/>
      <c r="AF733" s="32"/>
      <c r="AG733" s="32"/>
      <c r="AH733" s="32"/>
      <c r="AI733" s="32"/>
      <c r="AJ733" s="32"/>
      <c r="AK733" s="32"/>
      <c r="AL733" s="32"/>
      <c r="AM733" s="32"/>
      <c r="AN733" s="32"/>
      <c r="AO733" s="32"/>
      <c r="AP733" s="32"/>
      <c r="AQ733" s="32"/>
      <c r="AR733" s="32"/>
      <c r="AS733" s="32"/>
      <c r="AT733" s="32"/>
      <c r="AU733" s="32"/>
      <c r="AV733" s="32"/>
      <c r="AW733" s="32"/>
      <c r="AX733" s="32"/>
      <c r="AY733" s="32"/>
      <c r="AZ733" s="32"/>
      <c r="BA733" s="32"/>
      <c r="BB733" s="32"/>
      <c r="BC733" s="32"/>
      <c r="BD733" s="32"/>
      <c r="BE733" s="32"/>
      <c r="BF733" s="32"/>
      <c r="BG733" s="32"/>
      <c r="BH733" s="32"/>
      <c r="BI733" s="32"/>
      <c r="BJ733" s="32"/>
      <c r="BK733" s="32"/>
      <c r="BL733" s="32"/>
      <c r="BM733" s="32"/>
      <c r="BN733" s="32"/>
      <c r="BO733" s="32"/>
      <c r="BP733" s="32"/>
      <c r="BQ733" s="32"/>
      <c r="BR733" s="32"/>
      <c r="BS733" s="32"/>
      <c r="BT733" s="32"/>
      <c r="BU733" s="32"/>
      <c r="BV733" s="32"/>
      <c r="BW733" s="32"/>
      <c r="BX733" s="32"/>
      <c r="BY733" s="32"/>
      <c r="BZ733" s="32"/>
      <c r="CA733" s="32"/>
      <c r="CB733" s="32"/>
      <c r="CC733" s="32"/>
      <c r="CD733" s="32"/>
      <c r="CE733" s="32"/>
      <c r="CF733" s="32"/>
      <c r="CG733" s="32"/>
      <c r="CH733" s="32"/>
      <c r="CI733" s="32"/>
      <c r="CJ733" s="32"/>
      <c r="CK733" s="32"/>
      <c r="CL733" s="64"/>
      <c r="CM733" s="95"/>
    </row>
    <row r="734" spans="1:91" s="18" customFormat="1">
      <c r="A734" s="17" t="s">
        <v>24</v>
      </c>
      <c r="B734" s="28" t="s">
        <v>190</v>
      </c>
      <c r="C734" s="87"/>
      <c r="D734" s="2"/>
      <c r="E734" s="11"/>
      <c r="F734" s="11"/>
      <c r="G734" s="11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  <c r="AB734" s="32"/>
      <c r="AC734" s="32"/>
      <c r="AD734" s="32"/>
      <c r="AE734" s="32"/>
      <c r="AF734" s="32"/>
      <c r="AG734" s="32"/>
      <c r="AH734" s="32"/>
      <c r="AI734" s="32"/>
      <c r="AJ734" s="32"/>
      <c r="AK734" s="32"/>
      <c r="AL734" s="32"/>
      <c r="AM734" s="32"/>
      <c r="AN734" s="32"/>
      <c r="AO734" s="32"/>
      <c r="AP734" s="32"/>
      <c r="AQ734" s="32"/>
      <c r="AR734" s="32"/>
      <c r="AS734" s="32"/>
      <c r="AT734" s="32"/>
      <c r="AU734" s="32"/>
      <c r="AV734" s="32"/>
      <c r="AW734" s="32"/>
      <c r="AX734" s="32"/>
      <c r="AY734" s="32"/>
      <c r="AZ734" s="32"/>
      <c r="BA734" s="32"/>
      <c r="BB734" s="32"/>
      <c r="BC734" s="32"/>
      <c r="BD734" s="32"/>
      <c r="BE734" s="32"/>
      <c r="BF734" s="32"/>
      <c r="BG734" s="32"/>
      <c r="BH734" s="32"/>
      <c r="BI734" s="32"/>
      <c r="BJ734" s="32"/>
      <c r="BK734" s="32"/>
      <c r="BL734" s="32"/>
      <c r="BM734" s="32"/>
      <c r="BN734" s="32"/>
      <c r="BO734" s="32"/>
      <c r="BP734" s="32"/>
      <c r="BQ734" s="32"/>
      <c r="BR734" s="32"/>
      <c r="BS734" s="32"/>
      <c r="BT734" s="32"/>
      <c r="BU734" s="32"/>
      <c r="BV734" s="32"/>
      <c r="BW734" s="32"/>
      <c r="BX734" s="32"/>
      <c r="BY734" s="32"/>
      <c r="BZ734" s="32"/>
      <c r="CA734" s="32"/>
      <c r="CB734" s="32"/>
      <c r="CC734" s="32"/>
      <c r="CD734" s="32"/>
      <c r="CE734" s="32"/>
      <c r="CF734" s="32"/>
      <c r="CG734" s="32"/>
      <c r="CH734" s="32"/>
      <c r="CI734" s="32"/>
      <c r="CJ734" s="32"/>
      <c r="CK734" s="32"/>
      <c r="CL734" s="64"/>
      <c r="CM734" s="95"/>
    </row>
    <row r="735" spans="1:91" ht="63">
      <c r="A735" s="14">
        <v>1</v>
      </c>
      <c r="B735" s="27" t="s">
        <v>704</v>
      </c>
      <c r="C735" s="120" t="s">
        <v>797</v>
      </c>
      <c r="D735" s="2" t="s">
        <v>27</v>
      </c>
      <c r="E735" s="4" t="s">
        <v>375</v>
      </c>
      <c r="F735" s="4" t="s">
        <v>703</v>
      </c>
      <c r="G735" s="4" t="s">
        <v>705</v>
      </c>
      <c r="H735" s="29">
        <v>0</v>
      </c>
      <c r="I735" s="29">
        <v>114.82</v>
      </c>
      <c r="J735" s="29">
        <v>0</v>
      </c>
      <c r="K735" s="29">
        <f t="shared" ref="K735:K749" si="490">I735+J735</f>
        <v>114.82</v>
      </c>
      <c r="L735" s="40" t="s">
        <v>30</v>
      </c>
      <c r="M735" s="40" t="s">
        <v>139</v>
      </c>
      <c r="N735" s="48" t="e">
        <f>IF(#REF!=0,"2018-19","2019-20")</f>
        <v>#REF!</v>
      </c>
      <c r="O735" s="29">
        <v>105.66</v>
      </c>
      <c r="P735" s="29">
        <v>0</v>
      </c>
      <c r="Q735" s="29">
        <f t="shared" si="457"/>
        <v>105.66</v>
      </c>
      <c r="R735" s="29">
        <f t="shared" ref="R735:R749" si="491">I735-O735</f>
        <v>9.1599999999999966</v>
      </c>
      <c r="S735" s="29">
        <f t="shared" si="480"/>
        <v>0</v>
      </c>
      <c r="T735" s="29">
        <f t="shared" si="442"/>
        <v>9.1599999999999966</v>
      </c>
      <c r="U735" s="29">
        <v>0</v>
      </c>
      <c r="V735" s="29">
        <v>0</v>
      </c>
      <c r="W735" s="105">
        <v>0</v>
      </c>
      <c r="X735" s="54">
        <f t="shared" si="481"/>
        <v>0</v>
      </c>
      <c r="Y735" s="29">
        <v>0</v>
      </c>
      <c r="Z735" s="105">
        <v>0</v>
      </c>
      <c r="AA735" s="54">
        <f t="shared" si="460"/>
        <v>0</v>
      </c>
      <c r="AB735" s="54">
        <v>0</v>
      </c>
      <c r="AC735" s="54">
        <v>0</v>
      </c>
      <c r="AD735" s="54">
        <v>0</v>
      </c>
      <c r="AE735" s="54">
        <v>4.09</v>
      </c>
      <c r="AF735" s="54">
        <v>0.37</v>
      </c>
      <c r="AG735" s="54">
        <v>0</v>
      </c>
      <c r="AH735" s="54">
        <v>0</v>
      </c>
      <c r="AI735" s="54">
        <v>0</v>
      </c>
      <c r="AJ735" s="54">
        <f t="shared" ref="AJ735:AJ749" si="492">AH735+AI735</f>
        <v>0</v>
      </c>
      <c r="AK735" s="54">
        <f t="shared" si="443"/>
        <v>4.09</v>
      </c>
      <c r="AL735" s="54">
        <f t="shared" si="444"/>
        <v>0.37</v>
      </c>
      <c r="AM735" s="54">
        <f t="shared" si="445"/>
        <v>4.46</v>
      </c>
      <c r="AN735" s="54">
        <v>0</v>
      </c>
      <c r="AO735" s="54">
        <v>0</v>
      </c>
      <c r="AP735" s="54">
        <f t="shared" ref="AP735:AP798" si="493">AN735+AO735</f>
        <v>0</v>
      </c>
      <c r="AQ735" s="54"/>
      <c r="AR735" s="54"/>
      <c r="AS735" s="54"/>
      <c r="AT735" s="54"/>
      <c r="AU735" s="54"/>
      <c r="AV735" s="54"/>
      <c r="AW735" s="54"/>
      <c r="AX735" s="54"/>
      <c r="AY735" s="54">
        <f t="shared" si="461"/>
        <v>0</v>
      </c>
      <c r="AZ735" s="54"/>
      <c r="BA735" s="54"/>
      <c r="BB735" s="54"/>
      <c r="BC735" s="54"/>
      <c r="BD735" s="54"/>
      <c r="BE735" s="106">
        <f t="shared" ref="BE735:BE798" si="494">Y735+AI735-AN735+AW735</f>
        <v>0</v>
      </c>
      <c r="BF735" s="106">
        <f t="shared" ref="BF735:BF798" si="495">Z735-AO735+AX735</f>
        <v>0</v>
      </c>
      <c r="BG735" s="106">
        <f t="shared" si="464"/>
        <v>0</v>
      </c>
      <c r="BH735" s="106">
        <f t="shared" ref="BH735:BH798" si="496">AG735</f>
        <v>0</v>
      </c>
      <c r="BI735" s="106">
        <f t="shared" ref="BI735:BI798" si="497">AB735-AQ735+AZ735</f>
        <v>0</v>
      </c>
      <c r="BJ735" s="106">
        <f t="shared" ref="BJ735:BJ798" si="498">AC735+AH735-AR735+BA735</f>
        <v>0</v>
      </c>
      <c r="BK735" s="106">
        <f t="shared" ref="BK735:BK798" si="499">AD735-AS735+BB735</f>
        <v>0</v>
      </c>
      <c r="BL735" s="106">
        <f t="shared" si="469"/>
        <v>0</v>
      </c>
      <c r="BM735" s="106">
        <f t="shared" ref="BM735:BN776" si="500">AE735-AT735+BC735</f>
        <v>4.09</v>
      </c>
      <c r="BN735" s="106">
        <f t="shared" si="500"/>
        <v>0.37</v>
      </c>
      <c r="BO735" s="106">
        <f t="shared" si="471"/>
        <v>4.46</v>
      </c>
      <c r="BP735" s="106">
        <f t="shared" si="472"/>
        <v>4.09</v>
      </c>
      <c r="BQ735" s="106">
        <f t="shared" si="473"/>
        <v>0.37</v>
      </c>
      <c r="BR735" s="106">
        <f t="shared" si="474"/>
        <v>4.46</v>
      </c>
      <c r="BS735" s="54"/>
      <c r="BT735" s="54">
        <v>0</v>
      </c>
      <c r="BU735" s="54">
        <v>0</v>
      </c>
      <c r="BV735" s="54">
        <v>0</v>
      </c>
      <c r="BW735" s="54">
        <v>0</v>
      </c>
      <c r="BX735" s="54">
        <v>0</v>
      </c>
      <c r="BY735" s="54">
        <v>0</v>
      </c>
      <c r="BZ735" s="54">
        <v>0</v>
      </c>
      <c r="CA735" s="54">
        <v>0</v>
      </c>
      <c r="CB735" s="54">
        <v>4.09</v>
      </c>
      <c r="CC735" s="54">
        <v>0.37</v>
      </c>
      <c r="CD735" s="54">
        <v>4.46</v>
      </c>
      <c r="CE735" s="54">
        <v>4.09</v>
      </c>
      <c r="CF735" s="54">
        <v>0.37</v>
      </c>
      <c r="CG735" s="54">
        <v>4.46</v>
      </c>
      <c r="CH735" s="54">
        <f t="shared" si="475"/>
        <v>4.6999999999999966</v>
      </c>
      <c r="CI735" s="54">
        <f t="shared" si="476"/>
        <v>0</v>
      </c>
      <c r="CJ735" s="54">
        <f t="shared" si="477"/>
        <v>4.6999999999999966</v>
      </c>
      <c r="CK735" s="44" t="s">
        <v>71</v>
      </c>
      <c r="CL735" s="63" t="s">
        <v>706</v>
      </c>
    </row>
    <row r="736" spans="1:91" ht="37.5" customHeight="1">
      <c r="A736" s="14">
        <v>1</v>
      </c>
      <c r="B736" s="79" t="s">
        <v>959</v>
      </c>
      <c r="C736" s="120" t="s">
        <v>797</v>
      </c>
      <c r="D736" s="2" t="s">
        <v>27</v>
      </c>
      <c r="E736" s="4" t="s">
        <v>375</v>
      </c>
      <c r="F736" s="4" t="s">
        <v>703</v>
      </c>
      <c r="G736" s="4" t="s">
        <v>960</v>
      </c>
      <c r="H736" s="15">
        <v>0</v>
      </c>
      <c r="I736" s="54">
        <v>25</v>
      </c>
      <c r="J736" s="54">
        <v>0</v>
      </c>
      <c r="K736" s="29">
        <f t="shared" si="490"/>
        <v>25</v>
      </c>
      <c r="L736" s="68" t="s">
        <v>30</v>
      </c>
      <c r="M736" s="15" t="s">
        <v>66</v>
      </c>
      <c r="N736" s="54" t="s">
        <v>407</v>
      </c>
      <c r="O736" s="54">
        <v>23.73</v>
      </c>
      <c r="P736" s="54">
        <v>0</v>
      </c>
      <c r="Q736" s="29">
        <f t="shared" si="457"/>
        <v>23.73</v>
      </c>
      <c r="R736" s="29">
        <f t="shared" si="491"/>
        <v>1.2699999999999996</v>
      </c>
      <c r="S736" s="29">
        <f t="shared" si="480"/>
        <v>0</v>
      </c>
      <c r="T736" s="29">
        <f t="shared" si="442"/>
        <v>1.2699999999999996</v>
      </c>
      <c r="U736" s="56">
        <v>0</v>
      </c>
      <c r="V736" s="54">
        <v>0</v>
      </c>
      <c r="W736" s="106">
        <v>0</v>
      </c>
      <c r="X736" s="54">
        <f t="shared" si="481"/>
        <v>0</v>
      </c>
      <c r="Y736" s="54">
        <v>0</v>
      </c>
      <c r="Z736" s="106">
        <v>0</v>
      </c>
      <c r="AA736" s="54">
        <f t="shared" si="460"/>
        <v>0</v>
      </c>
      <c r="AB736" s="14">
        <v>0</v>
      </c>
      <c r="AC736" s="14">
        <v>0</v>
      </c>
      <c r="AD736" s="14">
        <v>0</v>
      </c>
      <c r="AE736" s="14">
        <f>1.14+1.27</f>
        <v>2.41</v>
      </c>
      <c r="AF736" s="14">
        <v>0.13</v>
      </c>
      <c r="AG736" s="54">
        <v>0</v>
      </c>
      <c r="AH736" s="54">
        <v>0</v>
      </c>
      <c r="AI736" s="54">
        <v>0</v>
      </c>
      <c r="AJ736" s="54">
        <f t="shared" si="492"/>
        <v>0</v>
      </c>
      <c r="AK736" s="54">
        <f t="shared" si="443"/>
        <v>2.41</v>
      </c>
      <c r="AL736" s="54">
        <f t="shared" si="444"/>
        <v>0.13</v>
      </c>
      <c r="AM736" s="54">
        <f t="shared" si="445"/>
        <v>2.54</v>
      </c>
      <c r="AN736" s="54">
        <v>0</v>
      </c>
      <c r="AO736" s="54">
        <v>0</v>
      </c>
      <c r="AP736" s="54">
        <f t="shared" si="493"/>
        <v>0</v>
      </c>
      <c r="AQ736" s="54"/>
      <c r="AR736" s="54"/>
      <c r="AS736" s="54"/>
      <c r="AT736" s="54"/>
      <c r="AU736" s="54"/>
      <c r="AV736" s="54"/>
      <c r="AW736" s="54"/>
      <c r="AX736" s="54"/>
      <c r="AY736" s="54">
        <f t="shared" si="461"/>
        <v>0</v>
      </c>
      <c r="AZ736" s="54"/>
      <c r="BA736" s="54"/>
      <c r="BB736" s="54"/>
      <c r="BC736" s="54"/>
      <c r="BD736" s="54"/>
      <c r="BE736" s="106">
        <f t="shared" si="494"/>
        <v>0</v>
      </c>
      <c r="BF736" s="106">
        <f t="shared" si="495"/>
        <v>0</v>
      </c>
      <c r="BG736" s="106">
        <f t="shared" si="464"/>
        <v>0</v>
      </c>
      <c r="BH736" s="106">
        <f t="shared" si="496"/>
        <v>0</v>
      </c>
      <c r="BI736" s="106">
        <f t="shared" si="497"/>
        <v>0</v>
      </c>
      <c r="BJ736" s="106">
        <f t="shared" si="498"/>
        <v>0</v>
      </c>
      <c r="BK736" s="106">
        <f t="shared" si="499"/>
        <v>0</v>
      </c>
      <c r="BL736" s="106">
        <f t="shared" si="469"/>
        <v>0</v>
      </c>
      <c r="BM736" s="106">
        <f t="shared" si="500"/>
        <v>2.41</v>
      </c>
      <c r="BN736" s="106">
        <f t="shared" si="500"/>
        <v>0.13</v>
      </c>
      <c r="BO736" s="106">
        <f t="shared" si="471"/>
        <v>2.54</v>
      </c>
      <c r="BP736" s="106">
        <f t="shared" si="472"/>
        <v>2.41</v>
      </c>
      <c r="BQ736" s="106">
        <f t="shared" si="473"/>
        <v>0.13</v>
      </c>
      <c r="BR736" s="106">
        <f t="shared" si="474"/>
        <v>2.54</v>
      </c>
      <c r="BS736" s="54"/>
      <c r="BT736" s="54">
        <v>0</v>
      </c>
      <c r="BU736" s="54">
        <v>0</v>
      </c>
      <c r="BV736" s="54">
        <v>0</v>
      </c>
      <c r="BW736" s="54">
        <v>0</v>
      </c>
      <c r="BX736" s="54">
        <v>0</v>
      </c>
      <c r="BY736" s="54">
        <v>0</v>
      </c>
      <c r="BZ736" s="54">
        <v>0</v>
      </c>
      <c r="CA736" s="54">
        <v>0</v>
      </c>
      <c r="CB736" s="54">
        <v>2.41</v>
      </c>
      <c r="CC736" s="54">
        <v>0.13</v>
      </c>
      <c r="CD736" s="54">
        <v>2.54</v>
      </c>
      <c r="CE736" s="54">
        <v>2.41</v>
      </c>
      <c r="CF736" s="54">
        <v>0.13</v>
      </c>
      <c r="CG736" s="54">
        <v>2.54</v>
      </c>
      <c r="CH736" s="54">
        <f t="shared" si="475"/>
        <v>-1.2700000000000005</v>
      </c>
      <c r="CI736" s="54">
        <f t="shared" si="476"/>
        <v>0</v>
      </c>
      <c r="CJ736" s="54">
        <f t="shared" si="477"/>
        <v>-1.2700000000000005</v>
      </c>
      <c r="CK736" s="86"/>
      <c r="CL736" s="70"/>
    </row>
    <row r="737" spans="1:91" ht="47.25">
      <c r="A737" s="14">
        <v>3</v>
      </c>
      <c r="B737" s="79" t="s">
        <v>961</v>
      </c>
      <c r="C737" s="120" t="s">
        <v>796</v>
      </c>
      <c r="D737" s="2" t="s">
        <v>27</v>
      </c>
      <c r="E737" s="4" t="s">
        <v>375</v>
      </c>
      <c r="F737" s="4" t="s">
        <v>703</v>
      </c>
      <c r="G737" s="4" t="s">
        <v>707</v>
      </c>
      <c r="H737" s="15">
        <v>0</v>
      </c>
      <c r="I737" s="54">
        <v>2.75</v>
      </c>
      <c r="J737" s="54">
        <v>0</v>
      </c>
      <c r="K737" s="29">
        <f t="shared" si="490"/>
        <v>2.75</v>
      </c>
      <c r="L737" s="68" t="s">
        <v>30</v>
      </c>
      <c r="M737" s="15" t="s">
        <v>139</v>
      </c>
      <c r="N737" s="54" t="e">
        <f>IF(#REF!=0,"2018-19","2019-20")</f>
        <v>#REF!</v>
      </c>
      <c r="O737" s="54">
        <v>2.5</v>
      </c>
      <c r="P737" s="54">
        <v>0</v>
      </c>
      <c r="Q737" s="29">
        <f t="shared" si="457"/>
        <v>2.5</v>
      </c>
      <c r="R737" s="29">
        <f t="shared" si="491"/>
        <v>0.25</v>
      </c>
      <c r="S737" s="29">
        <f t="shared" si="480"/>
        <v>0</v>
      </c>
      <c r="T737" s="29">
        <f t="shared" si="442"/>
        <v>0.25</v>
      </c>
      <c r="U737" s="56">
        <v>0</v>
      </c>
      <c r="V737" s="54">
        <v>0</v>
      </c>
      <c r="W737" s="106">
        <v>0</v>
      </c>
      <c r="X737" s="54">
        <f t="shared" si="481"/>
        <v>0</v>
      </c>
      <c r="Y737" s="54">
        <v>0</v>
      </c>
      <c r="Z737" s="106">
        <v>0</v>
      </c>
      <c r="AA737" s="54">
        <f t="shared" si="460"/>
        <v>0</v>
      </c>
      <c r="AB737" s="14">
        <v>0.25</v>
      </c>
      <c r="AC737" s="14">
        <v>0</v>
      </c>
      <c r="AD737" s="14">
        <v>0</v>
      </c>
      <c r="AE737" s="14">
        <v>0</v>
      </c>
      <c r="AF737" s="14">
        <v>0</v>
      </c>
      <c r="AG737" s="54">
        <v>0</v>
      </c>
      <c r="AH737" s="54">
        <v>0</v>
      </c>
      <c r="AI737" s="54">
        <v>0</v>
      </c>
      <c r="AJ737" s="54">
        <f t="shared" si="492"/>
        <v>0</v>
      </c>
      <c r="AK737" s="54">
        <f t="shared" si="443"/>
        <v>0.25</v>
      </c>
      <c r="AL737" s="54">
        <f t="shared" si="444"/>
        <v>0</v>
      </c>
      <c r="AM737" s="54">
        <f t="shared" si="445"/>
        <v>0.25</v>
      </c>
      <c r="AN737" s="54">
        <v>0</v>
      </c>
      <c r="AO737" s="54">
        <v>0</v>
      </c>
      <c r="AP737" s="54">
        <f t="shared" si="493"/>
        <v>0</v>
      </c>
      <c r="AQ737" s="54"/>
      <c r="AR737" s="54"/>
      <c r="AS737" s="54"/>
      <c r="AT737" s="54"/>
      <c r="AU737" s="54"/>
      <c r="AV737" s="54"/>
      <c r="AW737" s="54"/>
      <c r="AX737" s="54"/>
      <c r="AY737" s="54">
        <f t="shared" si="461"/>
        <v>0</v>
      </c>
      <c r="AZ737" s="54"/>
      <c r="BA737" s="54"/>
      <c r="BB737" s="54"/>
      <c r="BC737" s="54"/>
      <c r="BD737" s="54"/>
      <c r="BE737" s="106">
        <f t="shared" si="494"/>
        <v>0</v>
      </c>
      <c r="BF737" s="106">
        <f t="shared" si="495"/>
        <v>0</v>
      </c>
      <c r="BG737" s="106">
        <f t="shared" si="464"/>
        <v>0</v>
      </c>
      <c r="BH737" s="106">
        <f t="shared" si="496"/>
        <v>0</v>
      </c>
      <c r="BI737" s="106">
        <f t="shared" si="497"/>
        <v>0.25</v>
      </c>
      <c r="BJ737" s="106">
        <f t="shared" si="498"/>
        <v>0</v>
      </c>
      <c r="BK737" s="106">
        <f t="shared" si="499"/>
        <v>0</v>
      </c>
      <c r="BL737" s="106">
        <f t="shared" si="469"/>
        <v>0</v>
      </c>
      <c r="BM737" s="106">
        <f t="shared" si="500"/>
        <v>0</v>
      </c>
      <c r="BN737" s="106">
        <f t="shared" si="500"/>
        <v>0</v>
      </c>
      <c r="BO737" s="106">
        <f t="shared" si="471"/>
        <v>0</v>
      </c>
      <c r="BP737" s="106">
        <f t="shared" si="472"/>
        <v>0.25</v>
      </c>
      <c r="BQ737" s="106">
        <f t="shared" si="473"/>
        <v>0</v>
      </c>
      <c r="BR737" s="106">
        <f t="shared" si="474"/>
        <v>0.25</v>
      </c>
      <c r="BS737" s="54"/>
      <c r="BT737" s="54">
        <v>0</v>
      </c>
      <c r="BU737" s="54">
        <v>0</v>
      </c>
      <c r="BV737" s="54">
        <v>0</v>
      </c>
      <c r="BW737" s="54">
        <v>0</v>
      </c>
      <c r="BX737" s="54">
        <v>0.25</v>
      </c>
      <c r="BY737" s="54">
        <v>0</v>
      </c>
      <c r="BZ737" s="54">
        <v>0</v>
      </c>
      <c r="CA737" s="54">
        <v>0</v>
      </c>
      <c r="CB737" s="54">
        <v>0</v>
      </c>
      <c r="CC737" s="54">
        <v>0</v>
      </c>
      <c r="CD737" s="54">
        <v>0</v>
      </c>
      <c r="CE737" s="54">
        <v>0.25</v>
      </c>
      <c r="CF737" s="54">
        <v>0</v>
      </c>
      <c r="CG737" s="54">
        <v>0.25</v>
      </c>
      <c r="CH737" s="54">
        <f t="shared" si="475"/>
        <v>0</v>
      </c>
      <c r="CI737" s="54">
        <f t="shared" si="476"/>
        <v>0</v>
      </c>
      <c r="CJ737" s="54">
        <f t="shared" si="477"/>
        <v>0</v>
      </c>
      <c r="CK737" s="86"/>
      <c r="CL737" s="70" t="s">
        <v>814</v>
      </c>
    </row>
    <row r="738" spans="1:91" ht="36">
      <c r="A738" s="14">
        <v>2</v>
      </c>
      <c r="B738" s="27" t="s">
        <v>708</v>
      </c>
      <c r="C738" s="120" t="s">
        <v>797</v>
      </c>
      <c r="D738" s="2" t="s">
        <v>27</v>
      </c>
      <c r="E738" s="4" t="s">
        <v>375</v>
      </c>
      <c r="F738" s="4" t="s">
        <v>703</v>
      </c>
      <c r="G738" s="4" t="s">
        <v>703</v>
      </c>
      <c r="H738" s="29">
        <v>0</v>
      </c>
      <c r="I738" s="29">
        <v>25</v>
      </c>
      <c r="J738" s="29">
        <v>0</v>
      </c>
      <c r="K738" s="29">
        <f t="shared" si="490"/>
        <v>25</v>
      </c>
      <c r="L738" s="40" t="s">
        <v>30</v>
      </c>
      <c r="M738" s="40" t="s">
        <v>31</v>
      </c>
      <c r="N738" s="48" t="e">
        <f>IF(#REF!=0,"2018-19","2019-20")</f>
        <v>#REF!</v>
      </c>
      <c r="O738" s="29">
        <v>12.07</v>
      </c>
      <c r="P738" s="29">
        <v>0</v>
      </c>
      <c r="Q738" s="29">
        <f t="shared" si="457"/>
        <v>12.07</v>
      </c>
      <c r="R738" s="29">
        <f t="shared" si="491"/>
        <v>12.93</v>
      </c>
      <c r="S738" s="29">
        <f t="shared" si="480"/>
        <v>0</v>
      </c>
      <c r="T738" s="29">
        <f t="shared" si="442"/>
        <v>12.93</v>
      </c>
      <c r="U738" s="29">
        <v>0</v>
      </c>
      <c r="V738" s="29">
        <v>2.7</v>
      </c>
      <c r="W738" s="105">
        <v>0.30000000000000004</v>
      </c>
      <c r="X738" s="54">
        <f t="shared" si="481"/>
        <v>3</v>
      </c>
      <c r="Y738" s="29">
        <v>2.7</v>
      </c>
      <c r="Z738" s="105">
        <v>0.30000000000000004</v>
      </c>
      <c r="AA738" s="54">
        <f t="shared" si="460"/>
        <v>3</v>
      </c>
      <c r="AB738" s="54">
        <v>0</v>
      </c>
      <c r="AC738" s="54">
        <v>0</v>
      </c>
      <c r="AD738" s="54">
        <v>0</v>
      </c>
      <c r="AE738" s="54">
        <v>2.89</v>
      </c>
      <c r="AF738" s="54">
        <v>0.11</v>
      </c>
      <c r="AG738" s="54">
        <v>0</v>
      </c>
      <c r="AH738" s="54">
        <v>0</v>
      </c>
      <c r="AI738" s="54">
        <v>0</v>
      </c>
      <c r="AJ738" s="54">
        <f t="shared" si="492"/>
        <v>0</v>
      </c>
      <c r="AK738" s="54">
        <f t="shared" si="443"/>
        <v>5.59</v>
      </c>
      <c r="AL738" s="54">
        <f t="shared" si="444"/>
        <v>0.41000000000000003</v>
      </c>
      <c r="AM738" s="54">
        <f t="shared" si="445"/>
        <v>6</v>
      </c>
      <c r="AN738" s="54">
        <v>0</v>
      </c>
      <c r="AO738" s="54">
        <v>0</v>
      </c>
      <c r="AP738" s="54">
        <f t="shared" si="493"/>
        <v>0</v>
      </c>
      <c r="AQ738" s="54"/>
      <c r="AR738" s="54"/>
      <c r="AS738" s="54"/>
      <c r="AT738" s="54"/>
      <c r="AU738" s="54"/>
      <c r="AV738" s="54"/>
      <c r="AW738" s="54"/>
      <c r="AX738" s="54"/>
      <c r="AY738" s="54">
        <f t="shared" si="461"/>
        <v>0</v>
      </c>
      <c r="AZ738" s="54"/>
      <c r="BA738" s="54"/>
      <c r="BB738" s="54"/>
      <c r="BC738" s="54"/>
      <c r="BD738" s="54"/>
      <c r="BE738" s="106">
        <f t="shared" si="494"/>
        <v>2.7</v>
      </c>
      <c r="BF738" s="106">
        <f t="shared" si="495"/>
        <v>0.30000000000000004</v>
      </c>
      <c r="BG738" s="106">
        <f t="shared" si="464"/>
        <v>3</v>
      </c>
      <c r="BH738" s="106">
        <f t="shared" si="496"/>
        <v>0</v>
      </c>
      <c r="BI738" s="106">
        <f t="shared" si="497"/>
        <v>0</v>
      </c>
      <c r="BJ738" s="106">
        <f t="shared" si="498"/>
        <v>0</v>
      </c>
      <c r="BK738" s="106">
        <f t="shared" si="499"/>
        <v>0</v>
      </c>
      <c r="BL738" s="106">
        <f t="shared" si="469"/>
        <v>0</v>
      </c>
      <c r="BM738" s="106">
        <f t="shared" si="500"/>
        <v>2.89</v>
      </c>
      <c r="BN738" s="106">
        <f t="shared" si="500"/>
        <v>0.11</v>
      </c>
      <c r="BO738" s="106">
        <f t="shared" si="471"/>
        <v>3</v>
      </c>
      <c r="BP738" s="106">
        <f t="shared" si="472"/>
        <v>5.59</v>
      </c>
      <c r="BQ738" s="106">
        <f t="shared" si="473"/>
        <v>0.41000000000000003</v>
      </c>
      <c r="BR738" s="106">
        <f t="shared" si="474"/>
        <v>6</v>
      </c>
      <c r="BS738" s="54"/>
      <c r="BT738" s="54">
        <v>2.7</v>
      </c>
      <c r="BU738" s="54">
        <v>0.30000000000000004</v>
      </c>
      <c r="BV738" s="54">
        <v>3</v>
      </c>
      <c r="BW738" s="54">
        <v>0</v>
      </c>
      <c r="BX738" s="54">
        <v>0</v>
      </c>
      <c r="BY738" s="54">
        <v>0</v>
      </c>
      <c r="BZ738" s="54">
        <v>0</v>
      </c>
      <c r="CA738" s="54">
        <v>0</v>
      </c>
      <c r="CB738" s="54">
        <v>2.89</v>
      </c>
      <c r="CC738" s="54">
        <v>0.11</v>
      </c>
      <c r="CD738" s="54">
        <v>3</v>
      </c>
      <c r="CE738" s="54">
        <v>5.59</v>
      </c>
      <c r="CF738" s="54">
        <v>0.41000000000000003</v>
      </c>
      <c r="CG738" s="54">
        <v>6</v>
      </c>
      <c r="CH738" s="54">
        <f t="shared" si="475"/>
        <v>6.93</v>
      </c>
      <c r="CI738" s="54">
        <f t="shared" si="476"/>
        <v>0</v>
      </c>
      <c r="CJ738" s="54">
        <f t="shared" si="477"/>
        <v>6.93</v>
      </c>
      <c r="CK738" s="44" t="s">
        <v>46</v>
      </c>
      <c r="CL738" s="53" t="s">
        <v>709</v>
      </c>
    </row>
    <row r="739" spans="1:91" ht="45">
      <c r="A739" s="14">
        <v>3</v>
      </c>
      <c r="B739" s="27" t="s">
        <v>710</v>
      </c>
      <c r="C739" s="120" t="s">
        <v>797</v>
      </c>
      <c r="D739" s="2" t="s">
        <v>27</v>
      </c>
      <c r="E739" s="4" t="s">
        <v>375</v>
      </c>
      <c r="F739" s="4" t="s">
        <v>703</v>
      </c>
      <c r="G739" s="4" t="s">
        <v>711</v>
      </c>
      <c r="H739" s="29">
        <v>1</v>
      </c>
      <c r="I739" s="29">
        <v>20</v>
      </c>
      <c r="J739" s="29">
        <v>0</v>
      </c>
      <c r="K739" s="29">
        <f t="shared" si="490"/>
        <v>20</v>
      </c>
      <c r="L739" s="40" t="s">
        <v>30</v>
      </c>
      <c r="M739" s="40" t="s">
        <v>31</v>
      </c>
      <c r="N739" s="48" t="e">
        <f>IF(#REF!=0,"2018-19","2019-20")</f>
        <v>#REF!</v>
      </c>
      <c r="O739" s="29">
        <v>6.87</v>
      </c>
      <c r="P739" s="29">
        <v>0</v>
      </c>
      <c r="Q739" s="29">
        <f t="shared" si="457"/>
        <v>6.87</v>
      </c>
      <c r="R739" s="29">
        <f t="shared" si="491"/>
        <v>13.129999999999999</v>
      </c>
      <c r="S739" s="29">
        <f t="shared" si="480"/>
        <v>0</v>
      </c>
      <c r="T739" s="29">
        <f t="shared" si="442"/>
        <v>13.129999999999999</v>
      </c>
      <c r="U739" s="29">
        <v>0</v>
      </c>
      <c r="V739" s="29">
        <v>2.7</v>
      </c>
      <c r="W739" s="105">
        <v>0.30000000000000004</v>
      </c>
      <c r="X739" s="54">
        <f t="shared" si="481"/>
        <v>3</v>
      </c>
      <c r="Y739" s="29">
        <v>2.7</v>
      </c>
      <c r="Z739" s="105">
        <v>0.30000000000000004</v>
      </c>
      <c r="AA739" s="54">
        <f t="shared" si="460"/>
        <v>3</v>
      </c>
      <c r="AB739" s="54">
        <v>0</v>
      </c>
      <c r="AC739" s="54">
        <v>0</v>
      </c>
      <c r="AD739" s="54">
        <v>0</v>
      </c>
      <c r="AE739" s="54">
        <v>1.02</v>
      </c>
      <c r="AF739" s="54">
        <v>0.11</v>
      </c>
      <c r="AG739" s="54">
        <v>0</v>
      </c>
      <c r="AH739" s="54">
        <v>0</v>
      </c>
      <c r="AI739" s="54">
        <v>0</v>
      </c>
      <c r="AJ739" s="54">
        <f t="shared" si="492"/>
        <v>0</v>
      </c>
      <c r="AK739" s="54">
        <f t="shared" si="443"/>
        <v>3.72</v>
      </c>
      <c r="AL739" s="54">
        <f t="shared" si="444"/>
        <v>0.41000000000000003</v>
      </c>
      <c r="AM739" s="54">
        <f t="shared" si="445"/>
        <v>4.13</v>
      </c>
      <c r="AN739" s="54">
        <v>0</v>
      </c>
      <c r="AO739" s="54">
        <v>0</v>
      </c>
      <c r="AP739" s="54">
        <f t="shared" si="493"/>
        <v>0</v>
      </c>
      <c r="AQ739" s="54"/>
      <c r="AR739" s="54"/>
      <c r="AS739" s="54"/>
      <c r="AT739" s="54"/>
      <c r="AU739" s="54"/>
      <c r="AV739" s="54"/>
      <c r="AW739" s="54"/>
      <c r="AX739" s="54"/>
      <c r="AY739" s="54">
        <f t="shared" si="461"/>
        <v>0</v>
      </c>
      <c r="AZ739" s="54"/>
      <c r="BA739" s="54"/>
      <c r="BB739" s="54"/>
      <c r="BC739" s="54"/>
      <c r="BD739" s="54"/>
      <c r="BE739" s="106">
        <f t="shared" si="494"/>
        <v>2.7</v>
      </c>
      <c r="BF739" s="106">
        <f t="shared" si="495"/>
        <v>0.30000000000000004</v>
      </c>
      <c r="BG739" s="106">
        <f t="shared" si="464"/>
        <v>3</v>
      </c>
      <c r="BH739" s="106">
        <f t="shared" si="496"/>
        <v>0</v>
      </c>
      <c r="BI739" s="106">
        <f t="shared" si="497"/>
        <v>0</v>
      </c>
      <c r="BJ739" s="106">
        <f t="shared" si="498"/>
        <v>0</v>
      </c>
      <c r="BK739" s="106">
        <f t="shared" si="499"/>
        <v>0</v>
      </c>
      <c r="BL739" s="106">
        <f t="shared" si="469"/>
        <v>0</v>
      </c>
      <c r="BM739" s="106">
        <f t="shared" si="500"/>
        <v>1.02</v>
      </c>
      <c r="BN739" s="106">
        <f t="shared" si="500"/>
        <v>0.11</v>
      </c>
      <c r="BO739" s="106">
        <f t="shared" si="471"/>
        <v>1.1300000000000001</v>
      </c>
      <c r="BP739" s="106">
        <f t="shared" si="472"/>
        <v>3.72</v>
      </c>
      <c r="BQ739" s="106">
        <f t="shared" si="473"/>
        <v>0.41000000000000003</v>
      </c>
      <c r="BR739" s="106">
        <f t="shared" si="474"/>
        <v>4.13</v>
      </c>
      <c r="BS739" s="54"/>
      <c r="BT739" s="54">
        <v>2.7</v>
      </c>
      <c r="BU739" s="54">
        <v>0.30000000000000004</v>
      </c>
      <c r="BV739" s="54">
        <v>3</v>
      </c>
      <c r="BW739" s="54">
        <v>0</v>
      </c>
      <c r="BX739" s="54">
        <v>0</v>
      </c>
      <c r="BY739" s="54">
        <v>0</v>
      </c>
      <c r="BZ739" s="54">
        <v>0</v>
      </c>
      <c r="CA739" s="54">
        <v>0</v>
      </c>
      <c r="CB739" s="54">
        <v>1.02</v>
      </c>
      <c r="CC739" s="54">
        <v>0.11</v>
      </c>
      <c r="CD739" s="54">
        <v>1.1300000000000001</v>
      </c>
      <c r="CE739" s="54">
        <v>3.72</v>
      </c>
      <c r="CF739" s="54">
        <v>0.41000000000000003</v>
      </c>
      <c r="CG739" s="54">
        <v>4.13</v>
      </c>
      <c r="CH739" s="54">
        <f t="shared" si="475"/>
        <v>9</v>
      </c>
      <c r="CI739" s="54">
        <f t="shared" si="476"/>
        <v>0</v>
      </c>
      <c r="CJ739" s="54">
        <f t="shared" si="477"/>
        <v>9</v>
      </c>
      <c r="CK739" s="44" t="s">
        <v>46</v>
      </c>
      <c r="CL739" s="53" t="s">
        <v>712</v>
      </c>
    </row>
    <row r="740" spans="1:91" ht="36">
      <c r="A740" s="14">
        <v>4</v>
      </c>
      <c r="B740" s="27" t="s">
        <v>713</v>
      </c>
      <c r="C740" s="120" t="s">
        <v>797</v>
      </c>
      <c r="D740" s="2" t="s">
        <v>27</v>
      </c>
      <c r="E740" s="4" t="s">
        <v>375</v>
      </c>
      <c r="F740" s="4" t="s">
        <v>703</v>
      </c>
      <c r="G740" s="4" t="s">
        <v>714</v>
      </c>
      <c r="H740" s="29">
        <v>0</v>
      </c>
      <c r="I740" s="29">
        <v>20</v>
      </c>
      <c r="J740" s="29">
        <v>0</v>
      </c>
      <c r="K740" s="29">
        <f t="shared" si="490"/>
        <v>20</v>
      </c>
      <c r="L740" s="40" t="s">
        <v>30</v>
      </c>
      <c r="M740" s="40" t="s">
        <v>31</v>
      </c>
      <c r="N740" s="48" t="e">
        <f>IF(#REF!=0,"2018-19","2019-20")</f>
        <v>#REF!</v>
      </c>
      <c r="O740" s="29">
        <v>5.32</v>
      </c>
      <c r="P740" s="29">
        <v>0</v>
      </c>
      <c r="Q740" s="29">
        <f t="shared" si="457"/>
        <v>5.32</v>
      </c>
      <c r="R740" s="29">
        <f t="shared" si="491"/>
        <v>14.68</v>
      </c>
      <c r="S740" s="29">
        <f t="shared" si="480"/>
        <v>0</v>
      </c>
      <c r="T740" s="29">
        <f t="shared" si="442"/>
        <v>14.68</v>
      </c>
      <c r="U740" s="29">
        <v>0</v>
      </c>
      <c r="V740" s="29">
        <v>0.9</v>
      </c>
      <c r="W740" s="105">
        <v>0.1</v>
      </c>
      <c r="X740" s="54">
        <f t="shared" si="481"/>
        <v>1</v>
      </c>
      <c r="Y740" s="29">
        <v>0.9</v>
      </c>
      <c r="Z740" s="105">
        <v>0.1</v>
      </c>
      <c r="AA740" s="54">
        <f t="shared" si="460"/>
        <v>1</v>
      </c>
      <c r="AB740" s="54">
        <v>0</v>
      </c>
      <c r="AC740" s="54">
        <v>2.8</v>
      </c>
      <c r="AD740" s="54">
        <v>0.31</v>
      </c>
      <c r="AE740" s="54">
        <v>0.61</v>
      </c>
      <c r="AF740" s="54">
        <v>7.0000000000000007E-2</v>
      </c>
      <c r="AG740" s="54">
        <v>0</v>
      </c>
      <c r="AH740" s="54">
        <v>0</v>
      </c>
      <c r="AI740" s="54">
        <v>0</v>
      </c>
      <c r="AJ740" s="54">
        <f t="shared" si="492"/>
        <v>0</v>
      </c>
      <c r="AK740" s="54">
        <f t="shared" si="443"/>
        <v>4.3099999999999996</v>
      </c>
      <c r="AL740" s="54">
        <f t="shared" si="444"/>
        <v>0.48000000000000004</v>
      </c>
      <c r="AM740" s="54">
        <f t="shared" si="445"/>
        <v>4.79</v>
      </c>
      <c r="AN740" s="54">
        <v>0</v>
      </c>
      <c r="AO740" s="54">
        <v>0</v>
      </c>
      <c r="AP740" s="54">
        <f t="shared" si="493"/>
        <v>0</v>
      </c>
      <c r="AQ740" s="54"/>
      <c r="AR740" s="54"/>
      <c r="AS740" s="54"/>
      <c r="AT740" s="54"/>
      <c r="AU740" s="54"/>
      <c r="AV740" s="54"/>
      <c r="AW740" s="54"/>
      <c r="AX740" s="54"/>
      <c r="AY740" s="54">
        <f t="shared" si="461"/>
        <v>0</v>
      </c>
      <c r="AZ740" s="54"/>
      <c r="BA740" s="54"/>
      <c r="BB740" s="54"/>
      <c r="BC740" s="54"/>
      <c r="BD740" s="54"/>
      <c r="BE740" s="106">
        <f t="shared" si="494"/>
        <v>0.9</v>
      </c>
      <c r="BF740" s="106">
        <f t="shared" si="495"/>
        <v>0.1</v>
      </c>
      <c r="BG740" s="106">
        <f t="shared" si="464"/>
        <v>1</v>
      </c>
      <c r="BH740" s="106">
        <f t="shared" si="496"/>
        <v>0</v>
      </c>
      <c r="BI740" s="106">
        <f t="shared" si="497"/>
        <v>0</v>
      </c>
      <c r="BJ740" s="106">
        <f t="shared" si="498"/>
        <v>2.8</v>
      </c>
      <c r="BK740" s="106">
        <f t="shared" si="499"/>
        <v>0.31</v>
      </c>
      <c r="BL740" s="106">
        <f t="shared" si="469"/>
        <v>3.11</v>
      </c>
      <c r="BM740" s="106">
        <f t="shared" si="500"/>
        <v>0.61</v>
      </c>
      <c r="BN740" s="106">
        <f t="shared" si="500"/>
        <v>7.0000000000000007E-2</v>
      </c>
      <c r="BO740" s="106">
        <f t="shared" si="471"/>
        <v>0.67999999999999994</v>
      </c>
      <c r="BP740" s="106">
        <f t="shared" si="472"/>
        <v>4.3099999999999996</v>
      </c>
      <c r="BQ740" s="106">
        <f t="shared" si="473"/>
        <v>0.48000000000000004</v>
      </c>
      <c r="BR740" s="106">
        <f t="shared" si="474"/>
        <v>4.79</v>
      </c>
      <c r="BS740" s="54"/>
      <c r="BT740" s="54">
        <v>0.9</v>
      </c>
      <c r="BU740" s="54">
        <v>0.1</v>
      </c>
      <c r="BV740" s="54">
        <v>1</v>
      </c>
      <c r="BW740" s="54">
        <v>0</v>
      </c>
      <c r="BX740" s="54">
        <v>0</v>
      </c>
      <c r="BY740" s="54">
        <v>2.8</v>
      </c>
      <c r="BZ740" s="54">
        <v>0.31</v>
      </c>
      <c r="CA740" s="54">
        <v>3.11</v>
      </c>
      <c r="CB740" s="54">
        <v>0.61</v>
      </c>
      <c r="CC740" s="54">
        <v>7.0000000000000007E-2</v>
      </c>
      <c r="CD740" s="54">
        <v>0.67999999999999994</v>
      </c>
      <c r="CE740" s="54">
        <v>4.3099999999999996</v>
      </c>
      <c r="CF740" s="54">
        <v>0.48000000000000004</v>
      </c>
      <c r="CG740" s="54">
        <v>4.79</v>
      </c>
      <c r="CH740" s="54">
        <f t="shared" si="475"/>
        <v>9.89</v>
      </c>
      <c r="CI740" s="54">
        <f t="shared" si="476"/>
        <v>0</v>
      </c>
      <c r="CJ740" s="54">
        <f t="shared" si="477"/>
        <v>9.89</v>
      </c>
      <c r="CK740" s="45"/>
      <c r="CL740" s="53" t="s">
        <v>715</v>
      </c>
    </row>
    <row r="741" spans="1:91" ht="31.5">
      <c r="A741" s="14">
        <v>7</v>
      </c>
      <c r="B741" s="79" t="s">
        <v>962</v>
      </c>
      <c r="C741" s="69" t="s">
        <v>797</v>
      </c>
      <c r="D741" s="2" t="s">
        <v>27</v>
      </c>
      <c r="E741" s="4" t="s">
        <v>375</v>
      </c>
      <c r="F741" s="4" t="s">
        <v>703</v>
      </c>
      <c r="G741" s="4" t="s">
        <v>703</v>
      </c>
      <c r="H741" s="15">
        <v>0</v>
      </c>
      <c r="I741" s="54">
        <v>15</v>
      </c>
      <c r="J741" s="54">
        <v>0</v>
      </c>
      <c r="K741" s="29">
        <f t="shared" si="490"/>
        <v>15</v>
      </c>
      <c r="L741" s="68" t="s">
        <v>30</v>
      </c>
      <c r="M741" s="15" t="s">
        <v>48</v>
      </c>
      <c r="N741" s="54" t="e">
        <f>IF(#REF!=0,"2018-19","2019-20")</f>
        <v>#REF!</v>
      </c>
      <c r="O741" s="54">
        <v>7.27</v>
      </c>
      <c r="P741" s="54">
        <v>0</v>
      </c>
      <c r="Q741" s="29">
        <f t="shared" si="457"/>
        <v>7.27</v>
      </c>
      <c r="R741" s="29">
        <f t="shared" si="491"/>
        <v>7.73</v>
      </c>
      <c r="S741" s="29">
        <f t="shared" si="480"/>
        <v>0</v>
      </c>
      <c r="T741" s="29">
        <f t="shared" si="442"/>
        <v>7.73</v>
      </c>
      <c r="U741" s="56">
        <v>0</v>
      </c>
      <c r="V741" s="54">
        <v>0</v>
      </c>
      <c r="W741" s="106">
        <v>0</v>
      </c>
      <c r="X741" s="54">
        <f t="shared" si="481"/>
        <v>0</v>
      </c>
      <c r="Y741" s="54">
        <v>0</v>
      </c>
      <c r="Z741" s="106">
        <v>0</v>
      </c>
      <c r="AA741" s="54">
        <f t="shared" si="460"/>
        <v>0</v>
      </c>
      <c r="AB741" s="14">
        <v>0</v>
      </c>
      <c r="AC741" s="14">
        <v>1.85</v>
      </c>
      <c r="AD741" s="14">
        <v>0.2</v>
      </c>
      <c r="AE741" s="14">
        <v>0.61</v>
      </c>
      <c r="AF741" s="14">
        <v>7.0000000000000007E-2</v>
      </c>
      <c r="AG741" s="54">
        <v>0</v>
      </c>
      <c r="AH741" s="54">
        <v>0</v>
      </c>
      <c r="AI741" s="54">
        <v>0</v>
      </c>
      <c r="AJ741" s="54">
        <f t="shared" si="492"/>
        <v>0</v>
      </c>
      <c r="AK741" s="54">
        <f t="shared" si="443"/>
        <v>2.46</v>
      </c>
      <c r="AL741" s="54">
        <f t="shared" si="444"/>
        <v>0.27</v>
      </c>
      <c r="AM741" s="54">
        <f t="shared" si="445"/>
        <v>2.73</v>
      </c>
      <c r="AN741" s="54">
        <v>0</v>
      </c>
      <c r="AO741" s="54">
        <v>0</v>
      </c>
      <c r="AP741" s="54">
        <f t="shared" si="493"/>
        <v>0</v>
      </c>
      <c r="AQ741" s="54"/>
      <c r="AR741" s="54"/>
      <c r="AS741" s="54"/>
      <c r="AT741" s="54"/>
      <c r="AU741" s="54"/>
      <c r="AV741" s="54"/>
      <c r="AW741" s="54"/>
      <c r="AX741" s="54"/>
      <c r="AY741" s="54">
        <f t="shared" si="461"/>
        <v>0</v>
      </c>
      <c r="AZ741" s="54"/>
      <c r="BA741" s="54"/>
      <c r="BB741" s="54"/>
      <c r="BC741" s="54"/>
      <c r="BD741" s="54"/>
      <c r="BE741" s="106">
        <f t="shared" si="494"/>
        <v>0</v>
      </c>
      <c r="BF741" s="106">
        <f t="shared" si="495"/>
        <v>0</v>
      </c>
      <c r="BG741" s="106">
        <f t="shared" si="464"/>
        <v>0</v>
      </c>
      <c r="BH741" s="106">
        <f t="shared" si="496"/>
        <v>0</v>
      </c>
      <c r="BI741" s="106">
        <f t="shared" si="497"/>
        <v>0</v>
      </c>
      <c r="BJ741" s="106">
        <f t="shared" si="498"/>
        <v>1.85</v>
      </c>
      <c r="BK741" s="106">
        <f t="shared" si="499"/>
        <v>0.2</v>
      </c>
      <c r="BL741" s="106">
        <f t="shared" si="469"/>
        <v>2.0500000000000003</v>
      </c>
      <c r="BM741" s="106">
        <f t="shared" si="500"/>
        <v>0.61</v>
      </c>
      <c r="BN741" s="106">
        <f t="shared" si="500"/>
        <v>7.0000000000000007E-2</v>
      </c>
      <c r="BO741" s="106">
        <f t="shared" si="471"/>
        <v>0.67999999999999994</v>
      </c>
      <c r="BP741" s="106">
        <f t="shared" si="472"/>
        <v>2.46</v>
      </c>
      <c r="BQ741" s="106">
        <f t="shared" si="473"/>
        <v>0.27</v>
      </c>
      <c r="BR741" s="106">
        <f t="shared" si="474"/>
        <v>2.73</v>
      </c>
      <c r="BS741" s="54"/>
      <c r="BT741" s="54">
        <v>0</v>
      </c>
      <c r="BU741" s="54">
        <v>0</v>
      </c>
      <c r="BV741" s="54">
        <v>0</v>
      </c>
      <c r="BW741" s="54">
        <v>0</v>
      </c>
      <c r="BX741" s="54">
        <v>0</v>
      </c>
      <c r="BY741" s="54">
        <v>1.85</v>
      </c>
      <c r="BZ741" s="54">
        <v>0.2</v>
      </c>
      <c r="CA741" s="54">
        <v>2.0500000000000003</v>
      </c>
      <c r="CB741" s="54">
        <v>0.61</v>
      </c>
      <c r="CC741" s="54">
        <v>7.0000000000000007E-2</v>
      </c>
      <c r="CD741" s="54">
        <v>0.67999999999999994</v>
      </c>
      <c r="CE741" s="54">
        <v>2.46</v>
      </c>
      <c r="CF741" s="54">
        <v>0.27</v>
      </c>
      <c r="CG741" s="54">
        <v>2.73</v>
      </c>
      <c r="CH741" s="54">
        <f t="shared" si="475"/>
        <v>5</v>
      </c>
      <c r="CI741" s="54">
        <f t="shared" si="476"/>
        <v>0</v>
      </c>
      <c r="CJ741" s="54">
        <f t="shared" si="477"/>
        <v>5</v>
      </c>
      <c r="CK741" s="86"/>
      <c r="CL741" s="70"/>
    </row>
    <row r="742" spans="1:91" ht="36">
      <c r="A742" s="14">
        <v>5</v>
      </c>
      <c r="B742" s="27" t="s">
        <v>716</v>
      </c>
      <c r="C742" s="120" t="s">
        <v>797</v>
      </c>
      <c r="D742" s="2" t="s">
        <v>27</v>
      </c>
      <c r="E742" s="4" t="s">
        <v>375</v>
      </c>
      <c r="F742" s="4" t="s">
        <v>703</v>
      </c>
      <c r="G742" s="4" t="s">
        <v>717</v>
      </c>
      <c r="H742" s="29">
        <v>0.5</v>
      </c>
      <c r="I742" s="29">
        <v>10</v>
      </c>
      <c r="J742" s="29">
        <v>0</v>
      </c>
      <c r="K742" s="29">
        <f t="shared" si="490"/>
        <v>10</v>
      </c>
      <c r="L742" s="40" t="s">
        <v>30</v>
      </c>
      <c r="M742" s="40" t="s">
        <v>48</v>
      </c>
      <c r="N742" s="48" t="e">
        <f>IF(#REF!=0,"2018-19","2019-20")</f>
        <v>#REF!</v>
      </c>
      <c r="O742" s="29">
        <v>3.36</v>
      </c>
      <c r="P742" s="29">
        <v>0</v>
      </c>
      <c r="Q742" s="29">
        <f t="shared" si="457"/>
        <v>3.36</v>
      </c>
      <c r="R742" s="29">
        <f t="shared" si="491"/>
        <v>6.6400000000000006</v>
      </c>
      <c r="S742" s="29">
        <f t="shared" si="480"/>
        <v>0</v>
      </c>
      <c r="T742" s="29">
        <f t="shared" si="442"/>
        <v>6.6400000000000006</v>
      </c>
      <c r="U742" s="29">
        <v>0</v>
      </c>
      <c r="V742" s="29">
        <v>1.8</v>
      </c>
      <c r="W742" s="105">
        <v>0.2</v>
      </c>
      <c r="X742" s="54">
        <f t="shared" si="481"/>
        <v>2</v>
      </c>
      <c r="Y742" s="29">
        <v>1.8</v>
      </c>
      <c r="Z742" s="105">
        <v>0.2</v>
      </c>
      <c r="AA742" s="54">
        <f t="shared" si="460"/>
        <v>2</v>
      </c>
      <c r="AB742" s="54">
        <v>0</v>
      </c>
      <c r="AC742" s="54">
        <v>0</v>
      </c>
      <c r="AD742" s="54">
        <v>0</v>
      </c>
      <c r="AE742" s="54">
        <v>1.4</v>
      </c>
      <c r="AF742" s="54">
        <v>0.15</v>
      </c>
      <c r="AG742" s="54">
        <v>0</v>
      </c>
      <c r="AH742" s="54">
        <v>0</v>
      </c>
      <c r="AI742" s="54">
        <v>0</v>
      </c>
      <c r="AJ742" s="54">
        <f t="shared" si="492"/>
        <v>0</v>
      </c>
      <c r="AK742" s="54">
        <f t="shared" si="443"/>
        <v>3.2</v>
      </c>
      <c r="AL742" s="54">
        <f t="shared" si="444"/>
        <v>0.35</v>
      </c>
      <c r="AM742" s="54">
        <f t="shared" si="445"/>
        <v>3.5500000000000003</v>
      </c>
      <c r="AN742" s="54">
        <v>0</v>
      </c>
      <c r="AO742" s="54">
        <v>0</v>
      </c>
      <c r="AP742" s="54">
        <f t="shared" si="493"/>
        <v>0</v>
      </c>
      <c r="AQ742" s="54"/>
      <c r="AR742" s="54"/>
      <c r="AS742" s="54"/>
      <c r="AT742" s="54"/>
      <c r="AU742" s="54"/>
      <c r="AV742" s="54"/>
      <c r="AW742" s="54"/>
      <c r="AX742" s="54"/>
      <c r="AY742" s="54">
        <f t="shared" si="461"/>
        <v>0</v>
      </c>
      <c r="AZ742" s="54"/>
      <c r="BA742" s="54"/>
      <c r="BB742" s="54"/>
      <c r="BC742" s="54"/>
      <c r="BD742" s="54"/>
      <c r="BE742" s="106">
        <f t="shared" si="494"/>
        <v>1.8</v>
      </c>
      <c r="BF742" s="106">
        <f t="shared" si="495"/>
        <v>0.2</v>
      </c>
      <c r="BG742" s="106">
        <f t="shared" si="464"/>
        <v>2</v>
      </c>
      <c r="BH742" s="106">
        <f t="shared" si="496"/>
        <v>0</v>
      </c>
      <c r="BI742" s="106">
        <f t="shared" si="497"/>
        <v>0</v>
      </c>
      <c r="BJ742" s="106">
        <f t="shared" si="498"/>
        <v>0</v>
      </c>
      <c r="BK742" s="106">
        <f t="shared" si="499"/>
        <v>0</v>
      </c>
      <c r="BL742" s="106">
        <f t="shared" si="469"/>
        <v>0</v>
      </c>
      <c r="BM742" s="106">
        <f t="shared" si="500"/>
        <v>1.4</v>
      </c>
      <c r="BN742" s="106">
        <f t="shared" si="500"/>
        <v>0.15</v>
      </c>
      <c r="BO742" s="106">
        <f t="shared" si="471"/>
        <v>1.5499999999999998</v>
      </c>
      <c r="BP742" s="106">
        <f t="shared" si="472"/>
        <v>3.2</v>
      </c>
      <c r="BQ742" s="106">
        <f t="shared" si="473"/>
        <v>0.35</v>
      </c>
      <c r="BR742" s="106">
        <f t="shared" si="474"/>
        <v>3.5500000000000003</v>
      </c>
      <c r="BS742" s="54"/>
      <c r="BT742" s="54">
        <v>1.8</v>
      </c>
      <c r="BU742" s="54">
        <v>0.2</v>
      </c>
      <c r="BV742" s="54">
        <v>2</v>
      </c>
      <c r="BW742" s="54">
        <v>0</v>
      </c>
      <c r="BX742" s="54">
        <v>0</v>
      </c>
      <c r="BY742" s="54">
        <v>0</v>
      </c>
      <c r="BZ742" s="54">
        <v>0</v>
      </c>
      <c r="CA742" s="54">
        <v>0</v>
      </c>
      <c r="CB742" s="54">
        <v>1.4</v>
      </c>
      <c r="CC742" s="54">
        <v>0.15</v>
      </c>
      <c r="CD742" s="54">
        <v>1.5499999999999998</v>
      </c>
      <c r="CE742" s="54">
        <v>3.2</v>
      </c>
      <c r="CF742" s="54">
        <v>0.35</v>
      </c>
      <c r="CG742" s="54">
        <v>3.5500000000000003</v>
      </c>
      <c r="CH742" s="54">
        <f t="shared" si="475"/>
        <v>3.0900000000000003</v>
      </c>
      <c r="CI742" s="54">
        <f t="shared" si="476"/>
        <v>0</v>
      </c>
      <c r="CJ742" s="54">
        <f t="shared" si="477"/>
        <v>3.0900000000000003</v>
      </c>
      <c r="CK742" s="44" t="s">
        <v>71</v>
      </c>
      <c r="CL742" s="53" t="s">
        <v>718</v>
      </c>
    </row>
    <row r="743" spans="1:91" ht="78.75">
      <c r="A743" s="14">
        <v>6</v>
      </c>
      <c r="B743" s="27" t="s">
        <v>720</v>
      </c>
      <c r="C743" s="120" t="s">
        <v>796</v>
      </c>
      <c r="D743" s="2" t="s">
        <v>27</v>
      </c>
      <c r="E743" s="4" t="s">
        <v>375</v>
      </c>
      <c r="F743" s="4" t="s">
        <v>703</v>
      </c>
      <c r="G743" s="4" t="s">
        <v>705</v>
      </c>
      <c r="H743" s="29">
        <v>0</v>
      </c>
      <c r="I743" s="29">
        <v>3</v>
      </c>
      <c r="J743" s="29">
        <v>2</v>
      </c>
      <c r="K743" s="29">
        <f t="shared" si="490"/>
        <v>5</v>
      </c>
      <c r="L743" s="40" t="s">
        <v>30</v>
      </c>
      <c r="M743" s="40" t="s">
        <v>48</v>
      </c>
      <c r="N743" s="48" t="s">
        <v>58</v>
      </c>
      <c r="O743" s="29">
        <v>2.3199999999999998</v>
      </c>
      <c r="P743" s="29">
        <v>0</v>
      </c>
      <c r="Q743" s="29">
        <f t="shared" si="457"/>
        <v>2.3199999999999998</v>
      </c>
      <c r="R743" s="29">
        <f t="shared" si="491"/>
        <v>0.68000000000000016</v>
      </c>
      <c r="S743" s="29">
        <f t="shared" si="480"/>
        <v>2</v>
      </c>
      <c r="T743" s="29">
        <f t="shared" si="442"/>
        <v>2.68</v>
      </c>
      <c r="U743" s="29">
        <v>2</v>
      </c>
      <c r="V743" s="29">
        <v>0</v>
      </c>
      <c r="W743" s="105">
        <v>0</v>
      </c>
      <c r="X743" s="54">
        <f t="shared" si="481"/>
        <v>0</v>
      </c>
      <c r="Y743" s="29">
        <v>0</v>
      </c>
      <c r="Z743" s="105">
        <v>0</v>
      </c>
      <c r="AA743" s="54">
        <f t="shared" si="460"/>
        <v>0</v>
      </c>
      <c r="AB743" s="54">
        <v>0</v>
      </c>
      <c r="AC743" s="54">
        <v>0</v>
      </c>
      <c r="AD743" s="54">
        <v>0</v>
      </c>
      <c r="AE743" s="54">
        <v>0</v>
      </c>
      <c r="AF743" s="54">
        <v>0</v>
      </c>
      <c r="AG743" s="54">
        <v>0</v>
      </c>
      <c r="AH743" s="54">
        <v>0</v>
      </c>
      <c r="AI743" s="54">
        <v>0</v>
      </c>
      <c r="AJ743" s="54">
        <f t="shared" si="492"/>
        <v>0</v>
      </c>
      <c r="AK743" s="54">
        <f t="shared" si="443"/>
        <v>0</v>
      </c>
      <c r="AL743" s="54">
        <f t="shared" si="444"/>
        <v>0</v>
      </c>
      <c r="AM743" s="54">
        <f t="shared" si="445"/>
        <v>0</v>
      </c>
      <c r="AN743" s="54">
        <v>0</v>
      </c>
      <c r="AO743" s="54">
        <v>0</v>
      </c>
      <c r="AP743" s="54">
        <f t="shared" si="493"/>
        <v>0</v>
      </c>
      <c r="AQ743" s="54"/>
      <c r="AR743" s="54"/>
      <c r="AS743" s="54"/>
      <c r="AT743" s="54"/>
      <c r="AU743" s="54"/>
      <c r="AV743" s="54"/>
      <c r="AW743" s="54"/>
      <c r="AX743" s="54"/>
      <c r="AY743" s="54">
        <f t="shared" si="461"/>
        <v>0</v>
      </c>
      <c r="AZ743" s="54"/>
      <c r="BA743" s="54"/>
      <c r="BB743" s="54"/>
      <c r="BC743" s="54"/>
      <c r="BD743" s="54"/>
      <c r="BE743" s="106">
        <f t="shared" si="494"/>
        <v>0</v>
      </c>
      <c r="BF743" s="106">
        <f t="shared" si="495"/>
        <v>0</v>
      </c>
      <c r="BG743" s="106">
        <f t="shared" si="464"/>
        <v>0</v>
      </c>
      <c r="BH743" s="106">
        <f t="shared" si="496"/>
        <v>0</v>
      </c>
      <c r="BI743" s="106">
        <f t="shared" si="497"/>
        <v>0</v>
      </c>
      <c r="BJ743" s="106">
        <f t="shared" si="498"/>
        <v>0</v>
      </c>
      <c r="BK743" s="106">
        <f t="shared" si="499"/>
        <v>0</v>
      </c>
      <c r="BL743" s="106">
        <f t="shared" si="469"/>
        <v>0</v>
      </c>
      <c r="BM743" s="106">
        <f t="shared" si="500"/>
        <v>0</v>
      </c>
      <c r="BN743" s="106">
        <f t="shared" si="500"/>
        <v>0</v>
      </c>
      <c r="BO743" s="106">
        <f t="shared" si="471"/>
        <v>0</v>
      </c>
      <c r="BP743" s="106">
        <f t="shared" si="472"/>
        <v>0</v>
      </c>
      <c r="BQ743" s="106">
        <f t="shared" si="473"/>
        <v>0</v>
      </c>
      <c r="BR743" s="106">
        <f t="shared" si="474"/>
        <v>0</v>
      </c>
      <c r="BS743" s="54"/>
      <c r="BT743" s="54">
        <v>0</v>
      </c>
      <c r="BU743" s="54">
        <v>0</v>
      </c>
      <c r="BV743" s="54">
        <v>0</v>
      </c>
      <c r="BW743" s="54">
        <v>0</v>
      </c>
      <c r="BX743" s="54">
        <v>0</v>
      </c>
      <c r="BY743" s="54">
        <v>0</v>
      </c>
      <c r="BZ743" s="54">
        <v>0</v>
      </c>
      <c r="CA743" s="54">
        <v>0</v>
      </c>
      <c r="CB743" s="54">
        <v>0</v>
      </c>
      <c r="CC743" s="54">
        <v>0</v>
      </c>
      <c r="CD743" s="54">
        <v>0</v>
      </c>
      <c r="CE743" s="54">
        <v>0</v>
      </c>
      <c r="CF743" s="54">
        <v>0</v>
      </c>
      <c r="CG743" s="54">
        <v>0</v>
      </c>
      <c r="CH743" s="54">
        <f t="shared" si="475"/>
        <v>0.68000000000000016</v>
      </c>
      <c r="CI743" s="54">
        <f t="shared" si="476"/>
        <v>2</v>
      </c>
      <c r="CJ743" s="54">
        <f t="shared" si="477"/>
        <v>2.68</v>
      </c>
      <c r="CK743" s="45"/>
      <c r="CL743" s="63" t="s">
        <v>40</v>
      </c>
    </row>
    <row r="744" spans="1:91" ht="47.25">
      <c r="A744" s="14">
        <v>7</v>
      </c>
      <c r="B744" s="27" t="s">
        <v>721</v>
      </c>
      <c r="C744" s="120" t="s">
        <v>797</v>
      </c>
      <c r="D744" s="2" t="s">
        <v>27</v>
      </c>
      <c r="E744" s="4" t="s">
        <v>375</v>
      </c>
      <c r="F744" s="4" t="s">
        <v>703</v>
      </c>
      <c r="G744" s="4" t="s">
        <v>714</v>
      </c>
      <c r="H744" s="29">
        <v>0</v>
      </c>
      <c r="I744" s="29">
        <v>10</v>
      </c>
      <c r="J744" s="29">
        <v>0</v>
      </c>
      <c r="K744" s="29">
        <f t="shared" si="490"/>
        <v>10</v>
      </c>
      <c r="L744" s="42" t="s">
        <v>57</v>
      </c>
      <c r="M744" s="40" t="s">
        <v>58</v>
      </c>
      <c r="N744" s="48" t="e">
        <f>IF(#REF!=0,"2018-19","2019-20")</f>
        <v>#REF!</v>
      </c>
      <c r="O744" s="29">
        <v>0</v>
      </c>
      <c r="P744" s="29">
        <v>0</v>
      </c>
      <c r="Q744" s="29">
        <f t="shared" si="457"/>
        <v>0</v>
      </c>
      <c r="R744" s="29">
        <f t="shared" si="491"/>
        <v>10</v>
      </c>
      <c r="S744" s="29">
        <f t="shared" si="480"/>
        <v>0</v>
      </c>
      <c r="T744" s="29">
        <f t="shared" si="442"/>
        <v>10</v>
      </c>
      <c r="U744" s="29">
        <v>0</v>
      </c>
      <c r="V744" s="29">
        <v>2.7</v>
      </c>
      <c r="W744" s="105">
        <v>0.30000000000000004</v>
      </c>
      <c r="X744" s="54">
        <f t="shared" si="481"/>
        <v>3</v>
      </c>
      <c r="Y744" s="29">
        <v>2.7</v>
      </c>
      <c r="Z744" s="105">
        <v>0.30000000000000004</v>
      </c>
      <c r="AA744" s="54">
        <f t="shared" si="460"/>
        <v>3</v>
      </c>
      <c r="AB744" s="54">
        <v>0</v>
      </c>
      <c r="AC744" s="54">
        <v>0</v>
      </c>
      <c r="AD744" s="54">
        <v>0</v>
      </c>
      <c r="AE744" s="54">
        <v>0</v>
      </c>
      <c r="AF744" s="54">
        <v>0</v>
      </c>
      <c r="AG744" s="54">
        <v>0</v>
      </c>
      <c r="AH744" s="54">
        <v>0</v>
      </c>
      <c r="AI744" s="54">
        <v>0</v>
      </c>
      <c r="AJ744" s="54">
        <f t="shared" si="492"/>
        <v>0</v>
      </c>
      <c r="AK744" s="54">
        <f t="shared" si="443"/>
        <v>2.7</v>
      </c>
      <c r="AL744" s="54">
        <f t="shared" si="444"/>
        <v>0.30000000000000004</v>
      </c>
      <c r="AM744" s="54">
        <f t="shared" si="445"/>
        <v>3</v>
      </c>
      <c r="AN744" s="54">
        <v>0</v>
      </c>
      <c r="AO744" s="54">
        <v>0</v>
      </c>
      <c r="AP744" s="54">
        <f t="shared" si="493"/>
        <v>0</v>
      </c>
      <c r="AQ744" s="54"/>
      <c r="AR744" s="54"/>
      <c r="AS744" s="54"/>
      <c r="AT744" s="54"/>
      <c r="AU744" s="54"/>
      <c r="AV744" s="54"/>
      <c r="AW744" s="54"/>
      <c r="AX744" s="54"/>
      <c r="AY744" s="54">
        <f t="shared" si="461"/>
        <v>0</v>
      </c>
      <c r="AZ744" s="54"/>
      <c r="BA744" s="54"/>
      <c r="BB744" s="54"/>
      <c r="BC744" s="54"/>
      <c r="BD744" s="54"/>
      <c r="BE744" s="106">
        <f t="shared" si="494"/>
        <v>2.7</v>
      </c>
      <c r="BF744" s="106">
        <f t="shared" si="495"/>
        <v>0.30000000000000004</v>
      </c>
      <c r="BG744" s="106">
        <f t="shared" si="464"/>
        <v>3</v>
      </c>
      <c r="BH744" s="106">
        <f t="shared" si="496"/>
        <v>0</v>
      </c>
      <c r="BI744" s="106">
        <f t="shared" si="497"/>
        <v>0</v>
      </c>
      <c r="BJ744" s="106">
        <f t="shared" si="498"/>
        <v>0</v>
      </c>
      <c r="BK744" s="106">
        <f t="shared" si="499"/>
        <v>0</v>
      </c>
      <c r="BL744" s="106">
        <f t="shared" si="469"/>
        <v>0</v>
      </c>
      <c r="BM744" s="106">
        <f t="shared" si="500"/>
        <v>0</v>
      </c>
      <c r="BN744" s="106">
        <f t="shared" si="500"/>
        <v>0</v>
      </c>
      <c r="BO744" s="106">
        <f t="shared" si="471"/>
        <v>0</v>
      </c>
      <c r="BP744" s="106">
        <f t="shared" si="472"/>
        <v>2.7</v>
      </c>
      <c r="BQ744" s="106">
        <f t="shared" si="473"/>
        <v>0.30000000000000004</v>
      </c>
      <c r="BR744" s="106">
        <f t="shared" si="474"/>
        <v>3</v>
      </c>
      <c r="BS744" s="54"/>
      <c r="BT744" s="54">
        <v>2.7</v>
      </c>
      <c r="BU744" s="54">
        <v>0.30000000000000004</v>
      </c>
      <c r="BV744" s="54">
        <v>3</v>
      </c>
      <c r="BW744" s="54">
        <v>0</v>
      </c>
      <c r="BX744" s="54">
        <v>0</v>
      </c>
      <c r="BY744" s="54">
        <v>0</v>
      </c>
      <c r="BZ744" s="54">
        <v>0</v>
      </c>
      <c r="CA744" s="54">
        <v>0</v>
      </c>
      <c r="CB744" s="54">
        <v>0</v>
      </c>
      <c r="CC744" s="54">
        <v>0</v>
      </c>
      <c r="CD744" s="54">
        <v>0</v>
      </c>
      <c r="CE744" s="54">
        <v>2.7</v>
      </c>
      <c r="CF744" s="54">
        <v>0.30000000000000004</v>
      </c>
      <c r="CG744" s="54">
        <v>3</v>
      </c>
      <c r="CH744" s="54">
        <f t="shared" si="475"/>
        <v>7</v>
      </c>
      <c r="CI744" s="54">
        <f t="shared" si="476"/>
        <v>0</v>
      </c>
      <c r="CJ744" s="54">
        <f t="shared" si="477"/>
        <v>7</v>
      </c>
      <c r="CK744" s="45"/>
      <c r="CL744" s="63" t="s">
        <v>106</v>
      </c>
    </row>
    <row r="745" spans="1:91" ht="31.5">
      <c r="A745" s="14">
        <v>8</v>
      </c>
      <c r="B745" s="27" t="s">
        <v>722</v>
      </c>
      <c r="C745" s="120" t="s">
        <v>797</v>
      </c>
      <c r="D745" s="2" t="s">
        <v>27</v>
      </c>
      <c r="E745" s="4" t="s">
        <v>375</v>
      </c>
      <c r="F745" s="4" t="s">
        <v>703</v>
      </c>
      <c r="G745" s="4" t="s">
        <v>703</v>
      </c>
      <c r="H745" s="29">
        <v>0</v>
      </c>
      <c r="I745" s="29">
        <v>15</v>
      </c>
      <c r="J745" s="29">
        <v>0</v>
      </c>
      <c r="K745" s="29">
        <f t="shared" si="490"/>
        <v>15</v>
      </c>
      <c r="L745" s="42" t="s">
        <v>57</v>
      </c>
      <c r="M745" s="40" t="s">
        <v>58</v>
      </c>
      <c r="N745" s="48" t="e">
        <f>IF(#REF!=0,"2018-19","2019-20")</f>
        <v>#REF!</v>
      </c>
      <c r="O745" s="29">
        <v>0</v>
      </c>
      <c r="P745" s="29">
        <v>0</v>
      </c>
      <c r="Q745" s="29">
        <f t="shared" si="457"/>
        <v>0</v>
      </c>
      <c r="R745" s="29">
        <f t="shared" si="491"/>
        <v>15</v>
      </c>
      <c r="S745" s="29">
        <f t="shared" si="480"/>
        <v>0</v>
      </c>
      <c r="T745" s="29">
        <f t="shared" si="442"/>
        <v>15</v>
      </c>
      <c r="U745" s="29">
        <v>0</v>
      </c>
      <c r="V745" s="29">
        <v>2.7</v>
      </c>
      <c r="W745" s="105">
        <v>0.30000000000000004</v>
      </c>
      <c r="X745" s="54">
        <f t="shared" si="481"/>
        <v>3</v>
      </c>
      <c r="Y745" s="29">
        <v>2.7</v>
      </c>
      <c r="Z745" s="105">
        <v>0.30000000000000004</v>
      </c>
      <c r="AA745" s="54">
        <f t="shared" si="460"/>
        <v>3</v>
      </c>
      <c r="AB745" s="54">
        <v>0</v>
      </c>
      <c r="AC745" s="54">
        <v>0</v>
      </c>
      <c r="AD745" s="54">
        <v>0</v>
      </c>
      <c r="AE745" s="54">
        <v>0</v>
      </c>
      <c r="AF745" s="54">
        <v>0</v>
      </c>
      <c r="AG745" s="54">
        <v>0</v>
      </c>
      <c r="AH745" s="54">
        <v>0</v>
      </c>
      <c r="AI745" s="54">
        <v>0</v>
      </c>
      <c r="AJ745" s="54">
        <f t="shared" si="492"/>
        <v>0</v>
      </c>
      <c r="AK745" s="54">
        <f t="shared" si="443"/>
        <v>2.7</v>
      </c>
      <c r="AL745" s="54">
        <f t="shared" si="444"/>
        <v>0.30000000000000004</v>
      </c>
      <c r="AM745" s="54">
        <f t="shared" si="445"/>
        <v>3</v>
      </c>
      <c r="AN745" s="54">
        <v>0</v>
      </c>
      <c r="AO745" s="54">
        <v>0</v>
      </c>
      <c r="AP745" s="54">
        <f t="shared" si="493"/>
        <v>0</v>
      </c>
      <c r="AQ745" s="54"/>
      <c r="AR745" s="54"/>
      <c r="AS745" s="54"/>
      <c r="AT745" s="54"/>
      <c r="AU745" s="54"/>
      <c r="AV745" s="54"/>
      <c r="AW745" s="54"/>
      <c r="AX745" s="54"/>
      <c r="AY745" s="54">
        <f t="shared" si="461"/>
        <v>0</v>
      </c>
      <c r="AZ745" s="54"/>
      <c r="BA745" s="54"/>
      <c r="BB745" s="54"/>
      <c r="BC745" s="54"/>
      <c r="BD745" s="54"/>
      <c r="BE745" s="106">
        <f t="shared" si="494"/>
        <v>2.7</v>
      </c>
      <c r="BF745" s="106">
        <f t="shared" si="495"/>
        <v>0.30000000000000004</v>
      </c>
      <c r="BG745" s="106">
        <f t="shared" si="464"/>
        <v>3</v>
      </c>
      <c r="BH745" s="106">
        <f t="shared" si="496"/>
        <v>0</v>
      </c>
      <c r="BI745" s="106">
        <f t="shared" si="497"/>
        <v>0</v>
      </c>
      <c r="BJ745" s="106">
        <f t="shared" si="498"/>
        <v>0</v>
      </c>
      <c r="BK745" s="106">
        <f t="shared" si="499"/>
        <v>0</v>
      </c>
      <c r="BL745" s="106">
        <f t="shared" si="469"/>
        <v>0</v>
      </c>
      <c r="BM745" s="106">
        <f t="shared" si="500"/>
        <v>0</v>
      </c>
      <c r="BN745" s="106">
        <f t="shared" si="500"/>
        <v>0</v>
      </c>
      <c r="BO745" s="106">
        <f t="shared" si="471"/>
        <v>0</v>
      </c>
      <c r="BP745" s="106">
        <f t="shared" si="472"/>
        <v>2.7</v>
      </c>
      <c r="BQ745" s="106">
        <f t="shared" si="473"/>
        <v>0.30000000000000004</v>
      </c>
      <c r="BR745" s="106">
        <f t="shared" si="474"/>
        <v>3</v>
      </c>
      <c r="BS745" s="54"/>
      <c r="BT745" s="54">
        <v>2.7</v>
      </c>
      <c r="BU745" s="54">
        <v>0.30000000000000004</v>
      </c>
      <c r="BV745" s="54">
        <v>3</v>
      </c>
      <c r="BW745" s="54">
        <v>0</v>
      </c>
      <c r="BX745" s="54">
        <v>0</v>
      </c>
      <c r="BY745" s="54">
        <v>0</v>
      </c>
      <c r="BZ745" s="54">
        <v>0</v>
      </c>
      <c r="CA745" s="54">
        <v>0</v>
      </c>
      <c r="CB745" s="54">
        <v>0</v>
      </c>
      <c r="CC745" s="54">
        <v>0</v>
      </c>
      <c r="CD745" s="54">
        <v>0</v>
      </c>
      <c r="CE745" s="54">
        <v>2.7</v>
      </c>
      <c r="CF745" s="54">
        <v>0.30000000000000004</v>
      </c>
      <c r="CG745" s="54">
        <v>3</v>
      </c>
      <c r="CH745" s="54">
        <f t="shared" si="475"/>
        <v>12</v>
      </c>
      <c r="CI745" s="54">
        <f t="shared" si="476"/>
        <v>0</v>
      </c>
      <c r="CJ745" s="54">
        <f t="shared" si="477"/>
        <v>12</v>
      </c>
      <c r="CK745" s="45"/>
      <c r="CL745" s="63" t="s">
        <v>106</v>
      </c>
    </row>
    <row r="746" spans="1:91" ht="31.5">
      <c r="A746" s="14">
        <v>9</v>
      </c>
      <c r="B746" s="27" t="s">
        <v>723</v>
      </c>
      <c r="C746" s="120" t="s">
        <v>797</v>
      </c>
      <c r="D746" s="2" t="s">
        <v>27</v>
      </c>
      <c r="E746" s="4" t="s">
        <v>375</v>
      </c>
      <c r="F746" s="4" t="s">
        <v>703</v>
      </c>
      <c r="G746" s="4" t="s">
        <v>714</v>
      </c>
      <c r="H746" s="29">
        <v>0</v>
      </c>
      <c r="I746" s="29">
        <v>20</v>
      </c>
      <c r="J746" s="29">
        <v>0</v>
      </c>
      <c r="K746" s="29">
        <f t="shared" si="490"/>
        <v>20</v>
      </c>
      <c r="L746" s="42" t="s">
        <v>57</v>
      </c>
      <c r="M746" s="40" t="s">
        <v>58</v>
      </c>
      <c r="N746" s="48" t="e">
        <f>IF(#REF!=0,"2018-19","2019-20")</f>
        <v>#REF!</v>
      </c>
      <c r="O746" s="29">
        <v>0</v>
      </c>
      <c r="P746" s="29">
        <v>0</v>
      </c>
      <c r="Q746" s="29">
        <f t="shared" si="457"/>
        <v>0</v>
      </c>
      <c r="R746" s="29">
        <f t="shared" si="491"/>
        <v>20</v>
      </c>
      <c r="S746" s="29">
        <f t="shared" si="480"/>
        <v>0</v>
      </c>
      <c r="T746" s="29">
        <f t="shared" si="442"/>
        <v>20</v>
      </c>
      <c r="U746" s="29">
        <v>0</v>
      </c>
      <c r="V746" s="29">
        <v>3.6</v>
      </c>
      <c r="W746" s="105">
        <v>0.4</v>
      </c>
      <c r="X746" s="54">
        <f t="shared" si="481"/>
        <v>4</v>
      </c>
      <c r="Y746" s="29">
        <v>3.6</v>
      </c>
      <c r="Z746" s="105">
        <v>0.4</v>
      </c>
      <c r="AA746" s="54">
        <f t="shared" si="460"/>
        <v>4</v>
      </c>
      <c r="AB746" s="54">
        <v>0</v>
      </c>
      <c r="AC746" s="54">
        <v>0</v>
      </c>
      <c r="AD746" s="54">
        <v>0</v>
      </c>
      <c r="AE746" s="54">
        <v>0</v>
      </c>
      <c r="AF746" s="54">
        <v>0</v>
      </c>
      <c r="AG746" s="54">
        <v>0</v>
      </c>
      <c r="AH746" s="54">
        <v>0</v>
      </c>
      <c r="AI746" s="54">
        <v>0</v>
      </c>
      <c r="AJ746" s="54">
        <f t="shared" si="492"/>
        <v>0</v>
      </c>
      <c r="AK746" s="54">
        <f t="shared" si="443"/>
        <v>3.6</v>
      </c>
      <c r="AL746" s="54">
        <f t="shared" si="444"/>
        <v>0.4</v>
      </c>
      <c r="AM746" s="54">
        <f t="shared" si="445"/>
        <v>4</v>
      </c>
      <c r="AN746" s="54">
        <v>0</v>
      </c>
      <c r="AO746" s="54">
        <v>0</v>
      </c>
      <c r="AP746" s="54">
        <f t="shared" si="493"/>
        <v>0</v>
      </c>
      <c r="AQ746" s="54"/>
      <c r="AR746" s="54"/>
      <c r="AS746" s="54"/>
      <c r="AT746" s="54"/>
      <c r="AU746" s="54"/>
      <c r="AV746" s="54"/>
      <c r="AW746" s="54"/>
      <c r="AX746" s="54"/>
      <c r="AY746" s="54">
        <f t="shared" si="461"/>
        <v>0</v>
      </c>
      <c r="AZ746" s="54"/>
      <c r="BA746" s="54"/>
      <c r="BB746" s="54"/>
      <c r="BC746" s="54"/>
      <c r="BD746" s="54"/>
      <c r="BE746" s="106">
        <f t="shared" si="494"/>
        <v>3.6</v>
      </c>
      <c r="BF746" s="106">
        <f t="shared" si="495"/>
        <v>0.4</v>
      </c>
      <c r="BG746" s="106">
        <f t="shared" si="464"/>
        <v>4</v>
      </c>
      <c r="BH746" s="106">
        <f t="shared" si="496"/>
        <v>0</v>
      </c>
      <c r="BI746" s="106">
        <f t="shared" si="497"/>
        <v>0</v>
      </c>
      <c r="BJ746" s="106">
        <f t="shared" si="498"/>
        <v>0</v>
      </c>
      <c r="BK746" s="106">
        <f t="shared" si="499"/>
        <v>0</v>
      </c>
      <c r="BL746" s="106">
        <f t="shared" si="469"/>
        <v>0</v>
      </c>
      <c r="BM746" s="106">
        <f t="shared" si="500"/>
        <v>0</v>
      </c>
      <c r="BN746" s="106">
        <f t="shared" si="500"/>
        <v>0</v>
      </c>
      <c r="BO746" s="106">
        <f t="shared" si="471"/>
        <v>0</v>
      </c>
      <c r="BP746" s="106">
        <f t="shared" si="472"/>
        <v>3.6</v>
      </c>
      <c r="BQ746" s="106">
        <f t="shared" si="473"/>
        <v>0.4</v>
      </c>
      <c r="BR746" s="106">
        <f t="shared" si="474"/>
        <v>4</v>
      </c>
      <c r="BS746" s="54"/>
      <c r="BT746" s="54">
        <v>3.6</v>
      </c>
      <c r="BU746" s="54">
        <v>0.4</v>
      </c>
      <c r="BV746" s="54">
        <v>4</v>
      </c>
      <c r="BW746" s="54">
        <v>0</v>
      </c>
      <c r="BX746" s="54">
        <v>0</v>
      </c>
      <c r="BY746" s="54">
        <v>0</v>
      </c>
      <c r="BZ746" s="54">
        <v>0</v>
      </c>
      <c r="CA746" s="54">
        <v>0</v>
      </c>
      <c r="CB746" s="54">
        <v>0</v>
      </c>
      <c r="CC746" s="54">
        <v>0</v>
      </c>
      <c r="CD746" s="54">
        <v>0</v>
      </c>
      <c r="CE746" s="54">
        <v>3.6</v>
      </c>
      <c r="CF746" s="54">
        <v>0.4</v>
      </c>
      <c r="CG746" s="54">
        <v>4</v>
      </c>
      <c r="CH746" s="54">
        <f t="shared" si="475"/>
        <v>16</v>
      </c>
      <c r="CI746" s="54">
        <f t="shared" si="476"/>
        <v>0</v>
      </c>
      <c r="CJ746" s="54">
        <f t="shared" si="477"/>
        <v>16</v>
      </c>
      <c r="CK746" s="45"/>
      <c r="CL746" s="63" t="s">
        <v>106</v>
      </c>
    </row>
    <row r="747" spans="1:91" ht="31.5">
      <c r="A747" s="14">
        <v>10</v>
      </c>
      <c r="B747" s="27" t="s">
        <v>724</v>
      </c>
      <c r="C747" s="120" t="s">
        <v>796</v>
      </c>
      <c r="D747" s="2" t="s">
        <v>27</v>
      </c>
      <c r="E747" s="4" t="s">
        <v>375</v>
      </c>
      <c r="F747" s="4" t="s">
        <v>703</v>
      </c>
      <c r="G747" s="4" t="s">
        <v>703</v>
      </c>
      <c r="H747" s="29">
        <v>0</v>
      </c>
      <c r="I747" s="29">
        <v>2</v>
      </c>
      <c r="J747" s="29">
        <v>6</v>
      </c>
      <c r="K747" s="29">
        <f t="shared" si="490"/>
        <v>8</v>
      </c>
      <c r="L747" s="42" t="s">
        <v>57</v>
      </c>
      <c r="M747" s="40" t="s">
        <v>58</v>
      </c>
      <c r="N747" s="48" t="e">
        <f>IF(#REF!=0,"2018-19","2019-20")</f>
        <v>#REF!</v>
      </c>
      <c r="O747" s="29">
        <v>0</v>
      </c>
      <c r="P747" s="29">
        <v>0</v>
      </c>
      <c r="Q747" s="29">
        <f t="shared" si="457"/>
        <v>0</v>
      </c>
      <c r="R747" s="29">
        <f t="shared" si="491"/>
        <v>2</v>
      </c>
      <c r="S747" s="29">
        <f t="shared" si="480"/>
        <v>6</v>
      </c>
      <c r="T747" s="29">
        <f t="shared" si="442"/>
        <v>8</v>
      </c>
      <c r="U747" s="29">
        <v>6</v>
      </c>
      <c r="V747" s="29">
        <v>1.8</v>
      </c>
      <c r="W747" s="105">
        <v>0.2</v>
      </c>
      <c r="X747" s="54">
        <f t="shared" si="481"/>
        <v>2</v>
      </c>
      <c r="Y747" s="29">
        <v>1.8</v>
      </c>
      <c r="Z747" s="105">
        <v>0.2</v>
      </c>
      <c r="AA747" s="54">
        <f t="shared" si="460"/>
        <v>2</v>
      </c>
      <c r="AB747" s="54">
        <v>0</v>
      </c>
      <c r="AC747" s="54">
        <v>0</v>
      </c>
      <c r="AD747" s="54">
        <v>0</v>
      </c>
      <c r="AE747" s="54">
        <v>0</v>
      </c>
      <c r="AF747" s="54">
        <v>0</v>
      </c>
      <c r="AG747" s="54">
        <v>0</v>
      </c>
      <c r="AH747" s="54">
        <v>0</v>
      </c>
      <c r="AI747" s="54">
        <v>0</v>
      </c>
      <c r="AJ747" s="54">
        <f t="shared" si="492"/>
        <v>0</v>
      </c>
      <c r="AK747" s="54">
        <f t="shared" si="443"/>
        <v>1.8</v>
      </c>
      <c r="AL747" s="54">
        <f t="shared" si="444"/>
        <v>0.2</v>
      </c>
      <c r="AM747" s="54">
        <f t="shared" si="445"/>
        <v>2</v>
      </c>
      <c r="AN747" s="54">
        <v>0</v>
      </c>
      <c r="AO747" s="54">
        <v>0</v>
      </c>
      <c r="AP747" s="54">
        <f t="shared" si="493"/>
        <v>0</v>
      </c>
      <c r="AQ747" s="54"/>
      <c r="AR747" s="54"/>
      <c r="AS747" s="54"/>
      <c r="AT747" s="54"/>
      <c r="AU747" s="54"/>
      <c r="AV747" s="54"/>
      <c r="AW747" s="54"/>
      <c r="AX747" s="54"/>
      <c r="AY747" s="54">
        <f t="shared" si="461"/>
        <v>0</v>
      </c>
      <c r="AZ747" s="54"/>
      <c r="BA747" s="54"/>
      <c r="BB747" s="54"/>
      <c r="BC747" s="54"/>
      <c r="BD747" s="54"/>
      <c r="BE747" s="106">
        <f t="shared" si="494"/>
        <v>1.8</v>
      </c>
      <c r="BF747" s="106">
        <f t="shared" si="495"/>
        <v>0.2</v>
      </c>
      <c r="BG747" s="106">
        <f t="shared" si="464"/>
        <v>2</v>
      </c>
      <c r="BH747" s="106">
        <f t="shared" si="496"/>
        <v>0</v>
      </c>
      <c r="BI747" s="106">
        <f t="shared" si="497"/>
        <v>0</v>
      </c>
      <c r="BJ747" s="106">
        <f t="shared" si="498"/>
        <v>0</v>
      </c>
      <c r="BK747" s="106">
        <f t="shared" si="499"/>
        <v>0</v>
      </c>
      <c r="BL747" s="106">
        <f t="shared" si="469"/>
        <v>0</v>
      </c>
      <c r="BM747" s="106">
        <f t="shared" si="500"/>
        <v>0</v>
      </c>
      <c r="BN747" s="106">
        <f t="shared" si="500"/>
        <v>0</v>
      </c>
      <c r="BO747" s="106">
        <f t="shared" si="471"/>
        <v>0</v>
      </c>
      <c r="BP747" s="106">
        <f t="shared" si="472"/>
        <v>1.8</v>
      </c>
      <c r="BQ747" s="106">
        <f t="shared" si="473"/>
        <v>0.2</v>
      </c>
      <c r="BR747" s="106">
        <f t="shared" si="474"/>
        <v>2</v>
      </c>
      <c r="BS747" s="54"/>
      <c r="BT747" s="54">
        <v>1.8</v>
      </c>
      <c r="BU747" s="54">
        <v>0.2</v>
      </c>
      <c r="BV747" s="54">
        <v>2</v>
      </c>
      <c r="BW747" s="54">
        <v>0</v>
      </c>
      <c r="BX747" s="54">
        <v>0</v>
      </c>
      <c r="BY747" s="54">
        <v>0</v>
      </c>
      <c r="BZ747" s="54">
        <v>0</v>
      </c>
      <c r="CA747" s="54">
        <v>0</v>
      </c>
      <c r="CB747" s="54">
        <v>0</v>
      </c>
      <c r="CC747" s="54">
        <v>0</v>
      </c>
      <c r="CD747" s="54">
        <v>0</v>
      </c>
      <c r="CE747" s="54">
        <v>1.8</v>
      </c>
      <c r="CF747" s="54">
        <v>0.2</v>
      </c>
      <c r="CG747" s="54">
        <v>2</v>
      </c>
      <c r="CH747" s="54">
        <f t="shared" si="475"/>
        <v>0</v>
      </c>
      <c r="CI747" s="54">
        <f t="shared" si="476"/>
        <v>6</v>
      </c>
      <c r="CJ747" s="54">
        <f t="shared" si="477"/>
        <v>6</v>
      </c>
      <c r="CK747" s="45"/>
      <c r="CL747" s="63" t="s">
        <v>40</v>
      </c>
    </row>
    <row r="748" spans="1:91" ht="31.5">
      <c r="A748" s="14">
        <v>11</v>
      </c>
      <c r="B748" s="27" t="s">
        <v>725</v>
      </c>
      <c r="C748" s="120" t="s">
        <v>796</v>
      </c>
      <c r="D748" s="2" t="s">
        <v>27</v>
      </c>
      <c r="E748" s="4" t="s">
        <v>375</v>
      </c>
      <c r="F748" s="4" t="s">
        <v>703</v>
      </c>
      <c r="G748" s="4" t="s">
        <v>703</v>
      </c>
      <c r="H748" s="29">
        <v>0</v>
      </c>
      <c r="I748" s="29">
        <v>1</v>
      </c>
      <c r="J748" s="29">
        <v>4</v>
      </c>
      <c r="K748" s="29">
        <f t="shared" si="490"/>
        <v>5</v>
      </c>
      <c r="L748" s="42" t="s">
        <v>57</v>
      </c>
      <c r="M748" s="40" t="s">
        <v>58</v>
      </c>
      <c r="N748" s="48" t="e">
        <f>IF(#REF!=0,"2018-19","2019-20")</f>
        <v>#REF!</v>
      </c>
      <c r="O748" s="29">
        <v>0</v>
      </c>
      <c r="P748" s="29">
        <v>0</v>
      </c>
      <c r="Q748" s="29">
        <f t="shared" si="457"/>
        <v>0</v>
      </c>
      <c r="R748" s="29">
        <f t="shared" si="491"/>
        <v>1</v>
      </c>
      <c r="S748" s="29">
        <f t="shared" si="480"/>
        <v>4</v>
      </c>
      <c r="T748" s="29">
        <f t="shared" si="442"/>
        <v>5</v>
      </c>
      <c r="U748" s="29">
        <v>4</v>
      </c>
      <c r="V748" s="29">
        <v>0.9</v>
      </c>
      <c r="W748" s="105">
        <v>0.1</v>
      </c>
      <c r="X748" s="54">
        <f t="shared" si="481"/>
        <v>1</v>
      </c>
      <c r="Y748" s="29">
        <v>0.9</v>
      </c>
      <c r="Z748" s="105">
        <v>0.1</v>
      </c>
      <c r="AA748" s="54">
        <f t="shared" si="460"/>
        <v>1</v>
      </c>
      <c r="AB748" s="54">
        <v>0</v>
      </c>
      <c r="AC748" s="54">
        <v>0</v>
      </c>
      <c r="AD748" s="54">
        <v>0</v>
      </c>
      <c r="AE748" s="54">
        <v>0</v>
      </c>
      <c r="AF748" s="54">
        <v>0</v>
      </c>
      <c r="AG748" s="54">
        <v>0</v>
      </c>
      <c r="AH748" s="54">
        <v>0</v>
      </c>
      <c r="AI748" s="54">
        <v>0</v>
      </c>
      <c r="AJ748" s="54">
        <f t="shared" si="492"/>
        <v>0</v>
      </c>
      <c r="AK748" s="54">
        <f t="shared" si="443"/>
        <v>0.9</v>
      </c>
      <c r="AL748" s="54">
        <f t="shared" si="444"/>
        <v>0.1</v>
      </c>
      <c r="AM748" s="54">
        <f t="shared" si="445"/>
        <v>1</v>
      </c>
      <c r="AN748" s="54">
        <v>0</v>
      </c>
      <c r="AO748" s="54">
        <v>0</v>
      </c>
      <c r="AP748" s="54">
        <f t="shared" si="493"/>
        <v>0</v>
      </c>
      <c r="AQ748" s="54"/>
      <c r="AR748" s="54"/>
      <c r="AS748" s="54"/>
      <c r="AT748" s="54"/>
      <c r="AU748" s="54"/>
      <c r="AV748" s="54"/>
      <c r="AW748" s="54"/>
      <c r="AX748" s="54"/>
      <c r="AY748" s="54">
        <f t="shared" si="461"/>
        <v>0</v>
      </c>
      <c r="AZ748" s="54"/>
      <c r="BA748" s="54"/>
      <c r="BB748" s="54"/>
      <c r="BC748" s="54"/>
      <c r="BD748" s="54"/>
      <c r="BE748" s="106">
        <f t="shared" si="494"/>
        <v>0.9</v>
      </c>
      <c r="BF748" s="106">
        <f t="shared" si="495"/>
        <v>0.1</v>
      </c>
      <c r="BG748" s="106">
        <f t="shared" si="464"/>
        <v>1</v>
      </c>
      <c r="BH748" s="106">
        <f t="shared" si="496"/>
        <v>0</v>
      </c>
      <c r="BI748" s="106">
        <f t="shared" si="497"/>
        <v>0</v>
      </c>
      <c r="BJ748" s="106">
        <f t="shared" si="498"/>
        <v>0</v>
      </c>
      <c r="BK748" s="106">
        <f t="shared" si="499"/>
        <v>0</v>
      </c>
      <c r="BL748" s="106">
        <f t="shared" si="469"/>
        <v>0</v>
      </c>
      <c r="BM748" s="106">
        <f t="shared" si="500"/>
        <v>0</v>
      </c>
      <c r="BN748" s="106">
        <f t="shared" si="500"/>
        <v>0</v>
      </c>
      <c r="BO748" s="106">
        <f t="shared" si="471"/>
        <v>0</v>
      </c>
      <c r="BP748" s="106">
        <f t="shared" si="472"/>
        <v>0.9</v>
      </c>
      <c r="BQ748" s="106">
        <f t="shared" si="473"/>
        <v>0.1</v>
      </c>
      <c r="BR748" s="106">
        <f t="shared" si="474"/>
        <v>1</v>
      </c>
      <c r="BS748" s="54"/>
      <c r="BT748" s="54">
        <v>0.9</v>
      </c>
      <c r="BU748" s="54">
        <v>0.1</v>
      </c>
      <c r="BV748" s="54">
        <v>1</v>
      </c>
      <c r="BW748" s="54">
        <v>0</v>
      </c>
      <c r="BX748" s="54">
        <v>0</v>
      </c>
      <c r="BY748" s="54">
        <v>0</v>
      </c>
      <c r="BZ748" s="54">
        <v>0</v>
      </c>
      <c r="CA748" s="54">
        <v>0</v>
      </c>
      <c r="CB748" s="54">
        <v>0</v>
      </c>
      <c r="CC748" s="54">
        <v>0</v>
      </c>
      <c r="CD748" s="54">
        <v>0</v>
      </c>
      <c r="CE748" s="54">
        <v>0.9</v>
      </c>
      <c r="CF748" s="54">
        <v>0.1</v>
      </c>
      <c r="CG748" s="54">
        <v>1</v>
      </c>
      <c r="CH748" s="54">
        <f t="shared" si="475"/>
        <v>0</v>
      </c>
      <c r="CI748" s="54">
        <f t="shared" si="476"/>
        <v>4</v>
      </c>
      <c r="CJ748" s="54">
        <f t="shared" si="477"/>
        <v>4</v>
      </c>
      <c r="CK748" s="45"/>
      <c r="CL748" s="63" t="s">
        <v>40</v>
      </c>
    </row>
    <row r="749" spans="1:91" ht="31.5">
      <c r="A749" s="14">
        <v>12</v>
      </c>
      <c r="B749" s="27" t="s">
        <v>726</v>
      </c>
      <c r="C749" s="120" t="s">
        <v>796</v>
      </c>
      <c r="D749" s="2" t="s">
        <v>27</v>
      </c>
      <c r="E749" s="4" t="s">
        <v>375</v>
      </c>
      <c r="F749" s="4" t="s">
        <v>703</v>
      </c>
      <c r="G749" s="4" t="s">
        <v>707</v>
      </c>
      <c r="H749" s="29">
        <v>0</v>
      </c>
      <c r="I749" s="29">
        <v>3</v>
      </c>
      <c r="J749" s="29">
        <v>2</v>
      </c>
      <c r="K749" s="29">
        <f t="shared" si="490"/>
        <v>5</v>
      </c>
      <c r="L749" s="42" t="s">
        <v>57</v>
      </c>
      <c r="M749" s="40" t="s">
        <v>58</v>
      </c>
      <c r="N749" s="48" t="e">
        <f>IF(#REF!=0,"2018-19","2019-20")</f>
        <v>#REF!</v>
      </c>
      <c r="O749" s="29">
        <v>0</v>
      </c>
      <c r="P749" s="29">
        <v>0</v>
      </c>
      <c r="Q749" s="29">
        <f t="shared" si="457"/>
        <v>0</v>
      </c>
      <c r="R749" s="29">
        <f t="shared" si="491"/>
        <v>3</v>
      </c>
      <c r="S749" s="29">
        <f t="shared" si="480"/>
        <v>2</v>
      </c>
      <c r="T749" s="29">
        <f t="shared" si="442"/>
        <v>5</v>
      </c>
      <c r="U749" s="29">
        <v>4</v>
      </c>
      <c r="V749" s="29">
        <v>0.9</v>
      </c>
      <c r="W749" s="105">
        <v>0.1</v>
      </c>
      <c r="X749" s="54">
        <f t="shared" si="481"/>
        <v>1</v>
      </c>
      <c r="Y749" s="29">
        <v>0.9</v>
      </c>
      <c r="Z749" s="105">
        <v>0.1</v>
      </c>
      <c r="AA749" s="54">
        <f t="shared" si="460"/>
        <v>1</v>
      </c>
      <c r="AB749" s="54">
        <v>0</v>
      </c>
      <c r="AC749" s="54">
        <v>0</v>
      </c>
      <c r="AD749" s="54">
        <v>0</v>
      </c>
      <c r="AE749" s="54">
        <v>0</v>
      </c>
      <c r="AF749" s="54">
        <v>0</v>
      </c>
      <c r="AG749" s="54">
        <v>0</v>
      </c>
      <c r="AH749" s="54">
        <v>0</v>
      </c>
      <c r="AI749" s="54">
        <v>0</v>
      </c>
      <c r="AJ749" s="54">
        <f t="shared" si="492"/>
        <v>0</v>
      </c>
      <c r="AK749" s="54">
        <f t="shared" si="443"/>
        <v>0.9</v>
      </c>
      <c r="AL749" s="54">
        <f t="shared" si="444"/>
        <v>0.1</v>
      </c>
      <c r="AM749" s="54">
        <f t="shared" si="445"/>
        <v>1</v>
      </c>
      <c r="AN749" s="54">
        <v>0</v>
      </c>
      <c r="AO749" s="54">
        <v>0</v>
      </c>
      <c r="AP749" s="54">
        <f t="shared" si="493"/>
        <v>0</v>
      </c>
      <c r="AQ749" s="54"/>
      <c r="AR749" s="54"/>
      <c r="AS749" s="54"/>
      <c r="AT749" s="54"/>
      <c r="AU749" s="54"/>
      <c r="AV749" s="54"/>
      <c r="AW749" s="54"/>
      <c r="AX749" s="54"/>
      <c r="AY749" s="54">
        <f t="shared" si="461"/>
        <v>0</v>
      </c>
      <c r="AZ749" s="54"/>
      <c r="BA749" s="54"/>
      <c r="BB749" s="54"/>
      <c r="BC749" s="54"/>
      <c r="BD749" s="54"/>
      <c r="BE749" s="106">
        <f t="shared" si="494"/>
        <v>0.9</v>
      </c>
      <c r="BF749" s="106">
        <f t="shared" si="495"/>
        <v>0.1</v>
      </c>
      <c r="BG749" s="106">
        <f t="shared" si="464"/>
        <v>1</v>
      </c>
      <c r="BH749" s="106">
        <f t="shared" si="496"/>
        <v>0</v>
      </c>
      <c r="BI749" s="106">
        <f t="shared" si="497"/>
        <v>0</v>
      </c>
      <c r="BJ749" s="106">
        <f t="shared" si="498"/>
        <v>0</v>
      </c>
      <c r="BK749" s="106">
        <f t="shared" si="499"/>
        <v>0</v>
      </c>
      <c r="BL749" s="106">
        <f t="shared" si="469"/>
        <v>0</v>
      </c>
      <c r="BM749" s="106">
        <f t="shared" si="500"/>
        <v>0</v>
      </c>
      <c r="BN749" s="106">
        <f t="shared" si="500"/>
        <v>0</v>
      </c>
      <c r="BO749" s="106">
        <f t="shared" si="471"/>
        <v>0</v>
      </c>
      <c r="BP749" s="106">
        <f t="shared" si="472"/>
        <v>0.9</v>
      </c>
      <c r="BQ749" s="106">
        <f t="shared" si="473"/>
        <v>0.1</v>
      </c>
      <c r="BR749" s="106">
        <f t="shared" si="474"/>
        <v>1</v>
      </c>
      <c r="BS749" s="54"/>
      <c r="BT749" s="54">
        <v>0.9</v>
      </c>
      <c r="BU749" s="54">
        <v>0.1</v>
      </c>
      <c r="BV749" s="54">
        <v>1</v>
      </c>
      <c r="BW749" s="54">
        <v>0</v>
      </c>
      <c r="BX749" s="54">
        <v>0</v>
      </c>
      <c r="BY749" s="54">
        <v>0</v>
      </c>
      <c r="BZ749" s="54">
        <v>0</v>
      </c>
      <c r="CA749" s="54">
        <v>0</v>
      </c>
      <c r="CB749" s="54">
        <v>0</v>
      </c>
      <c r="CC749" s="54">
        <v>0</v>
      </c>
      <c r="CD749" s="54">
        <v>0</v>
      </c>
      <c r="CE749" s="54">
        <v>0.9</v>
      </c>
      <c r="CF749" s="54">
        <v>0.1</v>
      </c>
      <c r="CG749" s="54">
        <v>1</v>
      </c>
      <c r="CH749" s="54">
        <f t="shared" si="475"/>
        <v>2</v>
      </c>
      <c r="CI749" s="54">
        <f t="shared" si="476"/>
        <v>2</v>
      </c>
      <c r="CJ749" s="54">
        <f t="shared" si="477"/>
        <v>4</v>
      </c>
      <c r="CK749" s="45"/>
      <c r="CL749" s="63" t="s">
        <v>106</v>
      </c>
    </row>
    <row r="750" spans="1:91" s="18" customFormat="1">
      <c r="A750" s="17"/>
      <c r="B750" s="28" t="s">
        <v>129</v>
      </c>
      <c r="C750" s="87"/>
      <c r="D750" s="2"/>
      <c r="E750" s="11"/>
      <c r="F750" s="4"/>
      <c r="G750" s="11"/>
      <c r="H750" s="32"/>
      <c r="I750" s="32">
        <f>SUM(I735:I749)</f>
        <v>286.57</v>
      </c>
      <c r="J750" s="32">
        <f t="shared" ref="J750:BU750" si="501">SUM(J735:J749)</f>
        <v>14</v>
      </c>
      <c r="K750" s="32">
        <f t="shared" si="501"/>
        <v>300.57</v>
      </c>
      <c r="L750" s="32">
        <f t="shared" si="501"/>
        <v>0</v>
      </c>
      <c r="M750" s="32">
        <f t="shared" si="501"/>
        <v>0</v>
      </c>
      <c r="N750" s="32" t="e">
        <f t="shared" si="501"/>
        <v>#REF!</v>
      </c>
      <c r="O750" s="32">
        <f t="shared" si="501"/>
        <v>169.1</v>
      </c>
      <c r="P750" s="32">
        <f t="shared" si="501"/>
        <v>0</v>
      </c>
      <c r="Q750" s="32">
        <f t="shared" si="501"/>
        <v>169.1</v>
      </c>
      <c r="R750" s="32">
        <f t="shared" si="501"/>
        <v>117.47</v>
      </c>
      <c r="S750" s="32">
        <f t="shared" si="501"/>
        <v>14</v>
      </c>
      <c r="T750" s="32">
        <f t="shared" si="501"/>
        <v>131.47</v>
      </c>
      <c r="U750" s="32">
        <f t="shared" si="501"/>
        <v>16</v>
      </c>
      <c r="V750" s="32">
        <f t="shared" si="501"/>
        <v>20.7</v>
      </c>
      <c r="W750" s="32">
        <f t="shared" si="501"/>
        <v>2.3000000000000007</v>
      </c>
      <c r="X750" s="32">
        <f t="shared" si="501"/>
        <v>23</v>
      </c>
      <c r="Y750" s="32">
        <f t="shared" si="501"/>
        <v>20.7</v>
      </c>
      <c r="Z750" s="32">
        <f t="shared" si="501"/>
        <v>2.3000000000000007</v>
      </c>
      <c r="AA750" s="32">
        <f t="shared" si="501"/>
        <v>23</v>
      </c>
      <c r="AB750" s="32">
        <f t="shared" si="501"/>
        <v>0.25</v>
      </c>
      <c r="AC750" s="32">
        <f t="shared" si="501"/>
        <v>4.6500000000000004</v>
      </c>
      <c r="AD750" s="32">
        <f t="shared" si="501"/>
        <v>0.51</v>
      </c>
      <c r="AE750" s="32">
        <f t="shared" si="501"/>
        <v>13.03</v>
      </c>
      <c r="AF750" s="32">
        <f t="shared" si="501"/>
        <v>1.01</v>
      </c>
      <c r="AG750" s="32">
        <f t="shared" si="501"/>
        <v>0</v>
      </c>
      <c r="AH750" s="32">
        <f t="shared" si="501"/>
        <v>0</v>
      </c>
      <c r="AI750" s="32">
        <f t="shared" si="501"/>
        <v>0</v>
      </c>
      <c r="AJ750" s="32">
        <f t="shared" si="501"/>
        <v>0</v>
      </c>
      <c r="AK750" s="32">
        <f t="shared" si="501"/>
        <v>38.629999999999988</v>
      </c>
      <c r="AL750" s="32">
        <f t="shared" si="501"/>
        <v>3.8200000000000007</v>
      </c>
      <c r="AM750" s="32">
        <f t="shared" si="501"/>
        <v>42.45</v>
      </c>
      <c r="AN750" s="32">
        <f t="shared" si="501"/>
        <v>0</v>
      </c>
      <c r="AO750" s="32">
        <f t="shared" si="501"/>
        <v>0</v>
      </c>
      <c r="AP750" s="32">
        <f t="shared" si="501"/>
        <v>0</v>
      </c>
      <c r="AQ750" s="32">
        <f t="shared" si="501"/>
        <v>0</v>
      </c>
      <c r="AR750" s="32">
        <f t="shared" si="501"/>
        <v>0</v>
      </c>
      <c r="AS750" s="32">
        <f t="shared" si="501"/>
        <v>0</v>
      </c>
      <c r="AT750" s="32">
        <f t="shared" si="501"/>
        <v>0</v>
      </c>
      <c r="AU750" s="32">
        <f t="shared" si="501"/>
        <v>0</v>
      </c>
      <c r="AV750" s="32">
        <f t="shared" si="501"/>
        <v>0</v>
      </c>
      <c r="AW750" s="32">
        <f t="shared" si="501"/>
        <v>0</v>
      </c>
      <c r="AX750" s="32">
        <f t="shared" si="501"/>
        <v>0</v>
      </c>
      <c r="AY750" s="32">
        <f t="shared" si="501"/>
        <v>0</v>
      </c>
      <c r="AZ750" s="32">
        <f t="shared" si="501"/>
        <v>0</v>
      </c>
      <c r="BA750" s="32">
        <f t="shared" si="501"/>
        <v>0</v>
      </c>
      <c r="BB750" s="32">
        <f t="shared" si="501"/>
        <v>0</v>
      </c>
      <c r="BC750" s="32">
        <f t="shared" si="501"/>
        <v>0</v>
      </c>
      <c r="BD750" s="32">
        <f t="shared" si="501"/>
        <v>0</v>
      </c>
      <c r="BE750" s="32">
        <f t="shared" si="501"/>
        <v>20.7</v>
      </c>
      <c r="BF750" s="32">
        <f t="shared" si="501"/>
        <v>2.3000000000000007</v>
      </c>
      <c r="BG750" s="32">
        <f t="shared" si="501"/>
        <v>23</v>
      </c>
      <c r="BH750" s="32">
        <f t="shared" si="501"/>
        <v>0</v>
      </c>
      <c r="BI750" s="32">
        <f t="shared" si="501"/>
        <v>0.25</v>
      </c>
      <c r="BJ750" s="32">
        <f t="shared" si="501"/>
        <v>4.6500000000000004</v>
      </c>
      <c r="BK750" s="32">
        <f t="shared" si="501"/>
        <v>0.51</v>
      </c>
      <c r="BL750" s="32">
        <f t="shared" si="501"/>
        <v>5.16</v>
      </c>
      <c r="BM750" s="32">
        <f t="shared" si="501"/>
        <v>13.03</v>
      </c>
      <c r="BN750" s="32">
        <f t="shared" si="501"/>
        <v>1.01</v>
      </c>
      <c r="BO750" s="32">
        <f t="shared" si="501"/>
        <v>14.04</v>
      </c>
      <c r="BP750" s="32">
        <f t="shared" si="501"/>
        <v>38.629999999999988</v>
      </c>
      <c r="BQ750" s="32">
        <f t="shared" si="501"/>
        <v>3.8200000000000007</v>
      </c>
      <c r="BR750" s="32">
        <f t="shared" si="501"/>
        <v>42.45</v>
      </c>
      <c r="BS750" s="32">
        <f t="shared" si="501"/>
        <v>0</v>
      </c>
      <c r="BT750" s="32">
        <f t="shared" si="501"/>
        <v>20.7</v>
      </c>
      <c r="BU750" s="32">
        <f t="shared" si="501"/>
        <v>2.3000000000000007</v>
      </c>
      <c r="BV750" s="32">
        <f t="shared" ref="BV750:CJ750" si="502">SUM(BV735:BV749)</f>
        <v>23</v>
      </c>
      <c r="BW750" s="32">
        <f t="shared" si="502"/>
        <v>0</v>
      </c>
      <c r="BX750" s="32">
        <f t="shared" si="502"/>
        <v>0.25</v>
      </c>
      <c r="BY750" s="32">
        <f t="shared" si="502"/>
        <v>4.6500000000000004</v>
      </c>
      <c r="BZ750" s="32">
        <f t="shared" si="502"/>
        <v>0.51</v>
      </c>
      <c r="CA750" s="32">
        <f t="shared" si="502"/>
        <v>5.16</v>
      </c>
      <c r="CB750" s="32">
        <f t="shared" si="502"/>
        <v>13.03</v>
      </c>
      <c r="CC750" s="32">
        <f t="shared" si="502"/>
        <v>1.01</v>
      </c>
      <c r="CD750" s="32">
        <f t="shared" si="502"/>
        <v>14.04</v>
      </c>
      <c r="CE750" s="32">
        <f t="shared" si="502"/>
        <v>38.629999999999988</v>
      </c>
      <c r="CF750" s="32">
        <f t="shared" si="502"/>
        <v>3.8200000000000007</v>
      </c>
      <c r="CG750" s="32">
        <f t="shared" si="502"/>
        <v>42.45</v>
      </c>
      <c r="CH750" s="32">
        <f t="shared" si="502"/>
        <v>75.02000000000001</v>
      </c>
      <c r="CI750" s="32">
        <f t="shared" si="502"/>
        <v>14</v>
      </c>
      <c r="CJ750" s="32">
        <f t="shared" si="502"/>
        <v>89.02000000000001</v>
      </c>
      <c r="CK750" s="46"/>
      <c r="CL750" s="64"/>
      <c r="CM750" s="95"/>
    </row>
    <row r="751" spans="1:91" s="18" customFormat="1">
      <c r="A751" s="17" t="s">
        <v>130</v>
      </c>
      <c r="B751" s="28" t="s">
        <v>727</v>
      </c>
      <c r="C751" s="87"/>
      <c r="D751" s="2"/>
      <c r="E751" s="11"/>
      <c r="F751" s="4"/>
      <c r="G751" s="11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  <c r="AB751" s="32"/>
      <c r="AC751" s="32"/>
      <c r="AD751" s="32"/>
      <c r="AE751" s="32"/>
      <c r="AF751" s="32"/>
      <c r="AG751" s="32"/>
      <c r="AH751" s="32"/>
      <c r="AI751" s="32"/>
      <c r="AJ751" s="32"/>
      <c r="AK751" s="32"/>
      <c r="AL751" s="32"/>
      <c r="AM751" s="32"/>
      <c r="AN751" s="32"/>
      <c r="AO751" s="32"/>
      <c r="AP751" s="32"/>
      <c r="AQ751" s="32"/>
      <c r="AR751" s="32"/>
      <c r="AS751" s="32"/>
      <c r="AT751" s="32"/>
      <c r="AU751" s="32"/>
      <c r="AV751" s="32"/>
      <c r="AW751" s="32"/>
      <c r="AX751" s="32"/>
      <c r="AY751" s="32"/>
      <c r="AZ751" s="32"/>
      <c r="BA751" s="32"/>
      <c r="BB751" s="32"/>
      <c r="BC751" s="32"/>
      <c r="BD751" s="32"/>
      <c r="BE751" s="32"/>
      <c r="BF751" s="32"/>
      <c r="BG751" s="32"/>
      <c r="BH751" s="32"/>
      <c r="BI751" s="32"/>
      <c r="BJ751" s="32"/>
      <c r="BK751" s="32"/>
      <c r="BL751" s="32"/>
      <c r="BM751" s="32"/>
      <c r="BN751" s="32"/>
      <c r="BO751" s="32"/>
      <c r="BP751" s="32"/>
      <c r="BQ751" s="32"/>
      <c r="BR751" s="32"/>
      <c r="BS751" s="32"/>
      <c r="BT751" s="32"/>
      <c r="BU751" s="32"/>
      <c r="BV751" s="32"/>
      <c r="BW751" s="32"/>
      <c r="BX751" s="32"/>
      <c r="BY751" s="32"/>
      <c r="BZ751" s="32"/>
      <c r="CA751" s="32"/>
      <c r="CB751" s="32"/>
      <c r="CC751" s="32"/>
      <c r="CD751" s="32"/>
      <c r="CE751" s="32"/>
      <c r="CF751" s="32"/>
      <c r="CG751" s="32"/>
      <c r="CH751" s="32"/>
      <c r="CI751" s="32"/>
      <c r="CJ751" s="32"/>
      <c r="CK751" s="46"/>
      <c r="CL751" s="64"/>
      <c r="CM751" s="95"/>
    </row>
    <row r="752" spans="1:91" ht="63">
      <c r="A752" s="14">
        <v>2</v>
      </c>
      <c r="B752" s="27" t="s">
        <v>729</v>
      </c>
      <c r="C752" s="120" t="s">
        <v>799</v>
      </c>
      <c r="D752" s="2" t="s">
        <v>27</v>
      </c>
      <c r="E752" s="4" t="s">
        <v>375</v>
      </c>
      <c r="F752" s="4" t="s">
        <v>703</v>
      </c>
      <c r="G752" s="4" t="s">
        <v>703</v>
      </c>
      <c r="H752" s="29">
        <v>0</v>
      </c>
      <c r="I752" s="29">
        <v>5.4</v>
      </c>
      <c r="J752" s="29">
        <v>0</v>
      </c>
      <c r="K752" s="29">
        <f t="shared" ref="K752:K758" si="503">I752+J752</f>
        <v>5.4</v>
      </c>
      <c r="L752" s="42" t="s">
        <v>57</v>
      </c>
      <c r="M752" s="40" t="s">
        <v>58</v>
      </c>
      <c r="N752" s="48" t="e">
        <f>IF(#REF!=0,"2018-19","2019-20")</f>
        <v>#REF!</v>
      </c>
      <c r="O752" s="29">
        <v>0</v>
      </c>
      <c r="P752" s="29">
        <v>0</v>
      </c>
      <c r="Q752" s="29">
        <f t="shared" si="457"/>
        <v>0</v>
      </c>
      <c r="R752" s="29">
        <f t="shared" ref="R752:R758" si="504">I752-O752</f>
        <v>5.4</v>
      </c>
      <c r="S752" s="29">
        <f t="shared" si="480"/>
        <v>0</v>
      </c>
      <c r="T752" s="29">
        <f t="shared" si="442"/>
        <v>5.4</v>
      </c>
      <c r="U752" s="29">
        <v>0</v>
      </c>
      <c r="V752" s="29">
        <v>4.5</v>
      </c>
      <c r="W752" s="105">
        <v>0.5</v>
      </c>
      <c r="X752" s="54">
        <f t="shared" si="481"/>
        <v>5</v>
      </c>
      <c r="Y752" s="29">
        <v>4.5</v>
      </c>
      <c r="Z752" s="105">
        <v>0.5</v>
      </c>
      <c r="AA752" s="54">
        <f t="shared" si="460"/>
        <v>5</v>
      </c>
      <c r="AB752" s="54">
        <v>0</v>
      </c>
      <c r="AC752" s="54">
        <v>0</v>
      </c>
      <c r="AD752" s="54">
        <v>0</v>
      </c>
      <c r="AE752" s="54">
        <v>0</v>
      </c>
      <c r="AF752" s="54">
        <v>0</v>
      </c>
      <c r="AG752" s="54">
        <v>0</v>
      </c>
      <c r="AH752" s="54">
        <v>0</v>
      </c>
      <c r="AI752" s="54">
        <v>0</v>
      </c>
      <c r="AJ752" s="54">
        <f t="shared" ref="AJ752:AJ758" si="505">AH752+AI752</f>
        <v>0</v>
      </c>
      <c r="AK752" s="54">
        <f t="shared" si="443"/>
        <v>4.5</v>
      </c>
      <c r="AL752" s="54">
        <f t="shared" si="444"/>
        <v>0.5</v>
      </c>
      <c r="AM752" s="54">
        <f t="shared" si="445"/>
        <v>5</v>
      </c>
      <c r="AN752" s="54">
        <v>0</v>
      </c>
      <c r="AO752" s="54">
        <v>0</v>
      </c>
      <c r="AP752" s="54">
        <f t="shared" si="493"/>
        <v>0</v>
      </c>
      <c r="AQ752" s="54"/>
      <c r="AR752" s="54"/>
      <c r="AS752" s="54"/>
      <c r="AT752" s="54"/>
      <c r="AU752" s="54"/>
      <c r="AV752" s="54"/>
      <c r="AW752" s="54"/>
      <c r="AX752" s="54"/>
      <c r="AY752" s="54">
        <f t="shared" si="461"/>
        <v>0</v>
      </c>
      <c r="AZ752" s="54"/>
      <c r="BA752" s="54"/>
      <c r="BB752" s="54"/>
      <c r="BC752" s="54"/>
      <c r="BD752" s="54"/>
      <c r="BE752" s="106">
        <f t="shared" si="494"/>
        <v>4.5</v>
      </c>
      <c r="BF752" s="106">
        <f t="shared" si="495"/>
        <v>0.5</v>
      </c>
      <c r="BG752" s="106">
        <f t="shared" si="464"/>
        <v>5</v>
      </c>
      <c r="BH752" s="106">
        <f t="shared" si="496"/>
        <v>0</v>
      </c>
      <c r="BI752" s="106">
        <f t="shared" si="497"/>
        <v>0</v>
      </c>
      <c r="BJ752" s="106">
        <f t="shared" si="498"/>
        <v>0</v>
      </c>
      <c r="BK752" s="106">
        <f t="shared" si="499"/>
        <v>0</v>
      </c>
      <c r="BL752" s="106">
        <f t="shared" si="469"/>
        <v>0</v>
      </c>
      <c r="BM752" s="106">
        <f t="shared" si="500"/>
        <v>0</v>
      </c>
      <c r="BN752" s="106">
        <f t="shared" si="500"/>
        <v>0</v>
      </c>
      <c r="BO752" s="106">
        <f t="shared" si="471"/>
        <v>0</v>
      </c>
      <c r="BP752" s="106">
        <f t="shared" si="472"/>
        <v>4.5</v>
      </c>
      <c r="BQ752" s="106">
        <f t="shared" si="473"/>
        <v>0.5</v>
      </c>
      <c r="BR752" s="106">
        <f t="shared" si="474"/>
        <v>5</v>
      </c>
      <c r="BS752" s="54"/>
      <c r="BT752" s="54">
        <v>4.5</v>
      </c>
      <c r="BU752" s="54">
        <v>0.5</v>
      </c>
      <c r="BV752" s="54">
        <v>5</v>
      </c>
      <c r="BW752" s="54">
        <v>0</v>
      </c>
      <c r="BX752" s="54">
        <v>0</v>
      </c>
      <c r="BY752" s="54">
        <v>0</v>
      </c>
      <c r="BZ752" s="54">
        <v>0</v>
      </c>
      <c r="CA752" s="54">
        <v>0</v>
      </c>
      <c r="CB752" s="54">
        <v>0</v>
      </c>
      <c r="CC752" s="54">
        <v>0</v>
      </c>
      <c r="CD752" s="54">
        <v>0</v>
      </c>
      <c r="CE752" s="54">
        <v>4.5</v>
      </c>
      <c r="CF752" s="54">
        <v>0.5</v>
      </c>
      <c r="CG752" s="54">
        <v>5</v>
      </c>
      <c r="CH752" s="54">
        <f t="shared" si="475"/>
        <v>0.40000000000000036</v>
      </c>
      <c r="CI752" s="54">
        <f t="shared" si="476"/>
        <v>0</v>
      </c>
      <c r="CJ752" s="54">
        <f t="shared" si="477"/>
        <v>0.40000000000000036</v>
      </c>
      <c r="CK752" s="45"/>
      <c r="CL752" s="63" t="s">
        <v>33</v>
      </c>
    </row>
    <row r="753" spans="1:91" ht="47.25">
      <c r="A753" s="14">
        <v>3</v>
      </c>
      <c r="B753" s="27" t="s">
        <v>730</v>
      </c>
      <c r="C753" s="120" t="s">
        <v>799</v>
      </c>
      <c r="D753" s="2" t="s">
        <v>27</v>
      </c>
      <c r="E753" s="4" t="s">
        <v>375</v>
      </c>
      <c r="F753" s="4" t="s">
        <v>703</v>
      </c>
      <c r="G753" s="4" t="s">
        <v>714</v>
      </c>
      <c r="H753" s="29">
        <v>0</v>
      </c>
      <c r="I753" s="29">
        <v>5.43</v>
      </c>
      <c r="J753" s="29">
        <v>0</v>
      </c>
      <c r="K753" s="29">
        <f t="shared" si="503"/>
        <v>5.43</v>
      </c>
      <c r="L753" s="42" t="s">
        <v>57</v>
      </c>
      <c r="M753" s="40" t="s">
        <v>58</v>
      </c>
      <c r="N753" s="48" t="e">
        <f>IF(#REF!=0,"2018-19","2019-20")</f>
        <v>#REF!</v>
      </c>
      <c r="O753" s="29">
        <v>0</v>
      </c>
      <c r="P753" s="29">
        <v>0</v>
      </c>
      <c r="Q753" s="29">
        <f t="shared" si="457"/>
        <v>0</v>
      </c>
      <c r="R753" s="29">
        <f t="shared" si="504"/>
        <v>5.43</v>
      </c>
      <c r="S753" s="29">
        <f t="shared" si="480"/>
        <v>0</v>
      </c>
      <c r="T753" s="29">
        <f t="shared" si="442"/>
        <v>5.43</v>
      </c>
      <c r="U753" s="29">
        <v>0</v>
      </c>
      <c r="V753" s="29">
        <v>4.5</v>
      </c>
      <c r="W753" s="105">
        <v>0.5</v>
      </c>
      <c r="X753" s="54">
        <f t="shared" si="481"/>
        <v>5</v>
      </c>
      <c r="Y753" s="29">
        <v>4.5</v>
      </c>
      <c r="Z753" s="105">
        <v>0.5</v>
      </c>
      <c r="AA753" s="54">
        <f t="shared" si="460"/>
        <v>5</v>
      </c>
      <c r="AB753" s="54">
        <v>0</v>
      </c>
      <c r="AC753" s="54">
        <v>0</v>
      </c>
      <c r="AD753" s="54">
        <v>0</v>
      </c>
      <c r="AE753" s="54">
        <v>0</v>
      </c>
      <c r="AF753" s="54">
        <v>0</v>
      </c>
      <c r="AG753" s="54">
        <v>0</v>
      </c>
      <c r="AH753" s="54">
        <v>0</v>
      </c>
      <c r="AI753" s="54">
        <v>0</v>
      </c>
      <c r="AJ753" s="54">
        <f t="shared" si="505"/>
        <v>0</v>
      </c>
      <c r="AK753" s="54">
        <f t="shared" si="443"/>
        <v>4.5</v>
      </c>
      <c r="AL753" s="54">
        <f t="shared" si="444"/>
        <v>0.5</v>
      </c>
      <c r="AM753" s="54">
        <f t="shared" si="445"/>
        <v>5</v>
      </c>
      <c r="AN753" s="54">
        <v>0</v>
      </c>
      <c r="AO753" s="54">
        <v>0</v>
      </c>
      <c r="AP753" s="54">
        <f t="shared" si="493"/>
        <v>0</v>
      </c>
      <c r="AQ753" s="54"/>
      <c r="AR753" s="54"/>
      <c r="AS753" s="54"/>
      <c r="AT753" s="54"/>
      <c r="AU753" s="54"/>
      <c r="AV753" s="54"/>
      <c r="AW753" s="54"/>
      <c r="AX753" s="54"/>
      <c r="AY753" s="54">
        <f t="shared" si="461"/>
        <v>0</v>
      </c>
      <c r="AZ753" s="54"/>
      <c r="BA753" s="54"/>
      <c r="BB753" s="54"/>
      <c r="BC753" s="54"/>
      <c r="BD753" s="54"/>
      <c r="BE753" s="106">
        <f t="shared" si="494"/>
        <v>4.5</v>
      </c>
      <c r="BF753" s="106">
        <f t="shared" si="495"/>
        <v>0.5</v>
      </c>
      <c r="BG753" s="106">
        <f t="shared" si="464"/>
        <v>5</v>
      </c>
      <c r="BH753" s="106">
        <f t="shared" si="496"/>
        <v>0</v>
      </c>
      <c r="BI753" s="106">
        <f t="shared" si="497"/>
        <v>0</v>
      </c>
      <c r="BJ753" s="106">
        <f t="shared" si="498"/>
        <v>0</v>
      </c>
      <c r="BK753" s="106">
        <f t="shared" si="499"/>
        <v>0</v>
      </c>
      <c r="BL753" s="106">
        <f t="shared" si="469"/>
        <v>0</v>
      </c>
      <c r="BM753" s="106">
        <f t="shared" si="500"/>
        <v>0</v>
      </c>
      <c r="BN753" s="106">
        <f t="shared" si="500"/>
        <v>0</v>
      </c>
      <c r="BO753" s="106">
        <f t="shared" si="471"/>
        <v>0</v>
      </c>
      <c r="BP753" s="106">
        <f t="shared" si="472"/>
        <v>4.5</v>
      </c>
      <c r="BQ753" s="106">
        <f t="shared" si="473"/>
        <v>0.5</v>
      </c>
      <c r="BR753" s="106">
        <f t="shared" si="474"/>
        <v>5</v>
      </c>
      <c r="BS753" s="54"/>
      <c r="BT753" s="54">
        <v>4.5</v>
      </c>
      <c r="BU753" s="54">
        <v>0.5</v>
      </c>
      <c r="BV753" s="54">
        <v>5</v>
      </c>
      <c r="BW753" s="54">
        <v>0</v>
      </c>
      <c r="BX753" s="54">
        <v>0</v>
      </c>
      <c r="BY753" s="54">
        <v>0</v>
      </c>
      <c r="BZ753" s="54">
        <v>0</v>
      </c>
      <c r="CA753" s="54">
        <v>0</v>
      </c>
      <c r="CB753" s="54">
        <v>0</v>
      </c>
      <c r="CC753" s="54">
        <v>0</v>
      </c>
      <c r="CD753" s="54">
        <v>0</v>
      </c>
      <c r="CE753" s="54">
        <v>4.5</v>
      </c>
      <c r="CF753" s="54">
        <v>0.5</v>
      </c>
      <c r="CG753" s="54">
        <v>5</v>
      </c>
      <c r="CH753" s="54">
        <f t="shared" si="475"/>
        <v>0.42999999999999972</v>
      </c>
      <c r="CI753" s="54">
        <f t="shared" si="476"/>
        <v>0</v>
      </c>
      <c r="CJ753" s="54">
        <f t="shared" si="477"/>
        <v>0.42999999999999972</v>
      </c>
      <c r="CK753" s="45"/>
      <c r="CL753" s="63" t="s">
        <v>33</v>
      </c>
    </row>
    <row r="754" spans="1:91" ht="47.25">
      <c r="A754" s="14">
        <v>4</v>
      </c>
      <c r="B754" s="27" t="s">
        <v>731</v>
      </c>
      <c r="C754" s="120" t="s">
        <v>796</v>
      </c>
      <c r="D754" s="2" t="s">
        <v>27</v>
      </c>
      <c r="E754" s="4" t="s">
        <v>375</v>
      </c>
      <c r="F754" s="4" t="s">
        <v>703</v>
      </c>
      <c r="G754" s="4" t="s">
        <v>728</v>
      </c>
      <c r="H754" s="29">
        <v>0.5</v>
      </c>
      <c r="I754" s="29">
        <v>3</v>
      </c>
      <c r="J754" s="29">
        <v>2</v>
      </c>
      <c r="K754" s="29">
        <f t="shared" si="503"/>
        <v>5</v>
      </c>
      <c r="L754" s="42" t="s">
        <v>57</v>
      </c>
      <c r="M754" s="40" t="s">
        <v>58</v>
      </c>
      <c r="N754" s="48" t="e">
        <f>IF(#REF!=0,"2018-19","2019-20")</f>
        <v>#REF!</v>
      </c>
      <c r="O754" s="29">
        <v>0</v>
      </c>
      <c r="P754" s="29">
        <v>0</v>
      </c>
      <c r="Q754" s="29">
        <f t="shared" si="457"/>
        <v>0</v>
      </c>
      <c r="R754" s="29">
        <f t="shared" si="504"/>
        <v>3</v>
      </c>
      <c r="S754" s="29">
        <f t="shared" si="480"/>
        <v>2</v>
      </c>
      <c r="T754" s="29">
        <f t="shared" si="442"/>
        <v>5</v>
      </c>
      <c r="U754" s="29">
        <v>2</v>
      </c>
      <c r="V754" s="29">
        <v>0</v>
      </c>
      <c r="W754" s="105">
        <v>0</v>
      </c>
      <c r="X754" s="54">
        <f t="shared" si="481"/>
        <v>0</v>
      </c>
      <c r="Y754" s="29">
        <v>0</v>
      </c>
      <c r="Z754" s="105">
        <v>0</v>
      </c>
      <c r="AA754" s="54">
        <f t="shared" si="460"/>
        <v>0</v>
      </c>
      <c r="AB754" s="54">
        <v>0</v>
      </c>
      <c r="AC754" s="54">
        <v>0</v>
      </c>
      <c r="AD754" s="54">
        <v>0</v>
      </c>
      <c r="AE754" s="54">
        <v>0</v>
      </c>
      <c r="AF754" s="54">
        <v>0</v>
      </c>
      <c r="AG754" s="54">
        <v>0</v>
      </c>
      <c r="AH754" s="54">
        <v>0</v>
      </c>
      <c r="AI754" s="54">
        <v>0</v>
      </c>
      <c r="AJ754" s="54">
        <f t="shared" si="505"/>
        <v>0</v>
      </c>
      <c r="AK754" s="54">
        <f t="shared" si="443"/>
        <v>0</v>
      </c>
      <c r="AL754" s="54">
        <f t="shared" si="444"/>
        <v>0</v>
      </c>
      <c r="AM754" s="54">
        <f t="shared" si="445"/>
        <v>0</v>
      </c>
      <c r="AN754" s="54">
        <v>0</v>
      </c>
      <c r="AO754" s="54">
        <v>0</v>
      </c>
      <c r="AP754" s="54">
        <f t="shared" si="493"/>
        <v>0</v>
      </c>
      <c r="AQ754" s="54"/>
      <c r="AR754" s="54"/>
      <c r="AS754" s="54"/>
      <c r="AT754" s="54"/>
      <c r="AU754" s="54"/>
      <c r="AV754" s="54"/>
      <c r="AW754" s="54"/>
      <c r="AX754" s="54"/>
      <c r="AY754" s="54">
        <f t="shared" si="461"/>
        <v>0</v>
      </c>
      <c r="AZ754" s="54"/>
      <c r="BA754" s="54"/>
      <c r="BB754" s="54"/>
      <c r="BC754" s="54"/>
      <c r="BD754" s="54"/>
      <c r="BE754" s="106">
        <f t="shared" si="494"/>
        <v>0</v>
      </c>
      <c r="BF754" s="106">
        <f t="shared" si="495"/>
        <v>0</v>
      </c>
      <c r="BG754" s="106">
        <f t="shared" si="464"/>
        <v>0</v>
      </c>
      <c r="BH754" s="106">
        <f t="shared" si="496"/>
        <v>0</v>
      </c>
      <c r="BI754" s="106">
        <f t="shared" si="497"/>
        <v>0</v>
      </c>
      <c r="BJ754" s="106">
        <f t="shared" si="498"/>
        <v>0</v>
      </c>
      <c r="BK754" s="106">
        <f t="shared" si="499"/>
        <v>0</v>
      </c>
      <c r="BL754" s="106">
        <f t="shared" si="469"/>
        <v>0</v>
      </c>
      <c r="BM754" s="106">
        <f t="shared" si="500"/>
        <v>0</v>
      </c>
      <c r="BN754" s="106">
        <f t="shared" si="500"/>
        <v>0</v>
      </c>
      <c r="BO754" s="106">
        <f t="shared" si="471"/>
        <v>0</v>
      </c>
      <c r="BP754" s="106">
        <f t="shared" si="472"/>
        <v>0</v>
      </c>
      <c r="BQ754" s="106">
        <f t="shared" si="473"/>
        <v>0</v>
      </c>
      <c r="BR754" s="106">
        <f t="shared" si="474"/>
        <v>0</v>
      </c>
      <c r="BS754" s="54"/>
      <c r="BT754" s="54">
        <v>0</v>
      </c>
      <c r="BU754" s="54">
        <v>0</v>
      </c>
      <c r="BV754" s="54">
        <v>0</v>
      </c>
      <c r="BW754" s="54">
        <v>0</v>
      </c>
      <c r="BX754" s="54">
        <v>0</v>
      </c>
      <c r="BY754" s="54">
        <v>0</v>
      </c>
      <c r="BZ754" s="54">
        <v>0</v>
      </c>
      <c r="CA754" s="54">
        <v>0</v>
      </c>
      <c r="CB754" s="54">
        <v>0</v>
      </c>
      <c r="CC754" s="54">
        <v>0</v>
      </c>
      <c r="CD754" s="54">
        <v>0</v>
      </c>
      <c r="CE754" s="54">
        <v>0</v>
      </c>
      <c r="CF754" s="54">
        <v>0</v>
      </c>
      <c r="CG754" s="54">
        <v>0</v>
      </c>
      <c r="CH754" s="54">
        <f t="shared" si="475"/>
        <v>3</v>
      </c>
      <c r="CI754" s="54">
        <f t="shared" si="476"/>
        <v>2</v>
      </c>
      <c r="CJ754" s="54">
        <f t="shared" si="477"/>
        <v>5</v>
      </c>
      <c r="CK754" s="44" t="s">
        <v>71</v>
      </c>
      <c r="CL754" s="63" t="s">
        <v>106</v>
      </c>
    </row>
    <row r="755" spans="1:91" ht="47.25">
      <c r="A755" s="14">
        <v>1</v>
      </c>
      <c r="B755" s="79" t="s">
        <v>963</v>
      </c>
      <c r="C755" s="69" t="s">
        <v>796</v>
      </c>
      <c r="D755" s="2" t="s">
        <v>27</v>
      </c>
      <c r="E755" s="4" t="s">
        <v>375</v>
      </c>
      <c r="F755" s="4" t="s">
        <v>703</v>
      </c>
      <c r="G755" s="4" t="s">
        <v>714</v>
      </c>
      <c r="H755" s="15">
        <v>0</v>
      </c>
      <c r="I755" s="54">
        <v>5</v>
      </c>
      <c r="J755" s="54">
        <v>0</v>
      </c>
      <c r="K755" s="29">
        <f t="shared" si="503"/>
        <v>5</v>
      </c>
      <c r="L755" s="68" t="s">
        <v>30</v>
      </c>
      <c r="M755" s="15" t="s">
        <v>31</v>
      </c>
      <c r="N755" s="54" t="s">
        <v>58</v>
      </c>
      <c r="O755" s="54">
        <v>4.43</v>
      </c>
      <c r="P755" s="54">
        <v>0</v>
      </c>
      <c r="Q755" s="29">
        <f t="shared" si="457"/>
        <v>4.43</v>
      </c>
      <c r="R755" s="29">
        <f t="shared" si="504"/>
        <v>0.57000000000000028</v>
      </c>
      <c r="S755" s="29">
        <f t="shared" si="480"/>
        <v>0</v>
      </c>
      <c r="T755" s="29">
        <f t="shared" si="442"/>
        <v>0.57000000000000028</v>
      </c>
      <c r="U755" s="56">
        <v>0</v>
      </c>
      <c r="V755" s="54">
        <v>0</v>
      </c>
      <c r="W755" s="106">
        <v>0</v>
      </c>
      <c r="X755" s="54">
        <f t="shared" si="481"/>
        <v>0</v>
      </c>
      <c r="Y755" s="54">
        <v>0</v>
      </c>
      <c r="Z755" s="106">
        <v>0</v>
      </c>
      <c r="AA755" s="54">
        <f t="shared" si="460"/>
        <v>0</v>
      </c>
      <c r="AB755" s="14">
        <v>0</v>
      </c>
      <c r="AC755" s="14">
        <v>0</v>
      </c>
      <c r="AD755" s="14">
        <v>0</v>
      </c>
      <c r="AE755" s="14">
        <v>0</v>
      </c>
      <c r="AF755" s="14">
        <v>0</v>
      </c>
      <c r="AG755" s="54">
        <v>0</v>
      </c>
      <c r="AH755" s="54">
        <v>0</v>
      </c>
      <c r="AI755" s="54">
        <v>0</v>
      </c>
      <c r="AJ755" s="54">
        <f t="shared" si="505"/>
        <v>0</v>
      </c>
      <c r="AK755" s="54">
        <f t="shared" si="443"/>
        <v>0</v>
      </c>
      <c r="AL755" s="54">
        <f t="shared" si="444"/>
        <v>0</v>
      </c>
      <c r="AM755" s="54">
        <f t="shared" si="445"/>
        <v>0</v>
      </c>
      <c r="AN755" s="54">
        <v>0</v>
      </c>
      <c r="AO755" s="54">
        <v>0</v>
      </c>
      <c r="AP755" s="54">
        <f t="shared" si="493"/>
        <v>0</v>
      </c>
      <c r="AQ755" s="54"/>
      <c r="AR755" s="54"/>
      <c r="AS755" s="54"/>
      <c r="AT755" s="54"/>
      <c r="AU755" s="54"/>
      <c r="AV755" s="54"/>
      <c r="AW755" s="54"/>
      <c r="AX755" s="54"/>
      <c r="AY755" s="54">
        <f t="shared" si="461"/>
        <v>0</v>
      </c>
      <c r="AZ755" s="54"/>
      <c r="BA755" s="54"/>
      <c r="BB755" s="54"/>
      <c r="BC755" s="54"/>
      <c r="BD755" s="54"/>
      <c r="BE755" s="106">
        <f t="shared" si="494"/>
        <v>0</v>
      </c>
      <c r="BF755" s="106">
        <f t="shared" si="495"/>
        <v>0</v>
      </c>
      <c r="BG755" s="106">
        <f t="shared" si="464"/>
        <v>0</v>
      </c>
      <c r="BH755" s="106">
        <f t="shared" si="496"/>
        <v>0</v>
      </c>
      <c r="BI755" s="106">
        <f t="shared" si="497"/>
        <v>0</v>
      </c>
      <c r="BJ755" s="106">
        <f t="shared" si="498"/>
        <v>0</v>
      </c>
      <c r="BK755" s="106">
        <f t="shared" si="499"/>
        <v>0</v>
      </c>
      <c r="BL755" s="106">
        <f t="shared" si="469"/>
        <v>0</v>
      </c>
      <c r="BM755" s="106">
        <f t="shared" si="500"/>
        <v>0</v>
      </c>
      <c r="BN755" s="106">
        <f t="shared" si="500"/>
        <v>0</v>
      </c>
      <c r="BO755" s="106">
        <f t="shared" si="471"/>
        <v>0</v>
      </c>
      <c r="BP755" s="106">
        <f t="shared" si="472"/>
        <v>0</v>
      </c>
      <c r="BQ755" s="106">
        <f t="shared" si="473"/>
        <v>0</v>
      </c>
      <c r="BR755" s="106">
        <f t="shared" si="474"/>
        <v>0</v>
      </c>
      <c r="BS755" s="54"/>
      <c r="BT755" s="54">
        <v>0</v>
      </c>
      <c r="BU755" s="54">
        <v>0</v>
      </c>
      <c r="BV755" s="54">
        <v>0</v>
      </c>
      <c r="BW755" s="54">
        <v>0</v>
      </c>
      <c r="BX755" s="54">
        <v>0</v>
      </c>
      <c r="BY755" s="54">
        <v>0</v>
      </c>
      <c r="BZ755" s="54">
        <v>0</v>
      </c>
      <c r="CA755" s="54">
        <v>0</v>
      </c>
      <c r="CB755" s="54">
        <v>0</v>
      </c>
      <c r="CC755" s="54">
        <v>0</v>
      </c>
      <c r="CD755" s="54">
        <v>0</v>
      </c>
      <c r="CE755" s="54">
        <v>0</v>
      </c>
      <c r="CF755" s="54">
        <v>0</v>
      </c>
      <c r="CG755" s="54">
        <v>0</v>
      </c>
      <c r="CH755" s="54">
        <f t="shared" si="475"/>
        <v>0.57000000000000028</v>
      </c>
      <c r="CI755" s="54">
        <f t="shared" si="476"/>
        <v>0</v>
      </c>
      <c r="CJ755" s="54">
        <f t="shared" si="477"/>
        <v>0.57000000000000028</v>
      </c>
      <c r="CK755" s="86"/>
      <c r="CL755" s="70"/>
    </row>
    <row r="756" spans="1:91" ht="47.25">
      <c r="A756" s="14">
        <v>5</v>
      </c>
      <c r="B756" s="27" t="s">
        <v>732</v>
      </c>
      <c r="C756" s="120" t="s">
        <v>796</v>
      </c>
      <c r="D756" s="2" t="s">
        <v>27</v>
      </c>
      <c r="E756" s="4" t="s">
        <v>375</v>
      </c>
      <c r="F756" s="4" t="s">
        <v>703</v>
      </c>
      <c r="G756" s="4" t="s">
        <v>711</v>
      </c>
      <c r="H756" s="29">
        <v>1</v>
      </c>
      <c r="I756" s="29">
        <v>3</v>
      </c>
      <c r="J756" s="29">
        <v>2</v>
      </c>
      <c r="K756" s="29">
        <f t="shared" si="503"/>
        <v>5</v>
      </c>
      <c r="L756" s="42" t="s">
        <v>57</v>
      </c>
      <c r="M756" s="40" t="s">
        <v>58</v>
      </c>
      <c r="N756" s="48" t="e">
        <f>IF(#REF!=0,"2018-19","2019-20")</f>
        <v>#REF!</v>
      </c>
      <c r="O756" s="29">
        <v>0</v>
      </c>
      <c r="P756" s="29">
        <v>0</v>
      </c>
      <c r="Q756" s="29">
        <f t="shared" si="457"/>
        <v>0</v>
      </c>
      <c r="R756" s="29">
        <f t="shared" si="504"/>
        <v>3</v>
      </c>
      <c r="S756" s="29">
        <f t="shared" si="480"/>
        <v>2</v>
      </c>
      <c r="T756" s="29">
        <f t="shared" si="442"/>
        <v>5</v>
      </c>
      <c r="U756" s="29">
        <v>2</v>
      </c>
      <c r="V756" s="29">
        <v>0</v>
      </c>
      <c r="W756" s="105">
        <v>0</v>
      </c>
      <c r="X756" s="54">
        <f t="shared" si="481"/>
        <v>0</v>
      </c>
      <c r="Y756" s="29">
        <v>0</v>
      </c>
      <c r="Z756" s="105">
        <v>0</v>
      </c>
      <c r="AA756" s="54">
        <f t="shared" si="460"/>
        <v>0</v>
      </c>
      <c r="AB756" s="54">
        <v>0</v>
      </c>
      <c r="AC756" s="54">
        <v>0</v>
      </c>
      <c r="AD756" s="54">
        <v>0</v>
      </c>
      <c r="AE756" s="54">
        <v>0</v>
      </c>
      <c r="AF756" s="54">
        <v>0</v>
      </c>
      <c r="AG756" s="54">
        <v>0</v>
      </c>
      <c r="AH756" s="54">
        <v>0</v>
      </c>
      <c r="AI756" s="54">
        <v>0</v>
      </c>
      <c r="AJ756" s="54">
        <f t="shared" si="505"/>
        <v>0</v>
      </c>
      <c r="AK756" s="54">
        <f t="shared" si="443"/>
        <v>0</v>
      </c>
      <c r="AL756" s="54">
        <f t="shared" si="444"/>
        <v>0</v>
      </c>
      <c r="AM756" s="54">
        <f t="shared" si="445"/>
        <v>0</v>
      </c>
      <c r="AN756" s="54">
        <v>0</v>
      </c>
      <c r="AO756" s="54">
        <v>0</v>
      </c>
      <c r="AP756" s="54">
        <f t="shared" si="493"/>
        <v>0</v>
      </c>
      <c r="AQ756" s="54"/>
      <c r="AR756" s="54"/>
      <c r="AS756" s="54"/>
      <c r="AT756" s="54"/>
      <c r="AU756" s="54"/>
      <c r="AV756" s="54"/>
      <c r="AW756" s="54"/>
      <c r="AX756" s="54"/>
      <c r="AY756" s="54">
        <f t="shared" si="461"/>
        <v>0</v>
      </c>
      <c r="AZ756" s="54"/>
      <c r="BA756" s="54"/>
      <c r="BB756" s="54"/>
      <c r="BC756" s="54"/>
      <c r="BD756" s="54"/>
      <c r="BE756" s="106">
        <f t="shared" si="494"/>
        <v>0</v>
      </c>
      <c r="BF756" s="106">
        <f t="shared" si="495"/>
        <v>0</v>
      </c>
      <c r="BG756" s="106">
        <f t="shared" si="464"/>
        <v>0</v>
      </c>
      <c r="BH756" s="106">
        <f t="shared" si="496"/>
        <v>0</v>
      </c>
      <c r="BI756" s="106">
        <f t="shared" si="497"/>
        <v>0</v>
      </c>
      <c r="BJ756" s="106">
        <f t="shared" si="498"/>
        <v>0</v>
      </c>
      <c r="BK756" s="106">
        <f t="shared" si="499"/>
        <v>0</v>
      </c>
      <c r="BL756" s="106">
        <f t="shared" si="469"/>
        <v>0</v>
      </c>
      <c r="BM756" s="106">
        <f t="shared" si="500"/>
        <v>0</v>
      </c>
      <c r="BN756" s="106">
        <f t="shared" si="500"/>
        <v>0</v>
      </c>
      <c r="BO756" s="106">
        <f t="shared" si="471"/>
        <v>0</v>
      </c>
      <c r="BP756" s="106">
        <f t="shared" si="472"/>
        <v>0</v>
      </c>
      <c r="BQ756" s="106">
        <f t="shared" si="473"/>
        <v>0</v>
      </c>
      <c r="BR756" s="106">
        <f t="shared" si="474"/>
        <v>0</v>
      </c>
      <c r="BS756" s="54"/>
      <c r="BT756" s="54">
        <v>0</v>
      </c>
      <c r="BU756" s="54">
        <v>0</v>
      </c>
      <c r="BV756" s="54">
        <v>0</v>
      </c>
      <c r="BW756" s="54">
        <v>0</v>
      </c>
      <c r="BX756" s="54">
        <v>0</v>
      </c>
      <c r="BY756" s="54">
        <v>0</v>
      </c>
      <c r="BZ756" s="54">
        <v>0</v>
      </c>
      <c r="CA756" s="54">
        <v>0</v>
      </c>
      <c r="CB756" s="54">
        <v>0</v>
      </c>
      <c r="CC756" s="54">
        <v>0</v>
      </c>
      <c r="CD756" s="54">
        <v>0</v>
      </c>
      <c r="CE756" s="54">
        <v>0</v>
      </c>
      <c r="CF756" s="54">
        <v>0</v>
      </c>
      <c r="CG756" s="54">
        <v>0</v>
      </c>
      <c r="CH756" s="54">
        <f t="shared" si="475"/>
        <v>3</v>
      </c>
      <c r="CI756" s="54">
        <f t="shared" si="476"/>
        <v>2</v>
      </c>
      <c r="CJ756" s="54">
        <f t="shared" si="477"/>
        <v>5</v>
      </c>
      <c r="CK756" s="44" t="s">
        <v>71</v>
      </c>
      <c r="CL756" s="63" t="s">
        <v>106</v>
      </c>
    </row>
    <row r="757" spans="1:91" ht="31.5">
      <c r="A757" s="14">
        <v>6</v>
      </c>
      <c r="B757" s="27" t="s">
        <v>733</v>
      </c>
      <c r="C757" s="120" t="s">
        <v>796</v>
      </c>
      <c r="D757" s="2" t="s">
        <v>27</v>
      </c>
      <c r="E757" s="4" t="s">
        <v>375</v>
      </c>
      <c r="F757" s="4" t="s">
        <v>703</v>
      </c>
      <c r="G757" s="4" t="s">
        <v>734</v>
      </c>
      <c r="H757" s="29">
        <v>0.5</v>
      </c>
      <c r="I757" s="30">
        <v>3</v>
      </c>
      <c r="J757" s="29">
        <v>2</v>
      </c>
      <c r="K757" s="29">
        <f t="shared" si="503"/>
        <v>5</v>
      </c>
      <c r="L757" s="42" t="s">
        <v>57</v>
      </c>
      <c r="M757" s="48" t="s">
        <v>58</v>
      </c>
      <c r="N757" s="48" t="e">
        <f>IF(#REF!=0,"2018-19","2019-20")</f>
        <v>#REF!</v>
      </c>
      <c r="O757" s="29">
        <v>0</v>
      </c>
      <c r="P757" s="29">
        <v>0</v>
      </c>
      <c r="Q757" s="29">
        <f t="shared" si="457"/>
        <v>0</v>
      </c>
      <c r="R757" s="29">
        <f t="shared" si="504"/>
        <v>3</v>
      </c>
      <c r="S757" s="29">
        <f t="shared" si="480"/>
        <v>2</v>
      </c>
      <c r="T757" s="29">
        <f t="shared" si="442"/>
        <v>5</v>
      </c>
      <c r="U757" s="29">
        <v>2</v>
      </c>
      <c r="V757" s="29">
        <v>2.7</v>
      </c>
      <c r="W757" s="105">
        <v>0.30000000000000004</v>
      </c>
      <c r="X757" s="54">
        <f t="shared" si="481"/>
        <v>3</v>
      </c>
      <c r="Y757" s="29">
        <v>2.7</v>
      </c>
      <c r="Z757" s="105">
        <v>0.30000000000000004</v>
      </c>
      <c r="AA757" s="54">
        <f t="shared" si="460"/>
        <v>3</v>
      </c>
      <c r="AB757" s="54">
        <v>0</v>
      </c>
      <c r="AC757" s="54">
        <v>0</v>
      </c>
      <c r="AD757" s="54">
        <v>0</v>
      </c>
      <c r="AE757" s="54">
        <v>0</v>
      </c>
      <c r="AF757" s="54">
        <v>0</v>
      </c>
      <c r="AG757" s="54">
        <v>0</v>
      </c>
      <c r="AH757" s="54">
        <v>0</v>
      </c>
      <c r="AI757" s="54">
        <v>0</v>
      </c>
      <c r="AJ757" s="54">
        <f t="shared" si="505"/>
        <v>0</v>
      </c>
      <c r="AK757" s="54">
        <f t="shared" si="443"/>
        <v>2.7</v>
      </c>
      <c r="AL757" s="54">
        <f t="shared" si="444"/>
        <v>0.30000000000000004</v>
      </c>
      <c r="AM757" s="54">
        <f t="shared" si="445"/>
        <v>3</v>
      </c>
      <c r="AN757" s="54">
        <v>0</v>
      </c>
      <c r="AO757" s="54">
        <v>0</v>
      </c>
      <c r="AP757" s="54">
        <f t="shared" si="493"/>
        <v>0</v>
      </c>
      <c r="AQ757" s="54"/>
      <c r="AR757" s="54"/>
      <c r="AS757" s="54"/>
      <c r="AT757" s="54"/>
      <c r="AU757" s="54"/>
      <c r="AV757" s="54"/>
      <c r="AW757" s="54"/>
      <c r="AX757" s="54"/>
      <c r="AY757" s="54">
        <f t="shared" si="461"/>
        <v>0</v>
      </c>
      <c r="AZ757" s="54"/>
      <c r="BA757" s="54"/>
      <c r="BB757" s="54"/>
      <c r="BC757" s="54"/>
      <c r="BD757" s="54"/>
      <c r="BE757" s="106">
        <f t="shared" si="494"/>
        <v>2.7</v>
      </c>
      <c r="BF757" s="106">
        <f t="shared" si="495"/>
        <v>0.30000000000000004</v>
      </c>
      <c r="BG757" s="106">
        <f t="shared" si="464"/>
        <v>3</v>
      </c>
      <c r="BH757" s="106">
        <f t="shared" si="496"/>
        <v>0</v>
      </c>
      <c r="BI757" s="106">
        <f t="shared" si="497"/>
        <v>0</v>
      </c>
      <c r="BJ757" s="106">
        <f t="shared" si="498"/>
        <v>0</v>
      </c>
      <c r="BK757" s="106">
        <f t="shared" si="499"/>
        <v>0</v>
      </c>
      <c r="BL757" s="106">
        <f t="shared" si="469"/>
        <v>0</v>
      </c>
      <c r="BM757" s="106">
        <f t="shared" si="500"/>
        <v>0</v>
      </c>
      <c r="BN757" s="106">
        <f t="shared" si="500"/>
        <v>0</v>
      </c>
      <c r="BO757" s="106">
        <f t="shared" si="471"/>
        <v>0</v>
      </c>
      <c r="BP757" s="106">
        <f t="shared" si="472"/>
        <v>2.7</v>
      </c>
      <c r="BQ757" s="106">
        <f t="shared" si="473"/>
        <v>0.30000000000000004</v>
      </c>
      <c r="BR757" s="106">
        <f t="shared" si="474"/>
        <v>3</v>
      </c>
      <c r="BS757" s="54"/>
      <c r="BT757" s="54">
        <v>2.7</v>
      </c>
      <c r="BU757" s="54">
        <v>0.30000000000000004</v>
      </c>
      <c r="BV757" s="54">
        <v>3</v>
      </c>
      <c r="BW757" s="54">
        <v>0</v>
      </c>
      <c r="BX757" s="54">
        <v>0</v>
      </c>
      <c r="BY757" s="54">
        <v>0</v>
      </c>
      <c r="BZ757" s="54">
        <v>0</v>
      </c>
      <c r="CA757" s="54">
        <v>0</v>
      </c>
      <c r="CB757" s="54">
        <v>0</v>
      </c>
      <c r="CC757" s="54">
        <v>0</v>
      </c>
      <c r="CD757" s="54">
        <v>0</v>
      </c>
      <c r="CE757" s="54">
        <v>2.7</v>
      </c>
      <c r="CF757" s="54">
        <v>0.30000000000000004</v>
      </c>
      <c r="CG757" s="54">
        <v>3</v>
      </c>
      <c r="CH757" s="54">
        <f t="shared" si="475"/>
        <v>0</v>
      </c>
      <c r="CI757" s="54">
        <f t="shared" si="476"/>
        <v>2</v>
      </c>
      <c r="CJ757" s="54">
        <f t="shared" si="477"/>
        <v>2</v>
      </c>
      <c r="CK757" s="45"/>
      <c r="CL757" s="53" t="s">
        <v>719</v>
      </c>
    </row>
    <row r="758" spans="1:91" ht="31.5">
      <c r="A758" s="14">
        <v>7</v>
      </c>
      <c r="B758" s="27" t="s">
        <v>735</v>
      </c>
      <c r="C758" s="120" t="s">
        <v>796</v>
      </c>
      <c r="D758" s="2" t="s">
        <v>27</v>
      </c>
      <c r="E758" s="4" t="s">
        <v>375</v>
      </c>
      <c r="F758" s="4" t="s">
        <v>703</v>
      </c>
      <c r="G758" s="4" t="s">
        <v>734</v>
      </c>
      <c r="H758" s="29">
        <v>0.5</v>
      </c>
      <c r="I758" s="29">
        <v>3</v>
      </c>
      <c r="J758" s="29">
        <v>2</v>
      </c>
      <c r="K758" s="29">
        <f t="shared" si="503"/>
        <v>5</v>
      </c>
      <c r="L758" s="42" t="s">
        <v>57</v>
      </c>
      <c r="M758" s="40" t="s">
        <v>58</v>
      </c>
      <c r="N758" s="48" t="e">
        <f>IF(#REF!=0,"2018-19","2019-20")</f>
        <v>#REF!</v>
      </c>
      <c r="O758" s="29">
        <v>0</v>
      </c>
      <c r="P758" s="29">
        <v>0</v>
      </c>
      <c r="Q758" s="29">
        <f t="shared" si="457"/>
        <v>0</v>
      </c>
      <c r="R758" s="29">
        <f t="shared" si="504"/>
        <v>3</v>
      </c>
      <c r="S758" s="29">
        <f t="shared" si="480"/>
        <v>2</v>
      </c>
      <c r="T758" s="29">
        <f t="shared" si="442"/>
        <v>5</v>
      </c>
      <c r="U758" s="29">
        <v>2</v>
      </c>
      <c r="V758" s="29">
        <v>2.7</v>
      </c>
      <c r="W758" s="105">
        <v>0.30000000000000004</v>
      </c>
      <c r="X758" s="54">
        <f t="shared" si="481"/>
        <v>3</v>
      </c>
      <c r="Y758" s="29">
        <v>2.7</v>
      </c>
      <c r="Z758" s="105">
        <v>0.30000000000000004</v>
      </c>
      <c r="AA758" s="54">
        <f t="shared" si="460"/>
        <v>3</v>
      </c>
      <c r="AB758" s="54">
        <v>0</v>
      </c>
      <c r="AC758" s="54">
        <v>0</v>
      </c>
      <c r="AD758" s="54">
        <v>0</v>
      </c>
      <c r="AE758" s="54">
        <v>0</v>
      </c>
      <c r="AF758" s="54">
        <v>0</v>
      </c>
      <c r="AG758" s="54">
        <v>0</v>
      </c>
      <c r="AH758" s="54">
        <v>0</v>
      </c>
      <c r="AI758" s="54">
        <v>0</v>
      </c>
      <c r="AJ758" s="54">
        <f t="shared" si="505"/>
        <v>0</v>
      </c>
      <c r="AK758" s="54">
        <f t="shared" si="443"/>
        <v>2.7</v>
      </c>
      <c r="AL758" s="54">
        <f t="shared" si="444"/>
        <v>0.30000000000000004</v>
      </c>
      <c r="AM758" s="54">
        <f t="shared" si="445"/>
        <v>3</v>
      </c>
      <c r="AN758" s="54">
        <v>0</v>
      </c>
      <c r="AO758" s="54">
        <v>0</v>
      </c>
      <c r="AP758" s="54">
        <f t="shared" si="493"/>
        <v>0</v>
      </c>
      <c r="AQ758" s="54"/>
      <c r="AR758" s="54"/>
      <c r="AS758" s="54"/>
      <c r="AT758" s="54"/>
      <c r="AU758" s="54"/>
      <c r="AV758" s="54"/>
      <c r="AW758" s="54"/>
      <c r="AX758" s="54"/>
      <c r="AY758" s="54">
        <f t="shared" si="461"/>
        <v>0</v>
      </c>
      <c r="AZ758" s="54"/>
      <c r="BA758" s="54"/>
      <c r="BB758" s="54"/>
      <c r="BC758" s="54"/>
      <c r="BD758" s="54"/>
      <c r="BE758" s="106">
        <f t="shared" si="494"/>
        <v>2.7</v>
      </c>
      <c r="BF758" s="106">
        <f t="shared" si="495"/>
        <v>0.30000000000000004</v>
      </c>
      <c r="BG758" s="106">
        <f t="shared" si="464"/>
        <v>3</v>
      </c>
      <c r="BH758" s="106">
        <f t="shared" si="496"/>
        <v>0</v>
      </c>
      <c r="BI758" s="106">
        <f t="shared" si="497"/>
        <v>0</v>
      </c>
      <c r="BJ758" s="106">
        <f t="shared" si="498"/>
        <v>0</v>
      </c>
      <c r="BK758" s="106">
        <f t="shared" si="499"/>
        <v>0</v>
      </c>
      <c r="BL758" s="106">
        <f t="shared" si="469"/>
        <v>0</v>
      </c>
      <c r="BM758" s="106">
        <f t="shared" si="500"/>
        <v>0</v>
      </c>
      <c r="BN758" s="106">
        <f t="shared" si="500"/>
        <v>0</v>
      </c>
      <c r="BO758" s="106">
        <f t="shared" si="471"/>
        <v>0</v>
      </c>
      <c r="BP758" s="106">
        <f t="shared" si="472"/>
        <v>2.7</v>
      </c>
      <c r="BQ758" s="106">
        <f t="shared" si="473"/>
        <v>0.30000000000000004</v>
      </c>
      <c r="BR758" s="106">
        <f t="shared" si="474"/>
        <v>3</v>
      </c>
      <c r="BS758" s="54"/>
      <c r="BT758" s="54">
        <v>2.7</v>
      </c>
      <c r="BU758" s="54">
        <v>0.30000000000000004</v>
      </c>
      <c r="BV758" s="54">
        <v>3</v>
      </c>
      <c r="BW758" s="54">
        <v>0</v>
      </c>
      <c r="BX758" s="54">
        <v>0</v>
      </c>
      <c r="BY758" s="54">
        <v>0</v>
      </c>
      <c r="BZ758" s="54">
        <v>0</v>
      </c>
      <c r="CA758" s="54">
        <v>0</v>
      </c>
      <c r="CB758" s="54">
        <v>0</v>
      </c>
      <c r="CC758" s="54">
        <v>0</v>
      </c>
      <c r="CD758" s="54">
        <v>0</v>
      </c>
      <c r="CE758" s="54">
        <v>2.7</v>
      </c>
      <c r="CF758" s="54">
        <v>0.30000000000000004</v>
      </c>
      <c r="CG758" s="54">
        <v>3</v>
      </c>
      <c r="CH758" s="54">
        <f t="shared" si="475"/>
        <v>0</v>
      </c>
      <c r="CI758" s="54">
        <f t="shared" si="476"/>
        <v>2</v>
      </c>
      <c r="CJ758" s="54">
        <f t="shared" si="477"/>
        <v>2</v>
      </c>
      <c r="CK758" s="45"/>
      <c r="CL758" s="63" t="s">
        <v>106</v>
      </c>
    </row>
    <row r="759" spans="1:91" s="18" customFormat="1">
      <c r="A759" s="17"/>
      <c r="B759" s="28" t="s">
        <v>150</v>
      </c>
      <c r="C759" s="87"/>
      <c r="D759" s="2"/>
      <c r="E759" s="11"/>
      <c r="F759" s="4"/>
      <c r="G759" s="11"/>
      <c r="H759" s="32"/>
      <c r="I759" s="32">
        <f>SUM(I752:I758)</f>
        <v>27.83</v>
      </c>
      <c r="J759" s="32">
        <f t="shared" ref="J759:BU759" si="506">SUM(J752:J758)</f>
        <v>8</v>
      </c>
      <c r="K759" s="32">
        <f t="shared" si="506"/>
        <v>35.83</v>
      </c>
      <c r="L759" s="32">
        <f t="shared" si="506"/>
        <v>0</v>
      </c>
      <c r="M759" s="32">
        <f t="shared" si="506"/>
        <v>0</v>
      </c>
      <c r="N759" s="32" t="e">
        <f t="shared" si="506"/>
        <v>#REF!</v>
      </c>
      <c r="O759" s="32">
        <f t="shared" si="506"/>
        <v>4.43</v>
      </c>
      <c r="P759" s="32">
        <f t="shared" si="506"/>
        <v>0</v>
      </c>
      <c r="Q759" s="32">
        <f t="shared" si="506"/>
        <v>4.43</v>
      </c>
      <c r="R759" s="32">
        <f t="shared" si="506"/>
        <v>23.4</v>
      </c>
      <c r="S759" s="32">
        <f t="shared" si="506"/>
        <v>8</v>
      </c>
      <c r="T759" s="32">
        <f t="shared" si="506"/>
        <v>31.4</v>
      </c>
      <c r="U759" s="32">
        <f t="shared" si="506"/>
        <v>8</v>
      </c>
      <c r="V759" s="32">
        <f t="shared" si="506"/>
        <v>14.399999999999999</v>
      </c>
      <c r="W759" s="32">
        <f t="shared" si="506"/>
        <v>1.6</v>
      </c>
      <c r="X759" s="32">
        <f t="shared" si="506"/>
        <v>16</v>
      </c>
      <c r="Y759" s="32">
        <f t="shared" si="506"/>
        <v>14.399999999999999</v>
      </c>
      <c r="Z759" s="32">
        <f t="shared" si="506"/>
        <v>1.6</v>
      </c>
      <c r="AA759" s="32">
        <f t="shared" si="506"/>
        <v>16</v>
      </c>
      <c r="AB759" s="32">
        <f t="shared" si="506"/>
        <v>0</v>
      </c>
      <c r="AC759" s="32">
        <f t="shared" si="506"/>
        <v>0</v>
      </c>
      <c r="AD759" s="32">
        <f t="shared" si="506"/>
        <v>0</v>
      </c>
      <c r="AE759" s="32">
        <f t="shared" si="506"/>
        <v>0</v>
      </c>
      <c r="AF759" s="32">
        <f t="shared" si="506"/>
        <v>0</v>
      </c>
      <c r="AG759" s="32">
        <f t="shared" si="506"/>
        <v>0</v>
      </c>
      <c r="AH759" s="32">
        <f t="shared" si="506"/>
        <v>0</v>
      </c>
      <c r="AI759" s="32">
        <f t="shared" si="506"/>
        <v>0</v>
      </c>
      <c r="AJ759" s="32">
        <f t="shared" si="506"/>
        <v>0</v>
      </c>
      <c r="AK759" s="32">
        <f t="shared" si="506"/>
        <v>14.399999999999999</v>
      </c>
      <c r="AL759" s="32">
        <f t="shared" si="506"/>
        <v>1.6</v>
      </c>
      <c r="AM759" s="32">
        <f t="shared" si="506"/>
        <v>16</v>
      </c>
      <c r="AN759" s="32">
        <f t="shared" si="506"/>
        <v>0</v>
      </c>
      <c r="AO759" s="32">
        <f t="shared" si="506"/>
        <v>0</v>
      </c>
      <c r="AP759" s="32">
        <f t="shared" si="506"/>
        <v>0</v>
      </c>
      <c r="AQ759" s="32">
        <f t="shared" si="506"/>
        <v>0</v>
      </c>
      <c r="AR759" s="32">
        <f t="shared" si="506"/>
        <v>0</v>
      </c>
      <c r="AS759" s="32">
        <f t="shared" si="506"/>
        <v>0</v>
      </c>
      <c r="AT759" s="32">
        <f t="shared" si="506"/>
        <v>0</v>
      </c>
      <c r="AU759" s="32">
        <f t="shared" si="506"/>
        <v>0</v>
      </c>
      <c r="AV759" s="32">
        <f t="shared" si="506"/>
        <v>0</v>
      </c>
      <c r="AW759" s="32">
        <f t="shared" si="506"/>
        <v>0</v>
      </c>
      <c r="AX759" s="32">
        <f t="shared" si="506"/>
        <v>0</v>
      </c>
      <c r="AY759" s="32">
        <f t="shared" si="506"/>
        <v>0</v>
      </c>
      <c r="AZ759" s="32">
        <f t="shared" si="506"/>
        <v>0</v>
      </c>
      <c r="BA759" s="32">
        <f t="shared" si="506"/>
        <v>0</v>
      </c>
      <c r="BB759" s="32">
        <f t="shared" si="506"/>
        <v>0</v>
      </c>
      <c r="BC759" s="32">
        <f t="shared" si="506"/>
        <v>0</v>
      </c>
      <c r="BD759" s="32">
        <f t="shared" si="506"/>
        <v>0</v>
      </c>
      <c r="BE759" s="32">
        <f t="shared" si="506"/>
        <v>14.399999999999999</v>
      </c>
      <c r="BF759" s="32">
        <f t="shared" si="506"/>
        <v>1.6</v>
      </c>
      <c r="BG759" s="32">
        <f t="shared" si="506"/>
        <v>16</v>
      </c>
      <c r="BH759" s="32">
        <f t="shared" si="506"/>
        <v>0</v>
      </c>
      <c r="BI759" s="32">
        <f t="shared" si="506"/>
        <v>0</v>
      </c>
      <c r="BJ759" s="32">
        <f t="shared" si="506"/>
        <v>0</v>
      </c>
      <c r="BK759" s="32">
        <f t="shared" si="506"/>
        <v>0</v>
      </c>
      <c r="BL759" s="32">
        <f t="shared" si="506"/>
        <v>0</v>
      </c>
      <c r="BM759" s="32">
        <f t="shared" si="506"/>
        <v>0</v>
      </c>
      <c r="BN759" s="32">
        <f t="shared" si="506"/>
        <v>0</v>
      </c>
      <c r="BO759" s="32">
        <f t="shared" si="506"/>
        <v>0</v>
      </c>
      <c r="BP759" s="32">
        <f t="shared" si="506"/>
        <v>14.399999999999999</v>
      </c>
      <c r="BQ759" s="32">
        <f t="shared" si="506"/>
        <v>1.6</v>
      </c>
      <c r="BR759" s="32">
        <f t="shared" si="506"/>
        <v>16</v>
      </c>
      <c r="BS759" s="32">
        <f t="shared" si="506"/>
        <v>0</v>
      </c>
      <c r="BT759" s="32">
        <f t="shared" si="506"/>
        <v>14.399999999999999</v>
      </c>
      <c r="BU759" s="32">
        <f t="shared" si="506"/>
        <v>1.6</v>
      </c>
      <c r="BV759" s="32">
        <f t="shared" ref="BV759:CJ759" si="507">SUM(BV752:BV758)</f>
        <v>16</v>
      </c>
      <c r="BW759" s="32">
        <f t="shared" si="507"/>
        <v>0</v>
      </c>
      <c r="BX759" s="32">
        <f t="shared" si="507"/>
        <v>0</v>
      </c>
      <c r="BY759" s="32">
        <f t="shared" si="507"/>
        <v>0</v>
      </c>
      <c r="BZ759" s="32">
        <f t="shared" si="507"/>
        <v>0</v>
      </c>
      <c r="CA759" s="32">
        <f t="shared" si="507"/>
        <v>0</v>
      </c>
      <c r="CB759" s="32">
        <f t="shared" si="507"/>
        <v>0</v>
      </c>
      <c r="CC759" s="32">
        <f t="shared" si="507"/>
        <v>0</v>
      </c>
      <c r="CD759" s="32">
        <f t="shared" si="507"/>
        <v>0</v>
      </c>
      <c r="CE759" s="32">
        <f t="shared" si="507"/>
        <v>14.399999999999999</v>
      </c>
      <c r="CF759" s="32">
        <f t="shared" si="507"/>
        <v>1.6</v>
      </c>
      <c r="CG759" s="32">
        <f t="shared" si="507"/>
        <v>16</v>
      </c>
      <c r="CH759" s="32">
        <f t="shared" si="507"/>
        <v>7.4</v>
      </c>
      <c r="CI759" s="32">
        <f t="shared" si="507"/>
        <v>8</v>
      </c>
      <c r="CJ759" s="32">
        <f t="shared" si="507"/>
        <v>15.4</v>
      </c>
      <c r="CK759" s="46"/>
      <c r="CL759" s="64"/>
      <c r="CM759" s="95"/>
    </row>
    <row r="760" spans="1:91">
      <c r="A760" s="17" t="s">
        <v>137</v>
      </c>
      <c r="B760" s="28" t="s">
        <v>172</v>
      </c>
      <c r="C760" s="87"/>
      <c r="D760" s="2"/>
      <c r="E760" s="11"/>
      <c r="F760" s="4"/>
      <c r="G760" s="11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  <c r="AB760" s="32"/>
      <c r="AC760" s="32"/>
      <c r="AD760" s="32"/>
      <c r="AE760" s="32"/>
      <c r="AF760" s="32"/>
      <c r="AG760" s="32"/>
      <c r="AH760" s="32"/>
      <c r="AI760" s="32"/>
      <c r="AJ760" s="32"/>
      <c r="AK760" s="32"/>
      <c r="AL760" s="32"/>
      <c r="AM760" s="32"/>
      <c r="AN760" s="32"/>
      <c r="AO760" s="32"/>
      <c r="AP760" s="32"/>
      <c r="AQ760" s="32"/>
      <c r="AR760" s="32"/>
      <c r="AS760" s="32"/>
      <c r="AT760" s="32"/>
      <c r="AU760" s="32"/>
      <c r="AV760" s="32"/>
      <c r="AW760" s="32"/>
      <c r="AX760" s="32"/>
      <c r="AY760" s="32"/>
      <c r="AZ760" s="32"/>
      <c r="BA760" s="32"/>
      <c r="BB760" s="32"/>
      <c r="BC760" s="32"/>
      <c r="BD760" s="32"/>
      <c r="BE760" s="32"/>
      <c r="BF760" s="32"/>
      <c r="BG760" s="32"/>
      <c r="BH760" s="32"/>
      <c r="BI760" s="32"/>
      <c r="BJ760" s="32"/>
      <c r="BK760" s="32"/>
      <c r="BL760" s="32"/>
      <c r="BM760" s="32"/>
      <c r="BN760" s="32"/>
      <c r="BO760" s="32"/>
      <c r="BP760" s="32"/>
      <c r="BQ760" s="32"/>
      <c r="BR760" s="32"/>
      <c r="BS760" s="32"/>
      <c r="BT760" s="32"/>
      <c r="BU760" s="32"/>
      <c r="BV760" s="32"/>
      <c r="BW760" s="32"/>
      <c r="BX760" s="32"/>
      <c r="BY760" s="32"/>
      <c r="BZ760" s="32"/>
      <c r="CA760" s="32"/>
      <c r="CB760" s="32"/>
      <c r="CC760" s="32"/>
      <c r="CD760" s="32"/>
      <c r="CE760" s="32"/>
      <c r="CF760" s="32"/>
      <c r="CG760" s="32"/>
      <c r="CH760" s="32"/>
      <c r="CI760" s="32"/>
      <c r="CJ760" s="32"/>
      <c r="CK760" s="45"/>
      <c r="CL760" s="64"/>
    </row>
    <row r="761" spans="1:91" ht="31.5">
      <c r="A761" s="14">
        <v>1</v>
      </c>
      <c r="B761" s="27" t="s">
        <v>736</v>
      </c>
      <c r="C761" s="120" t="s">
        <v>797</v>
      </c>
      <c r="D761" s="2" t="s">
        <v>27</v>
      </c>
      <c r="E761" s="4" t="s">
        <v>375</v>
      </c>
      <c r="F761" s="4" t="s">
        <v>703</v>
      </c>
      <c r="G761" s="4" t="s">
        <v>737</v>
      </c>
      <c r="H761" s="29">
        <v>0</v>
      </c>
      <c r="I761" s="29">
        <v>5</v>
      </c>
      <c r="J761" s="29">
        <v>0</v>
      </c>
      <c r="K761" s="29">
        <f>I761+J761</f>
        <v>5</v>
      </c>
      <c r="L761" s="40" t="s">
        <v>30</v>
      </c>
      <c r="M761" s="40" t="s">
        <v>48</v>
      </c>
      <c r="N761" s="48" t="e">
        <f>IF(#REF!=0,"2018-19","2019-20")</f>
        <v>#REF!</v>
      </c>
      <c r="O761" s="29">
        <v>2.6100000000000003</v>
      </c>
      <c r="P761" s="29">
        <v>0</v>
      </c>
      <c r="Q761" s="29">
        <f t="shared" si="457"/>
        <v>2.6100000000000003</v>
      </c>
      <c r="R761" s="29">
        <f>I761-O761</f>
        <v>2.3899999999999997</v>
      </c>
      <c r="S761" s="29">
        <f t="shared" si="480"/>
        <v>0</v>
      </c>
      <c r="T761" s="29">
        <f t="shared" si="442"/>
        <v>2.3899999999999997</v>
      </c>
      <c r="U761" s="29">
        <v>0</v>
      </c>
      <c r="V761" s="29">
        <v>0</v>
      </c>
      <c r="W761" s="105">
        <v>0</v>
      </c>
      <c r="X761" s="54">
        <f t="shared" si="481"/>
        <v>0</v>
      </c>
      <c r="Y761" s="29">
        <v>0</v>
      </c>
      <c r="Z761" s="105">
        <v>0</v>
      </c>
      <c r="AA761" s="54">
        <f t="shared" si="460"/>
        <v>0</v>
      </c>
      <c r="AB761" s="54">
        <v>0</v>
      </c>
      <c r="AC761" s="54">
        <v>0.72</v>
      </c>
      <c r="AD761" s="54">
        <v>0.08</v>
      </c>
      <c r="AE761" s="54">
        <v>0</v>
      </c>
      <c r="AF761" s="54">
        <v>0</v>
      </c>
      <c r="AG761" s="54">
        <v>0</v>
      </c>
      <c r="AH761" s="54">
        <v>0</v>
      </c>
      <c r="AI761" s="54">
        <v>0</v>
      </c>
      <c r="AJ761" s="54">
        <f t="shared" ref="AJ761:AJ762" si="508">AH761+AI761</f>
        <v>0</v>
      </c>
      <c r="AK761" s="54">
        <f t="shared" ref="AK761:AK810" si="509">Y761+AB761+AC761+AE761</f>
        <v>0.72</v>
      </c>
      <c r="AL761" s="54">
        <f t="shared" ref="AL761:AL810" si="510">Z761+AD761+AF761</f>
        <v>0.08</v>
      </c>
      <c r="AM761" s="54">
        <f t="shared" ref="AM761:AM810" si="511">AK761+AL761</f>
        <v>0.79999999999999993</v>
      </c>
      <c r="AN761" s="54">
        <v>0</v>
      </c>
      <c r="AO761" s="54">
        <v>0</v>
      </c>
      <c r="AP761" s="54">
        <f t="shared" si="493"/>
        <v>0</v>
      </c>
      <c r="AQ761" s="54"/>
      <c r="AR761" s="54"/>
      <c r="AS761" s="54"/>
      <c r="AT761" s="54"/>
      <c r="AU761" s="54"/>
      <c r="AV761" s="54"/>
      <c r="AW761" s="54"/>
      <c r="AX761" s="54"/>
      <c r="AY761" s="54">
        <f t="shared" si="461"/>
        <v>0</v>
      </c>
      <c r="AZ761" s="54"/>
      <c r="BA761" s="54"/>
      <c r="BB761" s="54"/>
      <c r="BC761" s="54"/>
      <c r="BD761" s="54"/>
      <c r="BE761" s="106">
        <f t="shared" si="494"/>
        <v>0</v>
      </c>
      <c r="BF761" s="106">
        <f t="shared" si="495"/>
        <v>0</v>
      </c>
      <c r="BG761" s="106">
        <f t="shared" si="464"/>
        <v>0</v>
      </c>
      <c r="BH761" s="106">
        <f t="shared" si="496"/>
        <v>0</v>
      </c>
      <c r="BI761" s="106">
        <f t="shared" si="497"/>
        <v>0</v>
      </c>
      <c r="BJ761" s="106">
        <f t="shared" si="498"/>
        <v>0.72</v>
      </c>
      <c r="BK761" s="106">
        <f t="shared" si="499"/>
        <v>0.08</v>
      </c>
      <c r="BL761" s="106">
        <f t="shared" si="469"/>
        <v>0.79999999999999993</v>
      </c>
      <c r="BM761" s="106">
        <f t="shared" si="500"/>
        <v>0</v>
      </c>
      <c r="BN761" s="106">
        <f t="shared" si="500"/>
        <v>0</v>
      </c>
      <c r="BO761" s="106">
        <f t="shared" si="471"/>
        <v>0</v>
      </c>
      <c r="BP761" s="106">
        <f t="shared" si="472"/>
        <v>0.72</v>
      </c>
      <c r="BQ761" s="106">
        <f t="shared" si="473"/>
        <v>0.08</v>
      </c>
      <c r="BR761" s="106">
        <f t="shared" si="474"/>
        <v>0.79999999999999993</v>
      </c>
      <c r="BS761" s="54"/>
      <c r="BT761" s="54">
        <v>0</v>
      </c>
      <c r="BU761" s="54">
        <v>0</v>
      </c>
      <c r="BV761" s="54">
        <v>0</v>
      </c>
      <c r="BW761" s="54">
        <v>0</v>
      </c>
      <c r="BX761" s="54">
        <v>0</v>
      </c>
      <c r="BY761" s="54">
        <v>0.72</v>
      </c>
      <c r="BZ761" s="54">
        <v>0.08</v>
      </c>
      <c r="CA761" s="54">
        <v>0.79999999999999993</v>
      </c>
      <c r="CB761" s="54">
        <v>0</v>
      </c>
      <c r="CC761" s="54">
        <v>0</v>
      </c>
      <c r="CD761" s="54">
        <v>0</v>
      </c>
      <c r="CE761" s="54">
        <v>0.72</v>
      </c>
      <c r="CF761" s="54">
        <v>0.08</v>
      </c>
      <c r="CG761" s="54">
        <v>0.79999999999999993</v>
      </c>
      <c r="CH761" s="54">
        <f t="shared" si="475"/>
        <v>1.5899999999999999</v>
      </c>
      <c r="CI761" s="54">
        <f t="shared" si="476"/>
        <v>0</v>
      </c>
      <c r="CJ761" s="54">
        <f t="shared" si="477"/>
        <v>1.5899999999999999</v>
      </c>
      <c r="CK761" s="44" t="s">
        <v>71</v>
      </c>
      <c r="CL761" s="63" t="s">
        <v>33</v>
      </c>
    </row>
    <row r="762" spans="1:91" ht="18" customHeight="1">
      <c r="A762" s="14">
        <v>2</v>
      </c>
      <c r="B762" s="27" t="s">
        <v>738</v>
      </c>
      <c r="C762" s="120" t="s">
        <v>797</v>
      </c>
      <c r="D762" s="2" t="s">
        <v>27</v>
      </c>
      <c r="E762" s="4" t="s">
        <v>375</v>
      </c>
      <c r="F762" s="4" t="s">
        <v>703</v>
      </c>
      <c r="G762" s="4" t="s">
        <v>711</v>
      </c>
      <c r="H762" s="29">
        <v>1</v>
      </c>
      <c r="I762" s="29">
        <v>36.19</v>
      </c>
      <c r="J762" s="29">
        <v>0</v>
      </c>
      <c r="K762" s="29">
        <f>I762+J762</f>
        <v>36.19</v>
      </c>
      <c r="L762" s="42" t="s">
        <v>57</v>
      </c>
      <c r="M762" s="40" t="s">
        <v>58</v>
      </c>
      <c r="N762" s="48" t="e">
        <f>IF(#REF!=0,"2018-19","2019-20")</f>
        <v>#REF!</v>
      </c>
      <c r="O762" s="29">
        <v>0</v>
      </c>
      <c r="P762" s="29">
        <v>0</v>
      </c>
      <c r="Q762" s="29">
        <f t="shared" si="457"/>
        <v>0</v>
      </c>
      <c r="R762" s="29">
        <f>I762-O762</f>
        <v>36.19</v>
      </c>
      <c r="S762" s="29">
        <f t="shared" si="480"/>
        <v>0</v>
      </c>
      <c r="T762" s="29">
        <f t="shared" si="442"/>
        <v>36.19</v>
      </c>
      <c r="U762" s="29">
        <v>0</v>
      </c>
      <c r="V762" s="29">
        <v>3.6</v>
      </c>
      <c r="W762" s="105">
        <v>0.4</v>
      </c>
      <c r="X762" s="54">
        <f t="shared" si="481"/>
        <v>4</v>
      </c>
      <c r="Y762" s="29">
        <v>3.6</v>
      </c>
      <c r="Z762" s="105">
        <v>0.4</v>
      </c>
      <c r="AA762" s="54">
        <f t="shared" si="460"/>
        <v>4</v>
      </c>
      <c r="AB762" s="54">
        <v>0</v>
      </c>
      <c r="AC762" s="54">
        <v>0</v>
      </c>
      <c r="AD762" s="54">
        <v>0</v>
      </c>
      <c r="AE762" s="54">
        <v>0</v>
      </c>
      <c r="AF762" s="54">
        <v>0</v>
      </c>
      <c r="AG762" s="54">
        <v>0</v>
      </c>
      <c r="AH762" s="54">
        <v>0</v>
      </c>
      <c r="AI762" s="54">
        <v>0</v>
      </c>
      <c r="AJ762" s="54">
        <f t="shared" si="508"/>
        <v>0</v>
      </c>
      <c r="AK762" s="54">
        <f t="shared" si="509"/>
        <v>3.6</v>
      </c>
      <c r="AL762" s="54">
        <f t="shared" si="510"/>
        <v>0.4</v>
      </c>
      <c r="AM762" s="54">
        <f t="shared" si="511"/>
        <v>4</v>
      </c>
      <c r="AN762" s="54">
        <v>0</v>
      </c>
      <c r="AO762" s="54">
        <v>0</v>
      </c>
      <c r="AP762" s="54">
        <f t="shared" si="493"/>
        <v>0</v>
      </c>
      <c r="AQ762" s="54"/>
      <c r="AR762" s="54"/>
      <c r="AS762" s="54"/>
      <c r="AT762" s="54"/>
      <c r="AU762" s="54"/>
      <c r="AV762" s="54"/>
      <c r="AW762" s="54"/>
      <c r="AX762" s="54"/>
      <c r="AY762" s="54">
        <f t="shared" si="461"/>
        <v>0</v>
      </c>
      <c r="AZ762" s="54"/>
      <c r="BA762" s="54"/>
      <c r="BB762" s="54"/>
      <c r="BC762" s="54"/>
      <c r="BD762" s="54"/>
      <c r="BE762" s="106">
        <f t="shared" si="494"/>
        <v>3.6</v>
      </c>
      <c r="BF762" s="106">
        <f t="shared" si="495"/>
        <v>0.4</v>
      </c>
      <c r="BG762" s="106">
        <f t="shared" si="464"/>
        <v>4</v>
      </c>
      <c r="BH762" s="106">
        <f t="shared" si="496"/>
        <v>0</v>
      </c>
      <c r="BI762" s="106">
        <f t="shared" si="497"/>
        <v>0</v>
      </c>
      <c r="BJ762" s="106">
        <f t="shared" si="498"/>
        <v>0</v>
      </c>
      <c r="BK762" s="106">
        <f t="shared" si="499"/>
        <v>0</v>
      </c>
      <c r="BL762" s="106">
        <f t="shared" si="469"/>
        <v>0</v>
      </c>
      <c r="BM762" s="106">
        <f t="shared" si="500"/>
        <v>0</v>
      </c>
      <c r="BN762" s="106">
        <f t="shared" si="500"/>
        <v>0</v>
      </c>
      <c r="BO762" s="106">
        <f t="shared" si="471"/>
        <v>0</v>
      </c>
      <c r="BP762" s="106">
        <f t="shared" si="472"/>
        <v>3.6</v>
      </c>
      <c r="BQ762" s="106">
        <f t="shared" si="473"/>
        <v>0.4</v>
      </c>
      <c r="BR762" s="106">
        <f t="shared" si="474"/>
        <v>4</v>
      </c>
      <c r="BS762" s="54"/>
      <c r="BT762" s="54">
        <v>3.6</v>
      </c>
      <c r="BU762" s="54">
        <v>0.4</v>
      </c>
      <c r="BV762" s="54">
        <v>4</v>
      </c>
      <c r="BW762" s="54">
        <v>0</v>
      </c>
      <c r="BX762" s="54">
        <v>0</v>
      </c>
      <c r="BY762" s="54">
        <v>0</v>
      </c>
      <c r="BZ762" s="54">
        <v>0</v>
      </c>
      <c r="CA762" s="54">
        <v>0</v>
      </c>
      <c r="CB762" s="54">
        <v>0</v>
      </c>
      <c r="CC762" s="54">
        <v>0</v>
      </c>
      <c r="CD762" s="54">
        <v>0</v>
      </c>
      <c r="CE762" s="54">
        <v>3.6</v>
      </c>
      <c r="CF762" s="54">
        <v>0.4</v>
      </c>
      <c r="CG762" s="54">
        <v>4</v>
      </c>
      <c r="CH762" s="54">
        <f t="shared" si="475"/>
        <v>32.19</v>
      </c>
      <c r="CI762" s="54">
        <f t="shared" si="476"/>
        <v>0</v>
      </c>
      <c r="CJ762" s="54">
        <f t="shared" si="477"/>
        <v>32.19</v>
      </c>
      <c r="CK762" s="44" t="s">
        <v>46</v>
      </c>
      <c r="CL762" s="63"/>
    </row>
    <row r="763" spans="1:91" s="18" customFormat="1">
      <c r="A763" s="17"/>
      <c r="B763" s="28" t="s">
        <v>179</v>
      </c>
      <c r="C763" s="87"/>
      <c r="D763" s="2"/>
      <c r="E763" s="11"/>
      <c r="F763" s="4"/>
      <c r="G763" s="11"/>
      <c r="H763" s="32"/>
      <c r="I763" s="32">
        <f>SUM(I761:I762)</f>
        <v>41.19</v>
      </c>
      <c r="J763" s="32">
        <f t="shared" ref="J763:BU763" si="512">SUM(J761:J762)</f>
        <v>0</v>
      </c>
      <c r="K763" s="32">
        <f t="shared" si="512"/>
        <v>41.19</v>
      </c>
      <c r="L763" s="32">
        <f t="shared" si="512"/>
        <v>0</v>
      </c>
      <c r="M763" s="32">
        <f t="shared" si="512"/>
        <v>0</v>
      </c>
      <c r="N763" s="32" t="e">
        <f t="shared" si="512"/>
        <v>#REF!</v>
      </c>
      <c r="O763" s="32">
        <f t="shared" si="512"/>
        <v>2.6100000000000003</v>
      </c>
      <c r="P763" s="32">
        <f t="shared" si="512"/>
        <v>0</v>
      </c>
      <c r="Q763" s="32">
        <f t="shared" si="512"/>
        <v>2.6100000000000003</v>
      </c>
      <c r="R763" s="32">
        <f t="shared" si="512"/>
        <v>38.58</v>
      </c>
      <c r="S763" s="32">
        <f t="shared" si="512"/>
        <v>0</v>
      </c>
      <c r="T763" s="32">
        <f t="shared" si="512"/>
        <v>38.58</v>
      </c>
      <c r="U763" s="32">
        <f t="shared" si="512"/>
        <v>0</v>
      </c>
      <c r="V763" s="32">
        <f t="shared" si="512"/>
        <v>3.6</v>
      </c>
      <c r="W763" s="32">
        <f t="shared" si="512"/>
        <v>0.4</v>
      </c>
      <c r="X763" s="32">
        <f t="shared" si="512"/>
        <v>4</v>
      </c>
      <c r="Y763" s="32">
        <f t="shared" si="512"/>
        <v>3.6</v>
      </c>
      <c r="Z763" s="32">
        <f t="shared" si="512"/>
        <v>0.4</v>
      </c>
      <c r="AA763" s="32">
        <f t="shared" si="512"/>
        <v>4</v>
      </c>
      <c r="AB763" s="32">
        <f t="shared" si="512"/>
        <v>0</v>
      </c>
      <c r="AC763" s="32">
        <f t="shared" si="512"/>
        <v>0.72</v>
      </c>
      <c r="AD763" s="32">
        <f t="shared" si="512"/>
        <v>0.08</v>
      </c>
      <c r="AE763" s="32">
        <f t="shared" si="512"/>
        <v>0</v>
      </c>
      <c r="AF763" s="32">
        <f t="shared" si="512"/>
        <v>0</v>
      </c>
      <c r="AG763" s="32">
        <f t="shared" si="512"/>
        <v>0</v>
      </c>
      <c r="AH763" s="32">
        <f t="shared" si="512"/>
        <v>0</v>
      </c>
      <c r="AI763" s="32">
        <f t="shared" si="512"/>
        <v>0</v>
      </c>
      <c r="AJ763" s="32">
        <f t="shared" si="512"/>
        <v>0</v>
      </c>
      <c r="AK763" s="32">
        <f t="shared" si="512"/>
        <v>4.32</v>
      </c>
      <c r="AL763" s="32">
        <f t="shared" si="512"/>
        <v>0.48000000000000004</v>
      </c>
      <c r="AM763" s="32">
        <f t="shared" si="512"/>
        <v>4.8</v>
      </c>
      <c r="AN763" s="32">
        <f t="shared" si="512"/>
        <v>0</v>
      </c>
      <c r="AO763" s="32">
        <f t="shared" si="512"/>
        <v>0</v>
      </c>
      <c r="AP763" s="32">
        <f t="shared" si="512"/>
        <v>0</v>
      </c>
      <c r="AQ763" s="32">
        <f t="shared" si="512"/>
        <v>0</v>
      </c>
      <c r="AR763" s="32">
        <f t="shared" si="512"/>
        <v>0</v>
      </c>
      <c r="AS763" s="32">
        <f t="shared" si="512"/>
        <v>0</v>
      </c>
      <c r="AT763" s="32">
        <f t="shared" si="512"/>
        <v>0</v>
      </c>
      <c r="AU763" s="32">
        <f t="shared" si="512"/>
        <v>0</v>
      </c>
      <c r="AV763" s="32">
        <f t="shared" si="512"/>
        <v>0</v>
      </c>
      <c r="AW763" s="32">
        <f t="shared" si="512"/>
        <v>0</v>
      </c>
      <c r="AX763" s="32">
        <f t="shared" si="512"/>
        <v>0</v>
      </c>
      <c r="AY763" s="32">
        <f t="shared" si="512"/>
        <v>0</v>
      </c>
      <c r="AZ763" s="32">
        <f t="shared" si="512"/>
        <v>0</v>
      </c>
      <c r="BA763" s="32">
        <f t="shared" si="512"/>
        <v>0</v>
      </c>
      <c r="BB763" s="32">
        <f t="shared" si="512"/>
        <v>0</v>
      </c>
      <c r="BC763" s="32">
        <f t="shared" si="512"/>
        <v>0</v>
      </c>
      <c r="BD763" s="32">
        <f t="shared" si="512"/>
        <v>0</v>
      </c>
      <c r="BE763" s="32">
        <f t="shared" si="512"/>
        <v>3.6</v>
      </c>
      <c r="BF763" s="32">
        <f t="shared" si="512"/>
        <v>0.4</v>
      </c>
      <c r="BG763" s="32">
        <f t="shared" si="512"/>
        <v>4</v>
      </c>
      <c r="BH763" s="32">
        <f t="shared" si="512"/>
        <v>0</v>
      </c>
      <c r="BI763" s="32">
        <f t="shared" si="512"/>
        <v>0</v>
      </c>
      <c r="BJ763" s="32">
        <f t="shared" si="512"/>
        <v>0.72</v>
      </c>
      <c r="BK763" s="32">
        <f t="shared" si="512"/>
        <v>0.08</v>
      </c>
      <c r="BL763" s="32">
        <f t="shared" si="512"/>
        <v>0.79999999999999993</v>
      </c>
      <c r="BM763" s="32">
        <f t="shared" si="512"/>
        <v>0</v>
      </c>
      <c r="BN763" s="32">
        <f t="shared" si="512"/>
        <v>0</v>
      </c>
      <c r="BO763" s="32">
        <f t="shared" si="512"/>
        <v>0</v>
      </c>
      <c r="BP763" s="32">
        <f t="shared" si="512"/>
        <v>4.32</v>
      </c>
      <c r="BQ763" s="32">
        <f t="shared" si="512"/>
        <v>0.48000000000000004</v>
      </c>
      <c r="BR763" s="32">
        <f t="shared" si="512"/>
        <v>4.8</v>
      </c>
      <c r="BS763" s="32">
        <f t="shared" si="512"/>
        <v>0</v>
      </c>
      <c r="BT763" s="32">
        <f t="shared" si="512"/>
        <v>3.6</v>
      </c>
      <c r="BU763" s="32">
        <f t="shared" si="512"/>
        <v>0.4</v>
      </c>
      <c r="BV763" s="32">
        <f t="shared" ref="BV763:CJ763" si="513">SUM(BV761:BV762)</f>
        <v>4</v>
      </c>
      <c r="BW763" s="32">
        <f t="shared" si="513"/>
        <v>0</v>
      </c>
      <c r="BX763" s="32">
        <f t="shared" si="513"/>
        <v>0</v>
      </c>
      <c r="BY763" s="32">
        <f t="shared" si="513"/>
        <v>0.72</v>
      </c>
      <c r="BZ763" s="32">
        <f t="shared" si="513"/>
        <v>0.08</v>
      </c>
      <c r="CA763" s="32">
        <f t="shared" si="513"/>
        <v>0.79999999999999993</v>
      </c>
      <c r="CB763" s="32">
        <f t="shared" si="513"/>
        <v>0</v>
      </c>
      <c r="CC763" s="32">
        <f t="shared" si="513"/>
        <v>0</v>
      </c>
      <c r="CD763" s="32">
        <f t="shared" si="513"/>
        <v>0</v>
      </c>
      <c r="CE763" s="32">
        <f t="shared" si="513"/>
        <v>4.32</v>
      </c>
      <c r="CF763" s="32">
        <f t="shared" si="513"/>
        <v>0.48000000000000004</v>
      </c>
      <c r="CG763" s="32">
        <f t="shared" si="513"/>
        <v>4.8</v>
      </c>
      <c r="CH763" s="32">
        <f t="shared" si="513"/>
        <v>33.78</v>
      </c>
      <c r="CI763" s="32">
        <f t="shared" si="513"/>
        <v>0</v>
      </c>
      <c r="CJ763" s="32">
        <f t="shared" si="513"/>
        <v>33.78</v>
      </c>
      <c r="CK763" s="57">
        <f t="shared" ref="CK763" si="514">SUM(CK761:CK762)</f>
        <v>0</v>
      </c>
      <c r="CL763" s="64"/>
      <c r="CM763" s="95"/>
    </row>
    <row r="764" spans="1:91">
      <c r="A764" s="17" t="s">
        <v>151</v>
      </c>
      <c r="B764" s="28" t="s">
        <v>152</v>
      </c>
      <c r="C764" s="87"/>
      <c r="D764" s="2"/>
      <c r="E764" s="11"/>
      <c r="F764" s="4"/>
      <c r="G764" s="11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  <c r="AB764" s="32"/>
      <c r="AC764" s="32"/>
      <c r="AD764" s="32"/>
      <c r="AE764" s="32"/>
      <c r="AF764" s="32"/>
      <c r="AG764" s="32"/>
      <c r="AH764" s="32"/>
      <c r="AI764" s="32"/>
      <c r="AJ764" s="32"/>
      <c r="AK764" s="32"/>
      <c r="AL764" s="32"/>
      <c r="AM764" s="32"/>
      <c r="AN764" s="32"/>
      <c r="AO764" s="32"/>
      <c r="AP764" s="32"/>
      <c r="AQ764" s="32"/>
      <c r="AR764" s="32"/>
      <c r="AS764" s="32"/>
      <c r="AT764" s="32"/>
      <c r="AU764" s="32"/>
      <c r="AV764" s="32"/>
      <c r="AW764" s="32"/>
      <c r="AX764" s="32"/>
      <c r="AY764" s="32"/>
      <c r="AZ764" s="32"/>
      <c r="BA764" s="32"/>
      <c r="BB764" s="32"/>
      <c r="BC764" s="32"/>
      <c r="BD764" s="32"/>
      <c r="BE764" s="32"/>
      <c r="BF764" s="32"/>
      <c r="BG764" s="32"/>
      <c r="BH764" s="32"/>
      <c r="BI764" s="32"/>
      <c r="BJ764" s="32"/>
      <c r="BK764" s="32"/>
      <c r="BL764" s="32"/>
      <c r="BM764" s="32"/>
      <c r="BN764" s="32"/>
      <c r="BO764" s="32"/>
      <c r="BP764" s="32"/>
      <c r="BQ764" s="32"/>
      <c r="BR764" s="32"/>
      <c r="BS764" s="32"/>
      <c r="BT764" s="32"/>
      <c r="BU764" s="32"/>
      <c r="BV764" s="32"/>
      <c r="BW764" s="32"/>
      <c r="BX764" s="32"/>
      <c r="BY764" s="32"/>
      <c r="BZ764" s="32"/>
      <c r="CA764" s="32"/>
      <c r="CB764" s="32"/>
      <c r="CC764" s="32"/>
      <c r="CD764" s="32"/>
      <c r="CE764" s="32"/>
      <c r="CF764" s="32"/>
      <c r="CG764" s="32"/>
      <c r="CH764" s="32"/>
      <c r="CI764" s="32"/>
      <c r="CJ764" s="32"/>
      <c r="CK764" s="54"/>
      <c r="CL764" s="64"/>
    </row>
    <row r="765" spans="1:91" ht="47.25">
      <c r="A765" s="14">
        <v>1</v>
      </c>
      <c r="B765" s="27" t="s">
        <v>739</v>
      </c>
      <c r="C765" s="120" t="s">
        <v>797</v>
      </c>
      <c r="D765" s="2" t="s">
        <v>27</v>
      </c>
      <c r="E765" s="4" t="s">
        <v>375</v>
      </c>
      <c r="F765" s="4" t="s">
        <v>703</v>
      </c>
      <c r="G765" s="4" t="s">
        <v>703</v>
      </c>
      <c r="H765" s="29">
        <v>0</v>
      </c>
      <c r="I765" s="29">
        <v>35</v>
      </c>
      <c r="J765" s="29">
        <v>0</v>
      </c>
      <c r="K765" s="29">
        <f>I765+J765</f>
        <v>35</v>
      </c>
      <c r="L765" s="40" t="s">
        <v>30</v>
      </c>
      <c r="M765" s="40" t="s">
        <v>31</v>
      </c>
      <c r="N765" s="48" t="e">
        <f>IF(#REF!=0,"2018-19","2019-20")</f>
        <v>#REF!</v>
      </c>
      <c r="O765" s="29">
        <v>10.48</v>
      </c>
      <c r="P765" s="29">
        <v>0</v>
      </c>
      <c r="Q765" s="29">
        <f t="shared" si="457"/>
        <v>10.48</v>
      </c>
      <c r="R765" s="29">
        <f>I765-O765</f>
        <v>24.52</v>
      </c>
      <c r="S765" s="29">
        <f t="shared" ref="S765:S810" si="515">J765-P765</f>
        <v>0</v>
      </c>
      <c r="T765" s="29">
        <f t="shared" ref="T765:T810" si="516">R765+S765</f>
        <v>24.52</v>
      </c>
      <c r="U765" s="29">
        <v>0</v>
      </c>
      <c r="V765" s="29">
        <v>6.2279999999999998</v>
      </c>
      <c r="W765" s="105">
        <v>0.69200000000000006</v>
      </c>
      <c r="X765" s="54">
        <f t="shared" si="481"/>
        <v>6.92</v>
      </c>
      <c r="Y765" s="29">
        <v>6.2279999999999998</v>
      </c>
      <c r="Z765" s="105">
        <v>0.69200000000000006</v>
      </c>
      <c r="AA765" s="54">
        <f t="shared" si="460"/>
        <v>6.92</v>
      </c>
      <c r="AB765" s="54">
        <v>0</v>
      </c>
      <c r="AC765" s="54">
        <v>0</v>
      </c>
      <c r="AD765" s="54">
        <v>0</v>
      </c>
      <c r="AE765" s="54">
        <v>0</v>
      </c>
      <c r="AF765" s="54">
        <v>0</v>
      </c>
      <c r="AG765" s="54">
        <v>0</v>
      </c>
      <c r="AH765" s="54">
        <v>0</v>
      </c>
      <c r="AI765" s="54">
        <v>0</v>
      </c>
      <c r="AJ765" s="54">
        <f t="shared" ref="AJ765" si="517">AH765+AI765</f>
        <v>0</v>
      </c>
      <c r="AK765" s="54">
        <f t="shared" si="509"/>
        <v>6.2279999999999998</v>
      </c>
      <c r="AL765" s="54">
        <f t="shared" si="510"/>
        <v>0.69200000000000006</v>
      </c>
      <c r="AM765" s="54">
        <f t="shared" si="511"/>
        <v>6.92</v>
      </c>
      <c r="AN765" s="54">
        <v>0</v>
      </c>
      <c r="AO765" s="54">
        <v>0</v>
      </c>
      <c r="AP765" s="54">
        <f t="shared" si="493"/>
        <v>0</v>
      </c>
      <c r="AQ765" s="54"/>
      <c r="AR765" s="54"/>
      <c r="AS765" s="54"/>
      <c r="AT765" s="54"/>
      <c r="AU765" s="54"/>
      <c r="AV765" s="54"/>
      <c r="AW765" s="54"/>
      <c r="AX765" s="54"/>
      <c r="AY765" s="54">
        <f t="shared" si="461"/>
        <v>0</v>
      </c>
      <c r="AZ765" s="54"/>
      <c r="BA765" s="54"/>
      <c r="BB765" s="54"/>
      <c r="BC765" s="54"/>
      <c r="BD765" s="54"/>
      <c r="BE765" s="106">
        <f t="shared" si="494"/>
        <v>6.2279999999999998</v>
      </c>
      <c r="BF765" s="106">
        <f t="shared" si="495"/>
        <v>0.69200000000000006</v>
      </c>
      <c r="BG765" s="106">
        <f t="shared" si="464"/>
        <v>6.92</v>
      </c>
      <c r="BH765" s="106">
        <f t="shared" si="496"/>
        <v>0</v>
      </c>
      <c r="BI765" s="106">
        <f t="shared" si="497"/>
        <v>0</v>
      </c>
      <c r="BJ765" s="106">
        <f t="shared" si="498"/>
        <v>0</v>
      </c>
      <c r="BK765" s="106">
        <f t="shared" si="499"/>
        <v>0</v>
      </c>
      <c r="BL765" s="106">
        <f t="shared" si="469"/>
        <v>0</v>
      </c>
      <c r="BM765" s="106">
        <f t="shared" si="500"/>
        <v>0</v>
      </c>
      <c r="BN765" s="106">
        <f t="shared" si="500"/>
        <v>0</v>
      </c>
      <c r="BO765" s="106">
        <f t="shared" si="471"/>
        <v>0</v>
      </c>
      <c r="BP765" s="106">
        <f t="shared" si="472"/>
        <v>6.2279999999999998</v>
      </c>
      <c r="BQ765" s="106">
        <f t="shared" si="473"/>
        <v>0.69200000000000006</v>
      </c>
      <c r="BR765" s="106">
        <f t="shared" si="474"/>
        <v>6.92</v>
      </c>
      <c r="BS765" s="54"/>
      <c r="BT765" s="54">
        <v>6.2279999999999998</v>
      </c>
      <c r="BU765" s="54">
        <v>0.69200000000000006</v>
      </c>
      <c r="BV765" s="54">
        <v>6.92</v>
      </c>
      <c r="BW765" s="54">
        <v>0</v>
      </c>
      <c r="BX765" s="54">
        <v>0</v>
      </c>
      <c r="BY765" s="54">
        <v>0</v>
      </c>
      <c r="BZ765" s="54">
        <v>0</v>
      </c>
      <c r="CA765" s="54">
        <v>0</v>
      </c>
      <c r="CB765" s="54">
        <v>0</v>
      </c>
      <c r="CC765" s="54">
        <v>0</v>
      </c>
      <c r="CD765" s="54">
        <v>0</v>
      </c>
      <c r="CE765" s="54">
        <v>6.2279999999999998</v>
      </c>
      <c r="CF765" s="54">
        <v>0.69200000000000006</v>
      </c>
      <c r="CG765" s="54">
        <v>6.92</v>
      </c>
      <c r="CH765" s="54">
        <f t="shared" si="475"/>
        <v>17.600000000000001</v>
      </c>
      <c r="CI765" s="54">
        <f t="shared" si="476"/>
        <v>0</v>
      </c>
      <c r="CJ765" s="54">
        <f t="shared" si="477"/>
        <v>17.600000000000001</v>
      </c>
      <c r="CK765" s="44" t="s">
        <v>46</v>
      </c>
      <c r="CL765" s="63" t="s">
        <v>40</v>
      </c>
    </row>
    <row r="766" spans="1:91" s="18" customFormat="1">
      <c r="A766" s="17"/>
      <c r="B766" s="28" t="s">
        <v>170</v>
      </c>
      <c r="C766" s="87"/>
      <c r="D766" s="2"/>
      <c r="E766" s="11"/>
      <c r="F766" s="4"/>
      <c r="G766" s="11"/>
      <c r="H766" s="32"/>
      <c r="I766" s="32">
        <f>SUM(I765:I765)</f>
        <v>35</v>
      </c>
      <c r="J766" s="32">
        <f t="shared" ref="J766:BU766" si="518">SUM(J765:J765)</f>
        <v>0</v>
      </c>
      <c r="K766" s="32">
        <f t="shared" si="518"/>
        <v>35</v>
      </c>
      <c r="L766" s="32">
        <f t="shared" si="518"/>
        <v>0</v>
      </c>
      <c r="M766" s="32">
        <f t="shared" si="518"/>
        <v>0</v>
      </c>
      <c r="N766" s="32" t="e">
        <f t="shared" si="518"/>
        <v>#REF!</v>
      </c>
      <c r="O766" s="32">
        <f t="shared" si="518"/>
        <v>10.48</v>
      </c>
      <c r="P766" s="32">
        <f t="shared" si="518"/>
        <v>0</v>
      </c>
      <c r="Q766" s="32">
        <f t="shared" si="518"/>
        <v>10.48</v>
      </c>
      <c r="R766" s="32">
        <f t="shared" si="518"/>
        <v>24.52</v>
      </c>
      <c r="S766" s="32">
        <f t="shared" si="518"/>
        <v>0</v>
      </c>
      <c r="T766" s="32">
        <f t="shared" si="518"/>
        <v>24.52</v>
      </c>
      <c r="U766" s="32">
        <f t="shared" si="518"/>
        <v>0</v>
      </c>
      <c r="V766" s="32">
        <f t="shared" si="518"/>
        <v>6.2279999999999998</v>
      </c>
      <c r="W766" s="32">
        <f t="shared" si="518"/>
        <v>0.69200000000000006</v>
      </c>
      <c r="X766" s="32">
        <f t="shared" si="518"/>
        <v>6.92</v>
      </c>
      <c r="Y766" s="32">
        <f t="shared" si="518"/>
        <v>6.2279999999999998</v>
      </c>
      <c r="Z766" s="32">
        <f t="shared" si="518"/>
        <v>0.69200000000000006</v>
      </c>
      <c r="AA766" s="32">
        <f t="shared" si="518"/>
        <v>6.92</v>
      </c>
      <c r="AB766" s="32">
        <f t="shared" si="518"/>
        <v>0</v>
      </c>
      <c r="AC766" s="32">
        <f t="shared" si="518"/>
        <v>0</v>
      </c>
      <c r="AD766" s="32">
        <f t="shared" si="518"/>
        <v>0</v>
      </c>
      <c r="AE766" s="32">
        <f t="shared" si="518"/>
        <v>0</v>
      </c>
      <c r="AF766" s="32">
        <f t="shared" si="518"/>
        <v>0</v>
      </c>
      <c r="AG766" s="32">
        <f t="shared" si="518"/>
        <v>0</v>
      </c>
      <c r="AH766" s="32">
        <f t="shared" si="518"/>
        <v>0</v>
      </c>
      <c r="AI766" s="32">
        <f t="shared" si="518"/>
        <v>0</v>
      </c>
      <c r="AJ766" s="32">
        <f t="shared" si="518"/>
        <v>0</v>
      </c>
      <c r="AK766" s="32">
        <f t="shared" si="518"/>
        <v>6.2279999999999998</v>
      </c>
      <c r="AL766" s="32">
        <f t="shared" si="518"/>
        <v>0.69200000000000006</v>
      </c>
      <c r="AM766" s="32">
        <f t="shared" si="518"/>
        <v>6.92</v>
      </c>
      <c r="AN766" s="32">
        <f t="shared" si="518"/>
        <v>0</v>
      </c>
      <c r="AO766" s="32">
        <f t="shared" si="518"/>
        <v>0</v>
      </c>
      <c r="AP766" s="32">
        <f t="shared" si="518"/>
        <v>0</v>
      </c>
      <c r="AQ766" s="32">
        <f t="shared" si="518"/>
        <v>0</v>
      </c>
      <c r="AR766" s="32">
        <f t="shared" si="518"/>
        <v>0</v>
      </c>
      <c r="AS766" s="32">
        <f t="shared" si="518"/>
        <v>0</v>
      </c>
      <c r="AT766" s="32">
        <f t="shared" si="518"/>
        <v>0</v>
      </c>
      <c r="AU766" s="32">
        <f t="shared" si="518"/>
        <v>0</v>
      </c>
      <c r="AV766" s="32">
        <f t="shared" si="518"/>
        <v>0</v>
      </c>
      <c r="AW766" s="32">
        <f t="shared" si="518"/>
        <v>0</v>
      </c>
      <c r="AX766" s="32">
        <f t="shared" si="518"/>
        <v>0</v>
      </c>
      <c r="AY766" s="32">
        <f t="shared" si="518"/>
        <v>0</v>
      </c>
      <c r="AZ766" s="32">
        <f t="shared" si="518"/>
        <v>0</v>
      </c>
      <c r="BA766" s="32">
        <f t="shared" si="518"/>
        <v>0</v>
      </c>
      <c r="BB766" s="32">
        <f t="shared" si="518"/>
        <v>0</v>
      </c>
      <c r="BC766" s="32">
        <f t="shared" si="518"/>
        <v>0</v>
      </c>
      <c r="BD766" s="32">
        <f t="shared" si="518"/>
        <v>0</v>
      </c>
      <c r="BE766" s="32">
        <f t="shared" si="518"/>
        <v>6.2279999999999998</v>
      </c>
      <c r="BF766" s="32">
        <f t="shared" si="518"/>
        <v>0.69200000000000006</v>
      </c>
      <c r="BG766" s="32">
        <f t="shared" si="518"/>
        <v>6.92</v>
      </c>
      <c r="BH766" s="32">
        <f t="shared" si="518"/>
        <v>0</v>
      </c>
      <c r="BI766" s="32">
        <f t="shared" si="518"/>
        <v>0</v>
      </c>
      <c r="BJ766" s="32">
        <f t="shared" si="518"/>
        <v>0</v>
      </c>
      <c r="BK766" s="32">
        <f t="shared" si="518"/>
        <v>0</v>
      </c>
      <c r="BL766" s="32">
        <f t="shared" si="518"/>
        <v>0</v>
      </c>
      <c r="BM766" s="32">
        <f t="shared" si="518"/>
        <v>0</v>
      </c>
      <c r="BN766" s="32">
        <f t="shared" si="518"/>
        <v>0</v>
      </c>
      <c r="BO766" s="32">
        <f t="shared" si="518"/>
        <v>0</v>
      </c>
      <c r="BP766" s="32">
        <f t="shared" si="518"/>
        <v>6.2279999999999998</v>
      </c>
      <c r="BQ766" s="32">
        <f t="shared" si="518"/>
        <v>0.69200000000000006</v>
      </c>
      <c r="BR766" s="32">
        <f t="shared" si="518"/>
        <v>6.92</v>
      </c>
      <c r="BS766" s="32">
        <f t="shared" si="518"/>
        <v>0</v>
      </c>
      <c r="BT766" s="32">
        <f t="shared" si="518"/>
        <v>6.2279999999999998</v>
      </c>
      <c r="BU766" s="32">
        <f t="shared" si="518"/>
        <v>0.69200000000000006</v>
      </c>
      <c r="BV766" s="32">
        <f t="shared" ref="BV766:CJ766" si="519">SUM(BV765:BV765)</f>
        <v>6.92</v>
      </c>
      <c r="BW766" s="32">
        <f t="shared" si="519"/>
        <v>0</v>
      </c>
      <c r="BX766" s="32">
        <f t="shared" si="519"/>
        <v>0</v>
      </c>
      <c r="BY766" s="32">
        <f t="shared" si="519"/>
        <v>0</v>
      </c>
      <c r="BZ766" s="32">
        <f t="shared" si="519"/>
        <v>0</v>
      </c>
      <c r="CA766" s="32">
        <f t="shared" si="519"/>
        <v>0</v>
      </c>
      <c r="CB766" s="32">
        <f t="shared" si="519"/>
        <v>0</v>
      </c>
      <c r="CC766" s="32">
        <f t="shared" si="519"/>
        <v>0</v>
      </c>
      <c r="CD766" s="32">
        <f t="shared" si="519"/>
        <v>0</v>
      </c>
      <c r="CE766" s="32">
        <f t="shared" si="519"/>
        <v>6.2279999999999998</v>
      </c>
      <c r="CF766" s="32">
        <f t="shared" si="519"/>
        <v>0.69200000000000006</v>
      </c>
      <c r="CG766" s="32">
        <f t="shared" si="519"/>
        <v>6.92</v>
      </c>
      <c r="CH766" s="32">
        <f t="shared" si="519"/>
        <v>17.600000000000001</v>
      </c>
      <c r="CI766" s="32">
        <f t="shared" si="519"/>
        <v>0</v>
      </c>
      <c r="CJ766" s="32">
        <f t="shared" si="519"/>
        <v>17.600000000000001</v>
      </c>
      <c r="CK766" s="46"/>
      <c r="CL766" s="64"/>
      <c r="CM766" s="95"/>
    </row>
    <row r="767" spans="1:91" s="18" customFormat="1">
      <c r="A767" s="17"/>
      <c r="B767" s="28" t="s">
        <v>987</v>
      </c>
      <c r="C767" s="87"/>
      <c r="D767" s="2"/>
      <c r="E767" s="11"/>
      <c r="F767" s="4"/>
      <c r="G767" s="11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  <c r="AG767" s="32"/>
      <c r="AH767" s="32"/>
      <c r="AI767" s="32"/>
      <c r="AJ767" s="32"/>
      <c r="AK767" s="32"/>
      <c r="AL767" s="32"/>
      <c r="AM767" s="32"/>
      <c r="AN767" s="32"/>
      <c r="AO767" s="32"/>
      <c r="AP767" s="32"/>
      <c r="AQ767" s="32"/>
      <c r="AR767" s="32"/>
      <c r="AS767" s="32"/>
      <c r="AT767" s="32"/>
      <c r="AU767" s="32"/>
      <c r="AV767" s="32"/>
      <c r="AW767" s="32"/>
      <c r="AX767" s="32"/>
      <c r="AY767" s="32"/>
      <c r="AZ767" s="32"/>
      <c r="BA767" s="32"/>
      <c r="BB767" s="32"/>
      <c r="BC767" s="32"/>
      <c r="BD767" s="32"/>
      <c r="BE767" s="32"/>
      <c r="BF767" s="32"/>
      <c r="BG767" s="32"/>
      <c r="BH767" s="32"/>
      <c r="BI767" s="32"/>
      <c r="BJ767" s="32"/>
      <c r="BK767" s="32"/>
      <c r="BL767" s="32"/>
      <c r="BM767" s="32"/>
      <c r="BN767" s="32"/>
      <c r="BO767" s="32"/>
      <c r="BP767" s="32"/>
      <c r="BQ767" s="32"/>
      <c r="BR767" s="32"/>
      <c r="BS767" s="32"/>
      <c r="BT767" s="32"/>
      <c r="BU767" s="32"/>
      <c r="BV767" s="32"/>
      <c r="BW767" s="32"/>
      <c r="BX767" s="32"/>
      <c r="BY767" s="32"/>
      <c r="BZ767" s="32"/>
      <c r="CA767" s="32"/>
      <c r="CB767" s="32"/>
      <c r="CC767" s="32"/>
      <c r="CD767" s="32"/>
      <c r="CE767" s="32"/>
      <c r="CF767" s="32"/>
      <c r="CG767" s="32"/>
      <c r="CH767" s="32"/>
      <c r="CI767" s="32"/>
      <c r="CJ767" s="32"/>
      <c r="CK767" s="46"/>
      <c r="CL767" s="64"/>
      <c r="CM767" s="95"/>
    </row>
    <row r="768" spans="1:91">
      <c r="A768" s="14">
        <v>1</v>
      </c>
      <c r="B768" s="27" t="s">
        <v>991</v>
      </c>
      <c r="C768" s="120" t="s">
        <v>992</v>
      </c>
      <c r="D768" s="2" t="s">
        <v>27</v>
      </c>
      <c r="E768" s="4" t="s">
        <v>375</v>
      </c>
      <c r="F768" s="4" t="s">
        <v>703</v>
      </c>
      <c r="G768" s="4" t="s">
        <v>808</v>
      </c>
      <c r="H768" s="29"/>
      <c r="I768" s="29">
        <v>5</v>
      </c>
      <c r="J768" s="29">
        <v>0</v>
      </c>
      <c r="K768" s="29">
        <f>I768+J768</f>
        <v>5</v>
      </c>
      <c r="L768" s="48" t="s">
        <v>57</v>
      </c>
      <c r="M768" s="48" t="s">
        <v>58</v>
      </c>
      <c r="N768" s="48" t="s">
        <v>510</v>
      </c>
      <c r="O768" s="29">
        <v>0</v>
      </c>
      <c r="P768" s="29">
        <v>0</v>
      </c>
      <c r="Q768" s="29">
        <f t="shared" si="457"/>
        <v>0</v>
      </c>
      <c r="R768" s="29">
        <f>I768-O768</f>
        <v>5</v>
      </c>
      <c r="S768" s="29">
        <f t="shared" si="515"/>
        <v>0</v>
      </c>
      <c r="T768" s="29">
        <f t="shared" si="516"/>
        <v>5</v>
      </c>
      <c r="U768" s="29">
        <v>0</v>
      </c>
      <c r="V768" s="29">
        <v>2.7</v>
      </c>
      <c r="W768" s="105">
        <v>0.3</v>
      </c>
      <c r="X768" s="54">
        <f t="shared" si="481"/>
        <v>3</v>
      </c>
      <c r="Y768" s="29">
        <v>2.7</v>
      </c>
      <c r="Z768" s="105">
        <v>0.3</v>
      </c>
      <c r="AA768" s="54">
        <f t="shared" si="460"/>
        <v>3</v>
      </c>
      <c r="AB768" s="54">
        <v>0</v>
      </c>
      <c r="AC768" s="54">
        <v>0</v>
      </c>
      <c r="AD768" s="54">
        <v>0</v>
      </c>
      <c r="AE768" s="54">
        <v>0</v>
      </c>
      <c r="AF768" s="54">
        <v>0</v>
      </c>
      <c r="AG768" s="54">
        <v>0</v>
      </c>
      <c r="AH768" s="54">
        <v>0</v>
      </c>
      <c r="AI768" s="54">
        <v>0</v>
      </c>
      <c r="AJ768" s="54">
        <f t="shared" ref="AJ768" si="520">AH768+AI768</f>
        <v>0</v>
      </c>
      <c r="AK768" s="54">
        <f t="shared" si="509"/>
        <v>2.7</v>
      </c>
      <c r="AL768" s="54">
        <f t="shared" si="510"/>
        <v>0.3</v>
      </c>
      <c r="AM768" s="54">
        <f t="shared" si="511"/>
        <v>3</v>
      </c>
      <c r="AN768" s="54">
        <v>0</v>
      </c>
      <c r="AO768" s="54">
        <v>0</v>
      </c>
      <c r="AP768" s="54">
        <f t="shared" si="493"/>
        <v>0</v>
      </c>
      <c r="AQ768" s="54"/>
      <c r="AR768" s="54"/>
      <c r="AS768" s="54"/>
      <c r="AT768" s="54"/>
      <c r="AU768" s="54"/>
      <c r="AV768" s="54"/>
      <c r="AW768" s="54"/>
      <c r="AX768" s="54"/>
      <c r="AY768" s="54">
        <f t="shared" si="461"/>
        <v>0</v>
      </c>
      <c r="AZ768" s="54"/>
      <c r="BA768" s="54"/>
      <c r="BB768" s="54"/>
      <c r="BC768" s="54"/>
      <c r="BD768" s="54"/>
      <c r="BE768" s="106">
        <f t="shared" si="494"/>
        <v>2.7</v>
      </c>
      <c r="BF768" s="106">
        <f t="shared" si="495"/>
        <v>0.3</v>
      </c>
      <c r="BG768" s="106">
        <f t="shared" si="464"/>
        <v>3</v>
      </c>
      <c r="BH768" s="106">
        <f t="shared" si="496"/>
        <v>0</v>
      </c>
      <c r="BI768" s="106">
        <f t="shared" si="497"/>
        <v>0</v>
      </c>
      <c r="BJ768" s="106">
        <f t="shared" si="498"/>
        <v>0</v>
      </c>
      <c r="BK768" s="106">
        <f t="shared" si="499"/>
        <v>0</v>
      </c>
      <c r="BL768" s="106">
        <f t="shared" si="469"/>
        <v>0</v>
      </c>
      <c r="BM768" s="106">
        <f t="shared" si="500"/>
        <v>0</v>
      </c>
      <c r="BN768" s="106">
        <f t="shared" si="500"/>
        <v>0</v>
      </c>
      <c r="BO768" s="106">
        <f t="shared" si="471"/>
        <v>0</v>
      </c>
      <c r="BP768" s="106">
        <f t="shared" si="472"/>
        <v>2.7</v>
      </c>
      <c r="BQ768" s="106">
        <f t="shared" si="473"/>
        <v>0.3</v>
      </c>
      <c r="BR768" s="106">
        <f t="shared" si="474"/>
        <v>3</v>
      </c>
      <c r="BS768" s="54"/>
      <c r="BT768" s="54">
        <v>2.7</v>
      </c>
      <c r="BU768" s="54">
        <v>0.3</v>
      </c>
      <c r="BV768" s="54">
        <v>3</v>
      </c>
      <c r="BW768" s="54">
        <v>0</v>
      </c>
      <c r="BX768" s="54">
        <v>0</v>
      </c>
      <c r="BY768" s="54">
        <v>0</v>
      </c>
      <c r="BZ768" s="54">
        <v>0</v>
      </c>
      <c r="CA768" s="54">
        <v>0</v>
      </c>
      <c r="CB768" s="54">
        <v>0</v>
      </c>
      <c r="CC768" s="54">
        <v>0</v>
      </c>
      <c r="CD768" s="54">
        <v>0</v>
      </c>
      <c r="CE768" s="54">
        <v>2.7</v>
      </c>
      <c r="CF768" s="54">
        <v>0.3</v>
      </c>
      <c r="CG768" s="54">
        <v>3</v>
      </c>
      <c r="CH768" s="54">
        <f t="shared" si="475"/>
        <v>2</v>
      </c>
      <c r="CI768" s="54">
        <f t="shared" si="476"/>
        <v>0</v>
      </c>
      <c r="CJ768" s="54">
        <f t="shared" si="477"/>
        <v>2</v>
      </c>
      <c r="CK768" s="45"/>
      <c r="CL768" s="63"/>
    </row>
    <row r="769" spans="1:91" s="18" customFormat="1">
      <c r="A769" s="17"/>
      <c r="B769" s="28" t="s">
        <v>993</v>
      </c>
      <c r="C769" s="87"/>
      <c r="D769" s="2"/>
      <c r="E769" s="11"/>
      <c r="F769" s="4"/>
      <c r="G769" s="11"/>
      <c r="H769" s="32"/>
      <c r="I769" s="32">
        <f>SUM(I768:I768)</f>
        <v>5</v>
      </c>
      <c r="J769" s="32">
        <f t="shared" ref="J769:BD769" si="521">SUM(J768:J768)</f>
        <v>0</v>
      </c>
      <c r="K769" s="32">
        <f t="shared" si="521"/>
        <v>5</v>
      </c>
      <c r="L769" s="32">
        <f t="shared" si="521"/>
        <v>0</v>
      </c>
      <c r="M769" s="32">
        <f t="shared" si="521"/>
        <v>0</v>
      </c>
      <c r="N769" s="32">
        <f t="shared" si="521"/>
        <v>0</v>
      </c>
      <c r="O769" s="32">
        <f t="shared" si="521"/>
        <v>0</v>
      </c>
      <c r="P769" s="32">
        <f t="shared" si="521"/>
        <v>0</v>
      </c>
      <c r="Q769" s="32">
        <f t="shared" si="521"/>
        <v>0</v>
      </c>
      <c r="R769" s="32">
        <f t="shared" si="521"/>
        <v>5</v>
      </c>
      <c r="S769" s="32">
        <f t="shared" si="521"/>
        <v>0</v>
      </c>
      <c r="T769" s="32">
        <f t="shared" si="521"/>
        <v>5</v>
      </c>
      <c r="U769" s="32">
        <f t="shared" si="521"/>
        <v>0</v>
      </c>
      <c r="V769" s="32">
        <f t="shared" si="521"/>
        <v>2.7</v>
      </c>
      <c r="W769" s="107">
        <f t="shared" si="521"/>
        <v>0.3</v>
      </c>
      <c r="X769" s="32">
        <f t="shared" si="521"/>
        <v>3</v>
      </c>
      <c r="Y769" s="32">
        <f t="shared" si="521"/>
        <v>2.7</v>
      </c>
      <c r="Z769" s="107">
        <f t="shared" si="521"/>
        <v>0.3</v>
      </c>
      <c r="AA769" s="32">
        <f t="shared" si="521"/>
        <v>3</v>
      </c>
      <c r="AB769" s="32">
        <f t="shared" si="521"/>
        <v>0</v>
      </c>
      <c r="AC769" s="32">
        <f t="shared" si="521"/>
        <v>0</v>
      </c>
      <c r="AD769" s="32">
        <f t="shared" si="521"/>
        <v>0</v>
      </c>
      <c r="AE769" s="32">
        <f t="shared" si="521"/>
        <v>0</v>
      </c>
      <c r="AF769" s="32">
        <f t="shared" si="521"/>
        <v>0</v>
      </c>
      <c r="AG769" s="32">
        <f t="shared" si="521"/>
        <v>0</v>
      </c>
      <c r="AH769" s="32">
        <f t="shared" si="521"/>
        <v>0</v>
      </c>
      <c r="AI769" s="32">
        <f t="shared" si="521"/>
        <v>0</v>
      </c>
      <c r="AJ769" s="32">
        <f t="shared" si="521"/>
        <v>0</v>
      </c>
      <c r="AK769" s="32">
        <f t="shared" si="521"/>
        <v>2.7</v>
      </c>
      <c r="AL769" s="32">
        <f t="shared" si="521"/>
        <v>0.3</v>
      </c>
      <c r="AM769" s="32">
        <f t="shared" si="521"/>
        <v>3</v>
      </c>
      <c r="AN769" s="32">
        <f t="shared" si="521"/>
        <v>0</v>
      </c>
      <c r="AO769" s="32">
        <f t="shared" si="521"/>
        <v>0</v>
      </c>
      <c r="AP769" s="32">
        <f t="shared" si="521"/>
        <v>0</v>
      </c>
      <c r="AQ769" s="32">
        <f t="shared" si="521"/>
        <v>0</v>
      </c>
      <c r="AR769" s="32">
        <f t="shared" si="521"/>
        <v>0</v>
      </c>
      <c r="AS769" s="32">
        <f t="shared" si="521"/>
        <v>0</v>
      </c>
      <c r="AT769" s="32">
        <f t="shared" si="521"/>
        <v>0</v>
      </c>
      <c r="AU769" s="32">
        <f t="shared" si="521"/>
        <v>0</v>
      </c>
      <c r="AV769" s="32"/>
      <c r="AW769" s="32">
        <f t="shared" si="521"/>
        <v>0</v>
      </c>
      <c r="AX769" s="32">
        <f t="shared" si="521"/>
        <v>0</v>
      </c>
      <c r="AY769" s="32">
        <f t="shared" si="521"/>
        <v>0</v>
      </c>
      <c r="AZ769" s="32">
        <f t="shared" si="521"/>
        <v>0</v>
      </c>
      <c r="BA769" s="32">
        <f t="shared" si="521"/>
        <v>0</v>
      </c>
      <c r="BB769" s="32">
        <f t="shared" si="521"/>
        <v>0</v>
      </c>
      <c r="BC769" s="32">
        <f t="shared" si="521"/>
        <v>0</v>
      </c>
      <c r="BD769" s="32">
        <f t="shared" si="521"/>
        <v>0</v>
      </c>
      <c r="BE769" s="106">
        <f t="shared" si="494"/>
        <v>2.7</v>
      </c>
      <c r="BF769" s="106">
        <f t="shared" si="495"/>
        <v>0.3</v>
      </c>
      <c r="BG769" s="106">
        <f t="shared" si="464"/>
        <v>3</v>
      </c>
      <c r="BH769" s="106">
        <f t="shared" si="496"/>
        <v>0</v>
      </c>
      <c r="BI769" s="106">
        <f t="shared" si="497"/>
        <v>0</v>
      </c>
      <c r="BJ769" s="106">
        <f t="shared" si="498"/>
        <v>0</v>
      </c>
      <c r="BK769" s="106">
        <f t="shared" si="499"/>
        <v>0</v>
      </c>
      <c r="BL769" s="106">
        <f t="shared" si="469"/>
        <v>0</v>
      </c>
      <c r="BM769" s="106">
        <f t="shared" si="500"/>
        <v>0</v>
      </c>
      <c r="BN769" s="106">
        <f t="shared" si="500"/>
        <v>0</v>
      </c>
      <c r="BO769" s="106">
        <f t="shared" si="471"/>
        <v>0</v>
      </c>
      <c r="BP769" s="106">
        <f t="shared" si="472"/>
        <v>2.7</v>
      </c>
      <c r="BQ769" s="106">
        <f t="shared" si="473"/>
        <v>0.3</v>
      </c>
      <c r="BR769" s="106">
        <f t="shared" si="474"/>
        <v>3</v>
      </c>
      <c r="BS769" s="54"/>
      <c r="BT769" s="32">
        <v>2.7</v>
      </c>
      <c r="BU769" s="32">
        <v>0.3</v>
      </c>
      <c r="BV769" s="32">
        <v>3</v>
      </c>
      <c r="BW769" s="32">
        <v>0</v>
      </c>
      <c r="BX769" s="32">
        <v>0</v>
      </c>
      <c r="BY769" s="32">
        <v>0</v>
      </c>
      <c r="BZ769" s="32">
        <v>0</v>
      </c>
      <c r="CA769" s="32">
        <v>0</v>
      </c>
      <c r="CB769" s="32">
        <v>0</v>
      </c>
      <c r="CC769" s="32">
        <v>0</v>
      </c>
      <c r="CD769" s="32">
        <v>0</v>
      </c>
      <c r="CE769" s="32">
        <v>2.7</v>
      </c>
      <c r="CF769" s="32">
        <v>0.3</v>
      </c>
      <c r="CG769" s="32">
        <v>3</v>
      </c>
      <c r="CH769" s="54">
        <f t="shared" si="475"/>
        <v>2</v>
      </c>
      <c r="CI769" s="54">
        <f t="shared" si="476"/>
        <v>0</v>
      </c>
      <c r="CJ769" s="54">
        <f t="shared" si="477"/>
        <v>2</v>
      </c>
      <c r="CK769" s="32"/>
      <c r="CL769" s="32"/>
      <c r="CM769" s="95"/>
    </row>
    <row r="770" spans="1:91" s="18" customFormat="1">
      <c r="A770" s="17"/>
      <c r="B770" s="28" t="s">
        <v>740</v>
      </c>
      <c r="C770" s="87"/>
      <c r="D770" s="2"/>
      <c r="E770" s="11"/>
      <c r="F770" s="11"/>
      <c r="G770" s="11"/>
      <c r="H770" s="32"/>
      <c r="I770" s="32">
        <f>SUM(I750+I759+I763+I766+I769)</f>
        <v>395.59</v>
      </c>
      <c r="J770" s="32">
        <f t="shared" ref="J770:BU770" si="522">SUM(J750+J759+J763+J766+J769)</f>
        <v>22</v>
      </c>
      <c r="K770" s="32">
        <f t="shared" si="522"/>
        <v>417.59</v>
      </c>
      <c r="L770" s="32">
        <f t="shared" si="522"/>
        <v>0</v>
      </c>
      <c r="M770" s="32">
        <f t="shared" si="522"/>
        <v>0</v>
      </c>
      <c r="N770" s="32" t="e">
        <f t="shared" si="522"/>
        <v>#REF!</v>
      </c>
      <c r="O770" s="32">
        <f t="shared" si="522"/>
        <v>186.62</v>
      </c>
      <c r="P770" s="32">
        <f t="shared" si="522"/>
        <v>0</v>
      </c>
      <c r="Q770" s="32">
        <f t="shared" si="522"/>
        <v>186.62</v>
      </c>
      <c r="R770" s="32">
        <f t="shared" si="522"/>
        <v>208.97</v>
      </c>
      <c r="S770" s="32">
        <f t="shared" si="522"/>
        <v>22</v>
      </c>
      <c r="T770" s="32">
        <f t="shared" si="522"/>
        <v>230.97</v>
      </c>
      <c r="U770" s="32">
        <f t="shared" si="522"/>
        <v>24</v>
      </c>
      <c r="V770" s="32">
        <f t="shared" si="522"/>
        <v>47.628</v>
      </c>
      <c r="W770" s="32">
        <f t="shared" si="522"/>
        <v>5.2920000000000007</v>
      </c>
      <c r="X770" s="32">
        <f t="shared" si="522"/>
        <v>52.92</v>
      </c>
      <c r="Y770" s="32">
        <f t="shared" si="522"/>
        <v>47.628</v>
      </c>
      <c r="Z770" s="32">
        <f t="shared" si="522"/>
        <v>5.2920000000000007</v>
      </c>
      <c r="AA770" s="32">
        <f t="shared" si="522"/>
        <v>52.92</v>
      </c>
      <c r="AB770" s="32">
        <f t="shared" si="522"/>
        <v>0.25</v>
      </c>
      <c r="AC770" s="32">
        <f t="shared" si="522"/>
        <v>5.37</v>
      </c>
      <c r="AD770" s="32">
        <f t="shared" si="522"/>
        <v>0.59</v>
      </c>
      <c r="AE770" s="32">
        <f t="shared" si="522"/>
        <v>13.03</v>
      </c>
      <c r="AF770" s="32">
        <f t="shared" si="522"/>
        <v>1.01</v>
      </c>
      <c r="AG770" s="32">
        <f t="shared" si="522"/>
        <v>0</v>
      </c>
      <c r="AH770" s="32">
        <f t="shared" si="522"/>
        <v>0</v>
      </c>
      <c r="AI770" s="32">
        <f t="shared" si="522"/>
        <v>0</v>
      </c>
      <c r="AJ770" s="32">
        <f t="shared" si="522"/>
        <v>0</v>
      </c>
      <c r="AK770" s="32">
        <f t="shared" si="522"/>
        <v>66.277999999999992</v>
      </c>
      <c r="AL770" s="32">
        <f t="shared" si="522"/>
        <v>6.8920000000000012</v>
      </c>
      <c r="AM770" s="32">
        <f t="shared" si="522"/>
        <v>73.17</v>
      </c>
      <c r="AN770" s="32">
        <f t="shared" si="522"/>
        <v>0</v>
      </c>
      <c r="AO770" s="32">
        <f t="shared" si="522"/>
        <v>0</v>
      </c>
      <c r="AP770" s="32">
        <f t="shared" si="522"/>
        <v>0</v>
      </c>
      <c r="AQ770" s="32">
        <f t="shared" si="522"/>
        <v>0</v>
      </c>
      <c r="AR770" s="32">
        <f t="shared" si="522"/>
        <v>0</v>
      </c>
      <c r="AS770" s="32">
        <f t="shared" si="522"/>
        <v>0</v>
      </c>
      <c r="AT770" s="32">
        <f t="shared" si="522"/>
        <v>0</v>
      </c>
      <c r="AU770" s="32">
        <f t="shared" si="522"/>
        <v>0</v>
      </c>
      <c r="AV770" s="32">
        <f t="shared" si="522"/>
        <v>0</v>
      </c>
      <c r="AW770" s="32">
        <f t="shared" si="522"/>
        <v>0</v>
      </c>
      <c r="AX770" s="32">
        <f t="shared" si="522"/>
        <v>0</v>
      </c>
      <c r="AY770" s="32">
        <f t="shared" si="522"/>
        <v>0</v>
      </c>
      <c r="AZ770" s="32">
        <f t="shared" si="522"/>
        <v>0</v>
      </c>
      <c r="BA770" s="32">
        <f t="shared" si="522"/>
        <v>0</v>
      </c>
      <c r="BB770" s="32">
        <f t="shared" si="522"/>
        <v>0</v>
      </c>
      <c r="BC770" s="32">
        <f t="shared" si="522"/>
        <v>0</v>
      </c>
      <c r="BD770" s="32">
        <f t="shared" si="522"/>
        <v>0</v>
      </c>
      <c r="BE770" s="32">
        <f t="shared" si="522"/>
        <v>47.628</v>
      </c>
      <c r="BF770" s="32">
        <f t="shared" si="522"/>
        <v>5.2920000000000007</v>
      </c>
      <c r="BG770" s="32">
        <f t="shared" si="522"/>
        <v>52.92</v>
      </c>
      <c r="BH770" s="32">
        <f t="shared" si="522"/>
        <v>0</v>
      </c>
      <c r="BI770" s="32">
        <f t="shared" si="522"/>
        <v>0.25</v>
      </c>
      <c r="BJ770" s="32">
        <f t="shared" si="522"/>
        <v>5.37</v>
      </c>
      <c r="BK770" s="32">
        <f t="shared" si="522"/>
        <v>0.59</v>
      </c>
      <c r="BL770" s="32">
        <f t="shared" si="522"/>
        <v>5.96</v>
      </c>
      <c r="BM770" s="32">
        <f t="shared" si="522"/>
        <v>13.03</v>
      </c>
      <c r="BN770" s="32">
        <f t="shared" si="522"/>
        <v>1.01</v>
      </c>
      <c r="BO770" s="32">
        <f t="shared" si="522"/>
        <v>14.04</v>
      </c>
      <c r="BP770" s="32">
        <f t="shared" si="522"/>
        <v>66.277999999999992</v>
      </c>
      <c r="BQ770" s="32">
        <f t="shared" si="522"/>
        <v>6.8920000000000012</v>
      </c>
      <c r="BR770" s="32">
        <f t="shared" si="522"/>
        <v>73.17</v>
      </c>
      <c r="BS770" s="32">
        <f t="shared" si="522"/>
        <v>0</v>
      </c>
      <c r="BT770" s="32">
        <f t="shared" si="522"/>
        <v>47.628</v>
      </c>
      <c r="BU770" s="32">
        <f t="shared" si="522"/>
        <v>5.2920000000000007</v>
      </c>
      <c r="BV770" s="32">
        <f t="shared" ref="BV770:CJ770" si="523">SUM(BV750+BV759+BV763+BV766+BV769)</f>
        <v>52.92</v>
      </c>
      <c r="BW770" s="32">
        <f t="shared" si="523"/>
        <v>0</v>
      </c>
      <c r="BX770" s="32">
        <f t="shared" si="523"/>
        <v>0.25</v>
      </c>
      <c r="BY770" s="32">
        <f t="shared" si="523"/>
        <v>5.37</v>
      </c>
      <c r="BZ770" s="32">
        <f t="shared" si="523"/>
        <v>0.59</v>
      </c>
      <c r="CA770" s="32">
        <f t="shared" si="523"/>
        <v>5.96</v>
      </c>
      <c r="CB770" s="32">
        <f t="shared" si="523"/>
        <v>13.03</v>
      </c>
      <c r="CC770" s="32">
        <f t="shared" si="523"/>
        <v>1.01</v>
      </c>
      <c r="CD770" s="32">
        <f t="shared" si="523"/>
        <v>14.04</v>
      </c>
      <c r="CE770" s="32">
        <f t="shared" si="523"/>
        <v>66.277999999999992</v>
      </c>
      <c r="CF770" s="32">
        <f t="shared" si="523"/>
        <v>6.8920000000000012</v>
      </c>
      <c r="CG770" s="32">
        <f t="shared" si="523"/>
        <v>73.17</v>
      </c>
      <c r="CH770" s="32">
        <f t="shared" si="523"/>
        <v>135.80000000000001</v>
      </c>
      <c r="CI770" s="32">
        <f t="shared" si="523"/>
        <v>22</v>
      </c>
      <c r="CJ770" s="32">
        <f t="shared" si="523"/>
        <v>157.80000000000001</v>
      </c>
      <c r="CK770" s="32"/>
      <c r="CL770" s="32"/>
      <c r="CM770" s="94">
        <v>81.760000000000005</v>
      </c>
    </row>
    <row r="771" spans="1:91" s="18" customFormat="1">
      <c r="A771" s="17"/>
      <c r="B771" s="28" t="s">
        <v>741</v>
      </c>
      <c r="C771" s="87"/>
      <c r="D771" s="2"/>
      <c r="E771" s="11"/>
      <c r="F771" s="11"/>
      <c r="G771" s="11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  <c r="AB771" s="32"/>
      <c r="AC771" s="32"/>
      <c r="AD771" s="32"/>
      <c r="AE771" s="32"/>
      <c r="AF771" s="32"/>
      <c r="AG771" s="32"/>
      <c r="AH771" s="32"/>
      <c r="AI771" s="32"/>
      <c r="AJ771" s="32"/>
      <c r="AK771" s="32"/>
      <c r="AL771" s="32"/>
      <c r="AM771" s="32"/>
      <c r="AN771" s="32"/>
      <c r="AO771" s="32"/>
      <c r="AP771" s="32"/>
      <c r="AQ771" s="32"/>
      <c r="AR771" s="32"/>
      <c r="AS771" s="32"/>
      <c r="AT771" s="32"/>
      <c r="AU771" s="32"/>
      <c r="AV771" s="32"/>
      <c r="AW771" s="32"/>
      <c r="AX771" s="32"/>
      <c r="AY771" s="32"/>
      <c r="AZ771" s="32"/>
      <c r="BA771" s="32"/>
      <c r="BB771" s="32"/>
      <c r="BC771" s="32"/>
      <c r="BD771" s="32"/>
      <c r="BE771" s="32"/>
      <c r="BF771" s="32"/>
      <c r="BG771" s="32"/>
      <c r="BH771" s="32"/>
      <c r="BI771" s="32"/>
      <c r="BJ771" s="32"/>
      <c r="BK771" s="32"/>
      <c r="BL771" s="32"/>
      <c r="BM771" s="32"/>
      <c r="BN771" s="32"/>
      <c r="BO771" s="32"/>
      <c r="BP771" s="32"/>
      <c r="BQ771" s="32"/>
      <c r="BR771" s="32"/>
      <c r="BS771" s="32"/>
      <c r="BT771" s="32"/>
      <c r="BU771" s="32"/>
      <c r="BV771" s="32"/>
      <c r="BW771" s="32"/>
      <c r="BX771" s="32"/>
      <c r="BY771" s="32"/>
      <c r="BZ771" s="32"/>
      <c r="CA771" s="32"/>
      <c r="CB771" s="32"/>
      <c r="CC771" s="32"/>
      <c r="CD771" s="32"/>
      <c r="CE771" s="32"/>
      <c r="CF771" s="32"/>
      <c r="CG771" s="32"/>
      <c r="CH771" s="32"/>
      <c r="CI771" s="32"/>
      <c r="CJ771" s="32"/>
      <c r="CK771" s="32"/>
      <c r="CL771" s="32"/>
      <c r="CM771" s="95"/>
    </row>
    <row r="772" spans="1:91" s="18" customFormat="1">
      <c r="A772" s="17" t="s">
        <v>24</v>
      </c>
      <c r="B772" s="28" t="s">
        <v>190</v>
      </c>
      <c r="C772" s="87"/>
      <c r="D772" s="2"/>
      <c r="E772" s="11"/>
      <c r="F772" s="11"/>
      <c r="G772" s="11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  <c r="AB772" s="32"/>
      <c r="AC772" s="32"/>
      <c r="AD772" s="32"/>
      <c r="AE772" s="32"/>
      <c r="AF772" s="32"/>
      <c r="AG772" s="32"/>
      <c r="AH772" s="32"/>
      <c r="AI772" s="32"/>
      <c r="AJ772" s="32"/>
      <c r="AK772" s="32"/>
      <c r="AL772" s="32"/>
      <c r="AM772" s="32"/>
      <c r="AN772" s="32"/>
      <c r="AO772" s="32"/>
      <c r="AP772" s="32"/>
      <c r="AQ772" s="32"/>
      <c r="AR772" s="32"/>
      <c r="AS772" s="32"/>
      <c r="AT772" s="32"/>
      <c r="AU772" s="32"/>
      <c r="AV772" s="32"/>
      <c r="AW772" s="32"/>
      <c r="AX772" s="32"/>
      <c r="AY772" s="32"/>
      <c r="AZ772" s="32"/>
      <c r="BA772" s="32"/>
      <c r="BB772" s="32"/>
      <c r="BC772" s="32"/>
      <c r="BD772" s="32"/>
      <c r="BE772" s="32"/>
      <c r="BF772" s="32"/>
      <c r="BG772" s="32"/>
      <c r="BH772" s="32"/>
      <c r="BI772" s="32"/>
      <c r="BJ772" s="32"/>
      <c r="BK772" s="32"/>
      <c r="BL772" s="32"/>
      <c r="BM772" s="32"/>
      <c r="BN772" s="32"/>
      <c r="BO772" s="32"/>
      <c r="BP772" s="32"/>
      <c r="BQ772" s="32"/>
      <c r="BR772" s="32"/>
      <c r="BS772" s="32"/>
      <c r="BT772" s="32"/>
      <c r="BU772" s="32"/>
      <c r="BV772" s="32"/>
      <c r="BW772" s="32"/>
      <c r="BX772" s="32"/>
      <c r="BY772" s="32"/>
      <c r="BZ772" s="32"/>
      <c r="CA772" s="32"/>
      <c r="CB772" s="32"/>
      <c r="CC772" s="32"/>
      <c r="CD772" s="32"/>
      <c r="CE772" s="32"/>
      <c r="CF772" s="32"/>
      <c r="CG772" s="32"/>
      <c r="CH772" s="32"/>
      <c r="CI772" s="32"/>
      <c r="CJ772" s="32"/>
      <c r="CK772" s="32"/>
      <c r="CL772" s="32"/>
      <c r="CM772" s="95"/>
    </row>
    <row r="773" spans="1:91" ht="25.5">
      <c r="A773" s="14">
        <v>1</v>
      </c>
      <c r="B773" s="27" t="s">
        <v>742</v>
      </c>
      <c r="C773" s="120" t="s">
        <v>797</v>
      </c>
      <c r="D773" s="2" t="s">
        <v>27</v>
      </c>
      <c r="E773" s="4" t="s">
        <v>375</v>
      </c>
      <c r="F773" s="4" t="s">
        <v>743</v>
      </c>
      <c r="G773" s="1" t="s">
        <v>744</v>
      </c>
      <c r="H773" s="29">
        <v>0</v>
      </c>
      <c r="I773" s="29">
        <v>50</v>
      </c>
      <c r="J773" s="29">
        <v>0</v>
      </c>
      <c r="K773" s="29">
        <f t="shared" ref="K773:K788" si="524">I773+J773</f>
        <v>50</v>
      </c>
      <c r="L773" s="40" t="s">
        <v>30</v>
      </c>
      <c r="M773" s="40" t="s">
        <v>31</v>
      </c>
      <c r="N773" s="48" t="e">
        <f>IF(#REF!=0,"2018-19","2019-20")</f>
        <v>#REF!</v>
      </c>
      <c r="O773" s="29">
        <v>8.49</v>
      </c>
      <c r="P773" s="29">
        <v>0</v>
      </c>
      <c r="Q773" s="29">
        <f t="shared" si="457"/>
        <v>8.49</v>
      </c>
      <c r="R773" s="29">
        <f t="shared" ref="R773:R788" si="525">I773-O773</f>
        <v>41.51</v>
      </c>
      <c r="S773" s="29">
        <f t="shared" si="515"/>
        <v>0</v>
      </c>
      <c r="T773" s="29">
        <f t="shared" si="516"/>
        <v>41.51</v>
      </c>
      <c r="U773" s="29">
        <v>0</v>
      </c>
      <c r="V773" s="29">
        <v>2.7</v>
      </c>
      <c r="W773" s="105">
        <v>0.30000000000000004</v>
      </c>
      <c r="X773" s="54">
        <f t="shared" si="481"/>
        <v>3</v>
      </c>
      <c r="Y773" s="29">
        <v>2.7</v>
      </c>
      <c r="Z773" s="105">
        <v>0.30000000000000004</v>
      </c>
      <c r="AA773" s="54">
        <f t="shared" si="460"/>
        <v>3</v>
      </c>
      <c r="AB773" s="54">
        <v>0</v>
      </c>
      <c r="AC773" s="54">
        <v>4.5</v>
      </c>
      <c r="AD773" s="54">
        <v>0.5</v>
      </c>
      <c r="AE773" s="54">
        <v>1.03</v>
      </c>
      <c r="AF773" s="54">
        <v>0.11</v>
      </c>
      <c r="AG773" s="54">
        <v>0</v>
      </c>
      <c r="AH773" s="54">
        <v>0</v>
      </c>
      <c r="AI773" s="54">
        <v>0</v>
      </c>
      <c r="AJ773" s="54">
        <f t="shared" ref="AJ773:AJ788" si="526">AH773+AI773</f>
        <v>0</v>
      </c>
      <c r="AK773" s="54">
        <f t="shared" si="509"/>
        <v>8.23</v>
      </c>
      <c r="AL773" s="54">
        <f t="shared" si="510"/>
        <v>0.91</v>
      </c>
      <c r="AM773" s="54">
        <f t="shared" si="511"/>
        <v>9.14</v>
      </c>
      <c r="AN773" s="54">
        <v>0</v>
      </c>
      <c r="AO773" s="54">
        <v>0</v>
      </c>
      <c r="AP773" s="54">
        <f t="shared" si="493"/>
        <v>0</v>
      </c>
      <c r="AQ773" s="54"/>
      <c r="AR773" s="54"/>
      <c r="AS773" s="54"/>
      <c r="AT773" s="54"/>
      <c r="AU773" s="54"/>
      <c r="AV773" s="54"/>
      <c r="AW773" s="54"/>
      <c r="AX773" s="54"/>
      <c r="AY773" s="54">
        <f t="shared" si="461"/>
        <v>0</v>
      </c>
      <c r="AZ773" s="54"/>
      <c r="BA773" s="54"/>
      <c r="BB773" s="54"/>
      <c r="BC773" s="54"/>
      <c r="BD773" s="54"/>
      <c r="BE773" s="106">
        <f t="shared" si="494"/>
        <v>2.7</v>
      </c>
      <c r="BF773" s="106">
        <f t="shared" si="495"/>
        <v>0.30000000000000004</v>
      </c>
      <c r="BG773" s="106">
        <f t="shared" si="464"/>
        <v>3</v>
      </c>
      <c r="BH773" s="106">
        <f t="shared" si="496"/>
        <v>0</v>
      </c>
      <c r="BI773" s="106">
        <f t="shared" si="497"/>
        <v>0</v>
      </c>
      <c r="BJ773" s="106">
        <f t="shared" si="498"/>
        <v>4.5</v>
      </c>
      <c r="BK773" s="106">
        <f t="shared" si="499"/>
        <v>0.5</v>
      </c>
      <c r="BL773" s="106">
        <f t="shared" si="469"/>
        <v>5</v>
      </c>
      <c r="BM773" s="106">
        <f t="shared" si="500"/>
        <v>1.03</v>
      </c>
      <c r="BN773" s="106">
        <f t="shared" si="500"/>
        <v>0.11</v>
      </c>
      <c r="BO773" s="106">
        <f t="shared" si="471"/>
        <v>1.1400000000000001</v>
      </c>
      <c r="BP773" s="106">
        <f t="shared" si="472"/>
        <v>8.23</v>
      </c>
      <c r="BQ773" s="106">
        <f t="shared" si="473"/>
        <v>0.91</v>
      </c>
      <c r="BR773" s="106">
        <f t="shared" si="474"/>
        <v>9.14</v>
      </c>
      <c r="BS773" s="54"/>
      <c r="BT773" s="54">
        <v>2.7</v>
      </c>
      <c r="BU773" s="54">
        <v>0.30000000000000004</v>
      </c>
      <c r="BV773" s="54">
        <v>3</v>
      </c>
      <c r="BW773" s="54">
        <v>0</v>
      </c>
      <c r="BX773" s="54">
        <v>0</v>
      </c>
      <c r="BY773" s="54">
        <v>4.5</v>
      </c>
      <c r="BZ773" s="54">
        <v>0.5</v>
      </c>
      <c r="CA773" s="54">
        <v>5</v>
      </c>
      <c r="CB773" s="54">
        <v>1.03</v>
      </c>
      <c r="CC773" s="54">
        <v>0.11</v>
      </c>
      <c r="CD773" s="54">
        <v>1.1400000000000001</v>
      </c>
      <c r="CE773" s="54">
        <v>8.23</v>
      </c>
      <c r="CF773" s="54">
        <v>0.91</v>
      </c>
      <c r="CG773" s="54">
        <v>9.14</v>
      </c>
      <c r="CH773" s="54">
        <f t="shared" si="475"/>
        <v>32.369999999999997</v>
      </c>
      <c r="CI773" s="54">
        <f t="shared" si="476"/>
        <v>0</v>
      </c>
      <c r="CJ773" s="54">
        <f t="shared" si="477"/>
        <v>32.369999999999997</v>
      </c>
      <c r="CK773" s="44" t="s">
        <v>46</v>
      </c>
      <c r="CL773" s="53" t="s">
        <v>745</v>
      </c>
    </row>
    <row r="774" spans="1:91" ht="31.5">
      <c r="A774" s="14">
        <v>2</v>
      </c>
      <c r="B774" s="27" t="s">
        <v>746</v>
      </c>
      <c r="C774" s="120" t="s">
        <v>797</v>
      </c>
      <c r="D774" s="2" t="s">
        <v>27</v>
      </c>
      <c r="E774" s="4" t="s">
        <v>375</v>
      </c>
      <c r="F774" s="4" t="s">
        <v>743</v>
      </c>
      <c r="G774" s="4" t="s">
        <v>747</v>
      </c>
      <c r="H774" s="29">
        <v>0</v>
      </c>
      <c r="I774" s="29">
        <v>10</v>
      </c>
      <c r="J774" s="29">
        <v>0</v>
      </c>
      <c r="K774" s="29">
        <f t="shared" si="524"/>
        <v>10</v>
      </c>
      <c r="L774" s="40" t="s">
        <v>30</v>
      </c>
      <c r="M774" s="40" t="s">
        <v>31</v>
      </c>
      <c r="N774" s="48" t="e">
        <f>IF(#REF!=0,"2018-19","2019-20")</f>
        <v>#REF!</v>
      </c>
      <c r="O774" s="29">
        <v>5</v>
      </c>
      <c r="P774" s="29">
        <v>0</v>
      </c>
      <c r="Q774" s="29">
        <f t="shared" si="457"/>
        <v>5</v>
      </c>
      <c r="R774" s="29">
        <f t="shared" si="525"/>
        <v>5</v>
      </c>
      <c r="S774" s="29">
        <f t="shared" si="515"/>
        <v>0</v>
      </c>
      <c r="T774" s="29">
        <f t="shared" si="516"/>
        <v>5</v>
      </c>
      <c r="U774" s="29">
        <v>0</v>
      </c>
      <c r="V774" s="29">
        <v>0</v>
      </c>
      <c r="W774" s="105">
        <v>0</v>
      </c>
      <c r="X774" s="54">
        <f t="shared" si="481"/>
        <v>0</v>
      </c>
      <c r="Y774" s="29">
        <v>0</v>
      </c>
      <c r="Z774" s="105">
        <v>0</v>
      </c>
      <c r="AA774" s="54">
        <f t="shared" si="460"/>
        <v>0</v>
      </c>
      <c r="AB774" s="54">
        <v>0</v>
      </c>
      <c r="AC774" s="54">
        <v>0</v>
      </c>
      <c r="AD774" s="54">
        <v>0</v>
      </c>
      <c r="AE774" s="54">
        <v>0.78</v>
      </c>
      <c r="AF774" s="54">
        <v>0.09</v>
      </c>
      <c r="AG774" s="54">
        <v>0</v>
      </c>
      <c r="AH774" s="54">
        <v>0</v>
      </c>
      <c r="AI774" s="54">
        <v>0</v>
      </c>
      <c r="AJ774" s="54">
        <f t="shared" si="526"/>
        <v>0</v>
      </c>
      <c r="AK774" s="54">
        <f t="shared" si="509"/>
        <v>0.78</v>
      </c>
      <c r="AL774" s="54">
        <f t="shared" si="510"/>
        <v>0.09</v>
      </c>
      <c r="AM774" s="54">
        <f t="shared" si="511"/>
        <v>0.87</v>
      </c>
      <c r="AN774" s="54">
        <v>0</v>
      </c>
      <c r="AO774" s="54">
        <v>0</v>
      </c>
      <c r="AP774" s="54">
        <f t="shared" si="493"/>
        <v>0</v>
      </c>
      <c r="AQ774" s="54"/>
      <c r="AR774" s="54"/>
      <c r="AS774" s="54"/>
      <c r="AT774" s="54"/>
      <c r="AU774" s="54"/>
      <c r="AV774" s="54"/>
      <c r="AW774" s="54"/>
      <c r="AX774" s="54"/>
      <c r="AY774" s="54">
        <f t="shared" si="461"/>
        <v>0</v>
      </c>
      <c r="AZ774" s="54"/>
      <c r="BA774" s="54"/>
      <c r="BB774" s="54"/>
      <c r="BC774" s="54"/>
      <c r="BD774" s="54"/>
      <c r="BE774" s="106">
        <f t="shared" si="494"/>
        <v>0</v>
      </c>
      <c r="BF774" s="106">
        <f t="shared" si="495"/>
        <v>0</v>
      </c>
      <c r="BG774" s="106">
        <f t="shared" si="464"/>
        <v>0</v>
      </c>
      <c r="BH774" s="106">
        <f t="shared" si="496"/>
        <v>0</v>
      </c>
      <c r="BI774" s="106">
        <f t="shared" si="497"/>
        <v>0</v>
      </c>
      <c r="BJ774" s="106">
        <f t="shared" si="498"/>
        <v>0</v>
      </c>
      <c r="BK774" s="106">
        <f t="shared" si="499"/>
        <v>0</v>
      </c>
      <c r="BL774" s="106">
        <f t="shared" si="469"/>
        <v>0</v>
      </c>
      <c r="BM774" s="106">
        <f t="shared" si="500"/>
        <v>0.78</v>
      </c>
      <c r="BN774" s="106">
        <f t="shared" si="500"/>
        <v>0.09</v>
      </c>
      <c r="BO774" s="106">
        <f t="shared" si="471"/>
        <v>0.87</v>
      </c>
      <c r="BP774" s="106">
        <f t="shared" si="472"/>
        <v>0.78</v>
      </c>
      <c r="BQ774" s="106">
        <f t="shared" si="473"/>
        <v>0.09</v>
      </c>
      <c r="BR774" s="106">
        <f t="shared" si="474"/>
        <v>0.87</v>
      </c>
      <c r="BS774" s="54"/>
      <c r="BT774" s="54">
        <v>0</v>
      </c>
      <c r="BU774" s="54">
        <v>0</v>
      </c>
      <c r="BV774" s="54">
        <v>0</v>
      </c>
      <c r="BW774" s="54">
        <v>0</v>
      </c>
      <c r="BX774" s="54">
        <v>0</v>
      </c>
      <c r="BY774" s="54">
        <v>0</v>
      </c>
      <c r="BZ774" s="54">
        <v>0</v>
      </c>
      <c r="CA774" s="54">
        <v>0</v>
      </c>
      <c r="CB774" s="54">
        <v>0.78</v>
      </c>
      <c r="CC774" s="54">
        <v>0.09</v>
      </c>
      <c r="CD774" s="54">
        <v>0.87</v>
      </c>
      <c r="CE774" s="54">
        <v>0.78</v>
      </c>
      <c r="CF774" s="54">
        <v>0.09</v>
      </c>
      <c r="CG774" s="54">
        <v>0.87</v>
      </c>
      <c r="CH774" s="54">
        <f t="shared" si="475"/>
        <v>4.13</v>
      </c>
      <c r="CI774" s="54">
        <f t="shared" si="476"/>
        <v>0</v>
      </c>
      <c r="CJ774" s="54">
        <f t="shared" si="477"/>
        <v>4.13</v>
      </c>
      <c r="CK774" s="44" t="s">
        <v>71</v>
      </c>
      <c r="CL774" s="63" t="s">
        <v>40</v>
      </c>
    </row>
    <row r="775" spans="1:91" ht="31.5">
      <c r="A775" s="14">
        <v>3</v>
      </c>
      <c r="B775" s="79" t="s">
        <v>964</v>
      </c>
      <c r="C775" s="69" t="s">
        <v>796</v>
      </c>
      <c r="D775" s="2" t="s">
        <v>27</v>
      </c>
      <c r="E775" s="4" t="s">
        <v>375</v>
      </c>
      <c r="F775" s="4" t="s">
        <v>743</v>
      </c>
      <c r="G775" s="4" t="s">
        <v>743</v>
      </c>
      <c r="H775" s="15">
        <v>0</v>
      </c>
      <c r="I775" s="54">
        <v>5</v>
      </c>
      <c r="J775" s="54">
        <v>0</v>
      </c>
      <c r="K775" s="29">
        <f t="shared" si="524"/>
        <v>5</v>
      </c>
      <c r="L775" s="68" t="s">
        <v>30</v>
      </c>
      <c r="M775" s="15" t="s">
        <v>31</v>
      </c>
      <c r="N775" s="54" t="s">
        <v>58</v>
      </c>
      <c r="O775" s="54">
        <v>3.8</v>
      </c>
      <c r="P775" s="54">
        <v>0</v>
      </c>
      <c r="Q775" s="29">
        <f t="shared" si="457"/>
        <v>3.8</v>
      </c>
      <c r="R775" s="29">
        <f t="shared" si="525"/>
        <v>1.2000000000000002</v>
      </c>
      <c r="S775" s="29">
        <f t="shared" si="515"/>
        <v>0</v>
      </c>
      <c r="T775" s="29">
        <f t="shared" si="516"/>
        <v>1.2000000000000002</v>
      </c>
      <c r="U775" s="56">
        <v>0</v>
      </c>
      <c r="V775" s="54">
        <v>0</v>
      </c>
      <c r="W775" s="106">
        <v>0</v>
      </c>
      <c r="X775" s="54">
        <f t="shared" si="481"/>
        <v>0</v>
      </c>
      <c r="Y775" s="54">
        <v>0</v>
      </c>
      <c r="Z775" s="106">
        <v>0</v>
      </c>
      <c r="AA775" s="54">
        <f t="shared" si="460"/>
        <v>0</v>
      </c>
      <c r="AB775" s="14">
        <v>0</v>
      </c>
      <c r="AC775" s="14">
        <v>0</v>
      </c>
      <c r="AD775" s="14">
        <v>0</v>
      </c>
      <c r="AE775" s="14">
        <v>1.08</v>
      </c>
      <c r="AF775" s="14">
        <v>0.12</v>
      </c>
      <c r="AG775" s="54">
        <v>0</v>
      </c>
      <c r="AH775" s="54">
        <v>0</v>
      </c>
      <c r="AI775" s="54">
        <v>0</v>
      </c>
      <c r="AJ775" s="54">
        <f t="shared" si="526"/>
        <v>0</v>
      </c>
      <c r="AK775" s="54">
        <f t="shared" si="509"/>
        <v>1.08</v>
      </c>
      <c r="AL775" s="54">
        <f t="shared" si="510"/>
        <v>0.12</v>
      </c>
      <c r="AM775" s="54">
        <f t="shared" si="511"/>
        <v>1.2000000000000002</v>
      </c>
      <c r="AN775" s="54">
        <v>0</v>
      </c>
      <c r="AO775" s="54">
        <v>0</v>
      </c>
      <c r="AP775" s="54">
        <f t="shared" si="493"/>
        <v>0</v>
      </c>
      <c r="AQ775" s="54"/>
      <c r="AR775" s="54"/>
      <c r="AS775" s="54"/>
      <c r="AT775" s="54"/>
      <c r="AU775" s="54"/>
      <c r="AV775" s="54"/>
      <c r="AW775" s="54"/>
      <c r="AX775" s="54"/>
      <c r="AY775" s="54">
        <f t="shared" si="461"/>
        <v>0</v>
      </c>
      <c r="AZ775" s="54"/>
      <c r="BA775" s="54"/>
      <c r="BB775" s="54"/>
      <c r="BC775" s="54"/>
      <c r="BD775" s="54"/>
      <c r="BE775" s="106">
        <f t="shared" si="494"/>
        <v>0</v>
      </c>
      <c r="BF775" s="106">
        <f t="shared" si="495"/>
        <v>0</v>
      </c>
      <c r="BG775" s="106">
        <f t="shared" si="464"/>
        <v>0</v>
      </c>
      <c r="BH775" s="106">
        <f t="shared" si="496"/>
        <v>0</v>
      </c>
      <c r="BI775" s="106">
        <f t="shared" si="497"/>
        <v>0</v>
      </c>
      <c r="BJ775" s="106">
        <f t="shared" si="498"/>
        <v>0</v>
      </c>
      <c r="BK775" s="106">
        <f t="shared" si="499"/>
        <v>0</v>
      </c>
      <c r="BL775" s="106">
        <f t="shared" si="469"/>
        <v>0</v>
      </c>
      <c r="BM775" s="106">
        <f t="shared" si="500"/>
        <v>1.08</v>
      </c>
      <c r="BN775" s="106">
        <f t="shared" si="500"/>
        <v>0.12</v>
      </c>
      <c r="BO775" s="106">
        <f t="shared" si="471"/>
        <v>1.2000000000000002</v>
      </c>
      <c r="BP775" s="106">
        <f t="shared" si="472"/>
        <v>1.08</v>
      </c>
      <c r="BQ775" s="106">
        <f t="shared" si="473"/>
        <v>0.12</v>
      </c>
      <c r="BR775" s="106">
        <f t="shared" si="474"/>
        <v>1.2000000000000002</v>
      </c>
      <c r="BS775" s="54"/>
      <c r="BT775" s="54">
        <v>0</v>
      </c>
      <c r="BU775" s="54">
        <v>0</v>
      </c>
      <c r="BV775" s="54">
        <v>0</v>
      </c>
      <c r="BW775" s="54">
        <v>0</v>
      </c>
      <c r="BX775" s="54">
        <v>0</v>
      </c>
      <c r="BY775" s="54">
        <v>0</v>
      </c>
      <c r="BZ775" s="54">
        <v>0</v>
      </c>
      <c r="CA775" s="54">
        <v>0</v>
      </c>
      <c r="CB775" s="54">
        <v>1.08</v>
      </c>
      <c r="CC775" s="54">
        <v>0.12</v>
      </c>
      <c r="CD775" s="54">
        <v>1.2000000000000002</v>
      </c>
      <c r="CE775" s="54">
        <v>1.08</v>
      </c>
      <c r="CF775" s="54">
        <v>0.12</v>
      </c>
      <c r="CG775" s="54">
        <v>1.2000000000000002</v>
      </c>
      <c r="CH775" s="54">
        <f t="shared" si="475"/>
        <v>0</v>
      </c>
      <c r="CI775" s="54">
        <f t="shared" si="476"/>
        <v>0</v>
      </c>
      <c r="CJ775" s="54">
        <f t="shared" si="477"/>
        <v>0</v>
      </c>
      <c r="CK775" s="86"/>
      <c r="CL775" s="70"/>
    </row>
    <row r="776" spans="1:91" ht="47.25">
      <c r="A776" s="14">
        <v>4</v>
      </c>
      <c r="B776" s="79" t="s">
        <v>965</v>
      </c>
      <c r="C776" s="69" t="s">
        <v>796</v>
      </c>
      <c r="D776" s="2" t="s">
        <v>27</v>
      </c>
      <c r="E776" s="4" t="s">
        <v>375</v>
      </c>
      <c r="F776" s="4" t="s">
        <v>743</v>
      </c>
      <c r="G776" s="4" t="s">
        <v>966</v>
      </c>
      <c r="H776" s="15">
        <v>0</v>
      </c>
      <c r="I776" s="54">
        <v>5</v>
      </c>
      <c r="J776" s="54">
        <v>0</v>
      </c>
      <c r="K776" s="29">
        <f t="shared" si="524"/>
        <v>5</v>
      </c>
      <c r="L776" s="68" t="s">
        <v>30</v>
      </c>
      <c r="M776" s="15" t="s">
        <v>31</v>
      </c>
      <c r="N776" s="54" t="s">
        <v>58</v>
      </c>
      <c r="O776" s="54">
        <v>4.2799999999999994</v>
      </c>
      <c r="P776" s="54">
        <v>0</v>
      </c>
      <c r="Q776" s="29">
        <f t="shared" si="457"/>
        <v>4.2799999999999994</v>
      </c>
      <c r="R776" s="29">
        <f t="shared" si="525"/>
        <v>0.72000000000000064</v>
      </c>
      <c r="S776" s="29">
        <f t="shared" si="515"/>
        <v>0</v>
      </c>
      <c r="T776" s="29">
        <f t="shared" si="516"/>
        <v>0.72000000000000064</v>
      </c>
      <c r="U776" s="56">
        <v>0</v>
      </c>
      <c r="V776" s="54">
        <v>0</v>
      </c>
      <c r="W776" s="106">
        <v>0</v>
      </c>
      <c r="X776" s="54">
        <f t="shared" si="481"/>
        <v>0</v>
      </c>
      <c r="Y776" s="54">
        <v>0</v>
      </c>
      <c r="Z776" s="106">
        <v>0</v>
      </c>
      <c r="AA776" s="54">
        <f t="shared" si="460"/>
        <v>0</v>
      </c>
      <c r="AB776" s="14">
        <v>0</v>
      </c>
      <c r="AC776" s="14">
        <v>0</v>
      </c>
      <c r="AD776" s="14">
        <v>0</v>
      </c>
      <c r="AE776" s="14">
        <v>0.65</v>
      </c>
      <c r="AF776" s="14">
        <v>7.0000000000000007E-2</v>
      </c>
      <c r="AG776" s="54">
        <v>0</v>
      </c>
      <c r="AH776" s="54">
        <v>0</v>
      </c>
      <c r="AI776" s="54">
        <v>0</v>
      </c>
      <c r="AJ776" s="54">
        <f t="shared" si="526"/>
        <v>0</v>
      </c>
      <c r="AK776" s="54">
        <f t="shared" si="509"/>
        <v>0.65</v>
      </c>
      <c r="AL776" s="54">
        <f t="shared" si="510"/>
        <v>7.0000000000000007E-2</v>
      </c>
      <c r="AM776" s="54">
        <f t="shared" si="511"/>
        <v>0.72</v>
      </c>
      <c r="AN776" s="54">
        <v>0</v>
      </c>
      <c r="AO776" s="54">
        <v>0</v>
      </c>
      <c r="AP776" s="54">
        <f t="shared" si="493"/>
        <v>0</v>
      </c>
      <c r="AQ776" s="54"/>
      <c r="AR776" s="54"/>
      <c r="AS776" s="54"/>
      <c r="AT776" s="54"/>
      <c r="AU776" s="54"/>
      <c r="AV776" s="54"/>
      <c r="AW776" s="54"/>
      <c r="AX776" s="54"/>
      <c r="AY776" s="54">
        <f t="shared" si="461"/>
        <v>0</v>
      </c>
      <c r="AZ776" s="54"/>
      <c r="BA776" s="54"/>
      <c r="BB776" s="54"/>
      <c r="BC776" s="54"/>
      <c r="BD776" s="54"/>
      <c r="BE776" s="106">
        <f t="shared" si="494"/>
        <v>0</v>
      </c>
      <c r="BF776" s="106">
        <f t="shared" si="495"/>
        <v>0</v>
      </c>
      <c r="BG776" s="106">
        <f t="shared" si="464"/>
        <v>0</v>
      </c>
      <c r="BH776" s="106">
        <f t="shared" si="496"/>
        <v>0</v>
      </c>
      <c r="BI776" s="106">
        <f t="shared" si="497"/>
        <v>0</v>
      </c>
      <c r="BJ776" s="106">
        <f t="shared" si="498"/>
        <v>0</v>
      </c>
      <c r="BK776" s="106">
        <f t="shared" si="499"/>
        <v>0</v>
      </c>
      <c r="BL776" s="106">
        <f t="shared" si="469"/>
        <v>0</v>
      </c>
      <c r="BM776" s="106">
        <f t="shared" si="500"/>
        <v>0.65</v>
      </c>
      <c r="BN776" s="106">
        <f t="shared" si="500"/>
        <v>7.0000000000000007E-2</v>
      </c>
      <c r="BO776" s="106">
        <f t="shared" si="471"/>
        <v>0.72</v>
      </c>
      <c r="BP776" s="106">
        <f t="shared" si="472"/>
        <v>0.65</v>
      </c>
      <c r="BQ776" s="106">
        <f t="shared" si="473"/>
        <v>7.0000000000000007E-2</v>
      </c>
      <c r="BR776" s="106">
        <f t="shared" si="474"/>
        <v>0.72</v>
      </c>
      <c r="BS776" s="54"/>
      <c r="BT776" s="54">
        <v>0</v>
      </c>
      <c r="BU776" s="54">
        <v>0</v>
      </c>
      <c r="BV776" s="54">
        <v>0</v>
      </c>
      <c r="BW776" s="54">
        <v>0</v>
      </c>
      <c r="BX776" s="54">
        <v>0</v>
      </c>
      <c r="BY776" s="54">
        <v>0</v>
      </c>
      <c r="BZ776" s="54">
        <v>0</v>
      </c>
      <c r="CA776" s="54">
        <v>0</v>
      </c>
      <c r="CB776" s="54">
        <v>0.65</v>
      </c>
      <c r="CC776" s="54">
        <v>7.0000000000000007E-2</v>
      </c>
      <c r="CD776" s="54">
        <v>0.72</v>
      </c>
      <c r="CE776" s="54">
        <v>0.65</v>
      </c>
      <c r="CF776" s="54">
        <v>7.0000000000000007E-2</v>
      </c>
      <c r="CG776" s="54">
        <v>0.72</v>
      </c>
      <c r="CH776" s="54">
        <f t="shared" si="475"/>
        <v>0</v>
      </c>
      <c r="CI776" s="54">
        <f t="shared" si="476"/>
        <v>0</v>
      </c>
      <c r="CJ776" s="54">
        <f t="shared" si="477"/>
        <v>0</v>
      </c>
      <c r="CK776" s="86"/>
      <c r="CL776" s="70"/>
    </row>
    <row r="777" spans="1:91" ht="31.5">
      <c r="A777" s="14">
        <v>5</v>
      </c>
      <c r="B777" s="79" t="s">
        <v>967</v>
      </c>
      <c r="C777" s="69" t="s">
        <v>796</v>
      </c>
      <c r="D777" s="2" t="s">
        <v>27</v>
      </c>
      <c r="E777" s="4" t="s">
        <v>375</v>
      </c>
      <c r="F777" s="4" t="s">
        <v>743</v>
      </c>
      <c r="G777" s="1" t="s">
        <v>968</v>
      </c>
      <c r="H777" s="15">
        <v>0</v>
      </c>
      <c r="I777" s="54">
        <v>5</v>
      </c>
      <c r="J777" s="54">
        <v>0</v>
      </c>
      <c r="K777" s="29">
        <f t="shared" si="524"/>
        <v>5</v>
      </c>
      <c r="L777" s="68" t="s">
        <v>30</v>
      </c>
      <c r="M777" s="15" t="s">
        <v>31</v>
      </c>
      <c r="N777" s="54" t="s">
        <v>58</v>
      </c>
      <c r="O777" s="54">
        <v>4.16</v>
      </c>
      <c r="P777" s="54">
        <v>0</v>
      </c>
      <c r="Q777" s="29">
        <f t="shared" si="457"/>
        <v>4.16</v>
      </c>
      <c r="R777" s="29">
        <f t="shared" si="525"/>
        <v>0.83999999999999986</v>
      </c>
      <c r="S777" s="29">
        <f t="shared" si="515"/>
        <v>0</v>
      </c>
      <c r="T777" s="29">
        <f t="shared" si="516"/>
        <v>0.83999999999999986</v>
      </c>
      <c r="U777" s="56">
        <v>0</v>
      </c>
      <c r="V777" s="54">
        <v>0</v>
      </c>
      <c r="W777" s="106">
        <v>0</v>
      </c>
      <c r="X777" s="54">
        <f t="shared" si="481"/>
        <v>0</v>
      </c>
      <c r="Y777" s="54">
        <v>0</v>
      </c>
      <c r="Z777" s="106">
        <v>0</v>
      </c>
      <c r="AA777" s="54">
        <f t="shared" si="460"/>
        <v>0</v>
      </c>
      <c r="AB777" s="14">
        <v>0</v>
      </c>
      <c r="AC777" s="14">
        <v>0</v>
      </c>
      <c r="AD777" s="14">
        <v>0</v>
      </c>
      <c r="AE777" s="14">
        <v>0.76</v>
      </c>
      <c r="AF777" s="14">
        <v>0.09</v>
      </c>
      <c r="AG777" s="54">
        <v>0</v>
      </c>
      <c r="AH777" s="54">
        <v>0</v>
      </c>
      <c r="AI777" s="54">
        <v>0</v>
      </c>
      <c r="AJ777" s="54">
        <f t="shared" si="526"/>
        <v>0</v>
      </c>
      <c r="AK777" s="54">
        <f t="shared" si="509"/>
        <v>0.76</v>
      </c>
      <c r="AL777" s="54">
        <f t="shared" si="510"/>
        <v>0.09</v>
      </c>
      <c r="AM777" s="54">
        <f t="shared" si="511"/>
        <v>0.85</v>
      </c>
      <c r="AN777" s="54">
        <v>0</v>
      </c>
      <c r="AO777" s="54">
        <v>0</v>
      </c>
      <c r="AP777" s="54">
        <f t="shared" si="493"/>
        <v>0</v>
      </c>
      <c r="AQ777" s="54"/>
      <c r="AR777" s="54"/>
      <c r="AS777" s="54"/>
      <c r="AT777" s="54"/>
      <c r="AU777" s="54"/>
      <c r="AV777" s="54"/>
      <c r="AW777" s="54"/>
      <c r="AX777" s="54"/>
      <c r="AY777" s="54">
        <f t="shared" si="461"/>
        <v>0</v>
      </c>
      <c r="AZ777" s="54"/>
      <c r="BA777" s="54"/>
      <c r="BB777" s="54"/>
      <c r="BC777" s="54"/>
      <c r="BD777" s="54"/>
      <c r="BE777" s="106">
        <f t="shared" si="494"/>
        <v>0</v>
      </c>
      <c r="BF777" s="106">
        <f t="shared" si="495"/>
        <v>0</v>
      </c>
      <c r="BG777" s="106">
        <f t="shared" si="464"/>
        <v>0</v>
      </c>
      <c r="BH777" s="106">
        <f t="shared" si="496"/>
        <v>0</v>
      </c>
      <c r="BI777" s="106">
        <f t="shared" si="497"/>
        <v>0</v>
      </c>
      <c r="BJ777" s="106">
        <f t="shared" si="498"/>
        <v>0</v>
      </c>
      <c r="BK777" s="106">
        <f t="shared" si="499"/>
        <v>0</v>
      </c>
      <c r="BL777" s="106">
        <f t="shared" si="469"/>
        <v>0</v>
      </c>
      <c r="BM777" s="106">
        <f t="shared" ref="BM777:BN810" si="527">AE777-AT777+BC777</f>
        <v>0.76</v>
      </c>
      <c r="BN777" s="106">
        <f t="shared" si="527"/>
        <v>0.09</v>
      </c>
      <c r="BO777" s="106">
        <f t="shared" si="471"/>
        <v>0.85</v>
      </c>
      <c r="BP777" s="106">
        <f t="shared" si="472"/>
        <v>0.76</v>
      </c>
      <c r="BQ777" s="106">
        <f t="shared" si="473"/>
        <v>0.09</v>
      </c>
      <c r="BR777" s="106">
        <f t="shared" si="474"/>
        <v>0.85</v>
      </c>
      <c r="BS777" s="54"/>
      <c r="BT777" s="54">
        <v>0</v>
      </c>
      <c r="BU777" s="54">
        <v>0</v>
      </c>
      <c r="BV777" s="54">
        <v>0</v>
      </c>
      <c r="BW777" s="54">
        <v>0</v>
      </c>
      <c r="BX777" s="54">
        <v>0</v>
      </c>
      <c r="BY777" s="54">
        <v>0</v>
      </c>
      <c r="BZ777" s="54">
        <v>0</v>
      </c>
      <c r="CA777" s="54">
        <v>0</v>
      </c>
      <c r="CB777" s="54">
        <v>0.76</v>
      </c>
      <c r="CC777" s="54">
        <v>0.09</v>
      </c>
      <c r="CD777" s="54">
        <v>0.85</v>
      </c>
      <c r="CE777" s="54">
        <v>0.76</v>
      </c>
      <c r="CF777" s="54">
        <v>0.09</v>
      </c>
      <c r="CG777" s="54">
        <v>0.85</v>
      </c>
      <c r="CH777" s="54">
        <f t="shared" si="475"/>
        <v>-1.000000000000012E-2</v>
      </c>
      <c r="CI777" s="54">
        <f t="shared" si="476"/>
        <v>0</v>
      </c>
      <c r="CJ777" s="54">
        <f t="shared" si="477"/>
        <v>-1.000000000000012E-2</v>
      </c>
      <c r="CK777" s="86"/>
      <c r="CL777" s="70"/>
    </row>
    <row r="778" spans="1:91" ht="31.5">
      <c r="A778" s="14">
        <v>6</v>
      </c>
      <c r="B778" s="79" t="s">
        <v>969</v>
      </c>
      <c r="C778" s="69" t="s">
        <v>796</v>
      </c>
      <c r="D778" s="2" t="s">
        <v>27</v>
      </c>
      <c r="E778" s="4" t="s">
        <v>375</v>
      </c>
      <c r="F778" s="4" t="s">
        <v>743</v>
      </c>
      <c r="G778" s="4" t="s">
        <v>748</v>
      </c>
      <c r="H778" s="15">
        <v>0</v>
      </c>
      <c r="I778" s="54">
        <v>5</v>
      </c>
      <c r="J778" s="54">
        <v>0</v>
      </c>
      <c r="K778" s="29">
        <f t="shared" si="524"/>
        <v>5</v>
      </c>
      <c r="L778" s="68" t="s">
        <v>30</v>
      </c>
      <c r="M778" s="15" t="s">
        <v>31</v>
      </c>
      <c r="N778" s="54" t="s">
        <v>58</v>
      </c>
      <c r="O778" s="54">
        <v>3.96</v>
      </c>
      <c r="P778" s="54">
        <v>0</v>
      </c>
      <c r="Q778" s="29">
        <f t="shared" si="457"/>
        <v>3.96</v>
      </c>
      <c r="R778" s="29">
        <f t="shared" si="525"/>
        <v>1.04</v>
      </c>
      <c r="S778" s="29">
        <f t="shared" si="515"/>
        <v>0</v>
      </c>
      <c r="T778" s="29">
        <f t="shared" si="516"/>
        <v>1.04</v>
      </c>
      <c r="U778" s="56">
        <v>0</v>
      </c>
      <c r="V778" s="54">
        <v>0</v>
      </c>
      <c r="W778" s="106">
        <v>0</v>
      </c>
      <c r="X778" s="54">
        <f t="shared" si="481"/>
        <v>0</v>
      </c>
      <c r="Y778" s="54">
        <v>0</v>
      </c>
      <c r="Z778" s="106">
        <v>0</v>
      </c>
      <c r="AA778" s="54">
        <f t="shared" si="460"/>
        <v>0</v>
      </c>
      <c r="AB778" s="14">
        <v>0</v>
      </c>
      <c r="AC778" s="14">
        <v>7.0000000000000007E-2</v>
      </c>
      <c r="AD778" s="14">
        <v>0.01</v>
      </c>
      <c r="AE778" s="14">
        <v>0.86</v>
      </c>
      <c r="AF778" s="14">
        <v>0</v>
      </c>
      <c r="AG778" s="54">
        <v>0</v>
      </c>
      <c r="AH778" s="54">
        <v>0</v>
      </c>
      <c r="AI778" s="54">
        <v>0</v>
      </c>
      <c r="AJ778" s="54">
        <f t="shared" si="526"/>
        <v>0</v>
      </c>
      <c r="AK778" s="54">
        <f t="shared" si="509"/>
        <v>0.92999999999999994</v>
      </c>
      <c r="AL778" s="54">
        <f t="shared" si="510"/>
        <v>0.01</v>
      </c>
      <c r="AM778" s="54">
        <f t="shared" si="511"/>
        <v>0.94</v>
      </c>
      <c r="AN778" s="54">
        <v>0</v>
      </c>
      <c r="AO778" s="54">
        <v>0</v>
      </c>
      <c r="AP778" s="54">
        <f t="shared" si="493"/>
        <v>0</v>
      </c>
      <c r="AQ778" s="54"/>
      <c r="AR778" s="54"/>
      <c r="AS778" s="54"/>
      <c r="AT778" s="54"/>
      <c r="AU778" s="54"/>
      <c r="AV778" s="54"/>
      <c r="AW778" s="54"/>
      <c r="AX778" s="54"/>
      <c r="AY778" s="54">
        <f t="shared" si="461"/>
        <v>0</v>
      </c>
      <c r="AZ778" s="54"/>
      <c r="BA778" s="54"/>
      <c r="BB778" s="54"/>
      <c r="BC778" s="54"/>
      <c r="BD778" s="54"/>
      <c r="BE778" s="106">
        <f t="shared" si="494"/>
        <v>0</v>
      </c>
      <c r="BF778" s="106">
        <f t="shared" si="495"/>
        <v>0</v>
      </c>
      <c r="BG778" s="106">
        <f t="shared" si="464"/>
        <v>0</v>
      </c>
      <c r="BH778" s="106">
        <f t="shared" si="496"/>
        <v>0</v>
      </c>
      <c r="BI778" s="106">
        <f t="shared" si="497"/>
        <v>0</v>
      </c>
      <c r="BJ778" s="106">
        <f t="shared" si="498"/>
        <v>7.0000000000000007E-2</v>
      </c>
      <c r="BK778" s="106">
        <f t="shared" si="499"/>
        <v>0.01</v>
      </c>
      <c r="BL778" s="106">
        <f t="shared" si="469"/>
        <v>0.08</v>
      </c>
      <c r="BM778" s="106">
        <f t="shared" si="527"/>
        <v>0.86</v>
      </c>
      <c r="BN778" s="106">
        <f t="shared" si="527"/>
        <v>0</v>
      </c>
      <c r="BO778" s="106">
        <f t="shared" si="471"/>
        <v>0.86</v>
      </c>
      <c r="BP778" s="106">
        <f t="shared" si="472"/>
        <v>0.92999999999999994</v>
      </c>
      <c r="BQ778" s="106">
        <f t="shared" si="473"/>
        <v>0.01</v>
      </c>
      <c r="BR778" s="106">
        <f t="shared" si="474"/>
        <v>0.94</v>
      </c>
      <c r="BS778" s="54"/>
      <c r="BT778" s="54">
        <v>0</v>
      </c>
      <c r="BU778" s="54">
        <v>0</v>
      </c>
      <c r="BV778" s="54">
        <v>0</v>
      </c>
      <c r="BW778" s="54">
        <v>0</v>
      </c>
      <c r="BX778" s="54">
        <v>0</v>
      </c>
      <c r="BY778" s="54">
        <v>7.0000000000000007E-2</v>
      </c>
      <c r="BZ778" s="54">
        <v>0.01</v>
      </c>
      <c r="CA778" s="54">
        <v>0.08</v>
      </c>
      <c r="CB778" s="54">
        <v>0.86</v>
      </c>
      <c r="CC778" s="54">
        <v>0</v>
      </c>
      <c r="CD778" s="54">
        <v>0.86</v>
      </c>
      <c r="CE778" s="54">
        <v>0.92999999999999994</v>
      </c>
      <c r="CF778" s="54">
        <v>0.01</v>
      </c>
      <c r="CG778" s="54">
        <v>0.94</v>
      </c>
      <c r="CH778" s="54">
        <f t="shared" si="475"/>
        <v>0.10000000000000009</v>
      </c>
      <c r="CI778" s="54">
        <f t="shared" si="476"/>
        <v>0</v>
      </c>
      <c r="CJ778" s="54">
        <f t="shared" si="477"/>
        <v>0.10000000000000009</v>
      </c>
      <c r="CK778" s="86"/>
      <c r="CL778" s="70"/>
    </row>
    <row r="779" spans="1:91" ht="31.5">
      <c r="A779" s="14">
        <v>7</v>
      </c>
      <c r="B779" s="79" t="s">
        <v>970</v>
      </c>
      <c r="C779" s="69" t="s">
        <v>796</v>
      </c>
      <c r="D779" s="2" t="s">
        <v>27</v>
      </c>
      <c r="E779" s="4" t="s">
        <v>375</v>
      </c>
      <c r="F779" s="4" t="s">
        <v>743</v>
      </c>
      <c r="G779" s="4" t="s">
        <v>971</v>
      </c>
      <c r="H779" s="15">
        <v>2</v>
      </c>
      <c r="I779" s="54">
        <v>5</v>
      </c>
      <c r="J779" s="54">
        <v>0</v>
      </c>
      <c r="K779" s="29">
        <f t="shared" si="524"/>
        <v>5</v>
      </c>
      <c r="L779" s="68" t="s">
        <v>30</v>
      </c>
      <c r="M779" s="15" t="s">
        <v>139</v>
      </c>
      <c r="N779" s="54" t="s">
        <v>58</v>
      </c>
      <c r="O779" s="54">
        <v>4.84</v>
      </c>
      <c r="P779" s="54">
        <v>0</v>
      </c>
      <c r="Q779" s="29">
        <f t="shared" si="457"/>
        <v>4.84</v>
      </c>
      <c r="R779" s="29">
        <f t="shared" si="525"/>
        <v>0.16000000000000014</v>
      </c>
      <c r="S779" s="29">
        <f t="shared" si="515"/>
        <v>0</v>
      </c>
      <c r="T779" s="29">
        <f t="shared" si="516"/>
        <v>0.16000000000000014</v>
      </c>
      <c r="U779" s="56">
        <v>0</v>
      </c>
      <c r="V779" s="54">
        <v>0</v>
      </c>
      <c r="W779" s="106">
        <v>0</v>
      </c>
      <c r="X779" s="54">
        <f t="shared" si="481"/>
        <v>0</v>
      </c>
      <c r="Y779" s="54">
        <v>0</v>
      </c>
      <c r="Z779" s="106">
        <v>0</v>
      </c>
      <c r="AA779" s="54">
        <f t="shared" si="460"/>
        <v>0</v>
      </c>
      <c r="AB779" s="14">
        <v>0</v>
      </c>
      <c r="AC779" s="14">
        <v>0</v>
      </c>
      <c r="AD779" s="14">
        <v>0</v>
      </c>
      <c r="AE779" s="14">
        <v>0.14000000000000001</v>
      </c>
      <c r="AF779" s="14">
        <v>0.02</v>
      </c>
      <c r="AG779" s="54">
        <v>0</v>
      </c>
      <c r="AH779" s="54">
        <v>0</v>
      </c>
      <c r="AI779" s="54">
        <v>0</v>
      </c>
      <c r="AJ779" s="54">
        <f t="shared" si="526"/>
        <v>0</v>
      </c>
      <c r="AK779" s="54">
        <f t="shared" si="509"/>
        <v>0.14000000000000001</v>
      </c>
      <c r="AL779" s="54">
        <f t="shared" si="510"/>
        <v>0.02</v>
      </c>
      <c r="AM779" s="54">
        <f t="shared" si="511"/>
        <v>0.16</v>
      </c>
      <c r="AN779" s="54">
        <v>0</v>
      </c>
      <c r="AO779" s="54">
        <v>0</v>
      </c>
      <c r="AP779" s="54">
        <f t="shared" si="493"/>
        <v>0</v>
      </c>
      <c r="AQ779" s="54"/>
      <c r="AR779" s="54"/>
      <c r="AS779" s="54"/>
      <c r="AT779" s="54"/>
      <c r="AU779" s="54"/>
      <c r="AV779" s="54"/>
      <c r="AW779" s="54"/>
      <c r="AX779" s="54"/>
      <c r="AY779" s="54">
        <f t="shared" si="461"/>
        <v>0</v>
      </c>
      <c r="AZ779" s="54"/>
      <c r="BA779" s="54"/>
      <c r="BB779" s="54"/>
      <c r="BC779" s="54"/>
      <c r="BD779" s="54"/>
      <c r="BE779" s="106">
        <f t="shared" si="494"/>
        <v>0</v>
      </c>
      <c r="BF779" s="106">
        <f t="shared" si="495"/>
        <v>0</v>
      </c>
      <c r="BG779" s="106">
        <f t="shared" si="464"/>
        <v>0</v>
      </c>
      <c r="BH779" s="106">
        <f t="shared" si="496"/>
        <v>0</v>
      </c>
      <c r="BI779" s="106">
        <f t="shared" si="497"/>
        <v>0</v>
      </c>
      <c r="BJ779" s="106">
        <f t="shared" si="498"/>
        <v>0</v>
      </c>
      <c r="BK779" s="106">
        <f t="shared" si="499"/>
        <v>0</v>
      </c>
      <c r="BL779" s="106">
        <f t="shared" si="469"/>
        <v>0</v>
      </c>
      <c r="BM779" s="106">
        <f t="shared" si="527"/>
        <v>0.14000000000000001</v>
      </c>
      <c r="BN779" s="106">
        <f t="shared" si="527"/>
        <v>0.02</v>
      </c>
      <c r="BO779" s="106">
        <f t="shared" si="471"/>
        <v>0.16</v>
      </c>
      <c r="BP779" s="106">
        <f t="shared" si="472"/>
        <v>0.14000000000000001</v>
      </c>
      <c r="BQ779" s="106">
        <f t="shared" si="473"/>
        <v>0.02</v>
      </c>
      <c r="BR779" s="106">
        <f t="shared" si="474"/>
        <v>0.16</v>
      </c>
      <c r="BS779" s="54"/>
      <c r="BT779" s="54">
        <v>0</v>
      </c>
      <c r="BU779" s="54">
        <v>0</v>
      </c>
      <c r="BV779" s="54">
        <v>0</v>
      </c>
      <c r="BW779" s="54">
        <v>0</v>
      </c>
      <c r="BX779" s="54">
        <v>0</v>
      </c>
      <c r="BY779" s="54">
        <v>0</v>
      </c>
      <c r="BZ779" s="54">
        <v>0</v>
      </c>
      <c r="CA779" s="54">
        <v>0</v>
      </c>
      <c r="CB779" s="54">
        <v>0.14000000000000001</v>
      </c>
      <c r="CC779" s="54">
        <v>0.02</v>
      </c>
      <c r="CD779" s="54">
        <v>0.16</v>
      </c>
      <c r="CE779" s="54">
        <v>0.14000000000000001</v>
      </c>
      <c r="CF779" s="54">
        <v>0.02</v>
      </c>
      <c r="CG779" s="54">
        <v>0.16</v>
      </c>
      <c r="CH779" s="54">
        <f t="shared" si="475"/>
        <v>0</v>
      </c>
      <c r="CI779" s="54">
        <f t="shared" si="476"/>
        <v>0</v>
      </c>
      <c r="CJ779" s="54">
        <f t="shared" si="477"/>
        <v>0</v>
      </c>
      <c r="CK779" s="86"/>
      <c r="CL779" s="70"/>
    </row>
    <row r="780" spans="1:91" ht="31.5">
      <c r="A780" s="14">
        <v>3</v>
      </c>
      <c r="B780" s="27" t="s">
        <v>749</v>
      </c>
      <c r="C780" s="120" t="s">
        <v>796</v>
      </c>
      <c r="D780" s="2" t="s">
        <v>27</v>
      </c>
      <c r="E780" s="4" t="s">
        <v>375</v>
      </c>
      <c r="F780" s="4" t="s">
        <v>743</v>
      </c>
      <c r="G780" s="4" t="s">
        <v>750</v>
      </c>
      <c r="H780" s="29">
        <v>0</v>
      </c>
      <c r="I780" s="29">
        <v>2.5</v>
      </c>
      <c r="J780" s="29">
        <v>2.5</v>
      </c>
      <c r="K780" s="29">
        <f t="shared" si="524"/>
        <v>5</v>
      </c>
      <c r="L780" s="40" t="s">
        <v>30</v>
      </c>
      <c r="M780" s="40" t="s">
        <v>48</v>
      </c>
      <c r="N780" s="48" t="s">
        <v>58</v>
      </c>
      <c r="O780" s="29">
        <v>1.9</v>
      </c>
      <c r="P780" s="29">
        <v>0</v>
      </c>
      <c r="Q780" s="29">
        <f t="shared" si="457"/>
        <v>1.9</v>
      </c>
      <c r="R780" s="29">
        <f t="shared" si="525"/>
        <v>0.60000000000000009</v>
      </c>
      <c r="S780" s="29">
        <f t="shared" si="515"/>
        <v>2.5</v>
      </c>
      <c r="T780" s="29">
        <f t="shared" si="516"/>
        <v>3.1</v>
      </c>
      <c r="U780" s="29">
        <v>2.5</v>
      </c>
      <c r="V780" s="29">
        <v>0</v>
      </c>
      <c r="W780" s="105">
        <v>0</v>
      </c>
      <c r="X780" s="54">
        <f t="shared" si="481"/>
        <v>0</v>
      </c>
      <c r="Y780" s="29">
        <v>0</v>
      </c>
      <c r="Z780" s="105">
        <v>0</v>
      </c>
      <c r="AA780" s="54">
        <f t="shared" si="460"/>
        <v>0</v>
      </c>
      <c r="AB780" s="54">
        <v>0</v>
      </c>
      <c r="AC780" s="54">
        <v>0</v>
      </c>
      <c r="AD780" s="54">
        <v>0</v>
      </c>
      <c r="AE780" s="54">
        <v>0</v>
      </c>
      <c r="AF780" s="54">
        <v>0</v>
      </c>
      <c r="AG780" s="54">
        <v>0</v>
      </c>
      <c r="AH780" s="54">
        <v>0</v>
      </c>
      <c r="AI780" s="54">
        <v>0</v>
      </c>
      <c r="AJ780" s="54">
        <f t="shared" si="526"/>
        <v>0</v>
      </c>
      <c r="AK780" s="54">
        <f t="shared" si="509"/>
        <v>0</v>
      </c>
      <c r="AL780" s="54">
        <f t="shared" si="510"/>
        <v>0</v>
      </c>
      <c r="AM780" s="54">
        <f t="shared" si="511"/>
        <v>0</v>
      </c>
      <c r="AN780" s="54">
        <v>0</v>
      </c>
      <c r="AO780" s="54">
        <v>0</v>
      </c>
      <c r="AP780" s="54">
        <f t="shared" si="493"/>
        <v>0</v>
      </c>
      <c r="AQ780" s="54"/>
      <c r="AR780" s="54"/>
      <c r="AS780" s="54"/>
      <c r="AT780" s="54"/>
      <c r="AU780" s="54"/>
      <c r="AV780" s="54"/>
      <c r="AW780" s="54"/>
      <c r="AX780" s="54"/>
      <c r="AY780" s="54">
        <f t="shared" si="461"/>
        <v>0</v>
      </c>
      <c r="AZ780" s="54"/>
      <c r="BA780" s="54"/>
      <c r="BB780" s="54"/>
      <c r="BC780" s="54"/>
      <c r="BD780" s="54"/>
      <c r="BE780" s="106">
        <f t="shared" si="494"/>
        <v>0</v>
      </c>
      <c r="BF780" s="106">
        <f t="shared" si="495"/>
        <v>0</v>
      </c>
      <c r="BG780" s="106">
        <f t="shared" si="464"/>
        <v>0</v>
      </c>
      <c r="BH780" s="106">
        <f t="shared" si="496"/>
        <v>0</v>
      </c>
      <c r="BI780" s="106">
        <f t="shared" si="497"/>
        <v>0</v>
      </c>
      <c r="BJ780" s="106">
        <f t="shared" si="498"/>
        <v>0</v>
      </c>
      <c r="BK780" s="106">
        <f t="shared" si="499"/>
        <v>0</v>
      </c>
      <c r="BL780" s="106">
        <f t="shared" si="469"/>
        <v>0</v>
      </c>
      <c r="BM780" s="106">
        <f t="shared" si="527"/>
        <v>0</v>
      </c>
      <c r="BN780" s="106">
        <f t="shared" si="527"/>
        <v>0</v>
      </c>
      <c r="BO780" s="106">
        <f t="shared" si="471"/>
        <v>0</v>
      </c>
      <c r="BP780" s="106">
        <f t="shared" si="472"/>
        <v>0</v>
      </c>
      <c r="BQ780" s="106">
        <f t="shared" si="473"/>
        <v>0</v>
      </c>
      <c r="BR780" s="106">
        <f t="shared" si="474"/>
        <v>0</v>
      </c>
      <c r="BS780" s="54"/>
      <c r="BT780" s="54">
        <v>0</v>
      </c>
      <c r="BU780" s="54">
        <v>0</v>
      </c>
      <c r="BV780" s="54">
        <v>0</v>
      </c>
      <c r="BW780" s="54">
        <v>0</v>
      </c>
      <c r="BX780" s="54">
        <v>0</v>
      </c>
      <c r="BY780" s="54">
        <v>0</v>
      </c>
      <c r="BZ780" s="54">
        <v>0</v>
      </c>
      <c r="CA780" s="54">
        <v>0</v>
      </c>
      <c r="CB780" s="54">
        <v>0</v>
      </c>
      <c r="CC780" s="54">
        <v>0</v>
      </c>
      <c r="CD780" s="54">
        <v>0</v>
      </c>
      <c r="CE780" s="54">
        <v>0</v>
      </c>
      <c r="CF780" s="54">
        <v>0</v>
      </c>
      <c r="CG780" s="54">
        <v>0</v>
      </c>
      <c r="CH780" s="54">
        <f t="shared" si="475"/>
        <v>0.60000000000000009</v>
      </c>
      <c r="CI780" s="54">
        <f t="shared" si="476"/>
        <v>2.5</v>
      </c>
      <c r="CJ780" s="54">
        <f t="shared" si="477"/>
        <v>3.1</v>
      </c>
      <c r="CK780" s="45"/>
      <c r="CL780" s="63" t="s">
        <v>33</v>
      </c>
    </row>
    <row r="781" spans="1:91" ht="47.25">
      <c r="A781" s="14">
        <v>4</v>
      </c>
      <c r="B781" s="27" t="s">
        <v>751</v>
      </c>
      <c r="C781" s="120" t="s">
        <v>796</v>
      </c>
      <c r="D781" s="2" t="s">
        <v>27</v>
      </c>
      <c r="E781" s="4" t="s">
        <v>375</v>
      </c>
      <c r="F781" s="4" t="s">
        <v>743</v>
      </c>
      <c r="G781" s="4" t="s">
        <v>752</v>
      </c>
      <c r="H781" s="29">
        <v>0</v>
      </c>
      <c r="I781" s="29">
        <v>2.5</v>
      </c>
      <c r="J781" s="29">
        <v>2.5</v>
      </c>
      <c r="K781" s="29">
        <f t="shared" si="524"/>
        <v>5</v>
      </c>
      <c r="L781" s="40" t="s">
        <v>30</v>
      </c>
      <c r="M781" s="40" t="s">
        <v>48</v>
      </c>
      <c r="N781" s="48" t="s">
        <v>58</v>
      </c>
      <c r="O781" s="29">
        <v>1.9</v>
      </c>
      <c r="P781" s="29">
        <v>0</v>
      </c>
      <c r="Q781" s="29">
        <f t="shared" si="457"/>
        <v>1.9</v>
      </c>
      <c r="R781" s="29">
        <f t="shared" si="525"/>
        <v>0.60000000000000009</v>
      </c>
      <c r="S781" s="29">
        <f t="shared" si="515"/>
        <v>2.5</v>
      </c>
      <c r="T781" s="29">
        <f t="shared" si="516"/>
        <v>3.1</v>
      </c>
      <c r="U781" s="29">
        <v>2.5</v>
      </c>
      <c r="V781" s="29">
        <v>0</v>
      </c>
      <c r="W781" s="105">
        <v>0</v>
      </c>
      <c r="X781" s="54">
        <f t="shared" si="481"/>
        <v>0</v>
      </c>
      <c r="Y781" s="29">
        <v>0</v>
      </c>
      <c r="Z781" s="105">
        <v>0</v>
      </c>
      <c r="AA781" s="54">
        <f t="shared" ref="AA781:AA810" si="528">Y781+Z781</f>
        <v>0</v>
      </c>
      <c r="AB781" s="54">
        <v>0</v>
      </c>
      <c r="AC781" s="54">
        <v>0</v>
      </c>
      <c r="AD781" s="54">
        <v>0</v>
      </c>
      <c r="AE781" s="54">
        <v>0.54</v>
      </c>
      <c r="AF781" s="54">
        <v>0.06</v>
      </c>
      <c r="AG781" s="54">
        <v>0</v>
      </c>
      <c r="AH781" s="54">
        <v>0</v>
      </c>
      <c r="AI781" s="54">
        <v>0</v>
      </c>
      <c r="AJ781" s="54">
        <f t="shared" si="526"/>
        <v>0</v>
      </c>
      <c r="AK781" s="54">
        <f t="shared" si="509"/>
        <v>0.54</v>
      </c>
      <c r="AL781" s="54">
        <f t="shared" si="510"/>
        <v>0.06</v>
      </c>
      <c r="AM781" s="54">
        <f t="shared" si="511"/>
        <v>0.60000000000000009</v>
      </c>
      <c r="AN781" s="54">
        <v>0</v>
      </c>
      <c r="AO781" s="54">
        <v>0</v>
      </c>
      <c r="AP781" s="54">
        <f t="shared" si="493"/>
        <v>0</v>
      </c>
      <c r="AQ781" s="54"/>
      <c r="AR781" s="54"/>
      <c r="AS781" s="54"/>
      <c r="AT781" s="54"/>
      <c r="AU781" s="54"/>
      <c r="AV781" s="54"/>
      <c r="AW781" s="54"/>
      <c r="AX781" s="54"/>
      <c r="AY781" s="54">
        <f t="shared" ref="AY781:AY810" si="529">AW781+AX781</f>
        <v>0</v>
      </c>
      <c r="AZ781" s="54"/>
      <c r="BA781" s="54"/>
      <c r="BB781" s="54"/>
      <c r="BC781" s="54"/>
      <c r="BD781" s="54"/>
      <c r="BE781" s="106">
        <f t="shared" si="494"/>
        <v>0</v>
      </c>
      <c r="BF781" s="106">
        <f t="shared" si="495"/>
        <v>0</v>
      </c>
      <c r="BG781" s="106">
        <f t="shared" ref="BG781:BG810" si="530">BE781+BF781</f>
        <v>0</v>
      </c>
      <c r="BH781" s="106">
        <f t="shared" si="496"/>
        <v>0</v>
      </c>
      <c r="BI781" s="106">
        <f t="shared" si="497"/>
        <v>0</v>
      </c>
      <c r="BJ781" s="106">
        <f t="shared" si="498"/>
        <v>0</v>
      </c>
      <c r="BK781" s="106">
        <f t="shared" si="499"/>
        <v>0</v>
      </c>
      <c r="BL781" s="106">
        <f t="shared" ref="BL781:BL810" si="531">BJ781+BK781</f>
        <v>0</v>
      </c>
      <c r="BM781" s="106">
        <f t="shared" si="527"/>
        <v>0.54</v>
      </c>
      <c r="BN781" s="106">
        <f t="shared" si="527"/>
        <v>0.06</v>
      </c>
      <c r="BO781" s="106">
        <f t="shared" ref="BO781:BO810" si="532">BM781+BN781</f>
        <v>0.60000000000000009</v>
      </c>
      <c r="BP781" s="106">
        <f t="shared" ref="BP781:BP810" si="533">BE781+BH781+BI781+BJ781+BM781</f>
        <v>0.54</v>
      </c>
      <c r="BQ781" s="106">
        <f t="shared" ref="BQ781:BQ810" si="534">BF781+BK781+BN781</f>
        <v>0.06</v>
      </c>
      <c r="BR781" s="106">
        <f t="shared" ref="BR781:BR810" si="535">BP781+BQ781</f>
        <v>0.60000000000000009</v>
      </c>
      <c r="BS781" s="54"/>
      <c r="BT781" s="54">
        <v>0</v>
      </c>
      <c r="BU781" s="54">
        <v>0</v>
      </c>
      <c r="BV781" s="54">
        <v>0</v>
      </c>
      <c r="BW781" s="54">
        <v>0</v>
      </c>
      <c r="BX781" s="54">
        <v>0</v>
      </c>
      <c r="BY781" s="54">
        <v>0</v>
      </c>
      <c r="BZ781" s="54">
        <v>0</v>
      </c>
      <c r="CA781" s="54">
        <v>0</v>
      </c>
      <c r="CB781" s="54">
        <v>0.54</v>
      </c>
      <c r="CC781" s="54">
        <v>0.06</v>
      </c>
      <c r="CD781" s="54">
        <v>0.60000000000000009</v>
      </c>
      <c r="CE781" s="54">
        <v>0.54</v>
      </c>
      <c r="CF781" s="54">
        <v>0.06</v>
      </c>
      <c r="CG781" s="54">
        <v>0.60000000000000009</v>
      </c>
      <c r="CH781" s="54">
        <f t="shared" ref="CH781:CH810" si="536">I781-O781-CG781</f>
        <v>0</v>
      </c>
      <c r="CI781" s="54">
        <f t="shared" ref="CI781:CI810" si="537">J781-P781-BS781</f>
        <v>2.5</v>
      </c>
      <c r="CJ781" s="54">
        <f t="shared" ref="CJ781:CJ810" si="538">CH781+CI781</f>
        <v>2.5</v>
      </c>
      <c r="CK781" s="45"/>
      <c r="CL781" s="63" t="s">
        <v>33</v>
      </c>
    </row>
    <row r="782" spans="1:91" ht="31.5">
      <c r="A782" s="14">
        <v>5</v>
      </c>
      <c r="B782" s="27" t="s">
        <v>753</v>
      </c>
      <c r="C782" s="120" t="s">
        <v>797</v>
      </c>
      <c r="D782" s="2" t="s">
        <v>27</v>
      </c>
      <c r="E782" s="4" t="s">
        <v>375</v>
      </c>
      <c r="F782" s="4" t="s">
        <v>743</v>
      </c>
      <c r="G782" s="4" t="s">
        <v>743</v>
      </c>
      <c r="H782" s="29">
        <v>0</v>
      </c>
      <c r="I782" s="29">
        <v>50</v>
      </c>
      <c r="J782" s="29">
        <v>0</v>
      </c>
      <c r="K782" s="29">
        <f t="shared" si="524"/>
        <v>50</v>
      </c>
      <c r="L782" s="40" t="s">
        <v>30</v>
      </c>
      <c r="M782" s="40" t="s">
        <v>48</v>
      </c>
      <c r="N782" s="48" t="e">
        <f>IF(#REF!=0,"2018-19","2019-20")</f>
        <v>#REF!</v>
      </c>
      <c r="O782" s="29">
        <v>10.549999999999999</v>
      </c>
      <c r="P782" s="29">
        <v>0</v>
      </c>
      <c r="Q782" s="29">
        <f t="shared" si="457"/>
        <v>10.549999999999999</v>
      </c>
      <c r="R782" s="29">
        <f t="shared" si="525"/>
        <v>39.450000000000003</v>
      </c>
      <c r="S782" s="29">
        <f t="shared" si="515"/>
        <v>0</v>
      </c>
      <c r="T782" s="29">
        <f t="shared" si="516"/>
        <v>39.450000000000003</v>
      </c>
      <c r="U782" s="29">
        <v>0</v>
      </c>
      <c r="V782" s="29">
        <v>9</v>
      </c>
      <c r="W782" s="105">
        <v>1</v>
      </c>
      <c r="X782" s="54">
        <f t="shared" si="481"/>
        <v>10</v>
      </c>
      <c r="Y782" s="29">
        <v>9</v>
      </c>
      <c r="Z782" s="105">
        <v>1</v>
      </c>
      <c r="AA782" s="54">
        <f t="shared" si="528"/>
        <v>10</v>
      </c>
      <c r="AB782" s="54">
        <v>0</v>
      </c>
      <c r="AC782" s="54">
        <v>4.53</v>
      </c>
      <c r="AD782" s="54">
        <v>0.5</v>
      </c>
      <c r="AE782" s="54">
        <v>0</v>
      </c>
      <c r="AF782" s="54">
        <v>0</v>
      </c>
      <c r="AG782" s="54">
        <v>0</v>
      </c>
      <c r="AH782" s="54">
        <v>0</v>
      </c>
      <c r="AI782" s="54">
        <v>0</v>
      </c>
      <c r="AJ782" s="54">
        <f t="shared" si="526"/>
        <v>0</v>
      </c>
      <c r="AK782" s="54">
        <f t="shared" si="509"/>
        <v>13.530000000000001</v>
      </c>
      <c r="AL782" s="54">
        <f t="shared" si="510"/>
        <v>1.5</v>
      </c>
      <c r="AM782" s="54">
        <f t="shared" si="511"/>
        <v>15.030000000000001</v>
      </c>
      <c r="AN782" s="54">
        <v>0</v>
      </c>
      <c r="AO782" s="54">
        <v>0</v>
      </c>
      <c r="AP782" s="54">
        <f t="shared" si="493"/>
        <v>0</v>
      </c>
      <c r="AQ782" s="54"/>
      <c r="AR782" s="54"/>
      <c r="AS782" s="54"/>
      <c r="AT782" s="54"/>
      <c r="AU782" s="54"/>
      <c r="AV782" s="54"/>
      <c r="AW782" s="54"/>
      <c r="AX782" s="54"/>
      <c r="AY782" s="54">
        <f t="shared" si="529"/>
        <v>0</v>
      </c>
      <c r="AZ782" s="54"/>
      <c r="BA782" s="54"/>
      <c r="BB782" s="54"/>
      <c r="BC782" s="54"/>
      <c r="BD782" s="54"/>
      <c r="BE782" s="106">
        <f t="shared" si="494"/>
        <v>9</v>
      </c>
      <c r="BF782" s="106">
        <f t="shared" si="495"/>
        <v>1</v>
      </c>
      <c r="BG782" s="106">
        <f t="shared" si="530"/>
        <v>10</v>
      </c>
      <c r="BH782" s="106">
        <f t="shared" si="496"/>
        <v>0</v>
      </c>
      <c r="BI782" s="106">
        <f t="shared" si="497"/>
        <v>0</v>
      </c>
      <c r="BJ782" s="106">
        <f t="shared" si="498"/>
        <v>4.53</v>
      </c>
      <c r="BK782" s="106">
        <f t="shared" si="499"/>
        <v>0.5</v>
      </c>
      <c r="BL782" s="106">
        <f t="shared" si="531"/>
        <v>5.03</v>
      </c>
      <c r="BM782" s="106">
        <f t="shared" si="527"/>
        <v>0</v>
      </c>
      <c r="BN782" s="106">
        <f t="shared" si="527"/>
        <v>0</v>
      </c>
      <c r="BO782" s="106">
        <f t="shared" si="532"/>
        <v>0</v>
      </c>
      <c r="BP782" s="106">
        <f t="shared" si="533"/>
        <v>13.530000000000001</v>
      </c>
      <c r="BQ782" s="106">
        <f t="shared" si="534"/>
        <v>1.5</v>
      </c>
      <c r="BR782" s="106">
        <f t="shared" si="535"/>
        <v>15.030000000000001</v>
      </c>
      <c r="BS782" s="54"/>
      <c r="BT782" s="54">
        <v>9</v>
      </c>
      <c r="BU782" s="54">
        <v>1</v>
      </c>
      <c r="BV782" s="54">
        <v>10</v>
      </c>
      <c r="BW782" s="54">
        <v>0</v>
      </c>
      <c r="BX782" s="54">
        <v>0</v>
      </c>
      <c r="BY782" s="54">
        <v>4.53</v>
      </c>
      <c r="BZ782" s="54">
        <v>0.5</v>
      </c>
      <c r="CA782" s="54">
        <v>5.03</v>
      </c>
      <c r="CB782" s="54">
        <v>0</v>
      </c>
      <c r="CC782" s="54">
        <v>0</v>
      </c>
      <c r="CD782" s="54">
        <v>0</v>
      </c>
      <c r="CE782" s="54">
        <v>13.530000000000001</v>
      </c>
      <c r="CF782" s="54">
        <v>1.5</v>
      </c>
      <c r="CG782" s="54">
        <v>15.030000000000001</v>
      </c>
      <c r="CH782" s="54">
        <f t="shared" si="536"/>
        <v>24.42</v>
      </c>
      <c r="CI782" s="54">
        <f t="shared" si="537"/>
        <v>0</v>
      </c>
      <c r="CJ782" s="54">
        <f t="shared" si="538"/>
        <v>24.42</v>
      </c>
      <c r="CK782" s="44" t="s">
        <v>46</v>
      </c>
      <c r="CL782" s="65" t="s">
        <v>40</v>
      </c>
    </row>
    <row r="783" spans="1:91" ht="47.25">
      <c r="A783" s="14">
        <v>6</v>
      </c>
      <c r="B783" s="27" t="s">
        <v>754</v>
      </c>
      <c r="C783" s="120" t="s">
        <v>797</v>
      </c>
      <c r="D783" s="2" t="s">
        <v>27</v>
      </c>
      <c r="E783" s="4" t="s">
        <v>375</v>
      </c>
      <c r="F783" s="4" t="s">
        <v>743</v>
      </c>
      <c r="G783" s="1" t="s">
        <v>755</v>
      </c>
      <c r="H783" s="29">
        <v>2</v>
      </c>
      <c r="I783" s="29">
        <v>30</v>
      </c>
      <c r="J783" s="29">
        <v>0</v>
      </c>
      <c r="K783" s="29">
        <f t="shared" si="524"/>
        <v>30</v>
      </c>
      <c r="L783" s="40" t="s">
        <v>30</v>
      </c>
      <c r="M783" s="40" t="s">
        <v>48</v>
      </c>
      <c r="N783" s="48" t="e">
        <f>IF(#REF!=0,"2018-19","2019-20")</f>
        <v>#REF!</v>
      </c>
      <c r="O783" s="29">
        <v>14.67</v>
      </c>
      <c r="P783" s="29">
        <v>0</v>
      </c>
      <c r="Q783" s="29">
        <f t="shared" si="457"/>
        <v>14.67</v>
      </c>
      <c r="R783" s="29">
        <f t="shared" si="525"/>
        <v>15.33</v>
      </c>
      <c r="S783" s="29">
        <f t="shared" si="515"/>
        <v>0</v>
      </c>
      <c r="T783" s="29">
        <f t="shared" si="516"/>
        <v>15.33</v>
      </c>
      <c r="U783" s="29">
        <v>0</v>
      </c>
      <c r="V783" s="29">
        <v>7.2</v>
      </c>
      <c r="W783" s="105">
        <v>0.8</v>
      </c>
      <c r="X783" s="54">
        <f t="shared" si="481"/>
        <v>8</v>
      </c>
      <c r="Y783" s="29">
        <v>7.2</v>
      </c>
      <c r="Z783" s="105">
        <v>0.8</v>
      </c>
      <c r="AA783" s="54">
        <f t="shared" si="528"/>
        <v>8</v>
      </c>
      <c r="AB783" s="54">
        <v>0</v>
      </c>
      <c r="AC783" s="54">
        <v>0</v>
      </c>
      <c r="AD783" s="54">
        <v>0</v>
      </c>
      <c r="AE783" s="54">
        <v>1.48</v>
      </c>
      <c r="AF783" s="54">
        <v>0.16</v>
      </c>
      <c r="AG783" s="54">
        <v>0</v>
      </c>
      <c r="AH783" s="54">
        <v>0</v>
      </c>
      <c r="AI783" s="54">
        <v>0</v>
      </c>
      <c r="AJ783" s="54">
        <f t="shared" si="526"/>
        <v>0</v>
      </c>
      <c r="AK783" s="54">
        <f t="shared" si="509"/>
        <v>8.68</v>
      </c>
      <c r="AL783" s="54">
        <f t="shared" si="510"/>
        <v>0.96000000000000008</v>
      </c>
      <c r="AM783" s="54">
        <f t="shared" si="511"/>
        <v>9.64</v>
      </c>
      <c r="AN783" s="54">
        <v>0</v>
      </c>
      <c r="AO783" s="54">
        <v>0</v>
      </c>
      <c r="AP783" s="54">
        <f t="shared" si="493"/>
        <v>0</v>
      </c>
      <c r="AQ783" s="54"/>
      <c r="AR783" s="54"/>
      <c r="AS783" s="54"/>
      <c r="AT783" s="54"/>
      <c r="AU783" s="54"/>
      <c r="AV783" s="54"/>
      <c r="AW783" s="54"/>
      <c r="AX783" s="54"/>
      <c r="AY783" s="54">
        <f t="shared" si="529"/>
        <v>0</v>
      </c>
      <c r="AZ783" s="54"/>
      <c r="BA783" s="54"/>
      <c r="BB783" s="54"/>
      <c r="BC783" s="54"/>
      <c r="BD783" s="54"/>
      <c r="BE783" s="106">
        <f t="shared" si="494"/>
        <v>7.2</v>
      </c>
      <c r="BF783" s="106">
        <f t="shared" si="495"/>
        <v>0.8</v>
      </c>
      <c r="BG783" s="106">
        <f t="shared" si="530"/>
        <v>8</v>
      </c>
      <c r="BH783" s="106">
        <f t="shared" si="496"/>
        <v>0</v>
      </c>
      <c r="BI783" s="106">
        <f t="shared" si="497"/>
        <v>0</v>
      </c>
      <c r="BJ783" s="106">
        <f t="shared" si="498"/>
        <v>0</v>
      </c>
      <c r="BK783" s="106">
        <f t="shared" si="499"/>
        <v>0</v>
      </c>
      <c r="BL783" s="106">
        <f t="shared" si="531"/>
        <v>0</v>
      </c>
      <c r="BM783" s="106">
        <f t="shared" si="527"/>
        <v>1.48</v>
      </c>
      <c r="BN783" s="106">
        <f t="shared" si="527"/>
        <v>0.16</v>
      </c>
      <c r="BO783" s="106">
        <f t="shared" si="532"/>
        <v>1.64</v>
      </c>
      <c r="BP783" s="106">
        <f t="shared" si="533"/>
        <v>8.68</v>
      </c>
      <c r="BQ783" s="106">
        <f t="shared" si="534"/>
        <v>0.96000000000000008</v>
      </c>
      <c r="BR783" s="106">
        <f t="shared" si="535"/>
        <v>9.64</v>
      </c>
      <c r="BS783" s="54"/>
      <c r="BT783" s="54">
        <v>7.2</v>
      </c>
      <c r="BU783" s="54">
        <v>0.8</v>
      </c>
      <c r="BV783" s="54">
        <v>8</v>
      </c>
      <c r="BW783" s="54">
        <v>0</v>
      </c>
      <c r="BX783" s="54">
        <v>0</v>
      </c>
      <c r="BY783" s="54">
        <v>0</v>
      </c>
      <c r="BZ783" s="54">
        <v>0</v>
      </c>
      <c r="CA783" s="54">
        <v>0</v>
      </c>
      <c r="CB783" s="54">
        <v>1.48</v>
      </c>
      <c r="CC783" s="54">
        <v>0.16</v>
      </c>
      <c r="CD783" s="54">
        <v>1.64</v>
      </c>
      <c r="CE783" s="54">
        <v>8.68</v>
      </c>
      <c r="CF783" s="54">
        <v>0.96000000000000008</v>
      </c>
      <c r="CG783" s="54">
        <v>9.64</v>
      </c>
      <c r="CH783" s="54">
        <f t="shared" si="536"/>
        <v>5.6899999999999995</v>
      </c>
      <c r="CI783" s="54">
        <f t="shared" si="537"/>
        <v>0</v>
      </c>
      <c r="CJ783" s="54">
        <f t="shared" si="538"/>
        <v>5.6899999999999995</v>
      </c>
      <c r="CK783" s="44" t="s">
        <v>71</v>
      </c>
      <c r="CL783" s="53" t="s">
        <v>756</v>
      </c>
    </row>
    <row r="784" spans="1:91" ht="47.25">
      <c r="A784" s="14">
        <v>7</v>
      </c>
      <c r="B784" s="27" t="s">
        <v>757</v>
      </c>
      <c r="C784" s="120" t="s">
        <v>796</v>
      </c>
      <c r="D784" s="2" t="s">
        <v>27</v>
      </c>
      <c r="E784" s="4" t="s">
        <v>375</v>
      </c>
      <c r="F784" s="4" t="s">
        <v>743</v>
      </c>
      <c r="G784" s="1" t="s">
        <v>755</v>
      </c>
      <c r="H784" s="29">
        <v>2</v>
      </c>
      <c r="I784" s="29">
        <v>2</v>
      </c>
      <c r="J784" s="29">
        <v>3</v>
      </c>
      <c r="K784" s="29">
        <f t="shared" si="524"/>
        <v>5</v>
      </c>
      <c r="L784" s="42" t="s">
        <v>57</v>
      </c>
      <c r="M784" s="40" t="s">
        <v>58</v>
      </c>
      <c r="N784" s="48" t="e">
        <f>IF(#REF!=0,"2018-19","2019-20")</f>
        <v>#REF!</v>
      </c>
      <c r="O784" s="29">
        <v>0</v>
      </c>
      <c r="P784" s="29">
        <v>0</v>
      </c>
      <c r="Q784" s="29">
        <f t="shared" si="457"/>
        <v>0</v>
      </c>
      <c r="R784" s="29">
        <f t="shared" si="525"/>
        <v>2</v>
      </c>
      <c r="S784" s="29">
        <f t="shared" si="515"/>
        <v>3</v>
      </c>
      <c r="T784" s="29">
        <f t="shared" si="516"/>
        <v>5</v>
      </c>
      <c r="U784" s="29">
        <v>3</v>
      </c>
      <c r="V784" s="29">
        <v>1.8</v>
      </c>
      <c r="W784" s="105">
        <v>0.2</v>
      </c>
      <c r="X784" s="54">
        <f t="shared" si="481"/>
        <v>2</v>
      </c>
      <c r="Y784" s="29">
        <v>1.8</v>
      </c>
      <c r="Z784" s="105">
        <v>0.2</v>
      </c>
      <c r="AA784" s="54">
        <f t="shared" si="528"/>
        <v>2</v>
      </c>
      <c r="AB784" s="54">
        <v>0</v>
      </c>
      <c r="AC784" s="54">
        <v>0</v>
      </c>
      <c r="AD784" s="54">
        <v>0</v>
      </c>
      <c r="AE784" s="54">
        <v>0</v>
      </c>
      <c r="AF784" s="54">
        <v>0</v>
      </c>
      <c r="AG784" s="54">
        <v>0</v>
      </c>
      <c r="AH784" s="54">
        <v>0</v>
      </c>
      <c r="AI784" s="54">
        <v>0</v>
      </c>
      <c r="AJ784" s="54">
        <f t="shared" si="526"/>
        <v>0</v>
      </c>
      <c r="AK784" s="54">
        <f t="shared" si="509"/>
        <v>1.8</v>
      </c>
      <c r="AL784" s="54">
        <f t="shared" si="510"/>
        <v>0.2</v>
      </c>
      <c r="AM784" s="54">
        <f t="shared" si="511"/>
        <v>2</v>
      </c>
      <c r="AN784" s="54">
        <v>0</v>
      </c>
      <c r="AO784" s="54">
        <v>0</v>
      </c>
      <c r="AP784" s="54">
        <f t="shared" si="493"/>
        <v>0</v>
      </c>
      <c r="AQ784" s="54"/>
      <c r="AR784" s="54"/>
      <c r="AS784" s="54"/>
      <c r="AT784" s="54"/>
      <c r="AU784" s="54"/>
      <c r="AV784" s="54"/>
      <c r="AW784" s="54"/>
      <c r="AX784" s="54"/>
      <c r="AY784" s="54">
        <f t="shared" si="529"/>
        <v>0</v>
      </c>
      <c r="AZ784" s="54"/>
      <c r="BA784" s="54"/>
      <c r="BB784" s="54"/>
      <c r="BC784" s="54"/>
      <c r="BD784" s="54"/>
      <c r="BE784" s="106">
        <f t="shared" si="494"/>
        <v>1.8</v>
      </c>
      <c r="BF784" s="106">
        <f t="shared" si="495"/>
        <v>0.2</v>
      </c>
      <c r="BG784" s="106">
        <f t="shared" si="530"/>
        <v>2</v>
      </c>
      <c r="BH784" s="106">
        <f t="shared" si="496"/>
        <v>0</v>
      </c>
      <c r="BI784" s="106">
        <f t="shared" si="497"/>
        <v>0</v>
      </c>
      <c r="BJ784" s="106">
        <f t="shared" si="498"/>
        <v>0</v>
      </c>
      <c r="BK784" s="106">
        <f t="shared" si="499"/>
        <v>0</v>
      </c>
      <c r="BL784" s="106">
        <f t="shared" si="531"/>
        <v>0</v>
      </c>
      <c r="BM784" s="106">
        <f t="shared" si="527"/>
        <v>0</v>
      </c>
      <c r="BN784" s="106">
        <f t="shared" si="527"/>
        <v>0</v>
      </c>
      <c r="BO784" s="106">
        <f t="shared" si="532"/>
        <v>0</v>
      </c>
      <c r="BP784" s="106">
        <f t="shared" si="533"/>
        <v>1.8</v>
      </c>
      <c r="BQ784" s="106">
        <f t="shared" si="534"/>
        <v>0.2</v>
      </c>
      <c r="BR784" s="106">
        <f t="shared" si="535"/>
        <v>2</v>
      </c>
      <c r="BS784" s="54"/>
      <c r="BT784" s="54">
        <v>1.8</v>
      </c>
      <c r="BU784" s="54">
        <v>0.2</v>
      </c>
      <c r="BV784" s="54">
        <v>2</v>
      </c>
      <c r="BW784" s="54">
        <v>0</v>
      </c>
      <c r="BX784" s="54">
        <v>0</v>
      </c>
      <c r="BY784" s="54">
        <v>0</v>
      </c>
      <c r="BZ784" s="54">
        <v>0</v>
      </c>
      <c r="CA784" s="54">
        <v>0</v>
      </c>
      <c r="CB784" s="54">
        <v>0</v>
      </c>
      <c r="CC784" s="54">
        <v>0</v>
      </c>
      <c r="CD784" s="54">
        <v>0</v>
      </c>
      <c r="CE784" s="54">
        <v>1.8</v>
      </c>
      <c r="CF784" s="54">
        <v>0.2</v>
      </c>
      <c r="CG784" s="54">
        <v>2</v>
      </c>
      <c r="CH784" s="54">
        <f t="shared" si="536"/>
        <v>0</v>
      </c>
      <c r="CI784" s="54">
        <f t="shared" si="537"/>
        <v>3</v>
      </c>
      <c r="CJ784" s="54">
        <f t="shared" si="538"/>
        <v>3</v>
      </c>
      <c r="CK784" s="45"/>
      <c r="CL784" s="53" t="s">
        <v>106</v>
      </c>
    </row>
    <row r="785" spans="1:91" ht="31.5">
      <c r="A785" s="14">
        <v>8</v>
      </c>
      <c r="B785" s="27" t="s">
        <v>758</v>
      </c>
      <c r="C785" s="120" t="s">
        <v>796</v>
      </c>
      <c r="D785" s="2" t="s">
        <v>27</v>
      </c>
      <c r="E785" s="4"/>
      <c r="F785" s="4" t="s">
        <v>743</v>
      </c>
      <c r="G785" s="4" t="s">
        <v>759</v>
      </c>
      <c r="H785" s="29">
        <v>0</v>
      </c>
      <c r="I785" s="29">
        <v>2.5</v>
      </c>
      <c r="J785" s="29">
        <v>2.5</v>
      </c>
      <c r="K785" s="29">
        <f t="shared" si="524"/>
        <v>5</v>
      </c>
      <c r="L785" s="42" t="s">
        <v>57</v>
      </c>
      <c r="M785" s="40" t="s">
        <v>58</v>
      </c>
      <c r="N785" s="48" t="e">
        <f>IF(#REF!=0,"2018-19","2019-20")</f>
        <v>#REF!</v>
      </c>
      <c r="O785" s="29">
        <v>0</v>
      </c>
      <c r="P785" s="29">
        <v>0</v>
      </c>
      <c r="Q785" s="29">
        <f t="shared" ref="Q785:Q810" si="539">O785+P785</f>
        <v>0</v>
      </c>
      <c r="R785" s="29">
        <f t="shared" si="525"/>
        <v>2.5</v>
      </c>
      <c r="S785" s="29">
        <f t="shared" si="515"/>
        <v>2.5</v>
      </c>
      <c r="T785" s="29">
        <f t="shared" si="516"/>
        <v>5</v>
      </c>
      <c r="U785" s="29">
        <v>2.5</v>
      </c>
      <c r="V785" s="29">
        <v>2.25</v>
      </c>
      <c r="W785" s="105">
        <v>0.25</v>
      </c>
      <c r="X785" s="54">
        <f t="shared" si="481"/>
        <v>2.5</v>
      </c>
      <c r="Y785" s="29">
        <v>2.25</v>
      </c>
      <c r="Z785" s="105">
        <v>0.25</v>
      </c>
      <c r="AA785" s="54">
        <f t="shared" si="528"/>
        <v>2.5</v>
      </c>
      <c r="AB785" s="54">
        <v>0</v>
      </c>
      <c r="AC785" s="54">
        <v>0</v>
      </c>
      <c r="AD785" s="54">
        <v>0</v>
      </c>
      <c r="AE785" s="54">
        <v>0</v>
      </c>
      <c r="AF785" s="54">
        <v>0</v>
      </c>
      <c r="AG785" s="54">
        <v>0</v>
      </c>
      <c r="AH785" s="54">
        <v>0</v>
      </c>
      <c r="AI785" s="54">
        <v>0</v>
      </c>
      <c r="AJ785" s="54">
        <f t="shared" si="526"/>
        <v>0</v>
      </c>
      <c r="AK785" s="54">
        <f t="shared" si="509"/>
        <v>2.25</v>
      </c>
      <c r="AL785" s="54">
        <f t="shared" si="510"/>
        <v>0.25</v>
      </c>
      <c r="AM785" s="54">
        <f t="shared" si="511"/>
        <v>2.5</v>
      </c>
      <c r="AN785" s="54">
        <v>0</v>
      </c>
      <c r="AO785" s="54">
        <v>0</v>
      </c>
      <c r="AP785" s="54">
        <f t="shared" si="493"/>
        <v>0</v>
      </c>
      <c r="AQ785" s="54"/>
      <c r="AR785" s="54"/>
      <c r="AS785" s="54"/>
      <c r="AT785" s="54"/>
      <c r="AU785" s="54"/>
      <c r="AV785" s="54"/>
      <c r="AW785" s="54"/>
      <c r="AX785" s="54"/>
      <c r="AY785" s="54">
        <f t="shared" si="529"/>
        <v>0</v>
      </c>
      <c r="AZ785" s="54"/>
      <c r="BA785" s="54"/>
      <c r="BB785" s="54"/>
      <c r="BC785" s="54"/>
      <c r="BD785" s="54"/>
      <c r="BE785" s="106">
        <f t="shared" si="494"/>
        <v>2.25</v>
      </c>
      <c r="BF785" s="106">
        <f t="shared" si="495"/>
        <v>0.25</v>
      </c>
      <c r="BG785" s="106">
        <f t="shared" si="530"/>
        <v>2.5</v>
      </c>
      <c r="BH785" s="106">
        <f t="shared" si="496"/>
        <v>0</v>
      </c>
      <c r="BI785" s="106">
        <f t="shared" si="497"/>
        <v>0</v>
      </c>
      <c r="BJ785" s="106">
        <f t="shared" si="498"/>
        <v>0</v>
      </c>
      <c r="BK785" s="106">
        <f t="shared" si="499"/>
        <v>0</v>
      </c>
      <c r="BL785" s="106">
        <f t="shared" si="531"/>
        <v>0</v>
      </c>
      <c r="BM785" s="106">
        <f t="shared" si="527"/>
        <v>0</v>
      </c>
      <c r="BN785" s="106">
        <f t="shared" si="527"/>
        <v>0</v>
      </c>
      <c r="BO785" s="106">
        <f t="shared" si="532"/>
        <v>0</v>
      </c>
      <c r="BP785" s="106">
        <f t="shared" si="533"/>
        <v>2.25</v>
      </c>
      <c r="BQ785" s="106">
        <f t="shared" si="534"/>
        <v>0.25</v>
      </c>
      <c r="BR785" s="106">
        <f t="shared" si="535"/>
        <v>2.5</v>
      </c>
      <c r="BS785" s="54"/>
      <c r="BT785" s="54">
        <v>2.25</v>
      </c>
      <c r="BU785" s="54">
        <v>0.25</v>
      </c>
      <c r="BV785" s="54">
        <v>2.5</v>
      </c>
      <c r="BW785" s="54">
        <v>0</v>
      </c>
      <c r="BX785" s="54">
        <v>0</v>
      </c>
      <c r="BY785" s="54">
        <v>0</v>
      </c>
      <c r="BZ785" s="54">
        <v>0</v>
      </c>
      <c r="CA785" s="54">
        <v>0</v>
      </c>
      <c r="CB785" s="54">
        <v>0</v>
      </c>
      <c r="CC785" s="54">
        <v>0</v>
      </c>
      <c r="CD785" s="54">
        <v>0</v>
      </c>
      <c r="CE785" s="54">
        <v>2.25</v>
      </c>
      <c r="CF785" s="54">
        <v>0.25</v>
      </c>
      <c r="CG785" s="54">
        <v>2.5</v>
      </c>
      <c r="CH785" s="54">
        <f t="shared" si="536"/>
        <v>0</v>
      </c>
      <c r="CI785" s="54">
        <f t="shared" si="537"/>
        <v>2.5</v>
      </c>
      <c r="CJ785" s="54">
        <f t="shared" si="538"/>
        <v>2.5</v>
      </c>
      <c r="CK785" s="45"/>
      <c r="CL785" s="53" t="s">
        <v>106</v>
      </c>
    </row>
    <row r="786" spans="1:91" ht="31.5">
      <c r="A786" s="14">
        <v>9</v>
      </c>
      <c r="B786" s="27" t="s">
        <v>760</v>
      </c>
      <c r="C786" s="120" t="s">
        <v>796</v>
      </c>
      <c r="D786" s="2" t="s">
        <v>27</v>
      </c>
      <c r="E786" s="4"/>
      <c r="F786" s="4" t="s">
        <v>743</v>
      </c>
      <c r="G786" s="4" t="s">
        <v>743</v>
      </c>
      <c r="H786" s="29">
        <v>0</v>
      </c>
      <c r="I786" s="29">
        <v>4.37</v>
      </c>
      <c r="J786" s="29">
        <v>4.63</v>
      </c>
      <c r="K786" s="29">
        <f t="shared" si="524"/>
        <v>9</v>
      </c>
      <c r="L786" s="42" t="s">
        <v>57</v>
      </c>
      <c r="M786" s="40" t="s">
        <v>58</v>
      </c>
      <c r="N786" s="48" t="e">
        <f>IF(#REF!=0,"2018-19","2019-20")</f>
        <v>#REF!</v>
      </c>
      <c r="O786" s="29">
        <v>0</v>
      </c>
      <c r="P786" s="29">
        <v>0</v>
      </c>
      <c r="Q786" s="29">
        <f t="shared" si="539"/>
        <v>0</v>
      </c>
      <c r="R786" s="29">
        <f t="shared" si="525"/>
        <v>4.37</v>
      </c>
      <c r="S786" s="29">
        <f t="shared" si="515"/>
        <v>4.63</v>
      </c>
      <c r="T786" s="29">
        <f t="shared" si="516"/>
        <v>9</v>
      </c>
      <c r="U786" s="29">
        <v>4.63</v>
      </c>
      <c r="V786" s="29">
        <v>3.9329999999999998</v>
      </c>
      <c r="W786" s="105">
        <v>0.43700000000000006</v>
      </c>
      <c r="X786" s="54">
        <f t="shared" ref="X786:X810" si="540">V786+W786</f>
        <v>4.37</v>
      </c>
      <c r="Y786" s="29">
        <v>3.9329999999999998</v>
      </c>
      <c r="Z786" s="105">
        <v>0.43700000000000006</v>
      </c>
      <c r="AA786" s="54">
        <f t="shared" si="528"/>
        <v>4.37</v>
      </c>
      <c r="AB786" s="54">
        <v>0</v>
      </c>
      <c r="AC786" s="54">
        <v>0</v>
      </c>
      <c r="AD786" s="54">
        <v>0</v>
      </c>
      <c r="AE786" s="54">
        <v>0</v>
      </c>
      <c r="AF786" s="54">
        <v>0</v>
      </c>
      <c r="AG786" s="54">
        <v>0</v>
      </c>
      <c r="AH786" s="54">
        <v>0</v>
      </c>
      <c r="AI786" s="54">
        <v>0</v>
      </c>
      <c r="AJ786" s="54">
        <f t="shared" si="526"/>
        <v>0</v>
      </c>
      <c r="AK786" s="54">
        <f t="shared" si="509"/>
        <v>3.9329999999999998</v>
      </c>
      <c r="AL786" s="54">
        <f t="shared" si="510"/>
        <v>0.43700000000000006</v>
      </c>
      <c r="AM786" s="54">
        <f t="shared" si="511"/>
        <v>4.37</v>
      </c>
      <c r="AN786" s="54">
        <v>0</v>
      </c>
      <c r="AO786" s="54">
        <v>0</v>
      </c>
      <c r="AP786" s="54">
        <f t="shared" si="493"/>
        <v>0</v>
      </c>
      <c r="AQ786" s="54"/>
      <c r="AR786" s="54"/>
      <c r="AS786" s="54"/>
      <c r="AT786" s="54"/>
      <c r="AU786" s="54"/>
      <c r="AV786" s="54"/>
      <c r="AW786" s="54"/>
      <c r="AX786" s="54"/>
      <c r="AY786" s="54">
        <f t="shared" si="529"/>
        <v>0</v>
      </c>
      <c r="AZ786" s="54"/>
      <c r="BA786" s="54"/>
      <c r="BB786" s="54"/>
      <c r="BC786" s="54"/>
      <c r="BD786" s="54"/>
      <c r="BE786" s="106">
        <f t="shared" si="494"/>
        <v>3.9329999999999998</v>
      </c>
      <c r="BF786" s="106">
        <f t="shared" si="495"/>
        <v>0.43700000000000006</v>
      </c>
      <c r="BG786" s="106">
        <f t="shared" si="530"/>
        <v>4.37</v>
      </c>
      <c r="BH786" s="106">
        <f t="shared" si="496"/>
        <v>0</v>
      </c>
      <c r="BI786" s="106">
        <f t="shared" si="497"/>
        <v>0</v>
      </c>
      <c r="BJ786" s="106">
        <f t="shared" si="498"/>
        <v>0</v>
      </c>
      <c r="BK786" s="106">
        <f t="shared" si="499"/>
        <v>0</v>
      </c>
      <c r="BL786" s="106">
        <f t="shared" si="531"/>
        <v>0</v>
      </c>
      <c r="BM786" s="106">
        <f t="shared" si="527"/>
        <v>0</v>
      </c>
      <c r="BN786" s="106">
        <f t="shared" si="527"/>
        <v>0</v>
      </c>
      <c r="BO786" s="106">
        <f t="shared" si="532"/>
        <v>0</v>
      </c>
      <c r="BP786" s="106">
        <f t="shared" si="533"/>
        <v>3.9329999999999998</v>
      </c>
      <c r="BQ786" s="106">
        <f t="shared" si="534"/>
        <v>0.43700000000000006</v>
      </c>
      <c r="BR786" s="106">
        <f t="shared" si="535"/>
        <v>4.37</v>
      </c>
      <c r="BS786" s="54"/>
      <c r="BT786" s="54">
        <v>3.9329999999999998</v>
      </c>
      <c r="BU786" s="54">
        <v>0.43700000000000006</v>
      </c>
      <c r="BV786" s="54">
        <v>4.37</v>
      </c>
      <c r="BW786" s="54">
        <v>0</v>
      </c>
      <c r="BX786" s="54">
        <v>0</v>
      </c>
      <c r="BY786" s="54">
        <v>0</v>
      </c>
      <c r="BZ786" s="54">
        <v>0</v>
      </c>
      <c r="CA786" s="54">
        <v>0</v>
      </c>
      <c r="CB786" s="54">
        <v>0</v>
      </c>
      <c r="CC786" s="54">
        <v>0</v>
      </c>
      <c r="CD786" s="54">
        <v>0</v>
      </c>
      <c r="CE786" s="54">
        <v>3.9329999999999998</v>
      </c>
      <c r="CF786" s="54">
        <v>0.43700000000000006</v>
      </c>
      <c r="CG786" s="54">
        <v>4.37</v>
      </c>
      <c r="CH786" s="54">
        <f t="shared" si="536"/>
        <v>0</v>
      </c>
      <c r="CI786" s="54">
        <f t="shared" si="537"/>
        <v>4.63</v>
      </c>
      <c r="CJ786" s="54">
        <f t="shared" si="538"/>
        <v>4.63</v>
      </c>
      <c r="CK786" s="45"/>
      <c r="CL786" s="53" t="s">
        <v>106</v>
      </c>
    </row>
    <row r="787" spans="1:91" ht="31.5">
      <c r="A787" s="14">
        <v>10</v>
      </c>
      <c r="B787" s="27" t="s">
        <v>761</v>
      </c>
      <c r="C787" s="120" t="s">
        <v>796</v>
      </c>
      <c r="D787" s="2" t="s">
        <v>27</v>
      </c>
      <c r="E787" s="4"/>
      <c r="F787" s="4" t="s">
        <v>743</v>
      </c>
      <c r="G787" s="4" t="s">
        <v>743</v>
      </c>
      <c r="H787" s="29">
        <v>0</v>
      </c>
      <c r="I787" s="29">
        <v>2.5</v>
      </c>
      <c r="J787" s="29">
        <v>2.5</v>
      </c>
      <c r="K787" s="29">
        <f t="shared" si="524"/>
        <v>5</v>
      </c>
      <c r="L787" s="42" t="s">
        <v>57</v>
      </c>
      <c r="M787" s="40" t="s">
        <v>58</v>
      </c>
      <c r="N787" s="48" t="e">
        <f>IF(#REF!=0,"2018-19","2019-20")</f>
        <v>#REF!</v>
      </c>
      <c r="O787" s="29">
        <v>0</v>
      </c>
      <c r="P787" s="29">
        <v>0</v>
      </c>
      <c r="Q787" s="29">
        <f t="shared" si="539"/>
        <v>0</v>
      </c>
      <c r="R787" s="29">
        <f t="shared" si="525"/>
        <v>2.5</v>
      </c>
      <c r="S787" s="29">
        <f t="shared" si="515"/>
        <v>2.5</v>
      </c>
      <c r="T787" s="29">
        <f t="shared" si="516"/>
        <v>5</v>
      </c>
      <c r="U787" s="29">
        <v>2.5</v>
      </c>
      <c r="V787" s="29">
        <v>2.25</v>
      </c>
      <c r="W787" s="105">
        <v>0.25</v>
      </c>
      <c r="X787" s="54">
        <f t="shared" si="540"/>
        <v>2.5</v>
      </c>
      <c r="Y787" s="29">
        <v>2.25</v>
      </c>
      <c r="Z787" s="105">
        <v>0.25</v>
      </c>
      <c r="AA787" s="54">
        <f t="shared" si="528"/>
        <v>2.5</v>
      </c>
      <c r="AB787" s="54">
        <v>0</v>
      </c>
      <c r="AC787" s="54">
        <v>0</v>
      </c>
      <c r="AD787" s="54">
        <v>0</v>
      </c>
      <c r="AE787" s="54">
        <v>0</v>
      </c>
      <c r="AF787" s="54">
        <v>0</v>
      </c>
      <c r="AG787" s="54">
        <v>0</v>
      </c>
      <c r="AH787" s="54">
        <v>0</v>
      </c>
      <c r="AI787" s="54">
        <v>0</v>
      </c>
      <c r="AJ787" s="54">
        <f t="shared" si="526"/>
        <v>0</v>
      </c>
      <c r="AK787" s="54">
        <f t="shared" si="509"/>
        <v>2.25</v>
      </c>
      <c r="AL787" s="54">
        <f t="shared" si="510"/>
        <v>0.25</v>
      </c>
      <c r="AM787" s="54">
        <f t="shared" si="511"/>
        <v>2.5</v>
      </c>
      <c r="AN787" s="54">
        <v>0</v>
      </c>
      <c r="AO787" s="54">
        <v>0</v>
      </c>
      <c r="AP787" s="54">
        <f t="shared" si="493"/>
        <v>0</v>
      </c>
      <c r="AQ787" s="54"/>
      <c r="AR787" s="54"/>
      <c r="AS787" s="54"/>
      <c r="AT787" s="54"/>
      <c r="AU787" s="54"/>
      <c r="AV787" s="54"/>
      <c r="AW787" s="54"/>
      <c r="AX787" s="54"/>
      <c r="AY787" s="54">
        <f t="shared" si="529"/>
        <v>0</v>
      </c>
      <c r="AZ787" s="54"/>
      <c r="BA787" s="54"/>
      <c r="BB787" s="54"/>
      <c r="BC787" s="54"/>
      <c r="BD787" s="54"/>
      <c r="BE787" s="106">
        <f t="shared" si="494"/>
        <v>2.25</v>
      </c>
      <c r="BF787" s="106">
        <f t="shared" si="495"/>
        <v>0.25</v>
      </c>
      <c r="BG787" s="106">
        <f t="shared" si="530"/>
        <v>2.5</v>
      </c>
      <c r="BH787" s="106">
        <f t="shared" si="496"/>
        <v>0</v>
      </c>
      <c r="BI787" s="106">
        <f t="shared" si="497"/>
        <v>0</v>
      </c>
      <c r="BJ787" s="106">
        <f t="shared" si="498"/>
        <v>0</v>
      </c>
      <c r="BK787" s="106">
        <f t="shared" si="499"/>
        <v>0</v>
      </c>
      <c r="BL787" s="106">
        <f t="shared" si="531"/>
        <v>0</v>
      </c>
      <c r="BM787" s="106">
        <f t="shared" si="527"/>
        <v>0</v>
      </c>
      <c r="BN787" s="106">
        <f t="shared" si="527"/>
        <v>0</v>
      </c>
      <c r="BO787" s="106">
        <f t="shared" si="532"/>
        <v>0</v>
      </c>
      <c r="BP787" s="106">
        <f t="shared" si="533"/>
        <v>2.25</v>
      </c>
      <c r="BQ787" s="106">
        <f t="shared" si="534"/>
        <v>0.25</v>
      </c>
      <c r="BR787" s="106">
        <f t="shared" si="535"/>
        <v>2.5</v>
      </c>
      <c r="BS787" s="54"/>
      <c r="BT787" s="54">
        <v>2.25</v>
      </c>
      <c r="BU787" s="54">
        <v>0.25</v>
      </c>
      <c r="BV787" s="54">
        <v>2.5</v>
      </c>
      <c r="BW787" s="54">
        <v>0</v>
      </c>
      <c r="BX787" s="54">
        <v>0</v>
      </c>
      <c r="BY787" s="54">
        <v>0</v>
      </c>
      <c r="BZ787" s="54">
        <v>0</v>
      </c>
      <c r="CA787" s="54">
        <v>0</v>
      </c>
      <c r="CB787" s="54">
        <v>0</v>
      </c>
      <c r="CC787" s="54">
        <v>0</v>
      </c>
      <c r="CD787" s="54">
        <v>0</v>
      </c>
      <c r="CE787" s="54">
        <v>2.25</v>
      </c>
      <c r="CF787" s="54">
        <v>0.25</v>
      </c>
      <c r="CG787" s="54">
        <v>2.5</v>
      </c>
      <c r="CH787" s="54">
        <f t="shared" si="536"/>
        <v>0</v>
      </c>
      <c r="CI787" s="54">
        <f t="shared" si="537"/>
        <v>2.5</v>
      </c>
      <c r="CJ787" s="54">
        <f t="shared" si="538"/>
        <v>2.5</v>
      </c>
      <c r="CK787" s="45"/>
      <c r="CL787" s="53" t="s">
        <v>106</v>
      </c>
    </row>
    <row r="788" spans="1:91" ht="36" customHeight="1">
      <c r="A788" s="14">
        <v>11</v>
      </c>
      <c r="B788" s="27" t="s">
        <v>762</v>
      </c>
      <c r="C788" s="120" t="s">
        <v>796</v>
      </c>
      <c r="D788" s="2" t="s">
        <v>27</v>
      </c>
      <c r="E788" s="4"/>
      <c r="F788" s="4" t="s">
        <v>743</v>
      </c>
      <c r="G788" s="4" t="s">
        <v>763</v>
      </c>
      <c r="H788" s="29">
        <v>0</v>
      </c>
      <c r="I788" s="29">
        <v>2.5</v>
      </c>
      <c r="J788" s="29">
        <v>3.5</v>
      </c>
      <c r="K788" s="29">
        <f t="shared" si="524"/>
        <v>6</v>
      </c>
      <c r="L788" s="42" t="s">
        <v>57</v>
      </c>
      <c r="M788" s="40" t="s">
        <v>58</v>
      </c>
      <c r="N788" s="48" t="e">
        <f>IF(#REF!=0,"2018-19","2019-20")</f>
        <v>#REF!</v>
      </c>
      <c r="O788" s="29">
        <v>0</v>
      </c>
      <c r="P788" s="29">
        <v>0</v>
      </c>
      <c r="Q788" s="29">
        <f t="shared" si="539"/>
        <v>0</v>
      </c>
      <c r="R788" s="29">
        <f t="shared" si="525"/>
        <v>2.5</v>
      </c>
      <c r="S788" s="29">
        <f t="shared" si="515"/>
        <v>3.5</v>
      </c>
      <c r="T788" s="29">
        <f t="shared" si="516"/>
        <v>6</v>
      </c>
      <c r="U788" s="29">
        <v>3.5</v>
      </c>
      <c r="V788" s="29">
        <v>2.25</v>
      </c>
      <c r="W788" s="105">
        <v>0.25</v>
      </c>
      <c r="X788" s="54">
        <f t="shared" si="540"/>
        <v>2.5</v>
      </c>
      <c r="Y788" s="29">
        <v>2.25</v>
      </c>
      <c r="Z788" s="105">
        <v>0.25</v>
      </c>
      <c r="AA788" s="54">
        <f t="shared" si="528"/>
        <v>2.5</v>
      </c>
      <c r="AB788" s="54">
        <v>0</v>
      </c>
      <c r="AC788" s="54">
        <v>0</v>
      </c>
      <c r="AD788" s="54">
        <v>0</v>
      </c>
      <c r="AE788" s="54">
        <v>0</v>
      </c>
      <c r="AF788" s="54">
        <v>0</v>
      </c>
      <c r="AG788" s="54">
        <v>0</v>
      </c>
      <c r="AH788" s="54">
        <v>0</v>
      </c>
      <c r="AI788" s="54">
        <v>0</v>
      </c>
      <c r="AJ788" s="54">
        <f t="shared" si="526"/>
        <v>0</v>
      </c>
      <c r="AK788" s="54">
        <f t="shared" si="509"/>
        <v>2.25</v>
      </c>
      <c r="AL788" s="54">
        <f t="shared" si="510"/>
        <v>0.25</v>
      </c>
      <c r="AM788" s="54">
        <f t="shared" si="511"/>
        <v>2.5</v>
      </c>
      <c r="AN788" s="54">
        <v>0</v>
      </c>
      <c r="AO788" s="54">
        <v>0</v>
      </c>
      <c r="AP788" s="54">
        <f t="shared" si="493"/>
        <v>0</v>
      </c>
      <c r="AQ788" s="54"/>
      <c r="AR788" s="54"/>
      <c r="AS788" s="54"/>
      <c r="AT788" s="54"/>
      <c r="AU788" s="54"/>
      <c r="AV788" s="54"/>
      <c r="AW788" s="54"/>
      <c r="AX788" s="54"/>
      <c r="AY788" s="54">
        <f t="shared" si="529"/>
        <v>0</v>
      </c>
      <c r="AZ788" s="54"/>
      <c r="BA788" s="54"/>
      <c r="BB788" s="54"/>
      <c r="BC788" s="54"/>
      <c r="BD788" s="54"/>
      <c r="BE788" s="106">
        <f t="shared" si="494"/>
        <v>2.25</v>
      </c>
      <c r="BF788" s="106">
        <f t="shared" si="495"/>
        <v>0.25</v>
      </c>
      <c r="BG788" s="106">
        <f t="shared" si="530"/>
        <v>2.5</v>
      </c>
      <c r="BH788" s="106">
        <f t="shared" si="496"/>
        <v>0</v>
      </c>
      <c r="BI788" s="106">
        <f t="shared" si="497"/>
        <v>0</v>
      </c>
      <c r="BJ788" s="106">
        <f t="shared" si="498"/>
        <v>0</v>
      </c>
      <c r="BK788" s="106">
        <f t="shared" si="499"/>
        <v>0</v>
      </c>
      <c r="BL788" s="106">
        <f t="shared" si="531"/>
        <v>0</v>
      </c>
      <c r="BM788" s="106">
        <f t="shared" si="527"/>
        <v>0</v>
      </c>
      <c r="BN788" s="106">
        <f t="shared" si="527"/>
        <v>0</v>
      </c>
      <c r="BO788" s="106">
        <f t="shared" si="532"/>
        <v>0</v>
      </c>
      <c r="BP788" s="106">
        <f t="shared" si="533"/>
        <v>2.25</v>
      </c>
      <c r="BQ788" s="106">
        <f t="shared" si="534"/>
        <v>0.25</v>
      </c>
      <c r="BR788" s="106">
        <f t="shared" si="535"/>
        <v>2.5</v>
      </c>
      <c r="BS788" s="54"/>
      <c r="BT788" s="54">
        <v>2.25</v>
      </c>
      <c r="BU788" s="54">
        <v>0.25</v>
      </c>
      <c r="BV788" s="54">
        <v>2.5</v>
      </c>
      <c r="BW788" s="54">
        <v>0</v>
      </c>
      <c r="BX788" s="54">
        <v>0</v>
      </c>
      <c r="BY788" s="54">
        <v>0</v>
      </c>
      <c r="BZ788" s="54">
        <v>0</v>
      </c>
      <c r="CA788" s="54">
        <v>0</v>
      </c>
      <c r="CB788" s="54">
        <v>0</v>
      </c>
      <c r="CC788" s="54">
        <v>0</v>
      </c>
      <c r="CD788" s="54">
        <v>0</v>
      </c>
      <c r="CE788" s="54">
        <v>2.25</v>
      </c>
      <c r="CF788" s="54">
        <v>0.25</v>
      </c>
      <c r="CG788" s="54">
        <v>2.5</v>
      </c>
      <c r="CH788" s="54">
        <f t="shared" si="536"/>
        <v>0</v>
      </c>
      <c r="CI788" s="54">
        <f t="shared" si="537"/>
        <v>3.5</v>
      </c>
      <c r="CJ788" s="54">
        <f t="shared" si="538"/>
        <v>3.5</v>
      </c>
      <c r="CK788" s="45"/>
      <c r="CL788" s="53" t="s">
        <v>756</v>
      </c>
    </row>
    <row r="789" spans="1:91" s="18" customFormat="1">
      <c r="A789" s="17"/>
      <c r="B789" s="28" t="s">
        <v>129</v>
      </c>
      <c r="C789" s="87"/>
      <c r="D789" s="2"/>
      <c r="E789" s="11"/>
      <c r="F789" s="4"/>
      <c r="G789" s="11"/>
      <c r="H789" s="32"/>
      <c r="I789" s="32">
        <f>SUM(I773:I788)</f>
        <v>183.87</v>
      </c>
      <c r="J789" s="32">
        <f t="shared" ref="J789:BU789" si="541">SUM(J773:J788)</f>
        <v>21.13</v>
      </c>
      <c r="K789" s="32">
        <f t="shared" si="541"/>
        <v>205</v>
      </c>
      <c r="L789" s="32">
        <f t="shared" si="541"/>
        <v>0</v>
      </c>
      <c r="M789" s="32">
        <f t="shared" si="541"/>
        <v>0</v>
      </c>
      <c r="N789" s="32" t="e">
        <f t="shared" si="541"/>
        <v>#REF!</v>
      </c>
      <c r="O789" s="32">
        <f t="shared" si="541"/>
        <v>63.55</v>
      </c>
      <c r="P789" s="32">
        <f t="shared" si="541"/>
        <v>0</v>
      </c>
      <c r="Q789" s="32">
        <f t="shared" si="541"/>
        <v>63.55</v>
      </c>
      <c r="R789" s="32">
        <f t="shared" si="541"/>
        <v>120.32000000000001</v>
      </c>
      <c r="S789" s="32">
        <f t="shared" si="541"/>
        <v>21.13</v>
      </c>
      <c r="T789" s="32">
        <f t="shared" si="541"/>
        <v>141.44999999999999</v>
      </c>
      <c r="U789" s="32">
        <f t="shared" si="541"/>
        <v>21.13</v>
      </c>
      <c r="V789" s="32">
        <f t="shared" si="541"/>
        <v>31.382999999999999</v>
      </c>
      <c r="W789" s="32">
        <f t="shared" si="541"/>
        <v>3.4870000000000001</v>
      </c>
      <c r="X789" s="32">
        <f t="shared" si="541"/>
        <v>34.870000000000005</v>
      </c>
      <c r="Y789" s="32">
        <f t="shared" si="541"/>
        <v>31.382999999999999</v>
      </c>
      <c r="Z789" s="32">
        <f t="shared" si="541"/>
        <v>3.4870000000000001</v>
      </c>
      <c r="AA789" s="32">
        <f t="shared" si="541"/>
        <v>34.870000000000005</v>
      </c>
      <c r="AB789" s="32">
        <f t="shared" si="541"/>
        <v>0</v>
      </c>
      <c r="AC789" s="32">
        <f t="shared" si="541"/>
        <v>9.1000000000000014</v>
      </c>
      <c r="AD789" s="32">
        <f t="shared" si="541"/>
        <v>1.01</v>
      </c>
      <c r="AE789" s="32">
        <f t="shared" si="541"/>
        <v>7.32</v>
      </c>
      <c r="AF789" s="32">
        <f t="shared" si="541"/>
        <v>0.72000000000000008</v>
      </c>
      <c r="AG789" s="32">
        <f t="shared" si="541"/>
        <v>0</v>
      </c>
      <c r="AH789" s="32">
        <f t="shared" si="541"/>
        <v>0</v>
      </c>
      <c r="AI789" s="32">
        <f t="shared" si="541"/>
        <v>0</v>
      </c>
      <c r="AJ789" s="32">
        <f t="shared" si="541"/>
        <v>0</v>
      </c>
      <c r="AK789" s="32">
        <f t="shared" si="541"/>
        <v>47.802999999999997</v>
      </c>
      <c r="AL789" s="32">
        <f t="shared" si="541"/>
        <v>5.2170000000000005</v>
      </c>
      <c r="AM789" s="32">
        <f t="shared" si="541"/>
        <v>53.02</v>
      </c>
      <c r="AN789" s="32">
        <f t="shared" si="541"/>
        <v>0</v>
      </c>
      <c r="AO789" s="32">
        <f t="shared" si="541"/>
        <v>0</v>
      </c>
      <c r="AP789" s="32">
        <f t="shared" si="541"/>
        <v>0</v>
      </c>
      <c r="AQ789" s="32">
        <f t="shared" si="541"/>
        <v>0</v>
      </c>
      <c r="AR789" s="32">
        <f t="shared" si="541"/>
        <v>0</v>
      </c>
      <c r="AS789" s="32">
        <f t="shared" si="541"/>
        <v>0</v>
      </c>
      <c r="AT789" s="32">
        <f t="shared" si="541"/>
        <v>0</v>
      </c>
      <c r="AU789" s="32">
        <f t="shared" si="541"/>
        <v>0</v>
      </c>
      <c r="AV789" s="32">
        <f t="shared" si="541"/>
        <v>0</v>
      </c>
      <c r="AW789" s="32">
        <f t="shared" si="541"/>
        <v>0</v>
      </c>
      <c r="AX789" s="32">
        <f t="shared" si="541"/>
        <v>0</v>
      </c>
      <c r="AY789" s="32">
        <f t="shared" si="541"/>
        <v>0</v>
      </c>
      <c r="AZ789" s="32">
        <f t="shared" si="541"/>
        <v>0</v>
      </c>
      <c r="BA789" s="32">
        <f t="shared" si="541"/>
        <v>0</v>
      </c>
      <c r="BB789" s="32">
        <f t="shared" si="541"/>
        <v>0</v>
      </c>
      <c r="BC789" s="32">
        <f t="shared" si="541"/>
        <v>0</v>
      </c>
      <c r="BD789" s="32">
        <f t="shared" si="541"/>
        <v>0</v>
      </c>
      <c r="BE789" s="32">
        <f t="shared" si="541"/>
        <v>31.382999999999999</v>
      </c>
      <c r="BF789" s="32">
        <f t="shared" si="541"/>
        <v>3.4870000000000001</v>
      </c>
      <c r="BG789" s="32">
        <f t="shared" si="541"/>
        <v>34.870000000000005</v>
      </c>
      <c r="BH789" s="32">
        <f t="shared" si="541"/>
        <v>0</v>
      </c>
      <c r="BI789" s="32">
        <f t="shared" si="541"/>
        <v>0</v>
      </c>
      <c r="BJ789" s="32">
        <f t="shared" si="541"/>
        <v>9.1000000000000014</v>
      </c>
      <c r="BK789" s="32">
        <f t="shared" si="541"/>
        <v>1.01</v>
      </c>
      <c r="BL789" s="32">
        <f t="shared" si="541"/>
        <v>10.11</v>
      </c>
      <c r="BM789" s="32">
        <f t="shared" si="541"/>
        <v>7.32</v>
      </c>
      <c r="BN789" s="32">
        <f t="shared" si="541"/>
        <v>0.72000000000000008</v>
      </c>
      <c r="BO789" s="32">
        <f t="shared" si="541"/>
        <v>8.0400000000000009</v>
      </c>
      <c r="BP789" s="32">
        <f t="shared" si="541"/>
        <v>47.802999999999997</v>
      </c>
      <c r="BQ789" s="32">
        <f t="shared" si="541"/>
        <v>5.2170000000000005</v>
      </c>
      <c r="BR789" s="32">
        <f t="shared" si="541"/>
        <v>53.02</v>
      </c>
      <c r="BS789" s="32">
        <f t="shared" si="541"/>
        <v>0</v>
      </c>
      <c r="BT789" s="32">
        <f t="shared" si="541"/>
        <v>31.382999999999999</v>
      </c>
      <c r="BU789" s="32">
        <f t="shared" si="541"/>
        <v>3.4870000000000001</v>
      </c>
      <c r="BV789" s="32">
        <f t="shared" ref="BV789:CJ789" si="542">SUM(BV773:BV788)</f>
        <v>34.870000000000005</v>
      </c>
      <c r="BW789" s="32">
        <f t="shared" si="542"/>
        <v>0</v>
      </c>
      <c r="BX789" s="32">
        <f t="shared" si="542"/>
        <v>0</v>
      </c>
      <c r="BY789" s="32">
        <f t="shared" si="542"/>
        <v>9.1000000000000014</v>
      </c>
      <c r="BZ789" s="32">
        <f t="shared" si="542"/>
        <v>1.01</v>
      </c>
      <c r="CA789" s="32">
        <f t="shared" si="542"/>
        <v>10.11</v>
      </c>
      <c r="CB789" s="32">
        <f t="shared" si="542"/>
        <v>7.32</v>
      </c>
      <c r="CC789" s="32">
        <f t="shared" si="542"/>
        <v>0.72000000000000008</v>
      </c>
      <c r="CD789" s="32">
        <f t="shared" si="542"/>
        <v>8.0400000000000009</v>
      </c>
      <c r="CE789" s="32">
        <f t="shared" si="542"/>
        <v>47.802999999999997</v>
      </c>
      <c r="CF789" s="32">
        <f t="shared" si="542"/>
        <v>5.2170000000000005</v>
      </c>
      <c r="CG789" s="32">
        <f t="shared" si="542"/>
        <v>53.02</v>
      </c>
      <c r="CH789" s="32">
        <f t="shared" si="542"/>
        <v>67.300000000000011</v>
      </c>
      <c r="CI789" s="32">
        <f t="shared" si="542"/>
        <v>21.13</v>
      </c>
      <c r="CJ789" s="32">
        <f t="shared" si="542"/>
        <v>88.43</v>
      </c>
      <c r="CK789" s="46"/>
      <c r="CL789" s="64"/>
      <c r="CM789" s="95"/>
    </row>
    <row r="790" spans="1:91">
      <c r="A790" s="17" t="s">
        <v>130</v>
      </c>
      <c r="B790" s="28" t="s">
        <v>764</v>
      </c>
      <c r="C790" s="87"/>
      <c r="D790" s="2"/>
      <c r="E790" s="11"/>
      <c r="F790" s="4"/>
      <c r="G790" s="11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  <c r="AB790" s="32"/>
      <c r="AC790" s="32"/>
      <c r="AD790" s="32"/>
      <c r="AE790" s="32"/>
      <c r="AF790" s="32"/>
      <c r="AG790" s="32"/>
      <c r="AH790" s="32"/>
      <c r="AI790" s="32"/>
      <c r="AJ790" s="32"/>
      <c r="AK790" s="32"/>
      <c r="AL790" s="32"/>
      <c r="AM790" s="32"/>
      <c r="AN790" s="32"/>
      <c r="AO790" s="32"/>
      <c r="AP790" s="32"/>
      <c r="AQ790" s="32"/>
      <c r="AR790" s="32"/>
      <c r="AS790" s="32"/>
      <c r="AT790" s="32"/>
      <c r="AU790" s="32"/>
      <c r="AV790" s="32"/>
      <c r="AW790" s="32"/>
      <c r="AX790" s="32"/>
      <c r="AY790" s="32"/>
      <c r="AZ790" s="32"/>
      <c r="BA790" s="32"/>
      <c r="BB790" s="32"/>
      <c r="BC790" s="32"/>
      <c r="BD790" s="32"/>
      <c r="BE790" s="32"/>
      <c r="BF790" s="32"/>
      <c r="BG790" s="32"/>
      <c r="BH790" s="32"/>
      <c r="BI790" s="32"/>
      <c r="BJ790" s="32"/>
      <c r="BK790" s="32"/>
      <c r="BL790" s="32"/>
      <c r="BM790" s="32"/>
      <c r="BN790" s="32"/>
      <c r="BO790" s="32"/>
      <c r="BP790" s="32"/>
      <c r="BQ790" s="32"/>
      <c r="BR790" s="32"/>
      <c r="BS790" s="32"/>
      <c r="BT790" s="32"/>
      <c r="BU790" s="32"/>
      <c r="BV790" s="32"/>
      <c r="BW790" s="32"/>
      <c r="BX790" s="32"/>
      <c r="BY790" s="32"/>
      <c r="BZ790" s="32"/>
      <c r="CA790" s="32"/>
      <c r="CB790" s="32"/>
      <c r="CC790" s="32"/>
      <c r="CD790" s="32"/>
      <c r="CE790" s="32"/>
      <c r="CF790" s="32"/>
      <c r="CG790" s="32"/>
      <c r="CH790" s="32"/>
      <c r="CI790" s="32"/>
      <c r="CJ790" s="32"/>
      <c r="CK790" s="45"/>
      <c r="CL790" s="64"/>
    </row>
    <row r="791" spans="1:91" ht="31.5">
      <c r="A791" s="14">
        <v>1</v>
      </c>
      <c r="B791" s="27" t="s">
        <v>765</v>
      </c>
      <c r="C791" s="120" t="s">
        <v>796</v>
      </c>
      <c r="D791" s="2" t="s">
        <v>27</v>
      </c>
      <c r="E791" s="4" t="s">
        <v>375</v>
      </c>
      <c r="F791" s="4" t="s">
        <v>743</v>
      </c>
      <c r="G791" s="4" t="s">
        <v>748</v>
      </c>
      <c r="H791" s="29">
        <v>0</v>
      </c>
      <c r="I791" s="29">
        <v>6</v>
      </c>
      <c r="J791" s="29">
        <v>14</v>
      </c>
      <c r="K791" s="29">
        <f t="shared" ref="K791:K800" si="543">I791+J791</f>
        <v>20</v>
      </c>
      <c r="L791" s="40" t="s">
        <v>30</v>
      </c>
      <c r="M791" s="40" t="s">
        <v>31</v>
      </c>
      <c r="N791" s="48" t="s">
        <v>58</v>
      </c>
      <c r="O791" s="29">
        <v>4.5599999999999996</v>
      </c>
      <c r="P791" s="29">
        <v>0</v>
      </c>
      <c r="Q791" s="29">
        <f t="shared" si="539"/>
        <v>4.5599999999999996</v>
      </c>
      <c r="R791" s="29">
        <f t="shared" ref="R791:R800" si="544">I791-O791</f>
        <v>1.4400000000000004</v>
      </c>
      <c r="S791" s="29">
        <f t="shared" si="515"/>
        <v>14</v>
      </c>
      <c r="T791" s="29">
        <f t="shared" si="516"/>
        <v>15.440000000000001</v>
      </c>
      <c r="U791" s="29">
        <v>14</v>
      </c>
      <c r="V791" s="29">
        <v>0</v>
      </c>
      <c r="W791" s="105">
        <v>0</v>
      </c>
      <c r="X791" s="54">
        <f t="shared" si="540"/>
        <v>0</v>
      </c>
      <c r="Y791" s="29">
        <v>0</v>
      </c>
      <c r="Z791" s="105">
        <v>0</v>
      </c>
      <c r="AA791" s="54">
        <f t="shared" si="528"/>
        <v>0</v>
      </c>
      <c r="AB791" s="54">
        <v>0</v>
      </c>
      <c r="AC791" s="54">
        <v>0</v>
      </c>
      <c r="AD791" s="54">
        <v>0</v>
      </c>
      <c r="AE791" s="54">
        <v>0</v>
      </c>
      <c r="AF791" s="54">
        <v>0</v>
      </c>
      <c r="AG791" s="54">
        <v>0</v>
      </c>
      <c r="AH791" s="54">
        <v>0</v>
      </c>
      <c r="AI791" s="54">
        <v>0</v>
      </c>
      <c r="AJ791" s="54">
        <f t="shared" ref="AJ791:AJ800" si="545">AH791+AI791</f>
        <v>0</v>
      </c>
      <c r="AK791" s="54">
        <f t="shared" si="509"/>
        <v>0</v>
      </c>
      <c r="AL791" s="54">
        <f t="shared" si="510"/>
        <v>0</v>
      </c>
      <c r="AM791" s="54">
        <f t="shared" si="511"/>
        <v>0</v>
      </c>
      <c r="AN791" s="54">
        <v>0</v>
      </c>
      <c r="AO791" s="54">
        <v>0</v>
      </c>
      <c r="AP791" s="54">
        <f t="shared" si="493"/>
        <v>0</v>
      </c>
      <c r="AQ791" s="54"/>
      <c r="AR791" s="54"/>
      <c r="AS791" s="54"/>
      <c r="AT791" s="54"/>
      <c r="AU791" s="54"/>
      <c r="AV791" s="54"/>
      <c r="AW791" s="54"/>
      <c r="AX791" s="54"/>
      <c r="AY791" s="54">
        <f t="shared" si="529"/>
        <v>0</v>
      </c>
      <c r="AZ791" s="54"/>
      <c r="BA791" s="54"/>
      <c r="BB791" s="54"/>
      <c r="BC791" s="54"/>
      <c r="BD791" s="54"/>
      <c r="BE791" s="106">
        <f t="shared" si="494"/>
        <v>0</v>
      </c>
      <c r="BF791" s="106">
        <f t="shared" si="495"/>
        <v>0</v>
      </c>
      <c r="BG791" s="106">
        <f t="shared" si="530"/>
        <v>0</v>
      </c>
      <c r="BH791" s="106">
        <f t="shared" si="496"/>
        <v>0</v>
      </c>
      <c r="BI791" s="106">
        <f t="shared" si="497"/>
        <v>0</v>
      </c>
      <c r="BJ791" s="106">
        <f t="shared" si="498"/>
        <v>0</v>
      </c>
      <c r="BK791" s="106">
        <f t="shared" si="499"/>
        <v>0</v>
      </c>
      <c r="BL791" s="106">
        <f t="shared" si="531"/>
        <v>0</v>
      </c>
      <c r="BM791" s="106">
        <f t="shared" si="527"/>
        <v>0</v>
      </c>
      <c r="BN791" s="106">
        <f t="shared" si="527"/>
        <v>0</v>
      </c>
      <c r="BO791" s="106">
        <f t="shared" si="532"/>
        <v>0</v>
      </c>
      <c r="BP791" s="106">
        <f t="shared" si="533"/>
        <v>0</v>
      </c>
      <c r="BQ791" s="106">
        <f t="shared" si="534"/>
        <v>0</v>
      </c>
      <c r="BR791" s="106">
        <f t="shared" si="535"/>
        <v>0</v>
      </c>
      <c r="BS791" s="54"/>
      <c r="BT791" s="54">
        <v>0</v>
      </c>
      <c r="BU791" s="54">
        <v>0</v>
      </c>
      <c r="BV791" s="54">
        <v>0</v>
      </c>
      <c r="BW791" s="54">
        <v>0</v>
      </c>
      <c r="BX791" s="54">
        <v>0</v>
      </c>
      <c r="BY791" s="54">
        <v>0</v>
      </c>
      <c r="BZ791" s="54">
        <v>0</v>
      </c>
      <c r="CA791" s="54">
        <v>0</v>
      </c>
      <c r="CB791" s="54">
        <v>0</v>
      </c>
      <c r="CC791" s="54">
        <v>0</v>
      </c>
      <c r="CD791" s="54">
        <v>0</v>
      </c>
      <c r="CE791" s="54">
        <v>0</v>
      </c>
      <c r="CF791" s="54">
        <v>0</v>
      </c>
      <c r="CG791" s="54">
        <v>0</v>
      </c>
      <c r="CH791" s="54">
        <f t="shared" si="536"/>
        <v>1.4400000000000004</v>
      </c>
      <c r="CI791" s="54">
        <f t="shared" si="537"/>
        <v>14</v>
      </c>
      <c r="CJ791" s="54">
        <f t="shared" si="538"/>
        <v>15.440000000000001</v>
      </c>
      <c r="CK791" s="45"/>
      <c r="CL791" s="63" t="s">
        <v>33</v>
      </c>
    </row>
    <row r="792" spans="1:91" ht="47.25">
      <c r="A792" s="14">
        <v>2</v>
      </c>
      <c r="B792" s="27" t="s">
        <v>766</v>
      </c>
      <c r="C792" s="120" t="s">
        <v>796</v>
      </c>
      <c r="D792" s="2" t="s">
        <v>27</v>
      </c>
      <c r="E792" s="4" t="s">
        <v>375</v>
      </c>
      <c r="F792" s="4" t="s">
        <v>743</v>
      </c>
      <c r="G792" s="4" t="s">
        <v>743</v>
      </c>
      <c r="H792" s="29">
        <v>0</v>
      </c>
      <c r="I792" s="29">
        <v>3</v>
      </c>
      <c r="J792" s="29">
        <v>2</v>
      </c>
      <c r="K792" s="29">
        <f t="shared" si="543"/>
        <v>5</v>
      </c>
      <c r="L792" s="40" t="s">
        <v>30</v>
      </c>
      <c r="M792" s="40" t="s">
        <v>48</v>
      </c>
      <c r="N792" s="48" t="s">
        <v>58</v>
      </c>
      <c r="O792" s="29">
        <v>2.2799999999999998</v>
      </c>
      <c r="P792" s="29">
        <v>0</v>
      </c>
      <c r="Q792" s="29">
        <f t="shared" si="539"/>
        <v>2.2799999999999998</v>
      </c>
      <c r="R792" s="29">
        <f t="shared" si="544"/>
        <v>0.7200000000000002</v>
      </c>
      <c r="S792" s="29">
        <f t="shared" si="515"/>
        <v>2</v>
      </c>
      <c r="T792" s="29">
        <f t="shared" si="516"/>
        <v>2.72</v>
      </c>
      <c r="U792" s="29">
        <v>2</v>
      </c>
      <c r="V792" s="29">
        <v>0</v>
      </c>
      <c r="W792" s="105">
        <v>0</v>
      </c>
      <c r="X792" s="54">
        <f t="shared" si="540"/>
        <v>0</v>
      </c>
      <c r="Y792" s="29">
        <v>0</v>
      </c>
      <c r="Z792" s="105">
        <v>0</v>
      </c>
      <c r="AA792" s="54">
        <f t="shared" si="528"/>
        <v>0</v>
      </c>
      <c r="AB792" s="54">
        <v>0</v>
      </c>
      <c r="AC792" s="54">
        <v>0</v>
      </c>
      <c r="AD792" s="54">
        <v>0</v>
      </c>
      <c r="AE792" s="54">
        <v>0.65</v>
      </c>
      <c r="AF792" s="54">
        <v>7.0000000000000007E-2</v>
      </c>
      <c r="AG792" s="54">
        <v>0</v>
      </c>
      <c r="AH792" s="54">
        <v>0</v>
      </c>
      <c r="AI792" s="54">
        <v>0</v>
      </c>
      <c r="AJ792" s="54">
        <f t="shared" si="545"/>
        <v>0</v>
      </c>
      <c r="AK792" s="54">
        <f t="shared" si="509"/>
        <v>0.65</v>
      </c>
      <c r="AL792" s="54">
        <f t="shared" si="510"/>
        <v>7.0000000000000007E-2</v>
      </c>
      <c r="AM792" s="54">
        <f t="shared" si="511"/>
        <v>0.72</v>
      </c>
      <c r="AN792" s="54">
        <v>0</v>
      </c>
      <c r="AO792" s="54">
        <v>0</v>
      </c>
      <c r="AP792" s="54">
        <f t="shared" si="493"/>
        <v>0</v>
      </c>
      <c r="AQ792" s="54"/>
      <c r="AR792" s="54"/>
      <c r="AS792" s="54"/>
      <c r="AT792" s="54"/>
      <c r="AU792" s="54"/>
      <c r="AV792" s="54"/>
      <c r="AW792" s="54"/>
      <c r="AX792" s="54"/>
      <c r="AY792" s="54">
        <f t="shared" si="529"/>
        <v>0</v>
      </c>
      <c r="AZ792" s="54"/>
      <c r="BA792" s="54"/>
      <c r="BB792" s="54"/>
      <c r="BC792" s="54"/>
      <c r="BD792" s="54"/>
      <c r="BE792" s="106">
        <f t="shared" si="494"/>
        <v>0</v>
      </c>
      <c r="BF792" s="106">
        <f t="shared" si="495"/>
        <v>0</v>
      </c>
      <c r="BG792" s="106">
        <f t="shared" si="530"/>
        <v>0</v>
      </c>
      <c r="BH792" s="106">
        <f t="shared" si="496"/>
        <v>0</v>
      </c>
      <c r="BI792" s="106">
        <f t="shared" si="497"/>
        <v>0</v>
      </c>
      <c r="BJ792" s="106">
        <f t="shared" si="498"/>
        <v>0</v>
      </c>
      <c r="BK792" s="106">
        <f t="shared" si="499"/>
        <v>0</v>
      </c>
      <c r="BL792" s="106">
        <f t="shared" si="531"/>
        <v>0</v>
      </c>
      <c r="BM792" s="106">
        <f t="shared" si="527"/>
        <v>0.65</v>
      </c>
      <c r="BN792" s="106">
        <f t="shared" si="527"/>
        <v>7.0000000000000007E-2</v>
      </c>
      <c r="BO792" s="106">
        <f t="shared" si="532"/>
        <v>0.72</v>
      </c>
      <c r="BP792" s="106">
        <f t="shared" si="533"/>
        <v>0.65</v>
      </c>
      <c r="BQ792" s="106">
        <f t="shared" si="534"/>
        <v>7.0000000000000007E-2</v>
      </c>
      <c r="BR792" s="106">
        <f t="shared" si="535"/>
        <v>0.72</v>
      </c>
      <c r="BS792" s="54"/>
      <c r="BT792" s="54">
        <v>0</v>
      </c>
      <c r="BU792" s="54">
        <v>0</v>
      </c>
      <c r="BV792" s="54">
        <v>0</v>
      </c>
      <c r="BW792" s="54">
        <v>0</v>
      </c>
      <c r="BX792" s="54">
        <v>0</v>
      </c>
      <c r="BY792" s="54">
        <v>0</v>
      </c>
      <c r="BZ792" s="54">
        <v>0</v>
      </c>
      <c r="CA792" s="54">
        <v>0</v>
      </c>
      <c r="CB792" s="54">
        <v>0.65</v>
      </c>
      <c r="CC792" s="54">
        <v>7.0000000000000007E-2</v>
      </c>
      <c r="CD792" s="54">
        <v>0.72</v>
      </c>
      <c r="CE792" s="54">
        <v>0.65</v>
      </c>
      <c r="CF792" s="54">
        <v>7.0000000000000007E-2</v>
      </c>
      <c r="CG792" s="54">
        <v>0.72</v>
      </c>
      <c r="CH792" s="54">
        <f t="shared" si="536"/>
        <v>0</v>
      </c>
      <c r="CI792" s="54">
        <f t="shared" si="537"/>
        <v>2</v>
      </c>
      <c r="CJ792" s="54">
        <f t="shared" si="538"/>
        <v>2</v>
      </c>
      <c r="CK792" s="45"/>
      <c r="CL792" s="63" t="s">
        <v>33</v>
      </c>
    </row>
    <row r="793" spans="1:91" ht="31.5">
      <c r="A793" s="14">
        <v>3</v>
      </c>
      <c r="B793" s="27" t="s">
        <v>767</v>
      </c>
      <c r="C793" s="120" t="s">
        <v>796</v>
      </c>
      <c r="D793" s="2" t="s">
        <v>27</v>
      </c>
      <c r="E793" s="4" t="s">
        <v>375</v>
      </c>
      <c r="F793" s="4" t="s">
        <v>743</v>
      </c>
      <c r="G793" s="4" t="s">
        <v>748</v>
      </c>
      <c r="H793" s="29">
        <v>0</v>
      </c>
      <c r="I793" s="29">
        <v>2.5</v>
      </c>
      <c r="J793" s="29">
        <v>2.4900000000000002</v>
      </c>
      <c r="K793" s="29">
        <f t="shared" si="543"/>
        <v>4.99</v>
      </c>
      <c r="L793" s="40" t="s">
        <v>30</v>
      </c>
      <c r="M793" s="40" t="s">
        <v>48</v>
      </c>
      <c r="N793" s="48" t="s">
        <v>58</v>
      </c>
      <c r="O793" s="29">
        <v>1.9</v>
      </c>
      <c r="P793" s="29">
        <v>0</v>
      </c>
      <c r="Q793" s="29">
        <f t="shared" si="539"/>
        <v>1.9</v>
      </c>
      <c r="R793" s="29">
        <f t="shared" si="544"/>
        <v>0.60000000000000009</v>
      </c>
      <c r="S793" s="29">
        <f t="shared" si="515"/>
        <v>2.4900000000000002</v>
      </c>
      <c r="T793" s="29">
        <f t="shared" si="516"/>
        <v>3.0900000000000003</v>
      </c>
      <c r="U793" s="29">
        <v>2.4900000000000002</v>
      </c>
      <c r="V793" s="29">
        <v>0</v>
      </c>
      <c r="W793" s="105">
        <v>0</v>
      </c>
      <c r="X793" s="54">
        <f t="shared" si="540"/>
        <v>0</v>
      </c>
      <c r="Y793" s="29">
        <v>0</v>
      </c>
      <c r="Z793" s="105">
        <v>0</v>
      </c>
      <c r="AA793" s="54">
        <f t="shared" si="528"/>
        <v>0</v>
      </c>
      <c r="AB793" s="54">
        <v>0</v>
      </c>
      <c r="AC793" s="54">
        <v>0</v>
      </c>
      <c r="AD793" s="54">
        <v>0</v>
      </c>
      <c r="AE793" s="54">
        <v>0.54</v>
      </c>
      <c r="AF793" s="54">
        <v>0.06</v>
      </c>
      <c r="AG793" s="54">
        <v>0</v>
      </c>
      <c r="AH793" s="54">
        <v>0</v>
      </c>
      <c r="AI793" s="54">
        <v>0</v>
      </c>
      <c r="AJ793" s="54">
        <f t="shared" si="545"/>
        <v>0</v>
      </c>
      <c r="AK793" s="54">
        <f t="shared" si="509"/>
        <v>0.54</v>
      </c>
      <c r="AL793" s="54">
        <f t="shared" si="510"/>
        <v>0.06</v>
      </c>
      <c r="AM793" s="54">
        <f t="shared" si="511"/>
        <v>0.60000000000000009</v>
      </c>
      <c r="AN793" s="54">
        <v>0</v>
      </c>
      <c r="AO793" s="54">
        <v>0</v>
      </c>
      <c r="AP793" s="54">
        <f t="shared" si="493"/>
        <v>0</v>
      </c>
      <c r="AQ793" s="54"/>
      <c r="AR793" s="54"/>
      <c r="AS793" s="54"/>
      <c r="AT793" s="54"/>
      <c r="AU793" s="54"/>
      <c r="AV793" s="54"/>
      <c r="AW793" s="54"/>
      <c r="AX793" s="54"/>
      <c r="AY793" s="54">
        <f t="shared" si="529"/>
        <v>0</v>
      </c>
      <c r="AZ793" s="54"/>
      <c r="BA793" s="54"/>
      <c r="BB793" s="54"/>
      <c r="BC793" s="54"/>
      <c r="BD793" s="54"/>
      <c r="BE793" s="106">
        <f t="shared" si="494"/>
        <v>0</v>
      </c>
      <c r="BF793" s="106">
        <f t="shared" si="495"/>
        <v>0</v>
      </c>
      <c r="BG793" s="106">
        <f t="shared" si="530"/>
        <v>0</v>
      </c>
      <c r="BH793" s="106">
        <f t="shared" si="496"/>
        <v>0</v>
      </c>
      <c r="BI793" s="106">
        <f t="shared" si="497"/>
        <v>0</v>
      </c>
      <c r="BJ793" s="106">
        <f t="shared" si="498"/>
        <v>0</v>
      </c>
      <c r="BK793" s="106">
        <f t="shared" si="499"/>
        <v>0</v>
      </c>
      <c r="BL793" s="106">
        <f t="shared" si="531"/>
        <v>0</v>
      </c>
      <c r="BM793" s="106">
        <f t="shared" si="527"/>
        <v>0.54</v>
      </c>
      <c r="BN793" s="106">
        <f t="shared" si="527"/>
        <v>0.06</v>
      </c>
      <c r="BO793" s="106">
        <f t="shared" si="532"/>
        <v>0.60000000000000009</v>
      </c>
      <c r="BP793" s="106">
        <f t="shared" si="533"/>
        <v>0.54</v>
      </c>
      <c r="BQ793" s="106">
        <f t="shared" si="534"/>
        <v>0.06</v>
      </c>
      <c r="BR793" s="106">
        <f t="shared" si="535"/>
        <v>0.60000000000000009</v>
      </c>
      <c r="BS793" s="54"/>
      <c r="BT793" s="54">
        <v>0</v>
      </c>
      <c r="BU793" s="54">
        <v>0</v>
      </c>
      <c r="BV793" s="54">
        <v>0</v>
      </c>
      <c r="BW793" s="54">
        <v>0</v>
      </c>
      <c r="BX793" s="54">
        <v>0</v>
      </c>
      <c r="BY793" s="54">
        <v>0</v>
      </c>
      <c r="BZ793" s="54">
        <v>0</v>
      </c>
      <c r="CA793" s="54">
        <v>0</v>
      </c>
      <c r="CB793" s="54">
        <v>0.54</v>
      </c>
      <c r="CC793" s="54">
        <v>0.06</v>
      </c>
      <c r="CD793" s="54">
        <v>0.60000000000000009</v>
      </c>
      <c r="CE793" s="54">
        <v>0.54</v>
      </c>
      <c r="CF793" s="54">
        <v>0.06</v>
      </c>
      <c r="CG793" s="54">
        <v>0.60000000000000009</v>
      </c>
      <c r="CH793" s="54">
        <f t="shared" si="536"/>
        <v>0</v>
      </c>
      <c r="CI793" s="54">
        <f t="shared" si="537"/>
        <v>2.4900000000000002</v>
      </c>
      <c r="CJ793" s="54">
        <f t="shared" si="538"/>
        <v>2.4900000000000002</v>
      </c>
      <c r="CK793" s="45"/>
      <c r="CL793" s="63" t="s">
        <v>33</v>
      </c>
    </row>
    <row r="794" spans="1:91" ht="47.25">
      <c r="A794" s="14">
        <v>4</v>
      </c>
      <c r="B794" s="27" t="s">
        <v>768</v>
      </c>
      <c r="C794" s="120" t="s">
        <v>796</v>
      </c>
      <c r="D794" s="2" t="s">
        <v>27</v>
      </c>
      <c r="E794" s="4" t="s">
        <v>375</v>
      </c>
      <c r="F794" s="4" t="s">
        <v>743</v>
      </c>
      <c r="G794" s="4" t="s">
        <v>769</v>
      </c>
      <c r="H794" s="29">
        <v>0</v>
      </c>
      <c r="I794" s="29">
        <v>3</v>
      </c>
      <c r="J794" s="29">
        <v>2</v>
      </c>
      <c r="K794" s="29">
        <f t="shared" si="543"/>
        <v>5</v>
      </c>
      <c r="L794" s="40" t="s">
        <v>30</v>
      </c>
      <c r="M794" s="40" t="s">
        <v>48</v>
      </c>
      <c r="N794" s="48" t="s">
        <v>58</v>
      </c>
      <c r="O794" s="29">
        <v>2.2799999999999998</v>
      </c>
      <c r="P794" s="29">
        <v>0</v>
      </c>
      <c r="Q794" s="29">
        <f t="shared" si="539"/>
        <v>2.2799999999999998</v>
      </c>
      <c r="R794" s="29">
        <f t="shared" si="544"/>
        <v>0.7200000000000002</v>
      </c>
      <c r="S794" s="29">
        <f t="shared" si="515"/>
        <v>2</v>
      </c>
      <c r="T794" s="29">
        <f t="shared" si="516"/>
        <v>2.72</v>
      </c>
      <c r="U794" s="29">
        <v>2</v>
      </c>
      <c r="V794" s="29">
        <v>0</v>
      </c>
      <c r="W794" s="105">
        <v>0</v>
      </c>
      <c r="X794" s="54">
        <f t="shared" si="540"/>
        <v>0</v>
      </c>
      <c r="Y794" s="29">
        <v>0</v>
      </c>
      <c r="Z794" s="105">
        <v>0</v>
      </c>
      <c r="AA794" s="54">
        <f t="shared" si="528"/>
        <v>0</v>
      </c>
      <c r="AB794" s="54">
        <v>0</v>
      </c>
      <c r="AC794" s="54">
        <v>0</v>
      </c>
      <c r="AD794" s="54">
        <v>0</v>
      </c>
      <c r="AE794" s="54">
        <v>0.65</v>
      </c>
      <c r="AF794" s="54">
        <v>7.0000000000000007E-2</v>
      </c>
      <c r="AG794" s="54">
        <v>0</v>
      </c>
      <c r="AH794" s="54">
        <v>0</v>
      </c>
      <c r="AI794" s="54">
        <v>0</v>
      </c>
      <c r="AJ794" s="54">
        <f t="shared" si="545"/>
        <v>0</v>
      </c>
      <c r="AK794" s="54">
        <f t="shared" si="509"/>
        <v>0.65</v>
      </c>
      <c r="AL794" s="54">
        <f t="shared" si="510"/>
        <v>7.0000000000000007E-2</v>
      </c>
      <c r="AM794" s="54">
        <f t="shared" si="511"/>
        <v>0.72</v>
      </c>
      <c r="AN794" s="54">
        <v>0</v>
      </c>
      <c r="AO794" s="54">
        <v>0</v>
      </c>
      <c r="AP794" s="54">
        <f t="shared" si="493"/>
        <v>0</v>
      </c>
      <c r="AQ794" s="54"/>
      <c r="AR794" s="54"/>
      <c r="AS794" s="54"/>
      <c r="AT794" s="54"/>
      <c r="AU794" s="54"/>
      <c r="AV794" s="54"/>
      <c r="AW794" s="54"/>
      <c r="AX794" s="54"/>
      <c r="AY794" s="54">
        <f t="shared" si="529"/>
        <v>0</v>
      </c>
      <c r="AZ794" s="54"/>
      <c r="BA794" s="54"/>
      <c r="BB794" s="54"/>
      <c r="BC794" s="54"/>
      <c r="BD794" s="54"/>
      <c r="BE794" s="106">
        <f t="shared" si="494"/>
        <v>0</v>
      </c>
      <c r="BF794" s="106">
        <f t="shared" si="495"/>
        <v>0</v>
      </c>
      <c r="BG794" s="106">
        <f t="shared" si="530"/>
        <v>0</v>
      </c>
      <c r="BH794" s="106">
        <f t="shared" si="496"/>
        <v>0</v>
      </c>
      <c r="BI794" s="106">
        <f t="shared" si="497"/>
        <v>0</v>
      </c>
      <c r="BJ794" s="106">
        <f t="shared" si="498"/>
        <v>0</v>
      </c>
      <c r="BK794" s="106">
        <f t="shared" si="499"/>
        <v>0</v>
      </c>
      <c r="BL794" s="106">
        <f t="shared" si="531"/>
        <v>0</v>
      </c>
      <c r="BM794" s="106">
        <f t="shared" si="527"/>
        <v>0.65</v>
      </c>
      <c r="BN794" s="106">
        <f t="shared" si="527"/>
        <v>7.0000000000000007E-2</v>
      </c>
      <c r="BO794" s="106">
        <f t="shared" si="532"/>
        <v>0.72</v>
      </c>
      <c r="BP794" s="106">
        <f t="shared" si="533"/>
        <v>0.65</v>
      </c>
      <c r="BQ794" s="106">
        <f t="shared" si="534"/>
        <v>7.0000000000000007E-2</v>
      </c>
      <c r="BR794" s="106">
        <f t="shared" si="535"/>
        <v>0.72</v>
      </c>
      <c r="BS794" s="54"/>
      <c r="BT794" s="54">
        <v>0</v>
      </c>
      <c r="BU794" s="54">
        <v>0</v>
      </c>
      <c r="BV794" s="54">
        <v>0</v>
      </c>
      <c r="BW794" s="54">
        <v>0</v>
      </c>
      <c r="BX794" s="54">
        <v>0</v>
      </c>
      <c r="BY794" s="54">
        <v>0</v>
      </c>
      <c r="BZ794" s="54">
        <v>0</v>
      </c>
      <c r="CA794" s="54">
        <v>0</v>
      </c>
      <c r="CB794" s="54">
        <v>0.65</v>
      </c>
      <c r="CC794" s="54">
        <v>7.0000000000000007E-2</v>
      </c>
      <c r="CD794" s="54">
        <v>0.72</v>
      </c>
      <c r="CE794" s="54">
        <v>0.65</v>
      </c>
      <c r="CF794" s="54">
        <v>7.0000000000000007E-2</v>
      </c>
      <c r="CG794" s="54">
        <v>0.72</v>
      </c>
      <c r="CH794" s="54">
        <f t="shared" si="536"/>
        <v>0</v>
      </c>
      <c r="CI794" s="54">
        <f t="shared" si="537"/>
        <v>2</v>
      </c>
      <c r="CJ794" s="54">
        <f t="shared" si="538"/>
        <v>2</v>
      </c>
      <c r="CK794" s="45"/>
      <c r="CL794" s="63" t="s">
        <v>33</v>
      </c>
    </row>
    <row r="795" spans="1:91" ht="47.25">
      <c r="A795" s="14">
        <v>5</v>
      </c>
      <c r="B795" s="27" t="s">
        <v>770</v>
      </c>
      <c r="C795" s="120" t="s">
        <v>796</v>
      </c>
      <c r="D795" s="2" t="s">
        <v>27</v>
      </c>
      <c r="E795" s="4" t="s">
        <v>375</v>
      </c>
      <c r="F795" s="4" t="s">
        <v>743</v>
      </c>
      <c r="G795" s="1" t="s">
        <v>755</v>
      </c>
      <c r="H795" s="29">
        <v>2</v>
      </c>
      <c r="I795" s="29">
        <v>2.5</v>
      </c>
      <c r="J795" s="29">
        <v>2.5</v>
      </c>
      <c r="K795" s="29">
        <f t="shared" si="543"/>
        <v>5</v>
      </c>
      <c r="L795" s="40" t="s">
        <v>30</v>
      </c>
      <c r="M795" s="40" t="s">
        <v>48</v>
      </c>
      <c r="N795" s="48" t="s">
        <v>58</v>
      </c>
      <c r="O795" s="29">
        <v>1.9</v>
      </c>
      <c r="P795" s="29">
        <v>0</v>
      </c>
      <c r="Q795" s="29">
        <f t="shared" si="539"/>
        <v>1.9</v>
      </c>
      <c r="R795" s="29">
        <f t="shared" si="544"/>
        <v>0.60000000000000009</v>
      </c>
      <c r="S795" s="29">
        <f t="shared" si="515"/>
        <v>2.5</v>
      </c>
      <c r="T795" s="29">
        <f t="shared" si="516"/>
        <v>3.1</v>
      </c>
      <c r="U795" s="29">
        <v>2.5</v>
      </c>
      <c r="V795" s="29">
        <v>0</v>
      </c>
      <c r="W795" s="105">
        <v>0</v>
      </c>
      <c r="X795" s="54">
        <f t="shared" si="540"/>
        <v>0</v>
      </c>
      <c r="Y795" s="29">
        <v>0</v>
      </c>
      <c r="Z795" s="105">
        <v>0</v>
      </c>
      <c r="AA795" s="54">
        <f t="shared" si="528"/>
        <v>0</v>
      </c>
      <c r="AB795" s="54">
        <v>0</v>
      </c>
      <c r="AC795" s="54">
        <v>0</v>
      </c>
      <c r="AD795" s="54">
        <v>0</v>
      </c>
      <c r="AE795" s="54">
        <v>0.54</v>
      </c>
      <c r="AF795" s="54">
        <v>0.06</v>
      </c>
      <c r="AG795" s="54">
        <v>0</v>
      </c>
      <c r="AH795" s="54">
        <v>0</v>
      </c>
      <c r="AI795" s="54">
        <v>0</v>
      </c>
      <c r="AJ795" s="54">
        <f t="shared" si="545"/>
        <v>0</v>
      </c>
      <c r="AK795" s="54">
        <f t="shared" si="509"/>
        <v>0.54</v>
      </c>
      <c r="AL795" s="54">
        <f t="shared" si="510"/>
        <v>0.06</v>
      </c>
      <c r="AM795" s="54">
        <f t="shared" si="511"/>
        <v>0.60000000000000009</v>
      </c>
      <c r="AN795" s="54">
        <v>0</v>
      </c>
      <c r="AO795" s="54">
        <v>0</v>
      </c>
      <c r="AP795" s="54">
        <f t="shared" si="493"/>
        <v>0</v>
      </c>
      <c r="AQ795" s="54"/>
      <c r="AR795" s="54"/>
      <c r="AS795" s="54"/>
      <c r="AT795" s="54"/>
      <c r="AU795" s="54"/>
      <c r="AV795" s="54"/>
      <c r="AW795" s="54"/>
      <c r="AX795" s="54"/>
      <c r="AY795" s="54">
        <f t="shared" si="529"/>
        <v>0</v>
      </c>
      <c r="AZ795" s="54"/>
      <c r="BA795" s="54"/>
      <c r="BB795" s="54"/>
      <c r="BC795" s="54"/>
      <c r="BD795" s="54"/>
      <c r="BE795" s="106">
        <f t="shared" si="494"/>
        <v>0</v>
      </c>
      <c r="BF795" s="106">
        <f t="shared" si="495"/>
        <v>0</v>
      </c>
      <c r="BG795" s="106">
        <f t="shared" si="530"/>
        <v>0</v>
      </c>
      <c r="BH795" s="106">
        <f t="shared" si="496"/>
        <v>0</v>
      </c>
      <c r="BI795" s="106">
        <f t="shared" si="497"/>
        <v>0</v>
      </c>
      <c r="BJ795" s="106">
        <f t="shared" si="498"/>
        <v>0</v>
      </c>
      <c r="BK795" s="106">
        <f t="shared" si="499"/>
        <v>0</v>
      </c>
      <c r="BL795" s="106">
        <f t="shared" si="531"/>
        <v>0</v>
      </c>
      <c r="BM795" s="106">
        <f t="shared" si="527"/>
        <v>0.54</v>
      </c>
      <c r="BN795" s="106">
        <f t="shared" si="527"/>
        <v>0.06</v>
      </c>
      <c r="BO795" s="106">
        <f t="shared" si="532"/>
        <v>0.60000000000000009</v>
      </c>
      <c r="BP795" s="106">
        <f t="shared" si="533"/>
        <v>0.54</v>
      </c>
      <c r="BQ795" s="106">
        <f t="shared" si="534"/>
        <v>0.06</v>
      </c>
      <c r="BR795" s="106">
        <f t="shared" si="535"/>
        <v>0.60000000000000009</v>
      </c>
      <c r="BS795" s="54"/>
      <c r="BT795" s="54">
        <v>0</v>
      </c>
      <c r="BU795" s="54">
        <v>0</v>
      </c>
      <c r="BV795" s="54">
        <v>0</v>
      </c>
      <c r="BW795" s="54">
        <v>0</v>
      </c>
      <c r="BX795" s="54">
        <v>0</v>
      </c>
      <c r="BY795" s="54">
        <v>0</v>
      </c>
      <c r="BZ795" s="54">
        <v>0</v>
      </c>
      <c r="CA795" s="54">
        <v>0</v>
      </c>
      <c r="CB795" s="54">
        <v>0.54</v>
      </c>
      <c r="CC795" s="54">
        <v>0.06</v>
      </c>
      <c r="CD795" s="54">
        <v>0.60000000000000009</v>
      </c>
      <c r="CE795" s="54">
        <v>0.54</v>
      </c>
      <c r="CF795" s="54">
        <v>0.06</v>
      </c>
      <c r="CG795" s="54">
        <v>0.60000000000000009</v>
      </c>
      <c r="CH795" s="54">
        <f t="shared" si="536"/>
        <v>0</v>
      </c>
      <c r="CI795" s="54">
        <f t="shared" si="537"/>
        <v>2.5</v>
      </c>
      <c r="CJ795" s="54">
        <f t="shared" si="538"/>
        <v>2.5</v>
      </c>
      <c r="CK795" s="45"/>
      <c r="CL795" s="63" t="s">
        <v>33</v>
      </c>
    </row>
    <row r="796" spans="1:91" ht="31.5">
      <c r="A796" s="14">
        <v>6</v>
      </c>
      <c r="B796" s="27" t="s">
        <v>771</v>
      </c>
      <c r="C796" s="120" t="s">
        <v>796</v>
      </c>
      <c r="D796" s="2" t="s">
        <v>27</v>
      </c>
      <c r="E796" s="4" t="s">
        <v>375</v>
      </c>
      <c r="F796" s="4" t="s">
        <v>743</v>
      </c>
      <c r="G796" s="1" t="s">
        <v>755</v>
      </c>
      <c r="H796" s="29">
        <v>2</v>
      </c>
      <c r="I796" s="29">
        <v>4</v>
      </c>
      <c r="J796" s="29">
        <v>6</v>
      </c>
      <c r="K796" s="29">
        <f t="shared" si="543"/>
        <v>10</v>
      </c>
      <c r="L796" s="40" t="s">
        <v>30</v>
      </c>
      <c r="M796" s="40" t="s">
        <v>48</v>
      </c>
      <c r="N796" s="48" t="e">
        <f>IF(#REF!=0,"2018-19","2019-20")</f>
        <v>#REF!</v>
      </c>
      <c r="O796" s="29">
        <v>3.04</v>
      </c>
      <c r="P796" s="29">
        <v>0</v>
      </c>
      <c r="Q796" s="29">
        <f t="shared" si="539"/>
        <v>3.04</v>
      </c>
      <c r="R796" s="29">
        <f t="shared" si="544"/>
        <v>0.96</v>
      </c>
      <c r="S796" s="29">
        <f t="shared" si="515"/>
        <v>6</v>
      </c>
      <c r="T796" s="29">
        <f t="shared" si="516"/>
        <v>6.96</v>
      </c>
      <c r="U796" s="29">
        <v>6</v>
      </c>
      <c r="V796" s="29">
        <v>0</v>
      </c>
      <c r="W796" s="105">
        <v>0</v>
      </c>
      <c r="X796" s="54">
        <f t="shared" si="540"/>
        <v>0</v>
      </c>
      <c r="Y796" s="29">
        <v>0</v>
      </c>
      <c r="Z796" s="105">
        <v>0</v>
      </c>
      <c r="AA796" s="54">
        <f t="shared" si="528"/>
        <v>0</v>
      </c>
      <c r="AB796" s="54">
        <v>0</v>
      </c>
      <c r="AC796" s="54">
        <v>0</v>
      </c>
      <c r="AD796" s="54">
        <v>0</v>
      </c>
      <c r="AE796" s="54">
        <v>0.86</v>
      </c>
      <c r="AF796" s="54">
        <v>0.1</v>
      </c>
      <c r="AG796" s="54">
        <v>0</v>
      </c>
      <c r="AH796" s="54">
        <v>0</v>
      </c>
      <c r="AI796" s="54">
        <v>0</v>
      </c>
      <c r="AJ796" s="54">
        <f t="shared" si="545"/>
        <v>0</v>
      </c>
      <c r="AK796" s="54">
        <f t="shared" si="509"/>
        <v>0.86</v>
      </c>
      <c r="AL796" s="54">
        <f t="shared" si="510"/>
        <v>0.1</v>
      </c>
      <c r="AM796" s="54">
        <f t="shared" si="511"/>
        <v>0.96</v>
      </c>
      <c r="AN796" s="54">
        <v>0</v>
      </c>
      <c r="AO796" s="54">
        <v>0</v>
      </c>
      <c r="AP796" s="54">
        <f t="shared" si="493"/>
        <v>0</v>
      </c>
      <c r="AQ796" s="54"/>
      <c r="AR796" s="54"/>
      <c r="AS796" s="54"/>
      <c r="AT796" s="54"/>
      <c r="AU796" s="54"/>
      <c r="AV796" s="54"/>
      <c r="AW796" s="54"/>
      <c r="AX796" s="54"/>
      <c r="AY796" s="54">
        <f t="shared" si="529"/>
        <v>0</v>
      </c>
      <c r="AZ796" s="54"/>
      <c r="BA796" s="54"/>
      <c r="BB796" s="54"/>
      <c r="BC796" s="54"/>
      <c r="BD796" s="54"/>
      <c r="BE796" s="106">
        <f t="shared" si="494"/>
        <v>0</v>
      </c>
      <c r="BF796" s="106">
        <f t="shared" si="495"/>
        <v>0</v>
      </c>
      <c r="BG796" s="106">
        <f t="shared" si="530"/>
        <v>0</v>
      </c>
      <c r="BH796" s="106">
        <f t="shared" si="496"/>
        <v>0</v>
      </c>
      <c r="BI796" s="106">
        <f t="shared" si="497"/>
        <v>0</v>
      </c>
      <c r="BJ796" s="106">
        <f t="shared" si="498"/>
        <v>0</v>
      </c>
      <c r="BK796" s="106">
        <f t="shared" si="499"/>
        <v>0</v>
      </c>
      <c r="BL796" s="106">
        <f t="shared" si="531"/>
        <v>0</v>
      </c>
      <c r="BM796" s="106">
        <f t="shared" si="527"/>
        <v>0.86</v>
      </c>
      <c r="BN796" s="106">
        <f t="shared" si="527"/>
        <v>0.1</v>
      </c>
      <c r="BO796" s="106">
        <f t="shared" si="532"/>
        <v>0.96</v>
      </c>
      <c r="BP796" s="106">
        <f t="shared" si="533"/>
        <v>0.86</v>
      </c>
      <c r="BQ796" s="106">
        <f t="shared" si="534"/>
        <v>0.1</v>
      </c>
      <c r="BR796" s="106">
        <f t="shared" si="535"/>
        <v>0.96</v>
      </c>
      <c r="BS796" s="54"/>
      <c r="BT796" s="54">
        <v>0</v>
      </c>
      <c r="BU796" s="54">
        <v>0</v>
      </c>
      <c r="BV796" s="54">
        <v>0</v>
      </c>
      <c r="BW796" s="54">
        <v>0</v>
      </c>
      <c r="BX796" s="54">
        <v>0</v>
      </c>
      <c r="BY796" s="54">
        <v>0</v>
      </c>
      <c r="BZ796" s="54">
        <v>0</v>
      </c>
      <c r="CA796" s="54">
        <v>0</v>
      </c>
      <c r="CB796" s="54">
        <v>0.86</v>
      </c>
      <c r="CC796" s="54">
        <v>0.1</v>
      </c>
      <c r="CD796" s="54">
        <v>0.96</v>
      </c>
      <c r="CE796" s="54">
        <v>0.86</v>
      </c>
      <c r="CF796" s="54">
        <v>0.1</v>
      </c>
      <c r="CG796" s="54">
        <v>0.96</v>
      </c>
      <c r="CH796" s="54">
        <f t="shared" si="536"/>
        <v>0</v>
      </c>
      <c r="CI796" s="54">
        <f t="shared" si="537"/>
        <v>6</v>
      </c>
      <c r="CJ796" s="54">
        <f t="shared" si="538"/>
        <v>6</v>
      </c>
      <c r="CK796" s="45"/>
      <c r="CL796" s="63" t="s">
        <v>33</v>
      </c>
    </row>
    <row r="797" spans="1:91" ht="47.25">
      <c r="A797" s="14">
        <v>7</v>
      </c>
      <c r="B797" s="27" t="s">
        <v>772</v>
      </c>
      <c r="C797" s="120" t="s">
        <v>796</v>
      </c>
      <c r="D797" s="2" t="s">
        <v>27</v>
      </c>
      <c r="E797" s="4" t="s">
        <v>375</v>
      </c>
      <c r="F797" s="4" t="s">
        <v>743</v>
      </c>
      <c r="G797" s="1" t="s">
        <v>755</v>
      </c>
      <c r="H797" s="29">
        <v>2</v>
      </c>
      <c r="I797" s="29">
        <v>3</v>
      </c>
      <c r="J797" s="29">
        <v>2</v>
      </c>
      <c r="K797" s="29">
        <f t="shared" si="543"/>
        <v>5</v>
      </c>
      <c r="L797" s="40" t="s">
        <v>30</v>
      </c>
      <c r="M797" s="40" t="s">
        <v>48</v>
      </c>
      <c r="N797" s="48" t="e">
        <f>IF(#REF!=0,"2018-19","2019-20")</f>
        <v>#REF!</v>
      </c>
      <c r="O797" s="29">
        <v>1.52</v>
      </c>
      <c r="P797" s="29">
        <v>0</v>
      </c>
      <c r="Q797" s="29">
        <f t="shared" si="539"/>
        <v>1.52</v>
      </c>
      <c r="R797" s="29">
        <f t="shared" si="544"/>
        <v>1.48</v>
      </c>
      <c r="S797" s="29">
        <f t="shared" si="515"/>
        <v>2</v>
      </c>
      <c r="T797" s="29">
        <f t="shared" si="516"/>
        <v>3.48</v>
      </c>
      <c r="U797" s="29">
        <v>2</v>
      </c>
      <c r="V797" s="29">
        <v>0</v>
      </c>
      <c r="W797" s="105">
        <v>0</v>
      </c>
      <c r="X797" s="54">
        <f t="shared" si="540"/>
        <v>0</v>
      </c>
      <c r="Y797" s="29">
        <v>0</v>
      </c>
      <c r="Z797" s="105">
        <v>0</v>
      </c>
      <c r="AA797" s="54">
        <f t="shared" si="528"/>
        <v>0</v>
      </c>
      <c r="AB797" s="54">
        <v>0</v>
      </c>
      <c r="AC797" s="54">
        <v>0.9</v>
      </c>
      <c r="AD797" s="54">
        <v>0.1</v>
      </c>
      <c r="AE797" s="54">
        <v>0.43</v>
      </c>
      <c r="AF797" s="54">
        <v>0.05</v>
      </c>
      <c r="AG797" s="54">
        <v>0</v>
      </c>
      <c r="AH797" s="54">
        <v>0</v>
      </c>
      <c r="AI797" s="54">
        <v>0</v>
      </c>
      <c r="AJ797" s="54">
        <f t="shared" si="545"/>
        <v>0</v>
      </c>
      <c r="AK797" s="54">
        <f t="shared" si="509"/>
        <v>1.33</v>
      </c>
      <c r="AL797" s="54">
        <f t="shared" si="510"/>
        <v>0.15000000000000002</v>
      </c>
      <c r="AM797" s="54">
        <f t="shared" si="511"/>
        <v>1.48</v>
      </c>
      <c r="AN797" s="54">
        <v>0</v>
      </c>
      <c r="AO797" s="54">
        <v>0</v>
      </c>
      <c r="AP797" s="54">
        <f t="shared" si="493"/>
        <v>0</v>
      </c>
      <c r="AQ797" s="54"/>
      <c r="AR797" s="54"/>
      <c r="AS797" s="54"/>
      <c r="AT797" s="54"/>
      <c r="AU797" s="54"/>
      <c r="AV797" s="54"/>
      <c r="AW797" s="54"/>
      <c r="AX797" s="54"/>
      <c r="AY797" s="54">
        <f t="shared" si="529"/>
        <v>0</v>
      </c>
      <c r="AZ797" s="54"/>
      <c r="BA797" s="54"/>
      <c r="BB797" s="54"/>
      <c r="BC797" s="54"/>
      <c r="BD797" s="54"/>
      <c r="BE797" s="106">
        <f t="shared" si="494"/>
        <v>0</v>
      </c>
      <c r="BF797" s="106">
        <f t="shared" si="495"/>
        <v>0</v>
      </c>
      <c r="BG797" s="106">
        <f t="shared" si="530"/>
        <v>0</v>
      </c>
      <c r="BH797" s="106">
        <f t="shared" si="496"/>
        <v>0</v>
      </c>
      <c r="BI797" s="106">
        <f t="shared" si="497"/>
        <v>0</v>
      </c>
      <c r="BJ797" s="106">
        <f t="shared" si="498"/>
        <v>0.9</v>
      </c>
      <c r="BK797" s="106">
        <f t="shared" si="499"/>
        <v>0.1</v>
      </c>
      <c r="BL797" s="106">
        <f t="shared" si="531"/>
        <v>1</v>
      </c>
      <c r="BM797" s="106">
        <f t="shared" si="527"/>
        <v>0.43</v>
      </c>
      <c r="BN797" s="106">
        <f t="shared" si="527"/>
        <v>0.05</v>
      </c>
      <c r="BO797" s="106">
        <f t="shared" si="532"/>
        <v>0.48</v>
      </c>
      <c r="BP797" s="106">
        <f t="shared" si="533"/>
        <v>1.33</v>
      </c>
      <c r="BQ797" s="106">
        <f t="shared" si="534"/>
        <v>0.15000000000000002</v>
      </c>
      <c r="BR797" s="106">
        <f t="shared" si="535"/>
        <v>1.48</v>
      </c>
      <c r="BS797" s="54"/>
      <c r="BT797" s="54">
        <v>0</v>
      </c>
      <c r="BU797" s="54">
        <v>0</v>
      </c>
      <c r="BV797" s="54">
        <v>0</v>
      </c>
      <c r="BW797" s="54">
        <v>0</v>
      </c>
      <c r="BX797" s="54">
        <v>0</v>
      </c>
      <c r="BY797" s="54">
        <v>0.9</v>
      </c>
      <c r="BZ797" s="54">
        <v>0.1</v>
      </c>
      <c r="CA797" s="54">
        <v>1</v>
      </c>
      <c r="CB797" s="54">
        <v>0.43</v>
      </c>
      <c r="CC797" s="54">
        <v>0.05</v>
      </c>
      <c r="CD797" s="54">
        <v>0.48</v>
      </c>
      <c r="CE797" s="54">
        <v>1.33</v>
      </c>
      <c r="CF797" s="54">
        <v>0.15000000000000002</v>
      </c>
      <c r="CG797" s="54">
        <v>1.48</v>
      </c>
      <c r="CH797" s="54">
        <f t="shared" si="536"/>
        <v>0</v>
      </c>
      <c r="CI797" s="54">
        <f t="shared" si="537"/>
        <v>2</v>
      </c>
      <c r="CJ797" s="54">
        <f t="shared" si="538"/>
        <v>2</v>
      </c>
      <c r="CK797" s="45"/>
      <c r="CL797" s="63" t="s">
        <v>33</v>
      </c>
    </row>
    <row r="798" spans="1:91" ht="27">
      <c r="A798" s="14">
        <v>8</v>
      </c>
      <c r="B798" s="27" t="s">
        <v>773</v>
      </c>
      <c r="C798" s="120" t="s">
        <v>796</v>
      </c>
      <c r="D798" s="2" t="s">
        <v>27</v>
      </c>
      <c r="E798" s="4" t="s">
        <v>375</v>
      </c>
      <c r="F798" s="4" t="s">
        <v>743</v>
      </c>
      <c r="G798" s="4" t="s">
        <v>743</v>
      </c>
      <c r="H798" s="29">
        <v>0</v>
      </c>
      <c r="I798" s="29">
        <v>5</v>
      </c>
      <c r="J798" s="29">
        <v>0</v>
      </c>
      <c r="K798" s="29">
        <f t="shared" si="543"/>
        <v>5</v>
      </c>
      <c r="L798" s="40" t="s">
        <v>30</v>
      </c>
      <c r="M798" s="40" t="s">
        <v>48</v>
      </c>
      <c r="N798" s="48" t="s">
        <v>58</v>
      </c>
      <c r="O798" s="29">
        <v>3.8</v>
      </c>
      <c r="P798" s="29">
        <v>0</v>
      </c>
      <c r="Q798" s="29">
        <f t="shared" si="539"/>
        <v>3.8</v>
      </c>
      <c r="R798" s="29">
        <f t="shared" si="544"/>
        <v>1.2000000000000002</v>
      </c>
      <c r="S798" s="29">
        <f t="shared" si="515"/>
        <v>0</v>
      </c>
      <c r="T798" s="29">
        <f t="shared" si="516"/>
        <v>1.2000000000000002</v>
      </c>
      <c r="U798" s="29">
        <v>0</v>
      </c>
      <c r="V798" s="29">
        <v>0</v>
      </c>
      <c r="W798" s="105">
        <v>0</v>
      </c>
      <c r="X798" s="54">
        <f t="shared" si="540"/>
        <v>0</v>
      </c>
      <c r="Y798" s="29">
        <v>0</v>
      </c>
      <c r="Z798" s="105">
        <v>0</v>
      </c>
      <c r="AA798" s="54">
        <f t="shared" si="528"/>
        <v>0</v>
      </c>
      <c r="AB798" s="54">
        <v>0</v>
      </c>
      <c r="AC798" s="54">
        <v>0</v>
      </c>
      <c r="AD798" s="54">
        <v>0</v>
      </c>
      <c r="AE798" s="54">
        <v>0</v>
      </c>
      <c r="AF798" s="54">
        <v>0</v>
      </c>
      <c r="AG798" s="54">
        <v>0</v>
      </c>
      <c r="AH798" s="54">
        <v>0</v>
      </c>
      <c r="AI798" s="54">
        <v>0</v>
      </c>
      <c r="AJ798" s="54">
        <f t="shared" si="545"/>
        <v>0</v>
      </c>
      <c r="AK798" s="54">
        <f t="shared" si="509"/>
        <v>0</v>
      </c>
      <c r="AL798" s="54">
        <f t="shared" si="510"/>
        <v>0</v>
      </c>
      <c r="AM798" s="54">
        <f t="shared" si="511"/>
        <v>0</v>
      </c>
      <c r="AN798" s="54">
        <v>0</v>
      </c>
      <c r="AO798" s="54">
        <v>0</v>
      </c>
      <c r="AP798" s="54">
        <f t="shared" si="493"/>
        <v>0</v>
      </c>
      <c r="AQ798" s="54"/>
      <c r="AR798" s="54"/>
      <c r="AS798" s="54"/>
      <c r="AT798" s="54"/>
      <c r="AU798" s="54"/>
      <c r="AV798" s="54"/>
      <c r="AW798" s="54"/>
      <c r="AX798" s="54"/>
      <c r="AY798" s="54">
        <f t="shared" si="529"/>
        <v>0</v>
      </c>
      <c r="AZ798" s="54"/>
      <c r="BA798" s="54"/>
      <c r="BB798" s="54"/>
      <c r="BC798" s="54"/>
      <c r="BD798" s="54"/>
      <c r="BE798" s="106">
        <f t="shared" si="494"/>
        <v>0</v>
      </c>
      <c r="BF798" s="106">
        <f t="shared" si="495"/>
        <v>0</v>
      </c>
      <c r="BG798" s="106">
        <f t="shared" si="530"/>
        <v>0</v>
      </c>
      <c r="BH798" s="106">
        <f t="shared" si="496"/>
        <v>0</v>
      </c>
      <c r="BI798" s="106">
        <f t="shared" si="497"/>
        <v>0</v>
      </c>
      <c r="BJ798" s="106">
        <f t="shared" si="498"/>
        <v>0</v>
      </c>
      <c r="BK798" s="106">
        <f t="shared" si="499"/>
        <v>0</v>
      </c>
      <c r="BL798" s="106">
        <f t="shared" si="531"/>
        <v>0</v>
      </c>
      <c r="BM798" s="106">
        <f t="shared" si="527"/>
        <v>0</v>
      </c>
      <c r="BN798" s="106">
        <f t="shared" si="527"/>
        <v>0</v>
      </c>
      <c r="BO798" s="106">
        <f t="shared" si="532"/>
        <v>0</v>
      </c>
      <c r="BP798" s="106">
        <f t="shared" si="533"/>
        <v>0</v>
      </c>
      <c r="BQ798" s="106">
        <f t="shared" si="534"/>
        <v>0</v>
      </c>
      <c r="BR798" s="106">
        <f t="shared" si="535"/>
        <v>0</v>
      </c>
      <c r="BS798" s="54"/>
      <c r="BT798" s="54">
        <v>0</v>
      </c>
      <c r="BU798" s="54">
        <v>0</v>
      </c>
      <c r="BV798" s="54">
        <v>0</v>
      </c>
      <c r="BW798" s="54">
        <v>0</v>
      </c>
      <c r="BX798" s="54">
        <v>0</v>
      </c>
      <c r="BY798" s="54">
        <v>0</v>
      </c>
      <c r="BZ798" s="54">
        <v>0</v>
      </c>
      <c r="CA798" s="54">
        <v>0</v>
      </c>
      <c r="CB798" s="54">
        <v>0</v>
      </c>
      <c r="CC798" s="54">
        <v>0</v>
      </c>
      <c r="CD798" s="54">
        <v>0</v>
      </c>
      <c r="CE798" s="54">
        <v>0</v>
      </c>
      <c r="CF798" s="54">
        <v>0</v>
      </c>
      <c r="CG798" s="54">
        <v>0</v>
      </c>
      <c r="CH798" s="54">
        <f t="shared" si="536"/>
        <v>1.2000000000000002</v>
      </c>
      <c r="CI798" s="54">
        <f t="shared" si="537"/>
        <v>0</v>
      </c>
      <c r="CJ798" s="54">
        <f t="shared" si="538"/>
        <v>1.2000000000000002</v>
      </c>
      <c r="CK798" s="45"/>
      <c r="CL798" s="53" t="s">
        <v>774</v>
      </c>
    </row>
    <row r="799" spans="1:91" ht="31.5">
      <c r="A799" s="14">
        <v>10</v>
      </c>
      <c r="B799" s="27" t="s">
        <v>775</v>
      </c>
      <c r="C799" s="120" t="s">
        <v>799</v>
      </c>
      <c r="D799" s="2" t="s">
        <v>27</v>
      </c>
      <c r="E799" s="4" t="s">
        <v>459</v>
      </c>
      <c r="F799" s="4" t="s">
        <v>743</v>
      </c>
      <c r="G799" s="4" t="s">
        <v>776</v>
      </c>
      <c r="H799" s="29">
        <v>0</v>
      </c>
      <c r="I799" s="29">
        <v>5.43</v>
      </c>
      <c r="J799" s="29">
        <v>0</v>
      </c>
      <c r="K799" s="29">
        <f t="shared" si="543"/>
        <v>5.43</v>
      </c>
      <c r="L799" s="42" t="s">
        <v>57</v>
      </c>
      <c r="M799" s="40" t="s">
        <v>58</v>
      </c>
      <c r="N799" s="48" t="e">
        <f>IF(#REF!=0,"2018-19","2019-20")</f>
        <v>#REF!</v>
      </c>
      <c r="O799" s="29">
        <v>0</v>
      </c>
      <c r="P799" s="29">
        <v>0</v>
      </c>
      <c r="Q799" s="29">
        <f t="shared" si="539"/>
        <v>0</v>
      </c>
      <c r="R799" s="29">
        <f t="shared" si="544"/>
        <v>5.43</v>
      </c>
      <c r="S799" s="29">
        <f t="shared" si="515"/>
        <v>0</v>
      </c>
      <c r="T799" s="29">
        <f t="shared" si="516"/>
        <v>5.43</v>
      </c>
      <c r="U799" s="29">
        <v>0</v>
      </c>
      <c r="V799" s="29">
        <v>4.5</v>
      </c>
      <c r="W799" s="105">
        <v>0.5</v>
      </c>
      <c r="X799" s="54">
        <f t="shared" si="540"/>
        <v>5</v>
      </c>
      <c r="Y799" s="29">
        <v>4.5</v>
      </c>
      <c r="Z799" s="105">
        <v>0.5</v>
      </c>
      <c r="AA799" s="54">
        <f t="shared" si="528"/>
        <v>5</v>
      </c>
      <c r="AB799" s="54">
        <v>0</v>
      </c>
      <c r="AC799" s="54">
        <v>0</v>
      </c>
      <c r="AD799" s="54">
        <v>0</v>
      </c>
      <c r="AE799" s="54">
        <v>0</v>
      </c>
      <c r="AF799" s="54">
        <v>0</v>
      </c>
      <c r="AG799" s="54">
        <v>0</v>
      </c>
      <c r="AH799" s="54">
        <v>0</v>
      </c>
      <c r="AI799" s="54">
        <v>0</v>
      </c>
      <c r="AJ799" s="54">
        <f t="shared" si="545"/>
        <v>0</v>
      </c>
      <c r="AK799" s="54">
        <f t="shared" si="509"/>
        <v>4.5</v>
      </c>
      <c r="AL799" s="54">
        <f t="shared" si="510"/>
        <v>0.5</v>
      </c>
      <c r="AM799" s="54">
        <f t="shared" si="511"/>
        <v>5</v>
      </c>
      <c r="AN799" s="54">
        <v>0</v>
      </c>
      <c r="AO799" s="54">
        <v>0</v>
      </c>
      <c r="AP799" s="54">
        <f t="shared" ref="AP799:AP810" si="546">AN799+AO799</f>
        <v>0</v>
      </c>
      <c r="AQ799" s="54"/>
      <c r="AR799" s="54"/>
      <c r="AS799" s="54"/>
      <c r="AT799" s="54"/>
      <c r="AU799" s="54"/>
      <c r="AV799" s="54"/>
      <c r="AW799" s="54"/>
      <c r="AX799" s="54"/>
      <c r="AY799" s="54">
        <f t="shared" si="529"/>
        <v>0</v>
      </c>
      <c r="AZ799" s="54"/>
      <c r="BA799" s="54"/>
      <c r="BB799" s="54"/>
      <c r="BC799" s="54"/>
      <c r="BD799" s="54"/>
      <c r="BE799" s="106">
        <f t="shared" ref="BE799:BE810" si="547">Y799+AI799-AN799+AW799</f>
        <v>4.5</v>
      </c>
      <c r="BF799" s="106">
        <f t="shared" ref="BF799:BF810" si="548">Z799-AO799+AX799</f>
        <v>0.5</v>
      </c>
      <c r="BG799" s="106">
        <f t="shared" si="530"/>
        <v>5</v>
      </c>
      <c r="BH799" s="106">
        <f t="shared" ref="BH799:BH810" si="549">AG799</f>
        <v>0</v>
      </c>
      <c r="BI799" s="106">
        <f t="shared" ref="BI799:BI810" si="550">AB799-AQ799+AZ799</f>
        <v>0</v>
      </c>
      <c r="BJ799" s="106">
        <f t="shared" ref="BJ799:BJ810" si="551">AC799+AH799-AR799+BA799</f>
        <v>0</v>
      </c>
      <c r="BK799" s="106">
        <f t="shared" ref="BK799:BK810" si="552">AD799-AS799+BB799</f>
        <v>0</v>
      </c>
      <c r="BL799" s="106">
        <f t="shared" si="531"/>
        <v>0</v>
      </c>
      <c r="BM799" s="106">
        <f t="shared" si="527"/>
        <v>0</v>
      </c>
      <c r="BN799" s="106">
        <f t="shared" si="527"/>
        <v>0</v>
      </c>
      <c r="BO799" s="106">
        <f t="shared" si="532"/>
        <v>0</v>
      </c>
      <c r="BP799" s="106">
        <f t="shared" si="533"/>
        <v>4.5</v>
      </c>
      <c r="BQ799" s="106">
        <f t="shared" si="534"/>
        <v>0.5</v>
      </c>
      <c r="BR799" s="106">
        <f t="shared" si="535"/>
        <v>5</v>
      </c>
      <c r="BS799" s="54"/>
      <c r="BT799" s="54">
        <v>4.5</v>
      </c>
      <c r="BU799" s="54">
        <v>0.5</v>
      </c>
      <c r="BV799" s="54">
        <v>5</v>
      </c>
      <c r="BW799" s="54">
        <v>0</v>
      </c>
      <c r="BX799" s="54">
        <v>0</v>
      </c>
      <c r="BY799" s="54">
        <v>0</v>
      </c>
      <c r="BZ799" s="54">
        <v>0</v>
      </c>
      <c r="CA799" s="54">
        <v>0</v>
      </c>
      <c r="CB799" s="54">
        <v>0</v>
      </c>
      <c r="CC799" s="54">
        <v>0</v>
      </c>
      <c r="CD799" s="54">
        <v>0</v>
      </c>
      <c r="CE799" s="54">
        <v>4.5</v>
      </c>
      <c r="CF799" s="54">
        <v>0.5</v>
      </c>
      <c r="CG799" s="54">
        <v>5</v>
      </c>
      <c r="CH799" s="54">
        <f t="shared" si="536"/>
        <v>0.42999999999999972</v>
      </c>
      <c r="CI799" s="54">
        <f t="shared" si="537"/>
        <v>0</v>
      </c>
      <c r="CJ799" s="54">
        <f t="shared" si="538"/>
        <v>0.42999999999999972</v>
      </c>
      <c r="CK799" s="45"/>
      <c r="CL799" s="63" t="s">
        <v>51</v>
      </c>
    </row>
    <row r="800" spans="1:91" ht="31.5">
      <c r="A800" s="14">
        <v>11</v>
      </c>
      <c r="B800" s="27" t="s">
        <v>777</v>
      </c>
      <c r="C800" s="120" t="s">
        <v>799</v>
      </c>
      <c r="D800" s="2" t="s">
        <v>27</v>
      </c>
      <c r="E800" s="4" t="s">
        <v>459</v>
      </c>
      <c r="F800" s="4" t="s">
        <v>743</v>
      </c>
      <c r="G800" s="4" t="s">
        <v>778</v>
      </c>
      <c r="H800" s="29">
        <v>0</v>
      </c>
      <c r="I800" s="29">
        <v>5.5</v>
      </c>
      <c r="J800" s="29">
        <v>0</v>
      </c>
      <c r="K800" s="29">
        <f t="shared" si="543"/>
        <v>5.5</v>
      </c>
      <c r="L800" s="42" t="s">
        <v>57</v>
      </c>
      <c r="M800" s="40" t="s">
        <v>58</v>
      </c>
      <c r="N800" s="48" t="e">
        <f>IF(#REF!=0,"2018-19","2019-20")</f>
        <v>#REF!</v>
      </c>
      <c r="O800" s="29">
        <v>0</v>
      </c>
      <c r="P800" s="29">
        <v>0</v>
      </c>
      <c r="Q800" s="29">
        <f t="shared" si="539"/>
        <v>0</v>
      </c>
      <c r="R800" s="29">
        <f t="shared" si="544"/>
        <v>5.5</v>
      </c>
      <c r="S800" s="29">
        <f t="shared" si="515"/>
        <v>0</v>
      </c>
      <c r="T800" s="29">
        <f t="shared" si="516"/>
        <v>5.5</v>
      </c>
      <c r="U800" s="29">
        <v>0</v>
      </c>
      <c r="V800" s="29">
        <v>4.5</v>
      </c>
      <c r="W800" s="105">
        <v>0.5</v>
      </c>
      <c r="X800" s="54">
        <f t="shared" si="540"/>
        <v>5</v>
      </c>
      <c r="Y800" s="29">
        <v>4.5</v>
      </c>
      <c r="Z800" s="105">
        <v>0.5</v>
      </c>
      <c r="AA800" s="54">
        <f t="shared" si="528"/>
        <v>5</v>
      </c>
      <c r="AB800" s="54">
        <v>0</v>
      </c>
      <c r="AC800" s="54">
        <v>0</v>
      </c>
      <c r="AD800" s="54">
        <v>0</v>
      </c>
      <c r="AE800" s="54">
        <v>0</v>
      </c>
      <c r="AF800" s="54">
        <v>0</v>
      </c>
      <c r="AG800" s="54">
        <v>0</v>
      </c>
      <c r="AH800" s="54">
        <v>0</v>
      </c>
      <c r="AI800" s="54">
        <v>0</v>
      </c>
      <c r="AJ800" s="54">
        <f t="shared" si="545"/>
        <v>0</v>
      </c>
      <c r="AK800" s="54">
        <f t="shared" si="509"/>
        <v>4.5</v>
      </c>
      <c r="AL800" s="54">
        <f t="shared" si="510"/>
        <v>0.5</v>
      </c>
      <c r="AM800" s="54">
        <f t="shared" si="511"/>
        <v>5</v>
      </c>
      <c r="AN800" s="54">
        <v>0</v>
      </c>
      <c r="AO800" s="54">
        <v>0</v>
      </c>
      <c r="AP800" s="54">
        <f t="shared" si="546"/>
        <v>0</v>
      </c>
      <c r="AQ800" s="54"/>
      <c r="AR800" s="54"/>
      <c r="AS800" s="54"/>
      <c r="AT800" s="54"/>
      <c r="AU800" s="54"/>
      <c r="AV800" s="54"/>
      <c r="AW800" s="54"/>
      <c r="AX800" s="54"/>
      <c r="AY800" s="54">
        <f t="shared" si="529"/>
        <v>0</v>
      </c>
      <c r="AZ800" s="54"/>
      <c r="BA800" s="54"/>
      <c r="BB800" s="54"/>
      <c r="BC800" s="54"/>
      <c r="BD800" s="54"/>
      <c r="BE800" s="106">
        <f t="shared" si="547"/>
        <v>4.5</v>
      </c>
      <c r="BF800" s="106">
        <f t="shared" si="548"/>
        <v>0.5</v>
      </c>
      <c r="BG800" s="106">
        <f t="shared" si="530"/>
        <v>5</v>
      </c>
      <c r="BH800" s="106">
        <f t="shared" si="549"/>
        <v>0</v>
      </c>
      <c r="BI800" s="106">
        <f t="shared" si="550"/>
        <v>0</v>
      </c>
      <c r="BJ800" s="106">
        <f t="shared" si="551"/>
        <v>0</v>
      </c>
      <c r="BK800" s="106">
        <f t="shared" si="552"/>
        <v>0</v>
      </c>
      <c r="BL800" s="106">
        <f t="shared" si="531"/>
        <v>0</v>
      </c>
      <c r="BM800" s="106">
        <f t="shared" si="527"/>
        <v>0</v>
      </c>
      <c r="BN800" s="106">
        <f t="shared" si="527"/>
        <v>0</v>
      </c>
      <c r="BO800" s="106">
        <f t="shared" si="532"/>
        <v>0</v>
      </c>
      <c r="BP800" s="106">
        <f t="shared" si="533"/>
        <v>4.5</v>
      </c>
      <c r="BQ800" s="106">
        <f t="shared" si="534"/>
        <v>0.5</v>
      </c>
      <c r="BR800" s="106">
        <f t="shared" si="535"/>
        <v>5</v>
      </c>
      <c r="BS800" s="54"/>
      <c r="BT800" s="54">
        <v>4.5</v>
      </c>
      <c r="BU800" s="54">
        <v>0.5</v>
      </c>
      <c r="BV800" s="54">
        <v>5</v>
      </c>
      <c r="BW800" s="54">
        <v>0</v>
      </c>
      <c r="BX800" s="54">
        <v>0</v>
      </c>
      <c r="BY800" s="54">
        <v>0</v>
      </c>
      <c r="BZ800" s="54">
        <v>0</v>
      </c>
      <c r="CA800" s="54">
        <v>0</v>
      </c>
      <c r="CB800" s="54">
        <v>0</v>
      </c>
      <c r="CC800" s="54">
        <v>0</v>
      </c>
      <c r="CD800" s="54">
        <v>0</v>
      </c>
      <c r="CE800" s="54">
        <v>4.5</v>
      </c>
      <c r="CF800" s="54">
        <v>0.5</v>
      </c>
      <c r="CG800" s="54">
        <v>5</v>
      </c>
      <c r="CH800" s="54">
        <f t="shared" si="536"/>
        <v>0.5</v>
      </c>
      <c r="CI800" s="54">
        <f t="shared" si="537"/>
        <v>0</v>
      </c>
      <c r="CJ800" s="54">
        <f t="shared" si="538"/>
        <v>0.5</v>
      </c>
      <c r="CK800" s="45"/>
      <c r="CL800" s="63" t="s">
        <v>51</v>
      </c>
    </row>
    <row r="801" spans="1:91" s="18" customFormat="1">
      <c r="A801" s="17"/>
      <c r="B801" s="28" t="s">
        <v>150</v>
      </c>
      <c r="C801" s="87"/>
      <c r="D801" s="2"/>
      <c r="E801" s="11"/>
      <c r="F801" s="4"/>
      <c r="G801" s="11"/>
      <c r="H801" s="32"/>
      <c r="I801" s="32">
        <f>SUM(I791:I800)</f>
        <v>39.93</v>
      </c>
      <c r="J801" s="32">
        <f t="shared" ref="J801:BU801" si="553">SUM(J791:J800)</f>
        <v>30.990000000000002</v>
      </c>
      <c r="K801" s="32">
        <f t="shared" si="553"/>
        <v>70.92</v>
      </c>
      <c r="L801" s="32">
        <f t="shared" si="553"/>
        <v>0</v>
      </c>
      <c r="M801" s="32">
        <f t="shared" si="553"/>
        <v>0</v>
      </c>
      <c r="N801" s="32" t="e">
        <f t="shared" si="553"/>
        <v>#REF!</v>
      </c>
      <c r="O801" s="32">
        <f t="shared" si="553"/>
        <v>21.28</v>
      </c>
      <c r="P801" s="32">
        <f t="shared" si="553"/>
        <v>0</v>
      </c>
      <c r="Q801" s="32">
        <f t="shared" si="553"/>
        <v>21.28</v>
      </c>
      <c r="R801" s="32">
        <f t="shared" si="553"/>
        <v>18.650000000000002</v>
      </c>
      <c r="S801" s="32">
        <f t="shared" si="553"/>
        <v>30.990000000000002</v>
      </c>
      <c r="T801" s="32">
        <f t="shared" si="553"/>
        <v>49.64</v>
      </c>
      <c r="U801" s="32">
        <f t="shared" si="553"/>
        <v>30.990000000000002</v>
      </c>
      <c r="V801" s="32">
        <f t="shared" si="553"/>
        <v>9</v>
      </c>
      <c r="W801" s="32">
        <f t="shared" si="553"/>
        <v>1</v>
      </c>
      <c r="X801" s="32">
        <f t="shared" si="553"/>
        <v>10</v>
      </c>
      <c r="Y801" s="32">
        <f t="shared" si="553"/>
        <v>9</v>
      </c>
      <c r="Z801" s="32">
        <f t="shared" si="553"/>
        <v>1</v>
      </c>
      <c r="AA801" s="32">
        <f t="shared" si="553"/>
        <v>10</v>
      </c>
      <c r="AB801" s="32">
        <f t="shared" si="553"/>
        <v>0</v>
      </c>
      <c r="AC801" s="32">
        <f t="shared" si="553"/>
        <v>0.9</v>
      </c>
      <c r="AD801" s="32">
        <f t="shared" si="553"/>
        <v>0.1</v>
      </c>
      <c r="AE801" s="32">
        <f t="shared" si="553"/>
        <v>3.67</v>
      </c>
      <c r="AF801" s="32">
        <f t="shared" si="553"/>
        <v>0.41</v>
      </c>
      <c r="AG801" s="32">
        <f t="shared" si="553"/>
        <v>0</v>
      </c>
      <c r="AH801" s="32">
        <f t="shared" si="553"/>
        <v>0</v>
      </c>
      <c r="AI801" s="32">
        <f t="shared" si="553"/>
        <v>0</v>
      </c>
      <c r="AJ801" s="32">
        <f t="shared" si="553"/>
        <v>0</v>
      </c>
      <c r="AK801" s="32">
        <f t="shared" si="553"/>
        <v>13.57</v>
      </c>
      <c r="AL801" s="32">
        <f t="shared" si="553"/>
        <v>1.51</v>
      </c>
      <c r="AM801" s="32">
        <f t="shared" si="553"/>
        <v>15.08</v>
      </c>
      <c r="AN801" s="32">
        <f t="shared" si="553"/>
        <v>0</v>
      </c>
      <c r="AO801" s="32">
        <f t="shared" si="553"/>
        <v>0</v>
      </c>
      <c r="AP801" s="32">
        <f t="shared" si="553"/>
        <v>0</v>
      </c>
      <c r="AQ801" s="32">
        <f t="shared" si="553"/>
        <v>0</v>
      </c>
      <c r="AR801" s="32">
        <f t="shared" si="553"/>
        <v>0</v>
      </c>
      <c r="AS801" s="32">
        <f t="shared" si="553"/>
        <v>0</v>
      </c>
      <c r="AT801" s="32">
        <f t="shared" si="553"/>
        <v>0</v>
      </c>
      <c r="AU801" s="32">
        <f t="shared" si="553"/>
        <v>0</v>
      </c>
      <c r="AV801" s="32">
        <f t="shared" si="553"/>
        <v>0</v>
      </c>
      <c r="AW801" s="32">
        <f t="shared" si="553"/>
        <v>0</v>
      </c>
      <c r="AX801" s="32">
        <f t="shared" si="553"/>
        <v>0</v>
      </c>
      <c r="AY801" s="32">
        <f t="shared" si="553"/>
        <v>0</v>
      </c>
      <c r="AZ801" s="32">
        <f t="shared" si="553"/>
        <v>0</v>
      </c>
      <c r="BA801" s="32">
        <f t="shared" si="553"/>
        <v>0</v>
      </c>
      <c r="BB801" s="32">
        <f t="shared" si="553"/>
        <v>0</v>
      </c>
      <c r="BC801" s="32">
        <f t="shared" si="553"/>
        <v>0</v>
      </c>
      <c r="BD801" s="32">
        <f t="shared" si="553"/>
        <v>0</v>
      </c>
      <c r="BE801" s="32">
        <f t="shared" si="553"/>
        <v>9</v>
      </c>
      <c r="BF801" s="32">
        <f t="shared" si="553"/>
        <v>1</v>
      </c>
      <c r="BG801" s="32">
        <f t="shared" si="553"/>
        <v>10</v>
      </c>
      <c r="BH801" s="32">
        <f t="shared" si="553"/>
        <v>0</v>
      </c>
      <c r="BI801" s="32">
        <f t="shared" si="553"/>
        <v>0</v>
      </c>
      <c r="BJ801" s="32">
        <f t="shared" si="553"/>
        <v>0.9</v>
      </c>
      <c r="BK801" s="32">
        <f t="shared" si="553"/>
        <v>0.1</v>
      </c>
      <c r="BL801" s="32">
        <f t="shared" si="553"/>
        <v>1</v>
      </c>
      <c r="BM801" s="32">
        <f t="shared" si="553"/>
        <v>3.67</v>
      </c>
      <c r="BN801" s="32">
        <f t="shared" si="553"/>
        <v>0.41</v>
      </c>
      <c r="BO801" s="32">
        <f t="shared" si="553"/>
        <v>4.08</v>
      </c>
      <c r="BP801" s="32">
        <f t="shared" si="553"/>
        <v>13.57</v>
      </c>
      <c r="BQ801" s="32">
        <f t="shared" si="553"/>
        <v>1.51</v>
      </c>
      <c r="BR801" s="32">
        <f t="shared" si="553"/>
        <v>15.08</v>
      </c>
      <c r="BS801" s="32">
        <f t="shared" si="553"/>
        <v>0</v>
      </c>
      <c r="BT801" s="32">
        <f t="shared" si="553"/>
        <v>9</v>
      </c>
      <c r="BU801" s="32">
        <f t="shared" si="553"/>
        <v>1</v>
      </c>
      <c r="BV801" s="32">
        <f t="shared" ref="BV801:CJ801" si="554">SUM(BV791:BV800)</f>
        <v>10</v>
      </c>
      <c r="BW801" s="32">
        <f t="shared" si="554"/>
        <v>0</v>
      </c>
      <c r="BX801" s="32">
        <f t="shared" si="554"/>
        <v>0</v>
      </c>
      <c r="BY801" s="32">
        <f t="shared" si="554"/>
        <v>0.9</v>
      </c>
      <c r="BZ801" s="32">
        <f t="shared" si="554"/>
        <v>0.1</v>
      </c>
      <c r="CA801" s="32">
        <f t="shared" si="554"/>
        <v>1</v>
      </c>
      <c r="CB801" s="32">
        <f t="shared" si="554"/>
        <v>3.67</v>
      </c>
      <c r="CC801" s="32">
        <f t="shared" si="554"/>
        <v>0.41</v>
      </c>
      <c r="CD801" s="32">
        <f t="shared" si="554"/>
        <v>4.08</v>
      </c>
      <c r="CE801" s="32">
        <f t="shared" si="554"/>
        <v>13.57</v>
      </c>
      <c r="CF801" s="32">
        <f t="shared" si="554"/>
        <v>1.51</v>
      </c>
      <c r="CG801" s="32">
        <f t="shared" si="554"/>
        <v>15.08</v>
      </c>
      <c r="CH801" s="32">
        <f t="shared" si="554"/>
        <v>3.5700000000000003</v>
      </c>
      <c r="CI801" s="32">
        <f t="shared" si="554"/>
        <v>30.990000000000002</v>
      </c>
      <c r="CJ801" s="32">
        <f t="shared" si="554"/>
        <v>34.56</v>
      </c>
      <c r="CK801" s="46"/>
      <c r="CL801" s="64"/>
      <c r="CM801" s="95"/>
    </row>
    <row r="802" spans="1:91">
      <c r="A802" s="17" t="s">
        <v>151</v>
      </c>
      <c r="B802" s="28" t="s">
        <v>172</v>
      </c>
      <c r="C802" s="87"/>
      <c r="D802" s="2"/>
      <c r="E802" s="11"/>
      <c r="F802" s="4"/>
      <c r="G802" s="11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  <c r="AB802" s="32"/>
      <c r="AC802" s="32"/>
      <c r="AD802" s="32"/>
      <c r="AE802" s="32"/>
      <c r="AF802" s="32"/>
      <c r="AG802" s="32"/>
      <c r="AH802" s="32"/>
      <c r="AI802" s="32"/>
      <c r="AJ802" s="32"/>
      <c r="AK802" s="32"/>
      <c r="AL802" s="32"/>
      <c r="AM802" s="32"/>
      <c r="AN802" s="32"/>
      <c r="AO802" s="32"/>
      <c r="AP802" s="32"/>
      <c r="AQ802" s="32"/>
      <c r="AR802" s="32"/>
      <c r="AS802" s="32"/>
      <c r="AT802" s="32"/>
      <c r="AU802" s="32"/>
      <c r="AV802" s="32"/>
      <c r="AW802" s="32"/>
      <c r="AX802" s="32"/>
      <c r="AY802" s="32"/>
      <c r="AZ802" s="32"/>
      <c r="BA802" s="32"/>
      <c r="BB802" s="32"/>
      <c r="BC802" s="32"/>
      <c r="BD802" s="32"/>
      <c r="BE802" s="32"/>
      <c r="BF802" s="32"/>
      <c r="BG802" s="32"/>
      <c r="BH802" s="32"/>
      <c r="BI802" s="32"/>
      <c r="BJ802" s="32"/>
      <c r="BK802" s="32"/>
      <c r="BL802" s="32"/>
      <c r="BM802" s="32"/>
      <c r="BN802" s="32"/>
      <c r="BO802" s="32"/>
      <c r="BP802" s="32"/>
      <c r="BQ802" s="32"/>
      <c r="BR802" s="32"/>
      <c r="BS802" s="32"/>
      <c r="BT802" s="32"/>
      <c r="BU802" s="32"/>
      <c r="BV802" s="32"/>
      <c r="BW802" s="32"/>
      <c r="BX802" s="32"/>
      <c r="BY802" s="32"/>
      <c r="BZ802" s="32"/>
      <c r="CA802" s="32"/>
      <c r="CB802" s="32"/>
      <c r="CC802" s="32"/>
      <c r="CD802" s="32"/>
      <c r="CE802" s="32"/>
      <c r="CF802" s="32"/>
      <c r="CG802" s="32"/>
      <c r="CH802" s="32"/>
      <c r="CI802" s="32"/>
      <c r="CJ802" s="32"/>
      <c r="CK802" s="45"/>
      <c r="CL802" s="64"/>
    </row>
    <row r="803" spans="1:91" ht="31.5">
      <c r="A803" s="14">
        <v>1</v>
      </c>
      <c r="B803" s="27" t="s">
        <v>779</v>
      </c>
      <c r="C803" s="120" t="s">
        <v>797</v>
      </c>
      <c r="D803" s="2" t="s">
        <v>27</v>
      </c>
      <c r="E803" s="4"/>
      <c r="F803" s="4" t="s">
        <v>743</v>
      </c>
      <c r="G803" s="4" t="s">
        <v>780</v>
      </c>
      <c r="H803" s="29">
        <v>0</v>
      </c>
      <c r="I803" s="29">
        <v>11</v>
      </c>
      <c r="J803" s="29">
        <v>0</v>
      </c>
      <c r="K803" s="29">
        <f>I803+J803</f>
        <v>11</v>
      </c>
      <c r="L803" s="40" t="s">
        <v>30</v>
      </c>
      <c r="M803" s="40" t="s">
        <v>48</v>
      </c>
      <c r="N803" s="48" t="e">
        <f>IF(#REF!=0,"2018-19","2019-20")</f>
        <v>#REF!</v>
      </c>
      <c r="O803" s="29">
        <v>2.66</v>
      </c>
      <c r="P803" s="29">
        <v>0</v>
      </c>
      <c r="Q803" s="29">
        <f t="shared" si="539"/>
        <v>2.66</v>
      </c>
      <c r="R803" s="29">
        <f>I803-O803</f>
        <v>8.34</v>
      </c>
      <c r="S803" s="29">
        <f t="shared" si="515"/>
        <v>0</v>
      </c>
      <c r="T803" s="29">
        <f t="shared" si="516"/>
        <v>8.34</v>
      </c>
      <c r="U803" s="29">
        <v>0</v>
      </c>
      <c r="V803" s="29">
        <v>0</v>
      </c>
      <c r="W803" s="105">
        <v>0</v>
      </c>
      <c r="X803" s="54">
        <f t="shared" si="540"/>
        <v>0</v>
      </c>
      <c r="Y803" s="29">
        <v>0</v>
      </c>
      <c r="Z803" s="105">
        <v>0</v>
      </c>
      <c r="AA803" s="54">
        <f t="shared" si="528"/>
        <v>0</v>
      </c>
      <c r="AB803" s="54">
        <v>0</v>
      </c>
      <c r="AC803" s="54">
        <v>0</v>
      </c>
      <c r="AD803" s="54">
        <v>0</v>
      </c>
      <c r="AE803" s="54">
        <v>0</v>
      </c>
      <c r="AF803" s="54">
        <v>0</v>
      </c>
      <c r="AG803" s="54">
        <v>0</v>
      </c>
      <c r="AH803" s="54">
        <v>0</v>
      </c>
      <c r="AI803" s="54">
        <v>0</v>
      </c>
      <c r="AJ803" s="54">
        <f t="shared" ref="AJ803:AJ805" si="555">AH803+AI803</f>
        <v>0</v>
      </c>
      <c r="AK803" s="54">
        <f t="shared" si="509"/>
        <v>0</v>
      </c>
      <c r="AL803" s="54">
        <f t="shared" si="510"/>
        <v>0</v>
      </c>
      <c r="AM803" s="54">
        <f t="shared" si="511"/>
        <v>0</v>
      </c>
      <c r="AN803" s="54">
        <v>0</v>
      </c>
      <c r="AO803" s="54">
        <v>0</v>
      </c>
      <c r="AP803" s="54">
        <f t="shared" si="546"/>
        <v>0</v>
      </c>
      <c r="AQ803" s="54"/>
      <c r="AR803" s="54"/>
      <c r="AS803" s="54"/>
      <c r="AT803" s="54"/>
      <c r="AU803" s="54"/>
      <c r="AV803" s="54"/>
      <c r="AW803" s="54"/>
      <c r="AX803" s="54"/>
      <c r="AY803" s="54">
        <f t="shared" si="529"/>
        <v>0</v>
      </c>
      <c r="AZ803" s="54"/>
      <c r="BA803" s="54"/>
      <c r="BB803" s="54"/>
      <c r="BC803" s="54"/>
      <c r="BD803" s="54"/>
      <c r="BE803" s="106">
        <f t="shared" si="547"/>
        <v>0</v>
      </c>
      <c r="BF803" s="106">
        <f t="shared" si="548"/>
        <v>0</v>
      </c>
      <c r="BG803" s="106">
        <f t="shared" si="530"/>
        <v>0</v>
      </c>
      <c r="BH803" s="106">
        <f t="shared" si="549"/>
        <v>0</v>
      </c>
      <c r="BI803" s="106">
        <f t="shared" si="550"/>
        <v>0</v>
      </c>
      <c r="BJ803" s="106">
        <f t="shared" si="551"/>
        <v>0</v>
      </c>
      <c r="BK803" s="106">
        <f t="shared" si="552"/>
        <v>0</v>
      </c>
      <c r="BL803" s="106">
        <f t="shared" si="531"/>
        <v>0</v>
      </c>
      <c r="BM803" s="106">
        <f t="shared" si="527"/>
        <v>0</v>
      </c>
      <c r="BN803" s="106">
        <f t="shared" si="527"/>
        <v>0</v>
      </c>
      <c r="BO803" s="106">
        <f t="shared" si="532"/>
        <v>0</v>
      </c>
      <c r="BP803" s="106">
        <f t="shared" si="533"/>
        <v>0</v>
      </c>
      <c r="BQ803" s="106">
        <f t="shared" si="534"/>
        <v>0</v>
      </c>
      <c r="BR803" s="106">
        <f t="shared" si="535"/>
        <v>0</v>
      </c>
      <c r="BS803" s="54"/>
      <c r="BT803" s="54">
        <v>0</v>
      </c>
      <c r="BU803" s="54">
        <v>0</v>
      </c>
      <c r="BV803" s="54">
        <v>0</v>
      </c>
      <c r="BW803" s="54">
        <v>0</v>
      </c>
      <c r="BX803" s="54">
        <v>0</v>
      </c>
      <c r="BY803" s="54">
        <v>0</v>
      </c>
      <c r="BZ803" s="54">
        <v>0</v>
      </c>
      <c r="CA803" s="54">
        <v>0</v>
      </c>
      <c r="CB803" s="54">
        <v>0</v>
      </c>
      <c r="CC803" s="54">
        <v>0</v>
      </c>
      <c r="CD803" s="54">
        <v>0</v>
      </c>
      <c r="CE803" s="54">
        <v>0</v>
      </c>
      <c r="CF803" s="54">
        <v>0</v>
      </c>
      <c r="CG803" s="54">
        <v>0</v>
      </c>
      <c r="CH803" s="54">
        <f t="shared" si="536"/>
        <v>8.34</v>
      </c>
      <c r="CI803" s="54">
        <f t="shared" si="537"/>
        <v>0</v>
      </c>
      <c r="CJ803" s="54">
        <f t="shared" si="538"/>
        <v>8.34</v>
      </c>
      <c r="CK803" s="44" t="s">
        <v>71</v>
      </c>
      <c r="CL803" s="63" t="s">
        <v>33</v>
      </c>
    </row>
    <row r="804" spans="1:91" ht="31.5">
      <c r="A804" s="14">
        <v>2</v>
      </c>
      <c r="B804" s="27" t="s">
        <v>781</v>
      </c>
      <c r="C804" s="120" t="s">
        <v>797</v>
      </c>
      <c r="D804" s="2" t="s">
        <v>27</v>
      </c>
      <c r="E804" s="4"/>
      <c r="F804" s="4" t="s">
        <v>743</v>
      </c>
      <c r="G804" s="4" t="s">
        <v>782</v>
      </c>
      <c r="H804" s="29">
        <v>0</v>
      </c>
      <c r="I804" s="29">
        <v>38</v>
      </c>
      <c r="J804" s="29">
        <v>0</v>
      </c>
      <c r="K804" s="29">
        <f>I804+J804</f>
        <v>38</v>
      </c>
      <c r="L804" s="42" t="s">
        <v>57</v>
      </c>
      <c r="M804" s="40" t="s">
        <v>58</v>
      </c>
      <c r="N804" s="48" t="e">
        <f>IF(#REF!=0,"2018-19","2019-20")</f>
        <v>#REF!</v>
      </c>
      <c r="O804" s="29">
        <v>0</v>
      </c>
      <c r="P804" s="29">
        <v>0</v>
      </c>
      <c r="Q804" s="29">
        <f t="shared" si="539"/>
        <v>0</v>
      </c>
      <c r="R804" s="29">
        <f>I804-O804</f>
        <v>38</v>
      </c>
      <c r="S804" s="29">
        <f t="shared" si="515"/>
        <v>0</v>
      </c>
      <c r="T804" s="29">
        <f t="shared" si="516"/>
        <v>38</v>
      </c>
      <c r="U804" s="29">
        <v>0</v>
      </c>
      <c r="V804" s="29">
        <v>5.7869999999999999</v>
      </c>
      <c r="W804" s="105">
        <v>0.64300000000000002</v>
      </c>
      <c r="X804" s="54">
        <f t="shared" si="540"/>
        <v>6.43</v>
      </c>
      <c r="Y804" s="29">
        <v>5.7869999999999999</v>
      </c>
      <c r="Z804" s="105">
        <v>0.64300000000000002</v>
      </c>
      <c r="AA804" s="54">
        <f t="shared" si="528"/>
        <v>6.43</v>
      </c>
      <c r="AB804" s="54">
        <v>0</v>
      </c>
      <c r="AC804" s="54">
        <v>0</v>
      </c>
      <c r="AD804" s="54">
        <v>0</v>
      </c>
      <c r="AE804" s="54">
        <v>0</v>
      </c>
      <c r="AF804" s="54">
        <v>0</v>
      </c>
      <c r="AG804" s="54">
        <v>0</v>
      </c>
      <c r="AH804" s="54">
        <v>0</v>
      </c>
      <c r="AI804" s="54">
        <v>0</v>
      </c>
      <c r="AJ804" s="54">
        <f t="shared" si="555"/>
        <v>0</v>
      </c>
      <c r="AK804" s="54">
        <f t="shared" si="509"/>
        <v>5.7869999999999999</v>
      </c>
      <c r="AL804" s="54">
        <f t="shared" si="510"/>
        <v>0.64300000000000002</v>
      </c>
      <c r="AM804" s="54">
        <f t="shared" si="511"/>
        <v>6.43</v>
      </c>
      <c r="AN804" s="54">
        <v>0</v>
      </c>
      <c r="AO804" s="54">
        <v>0</v>
      </c>
      <c r="AP804" s="54">
        <f t="shared" si="546"/>
        <v>0</v>
      </c>
      <c r="AQ804" s="54"/>
      <c r="AR804" s="54"/>
      <c r="AS804" s="54"/>
      <c r="AT804" s="54"/>
      <c r="AU804" s="54"/>
      <c r="AV804" s="54"/>
      <c r="AW804" s="54"/>
      <c r="AX804" s="54"/>
      <c r="AY804" s="54">
        <f t="shared" si="529"/>
        <v>0</v>
      </c>
      <c r="AZ804" s="54"/>
      <c r="BA804" s="54"/>
      <c r="BB804" s="54"/>
      <c r="BC804" s="54"/>
      <c r="BD804" s="54"/>
      <c r="BE804" s="106">
        <f t="shared" si="547"/>
        <v>5.7869999999999999</v>
      </c>
      <c r="BF804" s="106">
        <f t="shared" si="548"/>
        <v>0.64300000000000002</v>
      </c>
      <c r="BG804" s="106">
        <f t="shared" si="530"/>
        <v>6.43</v>
      </c>
      <c r="BH804" s="106">
        <f t="shared" si="549"/>
        <v>0</v>
      </c>
      <c r="BI804" s="106">
        <f t="shared" si="550"/>
        <v>0</v>
      </c>
      <c r="BJ804" s="106">
        <f t="shared" si="551"/>
        <v>0</v>
      </c>
      <c r="BK804" s="106">
        <f t="shared" si="552"/>
        <v>0</v>
      </c>
      <c r="BL804" s="106">
        <f t="shared" si="531"/>
        <v>0</v>
      </c>
      <c r="BM804" s="106">
        <f t="shared" si="527"/>
        <v>0</v>
      </c>
      <c r="BN804" s="106">
        <f t="shared" si="527"/>
        <v>0</v>
      </c>
      <c r="BO804" s="106">
        <f t="shared" si="532"/>
        <v>0</v>
      </c>
      <c r="BP804" s="106">
        <f t="shared" si="533"/>
        <v>5.7869999999999999</v>
      </c>
      <c r="BQ804" s="106">
        <f t="shared" si="534"/>
        <v>0.64300000000000002</v>
      </c>
      <c r="BR804" s="106">
        <f t="shared" si="535"/>
        <v>6.43</v>
      </c>
      <c r="BS804" s="54"/>
      <c r="BT804" s="54">
        <v>5.7869999999999999</v>
      </c>
      <c r="BU804" s="54">
        <v>0.64300000000000002</v>
      </c>
      <c r="BV804" s="54">
        <v>6.43</v>
      </c>
      <c r="BW804" s="54">
        <v>0</v>
      </c>
      <c r="BX804" s="54">
        <v>0</v>
      </c>
      <c r="BY804" s="54">
        <v>0</v>
      </c>
      <c r="BZ804" s="54">
        <v>0</v>
      </c>
      <c r="CA804" s="54">
        <v>0</v>
      </c>
      <c r="CB804" s="54">
        <v>0</v>
      </c>
      <c r="CC804" s="54">
        <v>0</v>
      </c>
      <c r="CD804" s="54">
        <v>0</v>
      </c>
      <c r="CE804" s="54">
        <v>5.7869999999999999</v>
      </c>
      <c r="CF804" s="54">
        <v>0.64300000000000002</v>
      </c>
      <c r="CG804" s="54">
        <v>6.43</v>
      </c>
      <c r="CH804" s="54">
        <f t="shared" si="536"/>
        <v>31.57</v>
      </c>
      <c r="CI804" s="54">
        <f t="shared" si="537"/>
        <v>0</v>
      </c>
      <c r="CJ804" s="54">
        <f t="shared" si="538"/>
        <v>31.57</v>
      </c>
      <c r="CK804" s="44" t="s">
        <v>46</v>
      </c>
      <c r="CL804" s="63"/>
    </row>
    <row r="805" spans="1:91" ht="18" customHeight="1">
      <c r="A805" s="14">
        <v>3</v>
      </c>
      <c r="B805" s="27" t="s">
        <v>783</v>
      </c>
      <c r="C805" s="120" t="s">
        <v>797</v>
      </c>
      <c r="D805" s="2" t="s">
        <v>27</v>
      </c>
      <c r="E805" s="4"/>
      <c r="F805" s="4" t="s">
        <v>743</v>
      </c>
      <c r="G805" s="4" t="s">
        <v>784</v>
      </c>
      <c r="H805" s="29">
        <v>0</v>
      </c>
      <c r="I805" s="29">
        <v>17.440000000000001</v>
      </c>
      <c r="J805" s="29">
        <v>0</v>
      </c>
      <c r="K805" s="29">
        <f>I805+J805</f>
        <v>17.440000000000001</v>
      </c>
      <c r="L805" s="42" t="s">
        <v>57</v>
      </c>
      <c r="M805" s="40" t="s">
        <v>58</v>
      </c>
      <c r="N805" s="48" t="e">
        <f>IF(#REF!=0,"2018-19","2019-20")</f>
        <v>#REF!</v>
      </c>
      <c r="O805" s="29">
        <v>0</v>
      </c>
      <c r="P805" s="29">
        <v>0</v>
      </c>
      <c r="Q805" s="29">
        <f t="shared" si="539"/>
        <v>0</v>
      </c>
      <c r="R805" s="29">
        <f>I805-O805</f>
        <v>17.440000000000001</v>
      </c>
      <c r="S805" s="29">
        <f t="shared" si="515"/>
        <v>0</v>
      </c>
      <c r="T805" s="29">
        <f t="shared" si="516"/>
        <v>17.440000000000001</v>
      </c>
      <c r="U805" s="29">
        <v>0</v>
      </c>
      <c r="V805" s="29">
        <v>5.4</v>
      </c>
      <c r="W805" s="105">
        <v>0.60000000000000009</v>
      </c>
      <c r="X805" s="54">
        <f t="shared" si="540"/>
        <v>6</v>
      </c>
      <c r="Y805" s="29">
        <v>5.4</v>
      </c>
      <c r="Z805" s="105">
        <v>0.60000000000000009</v>
      </c>
      <c r="AA805" s="54">
        <f t="shared" si="528"/>
        <v>6</v>
      </c>
      <c r="AB805" s="54">
        <v>0</v>
      </c>
      <c r="AC805" s="54">
        <v>0</v>
      </c>
      <c r="AD805" s="54">
        <v>0</v>
      </c>
      <c r="AE805" s="54">
        <v>0</v>
      </c>
      <c r="AF805" s="54">
        <v>0</v>
      </c>
      <c r="AG805" s="54">
        <v>0</v>
      </c>
      <c r="AH805" s="54">
        <v>0</v>
      </c>
      <c r="AI805" s="54">
        <v>0</v>
      </c>
      <c r="AJ805" s="54">
        <f t="shared" si="555"/>
        <v>0</v>
      </c>
      <c r="AK805" s="54">
        <f t="shared" si="509"/>
        <v>5.4</v>
      </c>
      <c r="AL805" s="54">
        <f t="shared" si="510"/>
        <v>0.60000000000000009</v>
      </c>
      <c r="AM805" s="54">
        <f t="shared" si="511"/>
        <v>6</v>
      </c>
      <c r="AN805" s="54">
        <v>0</v>
      </c>
      <c r="AO805" s="54">
        <v>0</v>
      </c>
      <c r="AP805" s="54">
        <f t="shared" si="546"/>
        <v>0</v>
      </c>
      <c r="AQ805" s="54"/>
      <c r="AR805" s="54"/>
      <c r="AS805" s="54"/>
      <c r="AT805" s="54"/>
      <c r="AU805" s="54"/>
      <c r="AV805" s="54"/>
      <c r="AW805" s="54"/>
      <c r="AX805" s="54"/>
      <c r="AY805" s="54">
        <f t="shared" si="529"/>
        <v>0</v>
      </c>
      <c r="AZ805" s="54"/>
      <c r="BA805" s="54"/>
      <c r="BB805" s="54"/>
      <c r="BC805" s="54"/>
      <c r="BD805" s="54"/>
      <c r="BE805" s="106">
        <f t="shared" si="547"/>
        <v>5.4</v>
      </c>
      <c r="BF805" s="106">
        <f t="shared" si="548"/>
        <v>0.60000000000000009</v>
      </c>
      <c r="BG805" s="106">
        <f t="shared" si="530"/>
        <v>6</v>
      </c>
      <c r="BH805" s="106">
        <f t="shared" si="549"/>
        <v>0</v>
      </c>
      <c r="BI805" s="106">
        <f t="shared" si="550"/>
        <v>0</v>
      </c>
      <c r="BJ805" s="106">
        <f t="shared" si="551"/>
        <v>0</v>
      </c>
      <c r="BK805" s="106">
        <f t="shared" si="552"/>
        <v>0</v>
      </c>
      <c r="BL805" s="106">
        <f t="shared" si="531"/>
        <v>0</v>
      </c>
      <c r="BM805" s="106">
        <f t="shared" si="527"/>
        <v>0</v>
      </c>
      <c r="BN805" s="106">
        <f t="shared" si="527"/>
        <v>0</v>
      </c>
      <c r="BO805" s="106">
        <f t="shared" si="532"/>
        <v>0</v>
      </c>
      <c r="BP805" s="106">
        <f t="shared" si="533"/>
        <v>5.4</v>
      </c>
      <c r="BQ805" s="106">
        <f t="shared" si="534"/>
        <v>0.60000000000000009</v>
      </c>
      <c r="BR805" s="106">
        <f t="shared" si="535"/>
        <v>6</v>
      </c>
      <c r="BS805" s="54"/>
      <c r="BT805" s="54">
        <v>5.4</v>
      </c>
      <c r="BU805" s="54">
        <v>0.60000000000000009</v>
      </c>
      <c r="BV805" s="54">
        <v>6</v>
      </c>
      <c r="BW805" s="54">
        <v>0</v>
      </c>
      <c r="BX805" s="54">
        <v>0</v>
      </c>
      <c r="BY805" s="54">
        <v>0</v>
      </c>
      <c r="BZ805" s="54">
        <v>0</v>
      </c>
      <c r="CA805" s="54">
        <v>0</v>
      </c>
      <c r="CB805" s="54">
        <v>0</v>
      </c>
      <c r="CC805" s="54">
        <v>0</v>
      </c>
      <c r="CD805" s="54">
        <v>0</v>
      </c>
      <c r="CE805" s="54">
        <v>5.4</v>
      </c>
      <c r="CF805" s="54">
        <v>0.60000000000000009</v>
      </c>
      <c r="CG805" s="54">
        <v>6</v>
      </c>
      <c r="CH805" s="54">
        <f t="shared" si="536"/>
        <v>11.440000000000001</v>
      </c>
      <c r="CI805" s="54">
        <f t="shared" si="537"/>
        <v>0</v>
      </c>
      <c r="CJ805" s="54">
        <f t="shared" si="538"/>
        <v>11.440000000000001</v>
      </c>
      <c r="CK805" s="44" t="s">
        <v>46</v>
      </c>
      <c r="CL805" s="63"/>
    </row>
    <row r="806" spans="1:91" s="18" customFormat="1">
      <c r="A806" s="17"/>
      <c r="B806" s="28" t="s">
        <v>18</v>
      </c>
      <c r="C806" s="87"/>
      <c r="D806" s="88"/>
      <c r="E806" s="11"/>
      <c r="F806" s="11"/>
      <c r="G806" s="11"/>
      <c r="H806" s="32"/>
      <c r="I806" s="32">
        <f>SUM(I803:I805)</f>
        <v>66.44</v>
      </c>
      <c r="J806" s="32">
        <f t="shared" ref="J806:BU806" si="556">SUM(J803:J805)</f>
        <v>0</v>
      </c>
      <c r="K806" s="32">
        <f t="shared" si="556"/>
        <v>66.44</v>
      </c>
      <c r="L806" s="32">
        <f t="shared" si="556"/>
        <v>0</v>
      </c>
      <c r="M806" s="32">
        <f t="shared" si="556"/>
        <v>0</v>
      </c>
      <c r="N806" s="32" t="e">
        <f t="shared" si="556"/>
        <v>#REF!</v>
      </c>
      <c r="O806" s="32">
        <f t="shared" si="556"/>
        <v>2.66</v>
      </c>
      <c r="P806" s="32">
        <f t="shared" si="556"/>
        <v>0</v>
      </c>
      <c r="Q806" s="32">
        <f t="shared" si="556"/>
        <v>2.66</v>
      </c>
      <c r="R806" s="32">
        <f t="shared" si="556"/>
        <v>63.78</v>
      </c>
      <c r="S806" s="32">
        <f t="shared" si="556"/>
        <v>0</v>
      </c>
      <c r="T806" s="32">
        <f t="shared" si="556"/>
        <v>63.78</v>
      </c>
      <c r="U806" s="32">
        <f t="shared" si="556"/>
        <v>0</v>
      </c>
      <c r="V806" s="32">
        <f t="shared" si="556"/>
        <v>11.187000000000001</v>
      </c>
      <c r="W806" s="32">
        <f t="shared" si="556"/>
        <v>1.2430000000000001</v>
      </c>
      <c r="X806" s="32">
        <f t="shared" si="556"/>
        <v>12.43</v>
      </c>
      <c r="Y806" s="32">
        <f t="shared" si="556"/>
        <v>11.187000000000001</v>
      </c>
      <c r="Z806" s="32">
        <f t="shared" si="556"/>
        <v>1.2430000000000001</v>
      </c>
      <c r="AA806" s="32">
        <f t="shared" si="556"/>
        <v>12.43</v>
      </c>
      <c r="AB806" s="32">
        <f t="shared" si="556"/>
        <v>0</v>
      </c>
      <c r="AC806" s="32">
        <f t="shared" si="556"/>
        <v>0</v>
      </c>
      <c r="AD806" s="32">
        <f t="shared" si="556"/>
        <v>0</v>
      </c>
      <c r="AE806" s="32">
        <f t="shared" si="556"/>
        <v>0</v>
      </c>
      <c r="AF806" s="32">
        <f t="shared" si="556"/>
        <v>0</v>
      </c>
      <c r="AG806" s="32">
        <f t="shared" si="556"/>
        <v>0</v>
      </c>
      <c r="AH806" s="32">
        <f t="shared" si="556"/>
        <v>0</v>
      </c>
      <c r="AI806" s="32">
        <f t="shared" si="556"/>
        <v>0</v>
      </c>
      <c r="AJ806" s="32">
        <f t="shared" si="556"/>
        <v>0</v>
      </c>
      <c r="AK806" s="32">
        <f t="shared" si="556"/>
        <v>11.187000000000001</v>
      </c>
      <c r="AL806" s="32">
        <f t="shared" si="556"/>
        <v>1.2430000000000001</v>
      </c>
      <c r="AM806" s="32">
        <f t="shared" si="556"/>
        <v>12.43</v>
      </c>
      <c r="AN806" s="32">
        <f t="shared" si="556"/>
        <v>0</v>
      </c>
      <c r="AO806" s="32">
        <f t="shared" si="556"/>
        <v>0</v>
      </c>
      <c r="AP806" s="32">
        <f t="shared" si="556"/>
        <v>0</v>
      </c>
      <c r="AQ806" s="32">
        <f t="shared" si="556"/>
        <v>0</v>
      </c>
      <c r="AR806" s="32">
        <f t="shared" si="556"/>
        <v>0</v>
      </c>
      <c r="AS806" s="32">
        <f t="shared" si="556"/>
        <v>0</v>
      </c>
      <c r="AT806" s="32">
        <f t="shared" si="556"/>
        <v>0</v>
      </c>
      <c r="AU806" s="32">
        <f t="shared" si="556"/>
        <v>0</v>
      </c>
      <c r="AV806" s="32">
        <f t="shared" si="556"/>
        <v>0</v>
      </c>
      <c r="AW806" s="32">
        <f t="shared" si="556"/>
        <v>0</v>
      </c>
      <c r="AX806" s="32">
        <f t="shared" si="556"/>
        <v>0</v>
      </c>
      <c r="AY806" s="32">
        <f t="shared" si="556"/>
        <v>0</v>
      </c>
      <c r="AZ806" s="32">
        <f t="shared" si="556"/>
        <v>0</v>
      </c>
      <c r="BA806" s="32">
        <f t="shared" si="556"/>
        <v>0</v>
      </c>
      <c r="BB806" s="32">
        <f t="shared" si="556"/>
        <v>0</v>
      </c>
      <c r="BC806" s="32">
        <f t="shared" si="556"/>
        <v>0</v>
      </c>
      <c r="BD806" s="32">
        <f t="shared" si="556"/>
        <v>0</v>
      </c>
      <c r="BE806" s="32">
        <f t="shared" si="556"/>
        <v>11.187000000000001</v>
      </c>
      <c r="BF806" s="32">
        <f t="shared" si="556"/>
        <v>1.2430000000000001</v>
      </c>
      <c r="BG806" s="32">
        <f t="shared" si="556"/>
        <v>12.43</v>
      </c>
      <c r="BH806" s="32">
        <f t="shared" si="556"/>
        <v>0</v>
      </c>
      <c r="BI806" s="32">
        <f t="shared" si="556"/>
        <v>0</v>
      </c>
      <c r="BJ806" s="32">
        <f t="shared" si="556"/>
        <v>0</v>
      </c>
      <c r="BK806" s="32">
        <f t="shared" si="556"/>
        <v>0</v>
      </c>
      <c r="BL806" s="32">
        <f t="shared" si="556"/>
        <v>0</v>
      </c>
      <c r="BM806" s="32">
        <f t="shared" si="556"/>
        <v>0</v>
      </c>
      <c r="BN806" s="32">
        <f t="shared" si="556"/>
        <v>0</v>
      </c>
      <c r="BO806" s="32">
        <f t="shared" si="556"/>
        <v>0</v>
      </c>
      <c r="BP806" s="32">
        <f t="shared" si="556"/>
        <v>11.187000000000001</v>
      </c>
      <c r="BQ806" s="32">
        <f t="shared" si="556"/>
        <v>1.2430000000000001</v>
      </c>
      <c r="BR806" s="32">
        <f t="shared" si="556"/>
        <v>12.43</v>
      </c>
      <c r="BS806" s="32">
        <f t="shared" si="556"/>
        <v>0</v>
      </c>
      <c r="BT806" s="32">
        <f t="shared" si="556"/>
        <v>11.187000000000001</v>
      </c>
      <c r="BU806" s="32">
        <f t="shared" si="556"/>
        <v>1.2430000000000001</v>
      </c>
      <c r="BV806" s="32">
        <f t="shared" ref="BV806:CL806" si="557">SUM(BV803:BV805)</f>
        <v>12.43</v>
      </c>
      <c r="BW806" s="32">
        <f t="shared" si="557"/>
        <v>0</v>
      </c>
      <c r="BX806" s="32">
        <f t="shared" si="557"/>
        <v>0</v>
      </c>
      <c r="BY806" s="32">
        <f t="shared" si="557"/>
        <v>0</v>
      </c>
      <c r="BZ806" s="32">
        <f t="shared" si="557"/>
        <v>0</v>
      </c>
      <c r="CA806" s="32">
        <f t="shared" si="557"/>
        <v>0</v>
      </c>
      <c r="CB806" s="32">
        <f t="shared" si="557"/>
        <v>0</v>
      </c>
      <c r="CC806" s="32">
        <f t="shared" si="557"/>
        <v>0</v>
      </c>
      <c r="CD806" s="32">
        <f t="shared" si="557"/>
        <v>0</v>
      </c>
      <c r="CE806" s="32">
        <f t="shared" si="557"/>
        <v>11.187000000000001</v>
      </c>
      <c r="CF806" s="32">
        <f t="shared" si="557"/>
        <v>1.2430000000000001</v>
      </c>
      <c r="CG806" s="32">
        <f t="shared" si="557"/>
        <v>12.43</v>
      </c>
      <c r="CH806" s="32">
        <f t="shared" si="557"/>
        <v>51.349999999999994</v>
      </c>
      <c r="CI806" s="32">
        <f t="shared" si="557"/>
        <v>0</v>
      </c>
      <c r="CJ806" s="32">
        <f t="shared" si="557"/>
        <v>51.349999999999994</v>
      </c>
      <c r="CK806" s="32">
        <f t="shared" si="557"/>
        <v>0</v>
      </c>
      <c r="CL806" s="32">
        <f t="shared" si="557"/>
        <v>0</v>
      </c>
      <c r="CM806" s="95"/>
    </row>
    <row r="807" spans="1:91" s="18" customFormat="1">
      <c r="A807" s="17"/>
      <c r="B807" s="28" t="s">
        <v>987</v>
      </c>
      <c r="C807" s="87"/>
      <c r="D807" s="2"/>
      <c r="E807" s="11"/>
      <c r="F807" s="4"/>
      <c r="G807" s="11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  <c r="AB807" s="32"/>
      <c r="AC807" s="32"/>
      <c r="AD807" s="32"/>
      <c r="AE807" s="32"/>
      <c r="AF807" s="32"/>
      <c r="AG807" s="32"/>
      <c r="AH807" s="32"/>
      <c r="AI807" s="32"/>
      <c r="AJ807" s="32"/>
      <c r="AK807" s="32"/>
      <c r="AL807" s="32"/>
      <c r="AM807" s="32"/>
      <c r="AN807" s="32"/>
      <c r="AO807" s="32"/>
      <c r="AP807" s="32"/>
      <c r="AQ807" s="32"/>
      <c r="AR807" s="32"/>
      <c r="AS807" s="32"/>
      <c r="AT807" s="32"/>
      <c r="AU807" s="32"/>
      <c r="AV807" s="32"/>
      <c r="AW807" s="32"/>
      <c r="AX807" s="32"/>
      <c r="AY807" s="32"/>
      <c r="AZ807" s="32"/>
      <c r="BA807" s="32"/>
      <c r="BB807" s="32"/>
      <c r="BC807" s="32"/>
      <c r="BD807" s="32"/>
      <c r="BE807" s="32"/>
      <c r="BF807" s="32"/>
      <c r="BG807" s="32"/>
      <c r="BH807" s="32"/>
      <c r="BI807" s="32"/>
      <c r="BJ807" s="32"/>
      <c r="BK807" s="32"/>
      <c r="BL807" s="32"/>
      <c r="BM807" s="32"/>
      <c r="BN807" s="32"/>
      <c r="BO807" s="32"/>
      <c r="BP807" s="32"/>
      <c r="BQ807" s="32"/>
      <c r="BR807" s="32"/>
      <c r="BS807" s="32"/>
      <c r="BT807" s="32"/>
      <c r="BU807" s="32"/>
      <c r="BV807" s="32"/>
      <c r="BW807" s="32"/>
      <c r="BX807" s="32"/>
      <c r="BY807" s="32"/>
      <c r="BZ807" s="32"/>
      <c r="CA807" s="32"/>
      <c r="CB807" s="32"/>
      <c r="CC807" s="32"/>
      <c r="CD807" s="32"/>
      <c r="CE807" s="32"/>
      <c r="CF807" s="32"/>
      <c r="CG807" s="32"/>
      <c r="CH807" s="32"/>
      <c r="CI807" s="32"/>
      <c r="CJ807" s="32"/>
      <c r="CK807" s="32"/>
      <c r="CL807" s="32"/>
      <c r="CM807" s="95"/>
    </row>
    <row r="808" spans="1:91">
      <c r="A808" s="14">
        <v>1</v>
      </c>
      <c r="B808" s="27" t="s">
        <v>991</v>
      </c>
      <c r="C808" s="120" t="s">
        <v>992</v>
      </c>
      <c r="D808" s="2" t="s">
        <v>27</v>
      </c>
      <c r="E808" s="4" t="s">
        <v>375</v>
      </c>
      <c r="F808" s="4" t="s">
        <v>743</v>
      </c>
      <c r="G808" s="4" t="s">
        <v>966</v>
      </c>
      <c r="H808" s="29"/>
      <c r="I808" s="29">
        <v>5</v>
      </c>
      <c r="J808" s="29">
        <v>0</v>
      </c>
      <c r="K808" s="29">
        <f>I808+J808</f>
        <v>5</v>
      </c>
      <c r="L808" s="48" t="s">
        <v>57</v>
      </c>
      <c r="M808" s="48" t="s">
        <v>58</v>
      </c>
      <c r="N808" s="48" t="s">
        <v>510</v>
      </c>
      <c r="O808" s="29">
        <v>0</v>
      </c>
      <c r="P808" s="29">
        <v>0</v>
      </c>
      <c r="Q808" s="29">
        <f t="shared" si="539"/>
        <v>0</v>
      </c>
      <c r="R808" s="29">
        <f>I808-O808</f>
        <v>5</v>
      </c>
      <c r="S808" s="29">
        <f t="shared" si="515"/>
        <v>0</v>
      </c>
      <c r="T808" s="29">
        <f t="shared" si="516"/>
        <v>5</v>
      </c>
      <c r="U808" s="29">
        <v>0</v>
      </c>
      <c r="V808" s="29">
        <v>2.19</v>
      </c>
      <c r="W808" s="105">
        <v>0.24</v>
      </c>
      <c r="X808" s="54">
        <f t="shared" si="540"/>
        <v>2.4299999999999997</v>
      </c>
      <c r="Y808" s="29">
        <v>2.19</v>
      </c>
      <c r="Z808" s="105">
        <v>0.24</v>
      </c>
      <c r="AA808" s="54">
        <f t="shared" si="528"/>
        <v>2.4299999999999997</v>
      </c>
      <c r="AB808" s="54">
        <v>0</v>
      </c>
      <c r="AC808" s="54">
        <v>0</v>
      </c>
      <c r="AD808" s="54">
        <v>0</v>
      </c>
      <c r="AE808" s="54">
        <v>0</v>
      </c>
      <c r="AF808" s="54">
        <v>0</v>
      </c>
      <c r="AG808" s="54">
        <v>0</v>
      </c>
      <c r="AH808" s="54">
        <v>0</v>
      </c>
      <c r="AI808" s="54">
        <v>0</v>
      </c>
      <c r="AJ808" s="54">
        <f t="shared" ref="AJ808:AJ810" si="558">AH808+AI808</f>
        <v>0</v>
      </c>
      <c r="AK808" s="54">
        <f t="shared" si="509"/>
        <v>2.19</v>
      </c>
      <c r="AL808" s="54">
        <f t="shared" si="510"/>
        <v>0.24</v>
      </c>
      <c r="AM808" s="54">
        <f t="shared" si="511"/>
        <v>2.4299999999999997</v>
      </c>
      <c r="AN808" s="54">
        <v>0</v>
      </c>
      <c r="AO808" s="54">
        <v>0</v>
      </c>
      <c r="AP808" s="54">
        <f t="shared" si="546"/>
        <v>0</v>
      </c>
      <c r="AQ808" s="54"/>
      <c r="AR808" s="54"/>
      <c r="AS808" s="54"/>
      <c r="AT808" s="54"/>
      <c r="AU808" s="54"/>
      <c r="AV808" s="54"/>
      <c r="AW808" s="54"/>
      <c r="AX808" s="54"/>
      <c r="AY808" s="54">
        <f t="shared" si="529"/>
        <v>0</v>
      </c>
      <c r="AZ808" s="54"/>
      <c r="BA808" s="54"/>
      <c r="BB808" s="54"/>
      <c r="BC808" s="54"/>
      <c r="BD808" s="54"/>
      <c r="BE808" s="106">
        <f t="shared" si="547"/>
        <v>2.19</v>
      </c>
      <c r="BF808" s="106">
        <f t="shared" si="548"/>
        <v>0.24</v>
      </c>
      <c r="BG808" s="106">
        <f t="shared" si="530"/>
        <v>2.4299999999999997</v>
      </c>
      <c r="BH808" s="106">
        <f t="shared" si="549"/>
        <v>0</v>
      </c>
      <c r="BI808" s="106">
        <f t="shared" si="550"/>
        <v>0</v>
      </c>
      <c r="BJ808" s="106">
        <f t="shared" si="551"/>
        <v>0</v>
      </c>
      <c r="BK808" s="106">
        <f t="shared" si="552"/>
        <v>0</v>
      </c>
      <c r="BL808" s="106">
        <f t="shared" si="531"/>
        <v>0</v>
      </c>
      <c r="BM808" s="106">
        <f t="shared" si="527"/>
        <v>0</v>
      </c>
      <c r="BN808" s="106">
        <f t="shared" si="527"/>
        <v>0</v>
      </c>
      <c r="BO808" s="106">
        <f t="shared" si="532"/>
        <v>0</v>
      </c>
      <c r="BP808" s="106">
        <f t="shared" si="533"/>
        <v>2.19</v>
      </c>
      <c r="BQ808" s="106">
        <f t="shared" si="534"/>
        <v>0.24</v>
      </c>
      <c r="BR808" s="106">
        <f t="shared" si="535"/>
        <v>2.4299999999999997</v>
      </c>
      <c r="BS808" s="54"/>
      <c r="BT808" s="54">
        <v>2.19</v>
      </c>
      <c r="BU808" s="54">
        <v>0.24</v>
      </c>
      <c r="BV808" s="54">
        <v>2.4299999999999997</v>
      </c>
      <c r="BW808" s="54">
        <v>0</v>
      </c>
      <c r="BX808" s="54">
        <v>0</v>
      </c>
      <c r="BY808" s="54">
        <v>0</v>
      </c>
      <c r="BZ808" s="54">
        <v>0</v>
      </c>
      <c r="CA808" s="54">
        <v>0</v>
      </c>
      <c r="CB808" s="54">
        <v>0</v>
      </c>
      <c r="CC808" s="54">
        <v>0</v>
      </c>
      <c r="CD808" s="54">
        <v>0</v>
      </c>
      <c r="CE808" s="54">
        <v>2.19</v>
      </c>
      <c r="CF808" s="54">
        <v>0.24</v>
      </c>
      <c r="CG808" s="54">
        <v>2.4299999999999997</v>
      </c>
      <c r="CH808" s="54">
        <f t="shared" si="536"/>
        <v>2.5700000000000003</v>
      </c>
      <c r="CI808" s="54">
        <f t="shared" si="537"/>
        <v>0</v>
      </c>
      <c r="CJ808" s="54">
        <f t="shared" si="538"/>
        <v>2.5700000000000003</v>
      </c>
      <c r="CK808" s="45"/>
      <c r="CL808" s="63"/>
    </row>
    <row r="809" spans="1:91">
      <c r="A809" s="14">
        <v>2</v>
      </c>
      <c r="B809" s="27" t="s">
        <v>806</v>
      </c>
      <c r="C809" s="120" t="s">
        <v>807</v>
      </c>
      <c r="D809" s="2" t="s">
        <v>27</v>
      </c>
      <c r="E809" s="4" t="s">
        <v>375</v>
      </c>
      <c r="F809" s="4" t="s">
        <v>743</v>
      </c>
      <c r="G809" s="4" t="s">
        <v>743</v>
      </c>
      <c r="H809" s="29"/>
      <c r="I809" s="29">
        <v>1.1100000000000001</v>
      </c>
      <c r="J809" s="29">
        <v>0</v>
      </c>
      <c r="K809" s="29">
        <f>I809+J809</f>
        <v>1.1100000000000001</v>
      </c>
      <c r="L809" s="48" t="s">
        <v>57</v>
      </c>
      <c r="M809" s="48" t="s">
        <v>58</v>
      </c>
      <c r="N809" s="48" t="s">
        <v>58</v>
      </c>
      <c r="O809" s="29">
        <v>0</v>
      </c>
      <c r="P809" s="29">
        <v>0</v>
      </c>
      <c r="Q809" s="29">
        <f t="shared" si="539"/>
        <v>0</v>
      </c>
      <c r="R809" s="29">
        <f>I809-O809</f>
        <v>1.1100000000000001</v>
      </c>
      <c r="S809" s="29">
        <f t="shared" si="515"/>
        <v>0</v>
      </c>
      <c r="T809" s="29">
        <f t="shared" si="516"/>
        <v>1.1100000000000001</v>
      </c>
      <c r="U809" s="29">
        <v>0</v>
      </c>
      <c r="V809" s="29">
        <v>0.99</v>
      </c>
      <c r="W809" s="105">
        <v>0.12</v>
      </c>
      <c r="X809" s="54">
        <f t="shared" si="540"/>
        <v>1.1099999999999999</v>
      </c>
      <c r="Y809" s="29">
        <v>0.99</v>
      </c>
      <c r="Z809" s="105">
        <v>0.12</v>
      </c>
      <c r="AA809" s="54">
        <f t="shared" si="528"/>
        <v>1.1099999999999999</v>
      </c>
      <c r="AB809" s="54">
        <v>0</v>
      </c>
      <c r="AC809" s="54">
        <v>0</v>
      </c>
      <c r="AD809" s="54">
        <v>0</v>
      </c>
      <c r="AE809" s="54">
        <v>0</v>
      </c>
      <c r="AF809" s="54">
        <v>0</v>
      </c>
      <c r="AG809" s="54">
        <v>0</v>
      </c>
      <c r="AH809" s="54">
        <v>0</v>
      </c>
      <c r="AI809" s="54">
        <v>0</v>
      </c>
      <c r="AJ809" s="54">
        <f t="shared" si="558"/>
        <v>0</v>
      </c>
      <c r="AK809" s="54">
        <f t="shared" si="509"/>
        <v>0.99</v>
      </c>
      <c r="AL809" s="54">
        <f t="shared" si="510"/>
        <v>0.12</v>
      </c>
      <c r="AM809" s="54">
        <f t="shared" si="511"/>
        <v>1.1099999999999999</v>
      </c>
      <c r="AN809" s="54">
        <v>0</v>
      </c>
      <c r="AO809" s="54">
        <v>0</v>
      </c>
      <c r="AP809" s="54">
        <f t="shared" si="546"/>
        <v>0</v>
      </c>
      <c r="AQ809" s="54"/>
      <c r="AR809" s="54"/>
      <c r="AS809" s="54"/>
      <c r="AT809" s="54"/>
      <c r="AU809" s="54"/>
      <c r="AV809" s="54"/>
      <c r="AW809" s="54"/>
      <c r="AX809" s="54"/>
      <c r="AY809" s="54">
        <f t="shared" si="529"/>
        <v>0</v>
      </c>
      <c r="AZ809" s="54"/>
      <c r="BA809" s="54"/>
      <c r="BB809" s="54"/>
      <c r="BC809" s="54"/>
      <c r="BD809" s="54"/>
      <c r="BE809" s="106">
        <f t="shared" si="547"/>
        <v>0.99</v>
      </c>
      <c r="BF809" s="106">
        <f t="shared" si="548"/>
        <v>0.12</v>
      </c>
      <c r="BG809" s="106">
        <f t="shared" si="530"/>
        <v>1.1099999999999999</v>
      </c>
      <c r="BH809" s="106">
        <f t="shared" si="549"/>
        <v>0</v>
      </c>
      <c r="BI809" s="106">
        <f t="shared" si="550"/>
        <v>0</v>
      </c>
      <c r="BJ809" s="106">
        <f t="shared" si="551"/>
        <v>0</v>
      </c>
      <c r="BK809" s="106">
        <f t="shared" si="552"/>
        <v>0</v>
      </c>
      <c r="BL809" s="106">
        <f t="shared" si="531"/>
        <v>0</v>
      </c>
      <c r="BM809" s="106">
        <f t="shared" si="527"/>
        <v>0</v>
      </c>
      <c r="BN809" s="106">
        <f t="shared" si="527"/>
        <v>0</v>
      </c>
      <c r="BO809" s="106">
        <f t="shared" si="532"/>
        <v>0</v>
      </c>
      <c r="BP809" s="106">
        <f t="shared" si="533"/>
        <v>0.99</v>
      </c>
      <c r="BQ809" s="106">
        <f t="shared" si="534"/>
        <v>0.12</v>
      </c>
      <c r="BR809" s="106">
        <f t="shared" si="535"/>
        <v>1.1099999999999999</v>
      </c>
      <c r="BS809" s="54"/>
      <c r="BT809" s="54">
        <v>0.99</v>
      </c>
      <c r="BU809" s="54">
        <v>0.12</v>
      </c>
      <c r="BV809" s="54">
        <v>1.1099999999999999</v>
      </c>
      <c r="BW809" s="54">
        <v>0</v>
      </c>
      <c r="BX809" s="54">
        <v>0</v>
      </c>
      <c r="BY809" s="54">
        <v>0</v>
      </c>
      <c r="BZ809" s="54">
        <v>0</v>
      </c>
      <c r="CA809" s="54">
        <v>0</v>
      </c>
      <c r="CB809" s="54">
        <v>0</v>
      </c>
      <c r="CC809" s="54">
        <v>0</v>
      </c>
      <c r="CD809" s="54">
        <v>0</v>
      </c>
      <c r="CE809" s="54">
        <v>0.99</v>
      </c>
      <c r="CF809" s="54">
        <v>0.12</v>
      </c>
      <c r="CG809" s="54">
        <v>1.1099999999999999</v>
      </c>
      <c r="CH809" s="54">
        <f t="shared" si="536"/>
        <v>0</v>
      </c>
      <c r="CI809" s="54">
        <f t="shared" si="537"/>
        <v>0</v>
      </c>
      <c r="CJ809" s="54">
        <f t="shared" si="538"/>
        <v>0</v>
      </c>
      <c r="CK809" s="45"/>
      <c r="CL809" s="63"/>
    </row>
    <row r="810" spans="1:91">
      <c r="A810" s="14">
        <v>3</v>
      </c>
      <c r="B810" s="27" t="s">
        <v>994</v>
      </c>
      <c r="C810" s="120" t="s">
        <v>807</v>
      </c>
      <c r="D810" s="2" t="s">
        <v>27</v>
      </c>
      <c r="E810" s="4" t="s">
        <v>375</v>
      </c>
      <c r="F810" s="4" t="s">
        <v>743</v>
      </c>
      <c r="G810" s="4" t="s">
        <v>743</v>
      </c>
      <c r="H810" s="29"/>
      <c r="I810" s="29">
        <v>1.46</v>
      </c>
      <c r="J810" s="29">
        <v>0</v>
      </c>
      <c r="K810" s="29">
        <f>I810+J810</f>
        <v>1.46</v>
      </c>
      <c r="L810" s="48" t="s">
        <v>57</v>
      </c>
      <c r="M810" s="48" t="s">
        <v>58</v>
      </c>
      <c r="N810" s="48" t="s">
        <v>58</v>
      </c>
      <c r="O810" s="29">
        <v>0</v>
      </c>
      <c r="P810" s="29">
        <v>0</v>
      </c>
      <c r="Q810" s="29">
        <f t="shared" si="539"/>
        <v>0</v>
      </c>
      <c r="R810" s="29">
        <f>I810-O810</f>
        <v>1.46</v>
      </c>
      <c r="S810" s="29">
        <f t="shared" si="515"/>
        <v>0</v>
      </c>
      <c r="T810" s="29">
        <f t="shared" si="516"/>
        <v>1.46</v>
      </c>
      <c r="U810" s="29">
        <v>0</v>
      </c>
      <c r="V810" s="29">
        <v>1.31</v>
      </c>
      <c r="W810" s="105">
        <v>0.15</v>
      </c>
      <c r="X810" s="54">
        <f t="shared" si="540"/>
        <v>1.46</v>
      </c>
      <c r="Y810" s="29">
        <v>1.31</v>
      </c>
      <c r="Z810" s="105">
        <v>0.15</v>
      </c>
      <c r="AA810" s="54">
        <f t="shared" si="528"/>
        <v>1.46</v>
      </c>
      <c r="AB810" s="54">
        <v>0</v>
      </c>
      <c r="AC810" s="54">
        <v>0</v>
      </c>
      <c r="AD810" s="54">
        <v>0</v>
      </c>
      <c r="AE810" s="54">
        <v>0</v>
      </c>
      <c r="AF810" s="54">
        <v>0</v>
      </c>
      <c r="AG810" s="54">
        <v>0</v>
      </c>
      <c r="AH810" s="54">
        <v>0</v>
      </c>
      <c r="AI810" s="54">
        <v>0</v>
      </c>
      <c r="AJ810" s="54">
        <f t="shared" si="558"/>
        <v>0</v>
      </c>
      <c r="AK810" s="54">
        <f t="shared" si="509"/>
        <v>1.31</v>
      </c>
      <c r="AL810" s="54">
        <f t="shared" si="510"/>
        <v>0.15</v>
      </c>
      <c r="AM810" s="54">
        <f t="shared" si="511"/>
        <v>1.46</v>
      </c>
      <c r="AN810" s="54">
        <v>0</v>
      </c>
      <c r="AO810" s="54">
        <v>0</v>
      </c>
      <c r="AP810" s="54">
        <f t="shared" si="546"/>
        <v>0</v>
      </c>
      <c r="AQ810" s="54"/>
      <c r="AR810" s="54"/>
      <c r="AS810" s="54"/>
      <c r="AT810" s="54"/>
      <c r="AU810" s="54"/>
      <c r="AV810" s="54"/>
      <c r="AW810" s="54"/>
      <c r="AX810" s="54"/>
      <c r="AY810" s="54">
        <f t="shared" si="529"/>
        <v>0</v>
      </c>
      <c r="AZ810" s="54"/>
      <c r="BA810" s="54"/>
      <c r="BB810" s="54"/>
      <c r="BC810" s="54"/>
      <c r="BD810" s="54"/>
      <c r="BE810" s="106">
        <f t="shared" si="547"/>
        <v>1.31</v>
      </c>
      <c r="BF810" s="106">
        <f t="shared" si="548"/>
        <v>0.15</v>
      </c>
      <c r="BG810" s="106">
        <f t="shared" si="530"/>
        <v>1.46</v>
      </c>
      <c r="BH810" s="106">
        <f t="shared" si="549"/>
        <v>0</v>
      </c>
      <c r="BI810" s="106">
        <f t="shared" si="550"/>
        <v>0</v>
      </c>
      <c r="BJ810" s="106">
        <f t="shared" si="551"/>
        <v>0</v>
      </c>
      <c r="BK810" s="106">
        <f t="shared" si="552"/>
        <v>0</v>
      </c>
      <c r="BL810" s="106">
        <f t="shared" si="531"/>
        <v>0</v>
      </c>
      <c r="BM810" s="106">
        <f t="shared" si="527"/>
        <v>0</v>
      </c>
      <c r="BN810" s="106">
        <f t="shared" si="527"/>
        <v>0</v>
      </c>
      <c r="BO810" s="106">
        <f t="shared" si="532"/>
        <v>0</v>
      </c>
      <c r="BP810" s="106">
        <f t="shared" si="533"/>
        <v>1.31</v>
      </c>
      <c r="BQ810" s="106">
        <f t="shared" si="534"/>
        <v>0.15</v>
      </c>
      <c r="BR810" s="106">
        <f t="shared" si="535"/>
        <v>1.46</v>
      </c>
      <c r="BS810" s="54"/>
      <c r="BT810" s="54">
        <v>1.31</v>
      </c>
      <c r="BU810" s="54">
        <v>0.15</v>
      </c>
      <c r="BV810" s="54">
        <v>1.46</v>
      </c>
      <c r="BW810" s="54">
        <v>0</v>
      </c>
      <c r="BX810" s="54">
        <v>0</v>
      </c>
      <c r="BY810" s="54">
        <v>0</v>
      </c>
      <c r="BZ810" s="54">
        <v>0</v>
      </c>
      <c r="CA810" s="54">
        <v>0</v>
      </c>
      <c r="CB810" s="54">
        <v>0</v>
      </c>
      <c r="CC810" s="54">
        <v>0</v>
      </c>
      <c r="CD810" s="54">
        <v>0</v>
      </c>
      <c r="CE810" s="54">
        <v>1.31</v>
      </c>
      <c r="CF810" s="54">
        <v>0.15</v>
      </c>
      <c r="CG810" s="54">
        <v>1.46</v>
      </c>
      <c r="CH810" s="54">
        <f t="shared" si="536"/>
        <v>0</v>
      </c>
      <c r="CI810" s="54">
        <f t="shared" si="537"/>
        <v>0</v>
      </c>
      <c r="CJ810" s="54">
        <f t="shared" si="538"/>
        <v>0</v>
      </c>
      <c r="CK810" s="45"/>
      <c r="CL810" s="63"/>
    </row>
    <row r="811" spans="1:91" s="18" customFormat="1">
      <c r="A811" s="17"/>
      <c r="B811" s="28" t="s">
        <v>993</v>
      </c>
      <c r="C811" s="87"/>
      <c r="D811" s="2"/>
      <c r="E811" s="11"/>
      <c r="F811" s="4"/>
      <c r="G811" s="11"/>
      <c r="H811" s="32"/>
      <c r="I811" s="32">
        <f>SUM(I808:I810)</f>
        <v>7.57</v>
      </c>
      <c r="J811" s="32">
        <f t="shared" ref="J811:BU811" si="559">SUM(J808:J810)</f>
        <v>0</v>
      </c>
      <c r="K811" s="32">
        <f t="shared" si="559"/>
        <v>7.57</v>
      </c>
      <c r="L811" s="32">
        <f t="shared" si="559"/>
        <v>0</v>
      </c>
      <c r="M811" s="32">
        <f t="shared" si="559"/>
        <v>0</v>
      </c>
      <c r="N811" s="32">
        <f t="shared" si="559"/>
        <v>0</v>
      </c>
      <c r="O811" s="32">
        <f t="shared" si="559"/>
        <v>0</v>
      </c>
      <c r="P811" s="32">
        <f t="shared" si="559"/>
        <v>0</v>
      </c>
      <c r="Q811" s="32">
        <f t="shared" si="559"/>
        <v>0</v>
      </c>
      <c r="R811" s="32">
        <f t="shared" si="559"/>
        <v>7.57</v>
      </c>
      <c r="S811" s="32">
        <f t="shared" si="559"/>
        <v>0</v>
      </c>
      <c r="T811" s="32">
        <f t="shared" si="559"/>
        <v>7.57</v>
      </c>
      <c r="U811" s="32">
        <f t="shared" si="559"/>
        <v>0</v>
      </c>
      <c r="V811" s="32">
        <f t="shared" si="559"/>
        <v>4.49</v>
      </c>
      <c r="W811" s="32">
        <f t="shared" si="559"/>
        <v>0.51</v>
      </c>
      <c r="X811" s="32">
        <f t="shared" si="559"/>
        <v>5</v>
      </c>
      <c r="Y811" s="32">
        <f t="shared" si="559"/>
        <v>4.49</v>
      </c>
      <c r="Z811" s="32">
        <f t="shared" si="559"/>
        <v>0.51</v>
      </c>
      <c r="AA811" s="32">
        <f t="shared" si="559"/>
        <v>5</v>
      </c>
      <c r="AB811" s="32">
        <f t="shared" si="559"/>
        <v>0</v>
      </c>
      <c r="AC811" s="32">
        <f t="shared" si="559"/>
        <v>0</v>
      </c>
      <c r="AD811" s="32">
        <f t="shared" si="559"/>
        <v>0</v>
      </c>
      <c r="AE811" s="32">
        <f t="shared" si="559"/>
        <v>0</v>
      </c>
      <c r="AF811" s="32">
        <f t="shared" si="559"/>
        <v>0</v>
      </c>
      <c r="AG811" s="32">
        <f t="shared" si="559"/>
        <v>0</v>
      </c>
      <c r="AH811" s="32">
        <f t="shared" si="559"/>
        <v>0</v>
      </c>
      <c r="AI811" s="32">
        <f t="shared" si="559"/>
        <v>0</v>
      </c>
      <c r="AJ811" s="32">
        <f t="shared" si="559"/>
        <v>0</v>
      </c>
      <c r="AK811" s="32">
        <f t="shared" si="559"/>
        <v>4.49</v>
      </c>
      <c r="AL811" s="32">
        <f t="shared" si="559"/>
        <v>0.51</v>
      </c>
      <c r="AM811" s="32">
        <f t="shared" si="559"/>
        <v>5</v>
      </c>
      <c r="AN811" s="32">
        <f t="shared" si="559"/>
        <v>0</v>
      </c>
      <c r="AO811" s="32">
        <f t="shared" si="559"/>
        <v>0</v>
      </c>
      <c r="AP811" s="32">
        <f t="shared" si="559"/>
        <v>0</v>
      </c>
      <c r="AQ811" s="32">
        <f t="shared" si="559"/>
        <v>0</v>
      </c>
      <c r="AR811" s="32">
        <f t="shared" si="559"/>
        <v>0</v>
      </c>
      <c r="AS811" s="32">
        <f t="shared" si="559"/>
        <v>0</v>
      </c>
      <c r="AT811" s="32">
        <f t="shared" si="559"/>
        <v>0</v>
      </c>
      <c r="AU811" s="32">
        <f t="shared" si="559"/>
        <v>0</v>
      </c>
      <c r="AV811" s="32">
        <f t="shared" si="559"/>
        <v>0</v>
      </c>
      <c r="AW811" s="32">
        <f t="shared" si="559"/>
        <v>0</v>
      </c>
      <c r="AX811" s="32">
        <f t="shared" si="559"/>
        <v>0</v>
      </c>
      <c r="AY811" s="32">
        <f t="shared" si="559"/>
        <v>0</v>
      </c>
      <c r="AZ811" s="32">
        <f t="shared" si="559"/>
        <v>0</v>
      </c>
      <c r="BA811" s="32">
        <f t="shared" si="559"/>
        <v>0</v>
      </c>
      <c r="BB811" s="32">
        <f t="shared" si="559"/>
        <v>0</v>
      </c>
      <c r="BC811" s="32">
        <f t="shared" si="559"/>
        <v>0</v>
      </c>
      <c r="BD811" s="32">
        <f t="shared" si="559"/>
        <v>0</v>
      </c>
      <c r="BE811" s="32">
        <f t="shared" si="559"/>
        <v>4.49</v>
      </c>
      <c r="BF811" s="32">
        <f t="shared" si="559"/>
        <v>0.51</v>
      </c>
      <c r="BG811" s="32">
        <f t="shared" si="559"/>
        <v>5</v>
      </c>
      <c r="BH811" s="32">
        <f t="shared" si="559"/>
        <v>0</v>
      </c>
      <c r="BI811" s="32">
        <f t="shared" si="559"/>
        <v>0</v>
      </c>
      <c r="BJ811" s="32">
        <f t="shared" si="559"/>
        <v>0</v>
      </c>
      <c r="BK811" s="32">
        <f t="shared" si="559"/>
        <v>0</v>
      </c>
      <c r="BL811" s="32">
        <f t="shared" si="559"/>
        <v>0</v>
      </c>
      <c r="BM811" s="32">
        <f t="shared" si="559"/>
        <v>0</v>
      </c>
      <c r="BN811" s="32">
        <f t="shared" si="559"/>
        <v>0</v>
      </c>
      <c r="BO811" s="32">
        <f t="shared" si="559"/>
        <v>0</v>
      </c>
      <c r="BP811" s="32">
        <f t="shared" si="559"/>
        <v>4.49</v>
      </c>
      <c r="BQ811" s="32">
        <f t="shared" si="559"/>
        <v>0.51</v>
      </c>
      <c r="BR811" s="32">
        <f t="shared" si="559"/>
        <v>5</v>
      </c>
      <c r="BS811" s="32">
        <f t="shared" si="559"/>
        <v>0</v>
      </c>
      <c r="BT811" s="32">
        <f t="shared" si="559"/>
        <v>4.49</v>
      </c>
      <c r="BU811" s="32">
        <f t="shared" si="559"/>
        <v>0.51</v>
      </c>
      <c r="BV811" s="32">
        <f t="shared" ref="BV811:CJ811" si="560">SUM(BV808:BV810)</f>
        <v>5</v>
      </c>
      <c r="BW811" s="32">
        <f t="shared" si="560"/>
        <v>0</v>
      </c>
      <c r="BX811" s="32">
        <f t="shared" si="560"/>
        <v>0</v>
      </c>
      <c r="BY811" s="32">
        <f t="shared" si="560"/>
        <v>0</v>
      </c>
      <c r="BZ811" s="32">
        <f t="shared" si="560"/>
        <v>0</v>
      </c>
      <c r="CA811" s="32">
        <f t="shared" si="560"/>
        <v>0</v>
      </c>
      <c r="CB811" s="32">
        <f t="shared" si="560"/>
        <v>0</v>
      </c>
      <c r="CC811" s="32">
        <f t="shared" si="560"/>
        <v>0</v>
      </c>
      <c r="CD811" s="32">
        <f t="shared" si="560"/>
        <v>0</v>
      </c>
      <c r="CE811" s="32">
        <f t="shared" si="560"/>
        <v>4.49</v>
      </c>
      <c r="CF811" s="32">
        <f t="shared" si="560"/>
        <v>0.51</v>
      </c>
      <c r="CG811" s="32">
        <f t="shared" si="560"/>
        <v>5</v>
      </c>
      <c r="CH811" s="32">
        <f t="shared" si="560"/>
        <v>2.5700000000000003</v>
      </c>
      <c r="CI811" s="32">
        <f t="shared" si="560"/>
        <v>0</v>
      </c>
      <c r="CJ811" s="32">
        <f t="shared" si="560"/>
        <v>2.5700000000000003</v>
      </c>
      <c r="CK811" s="46"/>
      <c r="CL811" s="64"/>
      <c r="CM811" s="95"/>
    </row>
    <row r="812" spans="1:91" s="18" customFormat="1">
      <c r="A812" s="17"/>
      <c r="B812" s="28" t="s">
        <v>785</v>
      </c>
      <c r="C812" s="87"/>
      <c r="D812" s="2"/>
      <c r="E812" s="11"/>
      <c r="F812" s="11"/>
      <c r="G812" s="11"/>
      <c r="H812" s="33"/>
      <c r="I812" s="32">
        <f>SUM(I789+I801+I806+I811)</f>
        <v>297.81</v>
      </c>
      <c r="J812" s="32">
        <f t="shared" ref="J812:BU812" si="561">SUM(J789+J801+J806+J811)</f>
        <v>52.120000000000005</v>
      </c>
      <c r="K812" s="32">
        <f t="shared" si="561"/>
        <v>349.93</v>
      </c>
      <c r="L812" s="32">
        <f t="shared" si="561"/>
        <v>0</v>
      </c>
      <c r="M812" s="32">
        <f t="shared" si="561"/>
        <v>0</v>
      </c>
      <c r="N812" s="32" t="e">
        <f t="shared" si="561"/>
        <v>#REF!</v>
      </c>
      <c r="O812" s="32">
        <f t="shared" si="561"/>
        <v>87.49</v>
      </c>
      <c r="P812" s="32">
        <f t="shared" si="561"/>
        <v>0</v>
      </c>
      <c r="Q812" s="32">
        <f t="shared" si="561"/>
        <v>87.49</v>
      </c>
      <c r="R812" s="32">
        <f t="shared" si="561"/>
        <v>210.32</v>
      </c>
      <c r="S812" s="32">
        <f t="shared" si="561"/>
        <v>52.120000000000005</v>
      </c>
      <c r="T812" s="32">
        <f t="shared" si="561"/>
        <v>262.44</v>
      </c>
      <c r="U812" s="32">
        <f t="shared" si="561"/>
        <v>52.120000000000005</v>
      </c>
      <c r="V812" s="32">
        <f t="shared" si="561"/>
        <v>56.059999999999995</v>
      </c>
      <c r="W812" s="32">
        <f t="shared" si="561"/>
        <v>6.24</v>
      </c>
      <c r="X812" s="32">
        <f t="shared" si="561"/>
        <v>62.300000000000004</v>
      </c>
      <c r="Y812" s="32">
        <f t="shared" si="561"/>
        <v>56.059999999999995</v>
      </c>
      <c r="Z812" s="32">
        <f t="shared" si="561"/>
        <v>6.24</v>
      </c>
      <c r="AA812" s="32">
        <f t="shared" si="561"/>
        <v>62.300000000000004</v>
      </c>
      <c r="AB812" s="32">
        <f t="shared" si="561"/>
        <v>0</v>
      </c>
      <c r="AC812" s="32">
        <f t="shared" si="561"/>
        <v>10.000000000000002</v>
      </c>
      <c r="AD812" s="32">
        <f t="shared" si="561"/>
        <v>1.1100000000000001</v>
      </c>
      <c r="AE812" s="32">
        <f t="shared" si="561"/>
        <v>10.99</v>
      </c>
      <c r="AF812" s="32">
        <f t="shared" si="561"/>
        <v>1.1300000000000001</v>
      </c>
      <c r="AG812" s="32">
        <f t="shared" si="561"/>
        <v>0</v>
      </c>
      <c r="AH812" s="32">
        <f t="shared" si="561"/>
        <v>0</v>
      </c>
      <c r="AI812" s="32">
        <f t="shared" si="561"/>
        <v>0</v>
      </c>
      <c r="AJ812" s="32">
        <f t="shared" si="561"/>
        <v>0</v>
      </c>
      <c r="AK812" s="32">
        <f t="shared" si="561"/>
        <v>77.05</v>
      </c>
      <c r="AL812" s="32">
        <f t="shared" si="561"/>
        <v>8.48</v>
      </c>
      <c r="AM812" s="32">
        <f t="shared" si="561"/>
        <v>85.53</v>
      </c>
      <c r="AN812" s="32">
        <f t="shared" si="561"/>
        <v>0</v>
      </c>
      <c r="AO812" s="32">
        <f t="shared" si="561"/>
        <v>0</v>
      </c>
      <c r="AP812" s="32">
        <f t="shared" si="561"/>
        <v>0</v>
      </c>
      <c r="AQ812" s="32">
        <f t="shared" si="561"/>
        <v>0</v>
      </c>
      <c r="AR812" s="32">
        <f t="shared" si="561"/>
        <v>0</v>
      </c>
      <c r="AS812" s="32">
        <f t="shared" si="561"/>
        <v>0</v>
      </c>
      <c r="AT812" s="32">
        <f t="shared" si="561"/>
        <v>0</v>
      </c>
      <c r="AU812" s="32">
        <f t="shared" si="561"/>
        <v>0</v>
      </c>
      <c r="AV812" s="32">
        <f t="shared" si="561"/>
        <v>0</v>
      </c>
      <c r="AW812" s="32">
        <f t="shared" si="561"/>
        <v>0</v>
      </c>
      <c r="AX812" s="32">
        <f t="shared" si="561"/>
        <v>0</v>
      </c>
      <c r="AY812" s="32">
        <f t="shared" si="561"/>
        <v>0</v>
      </c>
      <c r="AZ812" s="32">
        <f t="shared" si="561"/>
        <v>0</v>
      </c>
      <c r="BA812" s="32">
        <f t="shared" si="561"/>
        <v>0</v>
      </c>
      <c r="BB812" s="32">
        <f t="shared" si="561"/>
        <v>0</v>
      </c>
      <c r="BC812" s="32">
        <f t="shared" si="561"/>
        <v>0</v>
      </c>
      <c r="BD812" s="32">
        <f t="shared" si="561"/>
        <v>0</v>
      </c>
      <c r="BE812" s="32">
        <f t="shared" si="561"/>
        <v>56.059999999999995</v>
      </c>
      <c r="BF812" s="32">
        <f t="shared" si="561"/>
        <v>6.24</v>
      </c>
      <c r="BG812" s="32">
        <f t="shared" si="561"/>
        <v>62.300000000000004</v>
      </c>
      <c r="BH812" s="32">
        <f t="shared" si="561"/>
        <v>0</v>
      </c>
      <c r="BI812" s="32">
        <f t="shared" si="561"/>
        <v>0</v>
      </c>
      <c r="BJ812" s="32">
        <f t="shared" si="561"/>
        <v>10.000000000000002</v>
      </c>
      <c r="BK812" s="32">
        <f t="shared" si="561"/>
        <v>1.1100000000000001</v>
      </c>
      <c r="BL812" s="32">
        <f t="shared" si="561"/>
        <v>11.11</v>
      </c>
      <c r="BM812" s="32">
        <f t="shared" si="561"/>
        <v>10.99</v>
      </c>
      <c r="BN812" s="32">
        <f t="shared" si="561"/>
        <v>1.1300000000000001</v>
      </c>
      <c r="BO812" s="32">
        <f t="shared" si="561"/>
        <v>12.120000000000001</v>
      </c>
      <c r="BP812" s="32">
        <f t="shared" si="561"/>
        <v>77.05</v>
      </c>
      <c r="BQ812" s="32">
        <f t="shared" si="561"/>
        <v>8.48</v>
      </c>
      <c r="BR812" s="32">
        <f t="shared" si="561"/>
        <v>85.53</v>
      </c>
      <c r="BS812" s="32">
        <f t="shared" si="561"/>
        <v>0</v>
      </c>
      <c r="BT812" s="32">
        <f t="shared" si="561"/>
        <v>56.059999999999995</v>
      </c>
      <c r="BU812" s="32">
        <f t="shared" si="561"/>
        <v>6.24</v>
      </c>
      <c r="BV812" s="32">
        <f t="shared" ref="BV812:CJ812" si="562">SUM(BV789+BV801+BV806+BV811)</f>
        <v>62.300000000000004</v>
      </c>
      <c r="BW812" s="32">
        <f t="shared" si="562"/>
        <v>0</v>
      </c>
      <c r="BX812" s="32">
        <f t="shared" si="562"/>
        <v>0</v>
      </c>
      <c r="BY812" s="32">
        <f t="shared" si="562"/>
        <v>10.000000000000002</v>
      </c>
      <c r="BZ812" s="32">
        <f t="shared" si="562"/>
        <v>1.1100000000000001</v>
      </c>
      <c r="CA812" s="32">
        <f t="shared" si="562"/>
        <v>11.11</v>
      </c>
      <c r="CB812" s="32">
        <f t="shared" si="562"/>
        <v>10.99</v>
      </c>
      <c r="CC812" s="32">
        <f t="shared" si="562"/>
        <v>1.1300000000000001</v>
      </c>
      <c r="CD812" s="32">
        <f t="shared" si="562"/>
        <v>12.120000000000001</v>
      </c>
      <c r="CE812" s="32">
        <f t="shared" si="562"/>
        <v>77.05</v>
      </c>
      <c r="CF812" s="32">
        <f t="shared" si="562"/>
        <v>8.48</v>
      </c>
      <c r="CG812" s="32">
        <f t="shared" si="562"/>
        <v>85.53</v>
      </c>
      <c r="CH812" s="32">
        <f t="shared" si="562"/>
        <v>124.78999999999999</v>
      </c>
      <c r="CI812" s="32">
        <f t="shared" si="562"/>
        <v>52.120000000000005</v>
      </c>
      <c r="CJ812" s="32">
        <f t="shared" si="562"/>
        <v>176.91</v>
      </c>
      <c r="CK812" s="46"/>
      <c r="CL812" s="64"/>
      <c r="CM812" s="94">
        <v>96.26</v>
      </c>
    </row>
    <row r="813" spans="1:91" s="16" customFormat="1">
      <c r="A813" s="12"/>
      <c r="B813" s="28" t="s">
        <v>786</v>
      </c>
      <c r="C813" s="87"/>
      <c r="D813" s="2"/>
      <c r="E813" s="12"/>
      <c r="F813" s="12"/>
      <c r="G813" s="12"/>
      <c r="H813" s="33"/>
      <c r="I813" s="32">
        <f t="shared" ref="I813:BT813" si="563">I152+I293+I401+I512+I564+I650+I732+I770+I812</f>
        <v>4668.5800000000008</v>
      </c>
      <c r="J813" s="32">
        <f t="shared" si="563"/>
        <v>1462.3400000000001</v>
      </c>
      <c r="K813" s="32">
        <f t="shared" si="563"/>
        <v>6130.92</v>
      </c>
      <c r="L813" s="32">
        <f t="shared" si="563"/>
        <v>0</v>
      </c>
      <c r="M813" s="32">
        <f t="shared" si="563"/>
        <v>0</v>
      </c>
      <c r="N813" s="32" t="e">
        <f t="shared" si="563"/>
        <v>#REF!</v>
      </c>
      <c r="O813" s="32">
        <f t="shared" si="563"/>
        <v>2111.6669999999999</v>
      </c>
      <c r="P813" s="32">
        <f t="shared" si="563"/>
        <v>200.20699999999999</v>
      </c>
      <c r="Q813" s="32">
        <f t="shared" si="563"/>
        <v>2311.8739999999998</v>
      </c>
      <c r="R813" s="32">
        <f t="shared" si="563"/>
        <v>2554.913</v>
      </c>
      <c r="S813" s="32">
        <f t="shared" si="563"/>
        <v>1259.1329999999998</v>
      </c>
      <c r="T813" s="32">
        <f t="shared" si="563"/>
        <v>3814.0459999999994</v>
      </c>
      <c r="U813" s="32">
        <f t="shared" si="563"/>
        <v>1264.9830000000002</v>
      </c>
      <c r="V813" s="32">
        <f t="shared" si="563"/>
        <v>742.49300000000005</v>
      </c>
      <c r="W813" s="32">
        <f t="shared" si="563"/>
        <v>82.507000000000005</v>
      </c>
      <c r="X813" s="32">
        <f t="shared" si="563"/>
        <v>824.99999999999989</v>
      </c>
      <c r="Y813" s="32">
        <f t="shared" si="563"/>
        <v>613.30299999999988</v>
      </c>
      <c r="Z813" s="32">
        <f t="shared" si="563"/>
        <v>66.295999999999992</v>
      </c>
      <c r="AA813" s="32">
        <f t="shared" si="563"/>
        <v>679.59899999999993</v>
      </c>
      <c r="AB813" s="32">
        <f t="shared" si="563"/>
        <v>40.640000000000008</v>
      </c>
      <c r="AC813" s="32">
        <f t="shared" si="563"/>
        <v>151.99</v>
      </c>
      <c r="AD813" s="32">
        <f t="shared" si="563"/>
        <v>16.86</v>
      </c>
      <c r="AE813" s="32">
        <f t="shared" si="563"/>
        <v>195.39000000000001</v>
      </c>
      <c r="AF813" s="32">
        <f t="shared" si="563"/>
        <v>21.460000000000004</v>
      </c>
      <c r="AG813" s="32">
        <f t="shared" si="563"/>
        <v>6.54</v>
      </c>
      <c r="AH813" s="32">
        <f t="shared" si="563"/>
        <v>5.65</v>
      </c>
      <c r="AI813" s="32">
        <f t="shared" si="563"/>
        <v>29.720000000000002</v>
      </c>
      <c r="AJ813" s="32">
        <f t="shared" si="563"/>
        <v>35.370000000000005</v>
      </c>
      <c r="AK813" s="32">
        <f t="shared" si="563"/>
        <v>994.12300000000005</v>
      </c>
      <c r="AL813" s="32">
        <f t="shared" si="563"/>
        <v>104.61599999999999</v>
      </c>
      <c r="AM813" s="32">
        <f t="shared" si="563"/>
        <v>1098.7389999999998</v>
      </c>
      <c r="AN813" s="32">
        <f t="shared" si="563"/>
        <v>33.70000000000001</v>
      </c>
      <c r="AO813" s="32">
        <f t="shared" si="563"/>
        <v>3.71</v>
      </c>
      <c r="AP813" s="32">
        <f t="shared" si="563"/>
        <v>37.409999999999997</v>
      </c>
      <c r="AQ813" s="32">
        <f t="shared" si="563"/>
        <v>2.8000000000000003</v>
      </c>
      <c r="AR813" s="32">
        <f t="shared" si="563"/>
        <v>4.21</v>
      </c>
      <c r="AS813" s="32">
        <f t="shared" si="563"/>
        <v>0.46</v>
      </c>
      <c r="AT813" s="32">
        <f t="shared" si="563"/>
        <v>9.19</v>
      </c>
      <c r="AU813" s="32">
        <f t="shared" si="563"/>
        <v>0.49</v>
      </c>
      <c r="AV813" s="32">
        <f t="shared" si="563"/>
        <v>0</v>
      </c>
      <c r="AW813" s="32">
        <f t="shared" si="563"/>
        <v>37.709999999999994</v>
      </c>
      <c r="AX813" s="32">
        <f t="shared" si="563"/>
        <v>4.0200000000000005</v>
      </c>
      <c r="AY813" s="32">
        <f t="shared" si="563"/>
        <v>41.73</v>
      </c>
      <c r="AZ813" s="32">
        <f t="shared" si="563"/>
        <v>2.8</v>
      </c>
      <c r="BA813" s="32">
        <f t="shared" si="563"/>
        <v>4.21</v>
      </c>
      <c r="BB813" s="32">
        <f t="shared" si="563"/>
        <v>0.46</v>
      </c>
      <c r="BC813" s="32">
        <f t="shared" si="563"/>
        <v>7.8800000000000008</v>
      </c>
      <c r="BD813" s="32">
        <f t="shared" si="563"/>
        <v>0.48</v>
      </c>
      <c r="BE813" s="32">
        <f t="shared" si="563"/>
        <v>647.03300000000013</v>
      </c>
      <c r="BF813" s="32">
        <f t="shared" si="563"/>
        <v>66.605999999999995</v>
      </c>
      <c r="BG813" s="32">
        <f t="shared" si="563"/>
        <v>713.6389999999999</v>
      </c>
      <c r="BH813" s="32">
        <f t="shared" si="563"/>
        <v>6.54</v>
      </c>
      <c r="BI813" s="32">
        <f t="shared" si="563"/>
        <v>40.64</v>
      </c>
      <c r="BJ813" s="32">
        <f t="shared" si="563"/>
        <v>157.63999999999999</v>
      </c>
      <c r="BK813" s="32">
        <f t="shared" si="563"/>
        <v>16.860000000000003</v>
      </c>
      <c r="BL813" s="32">
        <f t="shared" si="563"/>
        <v>174.5</v>
      </c>
      <c r="BM813" s="32">
        <f t="shared" si="563"/>
        <v>194.08000000000004</v>
      </c>
      <c r="BN813" s="32">
        <f t="shared" si="563"/>
        <v>21.450000000000006</v>
      </c>
      <c r="BO813" s="32">
        <f t="shared" si="563"/>
        <v>215.53</v>
      </c>
      <c r="BP813" s="32">
        <f t="shared" si="563"/>
        <v>1045.9330000000002</v>
      </c>
      <c r="BQ813" s="32">
        <f t="shared" si="563"/>
        <v>104.91599999999998</v>
      </c>
      <c r="BR813" s="32">
        <f t="shared" si="563"/>
        <v>1150.8490000000002</v>
      </c>
      <c r="BS813" s="32">
        <f t="shared" si="563"/>
        <v>0</v>
      </c>
      <c r="BT813" s="32">
        <f t="shared" si="563"/>
        <v>647.03300000000013</v>
      </c>
      <c r="BU813" s="32">
        <f t="shared" ref="BU813:CJ813" si="564">BU152+BU293+BU401+BU512+BU564+BU650+BU732+BU770+BU812</f>
        <v>66.605999999999995</v>
      </c>
      <c r="BV813" s="32">
        <f t="shared" si="564"/>
        <v>713.6389999999999</v>
      </c>
      <c r="BW813" s="32">
        <f t="shared" si="564"/>
        <v>6.54</v>
      </c>
      <c r="BX813" s="32">
        <f t="shared" si="564"/>
        <v>40.64</v>
      </c>
      <c r="BY813" s="32">
        <f t="shared" si="564"/>
        <v>157.63999999999999</v>
      </c>
      <c r="BZ813" s="32">
        <f t="shared" si="564"/>
        <v>16.860000000000003</v>
      </c>
      <c r="CA813" s="32">
        <f t="shared" si="564"/>
        <v>174.5</v>
      </c>
      <c r="CB813" s="32">
        <f t="shared" si="564"/>
        <v>191.38000000000002</v>
      </c>
      <c r="CC813" s="32">
        <f t="shared" si="564"/>
        <v>21.450000000000006</v>
      </c>
      <c r="CD813" s="32">
        <f t="shared" si="564"/>
        <v>212.82999999999998</v>
      </c>
      <c r="CE813" s="32">
        <f t="shared" si="564"/>
        <v>1037.7830000000001</v>
      </c>
      <c r="CF813" s="32">
        <f t="shared" si="564"/>
        <v>104.61599999999999</v>
      </c>
      <c r="CG813" s="32">
        <f t="shared" si="564"/>
        <v>1142.3990000000001</v>
      </c>
      <c r="CH813" s="32">
        <f t="shared" si="564"/>
        <v>1414.5139999999999</v>
      </c>
      <c r="CI813" s="32">
        <f t="shared" si="564"/>
        <v>1262.1329999999998</v>
      </c>
      <c r="CJ813" s="32">
        <f t="shared" si="564"/>
        <v>2676.6469999999995</v>
      </c>
      <c r="CK813" s="46"/>
      <c r="CL813" s="66"/>
      <c r="CM813" s="94">
        <v>1262</v>
      </c>
    </row>
    <row r="814" spans="1:91">
      <c r="BR814" s="110">
        <f>BR813-3</f>
        <v>1147.8490000000002</v>
      </c>
      <c r="BS814" s="26"/>
      <c r="CH814" s="24" t="e">
        <f>#REF!</f>
        <v>#REF!</v>
      </c>
    </row>
    <row r="815" spans="1:91">
      <c r="CH815" s="26" t="e">
        <f>CH813-CH814</f>
        <v>#REF!</v>
      </c>
    </row>
  </sheetData>
  <mergeCells count="61">
    <mergeCell ref="CB4:CD4"/>
    <mergeCell ref="CE4:CG4"/>
    <mergeCell ref="AG5:AH5"/>
    <mergeCell ref="BC4:BD4"/>
    <mergeCell ref="BE4:BG4"/>
    <mergeCell ref="BJ4:BL4"/>
    <mergeCell ref="BM4:BO4"/>
    <mergeCell ref="BP4:BR4"/>
    <mergeCell ref="BT4:BV4"/>
    <mergeCell ref="AK3:AM4"/>
    <mergeCell ref="AN3:AP3"/>
    <mergeCell ref="AQ3:AS3"/>
    <mergeCell ref="AT3:AU3"/>
    <mergeCell ref="AW3:AY3"/>
    <mergeCell ref="AZ3:BB3"/>
    <mergeCell ref="CK2:CK3"/>
    <mergeCell ref="CL2:CL3"/>
    <mergeCell ref="V4:X4"/>
    <mergeCell ref="Y4:AA4"/>
    <mergeCell ref="AC4:AD4"/>
    <mergeCell ref="AE4:AF4"/>
    <mergeCell ref="AN4:AP4"/>
    <mergeCell ref="AR4:AS4"/>
    <mergeCell ref="BC3:BD3"/>
    <mergeCell ref="BE3:BG3"/>
    <mergeCell ref="BH3:BL3"/>
    <mergeCell ref="BM3:BO3"/>
    <mergeCell ref="AT4:AU4"/>
    <mergeCell ref="AW4:AY4"/>
    <mergeCell ref="BA4:BB4"/>
    <mergeCell ref="BY4:CA4"/>
    <mergeCell ref="V3:X3"/>
    <mergeCell ref="Y3:AA3"/>
    <mergeCell ref="AB3:AD3"/>
    <mergeCell ref="AE3:AF3"/>
    <mergeCell ref="AG3:AH3"/>
    <mergeCell ref="AN2:AU2"/>
    <mergeCell ref="BW3:CA3"/>
    <mergeCell ref="CB3:CD3"/>
    <mergeCell ref="CE3:CG3"/>
    <mergeCell ref="CH3:CJ3"/>
    <mergeCell ref="BT3:BV3"/>
    <mergeCell ref="AW2:BD2"/>
    <mergeCell ref="BE2:BR2"/>
    <mergeCell ref="BP3:BR3"/>
    <mergeCell ref="A1:CL1"/>
    <mergeCell ref="A2:A3"/>
    <mergeCell ref="B2:B3"/>
    <mergeCell ref="C2:C3"/>
    <mergeCell ref="D2:G2"/>
    <mergeCell ref="H2:H3"/>
    <mergeCell ref="I2:K2"/>
    <mergeCell ref="L2:L3"/>
    <mergeCell ref="M2:M3"/>
    <mergeCell ref="N2:N3"/>
    <mergeCell ref="O2:Q2"/>
    <mergeCell ref="R2:T2"/>
    <mergeCell ref="U2:X2"/>
    <mergeCell ref="Y2:AF2"/>
    <mergeCell ref="AG2:AJ2"/>
    <mergeCell ref="BS2:CG2"/>
  </mergeCells>
  <conditionalFormatting sqref="M644 M603:M608 M545:M548 M529:M538 E531:E538 G531:H538 M448:M474 M353:M366 M286 M278:M279 M212:M243 M254:M258 M150 M266:M272 M673 M375:M380 M57:M83 M140:M142 M133:M135 M88 M95:M107">
    <cfRule type="containsText" dxfId="5" priority="6" operator="containsText" text="2017-18">
      <formula>NOT(ISERROR(SEARCH("2017-18",E57)))</formula>
    </cfRule>
  </conditionalFormatting>
  <conditionalFormatting sqref="G631:H634 E631:E634 G607:H609 E607:E609">
    <cfRule type="containsText" dxfId="4" priority="3" operator="containsText" text="Han">
      <formula>NOT(ISERROR(SEARCH("Han",E607)))</formula>
    </cfRule>
    <cfRule type="containsText" dxfId="3" priority="4" operator="containsText" text="Hand">
      <formula>NOT(ISERROR(SEARCH("Hand",E607)))</formula>
    </cfRule>
    <cfRule type="containsText" dxfId="2" priority="5" operator="containsText" text="Hnd">
      <formula>NOT(ISERROR(SEARCH("Hnd",E607)))</formula>
    </cfRule>
  </conditionalFormatting>
  <conditionalFormatting sqref="G536:H538 E536:E538">
    <cfRule type="containsText" dxfId="1" priority="1" operator="containsText" text="Lang">
      <formula>NOT(ISERROR(SEARCH("Lang",E536)))</formula>
    </cfRule>
    <cfRule type="cellIs" dxfId="0" priority="2" operator="greaterThan">
      <formula>"Lang"</formula>
    </cfRule>
  </conditionalFormatting>
  <pageMargins left="0.7" right="0.45" top="0.75" bottom="0.75" header="0.3" footer="0.3"/>
  <pageSetup paperSize="9" scale="65" orientation="landscape" verticalDpi="0" r:id="rId1"/>
  <headerFooter>
    <oddHeader>&amp;L&amp;6Annual Action Plan BADP 2019-20</oddHeader>
    <oddFooter>&amp;C&amp;P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 Kupwara</vt:lpstr>
      <vt:lpstr>MPR 2018-19</vt:lpstr>
      <vt:lpstr>Draft AAP BADP 2019-20</vt:lpstr>
      <vt:lpstr>' Kupwara'!Print_Area</vt:lpstr>
      <vt:lpstr>' Kupwara'!Print_Titles</vt:lpstr>
      <vt:lpstr>'Draft AAP BADP 2019-20'!Print_Titles</vt:lpstr>
      <vt:lpstr>'MPR 2018-19'!Print_Titles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PLANNING</cp:lastModifiedBy>
  <cp:lastPrinted>2019-08-02T04:55:07Z</cp:lastPrinted>
  <dcterms:created xsi:type="dcterms:W3CDTF">2018-06-02T06:43:36Z</dcterms:created>
  <dcterms:modified xsi:type="dcterms:W3CDTF">2019-12-27T06:54:40Z</dcterms:modified>
</cp:coreProperties>
</file>